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I:\イベントスケジュール\2024_サーバ用\"/>
    </mc:Choice>
  </mc:AlternateContent>
  <bookViews>
    <workbookView xWindow="19896" yWindow="516" windowWidth="18840" windowHeight="10200"/>
  </bookViews>
  <sheets>
    <sheet name="Sheet1" sheetId="1" r:id="rId1"/>
  </sheets>
  <definedNames>
    <definedName name="_xlnm._FilterDatabase" localSheetId="0" hidden="1">Sheet1!$A$3:$AMK$3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15" i="1" l="1"/>
  <c r="M1514" i="1"/>
  <c r="M1513" i="1"/>
  <c r="M1512" i="1"/>
  <c r="M1511" i="1"/>
  <c r="M1510" i="1"/>
  <c r="M1509" i="1"/>
  <c r="M1508" i="1"/>
  <c r="M1507" i="1"/>
  <c r="M1506" i="1"/>
  <c r="M1505" i="1"/>
  <c r="M1504" i="1"/>
  <c r="M1503" i="1"/>
  <c r="M1502" i="1"/>
  <c r="M1450" i="1"/>
  <c r="M1447" i="1"/>
  <c r="M1445" i="1"/>
  <c r="M1444" i="1"/>
  <c r="M1443" i="1"/>
  <c r="M2256" i="1"/>
  <c r="M2255" i="1"/>
  <c r="M2707" i="1"/>
  <c r="M2706" i="1"/>
  <c r="M2705" i="1"/>
  <c r="M2704" i="1"/>
  <c r="M1064" i="1" l="1"/>
  <c r="M1063" i="1"/>
  <c r="M1062" i="1"/>
  <c r="M1061" i="1"/>
  <c r="M1060" i="1"/>
  <c r="M564" i="1"/>
  <c r="M563" i="1"/>
  <c r="M562" i="1"/>
  <c r="M561" i="1"/>
  <c r="M560" i="1"/>
  <c r="M559" i="1"/>
  <c r="M558" i="1"/>
  <c r="M557" i="1"/>
  <c r="M556" i="1"/>
  <c r="M555" i="1"/>
  <c r="M513" i="1"/>
  <c r="M512" i="1"/>
  <c r="M509" i="1"/>
  <c r="M507" i="1"/>
  <c r="M506" i="1"/>
  <c r="M505" i="1"/>
  <c r="M20" i="1" l="1"/>
  <c r="M19" i="1"/>
  <c r="M18" i="1"/>
  <c r="M17" i="1"/>
  <c r="M16" i="1"/>
  <c r="M15" i="1"/>
  <c r="M14" i="1"/>
  <c r="M13" i="1"/>
  <c r="M12" i="1"/>
  <c r="M11" i="1"/>
  <c r="M10" i="1"/>
  <c r="M9" i="1"/>
  <c r="M8" i="1"/>
  <c r="M7" i="1"/>
  <c r="M6" i="1"/>
  <c r="M5" i="1"/>
  <c r="M4" i="1"/>
  <c r="M1252" i="1"/>
  <c r="M1251" i="1"/>
  <c r="M2703" i="1" l="1"/>
  <c r="M2700" i="1"/>
  <c r="M2699" i="1"/>
  <c r="M2697" i="1"/>
  <c r="M2696" i="1"/>
  <c r="M2695" i="1"/>
  <c r="M2056" i="1"/>
  <c r="M2055" i="1"/>
  <c r="M2054" i="1"/>
  <c r="M2053" i="1"/>
  <c r="M2052" i="1"/>
  <c r="M1451" i="1"/>
  <c r="M1529" i="1" l="1"/>
  <c r="M1528" i="1"/>
  <c r="M1527" i="1"/>
  <c r="M1501" i="1"/>
  <c r="M1500" i="1"/>
  <c r="M1499" i="1"/>
  <c r="M1497" i="1"/>
  <c r="M1496" i="1"/>
  <c r="M1495" i="1"/>
  <c r="M1494" i="1"/>
  <c r="M1493" i="1"/>
  <c r="M1492" i="1"/>
  <c r="M1491" i="1"/>
  <c r="M1490" i="1"/>
  <c r="M1489" i="1"/>
  <c r="M1250" i="1"/>
  <c r="M1249" i="1"/>
  <c r="M1248" i="1"/>
  <c r="M1247" i="1"/>
  <c r="M1246" i="1"/>
  <c r="M1526" i="1"/>
  <c r="M1525" i="1"/>
  <c r="M1524" i="1"/>
  <c r="M1523" i="1"/>
  <c r="M1522" i="1"/>
  <c r="M1520" i="1"/>
  <c r="M1519" i="1"/>
  <c r="M2576" i="1"/>
  <c r="M2575" i="1"/>
  <c r="M2574" i="1"/>
  <c r="M2573" i="1"/>
  <c r="M2572" i="1"/>
  <c r="M2254" i="1"/>
  <c r="M1475" i="1" l="1"/>
  <c r="M1474" i="1"/>
  <c r="M1473" i="1"/>
  <c r="M1472" i="1"/>
  <c r="M1471" i="1"/>
  <c r="M1470" i="1"/>
  <c r="M1469" i="1"/>
  <c r="M1468" i="1"/>
  <c r="M1467" i="1"/>
  <c r="M1466" i="1"/>
  <c r="M1465" i="1"/>
  <c r="M1463" i="1"/>
  <c r="M1462" i="1"/>
  <c r="M1460" i="1"/>
  <c r="M1459" i="1"/>
  <c r="M1458" i="1"/>
  <c r="M1456" i="1"/>
  <c r="M1454" i="1"/>
  <c r="M1453" i="1"/>
  <c r="M1452" i="1"/>
  <c r="M1556" i="1"/>
  <c r="M1555" i="1"/>
  <c r="M1554" i="1"/>
  <c r="M1553" i="1"/>
  <c r="M1552" i="1"/>
  <c r="M1551" i="1"/>
  <c r="M1550" i="1"/>
  <c r="M1549" i="1"/>
  <c r="M1548" i="1"/>
  <c r="M1547" i="1"/>
</calcChain>
</file>

<file path=xl/sharedStrings.xml><?xml version="1.0" encoding="utf-8"?>
<sst xmlns="http://schemas.openxmlformats.org/spreadsheetml/2006/main" count="33057" uniqueCount="7359">
  <si>
    <t>No.</t>
    <phoneticPr fontId="2"/>
  </si>
  <si>
    <t>行事のカテゴリ</t>
    <rPh sb="0" eb="2">
      <t>ギョウジ</t>
    </rPh>
    <phoneticPr fontId="2"/>
  </si>
  <si>
    <t>季節のイベント（秋）</t>
    <rPh sb="0" eb="2">
      <t>キセツ</t>
    </rPh>
    <rPh sb="8" eb="9">
      <t>アキ</t>
    </rPh>
    <phoneticPr fontId="2"/>
  </si>
  <si>
    <t>季節のイベント（夏）</t>
    <rPh sb="0" eb="2">
      <t>キセツ</t>
    </rPh>
    <rPh sb="8" eb="9">
      <t>ナツ</t>
    </rPh>
    <phoneticPr fontId="2"/>
  </si>
  <si>
    <t>その他</t>
    <rPh sb="2" eb="3">
      <t>タ</t>
    </rPh>
    <phoneticPr fontId="2"/>
  </si>
  <si>
    <t>花火大会</t>
    <rPh sb="0" eb="2">
      <t>ハナビ</t>
    </rPh>
    <rPh sb="2" eb="4">
      <t>タイカイ</t>
    </rPh>
    <phoneticPr fontId="2"/>
  </si>
  <si>
    <t>祭り</t>
    <rPh sb="0" eb="1">
      <t>マツ</t>
    </rPh>
    <phoneticPr fontId="2"/>
  </si>
  <si>
    <t>季節のイベント（春）</t>
    <rPh sb="0" eb="2">
      <t>キセツ</t>
    </rPh>
    <rPh sb="8" eb="9">
      <t>ハル</t>
    </rPh>
    <phoneticPr fontId="2"/>
  </si>
  <si>
    <t>季節のイベント（冬）</t>
    <rPh sb="0" eb="2">
      <t>キセツ</t>
    </rPh>
    <rPh sb="8" eb="9">
      <t>フユ</t>
    </rPh>
    <phoneticPr fontId="2"/>
  </si>
  <si>
    <t>季節のイベント（冬）</t>
    <rPh sb="0" eb="2">
      <t>キセツ</t>
    </rPh>
    <rPh sb="8" eb="9">
      <t>フユ</t>
    </rPh>
    <phoneticPr fontId="5"/>
  </si>
  <si>
    <t>花火大会</t>
    <rPh sb="0" eb="2">
      <t>ハナビ</t>
    </rPh>
    <rPh sb="2" eb="4">
      <t>タイカイ</t>
    </rPh>
    <phoneticPr fontId="1"/>
  </si>
  <si>
    <t>祭り</t>
    <rPh sb="0" eb="1">
      <t>マツ</t>
    </rPh>
    <phoneticPr fontId="1"/>
  </si>
  <si>
    <t>季節のイベント（春）</t>
    <rPh sb="0" eb="2">
      <t>キセツ</t>
    </rPh>
    <rPh sb="8" eb="9">
      <t>ハル</t>
    </rPh>
    <phoneticPr fontId="5"/>
  </si>
  <si>
    <t>季節のイベント（夏）</t>
    <rPh sb="0" eb="2">
      <t>キセツ</t>
    </rPh>
    <rPh sb="8" eb="9">
      <t>ナツ</t>
    </rPh>
    <phoneticPr fontId="5"/>
  </si>
  <si>
    <t>季節のイベント（秋）</t>
    <rPh sb="0" eb="2">
      <t>キセツ</t>
    </rPh>
    <rPh sb="8" eb="9">
      <t>アキ</t>
    </rPh>
    <phoneticPr fontId="5"/>
  </si>
  <si>
    <t>花火大会</t>
    <rPh sb="0" eb="2">
      <t>ハナビ</t>
    </rPh>
    <rPh sb="2" eb="4">
      <t>タイカイ</t>
    </rPh>
    <phoneticPr fontId="5"/>
  </si>
  <si>
    <t>祭り</t>
    <rPh sb="0" eb="1">
      <t>マツ</t>
    </rPh>
    <phoneticPr fontId="5"/>
  </si>
  <si>
    <t>その他</t>
    <rPh sb="2" eb="3">
      <t>タ</t>
    </rPh>
    <phoneticPr fontId="1"/>
  </si>
  <si>
    <t>花火大会</t>
  </si>
  <si>
    <t>季節のイベント（夏）</t>
    <rPh sb="0" eb="2">
      <t>キセツ</t>
    </rPh>
    <rPh sb="8" eb="9">
      <t>ナツ</t>
    </rPh>
    <phoneticPr fontId="6"/>
  </si>
  <si>
    <t>祭り</t>
    <rPh sb="0" eb="1">
      <t>マツ</t>
    </rPh>
    <phoneticPr fontId="6"/>
  </si>
  <si>
    <t>季節のイベント（冬）</t>
    <rPh sb="0" eb="2">
      <t>キセツ</t>
    </rPh>
    <phoneticPr fontId="2"/>
  </si>
  <si>
    <t>季節のイベント（夏）</t>
    <rPh sb="0" eb="2">
      <t>キセツ</t>
    </rPh>
    <rPh sb="8" eb="9">
      <t>ナツ</t>
    </rPh>
    <phoneticPr fontId="1"/>
  </si>
  <si>
    <t>季節のイベント（春）</t>
    <rPh sb="0" eb="2">
      <t>キセツ</t>
    </rPh>
    <rPh sb="8" eb="9">
      <t>ハル</t>
    </rPh>
    <phoneticPr fontId="1"/>
  </si>
  <si>
    <t>季節のイベント（冬）</t>
    <rPh sb="0" eb="2">
      <t>キセツ</t>
    </rPh>
    <rPh sb="8" eb="9">
      <t>フユ</t>
    </rPh>
    <phoneticPr fontId="1"/>
  </si>
  <si>
    <t>季節のイベント（秋）</t>
  </si>
  <si>
    <t>季節のイベント（春）</t>
  </si>
  <si>
    <t>季節のイベント（冬）</t>
  </si>
  <si>
    <t>祭り</t>
  </si>
  <si>
    <t>季節のイベント（秋）</t>
    <rPh sb="0" eb="2">
      <t>キセツ</t>
    </rPh>
    <rPh sb="8" eb="9">
      <t>アキ</t>
    </rPh>
    <phoneticPr fontId="1"/>
  </si>
  <si>
    <t>季節のイベント（秋）</t>
    <rPh sb="0" eb="2">
      <t>キセツ</t>
    </rPh>
    <phoneticPr fontId="5"/>
  </si>
  <si>
    <t>花火大会</t>
    <phoneticPr fontId="2"/>
  </si>
  <si>
    <t>祭り</t>
    <phoneticPr fontId="2"/>
  </si>
  <si>
    <t>花火大会</t>
    <rPh sb="0" eb="2">
      <t>ハナビ</t>
    </rPh>
    <rPh sb="2" eb="4">
      <t>タイカイ</t>
    </rPh>
    <phoneticPr fontId="7"/>
  </si>
  <si>
    <t>祭り</t>
    <rPh sb="0" eb="1">
      <t>マツ</t>
    </rPh>
    <phoneticPr fontId="7"/>
  </si>
  <si>
    <t>季節のイベント（冬）</t>
    <rPh sb="0" eb="2">
      <t>キセツ</t>
    </rPh>
    <rPh sb="8" eb="9">
      <t>フユ</t>
    </rPh>
    <phoneticPr fontId="7"/>
  </si>
  <si>
    <t>季節のイベント（秋）</t>
    <rPh sb="0" eb="2">
      <t>キセツ</t>
    </rPh>
    <rPh sb="8" eb="9">
      <t>アキ</t>
    </rPh>
    <phoneticPr fontId="7"/>
  </si>
  <si>
    <t>季節のイベント（夏）</t>
    <rPh sb="0" eb="2">
      <t>キセツ</t>
    </rPh>
    <rPh sb="8" eb="9">
      <t>ナツ</t>
    </rPh>
    <phoneticPr fontId="7"/>
  </si>
  <si>
    <t>季節のイベント（春）</t>
    <rPh sb="0" eb="2">
      <t>キセツ</t>
    </rPh>
    <rPh sb="8" eb="9">
      <t>ハル</t>
    </rPh>
    <phoneticPr fontId="7"/>
  </si>
  <si>
    <t>季節のイベント（秋～冬）</t>
    <rPh sb="0" eb="2">
      <t>キセツ</t>
    </rPh>
    <rPh sb="8" eb="9">
      <t>アキ</t>
    </rPh>
    <rPh sb="10" eb="11">
      <t>フユ</t>
    </rPh>
    <phoneticPr fontId="2"/>
  </si>
  <si>
    <t>季節のイベント（夏）</t>
  </si>
  <si>
    <t>季節のイベント（春）</t>
    <rPh sb="0" eb="2">
      <t>キセツ</t>
    </rPh>
    <rPh sb="8" eb="9">
      <t>ハル</t>
    </rPh>
    <phoneticPr fontId="10"/>
  </si>
  <si>
    <t>季節のイベント（夏）</t>
    <rPh sb="0" eb="2">
      <t>キセツ</t>
    </rPh>
    <rPh sb="8" eb="9">
      <t>ナツ</t>
    </rPh>
    <phoneticPr fontId="10"/>
  </si>
  <si>
    <t>花火大会</t>
    <rPh sb="0" eb="2">
      <t>ハナビ</t>
    </rPh>
    <rPh sb="2" eb="4">
      <t>タイカイ</t>
    </rPh>
    <phoneticPr fontId="10"/>
  </si>
  <si>
    <t>祭り</t>
    <rPh sb="0" eb="1">
      <t>マツ</t>
    </rPh>
    <phoneticPr fontId="10"/>
  </si>
  <si>
    <t>季節のイベント（秋）</t>
    <rPh sb="0" eb="2">
      <t>キセツ</t>
    </rPh>
    <rPh sb="8" eb="9">
      <t>アキ</t>
    </rPh>
    <phoneticPr fontId="10"/>
  </si>
  <si>
    <t>季節のイベント（冬）</t>
    <rPh sb="0" eb="2">
      <t>キセツ</t>
    </rPh>
    <rPh sb="8" eb="9">
      <t>フユ</t>
    </rPh>
    <phoneticPr fontId="10"/>
  </si>
  <si>
    <t>その他</t>
    <rPh sb="2" eb="3">
      <t>タ</t>
    </rPh>
    <phoneticPr fontId="10"/>
  </si>
  <si>
    <t>季節のイベント（春）</t>
    <rPh sb="0" eb="2">
      <t>キセツ</t>
    </rPh>
    <phoneticPr fontId="2"/>
  </si>
  <si>
    <t>季節のイベント
（秋）</t>
    <rPh sb="0" eb="2">
      <t>キセツ</t>
    </rPh>
    <rPh sb="9" eb="10">
      <t>アキ</t>
    </rPh>
    <phoneticPr fontId="2"/>
  </si>
  <si>
    <t>季節のイベント
（春）</t>
    <rPh sb="0" eb="2">
      <t>キセツ</t>
    </rPh>
    <rPh sb="9" eb="10">
      <t>ハル</t>
    </rPh>
    <phoneticPr fontId="2"/>
  </si>
  <si>
    <t>季節のイベント
（冬）</t>
    <rPh sb="0" eb="2">
      <t>キセツ</t>
    </rPh>
    <rPh sb="9" eb="10">
      <t>フユ</t>
    </rPh>
    <phoneticPr fontId="2"/>
  </si>
  <si>
    <t>祭り</t>
    <rPh sb="0" eb="1">
      <t>マツ</t>
    </rPh>
    <phoneticPr fontId="11"/>
  </si>
  <si>
    <t>季節のイベント（冬～春）</t>
    <rPh sb="0" eb="2">
      <t>キセツ</t>
    </rPh>
    <rPh sb="8" eb="9">
      <t>フユ</t>
    </rPh>
    <rPh sb="10" eb="11">
      <t>ハル</t>
    </rPh>
    <phoneticPr fontId="2"/>
  </si>
  <si>
    <t>エリア</t>
    <phoneticPr fontId="2"/>
  </si>
  <si>
    <t>北海道</t>
    <rPh sb="0" eb="3">
      <t>ホッカイドウ</t>
    </rPh>
    <phoneticPr fontId="2"/>
  </si>
  <si>
    <t>北海道</t>
    <rPh sb="0" eb="3">
      <t>ホッカイドウ</t>
    </rPh>
    <phoneticPr fontId="5"/>
  </si>
  <si>
    <t>東北</t>
    <rPh sb="0" eb="2">
      <t>トウホク</t>
    </rPh>
    <phoneticPr fontId="2"/>
  </si>
  <si>
    <t>東北</t>
    <rPh sb="0" eb="2">
      <t>トウホク</t>
    </rPh>
    <phoneticPr fontId="6"/>
  </si>
  <si>
    <t>東北</t>
    <rPh sb="0" eb="2">
      <t>トウホク</t>
    </rPh>
    <phoneticPr fontId="1"/>
  </si>
  <si>
    <t>東北</t>
  </si>
  <si>
    <t>関東</t>
    <rPh sb="0" eb="2">
      <t>カントウ</t>
    </rPh>
    <phoneticPr fontId="1"/>
  </si>
  <si>
    <t>関東</t>
    <rPh sb="0" eb="2">
      <t>カントウ</t>
    </rPh>
    <phoneticPr fontId="2"/>
  </si>
  <si>
    <t>北陸</t>
    <rPh sb="0" eb="2">
      <t>ホクリク</t>
    </rPh>
    <phoneticPr fontId="2"/>
  </si>
  <si>
    <t>北陸</t>
    <rPh sb="0" eb="2">
      <t>ホクリク</t>
    </rPh>
    <phoneticPr fontId="1"/>
  </si>
  <si>
    <t>中部</t>
    <rPh sb="0" eb="2">
      <t>チュウブ</t>
    </rPh>
    <phoneticPr fontId="7"/>
  </si>
  <si>
    <t>中部</t>
    <rPh sb="0" eb="2">
      <t>チュウブ</t>
    </rPh>
    <phoneticPr fontId="5"/>
  </si>
  <si>
    <t>中部</t>
    <rPh sb="0" eb="2">
      <t>チュウブ</t>
    </rPh>
    <phoneticPr fontId="2"/>
  </si>
  <si>
    <t>中部</t>
  </si>
  <si>
    <t>近畿</t>
    <rPh sb="0" eb="2">
      <t>キンキ</t>
    </rPh>
    <phoneticPr fontId="2"/>
  </si>
  <si>
    <t>中国</t>
    <rPh sb="0" eb="2">
      <t>チュウゴク</t>
    </rPh>
    <phoneticPr fontId="2"/>
  </si>
  <si>
    <t>中国</t>
    <rPh sb="0" eb="2">
      <t>チュウゴク</t>
    </rPh>
    <phoneticPr fontId="9"/>
  </si>
  <si>
    <t>四国</t>
    <rPh sb="0" eb="2">
      <t>シコク</t>
    </rPh>
    <phoneticPr fontId="2"/>
  </si>
  <si>
    <t>四国</t>
  </si>
  <si>
    <t>九州</t>
    <rPh sb="0" eb="2">
      <t>キュウシュウ</t>
    </rPh>
    <phoneticPr fontId="2"/>
  </si>
  <si>
    <t>九州</t>
    <rPh sb="0" eb="2">
      <t>キュウシュウ</t>
    </rPh>
    <phoneticPr fontId="5"/>
  </si>
  <si>
    <t>九州</t>
    <rPh sb="0" eb="2">
      <t>キュウシュウ</t>
    </rPh>
    <phoneticPr fontId="1"/>
  </si>
  <si>
    <t>沖縄</t>
    <rPh sb="0" eb="2">
      <t>オキナワ</t>
    </rPh>
    <phoneticPr fontId="2"/>
  </si>
  <si>
    <t>最寄港</t>
    <rPh sb="0" eb="2">
      <t>モヨリ</t>
    </rPh>
    <rPh sb="2" eb="3">
      <t>コウ</t>
    </rPh>
    <phoneticPr fontId="2"/>
  </si>
  <si>
    <t>網走港</t>
    <rPh sb="0" eb="2">
      <t>アバシリ</t>
    </rPh>
    <rPh sb="2" eb="3">
      <t>コウ</t>
    </rPh>
    <phoneticPr fontId="2"/>
  </si>
  <si>
    <t>小樽港</t>
    <rPh sb="0" eb="2">
      <t>オタル</t>
    </rPh>
    <rPh sb="2" eb="3">
      <t>コウ</t>
    </rPh>
    <phoneticPr fontId="2"/>
  </si>
  <si>
    <t>釧路港</t>
    <rPh sb="0" eb="2">
      <t>クシロ</t>
    </rPh>
    <rPh sb="2" eb="3">
      <t>コウ</t>
    </rPh>
    <phoneticPr fontId="2"/>
  </si>
  <si>
    <t>沓形港</t>
    <rPh sb="0" eb="3">
      <t>クツガタコウ</t>
    </rPh>
    <phoneticPr fontId="2"/>
  </si>
  <si>
    <t>苫小牧港</t>
    <rPh sb="0" eb="3">
      <t>トマコマイ</t>
    </rPh>
    <rPh sb="3" eb="4">
      <t>ミナト</t>
    </rPh>
    <phoneticPr fontId="2"/>
  </si>
  <si>
    <t>苫小牧港</t>
    <rPh sb="0" eb="3">
      <t>トマコマイ</t>
    </rPh>
    <rPh sb="3" eb="4">
      <t>コウ</t>
    </rPh>
    <phoneticPr fontId="2"/>
  </si>
  <si>
    <t>函館港</t>
    <rPh sb="0" eb="2">
      <t>ハコダテ</t>
    </rPh>
    <rPh sb="2" eb="3">
      <t>コウ</t>
    </rPh>
    <phoneticPr fontId="1"/>
  </si>
  <si>
    <t>室蘭港</t>
    <rPh sb="0" eb="2">
      <t>ムロラン</t>
    </rPh>
    <rPh sb="2" eb="3">
      <t>コウ</t>
    </rPh>
    <phoneticPr fontId="5"/>
  </si>
  <si>
    <t>留萌港</t>
    <rPh sb="0" eb="2">
      <t>ルモイ</t>
    </rPh>
    <rPh sb="2" eb="3">
      <t>コウ</t>
    </rPh>
    <phoneticPr fontId="2"/>
  </si>
  <si>
    <t>稚内港</t>
    <rPh sb="0" eb="2">
      <t>ワッカナイ</t>
    </rPh>
    <rPh sb="2" eb="3">
      <t>コウ</t>
    </rPh>
    <phoneticPr fontId="2"/>
  </si>
  <si>
    <t>稚内港</t>
  </si>
  <si>
    <t>青森港</t>
    <rPh sb="0" eb="2">
      <t>アオモリ</t>
    </rPh>
    <rPh sb="2" eb="3">
      <t>コウ</t>
    </rPh>
    <phoneticPr fontId="2"/>
  </si>
  <si>
    <t>津軽港</t>
    <rPh sb="0" eb="2">
      <t>ツガル</t>
    </rPh>
    <rPh sb="2" eb="3">
      <t>コウ</t>
    </rPh>
    <phoneticPr fontId="2"/>
  </si>
  <si>
    <t>大船渡港</t>
    <rPh sb="0" eb="3">
      <t>オオフナト</t>
    </rPh>
    <rPh sb="3" eb="4">
      <t>コウ</t>
    </rPh>
    <phoneticPr fontId="2"/>
  </si>
  <si>
    <t>大湊港</t>
    <rPh sb="0" eb="3">
      <t>オオミナトコウ</t>
    </rPh>
    <phoneticPr fontId="2"/>
  </si>
  <si>
    <t>久慈港</t>
    <rPh sb="0" eb="2">
      <t>クジ</t>
    </rPh>
    <rPh sb="2" eb="3">
      <t>コウ</t>
    </rPh>
    <phoneticPr fontId="6"/>
  </si>
  <si>
    <t>酒田港</t>
    <rPh sb="0" eb="3">
      <t>サカタコウ</t>
    </rPh>
    <phoneticPr fontId="2"/>
  </si>
  <si>
    <t>仙台塩釜港石巻港区</t>
    <rPh sb="0" eb="2">
      <t>センダイ</t>
    </rPh>
    <rPh sb="2" eb="4">
      <t>シオガマ</t>
    </rPh>
    <rPh sb="4" eb="5">
      <t>コウ</t>
    </rPh>
    <rPh sb="5" eb="7">
      <t>イシノマキ</t>
    </rPh>
    <rPh sb="7" eb="8">
      <t>コウ</t>
    </rPh>
    <rPh sb="8" eb="9">
      <t>ク</t>
    </rPh>
    <phoneticPr fontId="2"/>
  </si>
  <si>
    <t>仙台塩釜港仙台港区</t>
    <rPh sb="0" eb="2">
      <t>センダイ</t>
    </rPh>
    <rPh sb="2" eb="4">
      <t>シオガマ</t>
    </rPh>
    <rPh sb="4" eb="5">
      <t>ミナト</t>
    </rPh>
    <rPh sb="5" eb="7">
      <t>センダイ</t>
    </rPh>
    <rPh sb="7" eb="8">
      <t>ミナト</t>
    </rPh>
    <rPh sb="8" eb="9">
      <t>ク</t>
    </rPh>
    <phoneticPr fontId="1"/>
  </si>
  <si>
    <t>八戸港</t>
    <rPh sb="0" eb="2">
      <t>ハチノヘ</t>
    </rPh>
    <rPh sb="2" eb="3">
      <t>ミナト</t>
    </rPh>
    <phoneticPr fontId="2"/>
  </si>
  <si>
    <t>船川港</t>
    <rPh sb="0" eb="3">
      <t>フナカワコウ</t>
    </rPh>
    <phoneticPr fontId="2"/>
  </si>
  <si>
    <t>宮古港</t>
  </si>
  <si>
    <t>小名浜港</t>
    <rPh sb="0" eb="4">
      <t>オナハマコウ</t>
    </rPh>
    <phoneticPr fontId="1"/>
  </si>
  <si>
    <t>相馬港</t>
    <rPh sb="0" eb="2">
      <t>ソウマ</t>
    </rPh>
    <rPh sb="2" eb="3">
      <t>コウ</t>
    </rPh>
    <phoneticPr fontId="2"/>
  </si>
  <si>
    <t>相馬港</t>
  </si>
  <si>
    <t>茨城港</t>
    <rPh sb="0" eb="2">
      <t>イバラキ</t>
    </rPh>
    <rPh sb="2" eb="3">
      <t>コウ</t>
    </rPh>
    <phoneticPr fontId="1"/>
  </si>
  <si>
    <t>木更津港</t>
    <rPh sb="0" eb="3">
      <t>キサラヅ</t>
    </rPh>
    <rPh sb="3" eb="4">
      <t>コウ</t>
    </rPh>
    <phoneticPr fontId="1"/>
  </si>
  <si>
    <t>木更津港</t>
    <rPh sb="0" eb="3">
      <t>キサラヅ</t>
    </rPh>
    <rPh sb="3" eb="4">
      <t>コウ</t>
    </rPh>
    <phoneticPr fontId="2"/>
  </si>
  <si>
    <t>館山港</t>
    <rPh sb="0" eb="2">
      <t>タテヤマ</t>
    </rPh>
    <rPh sb="2" eb="3">
      <t>コウ</t>
    </rPh>
    <phoneticPr fontId="2"/>
  </si>
  <si>
    <t>東京港</t>
    <rPh sb="0" eb="2">
      <t>トウキョウ</t>
    </rPh>
    <rPh sb="2" eb="3">
      <t>コウ</t>
    </rPh>
    <phoneticPr fontId="1"/>
  </si>
  <si>
    <t>横浜港</t>
    <rPh sb="0" eb="2">
      <t>ヨコハマ</t>
    </rPh>
    <rPh sb="2" eb="3">
      <t>ミナト</t>
    </rPh>
    <phoneticPr fontId="2"/>
  </si>
  <si>
    <t>小木港</t>
    <rPh sb="0" eb="2">
      <t>オギ</t>
    </rPh>
    <rPh sb="2" eb="3">
      <t>コウ</t>
    </rPh>
    <phoneticPr fontId="2"/>
  </si>
  <si>
    <t>金沢港</t>
    <rPh sb="0" eb="2">
      <t>カナザワ</t>
    </rPh>
    <rPh sb="2" eb="3">
      <t>コウ</t>
    </rPh>
    <phoneticPr fontId="2"/>
  </si>
  <si>
    <t>敦賀港</t>
    <rPh sb="0" eb="2">
      <t>ツルガ</t>
    </rPh>
    <rPh sb="2" eb="3">
      <t>コウ</t>
    </rPh>
    <phoneticPr fontId="2"/>
  </si>
  <si>
    <t>七尾港</t>
    <rPh sb="0" eb="2">
      <t>ナナオ</t>
    </rPh>
    <rPh sb="2" eb="3">
      <t>コウ</t>
    </rPh>
    <phoneticPr fontId="2"/>
  </si>
  <si>
    <t>伏木富山港</t>
    <rPh sb="0" eb="2">
      <t>フシキ</t>
    </rPh>
    <rPh sb="2" eb="4">
      <t>トヤマ</t>
    </rPh>
    <rPh sb="4" eb="5">
      <t>コウ</t>
    </rPh>
    <phoneticPr fontId="1"/>
  </si>
  <si>
    <t>伏木富山港</t>
    <rPh sb="0" eb="2">
      <t>フシキ</t>
    </rPh>
    <rPh sb="2" eb="4">
      <t>トヤマ</t>
    </rPh>
    <rPh sb="4" eb="5">
      <t>コウ</t>
    </rPh>
    <phoneticPr fontId="2"/>
  </si>
  <si>
    <t>福井港</t>
    <rPh sb="0" eb="2">
      <t>フクイ</t>
    </rPh>
    <rPh sb="2" eb="3">
      <t>コウ</t>
    </rPh>
    <phoneticPr fontId="2"/>
  </si>
  <si>
    <t>伊東港</t>
    <rPh sb="0" eb="2">
      <t>イトウ</t>
    </rPh>
    <rPh sb="2" eb="3">
      <t>ミナト</t>
    </rPh>
    <phoneticPr fontId="5"/>
  </si>
  <si>
    <t>大井川港</t>
    <rPh sb="0" eb="3">
      <t>オオイガワ</t>
    </rPh>
    <rPh sb="3" eb="4">
      <t>コウ</t>
    </rPh>
    <phoneticPr fontId="2"/>
  </si>
  <si>
    <t>清水港</t>
    <rPh sb="0" eb="2">
      <t>シミズ</t>
    </rPh>
    <rPh sb="2" eb="3">
      <t>コウ</t>
    </rPh>
    <phoneticPr fontId="5"/>
  </si>
  <si>
    <t>田子の浦港</t>
    <rPh sb="0" eb="2">
      <t>タゴ</t>
    </rPh>
    <rPh sb="3" eb="5">
      <t>ウラコウ</t>
    </rPh>
    <phoneticPr fontId="7"/>
  </si>
  <si>
    <t>名古屋港</t>
    <rPh sb="0" eb="2">
      <t>ツルマイ</t>
    </rPh>
    <rPh sb="2" eb="4">
      <t>コウエン</t>
    </rPh>
    <phoneticPr fontId="2"/>
  </si>
  <si>
    <t>名古屋港</t>
    <rPh sb="0" eb="3">
      <t>ナゴヤ</t>
    </rPh>
    <rPh sb="3" eb="4">
      <t>コウ</t>
    </rPh>
    <phoneticPr fontId="2"/>
  </si>
  <si>
    <t>三河港</t>
    <rPh sb="0" eb="2">
      <t>ミカワ</t>
    </rPh>
    <rPh sb="2" eb="3">
      <t>コウ</t>
    </rPh>
    <phoneticPr fontId="1"/>
  </si>
  <si>
    <t>四日市港</t>
    <rPh sb="0" eb="3">
      <t>ヨッカイチ</t>
    </rPh>
    <rPh sb="3" eb="4">
      <t>コウ</t>
    </rPh>
    <phoneticPr fontId="2"/>
  </si>
  <si>
    <t>鳥羽港</t>
    <rPh sb="0" eb="2">
      <t>トバ</t>
    </rPh>
    <rPh sb="2" eb="3">
      <t>コウ</t>
    </rPh>
    <phoneticPr fontId="2"/>
  </si>
  <si>
    <t>御前崎港</t>
  </si>
  <si>
    <t>大阪港</t>
    <rPh sb="0" eb="3">
      <t>オオサカコウ</t>
    </rPh>
    <phoneticPr fontId="2"/>
  </si>
  <si>
    <t>京都舞鶴港</t>
    <rPh sb="0" eb="2">
      <t>キョウト</t>
    </rPh>
    <rPh sb="2" eb="4">
      <t>マイヅル</t>
    </rPh>
    <rPh sb="4" eb="5">
      <t>コウ</t>
    </rPh>
    <phoneticPr fontId="2"/>
  </si>
  <si>
    <t>新宮港</t>
    <rPh sb="0" eb="2">
      <t>シングウ</t>
    </rPh>
    <rPh sb="2" eb="3">
      <t>コウ</t>
    </rPh>
    <phoneticPr fontId="2"/>
  </si>
  <si>
    <t>日高港</t>
    <rPh sb="0" eb="2">
      <t>ヒダカ</t>
    </rPh>
    <rPh sb="2" eb="3">
      <t>コウ</t>
    </rPh>
    <phoneticPr fontId="2"/>
  </si>
  <si>
    <t>姫路港</t>
    <rPh sb="0" eb="3">
      <t>ヒメジコウ</t>
    </rPh>
    <phoneticPr fontId="2"/>
  </si>
  <si>
    <t>姫路港</t>
    <rPh sb="0" eb="2">
      <t>ヒメジ</t>
    </rPh>
    <rPh sb="2" eb="3">
      <t>ミナト</t>
    </rPh>
    <phoneticPr fontId="2"/>
  </si>
  <si>
    <t>和歌山下津港</t>
    <rPh sb="0" eb="3">
      <t>ワカヤマ</t>
    </rPh>
    <rPh sb="3" eb="5">
      <t>シモツ</t>
    </rPh>
    <rPh sb="5" eb="6">
      <t>コウ</t>
    </rPh>
    <phoneticPr fontId="2"/>
  </si>
  <si>
    <t>岩国港</t>
    <rPh sb="0" eb="2">
      <t>イワクニ</t>
    </rPh>
    <rPh sb="2" eb="3">
      <t>コウ</t>
    </rPh>
    <phoneticPr fontId="2"/>
  </si>
  <si>
    <t>宇部港</t>
    <rPh sb="0" eb="2">
      <t>ウベ</t>
    </rPh>
    <rPh sb="2" eb="3">
      <t>コウ</t>
    </rPh>
    <phoneticPr fontId="2"/>
  </si>
  <si>
    <t>呉港</t>
    <rPh sb="0" eb="2">
      <t>クレコウ</t>
    </rPh>
    <phoneticPr fontId="2"/>
  </si>
  <si>
    <t>境港</t>
    <rPh sb="0" eb="1">
      <t>サカイ</t>
    </rPh>
    <rPh sb="1" eb="2">
      <t>コウ</t>
    </rPh>
    <phoneticPr fontId="2"/>
  </si>
  <si>
    <t>境港</t>
    <rPh sb="0" eb="2">
      <t>サカイコウ</t>
    </rPh>
    <phoneticPr fontId="2"/>
  </si>
  <si>
    <t>境港</t>
    <rPh sb="0" eb="2">
      <t>サカイミナト</t>
    </rPh>
    <phoneticPr fontId="2"/>
  </si>
  <si>
    <t>下関港</t>
    <rPh sb="0" eb="2">
      <t>シモノセキ</t>
    </rPh>
    <rPh sb="2" eb="3">
      <t>コウ</t>
    </rPh>
    <phoneticPr fontId="2"/>
  </si>
  <si>
    <t>下関港（あるかぽーと）</t>
    <rPh sb="0" eb="2">
      <t>シモノセキ</t>
    </rPh>
    <rPh sb="2" eb="3">
      <t>コウ</t>
    </rPh>
    <phoneticPr fontId="2"/>
  </si>
  <si>
    <t>徳山下松港</t>
    <rPh sb="0" eb="2">
      <t>トクヤマ</t>
    </rPh>
    <rPh sb="2" eb="4">
      <t>クダマツ</t>
    </rPh>
    <rPh sb="4" eb="5">
      <t>コウ</t>
    </rPh>
    <phoneticPr fontId="2"/>
  </si>
  <si>
    <t>萩港</t>
    <rPh sb="0" eb="1">
      <t>ハギ</t>
    </rPh>
    <rPh sb="1" eb="2">
      <t>コウ</t>
    </rPh>
    <phoneticPr fontId="2"/>
  </si>
  <si>
    <t>浜田港</t>
    <rPh sb="0" eb="2">
      <t>ハマダ</t>
    </rPh>
    <rPh sb="2" eb="3">
      <t>コウ</t>
    </rPh>
    <phoneticPr fontId="2"/>
  </si>
  <si>
    <t>広島港</t>
    <rPh sb="0" eb="2">
      <t>ヒロシマ</t>
    </rPh>
    <rPh sb="2" eb="3">
      <t>コウ</t>
    </rPh>
    <phoneticPr fontId="2"/>
  </si>
  <si>
    <t>鳥取港</t>
    <phoneticPr fontId="2"/>
  </si>
  <si>
    <t>福山港</t>
    <phoneticPr fontId="2"/>
  </si>
  <si>
    <t>宿毛湾港</t>
    <rPh sb="0" eb="2">
      <t>スクモ</t>
    </rPh>
    <rPh sb="2" eb="3">
      <t>ワン</t>
    </rPh>
    <rPh sb="3" eb="4">
      <t>コウ</t>
    </rPh>
    <phoneticPr fontId="2"/>
  </si>
  <si>
    <t>高松港</t>
    <rPh sb="0" eb="2">
      <t>タカマツ</t>
    </rPh>
    <rPh sb="2" eb="3">
      <t>コウ</t>
    </rPh>
    <phoneticPr fontId="2"/>
  </si>
  <si>
    <t>新居浜港</t>
    <rPh sb="0" eb="3">
      <t>ニイハマ</t>
    </rPh>
    <rPh sb="3" eb="4">
      <t>コウ</t>
    </rPh>
    <phoneticPr fontId="2"/>
  </si>
  <si>
    <t>松山港</t>
    <rPh sb="0" eb="2">
      <t>マツヤマ</t>
    </rPh>
    <rPh sb="2" eb="3">
      <t>コウ</t>
    </rPh>
    <phoneticPr fontId="2"/>
  </si>
  <si>
    <t>坂出港</t>
  </si>
  <si>
    <t>厳原港</t>
    <rPh sb="0" eb="2">
      <t>イヅハラ</t>
    </rPh>
    <rPh sb="2" eb="3">
      <t>コウ</t>
    </rPh>
    <phoneticPr fontId="2"/>
  </si>
  <si>
    <t>伊万里港</t>
    <rPh sb="0" eb="3">
      <t>イマリ</t>
    </rPh>
    <rPh sb="3" eb="4">
      <t>コウ</t>
    </rPh>
    <phoneticPr fontId="2"/>
  </si>
  <si>
    <t>鹿児島港</t>
    <rPh sb="0" eb="4">
      <t>カゴシマコウ</t>
    </rPh>
    <phoneticPr fontId="2"/>
  </si>
  <si>
    <t>唐津港</t>
    <rPh sb="0" eb="3">
      <t>カラツコウ</t>
    </rPh>
    <phoneticPr fontId="2"/>
  </si>
  <si>
    <t>唐津港</t>
    <rPh sb="0" eb="2">
      <t>カラツ</t>
    </rPh>
    <rPh sb="2" eb="3">
      <t>コウ</t>
    </rPh>
    <phoneticPr fontId="2"/>
  </si>
  <si>
    <t>川内港</t>
    <rPh sb="0" eb="2">
      <t>カワチ</t>
    </rPh>
    <rPh sb="2" eb="3">
      <t>ミナト</t>
    </rPh>
    <phoneticPr fontId="2"/>
  </si>
  <si>
    <t>北九州港</t>
    <rPh sb="0" eb="3">
      <t>キタキュウシュウ</t>
    </rPh>
    <rPh sb="3" eb="4">
      <t>コウ</t>
    </rPh>
    <phoneticPr fontId="2"/>
  </si>
  <si>
    <t>熊本港</t>
    <rPh sb="0" eb="2">
      <t>クマモト</t>
    </rPh>
    <rPh sb="2" eb="3">
      <t>コウ</t>
    </rPh>
    <phoneticPr fontId="5"/>
  </si>
  <si>
    <t>郷ノ浦港</t>
    <rPh sb="0" eb="1">
      <t>ゴウ</t>
    </rPh>
    <rPh sb="2" eb="3">
      <t>ウラ</t>
    </rPh>
    <rPh sb="3" eb="4">
      <t>ミナト</t>
    </rPh>
    <phoneticPr fontId="2"/>
  </si>
  <si>
    <t>佐伯港</t>
    <rPh sb="0" eb="2">
      <t>サイキ</t>
    </rPh>
    <rPh sb="2" eb="3">
      <t>コウ</t>
    </rPh>
    <phoneticPr fontId="1"/>
  </si>
  <si>
    <t>佐世保港</t>
    <rPh sb="0" eb="3">
      <t>サセボ</t>
    </rPh>
    <rPh sb="3" eb="4">
      <t>コウ</t>
    </rPh>
    <phoneticPr fontId="2"/>
  </si>
  <si>
    <t>長崎港</t>
    <rPh sb="0" eb="3">
      <t>ナガサキコウ</t>
    </rPh>
    <phoneticPr fontId="2"/>
  </si>
  <si>
    <t>中津港</t>
    <rPh sb="0" eb="2">
      <t>ナカツ</t>
    </rPh>
    <rPh sb="2" eb="3">
      <t>コウ</t>
    </rPh>
    <phoneticPr fontId="2"/>
  </si>
  <si>
    <t>博多港</t>
    <rPh sb="0" eb="3">
      <t>ハカタコウ</t>
    </rPh>
    <phoneticPr fontId="2"/>
  </si>
  <si>
    <t>福江港</t>
    <rPh sb="0" eb="2">
      <t>フクエ</t>
    </rPh>
    <rPh sb="2" eb="3">
      <t>コウ</t>
    </rPh>
    <phoneticPr fontId="2"/>
  </si>
  <si>
    <t>別府港</t>
    <rPh sb="0" eb="3">
      <t>ベップコウ</t>
    </rPh>
    <phoneticPr fontId="2"/>
  </si>
  <si>
    <t>細島港</t>
    <rPh sb="0" eb="2">
      <t>ホソシマ</t>
    </rPh>
    <rPh sb="2" eb="3">
      <t>コウ</t>
    </rPh>
    <phoneticPr fontId="2"/>
  </si>
  <si>
    <t>三角港</t>
    <rPh sb="0" eb="2">
      <t>ミスミ</t>
    </rPh>
    <rPh sb="2" eb="3">
      <t>コウ</t>
    </rPh>
    <phoneticPr fontId="2"/>
  </si>
  <si>
    <t>三角港</t>
    <rPh sb="0" eb="2">
      <t>ミスミ</t>
    </rPh>
    <rPh sb="2" eb="3">
      <t>コウ</t>
    </rPh>
    <phoneticPr fontId="5"/>
  </si>
  <si>
    <t>八代港</t>
    <rPh sb="0" eb="2">
      <t>ヤツシロ</t>
    </rPh>
    <rPh sb="2" eb="3">
      <t>コウ</t>
    </rPh>
    <phoneticPr fontId="5"/>
  </si>
  <si>
    <t>油津港</t>
    <rPh sb="0" eb="2">
      <t>アブラツ</t>
    </rPh>
    <rPh sb="2" eb="3">
      <t>コウ</t>
    </rPh>
    <phoneticPr fontId="2"/>
  </si>
  <si>
    <t>那覇港</t>
    <rPh sb="0" eb="2">
      <t>ナハ</t>
    </rPh>
    <rPh sb="2" eb="3">
      <t>コウ</t>
    </rPh>
    <phoneticPr fontId="2"/>
  </si>
  <si>
    <t>本部港</t>
    <rPh sb="0" eb="2">
      <t>モトブ</t>
    </rPh>
    <rPh sb="2" eb="3">
      <t>コウ</t>
    </rPh>
    <phoneticPr fontId="2"/>
  </si>
  <si>
    <t>石垣港</t>
    <rPh sb="0" eb="3">
      <t>イシガキコウ</t>
    </rPh>
    <phoneticPr fontId="2"/>
  </si>
  <si>
    <t>中城湾港</t>
    <rPh sb="0" eb="4">
      <t>ナカグスクワンコウ</t>
    </rPh>
    <phoneticPr fontId="2"/>
  </si>
  <si>
    <t>名称又は概要</t>
    <rPh sb="0" eb="2">
      <t>メイショウ</t>
    </rPh>
    <rPh sb="2" eb="3">
      <t>マタ</t>
    </rPh>
    <rPh sb="4" eb="6">
      <t>ガイヨウ</t>
    </rPh>
    <phoneticPr fontId="2"/>
  </si>
  <si>
    <t>七福神まつり</t>
    <rPh sb="0" eb="3">
      <t>シチフクジン</t>
    </rPh>
    <phoneticPr fontId="2"/>
  </si>
  <si>
    <t>さんご草まつり</t>
    <phoneticPr fontId="2"/>
  </si>
  <si>
    <t>あばしり「うみ」と「大地」の収穫祭</t>
    <phoneticPr fontId="2"/>
  </si>
  <si>
    <t>網走感動朝市</t>
    <rPh sb="0" eb="2">
      <t>アバシリ</t>
    </rPh>
    <rPh sb="2" eb="4">
      <t>カンドウ</t>
    </rPh>
    <rPh sb="4" eb="6">
      <t>アサイチ</t>
    </rPh>
    <phoneticPr fontId="2"/>
  </si>
  <si>
    <t>あばしり道の駅夕市まつり</t>
    <rPh sb="4" eb="5">
      <t>ミチ</t>
    </rPh>
    <rPh sb="6" eb="7">
      <t>エキ</t>
    </rPh>
    <rPh sb="7" eb="8">
      <t>ユウ</t>
    </rPh>
    <rPh sb="8" eb="9">
      <t>イチ</t>
    </rPh>
    <phoneticPr fontId="2"/>
  </si>
  <si>
    <t>あばしりネイチャークルーズ</t>
    <phoneticPr fontId="2"/>
  </si>
  <si>
    <t>あばしりオホーツク夏まつり</t>
    <rPh sb="9" eb="10">
      <t>ナツ</t>
    </rPh>
    <phoneticPr fontId="2"/>
  </si>
  <si>
    <t>網走神社祭</t>
    <rPh sb="0" eb="2">
      <t>アバシリ</t>
    </rPh>
    <rPh sb="2" eb="4">
      <t>ジンジャ</t>
    </rPh>
    <rPh sb="4" eb="5">
      <t>マツ</t>
    </rPh>
    <phoneticPr fontId="2"/>
  </si>
  <si>
    <t>札幌オータムフェスト</t>
    <rPh sb="0" eb="2">
      <t>サッポロ</t>
    </rPh>
    <phoneticPr fontId="2"/>
  </si>
  <si>
    <t>うまいもんじゃ祭り</t>
    <rPh sb="7" eb="8">
      <t>マツ</t>
    </rPh>
    <phoneticPr fontId="2"/>
  </si>
  <si>
    <t>おたる潮まつり（花火大会）</t>
    <rPh sb="3" eb="4">
      <t>ウシオ</t>
    </rPh>
    <rPh sb="8" eb="10">
      <t>ハナビ</t>
    </rPh>
    <rPh sb="10" eb="12">
      <t>タイカイ</t>
    </rPh>
    <phoneticPr fontId="2"/>
  </si>
  <si>
    <t>YOSAKOIソーラン祭り</t>
    <rPh sb="11" eb="12">
      <t>マツ</t>
    </rPh>
    <phoneticPr fontId="2"/>
  </si>
  <si>
    <t>おたる潮まつり</t>
    <rPh sb="3" eb="4">
      <t>ウシオ</t>
    </rPh>
    <phoneticPr fontId="2"/>
  </si>
  <si>
    <t>くしろ大漁どんぱく</t>
    <rPh sb="3" eb="5">
      <t>タイリョウ</t>
    </rPh>
    <phoneticPr fontId="2"/>
  </si>
  <si>
    <t>鶴居村ふるさとまつり</t>
    <rPh sb="0" eb="3">
      <t>ツルイムラ</t>
    </rPh>
    <phoneticPr fontId="2"/>
  </si>
  <si>
    <t>まりも祭り</t>
    <rPh sb="3" eb="4">
      <t>マツ</t>
    </rPh>
    <phoneticPr fontId="2"/>
  </si>
  <si>
    <t>港ＩＮ白糠大漁まつり</t>
    <rPh sb="0" eb="1">
      <t>ミナト</t>
    </rPh>
    <rPh sb="3" eb="5">
      <t>シラヌカ</t>
    </rPh>
    <rPh sb="5" eb="7">
      <t>タイリョウ</t>
    </rPh>
    <phoneticPr fontId="2"/>
  </si>
  <si>
    <t>厳島神社例大祭</t>
    <rPh sb="0" eb="2">
      <t>イツクシマ</t>
    </rPh>
    <rPh sb="2" eb="4">
      <t>ジンジャ</t>
    </rPh>
    <rPh sb="4" eb="7">
      <t>レイタイサイ</t>
    </rPh>
    <phoneticPr fontId="2"/>
  </si>
  <si>
    <t>くしろ霧フェスティバル</t>
    <rPh sb="3" eb="4">
      <t>キリ</t>
    </rPh>
    <phoneticPr fontId="2"/>
  </si>
  <si>
    <t>くしろ港まつり</t>
    <rPh sb="3" eb="4">
      <t>ミナト</t>
    </rPh>
    <phoneticPr fontId="2"/>
  </si>
  <si>
    <t>砕氷帯観光遊覧</t>
    <rPh sb="0" eb="1">
      <t>クダ</t>
    </rPh>
    <rPh sb="1" eb="2">
      <t>ヒョウ</t>
    </rPh>
    <rPh sb="2" eb="3">
      <t>オビ</t>
    </rPh>
    <rPh sb="3" eb="5">
      <t>カンコウ</t>
    </rPh>
    <rPh sb="5" eb="7">
      <t>ユウラン</t>
    </rPh>
    <phoneticPr fontId="2"/>
  </si>
  <si>
    <t>春の動物園まつり</t>
    <rPh sb="0" eb="1">
      <t>ハル</t>
    </rPh>
    <rPh sb="2" eb="5">
      <t>ドウブツエン</t>
    </rPh>
    <phoneticPr fontId="2"/>
  </si>
  <si>
    <t>あっけし桜まつり</t>
    <rPh sb="4" eb="5">
      <t>サクラ</t>
    </rPh>
    <phoneticPr fontId="2"/>
  </si>
  <si>
    <t>チューリップ＆花フェア</t>
    <rPh sb="7" eb="8">
      <t>ハナ</t>
    </rPh>
    <phoneticPr fontId="2"/>
  </si>
  <si>
    <t>あいすランド阿寒</t>
    <phoneticPr fontId="2"/>
  </si>
  <si>
    <t>くしろ冬まつり</t>
    <rPh sb="3" eb="4">
      <t>フユ</t>
    </rPh>
    <phoneticPr fontId="2"/>
  </si>
  <si>
    <t>りしり浮島まつり</t>
    <rPh sb="3" eb="5">
      <t>ウキシマ</t>
    </rPh>
    <phoneticPr fontId="1"/>
  </si>
  <si>
    <t>とまこまい港まつり</t>
    <rPh sb="5" eb="6">
      <t>ミナト</t>
    </rPh>
    <phoneticPr fontId="2"/>
  </si>
  <si>
    <t>とまこまいスケートまつり</t>
    <phoneticPr fontId="2"/>
  </si>
  <si>
    <t>とまこまいコスプレフェスタ</t>
    <phoneticPr fontId="2"/>
  </si>
  <si>
    <t>苫小牧漁港ホッキまつり</t>
    <rPh sb="0" eb="3">
      <t>トマコマイ</t>
    </rPh>
    <rPh sb="3" eb="5">
      <t>ギョコウ</t>
    </rPh>
    <phoneticPr fontId="2"/>
  </si>
  <si>
    <t>とまこまいスケートまつり</t>
    <phoneticPr fontId="5"/>
  </si>
  <si>
    <t>函館新聞社函館港花火大会</t>
    <rPh sb="0" eb="2">
      <t>ハコダテ</t>
    </rPh>
    <rPh sb="2" eb="5">
      <t>シンブンシャ</t>
    </rPh>
    <rPh sb="5" eb="8">
      <t>ハコダテコウ</t>
    </rPh>
    <rPh sb="8" eb="10">
      <t>ハナビ</t>
    </rPh>
    <rPh sb="10" eb="12">
      <t>タイカイ</t>
    </rPh>
    <phoneticPr fontId="1"/>
  </si>
  <si>
    <t>函館港まつり道新花火大会</t>
    <rPh sb="0" eb="2">
      <t>ハコダテ</t>
    </rPh>
    <rPh sb="2" eb="3">
      <t>ミナト</t>
    </rPh>
    <rPh sb="6" eb="8">
      <t>ドウシン</t>
    </rPh>
    <rPh sb="8" eb="10">
      <t>ハナビ</t>
    </rPh>
    <rPh sb="10" eb="12">
      <t>タイカイ</t>
    </rPh>
    <phoneticPr fontId="1"/>
  </si>
  <si>
    <t>湯の川温泉花火大会</t>
    <rPh sb="0" eb="1">
      <t>ユ</t>
    </rPh>
    <rPh sb="2" eb="3">
      <t>カワ</t>
    </rPh>
    <rPh sb="3" eb="5">
      <t>オンセン</t>
    </rPh>
    <rPh sb="5" eb="7">
      <t>ハナビ</t>
    </rPh>
    <rPh sb="7" eb="9">
      <t>タイカイ</t>
    </rPh>
    <phoneticPr fontId="1"/>
  </si>
  <si>
    <t>函館港まつり</t>
    <rPh sb="0" eb="2">
      <t>ハコダテ</t>
    </rPh>
    <rPh sb="2" eb="3">
      <t>ミナト</t>
    </rPh>
    <phoneticPr fontId="1"/>
  </si>
  <si>
    <t>洞爺湖マラソン</t>
    <rPh sb="0" eb="3">
      <t>トウヤコ</t>
    </rPh>
    <phoneticPr fontId="5"/>
  </si>
  <si>
    <t>TOYAKOマンガ・アニメフェスタ</t>
  </si>
  <si>
    <t>地獄の谷の鬼花火</t>
    <rPh sb="0" eb="2">
      <t>ジゴク</t>
    </rPh>
    <rPh sb="3" eb="4">
      <t>タニ</t>
    </rPh>
    <rPh sb="5" eb="6">
      <t>オニ</t>
    </rPh>
    <rPh sb="6" eb="8">
      <t>ハナビ</t>
    </rPh>
    <phoneticPr fontId="5"/>
  </si>
  <si>
    <t>だて食のフェスティバル</t>
    <rPh sb="2" eb="3">
      <t>ショク</t>
    </rPh>
    <phoneticPr fontId="5"/>
  </si>
  <si>
    <t>おおたき国際スキーマラソン</t>
    <rPh sb="4" eb="6">
      <t>コクサイ</t>
    </rPh>
    <phoneticPr fontId="5"/>
  </si>
  <si>
    <t>昭和新山国際雪合戦大会</t>
    <rPh sb="0" eb="4">
      <t>ショウワシンザン</t>
    </rPh>
    <rPh sb="4" eb="6">
      <t>コクサイ</t>
    </rPh>
    <rPh sb="6" eb="9">
      <t>ユキガッセン</t>
    </rPh>
    <rPh sb="9" eb="11">
      <t>タイカイ</t>
    </rPh>
    <phoneticPr fontId="5"/>
  </si>
  <si>
    <t>洞爺湖ロングラン花火大会</t>
    <rPh sb="0" eb="3">
      <t>トウヤコ</t>
    </rPh>
    <rPh sb="8" eb="10">
      <t>ハナビ</t>
    </rPh>
    <rPh sb="10" eb="12">
      <t>タイカイ</t>
    </rPh>
    <phoneticPr fontId="5"/>
  </si>
  <si>
    <t>むろらん港まつり</t>
    <rPh sb="4" eb="5">
      <t>ミナト</t>
    </rPh>
    <phoneticPr fontId="5"/>
  </si>
  <si>
    <t>登別地獄まつり</t>
    <rPh sb="0" eb="2">
      <t>ノボリベツ</t>
    </rPh>
    <rPh sb="2" eb="4">
      <t>ジゴク</t>
    </rPh>
    <phoneticPr fontId="5"/>
  </si>
  <si>
    <t>スワンフェスタ</t>
  </si>
  <si>
    <t>洞爺産業まつり</t>
    <rPh sb="0" eb="2">
      <t>トウヤ</t>
    </rPh>
    <rPh sb="2" eb="4">
      <t>サンギョウ</t>
    </rPh>
    <phoneticPr fontId="5"/>
  </si>
  <si>
    <t>豊浦町いちご豚肉まつり</t>
    <rPh sb="0" eb="2">
      <t>トヨウラ</t>
    </rPh>
    <rPh sb="2" eb="3">
      <t>チョウ</t>
    </rPh>
    <rPh sb="6" eb="8">
      <t>ブタニク</t>
    </rPh>
    <phoneticPr fontId="5"/>
  </si>
  <si>
    <t>伊達武者まつり</t>
    <rPh sb="0" eb="2">
      <t>ダテ</t>
    </rPh>
    <rPh sb="2" eb="4">
      <t>ムシャ</t>
    </rPh>
    <phoneticPr fontId="5"/>
  </si>
  <si>
    <t>そうべつりんごまつり</t>
  </si>
  <si>
    <t>室蘭さかなの港町同窓会</t>
    <rPh sb="0" eb="2">
      <t>ムロラン</t>
    </rPh>
    <rPh sb="6" eb="8">
      <t>ミナトマチ</t>
    </rPh>
    <rPh sb="8" eb="11">
      <t>ドウソウカイ</t>
    </rPh>
    <phoneticPr fontId="5"/>
  </si>
  <si>
    <t>だて農業・漁業・大物産まつり</t>
    <rPh sb="2" eb="4">
      <t>ノウギョウ</t>
    </rPh>
    <rPh sb="5" eb="7">
      <t>ギョギョウ</t>
    </rPh>
    <rPh sb="8" eb="10">
      <t>オオモノ</t>
    </rPh>
    <rPh sb="10" eb="11">
      <t>サン</t>
    </rPh>
    <phoneticPr fontId="5"/>
  </si>
  <si>
    <t>登別温泉湯まつり</t>
    <rPh sb="0" eb="2">
      <t>ノボリベツ</t>
    </rPh>
    <rPh sb="2" eb="4">
      <t>オンセン</t>
    </rPh>
    <rPh sb="4" eb="5">
      <t>ユ</t>
    </rPh>
    <phoneticPr fontId="5"/>
  </si>
  <si>
    <t>うまいよ！るもい市</t>
    <rPh sb="8" eb="9">
      <t>イチ</t>
    </rPh>
    <phoneticPr fontId="1"/>
  </si>
  <si>
    <t>るもい呑涛まつり</t>
    <rPh sb="3" eb="4">
      <t>ドン</t>
    </rPh>
    <rPh sb="4" eb="5">
      <t>トウ</t>
    </rPh>
    <phoneticPr fontId="1"/>
  </si>
  <si>
    <t>宗谷ふれあい公園スノーランド</t>
    <rPh sb="0" eb="2">
      <t>ソウヤ</t>
    </rPh>
    <rPh sb="6" eb="8">
      <t>コウエン</t>
    </rPh>
    <phoneticPr fontId="2"/>
  </si>
  <si>
    <t>日本最北端わっかない白夜祭</t>
    <rPh sb="0" eb="2">
      <t>ニホン</t>
    </rPh>
    <rPh sb="2" eb="4">
      <t>サイホク</t>
    </rPh>
    <rPh sb="4" eb="5">
      <t>タン</t>
    </rPh>
    <rPh sb="10" eb="12">
      <t>ビャクヤ</t>
    </rPh>
    <rPh sb="12" eb="13">
      <t>サイ</t>
    </rPh>
    <phoneticPr fontId="2"/>
  </si>
  <si>
    <t>稚内みなと南極まつり</t>
    <rPh sb="0" eb="2">
      <t>ワッカナイ</t>
    </rPh>
    <rPh sb="5" eb="7">
      <t>ナンキョク</t>
    </rPh>
    <phoneticPr fontId="2"/>
  </si>
  <si>
    <t>初日の出inてっぺん</t>
    <rPh sb="0" eb="2">
      <t>ハツヒ</t>
    </rPh>
    <rPh sb="3" eb="4">
      <t>デ</t>
    </rPh>
    <phoneticPr fontId="2"/>
  </si>
  <si>
    <t>わっかない氷雪の広場</t>
    <rPh sb="5" eb="7">
      <t>ヒョウセツ</t>
    </rPh>
    <rPh sb="8" eb="10">
      <t>ヒロバ</t>
    </rPh>
    <phoneticPr fontId="2"/>
  </si>
  <si>
    <t>JAPANCUP全国犬ぞり稚内大会</t>
    <rPh sb="8" eb="10">
      <t>ゼンコク</t>
    </rPh>
    <rPh sb="10" eb="11">
      <t>イヌ</t>
    </rPh>
    <rPh sb="13" eb="15">
      <t>ワッカナイ</t>
    </rPh>
    <rPh sb="15" eb="17">
      <t>タイカイ</t>
    </rPh>
    <phoneticPr fontId="2"/>
  </si>
  <si>
    <t>稚内みなと南極まつり大花火大会</t>
    <phoneticPr fontId="2"/>
  </si>
  <si>
    <t>青森秋まつり</t>
    <rPh sb="0" eb="2">
      <t>アオモリ</t>
    </rPh>
    <rPh sb="2" eb="3">
      <t>アキ</t>
    </rPh>
    <phoneticPr fontId="2"/>
  </si>
  <si>
    <t>弘前城菊と紅葉まつり</t>
    <rPh sb="0" eb="2">
      <t>ヒロサキ</t>
    </rPh>
    <rPh sb="2" eb="3">
      <t>シロ</t>
    </rPh>
    <rPh sb="3" eb="4">
      <t>キク</t>
    </rPh>
    <rPh sb="5" eb="7">
      <t>モミジ</t>
    </rPh>
    <phoneticPr fontId="2"/>
  </si>
  <si>
    <t>奥入瀬渓流エコロードフェスタ</t>
    <rPh sb="0" eb="3">
      <t>オイラセ</t>
    </rPh>
    <rPh sb="3" eb="5">
      <t>ケイリュウ</t>
    </rPh>
    <phoneticPr fontId="2"/>
  </si>
  <si>
    <t>あおもり雪灯りまつり</t>
    <rPh sb="4" eb="5">
      <t>ユキ</t>
    </rPh>
    <rPh sb="5" eb="6">
      <t>アカ</t>
    </rPh>
    <phoneticPr fontId="2"/>
  </si>
  <si>
    <t>青森冬まつり</t>
    <rPh sb="0" eb="2">
      <t>アオモリ</t>
    </rPh>
    <rPh sb="2" eb="3">
      <t>フユ</t>
    </rPh>
    <phoneticPr fontId="2"/>
  </si>
  <si>
    <t>青森春まつり</t>
    <rPh sb="0" eb="2">
      <t>アオモリ</t>
    </rPh>
    <rPh sb="2" eb="3">
      <t>ハル</t>
    </rPh>
    <phoneticPr fontId="2"/>
  </si>
  <si>
    <t>弘前さくらまつり</t>
    <rPh sb="0" eb="2">
      <t>ヒロサキ</t>
    </rPh>
    <phoneticPr fontId="2"/>
  </si>
  <si>
    <t>AOMORI春フェスティバル</t>
    <rPh sb="6" eb="7">
      <t>ハル</t>
    </rPh>
    <phoneticPr fontId="2"/>
  </si>
  <si>
    <t>浪岡りんご花まつり</t>
    <rPh sb="0" eb="2">
      <t>ナミオカ</t>
    </rPh>
    <rPh sb="5" eb="6">
      <t>バナ</t>
    </rPh>
    <phoneticPr fontId="2"/>
  </si>
  <si>
    <t>津軽三味線日本一決定戦</t>
    <rPh sb="0" eb="2">
      <t>ツガル</t>
    </rPh>
    <rPh sb="2" eb="5">
      <t>シャミセン</t>
    </rPh>
    <rPh sb="5" eb="8">
      <t>ニホンイチ</t>
    </rPh>
    <rPh sb="8" eb="11">
      <t>ケッテイセン</t>
    </rPh>
    <phoneticPr fontId="2"/>
  </si>
  <si>
    <t>青森安潟みなとまつり</t>
    <rPh sb="0" eb="2">
      <t>アオモリ</t>
    </rPh>
    <rPh sb="2" eb="3">
      <t>ヤス</t>
    </rPh>
    <rPh sb="3" eb="4">
      <t>カタ</t>
    </rPh>
    <phoneticPr fontId="2"/>
  </si>
  <si>
    <t>浅虫温泉ねぶた祭</t>
    <rPh sb="0" eb="4">
      <t>アサムシオンセン</t>
    </rPh>
    <rPh sb="7" eb="8">
      <t>マツ</t>
    </rPh>
    <phoneticPr fontId="2"/>
  </si>
  <si>
    <t>浪岡北畠まつり</t>
    <rPh sb="0" eb="2">
      <t>ナミオカ</t>
    </rPh>
    <rPh sb="2" eb="3">
      <t>キタ</t>
    </rPh>
    <rPh sb="3" eb="4">
      <t>ハタケ</t>
    </rPh>
    <phoneticPr fontId="2"/>
  </si>
  <si>
    <t>青森ねぶた祭</t>
    <rPh sb="0" eb="2">
      <t>アオモリ</t>
    </rPh>
    <rPh sb="5" eb="6">
      <t>マツ</t>
    </rPh>
    <phoneticPr fontId="2"/>
  </si>
  <si>
    <t>黒石よされ</t>
    <rPh sb="0" eb="2">
      <t>クロイシ</t>
    </rPh>
    <phoneticPr fontId="2"/>
  </si>
  <si>
    <t>五所川原立佞武多</t>
    <rPh sb="0" eb="4">
      <t>ゴショガワラ</t>
    </rPh>
    <rPh sb="4" eb="8">
      <t>タチネブタ</t>
    </rPh>
    <phoneticPr fontId="2"/>
  </si>
  <si>
    <t>金木桜まつり</t>
    <rPh sb="0" eb="2">
      <t>カナギ</t>
    </rPh>
    <rPh sb="2" eb="3">
      <t>サクラ</t>
    </rPh>
    <phoneticPr fontId="2"/>
  </si>
  <si>
    <t>三陸・大船渡つばきまつり</t>
    <rPh sb="0" eb="2">
      <t>サンリク</t>
    </rPh>
    <rPh sb="3" eb="6">
      <t>オオフナト</t>
    </rPh>
    <phoneticPr fontId="2"/>
  </si>
  <si>
    <t>碁石海岸観光まつり</t>
    <rPh sb="0" eb="2">
      <t>ゴイシ</t>
    </rPh>
    <rPh sb="2" eb="4">
      <t>カイガン</t>
    </rPh>
    <rPh sb="4" eb="6">
      <t>カンコウ</t>
    </rPh>
    <phoneticPr fontId="2"/>
  </si>
  <si>
    <t>三陸・大船渡夏まつり</t>
    <rPh sb="0" eb="2">
      <t>サンリク</t>
    </rPh>
    <rPh sb="3" eb="6">
      <t>オオフナト</t>
    </rPh>
    <rPh sb="6" eb="7">
      <t>ナツ</t>
    </rPh>
    <phoneticPr fontId="2"/>
  </si>
  <si>
    <t>盛町灯ろう七夕まつり</t>
    <rPh sb="0" eb="2">
      <t>サカリチョウ</t>
    </rPh>
    <rPh sb="2" eb="3">
      <t>トウ</t>
    </rPh>
    <rPh sb="5" eb="7">
      <t>タナバタ</t>
    </rPh>
    <phoneticPr fontId="2"/>
  </si>
  <si>
    <t>大船渡市 初さんま・うに・アワビ・帆立・かき・ホヤ・わかめ祭</t>
    <phoneticPr fontId="2"/>
  </si>
  <si>
    <t>大船渡市産業まつり</t>
    <rPh sb="4" eb="6">
      <t>サンギョウ</t>
    </rPh>
    <phoneticPr fontId="2"/>
  </si>
  <si>
    <t>陸前高田市産業まつり</t>
    <rPh sb="0" eb="5">
      <t>リクゼンタカタシ</t>
    </rPh>
    <rPh sb="5" eb="7">
      <t>サンギョウ</t>
    </rPh>
    <phoneticPr fontId="2"/>
  </si>
  <si>
    <t>住田町夏まつり</t>
    <rPh sb="0" eb="3">
      <t>スミタチョウ</t>
    </rPh>
    <rPh sb="3" eb="4">
      <t>ナツ</t>
    </rPh>
    <phoneticPr fontId="2"/>
  </si>
  <si>
    <t>滝観洞まつり</t>
    <rPh sb="0" eb="1">
      <t>ロウ</t>
    </rPh>
    <rPh sb="1" eb="2">
      <t>カン</t>
    </rPh>
    <rPh sb="2" eb="3">
      <t>ドウ</t>
    </rPh>
    <phoneticPr fontId="2"/>
  </si>
  <si>
    <t>住田町文化・産業まつり</t>
    <rPh sb="0" eb="3">
      <t>スミタチョウ</t>
    </rPh>
    <rPh sb="3" eb="5">
      <t>ブンカ</t>
    </rPh>
    <rPh sb="6" eb="8">
      <t>サンギョウ</t>
    </rPh>
    <phoneticPr fontId="2"/>
  </si>
  <si>
    <t>紅葉の見頃（薬研渓流）</t>
    <rPh sb="0" eb="2">
      <t>コウヨウ</t>
    </rPh>
    <rPh sb="3" eb="5">
      <t>ミゴロ</t>
    </rPh>
    <rPh sb="6" eb="8">
      <t>ヤゲン</t>
    </rPh>
    <rPh sb="8" eb="10">
      <t>ケイリュウ</t>
    </rPh>
    <phoneticPr fontId="2"/>
  </si>
  <si>
    <t>紅葉の見頃（川内川渓谷）</t>
    <rPh sb="0" eb="2">
      <t>コウヨウ</t>
    </rPh>
    <rPh sb="3" eb="5">
      <t>ミゴロ</t>
    </rPh>
    <rPh sb="6" eb="8">
      <t>カワウチ</t>
    </rPh>
    <rPh sb="8" eb="9">
      <t>カワ</t>
    </rPh>
    <rPh sb="9" eb="11">
      <t>ケイコク</t>
    </rPh>
    <phoneticPr fontId="2"/>
  </si>
  <si>
    <t>恐山秋詣り</t>
    <rPh sb="0" eb="2">
      <t>オソレザン</t>
    </rPh>
    <rPh sb="2" eb="4">
      <t>アキマイ</t>
    </rPh>
    <phoneticPr fontId="2"/>
  </si>
  <si>
    <t>超マグロ祭り</t>
    <rPh sb="0" eb="1">
      <t>チョウ</t>
    </rPh>
    <rPh sb="4" eb="5">
      <t>マツ</t>
    </rPh>
    <phoneticPr fontId="2"/>
  </si>
  <si>
    <t>鮟鱇まつり</t>
    <rPh sb="0" eb="2">
      <t>アンコウ</t>
    </rPh>
    <phoneticPr fontId="2"/>
  </si>
  <si>
    <t>むつ桜まつり</t>
    <rPh sb="2" eb="3">
      <t>サクラ</t>
    </rPh>
    <phoneticPr fontId="2"/>
  </si>
  <si>
    <t>芦崎湾潮干狩り</t>
    <rPh sb="0" eb="2">
      <t>アシザキ</t>
    </rPh>
    <rPh sb="2" eb="3">
      <t>ワン</t>
    </rPh>
    <rPh sb="3" eb="5">
      <t>シオヒ</t>
    </rPh>
    <rPh sb="5" eb="6">
      <t>ガ</t>
    </rPh>
    <phoneticPr fontId="2"/>
  </si>
  <si>
    <t>桜の見頃（大畑桜ロード）</t>
    <rPh sb="0" eb="1">
      <t>サクラ</t>
    </rPh>
    <rPh sb="2" eb="4">
      <t>ミゴロ</t>
    </rPh>
    <rPh sb="5" eb="7">
      <t>オオハタ</t>
    </rPh>
    <rPh sb="7" eb="8">
      <t>サクラ</t>
    </rPh>
    <phoneticPr fontId="2"/>
  </si>
  <si>
    <t>菜の花フェスティバルinよこはま</t>
    <rPh sb="0" eb="1">
      <t>ナ</t>
    </rPh>
    <rPh sb="2" eb="3">
      <t>ハナ</t>
    </rPh>
    <phoneticPr fontId="2"/>
  </si>
  <si>
    <t>大湊海軍まつり</t>
    <rPh sb="0" eb="2">
      <t>オオミナト</t>
    </rPh>
    <rPh sb="2" eb="4">
      <t>カイグン</t>
    </rPh>
    <phoneticPr fontId="2"/>
  </si>
  <si>
    <t>マリンフェスタin大湊</t>
    <rPh sb="9" eb="11">
      <t>オオミナト</t>
    </rPh>
    <phoneticPr fontId="2"/>
  </si>
  <si>
    <t>海峡サーモンまつり</t>
    <rPh sb="0" eb="2">
      <t>カイキョウ</t>
    </rPh>
    <phoneticPr fontId="2"/>
  </si>
  <si>
    <t>恐山大祭</t>
    <rPh sb="0" eb="2">
      <t>オソレザン</t>
    </rPh>
    <rPh sb="2" eb="4">
      <t>タイサイ</t>
    </rPh>
    <phoneticPr fontId="2"/>
  </si>
  <si>
    <t>むつ市花火大会</t>
    <rPh sb="2" eb="3">
      <t>シ</t>
    </rPh>
    <rPh sb="3" eb="5">
      <t>ハナビ</t>
    </rPh>
    <rPh sb="5" eb="7">
      <t>タイカイ</t>
    </rPh>
    <phoneticPr fontId="2"/>
  </si>
  <si>
    <t>大湊ネブタ</t>
    <rPh sb="0" eb="2">
      <t>オオミナト</t>
    </rPh>
    <phoneticPr fontId="2"/>
  </si>
  <si>
    <t>ヤマメつかみどりまつり</t>
    <phoneticPr fontId="2"/>
  </si>
  <si>
    <t>川内ネブタ祭り</t>
    <rPh sb="0" eb="2">
      <t>カワウチ</t>
    </rPh>
    <rPh sb="5" eb="6">
      <t>マツ</t>
    </rPh>
    <phoneticPr fontId="2"/>
  </si>
  <si>
    <t>大畑ふるさと祭り</t>
    <rPh sb="0" eb="2">
      <t>オオハタ</t>
    </rPh>
    <rPh sb="6" eb="7">
      <t>マツ</t>
    </rPh>
    <phoneticPr fontId="2"/>
  </si>
  <si>
    <t>脇野沢八幡宮例大祭</t>
    <rPh sb="0" eb="3">
      <t>ワキノサワ</t>
    </rPh>
    <rPh sb="3" eb="6">
      <t>ハチマングウ</t>
    </rPh>
    <rPh sb="6" eb="9">
      <t>レイタイサイ</t>
    </rPh>
    <phoneticPr fontId="2"/>
  </si>
  <si>
    <t>田名部まつり</t>
    <rPh sb="0" eb="3">
      <t>タナブ</t>
    </rPh>
    <phoneticPr fontId="2"/>
  </si>
  <si>
    <t>おしまこ流し踊り</t>
    <rPh sb="4" eb="5">
      <t>ナガ</t>
    </rPh>
    <rPh sb="6" eb="7">
      <t>オド</t>
    </rPh>
    <phoneticPr fontId="2"/>
  </si>
  <si>
    <t>みこしまつり</t>
    <phoneticPr fontId="2"/>
  </si>
  <si>
    <t>大湊まつり</t>
    <rPh sb="0" eb="2">
      <t>オオミナト</t>
    </rPh>
    <phoneticPr fontId="2"/>
  </si>
  <si>
    <t>大畑八幡宮例大祭</t>
    <rPh sb="0" eb="2">
      <t>オオハタ</t>
    </rPh>
    <rPh sb="2" eb="5">
      <t>ハチマングウ</t>
    </rPh>
    <rPh sb="5" eb="8">
      <t>レイタイサイ</t>
    </rPh>
    <phoneticPr fontId="2"/>
  </si>
  <si>
    <t>川内八幡宮例大祭</t>
    <phoneticPr fontId="2"/>
  </si>
  <si>
    <t>北限の海女フェスティバル</t>
    <rPh sb="0" eb="2">
      <t>ホクゲン</t>
    </rPh>
    <rPh sb="3" eb="5">
      <t>アマ</t>
    </rPh>
    <phoneticPr fontId="6"/>
  </si>
  <si>
    <t>久慈秋まつり</t>
    <rPh sb="0" eb="2">
      <t>クジ</t>
    </rPh>
    <rPh sb="2" eb="3">
      <t>アキ</t>
    </rPh>
    <phoneticPr fontId="6"/>
  </si>
  <si>
    <t>東沢バラまつり</t>
    <rPh sb="0" eb="2">
      <t>ヒガシザワ</t>
    </rPh>
    <phoneticPr fontId="2"/>
  </si>
  <si>
    <t>酒田花火ショー</t>
    <rPh sb="0" eb="2">
      <t>サカタ</t>
    </rPh>
    <rPh sb="2" eb="4">
      <t>ハナビ</t>
    </rPh>
    <phoneticPr fontId="2"/>
  </si>
  <si>
    <t>赤川花火大会</t>
    <rPh sb="0" eb="2">
      <t>アカガワ</t>
    </rPh>
    <rPh sb="2" eb="4">
      <t>ハナビ</t>
    </rPh>
    <rPh sb="4" eb="6">
      <t>タイカイ</t>
    </rPh>
    <phoneticPr fontId="2"/>
  </si>
  <si>
    <t>酒田まつり</t>
    <rPh sb="0" eb="2">
      <t>サカタ</t>
    </rPh>
    <phoneticPr fontId="2"/>
  </si>
  <si>
    <t>花笠まつり</t>
    <rPh sb="0" eb="2">
      <t>ハナガサ</t>
    </rPh>
    <phoneticPr fontId="2"/>
  </si>
  <si>
    <t>新庄まつり</t>
    <rPh sb="0" eb="2">
      <t>シンジョウ</t>
    </rPh>
    <phoneticPr fontId="2"/>
  </si>
  <si>
    <t>日本一の芋煮会フェスティバル</t>
    <rPh sb="0" eb="2">
      <t>ニホン</t>
    </rPh>
    <rPh sb="2" eb="3">
      <t>イチ</t>
    </rPh>
    <rPh sb="4" eb="5">
      <t>イモ</t>
    </rPh>
    <rPh sb="5" eb="6">
      <t>ニ</t>
    </rPh>
    <rPh sb="6" eb="7">
      <t>カイ</t>
    </rPh>
    <phoneticPr fontId="2"/>
  </si>
  <si>
    <t>鶴岡天神まつり</t>
    <rPh sb="0" eb="2">
      <t>ツルオカ</t>
    </rPh>
    <rPh sb="2" eb="4">
      <t>テンジン</t>
    </rPh>
    <phoneticPr fontId="2"/>
  </si>
  <si>
    <t>徳内まつり</t>
    <rPh sb="0" eb="1">
      <t>トク</t>
    </rPh>
    <rPh sb="1" eb="2">
      <t>ナイ</t>
    </rPh>
    <phoneticPr fontId="2"/>
  </si>
  <si>
    <t>寒河江まつり</t>
    <rPh sb="0" eb="3">
      <t>サガエ</t>
    </rPh>
    <phoneticPr fontId="2"/>
  </si>
  <si>
    <t>松島基地航空祭</t>
    <rPh sb="0" eb="2">
      <t>マツシマ</t>
    </rPh>
    <rPh sb="2" eb="4">
      <t>キチ</t>
    </rPh>
    <rPh sb="4" eb="6">
      <t>コウクウ</t>
    </rPh>
    <rPh sb="6" eb="7">
      <t>マツリ</t>
    </rPh>
    <phoneticPr fontId="2"/>
  </si>
  <si>
    <t>ものうふれあい祭</t>
    <rPh sb="7" eb="8">
      <t>マツ</t>
    </rPh>
    <phoneticPr fontId="2"/>
  </si>
  <si>
    <t>和渕夏まつり</t>
    <rPh sb="0" eb="2">
      <t>ワブチ</t>
    </rPh>
    <rPh sb="2" eb="3">
      <t>ナツ</t>
    </rPh>
    <phoneticPr fontId="2"/>
  </si>
  <si>
    <t>トリコローレ音楽祭</t>
    <rPh sb="6" eb="9">
      <t>オンガクサイ</t>
    </rPh>
    <phoneticPr fontId="2"/>
  </si>
  <si>
    <t>Reborn Art Festival</t>
    <phoneticPr fontId="2"/>
  </si>
  <si>
    <t>渡波海水浴場海開き</t>
    <rPh sb="0" eb="2">
      <t>ワタノハ</t>
    </rPh>
    <rPh sb="2" eb="5">
      <t>カイスイヨク</t>
    </rPh>
    <rPh sb="5" eb="6">
      <t>ジョウ</t>
    </rPh>
    <rPh sb="6" eb="7">
      <t>ウミ</t>
    </rPh>
    <rPh sb="7" eb="8">
      <t>ヒラ</t>
    </rPh>
    <phoneticPr fontId="2"/>
  </si>
  <si>
    <t>ツール・ド・東北</t>
    <rPh sb="6" eb="8">
      <t>トウホク</t>
    </rPh>
    <phoneticPr fontId="2"/>
  </si>
  <si>
    <t>いしのまき大漁まつり</t>
    <rPh sb="5" eb="7">
      <t>タイリョウ</t>
    </rPh>
    <phoneticPr fontId="2"/>
  </si>
  <si>
    <t>奥松島縄文村まつり</t>
    <rPh sb="0" eb="1">
      <t>オク</t>
    </rPh>
    <rPh sb="1" eb="3">
      <t>マツシマ</t>
    </rPh>
    <rPh sb="3" eb="5">
      <t>ジョウモン</t>
    </rPh>
    <rPh sb="5" eb="6">
      <t>ムラ</t>
    </rPh>
    <phoneticPr fontId="2"/>
  </si>
  <si>
    <t>松島紅葉ライトアップ</t>
  </si>
  <si>
    <t>牡鹿鯨まつり</t>
    <rPh sb="0" eb="2">
      <t>オシカ</t>
    </rPh>
    <rPh sb="2" eb="3">
      <t>クジラ</t>
    </rPh>
    <phoneticPr fontId="2"/>
  </si>
  <si>
    <t>月浜海水浴場海開き</t>
    <rPh sb="0" eb="1">
      <t>ツキ</t>
    </rPh>
    <rPh sb="1" eb="2">
      <t>ハマ</t>
    </rPh>
    <rPh sb="2" eb="5">
      <t>カイスイヨク</t>
    </rPh>
    <rPh sb="5" eb="6">
      <t>ジョウ</t>
    </rPh>
    <rPh sb="6" eb="7">
      <t>ウミ</t>
    </rPh>
    <rPh sb="7" eb="8">
      <t>ヒラ</t>
    </rPh>
    <phoneticPr fontId="2"/>
  </si>
  <si>
    <t>東松島夏まつり</t>
    <rPh sb="0" eb="3">
      <t>ヒガシマツシマ</t>
    </rPh>
    <rPh sb="3" eb="4">
      <t>ナツ</t>
    </rPh>
    <phoneticPr fontId="2"/>
  </si>
  <si>
    <t>松島流灯会　海の盆</t>
  </si>
  <si>
    <t>サンファン祭り</t>
    <rPh sb="5" eb="6">
      <t>マツ</t>
    </rPh>
    <phoneticPr fontId="2"/>
  </si>
  <si>
    <t>松島かき祭り</t>
  </si>
  <si>
    <t>松島大漁かきまつりin磯島</t>
    <rPh sb="2" eb="4">
      <t>タイリョウ</t>
    </rPh>
    <rPh sb="11" eb="12">
      <t>イソ</t>
    </rPh>
    <rPh sb="12" eb="13">
      <t>シマ</t>
    </rPh>
    <phoneticPr fontId="13"/>
  </si>
  <si>
    <t>東松島市鳴瀬流灯花火大会</t>
    <rPh sb="0" eb="4">
      <t>ヒガシマツシマシ</t>
    </rPh>
    <rPh sb="4" eb="6">
      <t>ナルセ</t>
    </rPh>
    <rPh sb="6" eb="7">
      <t>リュウ</t>
    </rPh>
    <rPh sb="7" eb="8">
      <t>トウ</t>
    </rPh>
    <rPh sb="8" eb="10">
      <t>ハナビ</t>
    </rPh>
    <rPh sb="10" eb="12">
      <t>タイカイ</t>
    </rPh>
    <phoneticPr fontId="2"/>
  </si>
  <si>
    <t>川開き祭り</t>
    <rPh sb="0" eb="2">
      <t>カワビラ</t>
    </rPh>
    <rPh sb="3" eb="4">
      <t>マツ</t>
    </rPh>
    <phoneticPr fontId="2"/>
  </si>
  <si>
    <t>女川例大祭</t>
    <rPh sb="0" eb="2">
      <t>オナガワ</t>
    </rPh>
    <rPh sb="2" eb="5">
      <t>レイタイサイ</t>
    </rPh>
    <phoneticPr fontId="2"/>
  </si>
  <si>
    <t>おながわ冬のまつり</t>
    <rPh sb="4" eb="5">
      <t>フユ</t>
    </rPh>
    <phoneticPr fontId="2"/>
  </si>
  <si>
    <t>おながわ春のまつり</t>
    <rPh sb="4" eb="5">
      <t>ハル</t>
    </rPh>
    <phoneticPr fontId="2"/>
  </si>
  <si>
    <t>広瀬川灯ろう流し</t>
    <rPh sb="0" eb="2">
      <t>ヒロセ</t>
    </rPh>
    <rPh sb="2" eb="3">
      <t>カワ</t>
    </rPh>
    <rPh sb="3" eb="4">
      <t>トウ</t>
    </rPh>
    <rPh sb="6" eb="7">
      <t>ナガ</t>
    </rPh>
    <phoneticPr fontId="1"/>
  </si>
  <si>
    <t>仙台・青葉まつり</t>
    <rPh sb="0" eb="2">
      <t>センダイ</t>
    </rPh>
    <rPh sb="3" eb="5">
      <t>アオバ</t>
    </rPh>
    <phoneticPr fontId="1"/>
  </si>
  <si>
    <t>仙台七夕まつり</t>
    <rPh sb="0" eb="2">
      <t>センダイ</t>
    </rPh>
    <rPh sb="2" eb="4">
      <t>タナバタ</t>
    </rPh>
    <phoneticPr fontId="1"/>
  </si>
  <si>
    <t>みちのくYOSAKOIまつり</t>
  </si>
  <si>
    <t>はっち市</t>
    <rPh sb="3" eb="4">
      <t>イチ</t>
    </rPh>
    <phoneticPr fontId="2"/>
  </si>
  <si>
    <t>八戸えんぶり</t>
    <rPh sb="0" eb="2">
      <t>ハチノヘ</t>
    </rPh>
    <phoneticPr fontId="2"/>
  </si>
  <si>
    <t>十和田市春まつり</t>
    <rPh sb="0" eb="3">
      <t>トワダ</t>
    </rPh>
    <rPh sb="3" eb="4">
      <t>シ</t>
    </rPh>
    <rPh sb="4" eb="5">
      <t>ハル</t>
    </rPh>
    <phoneticPr fontId="2"/>
  </si>
  <si>
    <t>桜流鏑馬</t>
    <rPh sb="0" eb="1">
      <t>サクラ</t>
    </rPh>
    <rPh sb="1" eb="4">
      <t>ヤブサメ</t>
    </rPh>
    <phoneticPr fontId="2"/>
  </si>
  <si>
    <t>八戸三社大祭</t>
    <rPh sb="0" eb="2">
      <t>ハチノヘ</t>
    </rPh>
    <rPh sb="2" eb="4">
      <t>サンシャ</t>
    </rPh>
    <rPh sb="4" eb="6">
      <t>タイサイ</t>
    </rPh>
    <phoneticPr fontId="2"/>
  </si>
  <si>
    <t>八戸花火大会</t>
    <rPh sb="0" eb="2">
      <t>ハチノヘ</t>
    </rPh>
    <rPh sb="2" eb="4">
      <t>ハナビ</t>
    </rPh>
    <rPh sb="4" eb="6">
      <t>タイカイ</t>
    </rPh>
    <phoneticPr fontId="2"/>
  </si>
  <si>
    <t>男鹿日本海花火</t>
    <rPh sb="0" eb="2">
      <t>オガ</t>
    </rPh>
    <rPh sb="2" eb="4">
      <t>ニホン</t>
    </rPh>
    <rPh sb="4" eb="5">
      <t>カイ</t>
    </rPh>
    <rPh sb="5" eb="6">
      <t>ハナ</t>
    </rPh>
    <rPh sb="6" eb="7">
      <t>ビ</t>
    </rPh>
    <phoneticPr fontId="2"/>
  </si>
  <si>
    <t>男鹿ナマハゲロックフェスティバル</t>
    <rPh sb="0" eb="2">
      <t>オガ</t>
    </rPh>
    <phoneticPr fontId="2"/>
  </si>
  <si>
    <t>宮古毛ガニまつり</t>
  </si>
  <si>
    <t>宮古夏まつり海上花火大会</t>
  </si>
  <si>
    <t>宮古夏まつり</t>
  </si>
  <si>
    <t>みやこ秋まつり</t>
  </si>
  <si>
    <t>おなはま海遊祭</t>
    <rPh sb="4" eb="5">
      <t>ウミ</t>
    </rPh>
    <rPh sb="5" eb="6">
      <t>アソ</t>
    </rPh>
    <rPh sb="6" eb="7">
      <t>マツ</t>
    </rPh>
    <phoneticPr fontId="1"/>
  </si>
  <si>
    <t>いわき花火大会</t>
    <rPh sb="3" eb="5">
      <t>ハナビ</t>
    </rPh>
    <rPh sb="5" eb="7">
      <t>タイカイ</t>
    </rPh>
    <phoneticPr fontId="1"/>
  </si>
  <si>
    <t>桜まつり</t>
    <rPh sb="0" eb="1">
      <t>サクラ</t>
    </rPh>
    <phoneticPr fontId="2"/>
  </si>
  <si>
    <t>相馬野馬追</t>
    <rPh sb="0" eb="2">
      <t>ソウマ</t>
    </rPh>
    <rPh sb="2" eb="5">
      <t>ノマオイ</t>
    </rPh>
    <phoneticPr fontId="2"/>
  </si>
  <si>
    <t>そうま市民まつり</t>
    <rPh sb="3" eb="5">
      <t>シミン</t>
    </rPh>
    <phoneticPr fontId="2"/>
  </si>
  <si>
    <t>遊海しんち花火大会</t>
  </si>
  <si>
    <t>鹿狼山元旦登山～日本一早い山開き～</t>
  </si>
  <si>
    <t>新地チューリップ祭り</t>
  </si>
  <si>
    <t>大洗町商工感謝祭＆大洗あんこう祭</t>
    <rPh sb="0" eb="3">
      <t>オオアライマチ</t>
    </rPh>
    <rPh sb="3" eb="5">
      <t>ショウコウ</t>
    </rPh>
    <rPh sb="5" eb="8">
      <t>カンシャサイ</t>
    </rPh>
    <phoneticPr fontId="1"/>
  </si>
  <si>
    <t>コキアカーニバル</t>
  </si>
  <si>
    <t>ビーチバレーin大洗</t>
    <rPh sb="8" eb="10">
      <t>オオアライ</t>
    </rPh>
    <phoneticPr fontId="1"/>
  </si>
  <si>
    <t>大洗八朔祭</t>
    <rPh sb="0" eb="2">
      <t>オオアライ</t>
    </rPh>
    <rPh sb="2" eb="4">
      <t>ハッサク</t>
    </rPh>
    <rPh sb="4" eb="5">
      <t>マツ</t>
    </rPh>
    <phoneticPr fontId="1"/>
  </si>
  <si>
    <t>大洗春まつり海楽（かいらく）フェスタ</t>
    <rPh sb="0" eb="2">
      <t>オオアライ</t>
    </rPh>
    <rPh sb="2" eb="3">
      <t>ハル</t>
    </rPh>
    <rPh sb="6" eb="7">
      <t>ウミ</t>
    </rPh>
    <rPh sb="7" eb="8">
      <t>ラク</t>
    </rPh>
    <phoneticPr fontId="1"/>
  </si>
  <si>
    <t>ネモフィラハーモニー</t>
  </si>
  <si>
    <t>大洗海上花火大会</t>
    <rPh sb="0" eb="2">
      <t>オオアライ</t>
    </rPh>
    <rPh sb="2" eb="4">
      <t>カイジョウ</t>
    </rPh>
    <rPh sb="4" eb="6">
      <t>ハナビ</t>
    </rPh>
    <rPh sb="6" eb="8">
      <t>タイカイ</t>
    </rPh>
    <phoneticPr fontId="2"/>
  </si>
  <si>
    <t>木更津港まつり</t>
    <rPh sb="0" eb="3">
      <t>キサラヅ</t>
    </rPh>
    <rPh sb="3" eb="4">
      <t>ミナト</t>
    </rPh>
    <phoneticPr fontId="1"/>
  </si>
  <si>
    <t>KISARAZU　PARK　BAY　FESTIVAL</t>
    <phoneticPr fontId="2"/>
  </si>
  <si>
    <t>冬花火</t>
    <rPh sb="0" eb="1">
      <t>フユ</t>
    </rPh>
    <rPh sb="1" eb="3">
      <t>ハナビ</t>
    </rPh>
    <phoneticPr fontId="2"/>
  </si>
  <si>
    <t>城山公園　桜の見ごろ</t>
    <rPh sb="0" eb="2">
      <t>シロヤマ</t>
    </rPh>
    <rPh sb="5" eb="6">
      <t>サクラ</t>
    </rPh>
    <rPh sb="7" eb="8">
      <t>ミ</t>
    </rPh>
    <phoneticPr fontId="1"/>
  </si>
  <si>
    <t>南総里見まつり</t>
    <rPh sb="0" eb="2">
      <t>ナンソウ</t>
    </rPh>
    <rPh sb="2" eb="4">
      <t>サトミ</t>
    </rPh>
    <phoneticPr fontId="1"/>
  </si>
  <si>
    <t>城山公園　つつじの見ごろ</t>
    <rPh sb="0" eb="2">
      <t>シロヤマ</t>
    </rPh>
    <rPh sb="9" eb="10">
      <t>ミ</t>
    </rPh>
    <phoneticPr fontId="1"/>
  </si>
  <si>
    <t>館山湾花火大会</t>
    <rPh sb="0" eb="2">
      <t>タテヤマ</t>
    </rPh>
    <rPh sb="2" eb="3">
      <t>ワン</t>
    </rPh>
    <rPh sb="3" eb="5">
      <t>ハナビ</t>
    </rPh>
    <rPh sb="5" eb="7">
      <t>タイカイ</t>
    </rPh>
    <phoneticPr fontId="1"/>
  </si>
  <si>
    <t>たてやま海まちフェスタ</t>
    <rPh sb="4" eb="5">
      <t>ウミ</t>
    </rPh>
    <phoneticPr fontId="1"/>
  </si>
  <si>
    <t>東京みなと祭</t>
    <rPh sb="0" eb="2">
      <t>トウキョウ</t>
    </rPh>
    <rPh sb="5" eb="6">
      <t>マツリ</t>
    </rPh>
    <phoneticPr fontId="10"/>
  </si>
  <si>
    <t>うえの桜まつり</t>
    <rPh sb="3" eb="4">
      <t>サクラ</t>
    </rPh>
    <phoneticPr fontId="10"/>
  </si>
  <si>
    <t>隅田川花火大会</t>
    <rPh sb="0" eb="3">
      <t>スミダガワ</t>
    </rPh>
    <rPh sb="3" eb="5">
      <t>ハナビ</t>
    </rPh>
    <rPh sb="5" eb="7">
      <t>タイカイ</t>
    </rPh>
    <phoneticPr fontId="10"/>
  </si>
  <si>
    <t>三社祭</t>
    <rPh sb="0" eb="3">
      <t>サンジャマツリ</t>
    </rPh>
    <phoneticPr fontId="10"/>
  </si>
  <si>
    <t>三溪園観月会</t>
    <phoneticPr fontId="2"/>
  </si>
  <si>
    <t>横浜オクトーバーフェスト</t>
    <rPh sb="0" eb="2">
      <t>ヨコハマ</t>
    </rPh>
    <phoneticPr fontId="2"/>
  </si>
  <si>
    <t>横浜中華街関帝誕</t>
    <rPh sb="0" eb="2">
      <t>ヨコハマ</t>
    </rPh>
    <rPh sb="2" eb="5">
      <t>チュウカガイ</t>
    </rPh>
    <rPh sb="5" eb="6">
      <t>セキ</t>
    </rPh>
    <rPh sb="6" eb="7">
      <t>テイ</t>
    </rPh>
    <rPh sb="7" eb="8">
      <t>タン</t>
    </rPh>
    <phoneticPr fontId="2"/>
  </si>
  <si>
    <t>みなとみらい大盆踊り</t>
    <rPh sb="6" eb="7">
      <t>ダイ</t>
    </rPh>
    <rPh sb="7" eb="9">
      <t>ボンオド</t>
    </rPh>
    <phoneticPr fontId="2"/>
  </si>
  <si>
    <t>セントパトリックデー・パレード　横浜元町</t>
    <rPh sb="16" eb="18">
      <t>ヨコハマ</t>
    </rPh>
    <rPh sb="18" eb="20">
      <t>モトマチ</t>
    </rPh>
    <phoneticPr fontId="2"/>
  </si>
  <si>
    <t>みなとみらい21　さくらフェスタ</t>
    <phoneticPr fontId="2"/>
  </si>
  <si>
    <t>三溪園観桜の夕べ</t>
    <rPh sb="0" eb="3">
      <t>サンケイエン</t>
    </rPh>
    <rPh sb="3" eb="5">
      <t>カンオウ</t>
    </rPh>
    <rPh sb="6" eb="7">
      <t>ユウ</t>
    </rPh>
    <phoneticPr fontId="2"/>
  </si>
  <si>
    <t>三溪園で過ごすお正月</t>
    <rPh sb="0" eb="3">
      <t>サンケイエン</t>
    </rPh>
    <rPh sb="4" eb="5">
      <t>ス</t>
    </rPh>
    <rPh sb="8" eb="10">
      <t>ショウガツ</t>
    </rPh>
    <phoneticPr fontId="2"/>
  </si>
  <si>
    <t>三溪園観梅会</t>
    <phoneticPr fontId="2"/>
  </si>
  <si>
    <t>横浜山手西洋館　世界のクリスマス</t>
    <phoneticPr fontId="2"/>
  </si>
  <si>
    <t>Art Rink in 横浜赤レンガ倉庫</t>
    <rPh sb="12" eb="14">
      <t>ヨコハマ</t>
    </rPh>
    <rPh sb="14" eb="15">
      <t>アカ</t>
    </rPh>
    <rPh sb="18" eb="20">
      <t>ソウコ</t>
    </rPh>
    <phoneticPr fontId="2"/>
  </si>
  <si>
    <t>クリスマスマーケット in 横浜赤レンガ倉庫</t>
    <rPh sb="14" eb="16">
      <t>ヨコハマ</t>
    </rPh>
    <rPh sb="16" eb="17">
      <t>アカ</t>
    </rPh>
    <rPh sb="20" eb="22">
      <t>ソウコ</t>
    </rPh>
    <phoneticPr fontId="2"/>
  </si>
  <si>
    <t>元町チャーミングセール</t>
    <rPh sb="0" eb="2">
      <t>モトマチ</t>
    </rPh>
    <phoneticPr fontId="2"/>
  </si>
  <si>
    <t>横濱JAZZ PROMENADE</t>
    <rPh sb="0" eb="2">
      <t>ヨコハマ</t>
    </rPh>
    <phoneticPr fontId="2"/>
  </si>
  <si>
    <t>金沢まつり花火大会</t>
    <rPh sb="0" eb="2">
      <t>カナザワ</t>
    </rPh>
    <rPh sb="5" eb="7">
      <t>ハナビ</t>
    </rPh>
    <rPh sb="7" eb="9">
      <t>タイカイ</t>
    </rPh>
    <phoneticPr fontId="2"/>
  </si>
  <si>
    <t>あいすくりーむ発祥記念イベント</t>
    <rPh sb="7" eb="9">
      <t>ハッショウ</t>
    </rPh>
    <rPh sb="9" eb="11">
      <t>キネン</t>
    </rPh>
    <phoneticPr fontId="2"/>
  </si>
  <si>
    <t>八景島あじさい祭</t>
    <rPh sb="0" eb="3">
      <t>ハッケイジマ</t>
    </rPh>
    <rPh sb="7" eb="8">
      <t>マツ</t>
    </rPh>
    <phoneticPr fontId="2"/>
  </si>
  <si>
    <t>横浜フランス月間</t>
    <rPh sb="0" eb="2">
      <t>ヨコハマ</t>
    </rPh>
    <rPh sb="6" eb="8">
      <t>ゲッカン</t>
    </rPh>
    <phoneticPr fontId="2"/>
  </si>
  <si>
    <t>横浜開港祭</t>
    <rPh sb="0" eb="2">
      <t>ヨコハマ</t>
    </rPh>
    <rPh sb="2" eb="4">
      <t>カイコウ</t>
    </rPh>
    <rPh sb="4" eb="5">
      <t>サイ</t>
    </rPh>
    <phoneticPr fontId="2"/>
  </si>
  <si>
    <t>お三の宮秋祭り</t>
    <rPh sb="1" eb="2">
      <t>サン</t>
    </rPh>
    <rPh sb="3" eb="4">
      <t>ミヤ</t>
    </rPh>
    <rPh sb="4" eb="6">
      <t>アキマツ</t>
    </rPh>
    <phoneticPr fontId="2"/>
  </si>
  <si>
    <t>ディワリ・イン・ヨコハマ</t>
    <phoneticPr fontId="2"/>
  </si>
  <si>
    <t>横浜中華街国慶節</t>
    <rPh sb="0" eb="2">
      <t>ヨコハマ</t>
    </rPh>
    <rPh sb="2" eb="5">
      <t>チュウカガイ</t>
    </rPh>
    <rPh sb="5" eb="6">
      <t>コク</t>
    </rPh>
    <rPh sb="6" eb="7">
      <t>ケイ</t>
    </rPh>
    <rPh sb="7" eb="8">
      <t>セツ</t>
    </rPh>
    <phoneticPr fontId="2"/>
  </si>
  <si>
    <t>横浜中華街雙十節</t>
    <rPh sb="0" eb="2">
      <t>ヨコハマ</t>
    </rPh>
    <rPh sb="2" eb="5">
      <t>チュウカガイ</t>
    </rPh>
    <rPh sb="5" eb="6">
      <t>フタツ</t>
    </rPh>
    <rPh sb="6" eb="7">
      <t>ジュウ</t>
    </rPh>
    <rPh sb="7" eb="8">
      <t>セツ</t>
    </rPh>
    <phoneticPr fontId="2"/>
  </si>
  <si>
    <t>新横浜パフォーマンス</t>
    <rPh sb="0" eb="3">
      <t>シンヨコハマ</t>
    </rPh>
    <phoneticPr fontId="2"/>
  </si>
  <si>
    <t>ワールドフェスタ・ヨコハマ</t>
    <phoneticPr fontId="2"/>
  </si>
  <si>
    <t>よこはま国際フェスタ</t>
    <rPh sb="4" eb="6">
      <t>コクサイ</t>
    </rPh>
    <phoneticPr fontId="2"/>
  </si>
  <si>
    <t>馬車道まつり</t>
    <rPh sb="0" eb="2">
      <t>バシャ</t>
    </rPh>
    <rPh sb="2" eb="3">
      <t>ミチ</t>
    </rPh>
    <phoneticPr fontId="2"/>
  </si>
  <si>
    <t>長谷寺ぼたんまつり</t>
    <rPh sb="0" eb="1">
      <t>チョウ</t>
    </rPh>
    <rPh sb="1" eb="2">
      <t>タニ</t>
    </rPh>
    <rPh sb="2" eb="3">
      <t>テラ</t>
    </rPh>
    <phoneticPr fontId="2"/>
  </si>
  <si>
    <t>佐渡カンゾウ祭り</t>
    <rPh sb="0" eb="2">
      <t>サド</t>
    </rPh>
    <rPh sb="6" eb="7">
      <t>マツ</t>
    </rPh>
    <phoneticPr fontId="2"/>
  </si>
  <si>
    <t>尖閣湾ライトアップ</t>
    <rPh sb="0" eb="2">
      <t>センカク</t>
    </rPh>
    <rPh sb="2" eb="3">
      <t>ワン</t>
    </rPh>
    <phoneticPr fontId="2"/>
  </si>
  <si>
    <t>真野公園桜まつり</t>
    <rPh sb="0" eb="2">
      <t>マノ</t>
    </rPh>
    <rPh sb="2" eb="4">
      <t>コウエン</t>
    </rPh>
    <rPh sb="4" eb="5">
      <t>サクラ</t>
    </rPh>
    <phoneticPr fontId="2"/>
  </si>
  <si>
    <t>春の佐渡・芸能祭</t>
    <rPh sb="0" eb="1">
      <t>ハル</t>
    </rPh>
    <rPh sb="2" eb="4">
      <t>サド</t>
    </rPh>
    <rPh sb="5" eb="7">
      <t>ゲイノウ</t>
    </rPh>
    <rPh sb="7" eb="8">
      <t>サイ</t>
    </rPh>
    <phoneticPr fontId="2"/>
  </si>
  <si>
    <t>両津おひなさままつり、佐渡國相川ひなまつり</t>
    <rPh sb="0" eb="2">
      <t>リョウツ</t>
    </rPh>
    <rPh sb="11" eb="13">
      <t>サド</t>
    </rPh>
    <rPh sb="13" eb="14">
      <t>コク</t>
    </rPh>
    <rPh sb="14" eb="16">
      <t>アイカワ</t>
    </rPh>
    <phoneticPr fontId="2"/>
  </si>
  <si>
    <t>佐渡金山桜並木ライトアップ</t>
    <rPh sb="0" eb="2">
      <t>サド</t>
    </rPh>
    <rPh sb="2" eb="4">
      <t>キンザン</t>
    </rPh>
    <rPh sb="4" eb="5">
      <t>サクラ</t>
    </rPh>
    <rPh sb="5" eb="7">
      <t>ナミキ</t>
    </rPh>
    <phoneticPr fontId="2"/>
  </si>
  <si>
    <t>さどの島銀河芸術祭</t>
  </si>
  <si>
    <t>佐渡トキマラソン</t>
    <rPh sb="0" eb="2">
      <t>サド</t>
    </rPh>
    <phoneticPr fontId="2"/>
  </si>
  <si>
    <t>スポニチ　佐渡ロングライド210</t>
    <rPh sb="5" eb="7">
      <t>サド</t>
    </rPh>
    <phoneticPr fontId="2"/>
  </si>
  <si>
    <t>佐渡オープンウォータースイミング</t>
    <rPh sb="0" eb="2">
      <t>サド</t>
    </rPh>
    <phoneticPr fontId="2"/>
  </si>
  <si>
    <t>佐渡国際トライアスロン大会</t>
    <rPh sb="0" eb="2">
      <t>サド</t>
    </rPh>
    <rPh sb="2" eb="4">
      <t>コクサイ</t>
    </rPh>
    <rPh sb="11" eb="13">
      <t>タイカイ</t>
    </rPh>
    <phoneticPr fontId="2"/>
  </si>
  <si>
    <t>鉱山祭花火大会</t>
    <rPh sb="0" eb="2">
      <t>コウザン</t>
    </rPh>
    <rPh sb="2" eb="3">
      <t>マツリ</t>
    </rPh>
    <rPh sb="3" eb="5">
      <t>ハナビ</t>
    </rPh>
    <rPh sb="5" eb="7">
      <t>タイカイ</t>
    </rPh>
    <phoneticPr fontId="2"/>
  </si>
  <si>
    <t>両津七夕・川開き大花火大会</t>
    <rPh sb="0" eb="2">
      <t>リョウツ</t>
    </rPh>
    <rPh sb="2" eb="4">
      <t>タナバタ</t>
    </rPh>
    <rPh sb="5" eb="7">
      <t>カワビラ</t>
    </rPh>
    <rPh sb="8" eb="9">
      <t>ダイ</t>
    </rPh>
    <rPh sb="9" eb="11">
      <t>ハナビ</t>
    </rPh>
    <rPh sb="11" eb="13">
      <t>タイカイ</t>
    </rPh>
    <phoneticPr fontId="2"/>
  </si>
  <si>
    <t>赤泊港祭り納涼花火大会</t>
    <phoneticPr fontId="2"/>
  </si>
  <si>
    <t>佐渡の盆獅子ヶ城まつり花火ファンタジー</t>
    <rPh sb="0" eb="2">
      <t>サド</t>
    </rPh>
    <rPh sb="3" eb="4">
      <t>ボン</t>
    </rPh>
    <rPh sb="4" eb="6">
      <t>シシ</t>
    </rPh>
    <rPh sb="7" eb="8">
      <t>ジョウ</t>
    </rPh>
    <rPh sb="11" eb="13">
      <t>ハナビ</t>
    </rPh>
    <phoneticPr fontId="2"/>
  </si>
  <si>
    <t>いこいの村まつり花火大会</t>
    <rPh sb="4" eb="5">
      <t>ムラ</t>
    </rPh>
    <rPh sb="8" eb="10">
      <t>ハナビ</t>
    </rPh>
    <rPh sb="10" eb="12">
      <t>タイカイ</t>
    </rPh>
    <phoneticPr fontId="2"/>
  </si>
  <si>
    <t>小木港祭り大花火大会</t>
    <rPh sb="0" eb="2">
      <t>オギ</t>
    </rPh>
    <rPh sb="2" eb="3">
      <t>コウ</t>
    </rPh>
    <rPh sb="3" eb="4">
      <t>マツ</t>
    </rPh>
    <rPh sb="5" eb="8">
      <t>ダイハナビ</t>
    </rPh>
    <rPh sb="8" eb="10">
      <t>タイカイ</t>
    </rPh>
    <phoneticPr fontId="2"/>
  </si>
  <si>
    <t>天領佐渡両津薪能</t>
    <rPh sb="0" eb="2">
      <t>テンリョウ</t>
    </rPh>
    <rPh sb="2" eb="4">
      <t>サド</t>
    </rPh>
    <rPh sb="4" eb="6">
      <t>リョウツ</t>
    </rPh>
    <rPh sb="6" eb="8">
      <t>タキギノウ</t>
    </rPh>
    <phoneticPr fontId="2"/>
  </si>
  <si>
    <t>佐渡國鬼太鼓どっとこむ</t>
    <rPh sb="0" eb="2">
      <t>サド</t>
    </rPh>
    <rPh sb="2" eb="3">
      <t>コク</t>
    </rPh>
    <rPh sb="3" eb="4">
      <t>オニ</t>
    </rPh>
    <rPh sb="4" eb="6">
      <t>タイコ</t>
    </rPh>
    <phoneticPr fontId="2"/>
  </si>
  <si>
    <t>京町音頭流し「宵乃舞」</t>
    <rPh sb="0" eb="1">
      <t>キョウ</t>
    </rPh>
    <rPh sb="1" eb="2">
      <t>マチ</t>
    </rPh>
    <rPh sb="2" eb="4">
      <t>オンド</t>
    </rPh>
    <rPh sb="4" eb="5">
      <t>ナガ</t>
    </rPh>
    <rPh sb="7" eb="8">
      <t>ヨイ</t>
    </rPh>
    <rPh sb="8" eb="9">
      <t>ノ</t>
    </rPh>
    <rPh sb="9" eb="10">
      <t>マイ</t>
    </rPh>
    <phoneticPr fontId="2"/>
  </si>
  <si>
    <t>アース・セレブレーション</t>
    <phoneticPr fontId="2"/>
  </si>
  <si>
    <t>鬼太鼓inにいぼ・朱鷺夕映え市</t>
    <rPh sb="0" eb="1">
      <t>オニ</t>
    </rPh>
    <rPh sb="1" eb="3">
      <t>タイコ</t>
    </rPh>
    <rPh sb="9" eb="11">
      <t>トキ</t>
    </rPh>
    <rPh sb="11" eb="13">
      <t>ユウバ</t>
    </rPh>
    <rPh sb="14" eb="15">
      <t>イチ</t>
    </rPh>
    <phoneticPr fontId="2"/>
  </si>
  <si>
    <t>佐渡小木たらい舟・さざえ祭り</t>
    <rPh sb="0" eb="2">
      <t>サド</t>
    </rPh>
    <rPh sb="2" eb="4">
      <t>オギ</t>
    </rPh>
    <rPh sb="7" eb="8">
      <t>フネ</t>
    </rPh>
    <rPh sb="12" eb="13">
      <t>マツ</t>
    </rPh>
    <phoneticPr fontId="2"/>
  </si>
  <si>
    <t>北沢浮遊選鉱場ライトアップ</t>
    <rPh sb="0" eb="2">
      <t>キタザワ</t>
    </rPh>
    <rPh sb="2" eb="4">
      <t>フユウ</t>
    </rPh>
    <rPh sb="4" eb="5">
      <t>セン</t>
    </rPh>
    <rPh sb="5" eb="6">
      <t>コウ</t>
    </rPh>
    <rPh sb="6" eb="7">
      <t>バ</t>
    </rPh>
    <phoneticPr fontId="2"/>
  </si>
  <si>
    <t>金沢城公園・兼六園　ライトアップ秋の段</t>
    <rPh sb="0" eb="2">
      <t>カナザワ</t>
    </rPh>
    <rPh sb="2" eb="3">
      <t>ジョウ</t>
    </rPh>
    <rPh sb="3" eb="5">
      <t>コウエン</t>
    </rPh>
    <rPh sb="6" eb="9">
      <t>ケンロクエン</t>
    </rPh>
    <rPh sb="16" eb="17">
      <t>アキ</t>
    </rPh>
    <rPh sb="18" eb="19">
      <t>ダン</t>
    </rPh>
    <phoneticPr fontId="2"/>
  </si>
  <si>
    <t>金沢城公園・兼六園　ライトアップ初夏の段</t>
    <rPh sb="0" eb="2">
      <t>カナザワ</t>
    </rPh>
    <rPh sb="2" eb="3">
      <t>ジョウ</t>
    </rPh>
    <rPh sb="3" eb="5">
      <t>コウエン</t>
    </rPh>
    <rPh sb="6" eb="9">
      <t>ケンロクエン</t>
    </rPh>
    <rPh sb="16" eb="18">
      <t>ショカ</t>
    </rPh>
    <rPh sb="19" eb="20">
      <t>ダン</t>
    </rPh>
    <phoneticPr fontId="2"/>
  </si>
  <si>
    <t>金沢城公園・兼六園　桜の見ごろ</t>
    <rPh sb="0" eb="2">
      <t>カナザワ</t>
    </rPh>
    <rPh sb="2" eb="3">
      <t>ジョウ</t>
    </rPh>
    <rPh sb="3" eb="5">
      <t>コウエン</t>
    </rPh>
    <rPh sb="6" eb="9">
      <t>ケンロクエン</t>
    </rPh>
    <rPh sb="10" eb="11">
      <t>サクラ</t>
    </rPh>
    <rPh sb="12" eb="13">
      <t>ミ</t>
    </rPh>
    <phoneticPr fontId="2"/>
  </si>
  <si>
    <t>金沢城公園・兼六園　観桜期ライトアップ</t>
    <rPh sb="0" eb="2">
      <t>カナザワ</t>
    </rPh>
    <rPh sb="2" eb="3">
      <t>ジョウ</t>
    </rPh>
    <rPh sb="3" eb="5">
      <t>コウエン</t>
    </rPh>
    <rPh sb="6" eb="9">
      <t>ケンロクエン</t>
    </rPh>
    <rPh sb="10" eb="11">
      <t>カン</t>
    </rPh>
    <rPh sb="11" eb="12">
      <t>サクラ</t>
    </rPh>
    <rPh sb="12" eb="13">
      <t>キ</t>
    </rPh>
    <phoneticPr fontId="2"/>
  </si>
  <si>
    <t>金沢城公園・兼六園　ライトアップ冬の段</t>
    <rPh sb="0" eb="2">
      <t>カナザワ</t>
    </rPh>
    <rPh sb="2" eb="3">
      <t>ジョウ</t>
    </rPh>
    <rPh sb="3" eb="5">
      <t>コウエン</t>
    </rPh>
    <rPh sb="6" eb="9">
      <t>ケンロクエン</t>
    </rPh>
    <rPh sb="16" eb="17">
      <t>フユ</t>
    </rPh>
    <rPh sb="18" eb="19">
      <t>ダン</t>
    </rPh>
    <phoneticPr fontId="2"/>
  </si>
  <si>
    <t>北國花火大会　金沢大会</t>
    <rPh sb="0" eb="2">
      <t>ホッコク</t>
    </rPh>
    <rPh sb="2" eb="4">
      <t>ハナビ</t>
    </rPh>
    <rPh sb="4" eb="6">
      <t>タイカイ</t>
    </rPh>
    <rPh sb="7" eb="9">
      <t>カナザワ</t>
    </rPh>
    <rPh sb="9" eb="11">
      <t>タイカイ</t>
    </rPh>
    <phoneticPr fontId="2"/>
  </si>
  <si>
    <t>北國花火大会　川北大会</t>
    <rPh sb="0" eb="2">
      <t>ホッコク</t>
    </rPh>
    <rPh sb="2" eb="4">
      <t>ハナビ</t>
    </rPh>
    <rPh sb="4" eb="6">
      <t>タイカイ</t>
    </rPh>
    <rPh sb="7" eb="9">
      <t>カワキタ</t>
    </rPh>
    <rPh sb="9" eb="11">
      <t>タイカイ</t>
    </rPh>
    <phoneticPr fontId="2"/>
  </si>
  <si>
    <t>金沢百万石まつり　百万石行列ほか</t>
    <rPh sb="0" eb="2">
      <t>カナザワ</t>
    </rPh>
    <rPh sb="2" eb="5">
      <t>ヒャクマンゴク</t>
    </rPh>
    <rPh sb="9" eb="12">
      <t>ヒャクマンゴク</t>
    </rPh>
    <rPh sb="12" eb="14">
      <t>ギョウレツ</t>
    </rPh>
    <phoneticPr fontId="2"/>
  </si>
  <si>
    <t>港フェスタ金沢</t>
    <rPh sb="0" eb="1">
      <t>ミナト</t>
    </rPh>
    <rPh sb="5" eb="7">
      <t>カナザワ</t>
    </rPh>
    <phoneticPr fontId="2"/>
  </si>
  <si>
    <t>能登キリコ・あばれ祭り</t>
    <rPh sb="0" eb="2">
      <t>ノト</t>
    </rPh>
    <rPh sb="9" eb="10">
      <t>マツ</t>
    </rPh>
    <phoneticPr fontId="2"/>
  </si>
  <si>
    <t>YOSAKOIソーラン日本海　百万石会場</t>
    <rPh sb="11" eb="13">
      <t>ニホン</t>
    </rPh>
    <rPh sb="13" eb="14">
      <t>カイ</t>
    </rPh>
    <rPh sb="15" eb="18">
      <t>ヒャクマンゴク</t>
    </rPh>
    <rPh sb="18" eb="20">
      <t>カイジョウ</t>
    </rPh>
    <phoneticPr fontId="2"/>
  </si>
  <si>
    <t>金沢JAZZ STREET</t>
    <rPh sb="0" eb="2">
      <t>カナザワ</t>
    </rPh>
    <phoneticPr fontId="2"/>
  </si>
  <si>
    <t>青柏祭</t>
    <rPh sb="0" eb="1">
      <t>アオ</t>
    </rPh>
    <rPh sb="1" eb="2">
      <t>カシワ</t>
    </rPh>
    <rPh sb="2" eb="3">
      <t>マツ</t>
    </rPh>
    <phoneticPr fontId="2"/>
  </si>
  <si>
    <t>勝山左義長まつり</t>
    <rPh sb="0" eb="2">
      <t>カツヤマ</t>
    </rPh>
    <rPh sb="2" eb="5">
      <t>サギチョウ</t>
    </rPh>
    <phoneticPr fontId="2"/>
  </si>
  <si>
    <t>お水送り</t>
    <rPh sb="1" eb="2">
      <t>ミズ</t>
    </rPh>
    <rPh sb="2" eb="3">
      <t>オク</t>
    </rPh>
    <phoneticPr fontId="2"/>
  </si>
  <si>
    <t>花換まつり</t>
    <rPh sb="0" eb="1">
      <t>ハナ</t>
    </rPh>
    <rPh sb="1" eb="2">
      <t>カ</t>
    </rPh>
    <phoneticPr fontId="2"/>
  </si>
  <si>
    <t>長浜曳山祭り</t>
    <rPh sb="0" eb="2">
      <t>ナガハマ</t>
    </rPh>
    <rPh sb="2" eb="4">
      <t>ヒキヤマ</t>
    </rPh>
    <rPh sb="4" eb="5">
      <t>マツ</t>
    </rPh>
    <phoneticPr fontId="2"/>
  </si>
  <si>
    <t>若狭マリンピア花火大会</t>
    <rPh sb="0" eb="2">
      <t>ワカサ</t>
    </rPh>
    <rPh sb="7" eb="9">
      <t>ハナビ</t>
    </rPh>
    <rPh sb="9" eb="11">
      <t>タイカイ</t>
    </rPh>
    <phoneticPr fontId="2"/>
  </si>
  <si>
    <t>万灯祭</t>
    <rPh sb="0" eb="1">
      <t>マン</t>
    </rPh>
    <rPh sb="1" eb="2">
      <t>トモシビ</t>
    </rPh>
    <rPh sb="2" eb="3">
      <t>マツ</t>
    </rPh>
    <phoneticPr fontId="2"/>
  </si>
  <si>
    <t>とうろう流しと花火大会</t>
    <rPh sb="4" eb="5">
      <t>ナガ</t>
    </rPh>
    <rPh sb="7" eb="9">
      <t>ハナビ</t>
    </rPh>
    <rPh sb="9" eb="11">
      <t>タイカイ</t>
    </rPh>
    <phoneticPr fontId="2"/>
  </si>
  <si>
    <t>三国花火大会</t>
    <rPh sb="0" eb="2">
      <t>ミクニ</t>
    </rPh>
    <rPh sb="2" eb="4">
      <t>ハナビ</t>
    </rPh>
    <rPh sb="4" eb="6">
      <t>タイカイ</t>
    </rPh>
    <phoneticPr fontId="2"/>
  </si>
  <si>
    <t>敦賀まつり</t>
    <rPh sb="0" eb="2">
      <t>ツルガ</t>
    </rPh>
    <phoneticPr fontId="2"/>
  </si>
  <si>
    <t>三国祭</t>
    <rPh sb="0" eb="2">
      <t>ミクニ</t>
    </rPh>
    <rPh sb="2" eb="3">
      <t>マツ</t>
    </rPh>
    <phoneticPr fontId="2"/>
  </si>
  <si>
    <t>放生祭</t>
    <rPh sb="0" eb="1">
      <t>ホウ</t>
    </rPh>
    <rPh sb="1" eb="2">
      <t>イ</t>
    </rPh>
    <rPh sb="2" eb="3">
      <t>マツ</t>
    </rPh>
    <phoneticPr fontId="2"/>
  </si>
  <si>
    <t>モントレージャズフェスティバルｉｎ能登</t>
    <rPh sb="17" eb="19">
      <t>ノト</t>
    </rPh>
    <phoneticPr fontId="2"/>
  </si>
  <si>
    <t>花嫁のれん展</t>
    <rPh sb="0" eb="2">
      <t>ハナヨメ</t>
    </rPh>
    <rPh sb="5" eb="6">
      <t>テン</t>
    </rPh>
    <phoneticPr fontId="2"/>
  </si>
  <si>
    <t>七尾港まつり花火大会</t>
    <rPh sb="0" eb="2">
      <t>ナナオ</t>
    </rPh>
    <rPh sb="2" eb="3">
      <t>コウ</t>
    </rPh>
    <rPh sb="6" eb="8">
      <t>ハナビ</t>
    </rPh>
    <rPh sb="8" eb="10">
      <t>タイカイ</t>
    </rPh>
    <phoneticPr fontId="2"/>
  </si>
  <si>
    <t>和倉温泉夏花火</t>
    <rPh sb="0" eb="4">
      <t>ワクラオンセン</t>
    </rPh>
    <rPh sb="4" eb="5">
      <t>ナツ</t>
    </rPh>
    <phoneticPr fontId="2"/>
  </si>
  <si>
    <t>和倉温泉冬花火</t>
    <rPh sb="0" eb="4">
      <t>ワクラオンセン</t>
    </rPh>
    <rPh sb="4" eb="5">
      <t>フユ</t>
    </rPh>
    <rPh sb="5" eb="7">
      <t>ハナビ</t>
    </rPh>
    <phoneticPr fontId="2"/>
  </si>
  <si>
    <t>七尾祇園祭</t>
    <rPh sb="0" eb="2">
      <t>ナナオ</t>
    </rPh>
    <rPh sb="2" eb="4">
      <t>ギオン</t>
    </rPh>
    <rPh sb="4" eb="5">
      <t>マツ</t>
    </rPh>
    <phoneticPr fontId="2"/>
  </si>
  <si>
    <t>能登島向田火祭</t>
    <rPh sb="0" eb="3">
      <t>ノトジマ</t>
    </rPh>
    <rPh sb="3" eb="4">
      <t>ムカ</t>
    </rPh>
    <rPh sb="4" eb="5">
      <t>タ</t>
    </rPh>
    <rPh sb="5" eb="7">
      <t>ヒマツ</t>
    </rPh>
    <phoneticPr fontId="2"/>
  </si>
  <si>
    <t>石崎奉燈祭</t>
    <rPh sb="0" eb="1">
      <t>イシ</t>
    </rPh>
    <rPh sb="1" eb="2">
      <t>サキ</t>
    </rPh>
    <rPh sb="2" eb="3">
      <t>タテマツ</t>
    </rPh>
    <rPh sb="3" eb="4">
      <t>トウ</t>
    </rPh>
    <rPh sb="4" eb="5">
      <t>マツ</t>
    </rPh>
    <phoneticPr fontId="2"/>
  </si>
  <si>
    <t>お熊甲祭</t>
    <rPh sb="1" eb="2">
      <t>クマ</t>
    </rPh>
    <rPh sb="2" eb="3">
      <t>カブト</t>
    </rPh>
    <rPh sb="3" eb="4">
      <t>マツリ</t>
    </rPh>
    <phoneticPr fontId="2"/>
  </si>
  <si>
    <t>YOSAKOIソーラン日本海　のと会場</t>
    <rPh sb="11" eb="13">
      <t>ニホン</t>
    </rPh>
    <rPh sb="13" eb="14">
      <t>カイ</t>
    </rPh>
    <rPh sb="17" eb="19">
      <t>カイジョウ</t>
    </rPh>
    <phoneticPr fontId="2"/>
  </si>
  <si>
    <t>新湊カニかに海鮮白えびまつり</t>
    <rPh sb="0" eb="2">
      <t>シンミナト</t>
    </rPh>
    <rPh sb="6" eb="8">
      <t>カイセン</t>
    </rPh>
    <rPh sb="8" eb="9">
      <t>シロ</t>
    </rPh>
    <phoneticPr fontId="2"/>
  </si>
  <si>
    <t>全日本チンドンコンクール</t>
    <rPh sb="0" eb="3">
      <t>ゼンニホン</t>
    </rPh>
    <phoneticPr fontId="2"/>
  </si>
  <si>
    <t>となみチューリップフェア</t>
  </si>
  <si>
    <t>立山・雪の大谷ウォーク</t>
  </si>
  <si>
    <t>松川の桜</t>
    <rPh sb="0" eb="2">
      <t>マツカワ</t>
    </rPh>
    <rPh sb="3" eb="4">
      <t>サクラ</t>
    </rPh>
    <phoneticPr fontId="2"/>
  </si>
  <si>
    <t>高岡古城公園　桜の見ごろ</t>
    <rPh sb="0" eb="2">
      <t>タカオカ</t>
    </rPh>
    <rPh sb="2" eb="4">
      <t>コジョウ</t>
    </rPh>
    <rPh sb="7" eb="8">
      <t>サクラ</t>
    </rPh>
    <rPh sb="9" eb="10">
      <t>ミ</t>
    </rPh>
    <phoneticPr fontId="2"/>
  </si>
  <si>
    <t>ホタルイカ海上観光</t>
    <rPh sb="5" eb="7">
      <t>カイジョウ</t>
    </rPh>
    <rPh sb="7" eb="9">
      <t>カンコウ</t>
    </rPh>
    <phoneticPr fontId="2"/>
  </si>
  <si>
    <t>北日本新聞納涼花火大会</t>
  </si>
  <si>
    <t>富山新港花火大会</t>
    <rPh sb="0" eb="2">
      <t>トヤマ</t>
    </rPh>
    <rPh sb="2" eb="4">
      <t>シンコウ</t>
    </rPh>
    <rPh sb="4" eb="6">
      <t>ハナビ</t>
    </rPh>
    <rPh sb="6" eb="8">
      <t>タイカイ</t>
    </rPh>
    <phoneticPr fontId="2"/>
  </si>
  <si>
    <t>高岡御車山祭</t>
    <rPh sb="0" eb="2">
      <t>タカオカ</t>
    </rPh>
    <rPh sb="2" eb="5">
      <t>ミクルマヤマ</t>
    </rPh>
    <rPh sb="5" eb="6">
      <t>マツリ</t>
    </rPh>
    <phoneticPr fontId="2"/>
  </si>
  <si>
    <t>伏木曳山祭けんか山</t>
    <rPh sb="0" eb="2">
      <t>フシキ</t>
    </rPh>
    <rPh sb="2" eb="4">
      <t>ヒキヤマ</t>
    </rPh>
    <rPh sb="4" eb="5">
      <t>マツ</t>
    </rPh>
    <rPh sb="8" eb="9">
      <t>ヤマ</t>
    </rPh>
    <phoneticPr fontId="2"/>
  </si>
  <si>
    <t>高岡七夕まつり</t>
    <rPh sb="0" eb="2">
      <t>タカオカ</t>
    </rPh>
    <rPh sb="2" eb="4">
      <t>タナバタ</t>
    </rPh>
    <phoneticPr fontId="2"/>
  </si>
  <si>
    <t>福岡町つくりもんまつり</t>
    <rPh sb="0" eb="2">
      <t>フクオカ</t>
    </rPh>
    <rPh sb="2" eb="3">
      <t>マチ</t>
    </rPh>
    <phoneticPr fontId="2"/>
  </si>
  <si>
    <t>高岡万葉まつり「万葉集全20巻朗唱の会」</t>
    <rPh sb="0" eb="2">
      <t>タカオカ</t>
    </rPh>
    <rPh sb="2" eb="4">
      <t>マンヨウ</t>
    </rPh>
    <phoneticPr fontId="2"/>
  </si>
  <si>
    <t>おわら風の盆</t>
    <rPh sb="3" eb="4">
      <t>カゼ</t>
    </rPh>
    <rPh sb="5" eb="6">
      <t>ボン</t>
    </rPh>
    <phoneticPr fontId="2"/>
  </si>
  <si>
    <t>福野夜高祭</t>
    <rPh sb="0" eb="2">
      <t>フクノ</t>
    </rPh>
    <rPh sb="2" eb="3">
      <t>ヨル</t>
    </rPh>
    <rPh sb="3" eb="4">
      <t>タカ</t>
    </rPh>
    <rPh sb="4" eb="5">
      <t>マツ</t>
    </rPh>
    <phoneticPr fontId="2"/>
  </si>
  <si>
    <t>加茂神社 春の大祭「牛乗祭」「流鏑馬」</t>
    <rPh sb="0" eb="2">
      <t>カモ</t>
    </rPh>
    <rPh sb="2" eb="4">
      <t>ジンジャ</t>
    </rPh>
    <rPh sb="5" eb="6">
      <t>ハル</t>
    </rPh>
    <rPh sb="7" eb="9">
      <t>タイサイ</t>
    </rPh>
    <rPh sb="10" eb="11">
      <t>ウシ</t>
    </rPh>
    <rPh sb="11" eb="12">
      <t>ノ</t>
    </rPh>
    <rPh sb="12" eb="13">
      <t>マツ</t>
    </rPh>
    <rPh sb="15" eb="18">
      <t>ヤブサメ</t>
    </rPh>
    <phoneticPr fontId="2"/>
  </si>
  <si>
    <t>山王まつり</t>
    <rPh sb="0" eb="2">
      <t>サンオウ</t>
    </rPh>
    <phoneticPr fontId="2"/>
  </si>
  <si>
    <t>たてもん祭り</t>
    <rPh sb="4" eb="5">
      <t>マツ</t>
    </rPh>
    <phoneticPr fontId="2"/>
  </si>
  <si>
    <t>城端むぎや祭り</t>
    <rPh sb="0" eb="2">
      <t>ジョウハナ</t>
    </rPh>
    <rPh sb="5" eb="6">
      <t>マツ</t>
    </rPh>
    <phoneticPr fontId="2"/>
  </si>
  <si>
    <t>まるまげ祭り</t>
    <rPh sb="4" eb="5">
      <t>マツ</t>
    </rPh>
    <phoneticPr fontId="2"/>
  </si>
  <si>
    <t>越中だいもん凧まつり</t>
    <rPh sb="0" eb="2">
      <t>エッチュウ</t>
    </rPh>
    <rPh sb="6" eb="7">
      <t>タコ</t>
    </rPh>
    <phoneticPr fontId="2"/>
  </si>
  <si>
    <t>海老江曳山まつり</t>
    <rPh sb="0" eb="3">
      <t>エビエ</t>
    </rPh>
    <rPh sb="3" eb="5">
      <t>ヒキヤマ</t>
    </rPh>
    <phoneticPr fontId="2"/>
  </si>
  <si>
    <t>新湊曳山まつり</t>
    <rPh sb="0" eb="2">
      <t>シンミナト</t>
    </rPh>
    <rPh sb="2" eb="4">
      <t>ヒキヤマ</t>
    </rPh>
    <phoneticPr fontId="2"/>
  </si>
  <si>
    <t>大門曳山まつり</t>
    <rPh sb="0" eb="2">
      <t>ダイモン</t>
    </rPh>
    <rPh sb="2" eb="4">
      <t>ヒキヤマ</t>
    </rPh>
    <phoneticPr fontId="2"/>
  </si>
  <si>
    <t>伏木港まつり</t>
    <rPh sb="0" eb="2">
      <t>フシキ</t>
    </rPh>
    <rPh sb="2" eb="3">
      <t>ミナト</t>
    </rPh>
    <phoneticPr fontId="2"/>
  </si>
  <si>
    <t>伏木観光まつり</t>
    <rPh sb="0" eb="2">
      <t>フシキ</t>
    </rPh>
    <rPh sb="2" eb="4">
      <t>カンコウ</t>
    </rPh>
    <phoneticPr fontId="2"/>
  </si>
  <si>
    <t>日本海高岡なべ祭り</t>
    <rPh sb="0" eb="2">
      <t>ニホン</t>
    </rPh>
    <rPh sb="2" eb="3">
      <t>カイ</t>
    </rPh>
    <rPh sb="3" eb="5">
      <t>タカオカ</t>
    </rPh>
    <rPh sb="7" eb="8">
      <t>マツ</t>
    </rPh>
    <phoneticPr fontId="2"/>
  </si>
  <si>
    <t>工芸都市高岡の秋</t>
    <rPh sb="0" eb="2">
      <t>コウゲイ</t>
    </rPh>
    <rPh sb="2" eb="4">
      <t>トシ</t>
    </rPh>
    <rPh sb="4" eb="6">
      <t>タカオカ</t>
    </rPh>
    <rPh sb="7" eb="8">
      <t>アキ</t>
    </rPh>
    <phoneticPr fontId="2"/>
  </si>
  <si>
    <t>丸岡城桜まつり</t>
    <rPh sb="0" eb="2">
      <t>マルオカ</t>
    </rPh>
    <rPh sb="2" eb="3">
      <t>ジョウ</t>
    </rPh>
    <rPh sb="3" eb="4">
      <t>サクラ</t>
    </rPh>
    <phoneticPr fontId="2"/>
  </si>
  <si>
    <t>竹田の里　しだれ桜まつり</t>
    <rPh sb="0" eb="2">
      <t>タケダ</t>
    </rPh>
    <rPh sb="3" eb="4">
      <t>サト</t>
    </rPh>
    <rPh sb="8" eb="9">
      <t>ザクラ</t>
    </rPh>
    <phoneticPr fontId="2"/>
  </si>
  <si>
    <t>ゆりフェスタ</t>
    <phoneticPr fontId="2"/>
  </si>
  <si>
    <t>三國湊　帯のまち流し</t>
    <rPh sb="0" eb="2">
      <t>ミクニ</t>
    </rPh>
    <rPh sb="2" eb="3">
      <t>ミナト</t>
    </rPh>
    <rPh sb="4" eb="5">
      <t>オビ</t>
    </rPh>
    <rPh sb="8" eb="9">
      <t>ナガ</t>
    </rPh>
    <phoneticPr fontId="2"/>
  </si>
  <si>
    <t>三国温泉カニまつり</t>
    <rPh sb="0" eb="2">
      <t>ミクニ</t>
    </rPh>
    <rPh sb="2" eb="4">
      <t>オンセン</t>
    </rPh>
    <phoneticPr fontId="2"/>
  </si>
  <si>
    <t>伊東松川タライ乗り競走</t>
    <rPh sb="0" eb="2">
      <t>イトウ</t>
    </rPh>
    <rPh sb="2" eb="4">
      <t>マツカワ</t>
    </rPh>
    <rPh sb="7" eb="8">
      <t>ノ</t>
    </rPh>
    <rPh sb="9" eb="11">
      <t>キョウソウ</t>
    </rPh>
    <phoneticPr fontId="5"/>
  </si>
  <si>
    <t>大室山山焼き</t>
    <rPh sb="0" eb="2">
      <t>オオムロ</t>
    </rPh>
    <rPh sb="2" eb="3">
      <t>ヤマ</t>
    </rPh>
    <rPh sb="3" eb="5">
      <t>ヤマヤ</t>
    </rPh>
    <phoneticPr fontId="5"/>
  </si>
  <si>
    <t>按針祭　海の花火大会</t>
    <rPh sb="0" eb="2">
      <t>アンジン</t>
    </rPh>
    <rPh sb="2" eb="3">
      <t>サイ</t>
    </rPh>
    <rPh sb="4" eb="5">
      <t>ウミ</t>
    </rPh>
    <rPh sb="6" eb="8">
      <t>ハナビ</t>
    </rPh>
    <rPh sb="8" eb="10">
      <t>タイカイ</t>
    </rPh>
    <phoneticPr fontId="5"/>
  </si>
  <si>
    <t>大井川港釣り大会</t>
    <rPh sb="0" eb="3">
      <t>オオイガワ</t>
    </rPh>
    <rPh sb="3" eb="4">
      <t>コウ</t>
    </rPh>
    <rPh sb="4" eb="5">
      <t>ツ</t>
    </rPh>
    <rPh sb="6" eb="8">
      <t>タイカイ</t>
    </rPh>
    <phoneticPr fontId="2"/>
  </si>
  <si>
    <t>藤守の田遊び</t>
    <rPh sb="0" eb="1">
      <t>フジ</t>
    </rPh>
    <rPh sb="1" eb="2">
      <t>モリ</t>
    </rPh>
    <rPh sb="3" eb="5">
      <t>タアソ</t>
    </rPh>
    <phoneticPr fontId="2"/>
  </si>
  <si>
    <t>焼津海上花火大会</t>
    <rPh sb="0" eb="2">
      <t>ヤイヅ</t>
    </rPh>
    <rPh sb="2" eb="4">
      <t>カイジョウ</t>
    </rPh>
    <rPh sb="4" eb="6">
      <t>ハナビ</t>
    </rPh>
    <rPh sb="6" eb="8">
      <t>タイカイ</t>
    </rPh>
    <phoneticPr fontId="2"/>
  </si>
  <si>
    <t>焼津みなとまつり</t>
    <rPh sb="0" eb="2">
      <t>ヤイヅ</t>
    </rPh>
    <phoneticPr fontId="2"/>
  </si>
  <si>
    <t>大井川港朝市</t>
    <rPh sb="0" eb="3">
      <t>オオイガワ</t>
    </rPh>
    <rPh sb="3" eb="4">
      <t>コウ</t>
    </rPh>
    <rPh sb="4" eb="6">
      <t>アサイチ</t>
    </rPh>
    <phoneticPr fontId="2"/>
  </si>
  <si>
    <t>踊夏祭</t>
    <rPh sb="0" eb="1">
      <t>オド</t>
    </rPh>
    <rPh sb="1" eb="3">
      <t>ナツマツ</t>
    </rPh>
    <phoneticPr fontId="2"/>
  </si>
  <si>
    <t>荒祭り（焼津神社大祭）</t>
    <rPh sb="0" eb="1">
      <t>アラ</t>
    </rPh>
    <rPh sb="1" eb="2">
      <t>マツ</t>
    </rPh>
    <rPh sb="4" eb="6">
      <t>ヤイヅ</t>
    </rPh>
    <rPh sb="6" eb="8">
      <t>ジンジャ</t>
    </rPh>
    <rPh sb="8" eb="10">
      <t>タイサイ</t>
    </rPh>
    <phoneticPr fontId="2"/>
  </si>
  <si>
    <t>小川港さばまつり</t>
    <rPh sb="0" eb="1">
      <t>コ</t>
    </rPh>
    <rPh sb="1" eb="2">
      <t>ガワ</t>
    </rPh>
    <rPh sb="2" eb="3">
      <t>コウ</t>
    </rPh>
    <phoneticPr fontId="2"/>
  </si>
  <si>
    <t>大道芸ワールドカップin静岡</t>
    <rPh sb="0" eb="3">
      <t>ダイドウゲイ</t>
    </rPh>
    <rPh sb="12" eb="14">
      <t>シズオカ</t>
    </rPh>
    <phoneticPr fontId="5"/>
  </si>
  <si>
    <t>静岡ホビーショー</t>
    <rPh sb="0" eb="2">
      <t>シズオカ</t>
    </rPh>
    <phoneticPr fontId="5"/>
  </si>
  <si>
    <t>シズオカ×カンヌウィーク</t>
  </si>
  <si>
    <t>安倍川花火大会</t>
    <rPh sb="0" eb="3">
      <t>アベカワ</t>
    </rPh>
    <rPh sb="3" eb="5">
      <t>ハナビ</t>
    </rPh>
    <rPh sb="5" eb="7">
      <t>タイカイ</t>
    </rPh>
    <phoneticPr fontId="5"/>
  </si>
  <si>
    <t>静岡まつり</t>
    <rPh sb="0" eb="2">
      <t>シズオカ</t>
    </rPh>
    <phoneticPr fontId="5"/>
  </si>
  <si>
    <t>用宗漁港まつり</t>
    <rPh sb="0" eb="2">
      <t>モチムネ</t>
    </rPh>
    <rPh sb="2" eb="4">
      <t>ギョコウ</t>
    </rPh>
    <phoneticPr fontId="5"/>
  </si>
  <si>
    <t>由比桜えびまつり</t>
    <rPh sb="0" eb="2">
      <t>ユイ</t>
    </rPh>
    <rPh sb="2" eb="3">
      <t>サクラ</t>
    </rPh>
    <phoneticPr fontId="5"/>
  </si>
  <si>
    <t>清水七夕まつり</t>
    <rPh sb="0" eb="2">
      <t>シミズ</t>
    </rPh>
    <rPh sb="2" eb="4">
      <t>タナバタ</t>
    </rPh>
    <phoneticPr fontId="5"/>
  </si>
  <si>
    <t>下田太鼓祭り</t>
  </si>
  <si>
    <t>富士山しらす街道フェア</t>
    <rPh sb="0" eb="3">
      <t>フジサン</t>
    </rPh>
    <rPh sb="6" eb="8">
      <t>カイドウ</t>
    </rPh>
    <phoneticPr fontId="7"/>
  </si>
  <si>
    <t>姫名の里まつり</t>
    <rPh sb="0" eb="1">
      <t>ヒメ</t>
    </rPh>
    <rPh sb="1" eb="2">
      <t>ナ</t>
    </rPh>
    <rPh sb="3" eb="4">
      <t>サト</t>
    </rPh>
    <phoneticPr fontId="7"/>
  </si>
  <si>
    <t>吉原宿宿場まつり</t>
    <rPh sb="0" eb="2">
      <t>ヨシワラ</t>
    </rPh>
    <rPh sb="2" eb="3">
      <t>シュク</t>
    </rPh>
    <rPh sb="3" eb="5">
      <t>シュクバ</t>
    </rPh>
    <phoneticPr fontId="7"/>
  </si>
  <si>
    <t>富士山紙フェア</t>
    <rPh sb="0" eb="3">
      <t>フジサン</t>
    </rPh>
    <rPh sb="3" eb="4">
      <t>カミ</t>
    </rPh>
    <phoneticPr fontId="7"/>
  </si>
  <si>
    <t>富士市産業まつり商工フェア</t>
    <rPh sb="0" eb="2">
      <t>フジ</t>
    </rPh>
    <rPh sb="2" eb="3">
      <t>シ</t>
    </rPh>
    <rPh sb="3" eb="5">
      <t>サンギョウ</t>
    </rPh>
    <rPh sb="8" eb="10">
      <t>ショウコウ</t>
    </rPh>
    <phoneticPr fontId="7"/>
  </si>
  <si>
    <t>ふじのくにアートクラフトフェア</t>
  </si>
  <si>
    <t>富士てがみまつり</t>
    <rPh sb="0" eb="2">
      <t>フジ</t>
    </rPh>
    <phoneticPr fontId="7"/>
  </si>
  <si>
    <t>田子の浦漁協しらすまつり</t>
    <rPh sb="0" eb="2">
      <t>タゴ</t>
    </rPh>
    <rPh sb="3" eb="4">
      <t>ウラ</t>
    </rPh>
    <rPh sb="4" eb="6">
      <t>ギョキョウ</t>
    </rPh>
    <phoneticPr fontId="7"/>
  </si>
  <si>
    <t>木島投げ松明</t>
    <rPh sb="0" eb="2">
      <t>キジマ</t>
    </rPh>
    <rPh sb="2" eb="3">
      <t>ナ</t>
    </rPh>
    <rPh sb="4" eb="6">
      <t>タイマツ</t>
    </rPh>
    <phoneticPr fontId="7"/>
  </si>
  <si>
    <t>あっぱれ富士</t>
    <rPh sb="4" eb="6">
      <t>フジ</t>
    </rPh>
    <phoneticPr fontId="7"/>
  </si>
  <si>
    <t>富士山れんげまつり</t>
    <rPh sb="0" eb="3">
      <t>フジサン</t>
    </rPh>
    <phoneticPr fontId="7"/>
  </si>
  <si>
    <t>大淵笹場お茶まつり</t>
    <rPh sb="0" eb="2">
      <t>オオブチ</t>
    </rPh>
    <rPh sb="2" eb="3">
      <t>ササ</t>
    </rPh>
    <rPh sb="3" eb="4">
      <t>バ</t>
    </rPh>
    <rPh sb="5" eb="6">
      <t>チャ</t>
    </rPh>
    <phoneticPr fontId="7"/>
  </si>
  <si>
    <t>富士ばらまつり</t>
    <rPh sb="0" eb="2">
      <t>フジ</t>
    </rPh>
    <phoneticPr fontId="7"/>
  </si>
  <si>
    <t>富士のふもとの大博覧会</t>
    <rPh sb="0" eb="2">
      <t>フジ</t>
    </rPh>
    <rPh sb="7" eb="8">
      <t>ダイ</t>
    </rPh>
    <rPh sb="8" eb="11">
      <t>ハクランカイ</t>
    </rPh>
    <phoneticPr fontId="7"/>
  </si>
  <si>
    <t>新豊院大観音大祭</t>
    <rPh sb="0" eb="1">
      <t>シン</t>
    </rPh>
    <rPh sb="1" eb="2">
      <t>ユタ</t>
    </rPh>
    <rPh sb="2" eb="3">
      <t>イン</t>
    </rPh>
    <rPh sb="3" eb="4">
      <t>ダイ</t>
    </rPh>
    <rPh sb="4" eb="6">
      <t>カンノン</t>
    </rPh>
    <rPh sb="6" eb="8">
      <t>タイサイ</t>
    </rPh>
    <phoneticPr fontId="7"/>
  </si>
  <si>
    <t>富士山女子駅伝　全日本大学女子選抜駅伝競走</t>
    <rPh sb="0" eb="3">
      <t>フジサン</t>
    </rPh>
    <rPh sb="3" eb="5">
      <t>ジョシ</t>
    </rPh>
    <rPh sb="5" eb="7">
      <t>エキデン</t>
    </rPh>
    <rPh sb="8" eb="11">
      <t>ゼンニホン</t>
    </rPh>
    <rPh sb="11" eb="13">
      <t>ダイガク</t>
    </rPh>
    <rPh sb="13" eb="15">
      <t>ジョシ</t>
    </rPh>
    <rPh sb="15" eb="17">
      <t>センバツ</t>
    </rPh>
    <rPh sb="17" eb="19">
      <t>エキデン</t>
    </rPh>
    <rPh sb="19" eb="21">
      <t>キョウソウ</t>
    </rPh>
    <phoneticPr fontId="7"/>
  </si>
  <si>
    <t>絶景★富士山　まるごと岩本山</t>
    <rPh sb="0" eb="2">
      <t>ゼッケイ</t>
    </rPh>
    <rPh sb="3" eb="6">
      <t>フジサン</t>
    </rPh>
    <rPh sb="11" eb="12">
      <t>イワ</t>
    </rPh>
    <rPh sb="12" eb="13">
      <t>モト</t>
    </rPh>
    <rPh sb="13" eb="14">
      <t>ヤマ</t>
    </rPh>
    <phoneticPr fontId="7"/>
  </si>
  <si>
    <t>なんでも富士山</t>
    <rPh sb="4" eb="7">
      <t>フジサン</t>
    </rPh>
    <phoneticPr fontId="7"/>
  </si>
  <si>
    <t>富士まつり</t>
    <rPh sb="0" eb="2">
      <t>フジ</t>
    </rPh>
    <phoneticPr fontId="7"/>
  </si>
  <si>
    <t>ふじかわ夏まつり</t>
    <rPh sb="4" eb="5">
      <t>ナツ</t>
    </rPh>
    <phoneticPr fontId="7"/>
  </si>
  <si>
    <t>吉原祗園祭</t>
    <rPh sb="0" eb="2">
      <t>ヨシワラ</t>
    </rPh>
    <rPh sb="2" eb="4">
      <t>ギオン</t>
    </rPh>
    <rPh sb="4" eb="5">
      <t>サイ</t>
    </rPh>
    <phoneticPr fontId="7"/>
  </si>
  <si>
    <t>田子浦みなと祭り</t>
    <rPh sb="0" eb="2">
      <t>タゴ</t>
    </rPh>
    <rPh sb="2" eb="3">
      <t>ウラ</t>
    </rPh>
    <rPh sb="6" eb="7">
      <t>マツ</t>
    </rPh>
    <phoneticPr fontId="7"/>
  </si>
  <si>
    <t>甲子まつり</t>
    <rPh sb="0" eb="1">
      <t>キノエ</t>
    </rPh>
    <rPh sb="1" eb="2">
      <t>ネ</t>
    </rPh>
    <phoneticPr fontId="7"/>
  </si>
  <si>
    <t>かりがね祭り</t>
    <rPh sb="4" eb="5">
      <t>マツ</t>
    </rPh>
    <phoneticPr fontId="7"/>
  </si>
  <si>
    <t>甲子秋まつり</t>
    <rPh sb="0" eb="2">
      <t>キノエネ</t>
    </rPh>
    <rPh sb="2" eb="3">
      <t>アキ</t>
    </rPh>
    <phoneticPr fontId="7"/>
  </si>
  <si>
    <t>毘沙門天大祭</t>
    <rPh sb="0" eb="3">
      <t>ビシャモン</t>
    </rPh>
    <rPh sb="3" eb="4">
      <t>テン</t>
    </rPh>
    <rPh sb="4" eb="6">
      <t>タイサイ</t>
    </rPh>
    <phoneticPr fontId="7"/>
  </si>
  <si>
    <t>名古屋まつり</t>
    <rPh sb="0" eb="3">
      <t>ナゴヤ</t>
    </rPh>
    <phoneticPr fontId="2"/>
  </si>
  <si>
    <t>東山植物園　紅葉の見頃</t>
    <rPh sb="0" eb="2">
      <t>ヒガシヤマ</t>
    </rPh>
    <rPh sb="2" eb="5">
      <t>ショクブツエン</t>
    </rPh>
    <rPh sb="6" eb="8">
      <t>コウヨウ</t>
    </rPh>
    <rPh sb="9" eb="11">
      <t>ミゴロ</t>
    </rPh>
    <phoneticPr fontId="2"/>
  </si>
  <si>
    <t>大相撲名古屋場所</t>
    <rPh sb="0" eb="3">
      <t>オオズモウ</t>
    </rPh>
    <rPh sb="3" eb="6">
      <t>ナゴヤ</t>
    </rPh>
    <rPh sb="6" eb="8">
      <t>バショ</t>
    </rPh>
    <phoneticPr fontId="2"/>
  </si>
  <si>
    <t>世界コスプレサミット</t>
    <rPh sb="0" eb="2">
      <t>セカイ</t>
    </rPh>
    <phoneticPr fontId="2"/>
  </si>
  <si>
    <t>にっぽんど真ん中祭り</t>
    <rPh sb="5" eb="6">
      <t>マ</t>
    </rPh>
    <rPh sb="7" eb="8">
      <t>ナカ</t>
    </rPh>
    <rPh sb="8" eb="9">
      <t>マツ</t>
    </rPh>
    <phoneticPr fontId="2"/>
  </si>
  <si>
    <t>名古屋城周辺　桜の見頃</t>
    <rPh sb="0" eb="3">
      <t>ナゴヤ</t>
    </rPh>
    <rPh sb="3" eb="4">
      <t>ジョウ</t>
    </rPh>
    <rPh sb="4" eb="6">
      <t>シュウヘン</t>
    </rPh>
    <rPh sb="7" eb="8">
      <t>サクラ</t>
    </rPh>
    <rPh sb="9" eb="11">
      <t>ミゴロ</t>
    </rPh>
    <phoneticPr fontId="2"/>
  </si>
  <si>
    <t>鶴舞公園　桜の見頃</t>
    <rPh sb="0" eb="2">
      <t>ツルマイ</t>
    </rPh>
    <rPh sb="2" eb="4">
      <t>コウエン</t>
    </rPh>
    <rPh sb="5" eb="6">
      <t>サクラ</t>
    </rPh>
    <rPh sb="7" eb="9">
      <t>ミゴロ</t>
    </rPh>
    <phoneticPr fontId="2"/>
  </si>
  <si>
    <t>旅まつり名古屋</t>
    <rPh sb="0" eb="1">
      <t>タビ</t>
    </rPh>
    <rPh sb="4" eb="7">
      <t>ナゴヤ</t>
    </rPh>
    <phoneticPr fontId="2"/>
  </si>
  <si>
    <t>くらふとフェア蒲郡</t>
    <rPh sb="7" eb="9">
      <t>ガマゴオリ</t>
    </rPh>
    <phoneticPr fontId="1"/>
  </si>
  <si>
    <t>三河大島海水浴</t>
    <rPh sb="0" eb="2">
      <t>ミカワ</t>
    </rPh>
    <rPh sb="2" eb="4">
      <t>オオシマ</t>
    </rPh>
    <rPh sb="4" eb="7">
      <t>カイスイヨク</t>
    </rPh>
    <phoneticPr fontId="1"/>
  </si>
  <si>
    <t>西浦海水浴</t>
    <rPh sb="0" eb="2">
      <t>ニシウラ</t>
    </rPh>
    <rPh sb="2" eb="5">
      <t>カイスイヨク</t>
    </rPh>
    <phoneticPr fontId="1"/>
  </si>
  <si>
    <t>西浦温泉桜祭り</t>
    <rPh sb="0" eb="2">
      <t>ニシウラ</t>
    </rPh>
    <rPh sb="2" eb="4">
      <t>オンセン</t>
    </rPh>
    <rPh sb="4" eb="5">
      <t>サクラ</t>
    </rPh>
    <rPh sb="5" eb="6">
      <t>マツ</t>
    </rPh>
    <phoneticPr fontId="1"/>
  </si>
  <si>
    <t>つつじまつり</t>
  </si>
  <si>
    <t>あじさい祭り</t>
    <rPh sb="4" eb="5">
      <t>マツ</t>
    </rPh>
    <phoneticPr fontId="1"/>
  </si>
  <si>
    <t>潮干狩り</t>
    <rPh sb="0" eb="2">
      <t>シオヒ</t>
    </rPh>
    <rPh sb="2" eb="3">
      <t>ガ</t>
    </rPh>
    <phoneticPr fontId="1"/>
  </si>
  <si>
    <t>農林水産まつり</t>
    <rPh sb="0" eb="2">
      <t>ノウリン</t>
    </rPh>
    <rPh sb="2" eb="4">
      <t>スイサン</t>
    </rPh>
    <phoneticPr fontId="1"/>
  </si>
  <si>
    <t>三河湾健康マラソン大会</t>
    <rPh sb="0" eb="2">
      <t>ミカワ</t>
    </rPh>
    <rPh sb="2" eb="3">
      <t>ワン</t>
    </rPh>
    <rPh sb="3" eb="5">
      <t>ケンコウ</t>
    </rPh>
    <rPh sb="9" eb="11">
      <t>タイカイ</t>
    </rPh>
    <phoneticPr fontId="1"/>
  </si>
  <si>
    <t>蒲郡まつり納涼花火大会</t>
    <rPh sb="0" eb="2">
      <t>ガマゴオリ</t>
    </rPh>
    <rPh sb="5" eb="7">
      <t>ノウリョウ</t>
    </rPh>
    <rPh sb="7" eb="9">
      <t>ハナビ</t>
    </rPh>
    <rPh sb="9" eb="11">
      <t>タイカイ</t>
    </rPh>
    <phoneticPr fontId="1"/>
  </si>
  <si>
    <t>蒲郡まつり</t>
    <rPh sb="0" eb="2">
      <t>ガマゴオリ</t>
    </rPh>
    <phoneticPr fontId="1"/>
  </si>
  <si>
    <t>三谷祭</t>
    <rPh sb="0" eb="2">
      <t>ミヤ</t>
    </rPh>
    <rPh sb="2" eb="3">
      <t>マツリ</t>
    </rPh>
    <phoneticPr fontId="1"/>
  </si>
  <si>
    <t>いなべ草競馬</t>
    <phoneticPr fontId="2"/>
  </si>
  <si>
    <t>鳥出神社の鯨船行事</t>
    <phoneticPr fontId="2"/>
  </si>
  <si>
    <t>エキサイト四日市・バザール</t>
    <phoneticPr fontId="2"/>
  </si>
  <si>
    <t>多度大社 上げ馬神事</t>
    <phoneticPr fontId="2"/>
  </si>
  <si>
    <t>関宿祗園夏まつり</t>
    <phoneticPr fontId="2"/>
  </si>
  <si>
    <t>四日市港（みなと）まつり</t>
    <rPh sb="0" eb="3">
      <t>ヨッカイチ</t>
    </rPh>
    <rPh sb="3" eb="4">
      <t>ミナト</t>
    </rPh>
    <phoneticPr fontId="2"/>
  </si>
  <si>
    <t>大四日市まつり</t>
  </si>
  <si>
    <t>桑名石取祭</t>
    <phoneticPr fontId="2"/>
  </si>
  <si>
    <t>四日市祭</t>
    <rPh sb="0" eb="3">
      <t>ヨッカイチ</t>
    </rPh>
    <rPh sb="3" eb="4">
      <t>マツ</t>
    </rPh>
    <phoneticPr fontId="2"/>
  </si>
  <si>
    <t>東海道関宿街道まつり</t>
    <phoneticPr fontId="2"/>
  </si>
  <si>
    <t>鳥羽みなとまつり</t>
    <rPh sb="0" eb="2">
      <t>トバ</t>
    </rPh>
    <phoneticPr fontId="2"/>
  </si>
  <si>
    <t>石神さん春祭り</t>
    <rPh sb="0" eb="2">
      <t>イシガミ</t>
    </rPh>
    <rPh sb="4" eb="5">
      <t>ハル</t>
    </rPh>
    <rPh sb="5" eb="6">
      <t>マツ</t>
    </rPh>
    <phoneticPr fontId="2"/>
  </si>
  <si>
    <t>しろんご祭</t>
    <rPh sb="4" eb="5">
      <t>マツ</t>
    </rPh>
    <phoneticPr fontId="2"/>
  </si>
  <si>
    <t>御船祭</t>
    <rPh sb="0" eb="1">
      <t>オ</t>
    </rPh>
    <rPh sb="1" eb="2">
      <t>フネ</t>
    </rPh>
    <rPh sb="2" eb="3">
      <t>マツ</t>
    </rPh>
    <phoneticPr fontId="2"/>
  </si>
  <si>
    <t>赤崎祭り</t>
    <rPh sb="0" eb="2">
      <t>アカサキ</t>
    </rPh>
    <rPh sb="2" eb="3">
      <t>マツ</t>
    </rPh>
    <phoneticPr fontId="2"/>
  </si>
  <si>
    <t>浦村　焼き牡蠣小屋</t>
    <rPh sb="0" eb="2">
      <t>ウラムラ</t>
    </rPh>
    <rPh sb="3" eb="4">
      <t>ヤ</t>
    </rPh>
    <rPh sb="5" eb="7">
      <t>カキ</t>
    </rPh>
    <rPh sb="7" eb="9">
      <t>コヤ</t>
    </rPh>
    <phoneticPr fontId="2"/>
  </si>
  <si>
    <t>静波海水まつり花火大会</t>
  </si>
  <si>
    <t>遠州新居の手筒花火</t>
  </si>
  <si>
    <t>さがら海上花火大会</t>
  </si>
  <si>
    <t>大井川花火大会</t>
  </si>
  <si>
    <t>万灯祭・ほうずき市</t>
  </si>
  <si>
    <t>源氏の里ひまわり畑</t>
  </si>
  <si>
    <t>浜岡砂丘カワヅザクラ</t>
  </si>
  <si>
    <t>勝間田川さくらまつり</t>
  </si>
  <si>
    <t>可睡斎の火まつり</t>
  </si>
  <si>
    <t>御前埼灯台まつり</t>
  </si>
  <si>
    <t>蓬莱橋ぼんぼり祭り</t>
  </si>
  <si>
    <t>御前崎みなとかつお祭り</t>
  </si>
  <si>
    <t>島田髷まつり</t>
  </si>
  <si>
    <t>桜ヶ池お櫃納め</t>
  </si>
  <si>
    <t>世界スーパージュニアテニス選手権大会</t>
    <phoneticPr fontId="2"/>
  </si>
  <si>
    <t>大阪マラソン</t>
    <rPh sb="0" eb="2">
      <t>オオサカ</t>
    </rPh>
    <phoneticPr fontId="2"/>
  </si>
  <si>
    <t>紅葉</t>
    <rPh sb="0" eb="2">
      <t>コウヨウ</t>
    </rPh>
    <phoneticPr fontId="2"/>
  </si>
  <si>
    <t>大阪薪能</t>
    <rPh sb="0" eb="2">
      <t>オオサカ</t>
    </rPh>
    <rPh sb="2" eb="3">
      <t>タキギ</t>
    </rPh>
    <rPh sb="3" eb="4">
      <t>ノウ</t>
    </rPh>
    <phoneticPr fontId="2"/>
  </si>
  <si>
    <t>大阪クラシック</t>
    <rPh sb="0" eb="2">
      <t>オオサカ</t>
    </rPh>
    <phoneticPr fontId="2"/>
  </si>
  <si>
    <t>桜の花見</t>
    <rPh sb="0" eb="1">
      <t>サクラ</t>
    </rPh>
    <rPh sb="2" eb="4">
      <t>ハナミ</t>
    </rPh>
    <phoneticPr fontId="2"/>
  </si>
  <si>
    <t>大阪造幣局桜の通り抜け</t>
    <rPh sb="0" eb="2">
      <t>オオサカ</t>
    </rPh>
    <rPh sb="2" eb="5">
      <t>ゾウヘイキョク</t>
    </rPh>
    <rPh sb="5" eb="6">
      <t>サクラ</t>
    </rPh>
    <rPh sb="7" eb="8">
      <t>トオ</t>
    </rPh>
    <rPh sb="9" eb="10">
      <t>ヌ</t>
    </rPh>
    <phoneticPr fontId="2"/>
  </si>
  <si>
    <t>ひな祭り</t>
    <rPh sb="2" eb="3">
      <t>マツ</t>
    </rPh>
    <phoneticPr fontId="2"/>
  </si>
  <si>
    <t>除夜の鐘・初詣</t>
    <rPh sb="0" eb="2">
      <t>ジョヤ</t>
    </rPh>
    <rPh sb="3" eb="4">
      <t>カネ</t>
    </rPh>
    <rPh sb="5" eb="7">
      <t>ハツモウデ</t>
    </rPh>
    <phoneticPr fontId="2"/>
  </si>
  <si>
    <t>大阪国際女子マラソン</t>
    <rPh sb="0" eb="2">
      <t>オオサカ</t>
    </rPh>
    <rPh sb="2" eb="4">
      <t>コクサイ</t>
    </rPh>
    <rPh sb="4" eb="6">
      <t>ジョシ</t>
    </rPh>
    <phoneticPr fontId="2"/>
  </si>
  <si>
    <t>節分</t>
    <rPh sb="0" eb="2">
      <t>セツブン</t>
    </rPh>
    <phoneticPr fontId="2"/>
  </si>
  <si>
    <t>梅の見ごろ</t>
    <rPh sb="0" eb="1">
      <t>ウメ</t>
    </rPh>
    <rPh sb="2" eb="3">
      <t>ミ</t>
    </rPh>
    <phoneticPr fontId="2"/>
  </si>
  <si>
    <t xml:space="preserve">京の七夕  </t>
    <rPh sb="0" eb="1">
      <t>キョウ</t>
    </rPh>
    <rPh sb="2" eb="4">
      <t>タナバタ</t>
    </rPh>
    <phoneticPr fontId="2"/>
  </si>
  <si>
    <t xml:space="preserve">まいづる細川幽斎田辺城まつり   </t>
    <rPh sb="4" eb="6">
      <t>ホソカワ</t>
    </rPh>
    <rPh sb="6" eb="7">
      <t>ユウ</t>
    </rPh>
    <rPh sb="7" eb="8">
      <t>サイ</t>
    </rPh>
    <rPh sb="8" eb="11">
      <t>タナベジョウ</t>
    </rPh>
    <phoneticPr fontId="2"/>
  </si>
  <si>
    <t>吉田のしだれ桜</t>
    <rPh sb="0" eb="2">
      <t>ヨシダ</t>
    </rPh>
    <rPh sb="6" eb="7">
      <t>サクラ</t>
    </rPh>
    <phoneticPr fontId="2"/>
  </si>
  <si>
    <t xml:space="preserve">間人(たいざ)みなと祭                                           </t>
    <rPh sb="0" eb="2">
      <t>タイザ</t>
    </rPh>
    <rPh sb="10" eb="11">
      <t>マツ</t>
    </rPh>
    <phoneticPr fontId="2"/>
  </si>
  <si>
    <t xml:space="preserve">千日会観光祭                                                     </t>
    <rPh sb="0" eb="2">
      <t>センニチ</t>
    </rPh>
    <rPh sb="2" eb="3">
      <t>カイ</t>
    </rPh>
    <rPh sb="3" eb="5">
      <t>カンコウ</t>
    </rPh>
    <rPh sb="5" eb="6">
      <t>サイ</t>
    </rPh>
    <phoneticPr fontId="2"/>
  </si>
  <si>
    <t>宮津灯籠流し花火大会</t>
    <phoneticPr fontId="2"/>
  </si>
  <si>
    <t>日本三景天橋立ふゆ花火</t>
    <rPh sb="0" eb="2">
      <t>ニホン</t>
    </rPh>
    <rPh sb="2" eb="4">
      <t>サンケイ</t>
    </rPh>
    <rPh sb="4" eb="7">
      <t>アマノハシダテ</t>
    </rPh>
    <rPh sb="9" eb="11">
      <t>ハナビ</t>
    </rPh>
    <phoneticPr fontId="2"/>
  </si>
  <si>
    <t xml:space="preserve">あやべ水無月まつり </t>
    <rPh sb="3" eb="6">
      <t>ミナヅキ</t>
    </rPh>
    <phoneticPr fontId="2"/>
  </si>
  <si>
    <t>伊根花火</t>
    <rPh sb="0" eb="2">
      <t>イネ</t>
    </rPh>
    <rPh sb="2" eb="4">
      <t>ハナビ</t>
    </rPh>
    <phoneticPr fontId="2"/>
  </si>
  <si>
    <t>曲水の宴</t>
    <rPh sb="0" eb="2">
      <t>キョクスイ</t>
    </rPh>
    <rPh sb="3" eb="4">
      <t>ウタゲ</t>
    </rPh>
    <phoneticPr fontId="2"/>
  </si>
  <si>
    <t>流鏑馬（やぶさめ）神事</t>
    <rPh sb="0" eb="3">
      <t>ヤブサメ</t>
    </rPh>
    <rPh sb="9" eb="11">
      <t>シンジ</t>
    </rPh>
    <phoneticPr fontId="2"/>
  </si>
  <si>
    <t>競馬会神事</t>
    <rPh sb="0" eb="2">
      <t>ケイバ</t>
    </rPh>
    <rPh sb="2" eb="3">
      <t>カイ</t>
    </rPh>
    <rPh sb="3" eb="5">
      <t>シンジ</t>
    </rPh>
    <phoneticPr fontId="2"/>
  </si>
  <si>
    <t xml:space="preserve">仏舞 </t>
    <rPh sb="0" eb="1">
      <t>ホトケ</t>
    </rPh>
    <rPh sb="1" eb="2">
      <t>マイ</t>
    </rPh>
    <phoneticPr fontId="2"/>
  </si>
  <si>
    <t xml:space="preserve">葵祭 </t>
    <rPh sb="0" eb="1">
      <t>アオイ</t>
    </rPh>
    <rPh sb="1" eb="2">
      <t>マツ</t>
    </rPh>
    <phoneticPr fontId="2"/>
  </si>
  <si>
    <t>祇園祭（宵々山）</t>
    <rPh sb="0" eb="2">
      <t>ギオン</t>
    </rPh>
    <rPh sb="2" eb="3">
      <t>マツ</t>
    </rPh>
    <rPh sb="4" eb="5">
      <t>ヨイ</t>
    </rPh>
    <rPh sb="6" eb="7">
      <t>ヤマ</t>
    </rPh>
    <phoneticPr fontId="2"/>
  </si>
  <si>
    <t>祇園祭（宵山）</t>
    <rPh sb="0" eb="2">
      <t>ギオン</t>
    </rPh>
    <rPh sb="2" eb="3">
      <t>マツ</t>
    </rPh>
    <rPh sb="4" eb="5">
      <t>ヨイ</t>
    </rPh>
    <rPh sb="5" eb="6">
      <t>ヤマ</t>
    </rPh>
    <phoneticPr fontId="2"/>
  </si>
  <si>
    <t>祇園祭（山鉾巡行）</t>
    <rPh sb="0" eb="2">
      <t>ギオン</t>
    </rPh>
    <rPh sb="2" eb="3">
      <t>マツ</t>
    </rPh>
    <rPh sb="4" eb="5">
      <t>ヤマ</t>
    </rPh>
    <rPh sb="5" eb="6">
      <t>ホコ</t>
    </rPh>
    <rPh sb="6" eb="8">
      <t>ジュンコウ</t>
    </rPh>
    <phoneticPr fontId="2"/>
  </si>
  <si>
    <t>文殊堂出船祭</t>
    <phoneticPr fontId="2"/>
  </si>
  <si>
    <t>祇園祭（後祭）</t>
    <rPh sb="0" eb="2">
      <t>ギオン</t>
    </rPh>
    <rPh sb="2" eb="3">
      <t>マツ</t>
    </rPh>
    <rPh sb="4" eb="5">
      <t>アト</t>
    </rPh>
    <rPh sb="5" eb="6">
      <t>マツ</t>
    </rPh>
    <phoneticPr fontId="2"/>
  </si>
  <si>
    <t>吉原の万灯籠（まんどろ）</t>
    <rPh sb="0" eb="2">
      <t>ヨシワラ</t>
    </rPh>
    <rPh sb="3" eb="4">
      <t>マン</t>
    </rPh>
    <rPh sb="4" eb="6">
      <t>トウロウ</t>
    </rPh>
    <phoneticPr fontId="2"/>
  </si>
  <si>
    <t>五山送り火（大文字）</t>
    <rPh sb="0" eb="2">
      <t>ゴサン</t>
    </rPh>
    <rPh sb="2" eb="3">
      <t>オク</t>
    </rPh>
    <rPh sb="4" eb="5">
      <t>ビ</t>
    </rPh>
    <rPh sb="6" eb="9">
      <t>ダイモンジ</t>
    </rPh>
    <phoneticPr fontId="2"/>
  </si>
  <si>
    <t xml:space="preserve">鞍馬の火祭 </t>
    <rPh sb="0" eb="2">
      <t>クラマ</t>
    </rPh>
    <rPh sb="3" eb="5">
      <t>ヒマツ</t>
    </rPh>
    <phoneticPr fontId="2"/>
  </si>
  <si>
    <t>時代祭</t>
    <rPh sb="0" eb="2">
      <t>ジダイ</t>
    </rPh>
    <rPh sb="2" eb="3">
      <t>マツ</t>
    </rPh>
    <phoneticPr fontId="2"/>
  </si>
  <si>
    <t>祇園をどり</t>
    <rPh sb="0" eb="2">
      <t>ギオン</t>
    </rPh>
    <phoneticPr fontId="2"/>
  </si>
  <si>
    <t xml:space="preserve">神幸祭 </t>
    <rPh sb="0" eb="2">
      <t>シンコウ</t>
    </rPh>
    <rPh sb="2" eb="3">
      <t>サイ</t>
    </rPh>
    <phoneticPr fontId="2"/>
  </si>
  <si>
    <t>三河内曳山祭</t>
    <phoneticPr fontId="2"/>
  </si>
  <si>
    <t>晴明祭</t>
    <rPh sb="2" eb="3">
      <t>サイ</t>
    </rPh>
    <phoneticPr fontId="2"/>
  </si>
  <si>
    <t>あげいん熊野詣</t>
    <rPh sb="4" eb="6">
      <t>クマノ</t>
    </rPh>
    <rPh sb="6" eb="7">
      <t>モウ</t>
    </rPh>
    <phoneticPr fontId="2"/>
  </si>
  <si>
    <t>那智山青岸渡寺　開山祭</t>
    <rPh sb="0" eb="2">
      <t>ナチ</t>
    </rPh>
    <rPh sb="2" eb="3">
      <t>サン</t>
    </rPh>
    <rPh sb="3" eb="7">
      <t>セイガントジ</t>
    </rPh>
    <rPh sb="8" eb="10">
      <t>カイザン</t>
    </rPh>
    <rPh sb="10" eb="11">
      <t>マツリ</t>
    </rPh>
    <phoneticPr fontId="2"/>
  </si>
  <si>
    <t>那智勝浦町花火大会</t>
    <rPh sb="0" eb="5">
      <t>ナチカツウラチョウ</t>
    </rPh>
    <rPh sb="5" eb="7">
      <t>ハナビ</t>
    </rPh>
    <rPh sb="7" eb="9">
      <t>タイカイ</t>
    </rPh>
    <phoneticPr fontId="2"/>
  </si>
  <si>
    <t>熊野徐福万燈祭（新宮花火大会）</t>
    <rPh sb="0" eb="2">
      <t>クマノ</t>
    </rPh>
    <rPh sb="2" eb="4">
      <t>ジョフク</t>
    </rPh>
    <rPh sb="4" eb="5">
      <t>マン</t>
    </rPh>
    <rPh sb="6" eb="7">
      <t>サイ</t>
    </rPh>
    <rPh sb="8" eb="10">
      <t>シングウ</t>
    </rPh>
    <rPh sb="10" eb="12">
      <t>ハナビ</t>
    </rPh>
    <rPh sb="12" eb="14">
      <t>タイカイ</t>
    </rPh>
    <phoneticPr fontId="2"/>
  </si>
  <si>
    <t>佐野柱松</t>
    <rPh sb="0" eb="2">
      <t>サノ</t>
    </rPh>
    <rPh sb="2" eb="3">
      <t>ハシラ</t>
    </rPh>
    <rPh sb="3" eb="4">
      <t>マツ</t>
    </rPh>
    <phoneticPr fontId="2"/>
  </si>
  <si>
    <t>熊野大花火大会</t>
    <rPh sb="0" eb="2">
      <t>クマノ</t>
    </rPh>
    <rPh sb="2" eb="3">
      <t>オオ</t>
    </rPh>
    <rPh sb="3" eb="5">
      <t>ハナビ</t>
    </rPh>
    <rPh sb="5" eb="7">
      <t>タイカイ</t>
    </rPh>
    <phoneticPr fontId="2"/>
  </si>
  <si>
    <t>まぐろ祭り</t>
    <rPh sb="3" eb="4">
      <t>マツ</t>
    </rPh>
    <phoneticPr fontId="2"/>
  </si>
  <si>
    <t>那智の扇祭り</t>
    <rPh sb="0" eb="2">
      <t>ナチ</t>
    </rPh>
    <rPh sb="3" eb="4">
      <t>オウギ</t>
    </rPh>
    <rPh sb="4" eb="5">
      <t>マツ</t>
    </rPh>
    <phoneticPr fontId="2"/>
  </si>
  <si>
    <t>御燈祭り</t>
    <rPh sb="0" eb="1">
      <t>オ</t>
    </rPh>
    <rPh sb="1" eb="2">
      <t>トウ</t>
    </rPh>
    <rPh sb="2" eb="3">
      <t>マツ</t>
    </rPh>
    <phoneticPr fontId="2"/>
  </si>
  <si>
    <t>新宮秋まつり</t>
    <rPh sb="0" eb="2">
      <t>シングウ</t>
    </rPh>
    <rPh sb="2" eb="3">
      <t>アキ</t>
    </rPh>
    <phoneticPr fontId="2"/>
  </si>
  <si>
    <t>笑い祭</t>
    <rPh sb="0" eb="1">
      <t>ワラ</t>
    </rPh>
    <rPh sb="2" eb="3">
      <t>マツ</t>
    </rPh>
    <phoneticPr fontId="2"/>
  </si>
  <si>
    <t>熊野水軍埋蔵金探し</t>
    <rPh sb="0" eb="2">
      <t>クマノ</t>
    </rPh>
    <rPh sb="2" eb="4">
      <t>スイグン</t>
    </rPh>
    <rPh sb="4" eb="7">
      <t>マイゾウキン</t>
    </rPh>
    <rPh sb="7" eb="8">
      <t>サガ</t>
    </rPh>
    <phoneticPr fontId="2"/>
  </si>
  <si>
    <t>田辺祭</t>
    <rPh sb="0" eb="2">
      <t>タナベ</t>
    </rPh>
    <rPh sb="2" eb="3">
      <t>マツ</t>
    </rPh>
    <phoneticPr fontId="2"/>
  </si>
  <si>
    <t>八咫の火祭り</t>
    <rPh sb="0" eb="2">
      <t>ヤタ</t>
    </rPh>
    <rPh sb="3" eb="5">
      <t>ヒマツ</t>
    </rPh>
    <phoneticPr fontId="2"/>
  </si>
  <si>
    <t>砂まつり大会</t>
    <rPh sb="0" eb="1">
      <t>スナ</t>
    </rPh>
    <rPh sb="4" eb="6">
      <t>タイカイ</t>
    </rPh>
    <phoneticPr fontId="2"/>
  </si>
  <si>
    <t>キャンドルイルミネーション</t>
    <phoneticPr fontId="2"/>
  </si>
  <si>
    <t>平草原公園さくらまつり</t>
    <rPh sb="0" eb="1">
      <t>タイ</t>
    </rPh>
    <rPh sb="1" eb="3">
      <t>ソウゲン</t>
    </rPh>
    <rPh sb="3" eb="5">
      <t>コウエン</t>
    </rPh>
    <phoneticPr fontId="2"/>
  </si>
  <si>
    <t>仙人風呂かるた大会</t>
    <rPh sb="0" eb="4">
      <t>センニンブロ</t>
    </rPh>
    <rPh sb="7" eb="9">
      <t>タイカイ</t>
    </rPh>
    <phoneticPr fontId="2"/>
  </si>
  <si>
    <t>仙人風呂</t>
    <rPh sb="0" eb="4">
      <t>センニンブロ</t>
    </rPh>
    <phoneticPr fontId="2"/>
  </si>
  <si>
    <t>南部梅林観梅</t>
    <rPh sb="0" eb="2">
      <t>ミナベ</t>
    </rPh>
    <rPh sb="2" eb="4">
      <t>バイリン</t>
    </rPh>
    <rPh sb="4" eb="6">
      <t>カンバイ</t>
    </rPh>
    <phoneticPr fontId="2"/>
  </si>
  <si>
    <t>白浜花火フェスティバル</t>
    <rPh sb="0" eb="2">
      <t>シラハマ</t>
    </rPh>
    <rPh sb="2" eb="4">
      <t>ハナビ</t>
    </rPh>
    <phoneticPr fontId="2"/>
  </si>
  <si>
    <t>白浜花火大会</t>
    <rPh sb="0" eb="2">
      <t>シラハマ</t>
    </rPh>
    <rPh sb="2" eb="4">
      <t>ハナビ</t>
    </rPh>
    <rPh sb="4" eb="6">
      <t>タイカイ</t>
    </rPh>
    <phoneticPr fontId="2"/>
  </si>
  <si>
    <t>南紀白浜温泉メッセージ花火</t>
    <rPh sb="0" eb="2">
      <t>ナンキ</t>
    </rPh>
    <rPh sb="2" eb="4">
      <t>シラハマ</t>
    </rPh>
    <rPh sb="4" eb="6">
      <t>オンセン</t>
    </rPh>
    <rPh sb="11" eb="13">
      <t>ハナビ</t>
    </rPh>
    <phoneticPr fontId="2"/>
  </si>
  <si>
    <t>カウントダウン花火</t>
    <rPh sb="7" eb="9">
      <t>ハナビ</t>
    </rPh>
    <phoneticPr fontId="2"/>
  </si>
  <si>
    <t>弁慶まつり</t>
    <rPh sb="0" eb="2">
      <t>ベンケイ</t>
    </rPh>
    <phoneticPr fontId="2"/>
  </si>
  <si>
    <t>姫路城観月会</t>
    <rPh sb="0" eb="3">
      <t>ヒメジジョウ</t>
    </rPh>
    <rPh sb="3" eb="6">
      <t>カンゲツカイ</t>
    </rPh>
    <phoneticPr fontId="2"/>
  </si>
  <si>
    <t>姫路お城まつり</t>
    <rPh sb="0" eb="2">
      <t>ヒメジ</t>
    </rPh>
    <rPh sb="3" eb="4">
      <t>シロ</t>
    </rPh>
    <phoneticPr fontId="2"/>
  </si>
  <si>
    <t>姫路城観桜会</t>
    <rPh sb="0" eb="2">
      <t>ヒメジ</t>
    </rPh>
    <rPh sb="2" eb="3">
      <t>シロ</t>
    </rPh>
    <rPh sb="3" eb="6">
      <t>カンオウカイ</t>
    </rPh>
    <phoneticPr fontId="2"/>
  </si>
  <si>
    <t>姫路みなと祭海上花火大会</t>
    <rPh sb="0" eb="2">
      <t>ヒメジ</t>
    </rPh>
    <rPh sb="5" eb="6">
      <t>マツリ</t>
    </rPh>
    <rPh sb="6" eb="8">
      <t>カイジョウ</t>
    </rPh>
    <rPh sb="8" eb="12">
      <t>ハナビタイカイ</t>
    </rPh>
    <phoneticPr fontId="2"/>
  </si>
  <si>
    <t>まちなかキャンドルイルミネーション竹燈夜</t>
    <rPh sb="17" eb="18">
      <t>タケ</t>
    </rPh>
    <rPh sb="18" eb="19">
      <t>ヒ</t>
    </rPh>
    <rPh sb="19" eb="20">
      <t>ヨル</t>
    </rPh>
    <phoneticPr fontId="2"/>
  </si>
  <si>
    <t>食祭WAKAYAMA</t>
    <phoneticPr fontId="2"/>
  </si>
  <si>
    <t>紀州おどり「ぶんだら節」</t>
    <rPh sb="0" eb="2">
      <t>キシュウ</t>
    </rPh>
    <rPh sb="10" eb="11">
      <t>フシ</t>
    </rPh>
    <phoneticPr fontId="2"/>
  </si>
  <si>
    <t>雛流し</t>
    <rPh sb="0" eb="1">
      <t>ヒナ</t>
    </rPh>
    <rPh sb="1" eb="2">
      <t>ナガ</t>
    </rPh>
    <phoneticPr fontId="2"/>
  </si>
  <si>
    <t>港まつり花火大会</t>
    <rPh sb="4" eb="6">
      <t>ハナビ</t>
    </rPh>
    <rPh sb="6" eb="8">
      <t>タイカイ</t>
    </rPh>
    <phoneticPr fontId="2"/>
  </si>
  <si>
    <t>和歌祭</t>
    <phoneticPr fontId="2"/>
  </si>
  <si>
    <t>岩国港みなと祭花火大会</t>
    <rPh sb="0" eb="2">
      <t>イワクニ</t>
    </rPh>
    <rPh sb="2" eb="3">
      <t>コウ</t>
    </rPh>
    <rPh sb="6" eb="7">
      <t>マツ</t>
    </rPh>
    <rPh sb="7" eb="9">
      <t>ハナビ</t>
    </rPh>
    <rPh sb="9" eb="11">
      <t>タイカイ</t>
    </rPh>
    <phoneticPr fontId="2"/>
  </si>
  <si>
    <t>宇部市花火大会</t>
    <rPh sb="0" eb="3">
      <t>ウベシ</t>
    </rPh>
    <rPh sb="3" eb="5">
      <t>ハナビ</t>
    </rPh>
    <rPh sb="5" eb="7">
      <t>タイカイ</t>
    </rPh>
    <phoneticPr fontId="2"/>
  </si>
  <si>
    <t>くれ食の祭典</t>
    <rPh sb="2" eb="3">
      <t>ショク</t>
    </rPh>
    <rPh sb="4" eb="6">
      <t>サイテン</t>
    </rPh>
    <phoneticPr fontId="2"/>
  </si>
  <si>
    <t>くれ水産祭り</t>
    <rPh sb="2" eb="4">
      <t>スイサン</t>
    </rPh>
    <rPh sb="4" eb="5">
      <t>マツ</t>
    </rPh>
    <phoneticPr fontId="2"/>
  </si>
  <si>
    <t>呉海上花火大会</t>
    <rPh sb="0" eb="1">
      <t>クレ</t>
    </rPh>
    <rPh sb="1" eb="3">
      <t>カイジョウ</t>
    </rPh>
    <rPh sb="3" eb="5">
      <t>ハナビ</t>
    </rPh>
    <rPh sb="5" eb="7">
      <t>タイカイ</t>
    </rPh>
    <phoneticPr fontId="2"/>
  </si>
  <si>
    <t>呉みなと祭</t>
    <rPh sb="0" eb="1">
      <t>クレ</t>
    </rPh>
    <rPh sb="4" eb="5">
      <t>マツリ</t>
    </rPh>
    <phoneticPr fontId="2"/>
  </si>
  <si>
    <t>桜まつり</t>
    <rPh sb="0" eb="1">
      <t>サクラ</t>
    </rPh>
    <phoneticPr fontId="10"/>
  </si>
  <si>
    <t>米子桜まつり</t>
    <rPh sb="0" eb="2">
      <t>ヨナゴ</t>
    </rPh>
    <rPh sb="2" eb="3">
      <t>サクラ</t>
    </rPh>
    <phoneticPr fontId="10"/>
  </si>
  <si>
    <t>松江城山公園　桜の見ごろ</t>
    <rPh sb="0" eb="3">
      <t>マツエジョウ</t>
    </rPh>
    <rPh sb="3" eb="4">
      <t>ヤマ</t>
    </rPh>
    <rPh sb="4" eb="6">
      <t>コウエン</t>
    </rPh>
    <rPh sb="7" eb="8">
      <t>サクラ</t>
    </rPh>
    <rPh sb="9" eb="10">
      <t>ミ</t>
    </rPh>
    <phoneticPr fontId="10"/>
  </si>
  <si>
    <t>斐伊川堤防桜並木　桜の見ごろ</t>
    <rPh sb="0" eb="3">
      <t>ヒイカワ</t>
    </rPh>
    <rPh sb="3" eb="5">
      <t>テイボウ</t>
    </rPh>
    <rPh sb="5" eb="6">
      <t>サクラ</t>
    </rPh>
    <rPh sb="6" eb="8">
      <t>ナミキ</t>
    </rPh>
    <rPh sb="9" eb="10">
      <t>サクラ</t>
    </rPh>
    <rPh sb="11" eb="12">
      <t>ミ</t>
    </rPh>
    <phoneticPr fontId="10"/>
  </si>
  <si>
    <t>由志園　牡丹園遊会</t>
    <rPh sb="0" eb="3">
      <t>ユウシエン</t>
    </rPh>
    <rPh sb="4" eb="6">
      <t>ボタン</t>
    </rPh>
    <rPh sb="6" eb="9">
      <t>エンユウカイ</t>
    </rPh>
    <phoneticPr fontId="10"/>
  </si>
  <si>
    <t>みなと祭花火大会</t>
    <rPh sb="3" eb="4">
      <t>マツリ</t>
    </rPh>
    <rPh sb="4" eb="6">
      <t>ハナビ</t>
    </rPh>
    <rPh sb="6" eb="8">
      <t>タイカイ</t>
    </rPh>
    <phoneticPr fontId="10"/>
  </si>
  <si>
    <t>米子がいな祭大花火大会</t>
    <phoneticPr fontId="10"/>
  </si>
  <si>
    <t>やすぎ月の輪まつり花火大会</t>
    <phoneticPr fontId="2"/>
  </si>
  <si>
    <t>大山夏山開き祭</t>
    <rPh sb="0" eb="2">
      <t>ダイセン</t>
    </rPh>
    <rPh sb="2" eb="3">
      <t>ナツ</t>
    </rPh>
    <rPh sb="3" eb="5">
      <t>ヤマビラ</t>
    </rPh>
    <rPh sb="6" eb="7">
      <t>マツ</t>
    </rPh>
    <phoneticPr fontId="10"/>
  </si>
  <si>
    <t>米子がいな祭</t>
    <rPh sb="0" eb="2">
      <t>ヨナゴ</t>
    </rPh>
    <rPh sb="5" eb="6">
      <t>マツ</t>
    </rPh>
    <phoneticPr fontId="10"/>
  </si>
  <si>
    <t>みなと祭</t>
    <rPh sb="3" eb="4">
      <t>マツリ</t>
    </rPh>
    <phoneticPr fontId="10"/>
  </si>
  <si>
    <t>やすぎ月の輪まつり</t>
    <phoneticPr fontId="2"/>
  </si>
  <si>
    <t>境港水産まつり</t>
    <rPh sb="0" eb="2">
      <t>サカイミナト</t>
    </rPh>
    <rPh sb="2" eb="4">
      <t>スイサン</t>
    </rPh>
    <phoneticPr fontId="2"/>
  </si>
  <si>
    <t>松江城大茶会</t>
    <phoneticPr fontId="2"/>
  </si>
  <si>
    <t>松江祭鼕（どう）行列</t>
  </si>
  <si>
    <t>松江水燈（すいとう）路</t>
  </si>
  <si>
    <t>由志園　秋の紅葉ライトアップ</t>
    <rPh sb="0" eb="3">
      <t>ユウシエン</t>
    </rPh>
    <rPh sb="4" eb="5">
      <t>アキ</t>
    </rPh>
    <rPh sb="6" eb="8">
      <t>コウヨウ</t>
    </rPh>
    <phoneticPr fontId="10"/>
  </si>
  <si>
    <t>カニ感謝祭</t>
    <rPh sb="2" eb="5">
      <t>カンシャサイ</t>
    </rPh>
    <phoneticPr fontId="2"/>
  </si>
  <si>
    <t>諸手船神事 （もろたぶねしんじ）</t>
    <phoneticPr fontId="2"/>
  </si>
  <si>
    <t>しものせき馬関まつり</t>
    <rPh sb="5" eb="7">
      <t>バカン</t>
    </rPh>
    <phoneticPr fontId="2"/>
  </si>
  <si>
    <t>下関ふくの日まつり</t>
    <rPh sb="0" eb="2">
      <t>シモノセキ</t>
    </rPh>
    <rPh sb="5" eb="6">
      <t>ヒ</t>
    </rPh>
    <phoneticPr fontId="2"/>
  </si>
  <si>
    <t>唐戸市場　活きいき馬関街</t>
    <rPh sb="0" eb="2">
      <t>カラト</t>
    </rPh>
    <rPh sb="2" eb="4">
      <t>イチバ</t>
    </rPh>
    <rPh sb="5" eb="6">
      <t>イ</t>
    </rPh>
    <rPh sb="9" eb="11">
      <t>バカン</t>
    </rPh>
    <rPh sb="11" eb="12">
      <t>マチ</t>
    </rPh>
    <phoneticPr fontId="2"/>
  </si>
  <si>
    <t>関門海峡花火大会</t>
    <rPh sb="0" eb="2">
      <t>カンモン</t>
    </rPh>
    <rPh sb="2" eb="4">
      <t>カイキョウ</t>
    </rPh>
    <rPh sb="4" eb="6">
      <t>ハナビ</t>
    </rPh>
    <rPh sb="6" eb="8">
      <t>タイカイ</t>
    </rPh>
    <phoneticPr fontId="2"/>
  </si>
  <si>
    <t>しものせき海峡まつり</t>
    <rPh sb="5" eb="7">
      <t>カイキョウ</t>
    </rPh>
    <phoneticPr fontId="2"/>
  </si>
  <si>
    <t>下松笠戸島マリンイカダレース</t>
    <rPh sb="0" eb="2">
      <t>クダマツ</t>
    </rPh>
    <rPh sb="2" eb="3">
      <t>カサ</t>
    </rPh>
    <rPh sb="3" eb="4">
      <t>ト</t>
    </rPh>
    <rPh sb="4" eb="5">
      <t>シマ</t>
    </rPh>
    <phoneticPr fontId="2"/>
  </si>
  <si>
    <t>萩・日本海大花火大会</t>
    <rPh sb="0" eb="1">
      <t>ハギ</t>
    </rPh>
    <rPh sb="2" eb="4">
      <t>ニホン</t>
    </rPh>
    <rPh sb="4" eb="5">
      <t>カイ</t>
    </rPh>
    <rPh sb="5" eb="6">
      <t>ダイ</t>
    </rPh>
    <rPh sb="6" eb="8">
      <t>ハナビ</t>
    </rPh>
    <rPh sb="8" eb="10">
      <t>タイカイ</t>
    </rPh>
    <phoneticPr fontId="2"/>
  </si>
  <si>
    <t>萩夏まつり</t>
    <rPh sb="0" eb="1">
      <t>ハギ</t>
    </rPh>
    <rPh sb="1" eb="2">
      <t>ナツ</t>
    </rPh>
    <phoneticPr fontId="2"/>
  </si>
  <si>
    <t>BB大鍋フェスティバル</t>
    <phoneticPr fontId="2"/>
  </si>
  <si>
    <t>どぶろくの里弥栄神楽まつり</t>
    <rPh sb="5" eb="6">
      <t>サト</t>
    </rPh>
    <rPh sb="6" eb="7">
      <t>ヤ</t>
    </rPh>
    <rPh sb="7" eb="8">
      <t>サカエ</t>
    </rPh>
    <rPh sb="8" eb="10">
      <t>カグラ</t>
    </rPh>
    <phoneticPr fontId="2"/>
  </si>
  <si>
    <t>神楽の里かなぎ共演大会</t>
    <rPh sb="0" eb="2">
      <t>カグラ</t>
    </rPh>
    <rPh sb="3" eb="4">
      <t>サト</t>
    </rPh>
    <rPh sb="7" eb="9">
      <t>キョウエン</t>
    </rPh>
    <rPh sb="9" eb="11">
      <t>タイカイ</t>
    </rPh>
    <phoneticPr fontId="2"/>
  </si>
  <si>
    <t>山陰浜田港マリン大橋リレーマラソン</t>
    <rPh sb="0" eb="2">
      <t>サンイン</t>
    </rPh>
    <rPh sb="2" eb="4">
      <t>ハマダ</t>
    </rPh>
    <rPh sb="4" eb="5">
      <t>コウ</t>
    </rPh>
    <rPh sb="8" eb="10">
      <t>オオハシ</t>
    </rPh>
    <phoneticPr fontId="2"/>
  </si>
  <si>
    <t>アクアス春祭り</t>
    <rPh sb="4" eb="5">
      <t>ハル</t>
    </rPh>
    <rPh sb="5" eb="6">
      <t>マツ</t>
    </rPh>
    <phoneticPr fontId="2"/>
  </si>
  <si>
    <t>三隅大平桜まつり</t>
    <rPh sb="0" eb="2">
      <t>ミスミ</t>
    </rPh>
    <rPh sb="2" eb="4">
      <t>オオヒラ</t>
    </rPh>
    <rPh sb="4" eb="5">
      <t>サクラ</t>
    </rPh>
    <phoneticPr fontId="2"/>
  </si>
  <si>
    <t>三隅つつじ祭り</t>
    <rPh sb="0" eb="2">
      <t>ミスミ</t>
    </rPh>
    <rPh sb="5" eb="6">
      <t>マツ</t>
    </rPh>
    <phoneticPr fontId="2"/>
  </si>
  <si>
    <t>交流神楽in都川</t>
    <rPh sb="0" eb="2">
      <t>コウリュウ</t>
    </rPh>
    <rPh sb="2" eb="4">
      <t>カグラ</t>
    </rPh>
    <rPh sb="6" eb="7">
      <t>ツ</t>
    </rPh>
    <rPh sb="7" eb="8">
      <t>カワ</t>
    </rPh>
    <phoneticPr fontId="2"/>
  </si>
  <si>
    <t>旭温泉まつり</t>
    <rPh sb="0" eb="1">
      <t>アサヒ</t>
    </rPh>
    <rPh sb="1" eb="3">
      <t>オンセン</t>
    </rPh>
    <phoneticPr fontId="2"/>
  </si>
  <si>
    <t>美又温泉まつり</t>
    <rPh sb="0" eb="2">
      <t>ミマタ</t>
    </rPh>
    <rPh sb="2" eb="4">
      <t>オンセン</t>
    </rPh>
    <phoneticPr fontId="2"/>
  </si>
  <si>
    <t>梅狩り</t>
    <rPh sb="0" eb="1">
      <t>ウメ</t>
    </rPh>
    <rPh sb="1" eb="2">
      <t>カ</t>
    </rPh>
    <phoneticPr fontId="2"/>
  </si>
  <si>
    <t>波佐ホタル祭り</t>
    <rPh sb="0" eb="1">
      <t>ハ</t>
    </rPh>
    <rPh sb="1" eb="2">
      <t>サ</t>
    </rPh>
    <rPh sb="5" eb="6">
      <t>マツ</t>
    </rPh>
    <phoneticPr fontId="2"/>
  </si>
  <si>
    <t>なんっと舞いんさる！
ほーほーほたる来い祭り</t>
    <rPh sb="4" eb="5">
      <t>マイ</t>
    </rPh>
    <rPh sb="18" eb="19">
      <t>コ</t>
    </rPh>
    <rPh sb="20" eb="21">
      <t>マツ</t>
    </rPh>
    <phoneticPr fontId="2"/>
  </si>
  <si>
    <t>弥栄ふるさとまつり</t>
    <rPh sb="0" eb="2">
      <t>ヤサカ</t>
    </rPh>
    <phoneticPr fontId="2"/>
  </si>
  <si>
    <t>長浜八朔花まつり</t>
    <rPh sb="0" eb="2">
      <t>ナガハマ</t>
    </rPh>
    <rPh sb="2" eb="4">
      <t>ハッサク</t>
    </rPh>
    <rPh sb="4" eb="5">
      <t>ハナ</t>
    </rPh>
    <phoneticPr fontId="2"/>
  </si>
  <si>
    <t>室谷の棚田まつり</t>
    <rPh sb="0" eb="2">
      <t>ムロタニ</t>
    </rPh>
    <rPh sb="3" eb="5">
      <t>タナダ</t>
    </rPh>
    <phoneticPr fontId="2"/>
  </si>
  <si>
    <t>さざんか祭り</t>
    <rPh sb="4" eb="5">
      <t>マツ</t>
    </rPh>
    <phoneticPr fontId="2"/>
  </si>
  <si>
    <t>弥栄産業まつり</t>
    <rPh sb="0" eb="2">
      <t>ヤサカ</t>
    </rPh>
    <rPh sb="2" eb="4">
      <t>サンギョウ</t>
    </rPh>
    <phoneticPr fontId="2"/>
  </si>
  <si>
    <t>旭ふる里まつり</t>
    <rPh sb="0" eb="1">
      <t>アサヒ</t>
    </rPh>
    <rPh sb="3" eb="4">
      <t>サト</t>
    </rPh>
    <phoneticPr fontId="2"/>
  </si>
  <si>
    <t>みすみフェスティバル</t>
    <phoneticPr fontId="2"/>
  </si>
  <si>
    <t>日本石見神楽大会</t>
    <rPh sb="0" eb="2">
      <t>ニホン</t>
    </rPh>
    <rPh sb="2" eb="4">
      <t>イワミ</t>
    </rPh>
    <rPh sb="4" eb="6">
      <t>カグラ</t>
    </rPh>
    <rPh sb="6" eb="8">
      <t>タイカイ</t>
    </rPh>
    <phoneticPr fontId="2"/>
  </si>
  <si>
    <t>石見の肉まつり</t>
    <rPh sb="0" eb="2">
      <t>イワミ</t>
    </rPh>
    <rPh sb="3" eb="4">
      <t>ニク</t>
    </rPh>
    <phoneticPr fontId="2"/>
  </si>
  <si>
    <t>神楽酒</t>
    <rPh sb="0" eb="2">
      <t>カグラ</t>
    </rPh>
    <rPh sb="2" eb="3">
      <t>サケ</t>
    </rPh>
    <phoneticPr fontId="2"/>
  </si>
  <si>
    <t>益田まつり</t>
    <rPh sb="0" eb="2">
      <t>マスダ</t>
    </rPh>
    <phoneticPr fontId="2"/>
  </si>
  <si>
    <t>江の川祭　花火大会</t>
    <rPh sb="0" eb="1">
      <t>ゴウ</t>
    </rPh>
    <rPh sb="2" eb="3">
      <t>カワ</t>
    </rPh>
    <rPh sb="3" eb="4">
      <t>マツ</t>
    </rPh>
    <rPh sb="5" eb="7">
      <t>ハナビ</t>
    </rPh>
    <rPh sb="7" eb="9">
      <t>タイカイ</t>
    </rPh>
    <phoneticPr fontId="2"/>
  </si>
  <si>
    <t>益田水郷祭</t>
    <rPh sb="0" eb="2">
      <t>マスダ</t>
    </rPh>
    <rPh sb="2" eb="4">
      <t>スイゴウ</t>
    </rPh>
    <rPh sb="4" eb="5">
      <t>サイ</t>
    </rPh>
    <phoneticPr fontId="2"/>
  </si>
  <si>
    <t>海神楽</t>
    <rPh sb="0" eb="1">
      <t>ウミ</t>
    </rPh>
    <rPh sb="1" eb="3">
      <t>カグラ</t>
    </rPh>
    <phoneticPr fontId="2"/>
  </si>
  <si>
    <t>スーパー神楽選抜共演大会
（石見神楽）</t>
    <rPh sb="4" eb="6">
      <t>カグラ</t>
    </rPh>
    <rPh sb="6" eb="8">
      <t>センバツ</t>
    </rPh>
    <rPh sb="8" eb="10">
      <t>キョウエン</t>
    </rPh>
    <rPh sb="10" eb="12">
      <t>タイカイ</t>
    </rPh>
    <rPh sb="14" eb="16">
      <t>イワミ</t>
    </rPh>
    <rPh sb="16" eb="18">
      <t>カグラ</t>
    </rPh>
    <phoneticPr fontId="2"/>
  </si>
  <si>
    <t>神降臨祭
（石見神楽）</t>
    <rPh sb="0" eb="1">
      <t>カミ</t>
    </rPh>
    <rPh sb="1" eb="3">
      <t>コウリン</t>
    </rPh>
    <rPh sb="3" eb="4">
      <t>マツ</t>
    </rPh>
    <phoneticPr fontId="2"/>
  </si>
  <si>
    <t>江津市石見神楽大会
（石見神楽）</t>
    <rPh sb="0" eb="3">
      <t>ゴウツシ</t>
    </rPh>
    <rPh sb="3" eb="5">
      <t>イワミ</t>
    </rPh>
    <rPh sb="5" eb="7">
      <t>カグラ</t>
    </rPh>
    <rPh sb="7" eb="9">
      <t>タイカイ</t>
    </rPh>
    <phoneticPr fontId="2"/>
  </si>
  <si>
    <t>歳末たすけあい石見神楽共演大会
（石見神楽）</t>
    <rPh sb="0" eb="2">
      <t>サイマツ</t>
    </rPh>
    <rPh sb="7" eb="9">
      <t>イワミ</t>
    </rPh>
    <rPh sb="9" eb="11">
      <t>カグラ</t>
    </rPh>
    <rPh sb="11" eb="13">
      <t>キョウエン</t>
    </rPh>
    <rPh sb="13" eb="15">
      <t>タイカイ</t>
    </rPh>
    <rPh sb="17" eb="19">
      <t>イワミ</t>
    </rPh>
    <rPh sb="19" eb="21">
      <t>カグラ</t>
    </rPh>
    <phoneticPr fontId="2"/>
  </si>
  <si>
    <t>白銀の舞
（石見神楽）</t>
    <rPh sb="0" eb="2">
      <t>ハクギン</t>
    </rPh>
    <rPh sb="3" eb="4">
      <t>マイ</t>
    </rPh>
    <phoneticPr fontId="2"/>
  </si>
  <si>
    <t>宮島紅葉谷公園　紅葉の見頃</t>
    <rPh sb="0" eb="2">
      <t>ミヤジマ</t>
    </rPh>
    <rPh sb="2" eb="4">
      <t>モミジ</t>
    </rPh>
    <rPh sb="4" eb="5">
      <t>ダニ</t>
    </rPh>
    <rPh sb="5" eb="7">
      <t>コウエン</t>
    </rPh>
    <rPh sb="8" eb="10">
      <t>コウヨウ</t>
    </rPh>
    <rPh sb="11" eb="13">
      <t>ミゴロ</t>
    </rPh>
    <phoneticPr fontId="2"/>
  </si>
  <si>
    <t>三次　鵜飼</t>
    <rPh sb="0" eb="2">
      <t>ミヨシ</t>
    </rPh>
    <rPh sb="3" eb="5">
      <t>ウカイ</t>
    </rPh>
    <phoneticPr fontId="2"/>
  </si>
  <si>
    <t>鞆の浦観光鯛網</t>
    <phoneticPr fontId="2"/>
  </si>
  <si>
    <t>福山ばら祭り</t>
    <rPh sb="0" eb="2">
      <t>フクヤマ</t>
    </rPh>
    <rPh sb="4" eb="5">
      <t>マツリ</t>
    </rPh>
    <phoneticPr fontId="2"/>
  </si>
  <si>
    <t>広島平和記念公園　桜の見頃</t>
    <rPh sb="0" eb="2">
      <t>ヒロシマ</t>
    </rPh>
    <rPh sb="2" eb="4">
      <t>ヘイワ</t>
    </rPh>
    <rPh sb="4" eb="6">
      <t>キネン</t>
    </rPh>
    <rPh sb="6" eb="8">
      <t>コウエン</t>
    </rPh>
    <rPh sb="9" eb="10">
      <t>サクラ</t>
    </rPh>
    <rPh sb="11" eb="13">
      <t>ミゴロ</t>
    </rPh>
    <phoneticPr fontId="2"/>
  </si>
  <si>
    <t>宮島　桜の見頃</t>
    <rPh sb="3" eb="4">
      <t>サクラ</t>
    </rPh>
    <rPh sb="5" eb="7">
      <t>ミゴロ</t>
    </rPh>
    <phoneticPr fontId="2"/>
  </si>
  <si>
    <t>ひろしまドリミネーション</t>
    <phoneticPr fontId="2"/>
  </si>
  <si>
    <t>牡蠣祭り</t>
    <phoneticPr fontId="2"/>
  </si>
  <si>
    <t>ピースメッセージとうろう流し</t>
    <phoneticPr fontId="2"/>
  </si>
  <si>
    <t>福山鞆の浦弁天島花火大会</t>
    <phoneticPr fontId="2"/>
  </si>
  <si>
    <t>広島みなと夢花火大会</t>
    <phoneticPr fontId="2"/>
  </si>
  <si>
    <t>おのみち住吉花火まつり</t>
  </si>
  <si>
    <t>ひろしまフラワーフェスティバル</t>
    <phoneticPr fontId="2"/>
  </si>
  <si>
    <t>とうかさん（ゆかたできん祭）</t>
    <phoneticPr fontId="2"/>
  </si>
  <si>
    <t>管絃祭</t>
    <phoneticPr fontId="2"/>
  </si>
  <si>
    <t>酒祭り</t>
    <phoneticPr fontId="2"/>
  </si>
  <si>
    <t>砂の美術館</t>
    <phoneticPr fontId="2"/>
  </si>
  <si>
    <t>岩美花火大会</t>
    <phoneticPr fontId="2"/>
  </si>
  <si>
    <t>鳥取しゃんしゃん祭</t>
    <phoneticPr fontId="2"/>
  </si>
  <si>
    <t>福山菊花展覧会</t>
    <rPh sb="0" eb="2">
      <t>フクヤマ</t>
    </rPh>
    <rPh sb="2" eb="3">
      <t>キク</t>
    </rPh>
    <rPh sb="3" eb="4">
      <t>ハナ</t>
    </rPh>
    <rPh sb="4" eb="7">
      <t>テンランカイ</t>
    </rPh>
    <phoneticPr fontId="2"/>
  </si>
  <si>
    <t>鞆・町並ひな祭</t>
    <rPh sb="0" eb="1">
      <t>トモ</t>
    </rPh>
    <rPh sb="2" eb="3">
      <t>マチ</t>
    </rPh>
    <rPh sb="3" eb="4">
      <t>ナ</t>
    </rPh>
    <rPh sb="6" eb="7">
      <t>マツ</t>
    </rPh>
    <phoneticPr fontId="2"/>
  </si>
  <si>
    <t>鞆の浦観光鯛網</t>
    <rPh sb="0" eb="1">
      <t>トモ</t>
    </rPh>
    <rPh sb="2" eb="3">
      <t>ウラ</t>
    </rPh>
    <rPh sb="3" eb="5">
      <t>カンコウ</t>
    </rPh>
    <rPh sb="5" eb="6">
      <t>タイ</t>
    </rPh>
    <rPh sb="6" eb="7">
      <t>アミ</t>
    </rPh>
    <phoneticPr fontId="2"/>
  </si>
  <si>
    <t>福山鞆の浦弁天島花火大会</t>
    <rPh sb="0" eb="2">
      <t>フクヤマ</t>
    </rPh>
    <rPh sb="2" eb="3">
      <t>トモ</t>
    </rPh>
    <rPh sb="4" eb="5">
      <t>ウラ</t>
    </rPh>
    <rPh sb="5" eb="8">
      <t>ベンテンジマ</t>
    </rPh>
    <rPh sb="8" eb="10">
      <t>ハナビ</t>
    </rPh>
    <rPh sb="10" eb="12">
      <t>タイカイ</t>
    </rPh>
    <phoneticPr fontId="2"/>
  </si>
  <si>
    <t>福山ばら祭</t>
    <rPh sb="0" eb="2">
      <t>フクヤマ</t>
    </rPh>
    <rPh sb="4" eb="5">
      <t>マツ</t>
    </rPh>
    <phoneticPr fontId="2"/>
  </si>
  <si>
    <t>福山夏まつり</t>
    <rPh sb="0" eb="2">
      <t>フクヤマ</t>
    </rPh>
    <rPh sb="2" eb="3">
      <t>ナツ</t>
    </rPh>
    <phoneticPr fontId="2"/>
  </si>
  <si>
    <t>サマーフェスタinかみうら</t>
  </si>
  <si>
    <t>大文字の送り火</t>
    <rPh sb="0" eb="3">
      <t>ダイモンジ</t>
    </rPh>
    <rPh sb="4" eb="5">
      <t>オク</t>
    </rPh>
    <rPh sb="6" eb="7">
      <t>ビ</t>
    </rPh>
    <phoneticPr fontId="2"/>
  </si>
  <si>
    <t>だるま夕日
（宿毛湾の冬の風物詩、期間中条件があった時のみ見ることが出来る：年20回程度、「幸運の夕日」と言われる）</t>
    <rPh sb="3" eb="5">
      <t>ユウヒ</t>
    </rPh>
    <rPh sb="17" eb="19">
      <t>キカン</t>
    </rPh>
    <rPh sb="19" eb="20">
      <t>ナカ</t>
    </rPh>
    <rPh sb="20" eb="22">
      <t>ジョウケン</t>
    </rPh>
    <rPh sb="26" eb="27">
      <t>トキ</t>
    </rPh>
    <rPh sb="29" eb="30">
      <t>ミ</t>
    </rPh>
    <rPh sb="34" eb="36">
      <t>デキ</t>
    </rPh>
    <rPh sb="38" eb="39">
      <t>ネン</t>
    </rPh>
    <rPh sb="41" eb="42">
      <t>カイ</t>
    </rPh>
    <rPh sb="42" eb="44">
      <t>テイド</t>
    </rPh>
    <rPh sb="46" eb="48">
      <t>コウウン</t>
    </rPh>
    <rPh sb="49" eb="51">
      <t>ユウヒ</t>
    </rPh>
    <rPh sb="53" eb="54">
      <t>イ</t>
    </rPh>
    <phoneticPr fontId="2"/>
  </si>
  <si>
    <t>定期闘牛大会</t>
    <rPh sb="0" eb="2">
      <t>テイキ</t>
    </rPh>
    <rPh sb="2" eb="4">
      <t>トウギュウ</t>
    </rPh>
    <rPh sb="4" eb="6">
      <t>タイカイ</t>
    </rPh>
    <phoneticPr fontId="2"/>
  </si>
  <si>
    <t>市民祭　あしずりまつり
（あしずり踊り・納涼花火大会）</t>
    <rPh sb="0" eb="2">
      <t>シミン</t>
    </rPh>
    <rPh sb="2" eb="3">
      <t>サイ</t>
    </rPh>
    <rPh sb="17" eb="18">
      <t>オド</t>
    </rPh>
    <rPh sb="20" eb="22">
      <t>ノウリョウ</t>
    </rPh>
    <rPh sb="22" eb="24">
      <t>ハナビ</t>
    </rPh>
    <rPh sb="24" eb="26">
      <t>タイカイ</t>
    </rPh>
    <phoneticPr fontId="2"/>
  </si>
  <si>
    <t>しまんと市民祭
（しまんと納涼花火大会）</t>
    <rPh sb="4" eb="6">
      <t>シミン</t>
    </rPh>
    <rPh sb="6" eb="7">
      <t>サイ</t>
    </rPh>
    <rPh sb="13" eb="15">
      <t>ノウリョウ</t>
    </rPh>
    <rPh sb="15" eb="17">
      <t>ハナビ</t>
    </rPh>
    <rPh sb="17" eb="19">
      <t>タイカイ</t>
    </rPh>
    <phoneticPr fontId="2"/>
  </si>
  <si>
    <t>市民祭宿毛まつり</t>
    <rPh sb="0" eb="2">
      <t>シミン</t>
    </rPh>
    <rPh sb="2" eb="3">
      <t>サイ</t>
    </rPh>
    <rPh sb="3" eb="5">
      <t>スクモ</t>
    </rPh>
    <phoneticPr fontId="2"/>
  </si>
  <si>
    <t>さぬき高松まつり花火大会 どんどん高松</t>
    <rPh sb="3" eb="5">
      <t>タカマツ</t>
    </rPh>
    <rPh sb="8" eb="10">
      <t>ハナビ</t>
    </rPh>
    <rPh sb="10" eb="12">
      <t>タイカイ</t>
    </rPh>
    <rPh sb="17" eb="19">
      <t>タカマツ</t>
    </rPh>
    <phoneticPr fontId="2"/>
  </si>
  <si>
    <t>新居（にい）のいもだき</t>
    <rPh sb="0" eb="2">
      <t>ニイ</t>
    </rPh>
    <phoneticPr fontId="2"/>
  </si>
  <si>
    <t>にいはま夏まつり</t>
    <rPh sb="4" eb="5">
      <t>ナツ</t>
    </rPh>
    <phoneticPr fontId="2"/>
  </si>
  <si>
    <t>マイントピア鹿の子百合まつり</t>
    <rPh sb="6" eb="7">
      <t>カ</t>
    </rPh>
    <rPh sb="8" eb="9">
      <t>コ</t>
    </rPh>
    <rPh sb="9" eb="11">
      <t>ユリ</t>
    </rPh>
    <phoneticPr fontId="2"/>
  </si>
  <si>
    <t>マイントピア別子しゃく薬まつり</t>
    <rPh sb="6" eb="8">
      <t>ベッシ</t>
    </rPh>
    <rPh sb="11" eb="12">
      <t>クスリ</t>
    </rPh>
    <phoneticPr fontId="2"/>
  </si>
  <si>
    <t>マイントピア別子イルミネーションライトアップ</t>
    <rPh sb="6" eb="8">
      <t>ベッシ</t>
    </rPh>
    <phoneticPr fontId="2"/>
  </si>
  <si>
    <t>とうどおくり</t>
    <phoneticPr fontId="2"/>
  </si>
  <si>
    <t>新居浜凧あげ大会</t>
    <rPh sb="0" eb="3">
      <t>ニイハマ</t>
    </rPh>
    <rPh sb="3" eb="4">
      <t>タコ</t>
    </rPh>
    <rPh sb="6" eb="8">
      <t>タイカイ</t>
    </rPh>
    <phoneticPr fontId="2"/>
  </si>
  <si>
    <t>はまさいフェスティバル</t>
    <phoneticPr fontId="2"/>
  </si>
  <si>
    <t>にいはま納涼花火大会</t>
    <rPh sb="4" eb="6">
      <t>ノウリョウ</t>
    </rPh>
    <rPh sb="6" eb="8">
      <t>ハナビ</t>
    </rPh>
    <rPh sb="8" eb="10">
      <t>タイカイ</t>
    </rPh>
    <phoneticPr fontId="2"/>
  </si>
  <si>
    <t>新居浜太鼓祭り</t>
    <rPh sb="0" eb="3">
      <t>ニイハマ</t>
    </rPh>
    <rPh sb="3" eb="5">
      <t>タイコ</t>
    </rPh>
    <rPh sb="5" eb="6">
      <t>マツ</t>
    </rPh>
    <phoneticPr fontId="2"/>
  </si>
  <si>
    <t>松山港まつり</t>
    <rPh sb="0" eb="2">
      <t>マツヤマ</t>
    </rPh>
    <rPh sb="2" eb="3">
      <t>コウ</t>
    </rPh>
    <phoneticPr fontId="2"/>
  </si>
  <si>
    <t>さかいで大橋まつり　海上花火大会</t>
  </si>
  <si>
    <t>観月会</t>
  </si>
  <si>
    <t>瀬戸大橋展望茶会</t>
  </si>
  <si>
    <t>かわつ花菖蒲園一般開放</t>
  </si>
  <si>
    <t>さかいで大橋まつり</t>
  </si>
  <si>
    <t>坂出天狗まつり（テングウォーク・相模坊まつり・天狗マラソン大会）</t>
  </si>
  <si>
    <t>ひとつばたごイベント</t>
    <phoneticPr fontId="2"/>
  </si>
  <si>
    <t>対馬豆酘の里ロード・レース</t>
    <phoneticPr fontId="2"/>
  </si>
  <si>
    <t>千尋藻みなと祭り</t>
    <phoneticPr fontId="2"/>
  </si>
  <si>
    <t>島大国魂御子神社大祭</t>
    <phoneticPr fontId="2"/>
  </si>
  <si>
    <t>やくま祭</t>
    <phoneticPr fontId="2"/>
  </si>
  <si>
    <t>カンカン祭り（神功皇后伝承神事）</t>
    <phoneticPr fontId="2"/>
  </si>
  <si>
    <t>海神神社大祭</t>
    <phoneticPr fontId="2"/>
  </si>
  <si>
    <t>國本神社祭</t>
    <phoneticPr fontId="2"/>
  </si>
  <si>
    <t>多久頭魂神社例大祭</t>
    <phoneticPr fontId="2"/>
  </si>
  <si>
    <t>オヒデリ様</t>
    <phoneticPr fontId="2"/>
  </si>
  <si>
    <t>十日恵比寿</t>
    <phoneticPr fontId="2"/>
  </si>
  <si>
    <t>節分護摩祈祷会</t>
    <phoneticPr fontId="2"/>
  </si>
  <si>
    <t>サンゾーロー祭（亀ト神事）</t>
    <phoneticPr fontId="2"/>
  </si>
  <si>
    <t>赤米頭受け神事</t>
    <phoneticPr fontId="2"/>
  </si>
  <si>
    <t>弓射り祭り（百手祭り）</t>
    <phoneticPr fontId="2"/>
  </si>
  <si>
    <t>千俵蒔山野焼き</t>
    <phoneticPr fontId="2"/>
  </si>
  <si>
    <t>小船越「百手祭り」</t>
    <phoneticPr fontId="2"/>
  </si>
  <si>
    <t>鍋島藩窯秋祭り</t>
    <rPh sb="0" eb="2">
      <t>ナベシマ</t>
    </rPh>
    <rPh sb="2" eb="3">
      <t>ハン</t>
    </rPh>
    <rPh sb="3" eb="4">
      <t>カマ</t>
    </rPh>
    <rPh sb="4" eb="6">
      <t>アキマツ</t>
    </rPh>
    <phoneticPr fontId="2"/>
  </si>
  <si>
    <t>風鈴まつり</t>
    <rPh sb="0" eb="2">
      <t>フウリン</t>
    </rPh>
    <phoneticPr fontId="2"/>
  </si>
  <si>
    <t>春の窯元市</t>
    <rPh sb="0" eb="1">
      <t>ハル</t>
    </rPh>
    <rPh sb="2" eb="4">
      <t>カマモト</t>
    </rPh>
    <rPh sb="4" eb="5">
      <t>イチ</t>
    </rPh>
    <phoneticPr fontId="2"/>
  </si>
  <si>
    <t>つつじ祭り</t>
    <rPh sb="3" eb="4">
      <t>マツ</t>
    </rPh>
    <phoneticPr fontId="2"/>
  </si>
  <si>
    <t>招福伊万里えびす祭り</t>
    <rPh sb="0" eb="2">
      <t>ショウフク</t>
    </rPh>
    <rPh sb="2" eb="5">
      <t>イマリ</t>
    </rPh>
    <rPh sb="8" eb="9">
      <t>マツ</t>
    </rPh>
    <phoneticPr fontId="2"/>
  </si>
  <si>
    <t>伊万里市民納涼花火大会</t>
    <rPh sb="0" eb="5">
      <t>イマリシミン</t>
    </rPh>
    <rPh sb="5" eb="7">
      <t>ノウリョウ</t>
    </rPh>
    <rPh sb="7" eb="9">
      <t>ハナビ</t>
    </rPh>
    <rPh sb="9" eb="11">
      <t>タイカイ</t>
    </rPh>
    <phoneticPr fontId="2"/>
  </si>
  <si>
    <t>どっちゃん祭り</t>
    <rPh sb="5" eb="6">
      <t>マツ</t>
    </rPh>
    <phoneticPr fontId="2"/>
  </si>
  <si>
    <t>トンテントン祭り</t>
    <rPh sb="6" eb="7">
      <t>マツ</t>
    </rPh>
    <phoneticPr fontId="2"/>
  </si>
  <si>
    <t>いまり秋祭り</t>
    <rPh sb="3" eb="5">
      <t>アキマツ</t>
    </rPh>
    <phoneticPr fontId="2"/>
  </si>
  <si>
    <t>取り追う祭り</t>
    <rPh sb="0" eb="1">
      <t>ト</t>
    </rPh>
    <rPh sb="2" eb="3">
      <t>オ</t>
    </rPh>
    <rPh sb="4" eb="5">
      <t>マツ</t>
    </rPh>
    <phoneticPr fontId="2"/>
  </si>
  <si>
    <t>伊万里やきものまつり</t>
    <rPh sb="0" eb="3">
      <t>イマリ</t>
    </rPh>
    <phoneticPr fontId="2"/>
  </si>
  <si>
    <t>照国神社六月燈
・健康や商売繁盛を祈る祭り</t>
    <rPh sb="19" eb="20">
      <t>マツ</t>
    </rPh>
    <phoneticPr fontId="2"/>
  </si>
  <si>
    <t>川内川花火大会
1959年に始まった、九州で最も大きな花火大会の一つ</t>
    <phoneticPr fontId="2"/>
  </si>
  <si>
    <t>かごしま錦江湾サマーナイト大花火大会
・2000年に始まり、九州最大の花火大会の一つ
・錦江湾と活火山桜島の壮観な自然を背景に約15,000発の花火が打ち上がる</t>
    <rPh sb="13" eb="14">
      <t>ダイ</t>
    </rPh>
    <rPh sb="75" eb="76">
      <t>ウ</t>
    </rPh>
    <rPh sb="77" eb="78">
      <t>ア</t>
    </rPh>
    <phoneticPr fontId="2"/>
  </si>
  <si>
    <t>吹上浜砂の祭典
・吹上げ浜は、日本三大砂丘の一つ吹上浜
・1987年に始まったこのイベントは世界で最も大きな砂の芸術祭としてギネスブックに登載されている</t>
    <rPh sb="9" eb="10">
      <t>フ</t>
    </rPh>
    <rPh sb="10" eb="11">
      <t>ア</t>
    </rPh>
    <rPh sb="12" eb="13">
      <t>ハマ</t>
    </rPh>
    <phoneticPr fontId="2"/>
  </si>
  <si>
    <t>知覧ねぷた祭り
縦横４m、高さ5mの勇壮な侍の人形が夜の街を練り歩く祭り</t>
    <rPh sb="32" eb="33">
      <t>アル</t>
    </rPh>
    <rPh sb="34" eb="35">
      <t>マツ</t>
    </rPh>
    <phoneticPr fontId="2"/>
  </si>
  <si>
    <t>霧島高原太鼓まつり</t>
    <phoneticPr fontId="2"/>
  </si>
  <si>
    <t>川内大綱引（喧嘩綱）
・400年を超える歴史のある祭り
・3,000人を超える男たちが日本一大きくて重い綱の端で向かい合い、互いに激しく引き合う</t>
    <rPh sb="25" eb="26">
      <t>マツ</t>
    </rPh>
    <rPh sb="65" eb="66">
      <t>ハゲ</t>
    </rPh>
    <phoneticPr fontId="2"/>
  </si>
  <si>
    <t>おはら祭
鹿児島市制施行60周年を記念して1949年に始まった鹿児島県最大の祭り
・約2万人の踊り手が伝統的な民俗舞踊を披露する</t>
    <rPh sb="38" eb="39">
      <t>マツ</t>
    </rPh>
    <rPh sb="60" eb="62">
      <t>ヒロウ</t>
    </rPh>
    <phoneticPr fontId="2"/>
  </si>
  <si>
    <t>相知くんち</t>
    <rPh sb="0" eb="2">
      <t>オウチ</t>
    </rPh>
    <phoneticPr fontId="2"/>
  </si>
  <si>
    <t>唐津くんち</t>
    <rPh sb="0" eb="2">
      <t>カラツ</t>
    </rPh>
    <phoneticPr fontId="2"/>
  </si>
  <si>
    <t>浜崎祇園</t>
    <rPh sb="0" eb="2">
      <t>ハマサキ</t>
    </rPh>
    <rPh sb="2" eb="4">
      <t>ギオン</t>
    </rPh>
    <phoneticPr fontId="2"/>
  </si>
  <si>
    <t>唐津やきもん祭り</t>
    <rPh sb="0" eb="2">
      <t>カラツ</t>
    </rPh>
    <rPh sb="6" eb="7">
      <t>マツ</t>
    </rPh>
    <phoneticPr fontId="2"/>
  </si>
  <si>
    <t>呼子大綱引</t>
    <rPh sb="0" eb="2">
      <t>ヨブコ</t>
    </rPh>
    <rPh sb="2" eb="3">
      <t>オオ</t>
    </rPh>
    <rPh sb="3" eb="4">
      <t>ツナ</t>
    </rPh>
    <rPh sb="4" eb="5">
      <t>ヒ</t>
    </rPh>
    <phoneticPr fontId="2"/>
  </si>
  <si>
    <t>見帰りの滝あじさいまつり</t>
    <rPh sb="0" eb="2">
      <t>ミカエ</t>
    </rPh>
    <rPh sb="4" eb="5">
      <t>タキ</t>
    </rPh>
    <phoneticPr fontId="2"/>
  </si>
  <si>
    <t>九州花火大会</t>
    <rPh sb="0" eb="2">
      <t>キュウシュウ</t>
    </rPh>
    <rPh sb="2" eb="4">
      <t>ハナビ</t>
    </rPh>
    <rPh sb="4" eb="6">
      <t>タイカイ</t>
    </rPh>
    <phoneticPr fontId="2"/>
  </si>
  <si>
    <t>川内かまぼこフェスタ</t>
    <rPh sb="0" eb="2">
      <t>カワチ</t>
    </rPh>
    <phoneticPr fontId="2"/>
  </si>
  <si>
    <t>子泣き相撲</t>
    <rPh sb="0" eb="1">
      <t>コ</t>
    </rPh>
    <rPh sb="1" eb="2">
      <t>ナ</t>
    </rPh>
    <rPh sb="3" eb="5">
      <t>スモウ</t>
    </rPh>
    <phoneticPr fontId="2"/>
  </si>
  <si>
    <t>平戸海道渡海人祭</t>
    <rPh sb="0" eb="2">
      <t>ヒラド</t>
    </rPh>
    <rPh sb="2" eb="4">
      <t>カイドウ</t>
    </rPh>
    <rPh sb="4" eb="6">
      <t>トカイ</t>
    </rPh>
    <rPh sb="6" eb="7">
      <t>ヒト</t>
    </rPh>
    <rPh sb="7" eb="8">
      <t>マツ</t>
    </rPh>
    <phoneticPr fontId="2"/>
  </si>
  <si>
    <t>平戸くんち</t>
    <rPh sb="0" eb="2">
      <t>ヒラド</t>
    </rPh>
    <phoneticPr fontId="2"/>
  </si>
  <si>
    <t>戸畑祗園大山笠</t>
    <rPh sb="0" eb="2">
      <t>トバタ</t>
    </rPh>
    <rPh sb="2" eb="4">
      <t>ギオン</t>
    </rPh>
    <rPh sb="4" eb="5">
      <t>ダイ</t>
    </rPh>
    <rPh sb="5" eb="6">
      <t>ヤマ</t>
    </rPh>
    <rPh sb="6" eb="7">
      <t>カサ</t>
    </rPh>
    <phoneticPr fontId="2"/>
  </si>
  <si>
    <t>小倉祗園太鼓</t>
    <rPh sb="0" eb="2">
      <t>コクラ</t>
    </rPh>
    <rPh sb="2" eb="4">
      <t>ギオン</t>
    </rPh>
    <rPh sb="4" eb="6">
      <t>タイコ</t>
    </rPh>
    <phoneticPr fontId="2"/>
  </si>
  <si>
    <t>わっしょい百万夏まつり</t>
    <rPh sb="5" eb="7">
      <t>ヒャクマン</t>
    </rPh>
    <rPh sb="7" eb="8">
      <t>ナツ</t>
    </rPh>
    <phoneticPr fontId="2"/>
  </si>
  <si>
    <t>門司海峡フェスタ</t>
    <rPh sb="0" eb="2">
      <t>モジ</t>
    </rPh>
    <rPh sb="2" eb="4">
      <t>カイキョウ</t>
    </rPh>
    <phoneticPr fontId="2"/>
  </si>
  <si>
    <t>吉祥寺藤まつり</t>
    <rPh sb="0" eb="3">
      <t>キチジョウジ</t>
    </rPh>
    <rPh sb="3" eb="4">
      <t>フジ</t>
    </rPh>
    <phoneticPr fontId="2"/>
  </si>
  <si>
    <t>門司みなと祭り</t>
    <rPh sb="0" eb="2">
      <t>モジ</t>
    </rPh>
    <rPh sb="5" eb="6">
      <t>マツ</t>
    </rPh>
    <phoneticPr fontId="2"/>
  </si>
  <si>
    <t>「豊前海一粒かき」のかき焼き祭り</t>
    <rPh sb="1" eb="3">
      <t>ブゼン</t>
    </rPh>
    <rPh sb="3" eb="4">
      <t>カイ</t>
    </rPh>
    <rPh sb="4" eb="6">
      <t>ヒトツブ</t>
    </rPh>
    <rPh sb="12" eb="13">
      <t>ヤ</t>
    </rPh>
    <rPh sb="14" eb="15">
      <t>マツ</t>
    </rPh>
    <phoneticPr fontId="2"/>
  </si>
  <si>
    <t>平尾台野焼き一般見学</t>
    <rPh sb="0" eb="2">
      <t>ヒラオ</t>
    </rPh>
    <rPh sb="2" eb="3">
      <t>ダイ</t>
    </rPh>
    <rPh sb="3" eb="4">
      <t>ノ</t>
    </rPh>
    <rPh sb="4" eb="5">
      <t>ヤ</t>
    </rPh>
    <rPh sb="6" eb="8">
      <t>イッパン</t>
    </rPh>
    <rPh sb="8" eb="10">
      <t>ケンガク</t>
    </rPh>
    <phoneticPr fontId="2"/>
  </si>
  <si>
    <t>火の国まつり</t>
    <rPh sb="0" eb="1">
      <t>ヒ</t>
    </rPh>
    <rPh sb="2" eb="3">
      <t>クニ</t>
    </rPh>
    <phoneticPr fontId="5"/>
  </si>
  <si>
    <t>住吉神社奉賛会「壱岐大大神楽」奉納</t>
    <rPh sb="0" eb="2">
      <t>スミヨシ</t>
    </rPh>
    <rPh sb="2" eb="4">
      <t>ジンジャ</t>
    </rPh>
    <rPh sb="4" eb="7">
      <t>ホウサンカイ</t>
    </rPh>
    <rPh sb="8" eb="10">
      <t>イキ</t>
    </rPh>
    <rPh sb="10" eb="11">
      <t>ダイ</t>
    </rPh>
    <rPh sb="11" eb="12">
      <t>ダイ</t>
    </rPh>
    <rPh sb="12" eb="14">
      <t>カグラ</t>
    </rPh>
    <rPh sb="15" eb="17">
      <t>ホウノウ</t>
    </rPh>
    <phoneticPr fontId="2"/>
  </si>
  <si>
    <t>壱岐サイクルフェスティバル</t>
    <rPh sb="0" eb="2">
      <t>イキ</t>
    </rPh>
    <phoneticPr fontId="2"/>
  </si>
  <si>
    <t>五丁の市(毎年開催）</t>
    <rPh sb="0" eb="2">
      <t>ゴチョウ</t>
    </rPh>
    <rPh sb="3" eb="4">
      <t>イチ</t>
    </rPh>
    <rPh sb="5" eb="7">
      <t>マイネン</t>
    </rPh>
    <rPh sb="7" eb="9">
      <t>カイサイ</t>
    </rPh>
    <phoneticPr fontId="1"/>
  </si>
  <si>
    <t>つるみ豊魚祭(毎年開催）</t>
    <rPh sb="3" eb="4">
      <t>ユタカ</t>
    </rPh>
    <rPh sb="4" eb="5">
      <t>サカナ</t>
    </rPh>
    <rPh sb="5" eb="6">
      <t>マツ</t>
    </rPh>
    <rPh sb="7" eb="9">
      <t>マイネン</t>
    </rPh>
    <rPh sb="9" eb="11">
      <t>カイサイ</t>
    </rPh>
    <phoneticPr fontId="1"/>
  </si>
  <si>
    <t>米水津おさかなまつり(毎年開催）</t>
    <rPh sb="0" eb="1">
      <t>コメ</t>
    </rPh>
    <rPh sb="1" eb="2">
      <t>ミズ</t>
    </rPh>
    <rPh sb="2" eb="3">
      <t>ツ</t>
    </rPh>
    <rPh sb="11" eb="13">
      <t>マイネン</t>
    </rPh>
    <rPh sb="13" eb="15">
      <t>カイサイ</t>
    </rPh>
    <phoneticPr fontId="1"/>
  </si>
  <si>
    <t>本匠ほたる祭り（毎年開催）</t>
    <rPh sb="0" eb="2">
      <t>ホンジョウ</t>
    </rPh>
    <rPh sb="5" eb="6">
      <t>マツ</t>
    </rPh>
    <rPh sb="8" eb="10">
      <t>マイトシ</t>
    </rPh>
    <rPh sb="10" eb="12">
      <t>カイサイ</t>
    </rPh>
    <phoneticPr fontId="1"/>
  </si>
  <si>
    <t>かぶとむし木登り競争大会(毎年開催）</t>
    <rPh sb="5" eb="6">
      <t>キ</t>
    </rPh>
    <rPh sb="6" eb="7">
      <t>ノボ</t>
    </rPh>
    <rPh sb="8" eb="10">
      <t>キョウソウ</t>
    </rPh>
    <rPh sb="10" eb="12">
      <t>タイカイ</t>
    </rPh>
    <rPh sb="13" eb="15">
      <t>マイネン</t>
    </rPh>
    <rPh sb="15" eb="17">
      <t>カイサイ</t>
    </rPh>
    <phoneticPr fontId="1"/>
  </si>
  <si>
    <t>豊後二見ヶ浦大しめ縄張替え(毎年開催）</t>
    <rPh sb="0" eb="2">
      <t>ブンゴ</t>
    </rPh>
    <rPh sb="2" eb="6">
      <t>フタミガウラ</t>
    </rPh>
    <rPh sb="6" eb="7">
      <t>オオ</t>
    </rPh>
    <rPh sb="9" eb="10">
      <t>ナワ</t>
    </rPh>
    <rPh sb="10" eb="12">
      <t>ハリカエ</t>
    </rPh>
    <rPh sb="14" eb="16">
      <t>マイネン</t>
    </rPh>
    <rPh sb="16" eb="18">
      <t>カイサイ</t>
    </rPh>
    <phoneticPr fontId="1"/>
  </si>
  <si>
    <t>木浦すみつけ祭り（隔年開催）</t>
    <rPh sb="0" eb="2">
      <t>キウラ</t>
    </rPh>
    <rPh sb="6" eb="7">
      <t>マツ</t>
    </rPh>
    <rPh sb="9" eb="11">
      <t>カクネン</t>
    </rPh>
    <rPh sb="11" eb="13">
      <t>カイサイ</t>
    </rPh>
    <phoneticPr fontId="1"/>
  </si>
  <si>
    <t>さいき火まつり(毎年開催）</t>
    <rPh sb="3" eb="4">
      <t>ヒ</t>
    </rPh>
    <rPh sb="8" eb="10">
      <t>マイネン</t>
    </rPh>
    <rPh sb="10" eb="12">
      <t>カイサイ</t>
    </rPh>
    <phoneticPr fontId="1"/>
  </si>
  <si>
    <t>九十九島遊覧船初日の出クルーズ</t>
    <rPh sb="0" eb="4">
      <t>クジュウクシマ</t>
    </rPh>
    <rPh sb="4" eb="7">
      <t>ユウランセン</t>
    </rPh>
    <rPh sb="7" eb="9">
      <t>ハツヒ</t>
    </rPh>
    <rPh sb="10" eb="11">
      <t>デ</t>
    </rPh>
    <phoneticPr fontId="2"/>
  </si>
  <si>
    <t>九十九島かき食うカキ祭り・冬の陣</t>
    <rPh sb="0" eb="4">
      <t>クジュウクシマ</t>
    </rPh>
    <rPh sb="6" eb="7">
      <t>ク</t>
    </rPh>
    <rPh sb="10" eb="11">
      <t>マツ</t>
    </rPh>
    <rPh sb="13" eb="14">
      <t>フユ</t>
    </rPh>
    <rPh sb="15" eb="16">
      <t>ジン</t>
    </rPh>
    <phoneticPr fontId="2"/>
  </si>
  <si>
    <t>梅が枝酒造　春の蔵開き</t>
    <rPh sb="0" eb="1">
      <t>ウメ</t>
    </rPh>
    <rPh sb="2" eb="3">
      <t>エ</t>
    </rPh>
    <rPh sb="3" eb="5">
      <t>シュゾウ</t>
    </rPh>
    <rPh sb="6" eb="7">
      <t>ハル</t>
    </rPh>
    <rPh sb="8" eb="10">
      <t>クラビラ</t>
    </rPh>
    <phoneticPr fontId="2"/>
  </si>
  <si>
    <t>ハウステンボス　春の九州一花火大会</t>
    <rPh sb="8" eb="9">
      <t>ハル</t>
    </rPh>
    <rPh sb="10" eb="12">
      <t>キュウシュウ</t>
    </rPh>
    <rPh sb="12" eb="13">
      <t>イチ</t>
    </rPh>
    <rPh sb="13" eb="15">
      <t>ハナビ</t>
    </rPh>
    <rPh sb="15" eb="17">
      <t>タイカイ</t>
    </rPh>
    <phoneticPr fontId="2"/>
  </si>
  <si>
    <t>西海橋春のうず潮まつり</t>
    <rPh sb="0" eb="2">
      <t>サイカイ</t>
    </rPh>
    <rPh sb="2" eb="3">
      <t>バシ</t>
    </rPh>
    <rPh sb="3" eb="4">
      <t>ハル</t>
    </rPh>
    <rPh sb="7" eb="8">
      <t>シオ</t>
    </rPh>
    <phoneticPr fontId="2"/>
  </si>
  <si>
    <t>肥前えむかえ繭玉まつり</t>
    <rPh sb="0" eb="2">
      <t>ヒゼン</t>
    </rPh>
    <rPh sb="6" eb="8">
      <t>マユダマ</t>
    </rPh>
    <phoneticPr fontId="2"/>
  </si>
  <si>
    <t>本陣蔵開き　春の陣</t>
    <rPh sb="0" eb="2">
      <t>ホンジン</t>
    </rPh>
    <rPh sb="2" eb="4">
      <t>クラビラ</t>
    </rPh>
    <rPh sb="6" eb="7">
      <t>ハル</t>
    </rPh>
    <rPh sb="8" eb="9">
      <t>ジン</t>
    </rPh>
    <phoneticPr fontId="2"/>
  </si>
  <si>
    <t>長串山つつじ祭り</t>
    <rPh sb="0" eb="1">
      <t>ナガ</t>
    </rPh>
    <rPh sb="1" eb="2">
      <t>クシ</t>
    </rPh>
    <rPh sb="2" eb="3">
      <t>ヤマ</t>
    </rPh>
    <rPh sb="6" eb="7">
      <t>マツ</t>
    </rPh>
    <phoneticPr fontId="2"/>
  </si>
  <si>
    <t>三川内焼窯元はまぜん祭り</t>
    <rPh sb="0" eb="3">
      <t>ミカワチ</t>
    </rPh>
    <rPh sb="3" eb="4">
      <t>ヤ</t>
    </rPh>
    <rPh sb="4" eb="6">
      <t>カマモト</t>
    </rPh>
    <rPh sb="10" eb="11">
      <t>マツ</t>
    </rPh>
    <phoneticPr fontId="2"/>
  </si>
  <si>
    <t>早岐茶市</t>
    <rPh sb="0" eb="2">
      <t>ハイキ</t>
    </rPh>
    <rPh sb="2" eb="3">
      <t>チャ</t>
    </rPh>
    <rPh sb="3" eb="4">
      <t>イチ</t>
    </rPh>
    <phoneticPr fontId="2"/>
  </si>
  <si>
    <t>ハウステンボス　バラ祭り</t>
    <rPh sb="10" eb="11">
      <t>マツ</t>
    </rPh>
    <phoneticPr fontId="2"/>
  </si>
  <si>
    <t>させぼシーサイドフェスティバル</t>
    <phoneticPr fontId="2"/>
  </si>
  <si>
    <t>江迎千灯籠まつり</t>
    <rPh sb="0" eb="2">
      <t>エムカエ</t>
    </rPh>
    <rPh sb="2" eb="5">
      <t>セントウロウ</t>
    </rPh>
    <phoneticPr fontId="2"/>
  </si>
  <si>
    <t>アメリカンフェスティバル</t>
    <phoneticPr fontId="2"/>
  </si>
  <si>
    <t>ハウステンボス　秋の九州一花火大会</t>
    <rPh sb="8" eb="9">
      <t>アキ</t>
    </rPh>
    <rPh sb="10" eb="12">
      <t>キュウシュウ</t>
    </rPh>
    <rPh sb="12" eb="13">
      <t>イチ</t>
    </rPh>
    <rPh sb="13" eb="15">
      <t>ハナビ</t>
    </rPh>
    <rPh sb="15" eb="17">
      <t>タイカイ</t>
    </rPh>
    <phoneticPr fontId="2"/>
  </si>
  <si>
    <t>みかわち陶器市</t>
    <rPh sb="4" eb="6">
      <t>トウキ</t>
    </rPh>
    <rPh sb="6" eb="7">
      <t>イチ</t>
    </rPh>
    <phoneticPr fontId="2"/>
  </si>
  <si>
    <t>本陣蔵開き　秋の陣</t>
    <rPh sb="0" eb="2">
      <t>ホンジン</t>
    </rPh>
    <rPh sb="2" eb="4">
      <t>クラビラ</t>
    </rPh>
    <rPh sb="6" eb="7">
      <t>アキ</t>
    </rPh>
    <rPh sb="8" eb="9">
      <t>ジン</t>
    </rPh>
    <phoneticPr fontId="2"/>
  </si>
  <si>
    <t>YOSAKOIさせぼ祭り</t>
    <rPh sb="10" eb="11">
      <t>マツ</t>
    </rPh>
    <phoneticPr fontId="2"/>
  </si>
  <si>
    <t>梅が枝酒造　秋の蔵開き</t>
    <rPh sb="0" eb="1">
      <t>ウメ</t>
    </rPh>
    <rPh sb="2" eb="3">
      <t>エ</t>
    </rPh>
    <rPh sb="3" eb="5">
      <t>シュゾウ</t>
    </rPh>
    <rPh sb="6" eb="7">
      <t>アキ</t>
    </rPh>
    <rPh sb="8" eb="10">
      <t>クラビラ</t>
    </rPh>
    <phoneticPr fontId="2"/>
  </si>
  <si>
    <t>ハウステンボス　光の王国</t>
    <rPh sb="8" eb="9">
      <t>ヒカリ</t>
    </rPh>
    <rPh sb="10" eb="12">
      <t>オウコク</t>
    </rPh>
    <phoneticPr fontId="2"/>
  </si>
  <si>
    <t>佐世保くんち</t>
    <rPh sb="0" eb="3">
      <t>サセボ</t>
    </rPh>
    <phoneticPr fontId="2"/>
  </si>
  <si>
    <t>きらきらフェスティバル</t>
    <phoneticPr fontId="2"/>
  </si>
  <si>
    <t>九十九島かき食うカキ祭り・秋の陣</t>
    <rPh sb="0" eb="4">
      <t>クジュウクシマ</t>
    </rPh>
    <rPh sb="6" eb="7">
      <t>ク</t>
    </rPh>
    <rPh sb="10" eb="11">
      <t>マツ</t>
    </rPh>
    <rPh sb="13" eb="14">
      <t>アキ</t>
    </rPh>
    <rPh sb="15" eb="16">
      <t>ジン</t>
    </rPh>
    <phoneticPr fontId="2"/>
  </si>
  <si>
    <t>九十九島遊覧船大晦日サンセットクルーズ</t>
    <rPh sb="0" eb="4">
      <t>クジュウクシマ</t>
    </rPh>
    <rPh sb="4" eb="7">
      <t>ユウランセン</t>
    </rPh>
    <rPh sb="7" eb="10">
      <t>オオミソカ</t>
    </rPh>
    <phoneticPr fontId="2"/>
  </si>
  <si>
    <t>ハウステンボス　カウントダウン</t>
    <phoneticPr fontId="2"/>
  </si>
  <si>
    <t>丸山華まつり</t>
    <rPh sb="0" eb="2">
      <t>マルヤマ</t>
    </rPh>
    <rPh sb="2" eb="3">
      <t>ハナ</t>
    </rPh>
    <phoneticPr fontId="2"/>
  </si>
  <si>
    <t>長崎くんち</t>
    <rPh sb="0" eb="2">
      <t>ナガサキ</t>
    </rPh>
    <phoneticPr fontId="2"/>
  </si>
  <si>
    <t>長崎ペーロン選手権大会</t>
    <rPh sb="0" eb="2">
      <t>ナガサキ</t>
    </rPh>
    <rPh sb="6" eb="9">
      <t>センシュケン</t>
    </rPh>
    <rPh sb="9" eb="11">
      <t>タイカイ</t>
    </rPh>
    <phoneticPr fontId="2"/>
  </si>
  <si>
    <t>長崎帆船まつり</t>
    <rPh sb="0" eb="2">
      <t>ナガサキ</t>
    </rPh>
    <rPh sb="2" eb="4">
      <t>ハンセン</t>
    </rPh>
    <phoneticPr fontId="2"/>
  </si>
  <si>
    <t>長崎ランタンフェスティバル</t>
    <rPh sb="0" eb="2">
      <t>ナガサキ</t>
    </rPh>
    <phoneticPr fontId="2"/>
  </si>
  <si>
    <t>精霊流し（しょうろうながし）</t>
    <rPh sb="0" eb="2">
      <t>セイレイ</t>
    </rPh>
    <rPh sb="2" eb="3">
      <t>ナガ</t>
    </rPh>
    <phoneticPr fontId="2"/>
  </si>
  <si>
    <t>ながさきみなとまつり</t>
    <phoneticPr fontId="2"/>
  </si>
  <si>
    <t>三光コスモス祭り</t>
    <rPh sb="0" eb="2">
      <t>サンコウ</t>
    </rPh>
    <rPh sb="6" eb="7">
      <t>マツ</t>
    </rPh>
    <phoneticPr fontId="2"/>
  </si>
  <si>
    <t>大貞公園桜まつり</t>
    <rPh sb="0" eb="1">
      <t>オオ</t>
    </rPh>
    <rPh sb="1" eb="2">
      <t>サダ</t>
    </rPh>
    <rPh sb="2" eb="4">
      <t>コウエン</t>
    </rPh>
    <rPh sb="4" eb="5">
      <t>サクラ</t>
    </rPh>
    <phoneticPr fontId="2"/>
  </si>
  <si>
    <t>中津城二の丸公園桜まつり</t>
    <rPh sb="0" eb="2">
      <t>ナカツ</t>
    </rPh>
    <rPh sb="2" eb="3">
      <t>ジョウ</t>
    </rPh>
    <rPh sb="3" eb="4">
      <t>ニ</t>
    </rPh>
    <rPh sb="5" eb="6">
      <t>マル</t>
    </rPh>
    <rPh sb="6" eb="8">
      <t>コウエン</t>
    </rPh>
    <rPh sb="8" eb="9">
      <t>サクラ</t>
    </rPh>
    <phoneticPr fontId="2"/>
  </si>
  <si>
    <t>耶馬溪新緑まつり</t>
    <rPh sb="0" eb="2">
      <t>ヤバ</t>
    </rPh>
    <rPh sb="2" eb="3">
      <t>ケイ</t>
    </rPh>
    <rPh sb="3" eb="5">
      <t>シンリョク</t>
    </rPh>
    <phoneticPr fontId="2"/>
  </si>
  <si>
    <t>中津みなとふじまつり</t>
    <rPh sb="0" eb="2">
      <t>ナカツ</t>
    </rPh>
    <phoneticPr fontId="2"/>
  </si>
  <si>
    <t>城下町中津のひなまつり</t>
    <rPh sb="0" eb="3">
      <t>ジョウカマチ</t>
    </rPh>
    <rPh sb="3" eb="5">
      <t>ナカツ</t>
    </rPh>
    <phoneticPr fontId="2"/>
  </si>
  <si>
    <t>中津市民花火大会</t>
    <rPh sb="0" eb="1">
      <t>ナカ</t>
    </rPh>
    <rPh sb="1" eb="2">
      <t>ツ</t>
    </rPh>
    <rPh sb="2" eb="3">
      <t>シ</t>
    </rPh>
    <rPh sb="3" eb="4">
      <t>ミン</t>
    </rPh>
    <rPh sb="4" eb="6">
      <t>ハナビ</t>
    </rPh>
    <rPh sb="6" eb="8">
      <t>タイカイ</t>
    </rPh>
    <phoneticPr fontId="2"/>
  </si>
  <si>
    <t>中津祇園</t>
    <rPh sb="0" eb="2">
      <t>ナカツ</t>
    </rPh>
    <rPh sb="2" eb="4">
      <t>ギオン</t>
    </rPh>
    <phoneticPr fontId="2"/>
  </si>
  <si>
    <t>寺町とうろうまつり</t>
    <rPh sb="0" eb="2">
      <t>テラマチ</t>
    </rPh>
    <phoneticPr fontId="2"/>
  </si>
  <si>
    <t>鶴市花傘鉾祭</t>
    <rPh sb="0" eb="1">
      <t>ツル</t>
    </rPh>
    <rPh sb="1" eb="2">
      <t>イチ</t>
    </rPh>
    <rPh sb="2" eb="3">
      <t>ハナ</t>
    </rPh>
    <rPh sb="3" eb="5">
      <t>カサボコ</t>
    </rPh>
    <rPh sb="5" eb="6">
      <t>マツリ</t>
    </rPh>
    <phoneticPr fontId="2"/>
  </si>
  <si>
    <t>からあげフェスティバル</t>
    <phoneticPr fontId="2"/>
  </si>
  <si>
    <t>耶馬溪観光秋まつり</t>
    <rPh sb="0" eb="2">
      <t>ヤバ</t>
    </rPh>
    <rPh sb="2" eb="3">
      <t>ケイ</t>
    </rPh>
    <rPh sb="3" eb="5">
      <t>カンコウ</t>
    </rPh>
    <rPh sb="5" eb="6">
      <t>アキ</t>
    </rPh>
    <phoneticPr fontId="2"/>
  </si>
  <si>
    <t>禅海ふるさとまつり</t>
    <rPh sb="0" eb="2">
      <t>ゼンカイ</t>
    </rPh>
    <phoneticPr fontId="2"/>
  </si>
  <si>
    <t>博多ライトアップウォーク（博多千年煌夜）</t>
    <rPh sb="0" eb="2">
      <t>ハカタ</t>
    </rPh>
    <rPh sb="13" eb="15">
      <t>ハカタ</t>
    </rPh>
    <rPh sb="15" eb="17">
      <t>センネン</t>
    </rPh>
    <rPh sb="17" eb="18">
      <t>コウ</t>
    </rPh>
    <rPh sb="18" eb="19">
      <t>ヨル</t>
    </rPh>
    <phoneticPr fontId="2"/>
  </si>
  <si>
    <t>福岡城さくらまつり</t>
    <rPh sb="0" eb="3">
      <t>フクオカジョウ</t>
    </rPh>
    <phoneticPr fontId="2"/>
  </si>
  <si>
    <t>福岡市民の祭り 博多どんたく港まつり</t>
    <rPh sb="0" eb="2">
      <t>フクオカ</t>
    </rPh>
    <rPh sb="2" eb="4">
      <t>シミン</t>
    </rPh>
    <rPh sb="5" eb="6">
      <t>マツ</t>
    </rPh>
    <rPh sb="8" eb="10">
      <t>ハカタ</t>
    </rPh>
    <rPh sb="14" eb="15">
      <t>ミナト</t>
    </rPh>
    <phoneticPr fontId="2"/>
  </si>
  <si>
    <t>博多祇園山笠</t>
    <rPh sb="0" eb="2">
      <t>ハカタ</t>
    </rPh>
    <rPh sb="2" eb="4">
      <t>ギオン</t>
    </rPh>
    <rPh sb="4" eb="6">
      <t>ヤマカサ</t>
    </rPh>
    <phoneticPr fontId="2"/>
  </si>
  <si>
    <t>放生会</t>
    <rPh sb="0" eb="1">
      <t>ハナ</t>
    </rPh>
    <rPh sb="1" eb="2">
      <t>ウ</t>
    </rPh>
    <rPh sb="2" eb="3">
      <t>カイ</t>
    </rPh>
    <phoneticPr fontId="2"/>
  </si>
  <si>
    <t>福江みなとまつり</t>
    <rPh sb="0" eb="2">
      <t>フクエ</t>
    </rPh>
    <phoneticPr fontId="2"/>
  </si>
  <si>
    <t>五島列島夕やけマラソン</t>
    <rPh sb="0" eb="2">
      <t>ゴトウ</t>
    </rPh>
    <rPh sb="2" eb="4">
      <t>レットウ</t>
    </rPh>
    <rPh sb="4" eb="5">
      <t>ユウ</t>
    </rPh>
    <phoneticPr fontId="2"/>
  </si>
  <si>
    <t>五島椿まつり</t>
    <rPh sb="0" eb="2">
      <t>ゴトウ</t>
    </rPh>
    <rPh sb="2" eb="3">
      <t>ツバキ</t>
    </rPh>
    <phoneticPr fontId="2"/>
  </si>
  <si>
    <t>ゆふいん十月祭</t>
    <phoneticPr fontId="2"/>
  </si>
  <si>
    <t>本場鶴崎踊大会</t>
    <phoneticPr fontId="2"/>
  </si>
  <si>
    <t>別府八湯温泉まつり</t>
    <phoneticPr fontId="2"/>
  </si>
  <si>
    <t>別府アルゲリッチ音楽祭</t>
    <phoneticPr fontId="2"/>
  </si>
  <si>
    <t>細島みなと祭り</t>
    <rPh sb="0" eb="2">
      <t>ホソシマ</t>
    </rPh>
    <rPh sb="5" eb="6">
      <t>マツ</t>
    </rPh>
    <phoneticPr fontId="2"/>
  </si>
  <si>
    <t>日向ひょっとこ夏祭り</t>
    <rPh sb="0" eb="2">
      <t>ヒュウガ</t>
    </rPh>
    <rPh sb="7" eb="9">
      <t>ナツマツ</t>
    </rPh>
    <phoneticPr fontId="2"/>
  </si>
  <si>
    <t>九州ハワイアンフェスティバルinうきみすみ</t>
    <rPh sb="0" eb="2">
      <t>キュウシュウ</t>
    </rPh>
    <phoneticPr fontId="2"/>
  </si>
  <si>
    <t>オールドカーフェスティバルINみすみ</t>
    <phoneticPr fontId="2"/>
  </si>
  <si>
    <t>みすみ港祭り</t>
    <rPh sb="3" eb="4">
      <t>ミナト</t>
    </rPh>
    <rPh sb="4" eb="5">
      <t>マツ</t>
    </rPh>
    <phoneticPr fontId="5"/>
  </si>
  <si>
    <t>不知火　海の火まつり</t>
    <rPh sb="0" eb="3">
      <t>シラヌイ</t>
    </rPh>
    <rPh sb="4" eb="5">
      <t>ウミ</t>
    </rPh>
    <rPh sb="6" eb="7">
      <t>ヒ</t>
    </rPh>
    <phoneticPr fontId="5"/>
  </si>
  <si>
    <t>熊本ボートショーinみすみ</t>
    <rPh sb="0" eb="2">
      <t>クマモト</t>
    </rPh>
    <phoneticPr fontId="2"/>
  </si>
  <si>
    <t>みやざきグルメとランタンナイト</t>
  </si>
  <si>
    <t>Jリーグ春季キャンプ</t>
    <rPh sb="4" eb="6">
      <t>シュンキ</t>
    </rPh>
    <phoneticPr fontId="5"/>
  </si>
  <si>
    <t>やつしろ全国花火競技大会</t>
    <rPh sb="4" eb="6">
      <t>ゼンコク</t>
    </rPh>
    <rPh sb="6" eb="8">
      <t>ハナビ</t>
    </rPh>
    <rPh sb="8" eb="10">
      <t>キョウギ</t>
    </rPh>
    <rPh sb="10" eb="12">
      <t>タイカイ</t>
    </rPh>
    <phoneticPr fontId="5"/>
  </si>
  <si>
    <t>八代妙見祭（ヤツシロミョウケンサイ）</t>
    <rPh sb="0" eb="2">
      <t>ヤツシロ</t>
    </rPh>
    <rPh sb="2" eb="4">
      <t>ミョウケン</t>
    </rPh>
    <rPh sb="4" eb="5">
      <t>サイ</t>
    </rPh>
    <phoneticPr fontId="5"/>
  </si>
  <si>
    <t>プロ野球春季キャンプ（西武ライオンズ・広島カープ）</t>
    <rPh sb="11" eb="13">
      <t>セイブ</t>
    </rPh>
    <rPh sb="19" eb="21">
      <t>ヒロシマ</t>
    </rPh>
    <phoneticPr fontId="2"/>
  </si>
  <si>
    <t>花立公園さくらまつり</t>
    <rPh sb="0" eb="2">
      <t>ハナタテ</t>
    </rPh>
    <rPh sb="2" eb="4">
      <t>コウエン</t>
    </rPh>
    <phoneticPr fontId="2"/>
  </si>
  <si>
    <t>ジャカランダまつり</t>
    <phoneticPr fontId="2"/>
  </si>
  <si>
    <t>油津港まつり</t>
    <rPh sb="0" eb="2">
      <t>アブラツ</t>
    </rPh>
    <rPh sb="2" eb="3">
      <t>ミナト</t>
    </rPh>
    <phoneticPr fontId="2"/>
  </si>
  <si>
    <t>飫肥城下まつり</t>
    <rPh sb="0" eb="2">
      <t>オビ</t>
    </rPh>
    <rPh sb="2" eb="4">
      <t>ジョウカ</t>
    </rPh>
    <phoneticPr fontId="2"/>
  </si>
  <si>
    <t>つわぶきハーフマラソン</t>
    <phoneticPr fontId="2"/>
  </si>
  <si>
    <t>那覇大綱挽まつり</t>
    <rPh sb="0" eb="2">
      <t>ナハ</t>
    </rPh>
    <rPh sb="2" eb="3">
      <t>オオ</t>
    </rPh>
    <rPh sb="3" eb="4">
      <t>ツナ</t>
    </rPh>
    <rPh sb="4" eb="5">
      <t>ヒ</t>
    </rPh>
    <phoneticPr fontId="2"/>
  </si>
  <si>
    <t>首里城祭、琉球王朝祭り首里、沖縄空手の日関連行事</t>
    <rPh sb="0" eb="2">
      <t>シュリ</t>
    </rPh>
    <rPh sb="2" eb="4">
      <t>ジョウサイ</t>
    </rPh>
    <rPh sb="5" eb="7">
      <t>リュウキュウ</t>
    </rPh>
    <rPh sb="7" eb="9">
      <t>オウチョウ</t>
    </rPh>
    <rPh sb="9" eb="10">
      <t>マツ</t>
    </rPh>
    <rPh sb="11" eb="13">
      <t>シュリ</t>
    </rPh>
    <rPh sb="14" eb="16">
      <t>オキナワ</t>
    </rPh>
    <rPh sb="16" eb="18">
      <t>カラテ</t>
    </rPh>
    <rPh sb="19" eb="20">
      <t>ヒ</t>
    </rPh>
    <rPh sb="20" eb="22">
      <t>カンレン</t>
    </rPh>
    <rPh sb="22" eb="24">
      <t>ギョウジ</t>
    </rPh>
    <phoneticPr fontId="2"/>
  </si>
  <si>
    <t>那覇ハーリー</t>
    <rPh sb="0" eb="2">
      <t>ナハ</t>
    </rPh>
    <phoneticPr fontId="2"/>
  </si>
  <si>
    <t>ＮＡＨＡマラソン</t>
    <phoneticPr fontId="2"/>
  </si>
  <si>
    <t>海洋博公園サマーフェスティバル</t>
    <rPh sb="0" eb="2">
      <t>カイヨウ</t>
    </rPh>
    <rPh sb="2" eb="3">
      <t>ハク</t>
    </rPh>
    <rPh sb="3" eb="5">
      <t>コウエン</t>
    </rPh>
    <phoneticPr fontId="2"/>
  </si>
  <si>
    <t>本部海洋まつり</t>
    <rPh sb="0" eb="2">
      <t>モトブ</t>
    </rPh>
    <rPh sb="2" eb="4">
      <t>カイヨウ</t>
    </rPh>
    <phoneticPr fontId="2"/>
  </si>
  <si>
    <t>本部八重岳桜まつり</t>
    <rPh sb="0" eb="2">
      <t>モトブ</t>
    </rPh>
    <rPh sb="2" eb="4">
      <t>ヤエ</t>
    </rPh>
    <rPh sb="4" eb="5">
      <t>ダケ</t>
    </rPh>
    <rPh sb="5" eb="6">
      <t>サクラ</t>
    </rPh>
    <phoneticPr fontId="2"/>
  </si>
  <si>
    <t>もとぶこどもまつり</t>
    <phoneticPr fontId="2"/>
  </si>
  <si>
    <t>石垣島トライアスロン</t>
    <rPh sb="0" eb="3">
      <t>イシガキジマ</t>
    </rPh>
    <phoneticPr fontId="2"/>
  </si>
  <si>
    <t>石垣港みなとまつり</t>
    <rPh sb="0" eb="3">
      <t>イシガキコウ</t>
    </rPh>
    <phoneticPr fontId="2"/>
  </si>
  <si>
    <t>石垣島まつり</t>
    <rPh sb="0" eb="3">
      <t>イシガキジマ</t>
    </rPh>
    <phoneticPr fontId="2"/>
  </si>
  <si>
    <t>沖縄マラソン</t>
    <rPh sb="0" eb="2">
      <t>オキナワ</t>
    </rPh>
    <phoneticPr fontId="2"/>
  </si>
  <si>
    <t>あやはし海中ロードレース大会</t>
    <phoneticPr fontId="2"/>
  </si>
  <si>
    <t>沖縄全島エイサーまつり</t>
    <phoneticPr fontId="2"/>
  </si>
  <si>
    <t>ひまわりin北中城</t>
    <phoneticPr fontId="2"/>
  </si>
  <si>
    <t>クリスマスファンタジー</t>
  </si>
  <si>
    <t>年</t>
    <rPh sb="0" eb="1">
      <t>ネン</t>
    </rPh>
    <phoneticPr fontId="2"/>
  </si>
  <si>
    <t>毎年</t>
    <rPh sb="0" eb="2">
      <t>マイトシ</t>
    </rPh>
    <phoneticPr fontId="2"/>
  </si>
  <si>
    <t>毎年</t>
    <rPh sb="0" eb="2">
      <t>マイトシ</t>
    </rPh>
    <phoneticPr fontId="5"/>
  </si>
  <si>
    <t>毎年</t>
    <phoneticPr fontId="2"/>
  </si>
  <si>
    <t>毎年</t>
    <rPh sb="0" eb="2">
      <t>マイトシ</t>
    </rPh>
    <phoneticPr fontId="6"/>
  </si>
  <si>
    <t>毎年
（予定）</t>
    <rPh sb="0" eb="2">
      <t>マイトシ</t>
    </rPh>
    <rPh sb="4" eb="6">
      <t>ヨテイ</t>
    </rPh>
    <phoneticPr fontId="2"/>
  </si>
  <si>
    <t>毎年</t>
    <rPh sb="0" eb="2">
      <t>マイトシ</t>
    </rPh>
    <phoneticPr fontId="1"/>
  </si>
  <si>
    <t>毎年</t>
  </si>
  <si>
    <t>毎年</t>
    <rPh sb="0" eb="2">
      <t>マイトシ</t>
    </rPh>
    <phoneticPr fontId="7"/>
  </si>
  <si>
    <t>毎年</t>
    <rPh sb="0" eb="2">
      <t>マイネン</t>
    </rPh>
    <phoneticPr fontId="2"/>
  </si>
  <si>
    <t>毎年</t>
    <phoneticPr fontId="14"/>
  </si>
  <si>
    <t>月</t>
    <rPh sb="0" eb="1">
      <t>ツキ</t>
    </rPh>
    <phoneticPr fontId="2"/>
  </si>
  <si>
    <t>9月</t>
    <phoneticPr fontId="2"/>
  </si>
  <si>
    <t>7月・8月・9月</t>
    <rPh sb="1" eb="2">
      <t>ガツ</t>
    </rPh>
    <rPh sb="4" eb="5">
      <t>ガツ</t>
    </rPh>
    <rPh sb="7" eb="8">
      <t>ガツ</t>
    </rPh>
    <phoneticPr fontId="2"/>
  </si>
  <si>
    <t>7月</t>
    <rPh sb="1" eb="2">
      <t>ガツ</t>
    </rPh>
    <phoneticPr fontId="2"/>
  </si>
  <si>
    <t>4月・5月・6月・7月・8月・9月・10月</t>
    <rPh sb="1" eb="2">
      <t>ガツ</t>
    </rPh>
    <rPh sb="4" eb="5">
      <t>ガツ</t>
    </rPh>
    <rPh sb="7" eb="8">
      <t>ガツ</t>
    </rPh>
    <rPh sb="10" eb="11">
      <t>ガツ</t>
    </rPh>
    <rPh sb="13" eb="14">
      <t>ガツ</t>
    </rPh>
    <rPh sb="16" eb="17">
      <t>ガツ</t>
    </rPh>
    <rPh sb="20" eb="21">
      <t>ガツ</t>
    </rPh>
    <phoneticPr fontId="2"/>
  </si>
  <si>
    <t>8月</t>
    <rPh sb="1" eb="2">
      <t>ガツ</t>
    </rPh>
    <phoneticPr fontId="2"/>
  </si>
  <si>
    <t>10月</t>
  </si>
  <si>
    <t>6月</t>
    <rPh sb="1" eb="2">
      <t>ガツ</t>
    </rPh>
    <phoneticPr fontId="2"/>
  </si>
  <si>
    <t>4月</t>
    <rPh sb="1" eb="2">
      <t>ガツ</t>
    </rPh>
    <phoneticPr fontId="2"/>
  </si>
  <si>
    <t>4月・5月</t>
    <rPh sb="1" eb="2">
      <t>ガツ</t>
    </rPh>
    <rPh sb="4" eb="5">
      <t>ガツ</t>
    </rPh>
    <phoneticPr fontId="2"/>
  </si>
  <si>
    <t>5月</t>
    <rPh sb="1" eb="2">
      <t>ガツ</t>
    </rPh>
    <phoneticPr fontId="2"/>
  </si>
  <si>
    <t>1月・2月・3月</t>
    <rPh sb="1" eb="2">
      <t>ガツ</t>
    </rPh>
    <rPh sb="4" eb="5">
      <t>ガツ</t>
    </rPh>
    <rPh sb="7" eb="8">
      <t>ガツ</t>
    </rPh>
    <phoneticPr fontId="2"/>
  </si>
  <si>
    <t>2月</t>
    <rPh sb="1" eb="2">
      <t>ガツ</t>
    </rPh>
    <phoneticPr fontId="2"/>
  </si>
  <si>
    <t>時期未定</t>
    <rPh sb="0" eb="2">
      <t>ジキ</t>
    </rPh>
    <rPh sb="2" eb="4">
      <t>ミテイ</t>
    </rPh>
    <phoneticPr fontId="2"/>
  </si>
  <si>
    <t>10月</t>
    <rPh sb="2" eb="3">
      <t>ガツ</t>
    </rPh>
    <phoneticPr fontId="2"/>
  </si>
  <si>
    <t>2月</t>
    <rPh sb="1" eb="2">
      <t>ツキ</t>
    </rPh>
    <phoneticPr fontId="5"/>
  </si>
  <si>
    <t>5月</t>
    <rPh sb="1" eb="2">
      <t>ガツ</t>
    </rPh>
    <phoneticPr fontId="5"/>
  </si>
  <si>
    <t>6月</t>
    <rPh sb="1" eb="2">
      <t>ガツ</t>
    </rPh>
    <phoneticPr fontId="5"/>
  </si>
  <si>
    <t>6月～7月</t>
    <rPh sb="1" eb="2">
      <t>ガツ</t>
    </rPh>
    <rPh sb="4" eb="5">
      <t>ツキ</t>
    </rPh>
    <phoneticPr fontId="5"/>
  </si>
  <si>
    <t>9月</t>
  </si>
  <si>
    <t>2月</t>
    <rPh sb="1" eb="2">
      <t>ガツ</t>
    </rPh>
    <phoneticPr fontId="5"/>
  </si>
  <si>
    <t>4月～10月</t>
    <rPh sb="1" eb="2">
      <t>ツキ</t>
    </rPh>
    <rPh sb="5" eb="6">
      <t>ツキ</t>
    </rPh>
    <phoneticPr fontId="5"/>
  </si>
  <si>
    <t>7月</t>
    <rPh sb="1" eb="2">
      <t>ガツ</t>
    </rPh>
    <phoneticPr fontId="5"/>
  </si>
  <si>
    <t>8月</t>
    <rPh sb="1" eb="2">
      <t>ガツ</t>
    </rPh>
    <phoneticPr fontId="5"/>
  </si>
  <si>
    <t>6月</t>
    <rPh sb="1" eb="2">
      <t>ツキ</t>
    </rPh>
    <phoneticPr fontId="5"/>
  </si>
  <si>
    <t>10月</t>
    <rPh sb="2" eb="3">
      <t>ツキ</t>
    </rPh>
    <phoneticPr fontId="5"/>
  </si>
  <si>
    <t>7月下旬</t>
    <rPh sb="1" eb="2">
      <t>ガツ</t>
    </rPh>
    <rPh sb="2" eb="4">
      <t>ゲジュン</t>
    </rPh>
    <phoneticPr fontId="1"/>
  </si>
  <si>
    <t>2月・3月</t>
    <phoneticPr fontId="2"/>
  </si>
  <si>
    <t>1月</t>
    <rPh sb="1" eb="2">
      <t>ガツ</t>
    </rPh>
    <phoneticPr fontId="2"/>
  </si>
  <si>
    <t>3月</t>
    <rPh sb="1" eb="2">
      <t>ガツ</t>
    </rPh>
    <phoneticPr fontId="2"/>
  </si>
  <si>
    <t>5月</t>
    <phoneticPr fontId="2"/>
  </si>
  <si>
    <t>７月</t>
    <rPh sb="1" eb="2">
      <t>ガツ</t>
    </rPh>
    <phoneticPr fontId="2"/>
  </si>
  <si>
    <t>7月、8月</t>
    <rPh sb="1" eb="2">
      <t>ガツ</t>
    </rPh>
    <rPh sb="4" eb="5">
      <t>ガツ</t>
    </rPh>
    <phoneticPr fontId="2"/>
  </si>
  <si>
    <t>9月</t>
    <rPh sb="1" eb="2">
      <t>ガツ</t>
    </rPh>
    <phoneticPr fontId="2"/>
  </si>
  <si>
    <t>4月・5月</t>
    <phoneticPr fontId="2"/>
  </si>
  <si>
    <t>10月・11月</t>
    <rPh sb="6" eb="7">
      <t>ガツ</t>
    </rPh>
    <phoneticPr fontId="2"/>
  </si>
  <si>
    <t>1月・2月・3月</t>
    <rPh sb="7" eb="8">
      <t>ガツ</t>
    </rPh>
    <phoneticPr fontId="2"/>
  </si>
  <si>
    <t>11月</t>
    <rPh sb="2" eb="3">
      <t>ガツ</t>
    </rPh>
    <phoneticPr fontId="2"/>
  </si>
  <si>
    <t>8月</t>
    <rPh sb="1" eb="2">
      <t>ガツ</t>
    </rPh>
    <phoneticPr fontId="6"/>
  </si>
  <si>
    <t>9月</t>
    <rPh sb="1" eb="2">
      <t>ガツ</t>
    </rPh>
    <phoneticPr fontId="6"/>
  </si>
  <si>
    <t>９月・10月</t>
    <rPh sb="1" eb="2">
      <t>ガツ</t>
    </rPh>
    <rPh sb="5" eb="6">
      <t>ガツ</t>
    </rPh>
    <phoneticPr fontId="2"/>
  </si>
  <si>
    <t>6月・７月</t>
    <rPh sb="4" eb="5">
      <t>ガツ</t>
    </rPh>
    <phoneticPr fontId="2"/>
  </si>
  <si>
    <t>９月</t>
    <rPh sb="1" eb="2">
      <t>ガツ</t>
    </rPh>
    <phoneticPr fontId="2"/>
  </si>
  <si>
    <t>８月</t>
    <rPh sb="1" eb="2">
      <t>ガツ</t>
    </rPh>
    <phoneticPr fontId="2"/>
  </si>
  <si>
    <t>８月</t>
    <rPh sb="1" eb="2">
      <t>ツキ</t>
    </rPh>
    <phoneticPr fontId="2"/>
  </si>
  <si>
    <t>８月・９月</t>
    <rPh sb="1" eb="2">
      <t>ガツ</t>
    </rPh>
    <rPh sb="4" eb="5">
      <t>ガツ</t>
    </rPh>
    <phoneticPr fontId="2"/>
  </si>
  <si>
    <t>7月・8月</t>
    <rPh sb="1" eb="2">
      <t>ガツ</t>
    </rPh>
    <rPh sb="4" eb="5">
      <t>ガツ</t>
    </rPh>
    <phoneticPr fontId="1"/>
  </si>
  <si>
    <t>９月</t>
    <rPh sb="1" eb="2">
      <t>ガツ</t>
    </rPh>
    <phoneticPr fontId="1"/>
  </si>
  <si>
    <t>10月</t>
    <rPh sb="2" eb="3">
      <t>ガツ</t>
    </rPh>
    <phoneticPr fontId="1"/>
  </si>
  <si>
    <t>10月・11月</t>
    <rPh sb="2" eb="3">
      <t>ガツ</t>
    </rPh>
    <phoneticPr fontId="3"/>
  </si>
  <si>
    <t>8月</t>
    <rPh sb="1" eb="2">
      <t>ガツ</t>
    </rPh>
    <phoneticPr fontId="1"/>
  </si>
  <si>
    <t>8月</t>
    <rPh sb="1" eb="2">
      <t>ガツ</t>
    </rPh>
    <phoneticPr fontId="3"/>
  </si>
  <si>
    <t>2月</t>
    <rPh sb="1" eb="2">
      <t>ガツ</t>
    </rPh>
    <phoneticPr fontId="3"/>
  </si>
  <si>
    <t>7月・8月</t>
    <phoneticPr fontId="2"/>
  </si>
  <si>
    <t>4月・5月</t>
    <rPh sb="1" eb="2">
      <t>ガツ</t>
    </rPh>
    <rPh sb="4" eb="5">
      <t>ガツ</t>
    </rPh>
    <phoneticPr fontId="1"/>
  </si>
  <si>
    <t>12月</t>
    <rPh sb="2" eb="3">
      <t>ガツ</t>
    </rPh>
    <phoneticPr fontId="1"/>
  </si>
  <si>
    <t>3月</t>
    <rPh sb="1" eb="2">
      <t>ガツ</t>
    </rPh>
    <phoneticPr fontId="1"/>
  </si>
  <si>
    <t>７月</t>
    <rPh sb="1" eb="2">
      <t>ガツ</t>
    </rPh>
    <phoneticPr fontId="1"/>
  </si>
  <si>
    <t>12月・1月</t>
    <rPh sb="2" eb="3">
      <t>ガツ</t>
    </rPh>
    <rPh sb="5" eb="6">
      <t>ガツ</t>
    </rPh>
    <phoneticPr fontId="1"/>
  </si>
  <si>
    <t>８月</t>
    <rPh sb="1" eb="2">
      <t>ガツ</t>
    </rPh>
    <phoneticPr fontId="1"/>
  </si>
  <si>
    <t>５月</t>
    <rPh sb="1" eb="2">
      <t>ガツ</t>
    </rPh>
    <phoneticPr fontId="1"/>
  </si>
  <si>
    <t>４月</t>
    <rPh sb="1" eb="2">
      <t>ガツ</t>
    </rPh>
    <phoneticPr fontId="1"/>
  </si>
  <si>
    <t>８月</t>
  </si>
  <si>
    <t>１月</t>
  </si>
  <si>
    <t>４月</t>
  </si>
  <si>
    <t>11月</t>
    <rPh sb="2" eb="3">
      <t>ガツ</t>
    </rPh>
    <phoneticPr fontId="1"/>
  </si>
  <si>
    <t>7月</t>
    <rPh sb="1" eb="2">
      <t>ガツ</t>
    </rPh>
    <phoneticPr fontId="1"/>
  </si>
  <si>
    <t>12月下旬~2月中旬</t>
    <rPh sb="2" eb="3">
      <t>ガツ</t>
    </rPh>
    <rPh sb="3" eb="5">
      <t>ゲジュン</t>
    </rPh>
    <rPh sb="7" eb="8">
      <t>ガツ</t>
    </rPh>
    <rPh sb="8" eb="10">
      <t>チュウジュン</t>
    </rPh>
    <phoneticPr fontId="2"/>
  </si>
  <si>
    <t>3月・4月</t>
    <rPh sb="1" eb="2">
      <t>ガツ</t>
    </rPh>
    <rPh sb="4" eb="5">
      <t>ガツ</t>
    </rPh>
    <phoneticPr fontId="2"/>
  </si>
  <si>
    <t>4月</t>
    <phoneticPr fontId="1"/>
  </si>
  <si>
    <t>9月・10月</t>
    <rPh sb="1" eb="2">
      <t>ガツ</t>
    </rPh>
    <rPh sb="5" eb="6">
      <t>ガツ</t>
    </rPh>
    <phoneticPr fontId="2"/>
  </si>
  <si>
    <t>10月</t>
    <phoneticPr fontId="2"/>
  </si>
  <si>
    <t>3月</t>
    <phoneticPr fontId="2"/>
  </si>
  <si>
    <t>1月・2月</t>
    <rPh sb="1" eb="2">
      <t>ガツ</t>
    </rPh>
    <rPh sb="4" eb="5">
      <t>ガツ</t>
    </rPh>
    <phoneticPr fontId="2"/>
  </si>
  <si>
    <t>2月・3月</t>
    <rPh sb="1" eb="2">
      <t>ガツ</t>
    </rPh>
    <rPh sb="4" eb="5">
      <t>ガツ</t>
    </rPh>
    <phoneticPr fontId="2"/>
  </si>
  <si>
    <t>12月</t>
    <rPh sb="2" eb="3">
      <t>ガツ</t>
    </rPh>
    <phoneticPr fontId="2"/>
  </si>
  <si>
    <t>11月～2月</t>
    <rPh sb="2" eb="3">
      <t>ガツ</t>
    </rPh>
    <rPh sb="5" eb="6">
      <t>ガツ</t>
    </rPh>
    <phoneticPr fontId="2"/>
  </si>
  <si>
    <t>通年</t>
    <rPh sb="0" eb="2">
      <t>ツウネン</t>
    </rPh>
    <phoneticPr fontId="2"/>
  </si>
  <si>
    <t>５月</t>
    <phoneticPr fontId="2"/>
  </si>
  <si>
    <t>11月</t>
    <phoneticPr fontId="2"/>
  </si>
  <si>
    <t>8月～10月</t>
  </si>
  <si>
    <t>8月</t>
    <phoneticPr fontId="2"/>
  </si>
  <si>
    <t>５月</t>
    <rPh sb="1" eb="2">
      <t>ガツ</t>
    </rPh>
    <phoneticPr fontId="2"/>
  </si>
  <si>
    <t>7月</t>
    <phoneticPr fontId="2"/>
  </si>
  <si>
    <t>10月</t>
    <rPh sb="2" eb="3">
      <t>ツキ</t>
    </rPh>
    <phoneticPr fontId="2"/>
  </si>
  <si>
    <t>4月</t>
    <rPh sb="1" eb="2">
      <t>ガツ</t>
    </rPh>
    <phoneticPr fontId="1"/>
  </si>
  <si>
    <t>4月・5月・6月</t>
    <rPh sb="1" eb="2">
      <t>ガツ</t>
    </rPh>
    <rPh sb="4" eb="5">
      <t>ガツ</t>
    </rPh>
    <rPh sb="7" eb="8">
      <t>ガツ</t>
    </rPh>
    <phoneticPr fontId="1"/>
  </si>
  <si>
    <t>4月・5月</t>
    <rPh sb="1" eb="2">
      <t>ガツ</t>
    </rPh>
    <rPh sb="4" eb="5">
      <t>ツキ</t>
    </rPh>
    <phoneticPr fontId="1"/>
  </si>
  <si>
    <t>8月</t>
    <rPh sb="1" eb="2">
      <t>ツキ</t>
    </rPh>
    <phoneticPr fontId="1"/>
  </si>
  <si>
    <t>7月</t>
  </si>
  <si>
    <t>5月</t>
    <rPh sb="1" eb="2">
      <t>ガツ</t>
    </rPh>
    <phoneticPr fontId="1"/>
  </si>
  <si>
    <t>8月・9月</t>
    <rPh sb="1" eb="2">
      <t>ツキ</t>
    </rPh>
    <rPh sb="4" eb="5">
      <t>ツキ</t>
    </rPh>
    <phoneticPr fontId="2"/>
  </si>
  <si>
    <t>5月</t>
    <rPh sb="1" eb="2">
      <t>ツキ</t>
    </rPh>
    <phoneticPr fontId="1"/>
  </si>
  <si>
    <t>5月・6月</t>
    <rPh sb="1" eb="2">
      <t>ガツ</t>
    </rPh>
    <rPh sb="4" eb="5">
      <t>ツキ</t>
    </rPh>
    <phoneticPr fontId="1"/>
  </si>
  <si>
    <t>9月</t>
    <rPh sb="1" eb="2">
      <t>ツキ</t>
    </rPh>
    <phoneticPr fontId="1"/>
  </si>
  <si>
    <t>4月</t>
    <rPh sb="1" eb="2">
      <t>ツキ</t>
    </rPh>
    <phoneticPr fontId="2"/>
  </si>
  <si>
    <t>7月or8月</t>
    <rPh sb="1" eb="2">
      <t>ガツ</t>
    </rPh>
    <rPh sb="5" eb="6">
      <t>ガツ</t>
    </rPh>
    <phoneticPr fontId="2"/>
  </si>
  <si>
    <t>1月</t>
    <phoneticPr fontId="2"/>
  </si>
  <si>
    <t>4月</t>
  </si>
  <si>
    <t>4月</t>
    <rPh sb="1" eb="2">
      <t>ガツ</t>
    </rPh>
    <phoneticPr fontId="7"/>
  </si>
  <si>
    <t>6月</t>
  </si>
  <si>
    <t>7月</t>
    <rPh sb="1" eb="2">
      <t>ガツ</t>
    </rPh>
    <phoneticPr fontId="7"/>
  </si>
  <si>
    <t>8月</t>
    <rPh sb="1" eb="2">
      <t>ガツ</t>
    </rPh>
    <phoneticPr fontId="7"/>
  </si>
  <si>
    <t>8月</t>
  </si>
  <si>
    <t>12月</t>
  </si>
  <si>
    <t>2月</t>
  </si>
  <si>
    <t>11月</t>
    <rPh sb="2" eb="3">
      <t>ガツ</t>
    </rPh>
    <phoneticPr fontId="5"/>
  </si>
  <si>
    <t>５月</t>
    <rPh sb="1" eb="2">
      <t>ガツ</t>
    </rPh>
    <phoneticPr fontId="5"/>
  </si>
  <si>
    <t>７月</t>
    <rPh sb="1" eb="2">
      <t>ガツ</t>
    </rPh>
    <phoneticPr fontId="5"/>
  </si>
  <si>
    <t>４月</t>
    <rPh sb="1" eb="2">
      <t>ガツ</t>
    </rPh>
    <phoneticPr fontId="5"/>
  </si>
  <si>
    <t>5月</t>
  </si>
  <si>
    <t>11月</t>
  </si>
  <si>
    <t>4月</t>
    <rPh sb="1" eb="2">
      <t>ツキ</t>
    </rPh>
    <phoneticPr fontId="7"/>
  </si>
  <si>
    <t>3月</t>
    <rPh sb="1" eb="2">
      <t>ガツ</t>
    </rPh>
    <phoneticPr fontId="7"/>
  </si>
  <si>
    <t>2月～4月</t>
    <rPh sb="1" eb="2">
      <t>ガツ</t>
    </rPh>
    <rPh sb="4" eb="5">
      <t>ガツ</t>
    </rPh>
    <phoneticPr fontId="7"/>
  </si>
  <si>
    <t>2月</t>
    <rPh sb="1" eb="2">
      <t>ガツ</t>
    </rPh>
    <phoneticPr fontId="7"/>
  </si>
  <si>
    <t>11月・12月</t>
    <rPh sb="2" eb="3">
      <t>ガツ</t>
    </rPh>
    <rPh sb="6" eb="7">
      <t>ガツ</t>
    </rPh>
    <phoneticPr fontId="2"/>
  </si>
  <si>
    <t>7月・8月</t>
    <rPh sb="1" eb="2">
      <t>ガツ</t>
    </rPh>
    <phoneticPr fontId="2"/>
  </si>
  <si>
    <t>7月・8月</t>
    <rPh sb="1" eb="2">
      <t>ガツ</t>
    </rPh>
    <phoneticPr fontId="1"/>
  </si>
  <si>
    <t>6月</t>
    <rPh sb="1" eb="2">
      <t>ガツ</t>
    </rPh>
    <phoneticPr fontId="1"/>
  </si>
  <si>
    <t>3月・4月・5月・6月・7月</t>
    <rPh sb="1" eb="2">
      <t>ガツ</t>
    </rPh>
    <rPh sb="13" eb="14">
      <t>ガツ</t>
    </rPh>
    <phoneticPr fontId="1"/>
  </si>
  <si>
    <t>2月</t>
    <rPh sb="1" eb="2">
      <t>ガツ</t>
    </rPh>
    <phoneticPr fontId="1"/>
  </si>
  <si>
    <t>5月</t>
    <phoneticPr fontId="5"/>
  </si>
  <si>
    <t>旧暦1月</t>
    <rPh sb="0" eb="2">
      <t>キュウレキ</t>
    </rPh>
    <rPh sb="3" eb="4">
      <t>ガツ</t>
    </rPh>
    <phoneticPr fontId="2"/>
  </si>
  <si>
    <t>秋～冬</t>
    <rPh sb="0" eb="1">
      <t>アキ</t>
    </rPh>
    <rPh sb="2" eb="3">
      <t>フユ</t>
    </rPh>
    <phoneticPr fontId="2"/>
  </si>
  <si>
    <t>７月</t>
  </si>
  <si>
    <t>10月・11月</t>
  </si>
  <si>
    <t>2月・3月</t>
  </si>
  <si>
    <t>3月・4月</t>
  </si>
  <si>
    <t>11月～12月</t>
    <rPh sb="2" eb="3">
      <t>ガツ</t>
    </rPh>
    <rPh sb="6" eb="7">
      <t>ガツ</t>
    </rPh>
    <phoneticPr fontId="2"/>
  </si>
  <si>
    <t>11月・12月</t>
    <rPh sb="2" eb="3">
      <t>ツキ</t>
    </rPh>
    <rPh sb="6" eb="7">
      <t>ガツ</t>
    </rPh>
    <phoneticPr fontId="2"/>
  </si>
  <si>
    <t>12月・1月</t>
    <rPh sb="2" eb="3">
      <t>ガツ</t>
    </rPh>
    <rPh sb="5" eb="6">
      <t>ガツ</t>
    </rPh>
    <phoneticPr fontId="2"/>
  </si>
  <si>
    <t>6月・7月</t>
    <rPh sb="1" eb="2">
      <t>ガツ</t>
    </rPh>
    <rPh sb="4" eb="5">
      <t>ガツ</t>
    </rPh>
    <phoneticPr fontId="2"/>
  </si>
  <si>
    <t>7月・8月</t>
    <rPh sb="1" eb="2">
      <t>ガツ</t>
    </rPh>
    <rPh sb="4" eb="5">
      <t>ガツ</t>
    </rPh>
    <phoneticPr fontId="2"/>
  </si>
  <si>
    <t>4月</t>
    <phoneticPr fontId="2"/>
  </si>
  <si>
    <t>12月</t>
    <phoneticPr fontId="2"/>
  </si>
  <si>
    <t>7月・8月・10月</t>
  </si>
  <si>
    <t>12月～2月</t>
    <rPh sb="2" eb="3">
      <t>ガツ</t>
    </rPh>
    <rPh sb="5" eb="6">
      <t>ガツ</t>
    </rPh>
    <phoneticPr fontId="2"/>
  </si>
  <si>
    <t>9月～10月</t>
    <rPh sb="1" eb="2">
      <t>ガツ</t>
    </rPh>
    <rPh sb="5" eb="6">
      <t>ガツ</t>
    </rPh>
    <phoneticPr fontId="2"/>
  </si>
  <si>
    <t>３月・４月</t>
    <rPh sb="1" eb="2">
      <t>ガツ</t>
    </rPh>
    <rPh sb="4" eb="5">
      <t>ガツ</t>
    </rPh>
    <phoneticPr fontId="10"/>
  </si>
  <si>
    <t>3月・4月</t>
    <rPh sb="1" eb="2">
      <t>ガツ</t>
    </rPh>
    <rPh sb="4" eb="5">
      <t>ガツ</t>
    </rPh>
    <phoneticPr fontId="10"/>
  </si>
  <si>
    <t>4月</t>
    <rPh sb="1" eb="2">
      <t>ガツ</t>
    </rPh>
    <phoneticPr fontId="10"/>
  </si>
  <si>
    <t>4月上旬～5月上旬</t>
    <rPh sb="1" eb="2">
      <t>ガツ</t>
    </rPh>
    <rPh sb="2" eb="4">
      <t>ジョウジュン</t>
    </rPh>
    <rPh sb="6" eb="7">
      <t>ガツ</t>
    </rPh>
    <rPh sb="7" eb="9">
      <t>ジョウジュン</t>
    </rPh>
    <phoneticPr fontId="10"/>
  </si>
  <si>
    <t>6月中旬</t>
    <rPh sb="2" eb="4">
      <t>チュウジュン</t>
    </rPh>
    <phoneticPr fontId="2"/>
  </si>
  <si>
    <t>7月又は８月</t>
    <rPh sb="2" eb="3">
      <t>マタ</t>
    </rPh>
    <phoneticPr fontId="10"/>
  </si>
  <si>
    <t>8月上旬</t>
    <rPh sb="1" eb="2">
      <t>ガツ</t>
    </rPh>
    <rPh sb="2" eb="4">
      <t>ジョウジュン</t>
    </rPh>
    <phoneticPr fontId="10"/>
  </si>
  <si>
    <t>8月中旬</t>
    <rPh sb="1" eb="2">
      <t>ガツ</t>
    </rPh>
    <rPh sb="2" eb="4">
      <t>チュウジュン</t>
    </rPh>
    <phoneticPr fontId="10"/>
  </si>
  <si>
    <t>6月</t>
    <rPh sb="1" eb="2">
      <t>ガツ</t>
    </rPh>
    <phoneticPr fontId="10"/>
  </si>
  <si>
    <t>8月</t>
    <rPh sb="1" eb="2">
      <t>ガツ</t>
    </rPh>
    <phoneticPr fontId="10"/>
  </si>
  <si>
    <t>10月中旬</t>
    <rPh sb="2" eb="3">
      <t>ガツ</t>
    </rPh>
    <rPh sb="3" eb="5">
      <t>チュウジュン</t>
    </rPh>
    <phoneticPr fontId="2"/>
  </si>
  <si>
    <t>10月上旬</t>
    <rPh sb="2" eb="3">
      <t>ガツ</t>
    </rPh>
    <rPh sb="3" eb="5">
      <t>ジョウジュン</t>
    </rPh>
    <phoneticPr fontId="10"/>
  </si>
  <si>
    <t>10月第３日曜日</t>
    <rPh sb="2" eb="3">
      <t>ガツ</t>
    </rPh>
    <rPh sb="3" eb="4">
      <t>ダイ</t>
    </rPh>
    <rPh sb="5" eb="8">
      <t>ニチヨウビ</t>
    </rPh>
    <phoneticPr fontId="10"/>
  </si>
  <si>
    <t>1月中旬</t>
    <rPh sb="1" eb="2">
      <t>ガツ</t>
    </rPh>
    <rPh sb="2" eb="4">
      <t>チュウジュン</t>
    </rPh>
    <phoneticPr fontId="2"/>
  </si>
  <si>
    <t>８</t>
  </si>
  <si>
    <t>2</t>
  </si>
  <si>
    <t>２</t>
  </si>
  <si>
    <t>5</t>
  </si>
  <si>
    <t>５</t>
  </si>
  <si>
    <t>11月</t>
    <rPh sb="2" eb="3">
      <t>ガツ</t>
    </rPh>
    <phoneticPr fontId="10"/>
  </si>
  <si>
    <t>6月～8月</t>
    <rPh sb="1" eb="2">
      <t>ガツ</t>
    </rPh>
    <rPh sb="4" eb="5">
      <t>ガツ</t>
    </rPh>
    <phoneticPr fontId="2"/>
  </si>
  <si>
    <t>3月・4月</t>
    <rPh sb="4" eb="5">
      <t>ガツ</t>
    </rPh>
    <phoneticPr fontId="2"/>
  </si>
  <si>
    <t>11月～1月</t>
    <rPh sb="5" eb="6">
      <t>ガツ</t>
    </rPh>
    <phoneticPr fontId="2"/>
  </si>
  <si>
    <t>1月～3月</t>
    <rPh sb="1" eb="2">
      <t>ガツ</t>
    </rPh>
    <rPh sb="4" eb="5">
      <t>ガツ</t>
    </rPh>
    <phoneticPr fontId="2"/>
  </si>
  <si>
    <t>7月～8月</t>
    <rPh sb="1" eb="2">
      <t>ガツ</t>
    </rPh>
    <rPh sb="4" eb="5">
      <t>ガツ</t>
    </rPh>
    <phoneticPr fontId="2"/>
  </si>
  <si>
    <t>4月下旬～翌年1月上旬</t>
    <phoneticPr fontId="2"/>
  </si>
  <si>
    <t>10月・11月</t>
    <rPh sb="2" eb="3">
      <t>ガツ</t>
    </rPh>
    <rPh sb="6" eb="7">
      <t>ガツ</t>
    </rPh>
    <phoneticPr fontId="2"/>
  </si>
  <si>
    <t>1月・4月・7月・8月・10月</t>
    <rPh sb="1" eb="2">
      <t>ガツ</t>
    </rPh>
    <rPh sb="4" eb="5">
      <t>ガツ</t>
    </rPh>
    <rPh sb="7" eb="8">
      <t>ガツ</t>
    </rPh>
    <rPh sb="10" eb="11">
      <t>ガツ</t>
    </rPh>
    <rPh sb="14" eb="15">
      <t>ガツ</t>
    </rPh>
    <phoneticPr fontId="2"/>
  </si>
  <si>
    <t>８月・9月・10月</t>
    <rPh sb="1" eb="2">
      <t>ガツ</t>
    </rPh>
    <rPh sb="8" eb="9">
      <t>ガツ</t>
    </rPh>
    <phoneticPr fontId="2"/>
  </si>
  <si>
    <t>2月</t>
    <phoneticPr fontId="2"/>
  </si>
  <si>
    <t>6月下旬～8月</t>
    <rPh sb="1" eb="2">
      <t>ガツ</t>
    </rPh>
    <rPh sb="2" eb="4">
      <t>ゲジュン</t>
    </rPh>
    <rPh sb="6" eb="7">
      <t>ガツ</t>
    </rPh>
    <phoneticPr fontId="2"/>
  </si>
  <si>
    <t>2月</t>
    <rPh sb="1" eb="2">
      <t>ツキ</t>
    </rPh>
    <phoneticPr fontId="2"/>
  </si>
  <si>
    <t>１２月</t>
    <rPh sb="2" eb="3">
      <t>ガツ</t>
    </rPh>
    <phoneticPr fontId="2"/>
  </si>
  <si>
    <t>２月</t>
    <rPh sb="1" eb="2">
      <t>ガツ</t>
    </rPh>
    <phoneticPr fontId="2"/>
  </si>
  <si>
    <t>３月・４月</t>
    <rPh sb="1" eb="2">
      <t>ガツ</t>
    </rPh>
    <rPh sb="4" eb="5">
      <t>ガツ</t>
    </rPh>
    <phoneticPr fontId="2"/>
  </si>
  <si>
    <t>４月～５月</t>
    <rPh sb="1" eb="2">
      <t>ガツ</t>
    </rPh>
    <rPh sb="4" eb="5">
      <t>ガツ</t>
    </rPh>
    <phoneticPr fontId="2"/>
  </si>
  <si>
    <t>１０月</t>
    <rPh sb="2" eb="3">
      <t>ガツ</t>
    </rPh>
    <phoneticPr fontId="2"/>
  </si>
  <si>
    <t>１１月・１２月</t>
    <rPh sb="2" eb="3">
      <t>ガツ</t>
    </rPh>
    <rPh sb="6" eb="7">
      <t>ガツ</t>
    </rPh>
    <phoneticPr fontId="2"/>
  </si>
  <si>
    <t>１１月</t>
    <rPh sb="2" eb="3">
      <t>ガツ</t>
    </rPh>
    <phoneticPr fontId="2"/>
  </si>
  <si>
    <t>4月・5月</t>
    <rPh sb="1" eb="2">
      <t>ガツ</t>
    </rPh>
    <rPh sb="4" eb="5">
      <t>ツキ</t>
    </rPh>
    <phoneticPr fontId="2"/>
  </si>
  <si>
    <t>２～３月</t>
    <rPh sb="3" eb="4">
      <t>ガツ</t>
    </rPh>
    <phoneticPr fontId="2"/>
  </si>
  <si>
    <t>9月</t>
    <rPh sb="1" eb="2">
      <t>ツキ</t>
    </rPh>
    <phoneticPr fontId="5"/>
  </si>
  <si>
    <t>１０月</t>
    <rPh sb="2" eb="3">
      <t>ガツ</t>
    </rPh>
    <phoneticPr fontId="5"/>
  </si>
  <si>
    <t>5月・６月</t>
    <rPh sb="4" eb="5">
      <t>ガツ</t>
    </rPh>
    <phoneticPr fontId="2"/>
  </si>
  <si>
    <t>1月・2月</t>
    <phoneticPr fontId="2"/>
  </si>
  <si>
    <t>3月OR４月</t>
    <rPh sb="1" eb="2">
      <t>ガツ</t>
    </rPh>
    <rPh sb="5" eb="6">
      <t>ガツ</t>
    </rPh>
    <phoneticPr fontId="2"/>
  </si>
  <si>
    <t>８月OR９月</t>
    <rPh sb="1" eb="2">
      <t>ガツ</t>
    </rPh>
    <rPh sb="5" eb="6">
      <t>ガツ</t>
    </rPh>
    <phoneticPr fontId="2"/>
  </si>
  <si>
    <t>２月～３月</t>
    <rPh sb="1" eb="2">
      <t>ガツ</t>
    </rPh>
    <rPh sb="4" eb="5">
      <t>ガツ</t>
    </rPh>
    <phoneticPr fontId="2"/>
  </si>
  <si>
    <t>予定日</t>
    <rPh sb="0" eb="3">
      <t>ヨテイビ</t>
    </rPh>
    <phoneticPr fontId="2"/>
  </si>
  <si>
    <t>9月上旬</t>
    <rPh sb="1" eb="2">
      <t>ガツ</t>
    </rPh>
    <rPh sb="2" eb="4">
      <t>ジョウジュン</t>
    </rPh>
    <phoneticPr fontId="2"/>
  </si>
  <si>
    <t>9月中旬</t>
    <rPh sb="1" eb="2">
      <t>ガツ</t>
    </rPh>
    <rPh sb="2" eb="4">
      <t>チュウジュン</t>
    </rPh>
    <phoneticPr fontId="2"/>
  </si>
  <si>
    <t>9月下旬</t>
    <rPh sb="1" eb="2">
      <t>ガツ</t>
    </rPh>
    <rPh sb="2" eb="4">
      <t>ゲジュン</t>
    </rPh>
    <phoneticPr fontId="2"/>
  </si>
  <si>
    <t>7月～9月</t>
    <rPh sb="1" eb="2">
      <t>ガツ</t>
    </rPh>
    <rPh sb="4" eb="5">
      <t>ガツ</t>
    </rPh>
    <phoneticPr fontId="2"/>
  </si>
  <si>
    <t>7月下旬</t>
    <rPh sb="1" eb="2">
      <t>ガツ</t>
    </rPh>
    <rPh sb="2" eb="4">
      <t>ゲジュン</t>
    </rPh>
    <phoneticPr fontId="2"/>
  </si>
  <si>
    <t>4月～10月</t>
    <rPh sb="1" eb="2">
      <t>ガツ</t>
    </rPh>
    <rPh sb="5" eb="6">
      <t>ガツ</t>
    </rPh>
    <phoneticPr fontId="2"/>
  </si>
  <si>
    <t>8月14日～16日</t>
    <rPh sb="1" eb="2">
      <t>ガツ</t>
    </rPh>
    <rPh sb="4" eb="5">
      <t>ニチ</t>
    </rPh>
    <rPh sb="8" eb="9">
      <t>ニチ</t>
    </rPh>
    <phoneticPr fontId="2"/>
  </si>
  <si>
    <t>10月第1日曜日</t>
    <rPh sb="2" eb="3">
      <t>ガツ</t>
    </rPh>
    <rPh sb="3" eb="4">
      <t>ダイ</t>
    </rPh>
    <rPh sb="5" eb="8">
      <t>ニチヨウビ</t>
    </rPh>
    <phoneticPr fontId="2"/>
  </si>
  <si>
    <t>6月中旬</t>
    <rPh sb="1" eb="2">
      <t>ガツ</t>
    </rPh>
    <rPh sb="2" eb="4">
      <t>チュウジュン</t>
    </rPh>
    <phoneticPr fontId="2"/>
  </si>
  <si>
    <t>9月23日（祝日）</t>
    <rPh sb="1" eb="2">
      <t>ガツ</t>
    </rPh>
    <rPh sb="4" eb="5">
      <t>ヒ</t>
    </rPh>
    <rPh sb="6" eb="8">
      <t>シュクジツ</t>
    </rPh>
    <phoneticPr fontId="2"/>
  </si>
  <si>
    <t>10月上旬</t>
    <phoneticPr fontId="2"/>
  </si>
  <si>
    <t>6月下旬</t>
    <rPh sb="1" eb="2">
      <t>ガツ</t>
    </rPh>
    <rPh sb="2" eb="4">
      <t>ゲジュン</t>
    </rPh>
    <phoneticPr fontId="2"/>
  </si>
  <si>
    <t>7月中旬</t>
    <rPh sb="1" eb="2">
      <t>ガツ</t>
    </rPh>
    <rPh sb="2" eb="4">
      <t>チュウジュン</t>
    </rPh>
    <phoneticPr fontId="2"/>
  </si>
  <si>
    <t>8月第1金・土・日曜日</t>
    <rPh sb="1" eb="2">
      <t>ガツ</t>
    </rPh>
    <rPh sb="2" eb="3">
      <t>ダイ</t>
    </rPh>
    <rPh sb="4" eb="5">
      <t>キン</t>
    </rPh>
    <rPh sb="6" eb="7">
      <t>ド</t>
    </rPh>
    <rPh sb="8" eb="9">
      <t>ニチ</t>
    </rPh>
    <rPh sb="9" eb="11">
      <t>ヨウビ</t>
    </rPh>
    <phoneticPr fontId="2"/>
  </si>
  <si>
    <t>4月下旬</t>
    <rPh sb="1" eb="2">
      <t>ガツ</t>
    </rPh>
    <rPh sb="2" eb="4">
      <t>ゲジュン</t>
    </rPh>
    <phoneticPr fontId="2"/>
  </si>
  <si>
    <t>4月下旬～5月上旬</t>
    <rPh sb="1" eb="2">
      <t>ガツ</t>
    </rPh>
    <rPh sb="2" eb="4">
      <t>ゲジュン</t>
    </rPh>
    <rPh sb="6" eb="7">
      <t>ガツ</t>
    </rPh>
    <rPh sb="7" eb="9">
      <t>ジョウジュン</t>
    </rPh>
    <phoneticPr fontId="2"/>
  </si>
  <si>
    <t>5月中旬～下旬</t>
    <phoneticPr fontId="2"/>
  </si>
  <si>
    <t>5月下旬</t>
    <rPh sb="1" eb="2">
      <t>ガツ</t>
    </rPh>
    <rPh sb="2" eb="4">
      <t>ゲジュン</t>
    </rPh>
    <phoneticPr fontId="2"/>
  </si>
  <si>
    <t>1月1日～3月31日</t>
    <rPh sb="1" eb="2">
      <t>ガツ</t>
    </rPh>
    <rPh sb="3" eb="4">
      <t>ヒ</t>
    </rPh>
    <rPh sb="6" eb="7">
      <t>ガツ</t>
    </rPh>
    <rPh sb="9" eb="10">
      <t>ヒ</t>
    </rPh>
    <phoneticPr fontId="2"/>
  </si>
  <si>
    <t>2月上旬</t>
    <phoneticPr fontId="2"/>
  </si>
  <si>
    <t>８月５日、６日</t>
    <rPh sb="1" eb="2">
      <t>ガツ</t>
    </rPh>
    <rPh sb="3" eb="4">
      <t>ニチ</t>
    </rPh>
    <rPh sb="6" eb="7">
      <t>ニチ</t>
    </rPh>
    <phoneticPr fontId="1"/>
  </si>
  <si>
    <t>8月上旬</t>
    <rPh sb="1" eb="2">
      <t>ガツ</t>
    </rPh>
    <rPh sb="2" eb="4">
      <t>ジョウジュン</t>
    </rPh>
    <phoneticPr fontId="2"/>
  </si>
  <si>
    <t>2月上旬</t>
    <rPh sb="1" eb="2">
      <t>ガツ</t>
    </rPh>
    <rPh sb="2" eb="4">
      <t>ジョウジュン</t>
    </rPh>
    <phoneticPr fontId="2"/>
  </si>
  <si>
    <t>10月中旬～下旬</t>
    <rPh sb="2" eb="3">
      <t>ガツ</t>
    </rPh>
    <rPh sb="3" eb="5">
      <t>チュウジュン</t>
    </rPh>
    <rPh sb="6" eb="8">
      <t>ゲジュン</t>
    </rPh>
    <phoneticPr fontId="2"/>
  </si>
  <si>
    <t>2月上旬</t>
    <rPh sb="1" eb="2">
      <t>ツキ</t>
    </rPh>
    <rPh sb="2" eb="4">
      <t>ジョウジュン</t>
    </rPh>
    <phoneticPr fontId="5"/>
  </si>
  <si>
    <t>7月（海の日の前日または海の日）</t>
    <rPh sb="1" eb="2">
      <t>ガツ</t>
    </rPh>
    <rPh sb="3" eb="4">
      <t>ウミ</t>
    </rPh>
    <rPh sb="5" eb="6">
      <t>ヒ</t>
    </rPh>
    <rPh sb="7" eb="9">
      <t>ゼンジツ</t>
    </rPh>
    <rPh sb="12" eb="13">
      <t>ウミ</t>
    </rPh>
    <rPh sb="14" eb="15">
      <t>ヒ</t>
    </rPh>
    <phoneticPr fontId="1"/>
  </si>
  <si>
    <t>8月中旬～下旬の土曜</t>
    <rPh sb="1" eb="2">
      <t>ガツ</t>
    </rPh>
    <rPh sb="2" eb="4">
      <t>チュウジュン</t>
    </rPh>
    <rPh sb="5" eb="7">
      <t>ゲジュン</t>
    </rPh>
    <rPh sb="8" eb="10">
      <t>ドヨウ</t>
    </rPh>
    <phoneticPr fontId="1"/>
  </si>
  <si>
    <t>8月1～5日</t>
    <rPh sb="1" eb="2">
      <t>ガツ</t>
    </rPh>
    <rPh sb="5" eb="6">
      <t>ニチ</t>
    </rPh>
    <phoneticPr fontId="1"/>
  </si>
  <si>
    <t>5月中旬</t>
    <rPh sb="1" eb="2">
      <t>ガツ</t>
    </rPh>
    <rPh sb="2" eb="4">
      <t>チュウジュン</t>
    </rPh>
    <phoneticPr fontId="5"/>
  </si>
  <si>
    <t>6月下旬</t>
    <rPh sb="1" eb="2">
      <t>ツキ</t>
    </rPh>
    <rPh sb="2" eb="4">
      <t>ゲジュン</t>
    </rPh>
    <phoneticPr fontId="5"/>
  </si>
  <si>
    <t>9月下旬</t>
    <rPh sb="1" eb="2">
      <t>ガツ</t>
    </rPh>
    <rPh sb="2" eb="4">
      <t>ゲジュン</t>
    </rPh>
    <phoneticPr fontId="5"/>
  </si>
  <si>
    <t>2月下旬</t>
  </si>
  <si>
    <t>7月下旬</t>
    <rPh sb="1" eb="2">
      <t>ガツ</t>
    </rPh>
    <rPh sb="2" eb="4">
      <t>ゲジュン</t>
    </rPh>
    <phoneticPr fontId="5"/>
  </si>
  <si>
    <t>8月下旬</t>
    <rPh sb="1" eb="2">
      <t>ツキ</t>
    </rPh>
    <rPh sb="2" eb="4">
      <t>ゲジュン</t>
    </rPh>
    <phoneticPr fontId="5"/>
  </si>
  <si>
    <t>9月上旬</t>
    <rPh sb="1" eb="2">
      <t>ガツ</t>
    </rPh>
    <rPh sb="2" eb="4">
      <t>ジョウジュン</t>
    </rPh>
    <phoneticPr fontId="5"/>
  </si>
  <si>
    <t>6月上旬</t>
    <rPh sb="1" eb="2">
      <t>ガツ</t>
    </rPh>
    <rPh sb="2" eb="4">
      <t>ジョウジュン</t>
    </rPh>
    <phoneticPr fontId="5"/>
  </si>
  <si>
    <t>8月上旬</t>
    <rPh sb="2" eb="4">
      <t>ジョウジュン</t>
    </rPh>
    <phoneticPr fontId="5"/>
  </si>
  <si>
    <t>10月上旬</t>
    <rPh sb="2" eb="3">
      <t>ガツ</t>
    </rPh>
    <rPh sb="3" eb="5">
      <t>ジョウジュン</t>
    </rPh>
    <phoneticPr fontId="5"/>
  </si>
  <si>
    <t>2月上旬</t>
    <rPh sb="1" eb="2">
      <t>ガツ</t>
    </rPh>
    <rPh sb="2" eb="4">
      <t>ジョウジュン</t>
    </rPh>
    <phoneticPr fontId="5"/>
  </si>
  <si>
    <t>2月～3月中旬</t>
    <rPh sb="1" eb="2">
      <t>ガツ</t>
    </rPh>
    <rPh sb="4" eb="5">
      <t>ガツ</t>
    </rPh>
    <rPh sb="5" eb="7">
      <t>チュウジュン</t>
    </rPh>
    <phoneticPr fontId="2"/>
  </si>
  <si>
    <t>2月上中旬</t>
    <rPh sb="1" eb="2">
      <t>ガツ</t>
    </rPh>
    <rPh sb="3" eb="4">
      <t>チュウ</t>
    </rPh>
    <phoneticPr fontId="2"/>
  </si>
  <si>
    <t>2月下旬</t>
    <rPh sb="1" eb="2">
      <t>ガツ</t>
    </rPh>
    <rPh sb="2" eb="4">
      <t>ゲジュン</t>
    </rPh>
    <phoneticPr fontId="2"/>
  </si>
  <si>
    <t>10月上旬</t>
    <rPh sb="2" eb="3">
      <t>ガツ</t>
    </rPh>
    <rPh sb="3" eb="5">
      <t>ジョウジュン</t>
    </rPh>
    <phoneticPr fontId="2"/>
  </si>
  <si>
    <t>10月下旬</t>
    <rPh sb="2" eb="3">
      <t>ガツ</t>
    </rPh>
    <rPh sb="3" eb="5">
      <t>ゲジュン</t>
    </rPh>
    <phoneticPr fontId="2"/>
  </si>
  <si>
    <t>4月下旬～5月上旬</t>
    <rPh sb="6" eb="7">
      <t>ガツ</t>
    </rPh>
    <rPh sb="7" eb="9">
      <t>ジョウジュン</t>
    </rPh>
    <phoneticPr fontId="2"/>
  </si>
  <si>
    <t>5月上旬～中旬</t>
    <rPh sb="1" eb="2">
      <t>ガツ</t>
    </rPh>
    <rPh sb="2" eb="4">
      <t>ジョウジュン</t>
    </rPh>
    <rPh sb="5" eb="7">
      <t>チュウジュン</t>
    </rPh>
    <phoneticPr fontId="2"/>
  </si>
  <si>
    <t>5月3日、4日</t>
    <rPh sb="1" eb="2">
      <t>ガツ</t>
    </rPh>
    <rPh sb="3" eb="4">
      <t>ニチ</t>
    </rPh>
    <rPh sb="6" eb="7">
      <t>ニチ</t>
    </rPh>
    <phoneticPr fontId="2"/>
  </si>
  <si>
    <t>7月上旬～中旬</t>
    <rPh sb="1" eb="2">
      <t>ガツ</t>
    </rPh>
    <rPh sb="2" eb="4">
      <t>ジョウジュン</t>
    </rPh>
    <rPh sb="5" eb="7">
      <t>チュウジュン</t>
    </rPh>
    <phoneticPr fontId="2"/>
  </si>
  <si>
    <t>7月中旬
8月14日</t>
    <rPh sb="1" eb="2">
      <t>ガツ</t>
    </rPh>
    <rPh sb="2" eb="4">
      <t>チュウジュン</t>
    </rPh>
    <rPh sb="6" eb="7">
      <t>ガツ</t>
    </rPh>
    <rPh sb="9" eb="10">
      <t>ニチ</t>
    </rPh>
    <phoneticPr fontId="2"/>
  </si>
  <si>
    <t>8月14日～20日</t>
    <rPh sb="1" eb="2">
      <t>ガツ</t>
    </rPh>
    <rPh sb="4" eb="5">
      <t>ニチ</t>
    </rPh>
    <rPh sb="8" eb="9">
      <t>ニチ</t>
    </rPh>
    <phoneticPr fontId="2"/>
  </si>
  <si>
    <t>8月２日～７日</t>
    <rPh sb="1" eb="2">
      <t>ガツ</t>
    </rPh>
    <rPh sb="3" eb="4">
      <t>ニチ</t>
    </rPh>
    <rPh sb="6" eb="7">
      <t>ニチ</t>
    </rPh>
    <phoneticPr fontId="2"/>
  </si>
  <si>
    <t>8月１日～７日</t>
    <rPh sb="1" eb="2">
      <t>ガツ</t>
    </rPh>
    <rPh sb="3" eb="4">
      <t>ニチ</t>
    </rPh>
    <rPh sb="6" eb="7">
      <t>ニチ</t>
    </rPh>
    <phoneticPr fontId="2"/>
  </si>
  <si>
    <t>8月４日～８日</t>
    <rPh sb="1" eb="2">
      <t>ガツ</t>
    </rPh>
    <rPh sb="3" eb="4">
      <t>ニチ</t>
    </rPh>
    <rPh sb="6" eb="7">
      <t>ニチ</t>
    </rPh>
    <phoneticPr fontId="2"/>
  </si>
  <si>
    <t>5月上旬</t>
    <rPh sb="1" eb="2">
      <t>ガツ</t>
    </rPh>
    <rPh sb="2" eb="4">
      <t>ジョウジュン</t>
    </rPh>
    <phoneticPr fontId="2"/>
  </si>
  <si>
    <t>8月上旬</t>
    <rPh sb="2" eb="4">
      <t>ジョウジュン</t>
    </rPh>
    <phoneticPr fontId="2"/>
  </si>
  <si>
    <t>8月6日、7日</t>
    <rPh sb="1" eb="2">
      <t>ガツ</t>
    </rPh>
    <rPh sb="3" eb="4">
      <t>ニチ</t>
    </rPh>
    <rPh sb="6" eb="7">
      <t>ニチ</t>
    </rPh>
    <phoneticPr fontId="2"/>
  </si>
  <si>
    <t>8月下旬</t>
    <rPh sb="1" eb="2">
      <t>ガツ</t>
    </rPh>
    <rPh sb="2" eb="4">
      <t>ゲジュン</t>
    </rPh>
    <phoneticPr fontId="2"/>
  </si>
  <si>
    <t>10月下旬頃</t>
    <rPh sb="2" eb="3">
      <t>ガツ</t>
    </rPh>
    <rPh sb="3" eb="5">
      <t>ゲジュン</t>
    </rPh>
    <rPh sb="5" eb="6">
      <t>コロ</t>
    </rPh>
    <phoneticPr fontId="2"/>
  </si>
  <si>
    <t>5月中旬</t>
    <rPh sb="1" eb="2">
      <t>ガツ</t>
    </rPh>
    <rPh sb="2" eb="4">
      <t>チュウジュン</t>
    </rPh>
    <phoneticPr fontId="2"/>
  </si>
  <si>
    <t>6月上旬</t>
    <rPh sb="1" eb="2">
      <t>ガツ</t>
    </rPh>
    <rPh sb="2" eb="4">
      <t>ジョウジュン</t>
    </rPh>
    <phoneticPr fontId="2"/>
  </si>
  <si>
    <t>7月20日～7月24日</t>
    <rPh sb="1" eb="2">
      <t>ガツ</t>
    </rPh>
    <rPh sb="4" eb="5">
      <t>ヒ</t>
    </rPh>
    <rPh sb="7" eb="8">
      <t>ガツ</t>
    </rPh>
    <rPh sb="10" eb="11">
      <t>ヒ</t>
    </rPh>
    <phoneticPr fontId="2"/>
  </si>
  <si>
    <t>8月上旬～中旬</t>
    <rPh sb="2" eb="4">
      <t>ジョウジュン</t>
    </rPh>
    <rPh sb="5" eb="7">
      <t>チュウジュン</t>
    </rPh>
    <phoneticPr fontId="2"/>
  </si>
  <si>
    <t>8月14日～15日</t>
    <rPh sb="1" eb="2">
      <t>ガツ</t>
    </rPh>
    <rPh sb="4" eb="5">
      <t>ヒ</t>
    </rPh>
    <rPh sb="8" eb="9">
      <t>ヒ</t>
    </rPh>
    <phoneticPr fontId="2"/>
  </si>
  <si>
    <t>8月15日～17日</t>
    <rPh sb="1" eb="2">
      <t>ガツ</t>
    </rPh>
    <rPh sb="4" eb="5">
      <t>ヒ</t>
    </rPh>
    <rPh sb="8" eb="9">
      <t>ヒ</t>
    </rPh>
    <phoneticPr fontId="2"/>
  </si>
  <si>
    <t>8月18日～20日</t>
    <rPh sb="1" eb="2">
      <t>ガツ</t>
    </rPh>
    <rPh sb="4" eb="5">
      <t>ヒ</t>
    </rPh>
    <rPh sb="8" eb="9">
      <t>ヒ</t>
    </rPh>
    <phoneticPr fontId="2"/>
  </si>
  <si>
    <t>9月第1土・日曜日</t>
    <rPh sb="1" eb="2">
      <t>ガツ</t>
    </rPh>
    <rPh sb="2" eb="3">
      <t>ダイ</t>
    </rPh>
    <rPh sb="4" eb="5">
      <t>ツチ</t>
    </rPh>
    <rPh sb="6" eb="7">
      <t>ニチ</t>
    </rPh>
    <rPh sb="7" eb="9">
      <t>ヨウビ</t>
    </rPh>
    <phoneticPr fontId="2"/>
  </si>
  <si>
    <t>9月14日～16日</t>
    <rPh sb="1" eb="2">
      <t>ガツ</t>
    </rPh>
    <rPh sb="4" eb="5">
      <t>ヒ</t>
    </rPh>
    <rPh sb="8" eb="9">
      <t>ヒ</t>
    </rPh>
    <phoneticPr fontId="2"/>
  </si>
  <si>
    <t>第１日曜日</t>
  </si>
  <si>
    <t>第３木曜日～日曜日</t>
    <rPh sb="6" eb="9">
      <t>ニチヨウビ</t>
    </rPh>
    <phoneticPr fontId="6"/>
  </si>
  <si>
    <t>9月中旬～10月上旬</t>
    <rPh sb="1" eb="2">
      <t>ガツ</t>
    </rPh>
    <rPh sb="2" eb="4">
      <t>チュウジュン</t>
    </rPh>
    <rPh sb="7" eb="8">
      <t>ガツ</t>
    </rPh>
    <rPh sb="8" eb="10">
      <t>ジョウジュン</t>
    </rPh>
    <phoneticPr fontId="2"/>
  </si>
  <si>
    <t>6月上旬～7月上旬</t>
    <rPh sb="1" eb="2">
      <t>ガツ</t>
    </rPh>
    <rPh sb="2" eb="4">
      <t>ジョウジュン</t>
    </rPh>
    <rPh sb="6" eb="7">
      <t>ガツ</t>
    </rPh>
    <rPh sb="7" eb="9">
      <t>ジョウジュン</t>
    </rPh>
    <phoneticPr fontId="2"/>
  </si>
  <si>
    <t>8月第1土曜日</t>
    <rPh sb="1" eb="2">
      <t>ガツ</t>
    </rPh>
    <rPh sb="2" eb="3">
      <t>ダイ</t>
    </rPh>
    <rPh sb="4" eb="7">
      <t>ドヨウビ</t>
    </rPh>
    <phoneticPr fontId="2"/>
  </si>
  <si>
    <t>8月中旬</t>
    <rPh sb="1" eb="2">
      <t>ガツ</t>
    </rPh>
    <rPh sb="2" eb="4">
      <t>チュウジュン</t>
    </rPh>
    <phoneticPr fontId="2"/>
  </si>
  <si>
    <t>5月19日～21日</t>
    <rPh sb="1" eb="2">
      <t>ガツ</t>
    </rPh>
    <rPh sb="4" eb="5">
      <t>ニチ</t>
    </rPh>
    <rPh sb="8" eb="9">
      <t>ニチ</t>
    </rPh>
    <phoneticPr fontId="2"/>
  </si>
  <si>
    <t>8月5日～7日</t>
    <rPh sb="1" eb="2">
      <t>ガツ</t>
    </rPh>
    <rPh sb="3" eb="4">
      <t>ニチ</t>
    </rPh>
    <rPh sb="6" eb="7">
      <t>ニチ</t>
    </rPh>
    <phoneticPr fontId="2"/>
  </si>
  <si>
    <t>8月24日～26日</t>
    <rPh sb="1" eb="2">
      <t>ガツ</t>
    </rPh>
    <rPh sb="4" eb="5">
      <t>ニチ</t>
    </rPh>
    <rPh sb="8" eb="9">
      <t>ニチ</t>
    </rPh>
    <phoneticPr fontId="2"/>
  </si>
  <si>
    <t>８月下旬</t>
    <rPh sb="2" eb="4">
      <t>ゲジュン</t>
    </rPh>
    <phoneticPr fontId="2"/>
  </si>
  <si>
    <t>９月第２土曜日</t>
    <rPh sb="1" eb="2">
      <t>ガツ</t>
    </rPh>
    <rPh sb="2" eb="3">
      <t>ダイ</t>
    </rPh>
    <rPh sb="4" eb="7">
      <t>ドヨウビ</t>
    </rPh>
    <phoneticPr fontId="1"/>
  </si>
  <si>
    <t>８月最終日曜日</t>
    <rPh sb="1" eb="2">
      <t>ガツ</t>
    </rPh>
    <rPh sb="2" eb="4">
      <t>サイシュウ</t>
    </rPh>
    <rPh sb="4" eb="7">
      <t>ニチヨウビ</t>
    </rPh>
    <phoneticPr fontId="2"/>
  </si>
  <si>
    <t>８月・９月（予定）</t>
    <rPh sb="1" eb="2">
      <t>ガツ</t>
    </rPh>
    <rPh sb="4" eb="5">
      <t>ガツ</t>
    </rPh>
    <rPh sb="6" eb="8">
      <t>ヨテイ</t>
    </rPh>
    <phoneticPr fontId="2"/>
  </si>
  <si>
    <t>7月下旬～８月中旬</t>
    <rPh sb="1" eb="2">
      <t>ガツ</t>
    </rPh>
    <rPh sb="2" eb="4">
      <t>ゲジュン</t>
    </rPh>
    <rPh sb="6" eb="7">
      <t>ガツ</t>
    </rPh>
    <rPh sb="7" eb="9">
      <t>チュウジュン</t>
    </rPh>
    <phoneticPr fontId="2"/>
  </si>
  <si>
    <t>９月中旬</t>
    <rPh sb="1" eb="2">
      <t>ガツ</t>
    </rPh>
    <rPh sb="2" eb="4">
      <t>チュウジュン</t>
    </rPh>
    <phoneticPr fontId="2"/>
  </si>
  <si>
    <t>10月第３日曜日</t>
    <rPh sb="2" eb="3">
      <t>ガツ</t>
    </rPh>
    <rPh sb="3" eb="4">
      <t>ダイ</t>
    </rPh>
    <rPh sb="5" eb="8">
      <t>ニチヨウビ</t>
    </rPh>
    <phoneticPr fontId="2"/>
  </si>
  <si>
    <t>10月下旬～11月中旬</t>
    <rPh sb="2" eb="3">
      <t>ガツ</t>
    </rPh>
    <rPh sb="3" eb="5">
      <t>ゲジュン</t>
    </rPh>
    <rPh sb="8" eb="9">
      <t>ガツ</t>
    </rPh>
    <rPh sb="9" eb="11">
      <t>チュウジュン</t>
    </rPh>
    <phoneticPr fontId="2"/>
  </si>
  <si>
    <t>８月上旬</t>
    <phoneticPr fontId="2"/>
  </si>
  <si>
    <t>8月中旬</t>
    <rPh sb="1" eb="2">
      <t>ガツ</t>
    </rPh>
    <rPh sb="2" eb="4">
      <t>チュウジュン</t>
    </rPh>
    <phoneticPr fontId="13"/>
  </si>
  <si>
    <t>2月第１日曜日</t>
    <rPh sb="1" eb="2">
      <t>ガツ</t>
    </rPh>
    <rPh sb="2" eb="3">
      <t>ダイ</t>
    </rPh>
    <rPh sb="4" eb="6">
      <t>ニチヨウ</t>
    </rPh>
    <rPh sb="6" eb="7">
      <t>ビ</t>
    </rPh>
    <phoneticPr fontId="13"/>
  </si>
  <si>
    <t>7月31日・８月１日（予定）</t>
    <rPh sb="1" eb="2">
      <t>ガツ</t>
    </rPh>
    <rPh sb="4" eb="5">
      <t>ニチ</t>
    </rPh>
    <rPh sb="7" eb="8">
      <t>ガツ</t>
    </rPh>
    <rPh sb="9" eb="10">
      <t>ニチ</t>
    </rPh>
    <rPh sb="11" eb="13">
      <t>ヨテイ</t>
    </rPh>
    <phoneticPr fontId="2"/>
  </si>
  <si>
    <t>10月上旬～中旬</t>
    <rPh sb="6" eb="8">
      <t>チュウジュン</t>
    </rPh>
    <phoneticPr fontId="2"/>
  </si>
  <si>
    <t>4月下旬～5月</t>
    <rPh sb="1" eb="2">
      <t>ガツ</t>
    </rPh>
    <rPh sb="2" eb="4">
      <t>ゲジュン</t>
    </rPh>
    <rPh sb="6" eb="7">
      <t>ガツ</t>
    </rPh>
    <phoneticPr fontId="2"/>
  </si>
  <si>
    <t>12月下旬</t>
    <rPh sb="2" eb="3">
      <t>ガツ</t>
    </rPh>
    <rPh sb="3" eb="5">
      <t>ゲジュン</t>
    </rPh>
    <phoneticPr fontId="2"/>
  </si>
  <si>
    <t>3月中旬～下旬</t>
    <rPh sb="1" eb="2">
      <t>ガツ</t>
    </rPh>
    <rPh sb="2" eb="4">
      <t>チュウジュン</t>
    </rPh>
    <rPh sb="5" eb="7">
      <t>ゲジュン</t>
    </rPh>
    <phoneticPr fontId="2"/>
  </si>
  <si>
    <t>７月下旬</t>
    <rPh sb="1" eb="2">
      <t>ガツ</t>
    </rPh>
    <rPh sb="2" eb="4">
      <t>ゲジュン</t>
    </rPh>
    <phoneticPr fontId="2"/>
  </si>
  <si>
    <t>12月上旬～1月上旬</t>
    <rPh sb="2" eb="3">
      <t>ガツ</t>
    </rPh>
    <rPh sb="3" eb="5">
      <t>ジョウジュン</t>
    </rPh>
    <rPh sb="7" eb="8">
      <t>ガツ</t>
    </rPh>
    <rPh sb="8" eb="10">
      <t>ジョウジュン</t>
    </rPh>
    <phoneticPr fontId="1"/>
  </si>
  <si>
    <t>８月20日</t>
    <rPh sb="1" eb="2">
      <t>ガツ</t>
    </rPh>
    <rPh sb="4" eb="5">
      <t>ニチ</t>
    </rPh>
    <phoneticPr fontId="1"/>
  </si>
  <si>
    <t>７月第１日曜日</t>
    <rPh sb="1" eb="2">
      <t>ガツ</t>
    </rPh>
    <rPh sb="2" eb="3">
      <t>ダイ</t>
    </rPh>
    <rPh sb="4" eb="7">
      <t>ニチヨウビ</t>
    </rPh>
    <phoneticPr fontId="1"/>
  </si>
  <si>
    <t>５月第３土曜日・日曜日</t>
    <rPh sb="1" eb="2">
      <t>ガツ</t>
    </rPh>
    <rPh sb="2" eb="3">
      <t>ダイ</t>
    </rPh>
    <rPh sb="4" eb="5">
      <t>ド</t>
    </rPh>
    <rPh sb="5" eb="7">
      <t>ヨウビ</t>
    </rPh>
    <rPh sb="8" eb="11">
      <t>ニチヨウビ</t>
    </rPh>
    <phoneticPr fontId="1"/>
  </si>
  <si>
    <t>10月中旬</t>
    <rPh sb="2" eb="3">
      <t>ガツ</t>
    </rPh>
    <rPh sb="3" eb="5">
      <t>チュウジュン</t>
    </rPh>
    <phoneticPr fontId="1"/>
  </si>
  <si>
    <t>４月下旬</t>
    <rPh sb="1" eb="2">
      <t>ガツ</t>
    </rPh>
    <rPh sb="2" eb="4">
      <t>ゲジュン</t>
    </rPh>
    <phoneticPr fontId="1"/>
  </si>
  <si>
    <t>７月第３日曜日・月曜日</t>
    <rPh sb="1" eb="2">
      <t>ガツ</t>
    </rPh>
    <rPh sb="2" eb="3">
      <t>ダイ</t>
    </rPh>
    <rPh sb="4" eb="7">
      <t>ニチヨウビ</t>
    </rPh>
    <rPh sb="8" eb="11">
      <t>ゲツヨウビ</t>
    </rPh>
    <phoneticPr fontId="1"/>
  </si>
  <si>
    <t>11月下旬</t>
    <rPh sb="2" eb="3">
      <t>ガツ</t>
    </rPh>
    <rPh sb="3" eb="5">
      <t>ゲジュン</t>
    </rPh>
    <phoneticPr fontId="2"/>
  </si>
  <si>
    <t>2月17日～2月20日</t>
    <rPh sb="1" eb="2">
      <t>ガツ</t>
    </rPh>
    <rPh sb="4" eb="5">
      <t>ヒ</t>
    </rPh>
    <rPh sb="7" eb="8">
      <t>ガツ</t>
    </rPh>
    <rPh sb="10" eb="11">
      <t>ヒ</t>
    </rPh>
    <phoneticPr fontId="2"/>
  </si>
  <si>
    <t>4月下旬</t>
    <rPh sb="1" eb="2">
      <t>ガツ</t>
    </rPh>
    <rPh sb="2" eb="3">
      <t>ゲ</t>
    </rPh>
    <rPh sb="3" eb="4">
      <t>ジュン</t>
    </rPh>
    <phoneticPr fontId="2"/>
  </si>
  <si>
    <t>7月31日～8月4日</t>
    <rPh sb="1" eb="2">
      <t>ガツ</t>
    </rPh>
    <rPh sb="4" eb="5">
      <t>ヒ</t>
    </rPh>
    <rPh sb="7" eb="8">
      <t>ガツ</t>
    </rPh>
    <rPh sb="9" eb="10">
      <t>ヒ</t>
    </rPh>
    <phoneticPr fontId="2"/>
  </si>
  <si>
    <t>８月上旬</t>
    <rPh sb="1" eb="2">
      <t>ガツ</t>
    </rPh>
    <rPh sb="2" eb="4">
      <t>ジョウジュン</t>
    </rPh>
    <phoneticPr fontId="2"/>
  </si>
  <si>
    <t>4月上旬～中旬</t>
    <rPh sb="1" eb="2">
      <t>ガツ</t>
    </rPh>
    <rPh sb="2" eb="4">
      <t>ジョウジュン</t>
    </rPh>
    <rPh sb="5" eb="7">
      <t>チュウジュン</t>
    </rPh>
    <phoneticPr fontId="2"/>
  </si>
  <si>
    <t>7月最終土曜日、日曜日、月曜日</t>
    <rPh sb="1" eb="2">
      <t>ガツ</t>
    </rPh>
    <rPh sb="2" eb="4">
      <t>サイシュウ</t>
    </rPh>
    <rPh sb="4" eb="6">
      <t>ドヨウ</t>
    </rPh>
    <rPh sb="6" eb="7">
      <t>ヒ</t>
    </rPh>
    <rPh sb="8" eb="11">
      <t>ニチヨウビ</t>
    </rPh>
    <rPh sb="12" eb="15">
      <t>ゲツヨウビ</t>
    </rPh>
    <phoneticPr fontId="1"/>
  </si>
  <si>
    <t>11月上旬</t>
    <rPh sb="2" eb="3">
      <t>ガツ</t>
    </rPh>
    <rPh sb="3" eb="5">
      <t>ジョウジュン</t>
    </rPh>
    <phoneticPr fontId="1"/>
  </si>
  <si>
    <t>８月上旬</t>
  </si>
  <si>
    <t>元日</t>
  </si>
  <si>
    <t>４月下旬</t>
  </si>
  <si>
    <t>11月上旬</t>
    <rPh sb="2" eb="3">
      <t>ガツ</t>
    </rPh>
    <rPh sb="3" eb="5">
      <t>ジョウジュン</t>
    </rPh>
    <phoneticPr fontId="6"/>
  </si>
  <si>
    <t>９月下旬</t>
    <rPh sb="1" eb="2">
      <t>ガツ</t>
    </rPh>
    <rPh sb="2" eb="4">
      <t>ゲジュン</t>
    </rPh>
    <phoneticPr fontId="1"/>
  </si>
  <si>
    <t>8月下旬</t>
    <rPh sb="1" eb="2">
      <t>ツキ</t>
    </rPh>
    <rPh sb="2" eb="4">
      <t>ゲジュン</t>
    </rPh>
    <phoneticPr fontId="1"/>
  </si>
  <si>
    <t>3月中旬</t>
    <rPh sb="1" eb="2">
      <t>ツキ</t>
    </rPh>
    <rPh sb="2" eb="4">
      <t>チュウジュン</t>
    </rPh>
    <phoneticPr fontId="1"/>
  </si>
  <si>
    <t>毎年8月14日、15日</t>
    <rPh sb="0" eb="2">
      <t>マイトシ</t>
    </rPh>
    <rPh sb="3" eb="4">
      <t>ガツ</t>
    </rPh>
    <rPh sb="6" eb="7">
      <t>ニチ</t>
    </rPh>
    <rPh sb="10" eb="11">
      <t>ニチ</t>
    </rPh>
    <phoneticPr fontId="1"/>
  </si>
  <si>
    <t>毎年9月23日（秋分の日）</t>
    <rPh sb="3" eb="4">
      <t>ガツ</t>
    </rPh>
    <rPh sb="6" eb="7">
      <t>ニチ</t>
    </rPh>
    <rPh sb="8" eb="10">
      <t>シュウブン</t>
    </rPh>
    <rPh sb="11" eb="12">
      <t>ヒ</t>
    </rPh>
    <phoneticPr fontId="1"/>
  </si>
  <si>
    <t>毎週土曜日</t>
    <rPh sb="0" eb="2">
      <t>マイシュウ</t>
    </rPh>
    <rPh sb="2" eb="5">
      <t>ドヨウビ</t>
    </rPh>
    <phoneticPr fontId="2"/>
  </si>
  <si>
    <t>3月下旬～4月上旬</t>
  </si>
  <si>
    <t>毎年10月第3土曜日</t>
    <rPh sb="0" eb="2">
      <t>マイトシ</t>
    </rPh>
    <rPh sb="4" eb="5">
      <t>ガツ</t>
    </rPh>
    <rPh sb="5" eb="6">
      <t>ダイ</t>
    </rPh>
    <rPh sb="7" eb="10">
      <t>ドヨウビ</t>
    </rPh>
    <phoneticPr fontId="1"/>
  </si>
  <si>
    <t>4月中旬～4月下旬</t>
    <rPh sb="2" eb="3">
      <t>ナカ</t>
    </rPh>
    <rPh sb="7" eb="9">
      <t>ゲジュン</t>
    </rPh>
    <phoneticPr fontId="1"/>
  </si>
  <si>
    <t>毎年5月中旬または下旬</t>
    <rPh sb="0" eb="2">
      <t>マイトシ</t>
    </rPh>
    <rPh sb="3" eb="4">
      <t>ガツ</t>
    </rPh>
    <rPh sb="4" eb="6">
      <t>チュウジュン</t>
    </rPh>
    <rPh sb="9" eb="11">
      <t>ゲジュン</t>
    </rPh>
    <phoneticPr fontId="10"/>
  </si>
  <si>
    <t>毎年3月下旬～4月上旬
※桜の開花状況による</t>
    <rPh sb="0" eb="2">
      <t>マイトシ</t>
    </rPh>
    <rPh sb="1" eb="2">
      <t>ネン</t>
    </rPh>
    <rPh sb="3" eb="4">
      <t>ガツ</t>
    </rPh>
    <rPh sb="4" eb="6">
      <t>ゲジュン</t>
    </rPh>
    <rPh sb="8" eb="9">
      <t>ガツ</t>
    </rPh>
    <rPh sb="9" eb="11">
      <t>ジョウジュン</t>
    </rPh>
    <rPh sb="13" eb="14">
      <t>サクラ</t>
    </rPh>
    <rPh sb="15" eb="17">
      <t>カイカ</t>
    </rPh>
    <rPh sb="17" eb="19">
      <t>ジョウキョウ</t>
    </rPh>
    <phoneticPr fontId="10"/>
  </si>
  <si>
    <t>毎年7月下旬
※7月最終土曜日</t>
    <rPh sb="0" eb="2">
      <t>マイトシ</t>
    </rPh>
    <rPh sb="3" eb="4">
      <t>ガツ</t>
    </rPh>
    <rPh sb="4" eb="6">
      <t>ゲジュン</t>
    </rPh>
    <rPh sb="9" eb="10">
      <t>ガツ</t>
    </rPh>
    <rPh sb="10" eb="12">
      <t>サイシュウ</t>
    </rPh>
    <rPh sb="12" eb="15">
      <t>ドヨウビ</t>
    </rPh>
    <phoneticPr fontId="10"/>
  </si>
  <si>
    <t>毎年5月中旬</t>
    <rPh sb="0" eb="2">
      <t>マイトシ</t>
    </rPh>
    <rPh sb="3" eb="4">
      <t>ガツ</t>
    </rPh>
    <rPh sb="4" eb="6">
      <t>チュウジュン</t>
    </rPh>
    <phoneticPr fontId="10"/>
  </si>
  <si>
    <t>９月上旬</t>
    <rPh sb="1" eb="2">
      <t>ガツ</t>
    </rPh>
    <rPh sb="2" eb="4">
      <t>ジョウジュン</t>
    </rPh>
    <phoneticPr fontId="2"/>
  </si>
  <si>
    <t>8月中旬</t>
    <phoneticPr fontId="2"/>
  </si>
  <si>
    <t>3月下旬～4月上旬</t>
    <rPh sb="1" eb="2">
      <t>ガツ</t>
    </rPh>
    <rPh sb="2" eb="4">
      <t>ゲジュン</t>
    </rPh>
    <rPh sb="6" eb="7">
      <t>ガツ</t>
    </rPh>
    <rPh sb="7" eb="9">
      <t>ジョウジュン</t>
    </rPh>
    <phoneticPr fontId="2"/>
  </si>
  <si>
    <t>4月上旬</t>
  </si>
  <si>
    <t>1/1～1/3</t>
    <phoneticPr fontId="2"/>
  </si>
  <si>
    <t>11月下旬～2月中旬</t>
    <rPh sb="2" eb="3">
      <t>ガツ</t>
    </rPh>
    <rPh sb="3" eb="5">
      <t>ゲジュン</t>
    </rPh>
    <rPh sb="7" eb="8">
      <t>ガツ</t>
    </rPh>
    <rPh sb="8" eb="10">
      <t>チュウジュン</t>
    </rPh>
    <phoneticPr fontId="2"/>
  </si>
  <si>
    <t>2月下旬・9月下旬</t>
    <rPh sb="1" eb="2">
      <t>ガツ</t>
    </rPh>
    <rPh sb="2" eb="4">
      <t>ゲジュン</t>
    </rPh>
    <rPh sb="6" eb="7">
      <t>ガツ</t>
    </rPh>
    <rPh sb="7" eb="9">
      <t>ゲジュン</t>
    </rPh>
    <phoneticPr fontId="2"/>
  </si>
  <si>
    <t>10月下旬～11月上旬</t>
    <rPh sb="2" eb="3">
      <t>ガツ</t>
    </rPh>
    <rPh sb="3" eb="5">
      <t>ゲジュン</t>
    </rPh>
    <rPh sb="8" eb="9">
      <t>ガツ</t>
    </rPh>
    <rPh sb="9" eb="11">
      <t>ジョウジュン</t>
    </rPh>
    <phoneticPr fontId="2"/>
  </si>
  <si>
    <t>5月中旬</t>
    <phoneticPr fontId="2"/>
  </si>
  <si>
    <t>4月中旬</t>
    <rPh sb="1" eb="2">
      <t>ガツ</t>
    </rPh>
    <rPh sb="2" eb="4">
      <t>チュウジュン</t>
    </rPh>
    <phoneticPr fontId="2"/>
  </si>
  <si>
    <t>3月上旬～下旬</t>
    <rPh sb="1" eb="2">
      <t>ガツ</t>
    </rPh>
    <rPh sb="2" eb="4">
      <t>ジョウジュン</t>
    </rPh>
    <rPh sb="5" eb="7">
      <t>ゲジュン</t>
    </rPh>
    <phoneticPr fontId="2"/>
  </si>
  <si>
    <t>4月中旬～下旬</t>
    <rPh sb="1" eb="2">
      <t>ガツ</t>
    </rPh>
    <rPh sb="2" eb="4">
      <t>チュウジュン</t>
    </rPh>
    <rPh sb="5" eb="7">
      <t>ゲジュン</t>
    </rPh>
    <phoneticPr fontId="2"/>
  </si>
  <si>
    <t>１１月下旬</t>
    <rPh sb="2" eb="3">
      <t>ガツ</t>
    </rPh>
    <rPh sb="3" eb="5">
      <t>ゲジュン</t>
    </rPh>
    <phoneticPr fontId="2"/>
  </si>
  <si>
    <t>６月上旬</t>
    <rPh sb="1" eb="2">
      <t>ガツ</t>
    </rPh>
    <rPh sb="2" eb="4">
      <t>ジョウジュン</t>
    </rPh>
    <phoneticPr fontId="2"/>
  </si>
  <si>
    <t>４月上旬～４月中旬</t>
    <rPh sb="1" eb="2">
      <t>ガツ</t>
    </rPh>
    <rPh sb="2" eb="4">
      <t>ジョウジュン</t>
    </rPh>
    <rPh sb="6" eb="7">
      <t>ガツ</t>
    </rPh>
    <rPh sb="7" eb="9">
      <t>チュウジュン</t>
    </rPh>
    <phoneticPr fontId="2"/>
  </si>
  <si>
    <t>４月下旬～５月上旬</t>
    <rPh sb="1" eb="2">
      <t>ガツ</t>
    </rPh>
    <rPh sb="2" eb="4">
      <t>ゲジュン</t>
    </rPh>
    <rPh sb="6" eb="7">
      <t>ガツ</t>
    </rPh>
    <rPh sb="7" eb="9">
      <t>ジョウジュン</t>
    </rPh>
    <phoneticPr fontId="2"/>
  </si>
  <si>
    <t>１月下旬～２月上旬</t>
    <rPh sb="1" eb="2">
      <t>ガツ</t>
    </rPh>
    <rPh sb="2" eb="4">
      <t>ゲジュン</t>
    </rPh>
    <rPh sb="6" eb="7">
      <t>ガツ</t>
    </rPh>
    <rPh sb="7" eb="9">
      <t>ジョウジュン</t>
    </rPh>
    <phoneticPr fontId="2"/>
  </si>
  <si>
    <t>７月最終土曜日</t>
    <rPh sb="1" eb="2">
      <t>ガツ</t>
    </rPh>
    <rPh sb="2" eb="4">
      <t>サイシュウ</t>
    </rPh>
    <rPh sb="4" eb="7">
      <t>ドヨウビ</t>
    </rPh>
    <phoneticPr fontId="2"/>
  </si>
  <si>
    <t>８月第１土曜日</t>
    <rPh sb="1" eb="2">
      <t>ガツ</t>
    </rPh>
    <rPh sb="2" eb="3">
      <t>ダイ</t>
    </rPh>
    <rPh sb="4" eb="7">
      <t>ドヨウビ</t>
    </rPh>
    <phoneticPr fontId="2"/>
  </si>
  <si>
    <t>６月の第１土曜日とその前後の日</t>
    <rPh sb="1" eb="2">
      <t>ガツ</t>
    </rPh>
    <rPh sb="3" eb="4">
      <t>ダイ</t>
    </rPh>
    <rPh sb="5" eb="8">
      <t>ドヨウビ</t>
    </rPh>
    <rPh sb="11" eb="13">
      <t>ゼンゴ</t>
    </rPh>
    <rPh sb="14" eb="15">
      <t>ヒ</t>
    </rPh>
    <phoneticPr fontId="2"/>
  </si>
  <si>
    <t>７月中旬</t>
    <rPh sb="1" eb="2">
      <t>ガツ</t>
    </rPh>
    <rPh sb="2" eb="4">
      <t>チュウジュン</t>
    </rPh>
    <phoneticPr fontId="2"/>
  </si>
  <si>
    <t>７月第１金・土曜日</t>
    <rPh sb="1" eb="2">
      <t>ガツ</t>
    </rPh>
    <rPh sb="2" eb="3">
      <t>ダイ</t>
    </rPh>
    <rPh sb="4" eb="5">
      <t>キン</t>
    </rPh>
    <rPh sb="6" eb="9">
      <t>ドヨウビ</t>
    </rPh>
    <phoneticPr fontId="2"/>
  </si>
  <si>
    <t>８月初旬～中旬</t>
    <rPh sb="1" eb="2">
      <t>ガツ</t>
    </rPh>
    <rPh sb="2" eb="4">
      <t>ショジュン</t>
    </rPh>
    <rPh sb="5" eb="7">
      <t>チュウジュン</t>
    </rPh>
    <phoneticPr fontId="2"/>
  </si>
  <si>
    <t>９月初旬～中旬</t>
    <rPh sb="1" eb="2">
      <t>ガツ</t>
    </rPh>
    <rPh sb="2" eb="4">
      <t>ショジュン</t>
    </rPh>
    <rPh sb="5" eb="7">
      <t>チュウジュン</t>
    </rPh>
    <phoneticPr fontId="2"/>
  </si>
  <si>
    <t>毎年5/3～5/4</t>
    <rPh sb="0" eb="2">
      <t>マイトシ</t>
    </rPh>
    <phoneticPr fontId="2"/>
  </si>
  <si>
    <t>毎年2月最終土日</t>
    <rPh sb="0" eb="2">
      <t>マイトシ</t>
    </rPh>
    <rPh sb="3" eb="4">
      <t>ガツ</t>
    </rPh>
    <rPh sb="4" eb="6">
      <t>サイシュウ</t>
    </rPh>
    <rPh sb="6" eb="8">
      <t>ドニチ</t>
    </rPh>
    <phoneticPr fontId="2"/>
  </si>
  <si>
    <t>毎年3/2</t>
    <rPh sb="0" eb="2">
      <t>マイトシ</t>
    </rPh>
    <phoneticPr fontId="2"/>
  </si>
  <si>
    <t>毎年4/1～4/15</t>
    <rPh sb="0" eb="2">
      <t>マイトシ</t>
    </rPh>
    <phoneticPr fontId="2"/>
  </si>
  <si>
    <t>毎年4/13～4/16</t>
    <rPh sb="0" eb="2">
      <t>マイトシ</t>
    </rPh>
    <phoneticPr fontId="2"/>
  </si>
  <si>
    <t>毎年8/1</t>
    <rPh sb="0" eb="2">
      <t>マイトシ</t>
    </rPh>
    <phoneticPr fontId="2"/>
  </si>
  <si>
    <t>毎年8/3～8/5</t>
    <rPh sb="0" eb="2">
      <t>マイトシ</t>
    </rPh>
    <phoneticPr fontId="2"/>
  </si>
  <si>
    <t>毎年8/16</t>
    <rPh sb="0" eb="2">
      <t>マイトシ</t>
    </rPh>
    <phoneticPr fontId="2"/>
  </si>
  <si>
    <t>毎年9/1～9/4</t>
    <rPh sb="0" eb="2">
      <t>マイトシ</t>
    </rPh>
    <phoneticPr fontId="2"/>
  </si>
  <si>
    <t>９月第3土・日曜日</t>
    <rPh sb="1" eb="2">
      <t>ガツ</t>
    </rPh>
    <rPh sb="2" eb="3">
      <t>ダイ</t>
    </rPh>
    <rPh sb="4" eb="5">
      <t>ド</t>
    </rPh>
    <rPh sb="6" eb="7">
      <t>ニチ</t>
    </rPh>
    <rPh sb="7" eb="9">
      <t>ヨウビ</t>
    </rPh>
    <phoneticPr fontId="2"/>
  </si>
  <si>
    <t>8月第１木曜日</t>
    <rPh sb="1" eb="2">
      <t>ガツ</t>
    </rPh>
    <rPh sb="2" eb="3">
      <t>ダイ</t>
    </rPh>
    <rPh sb="4" eb="7">
      <t>モクヨウビ</t>
    </rPh>
    <phoneticPr fontId="2"/>
  </si>
  <si>
    <t>１月上旬</t>
    <rPh sb="1" eb="2">
      <t>ガツ</t>
    </rPh>
    <rPh sb="2" eb="4">
      <t>ジョウジュン</t>
    </rPh>
    <phoneticPr fontId="2"/>
  </si>
  <si>
    <t>5月3日～5日</t>
    <rPh sb="1" eb="2">
      <t>ガツ</t>
    </rPh>
    <rPh sb="3" eb="4">
      <t>ヒ</t>
    </rPh>
    <rPh sb="6" eb="7">
      <t>ニチ</t>
    </rPh>
    <phoneticPr fontId="2"/>
  </si>
  <si>
    <t>7月第2土曜日</t>
    <rPh sb="1" eb="2">
      <t>ガツ</t>
    </rPh>
    <rPh sb="2" eb="3">
      <t>ダイ</t>
    </rPh>
    <rPh sb="4" eb="7">
      <t>ドヨウビ</t>
    </rPh>
    <phoneticPr fontId="2"/>
  </si>
  <si>
    <t>7月最終土曜日</t>
    <rPh sb="1" eb="2">
      <t>ガツ</t>
    </rPh>
    <rPh sb="2" eb="4">
      <t>サイシュウ</t>
    </rPh>
    <rPh sb="4" eb="7">
      <t>ドヨウビ</t>
    </rPh>
    <phoneticPr fontId="2"/>
  </si>
  <si>
    <t>8月第１土曜日</t>
    <rPh sb="1" eb="2">
      <t>ガツ</t>
    </rPh>
    <rPh sb="2" eb="3">
      <t>ダイ</t>
    </rPh>
    <rPh sb="4" eb="7">
      <t>ドヨウビ</t>
    </rPh>
    <phoneticPr fontId="2"/>
  </si>
  <si>
    <t>９月初旬</t>
    <rPh sb="1" eb="2">
      <t>ガツ</t>
    </rPh>
    <rPh sb="2" eb="4">
      <t>ショジュン</t>
    </rPh>
    <phoneticPr fontId="2"/>
  </si>
  <si>
    <t>4月上旬</t>
    <rPh sb="1" eb="2">
      <t>ガツ</t>
    </rPh>
    <rPh sb="2" eb="4">
      <t>ジョウジュン</t>
    </rPh>
    <phoneticPr fontId="2"/>
  </si>
  <si>
    <t>4月22日～5月5日</t>
    <rPh sb="1" eb="2">
      <t>ガツ</t>
    </rPh>
    <rPh sb="4" eb="5">
      <t>ニチ</t>
    </rPh>
    <rPh sb="7" eb="8">
      <t>ガツ</t>
    </rPh>
    <rPh sb="9" eb="10">
      <t>ニチ</t>
    </rPh>
    <phoneticPr fontId="2"/>
  </si>
  <si>
    <t>4月中旬～6月下旬</t>
    <rPh sb="1" eb="2">
      <t>ガツ</t>
    </rPh>
    <rPh sb="2" eb="4">
      <t>チュウジュン</t>
    </rPh>
    <rPh sb="6" eb="7">
      <t>ガツ</t>
    </rPh>
    <rPh sb="7" eb="9">
      <t>ゲジュン</t>
    </rPh>
    <phoneticPr fontId="2"/>
  </si>
  <si>
    <t>4月上旬～中旬</t>
    <rPh sb="1" eb="2">
      <t>ガツ</t>
    </rPh>
    <rPh sb="2" eb="4">
      <t>ジョウジュン</t>
    </rPh>
    <rPh sb="5" eb="7">
      <t>チュウジュン</t>
    </rPh>
    <phoneticPr fontId="1"/>
  </si>
  <si>
    <t>4月上旬～5月上旬</t>
    <rPh sb="1" eb="2">
      <t>ガツ</t>
    </rPh>
    <rPh sb="2" eb="4">
      <t>ジョウジュン</t>
    </rPh>
    <rPh sb="6" eb="7">
      <t>ガツ</t>
    </rPh>
    <rPh sb="7" eb="9">
      <t>ジョウジュン</t>
    </rPh>
    <phoneticPr fontId="1"/>
  </si>
  <si>
    <t>8月1日～7日</t>
    <rPh sb="1" eb="2">
      <t>ガツ</t>
    </rPh>
    <rPh sb="3" eb="4">
      <t>ニチ</t>
    </rPh>
    <rPh sb="6" eb="7">
      <t>ニチ</t>
    </rPh>
    <phoneticPr fontId="2"/>
  </si>
  <si>
    <t>9月23日～24日</t>
    <rPh sb="1" eb="2">
      <t>ガツ</t>
    </rPh>
    <rPh sb="4" eb="5">
      <t>ニチ</t>
    </rPh>
    <rPh sb="8" eb="9">
      <t>ニチ</t>
    </rPh>
    <phoneticPr fontId="2"/>
  </si>
  <si>
    <t>10月第一金土日</t>
    <rPh sb="2" eb="3">
      <t>ツキ</t>
    </rPh>
    <rPh sb="3" eb="5">
      <t>ダイイチ</t>
    </rPh>
    <rPh sb="5" eb="8">
      <t>キンドニチ</t>
    </rPh>
    <phoneticPr fontId="2"/>
  </si>
  <si>
    <t>8月20日～9月3日</t>
    <rPh sb="1" eb="2">
      <t>ガツ</t>
    </rPh>
    <rPh sb="4" eb="5">
      <t>ニチ</t>
    </rPh>
    <rPh sb="7" eb="8">
      <t>ガツ</t>
    </rPh>
    <rPh sb="9" eb="10">
      <t>ニチ</t>
    </rPh>
    <phoneticPr fontId="2"/>
  </si>
  <si>
    <t>5月1日～2日</t>
    <rPh sb="1" eb="2">
      <t>ガツ</t>
    </rPh>
    <rPh sb="3" eb="4">
      <t>ニチ</t>
    </rPh>
    <rPh sb="6" eb="7">
      <t>ニチ</t>
    </rPh>
    <phoneticPr fontId="2"/>
  </si>
  <si>
    <t>5月31日~6月2日</t>
    <rPh sb="1" eb="2">
      <t>ガツ</t>
    </rPh>
    <rPh sb="4" eb="5">
      <t>ニチ</t>
    </rPh>
    <rPh sb="7" eb="8">
      <t>ガツ</t>
    </rPh>
    <rPh sb="9" eb="10">
      <t>ニチ</t>
    </rPh>
    <phoneticPr fontId="2"/>
  </si>
  <si>
    <t>8月の第一金土</t>
    <rPh sb="1" eb="2">
      <t>ガツ</t>
    </rPh>
    <rPh sb="3" eb="5">
      <t>ダイイチ</t>
    </rPh>
    <rPh sb="5" eb="6">
      <t>キン</t>
    </rPh>
    <rPh sb="6" eb="7">
      <t>ド</t>
    </rPh>
    <phoneticPr fontId="2"/>
  </si>
  <si>
    <t>敬老の日の直前の土日</t>
    <rPh sb="0" eb="2">
      <t>ケイロウ</t>
    </rPh>
    <rPh sb="3" eb="4">
      <t>ヒ</t>
    </rPh>
    <rPh sb="5" eb="7">
      <t>チョクゼン</t>
    </rPh>
    <rPh sb="8" eb="10">
      <t>ドニチ</t>
    </rPh>
    <phoneticPr fontId="1"/>
  </si>
  <si>
    <t>5月第3日曜</t>
    <rPh sb="1" eb="2">
      <t>ガツ</t>
    </rPh>
    <rPh sb="2" eb="3">
      <t>ダイ</t>
    </rPh>
    <rPh sb="4" eb="6">
      <t>ニチヨウ</t>
    </rPh>
    <phoneticPr fontId="1"/>
  </si>
  <si>
    <t>秋分の日</t>
    <rPh sb="0" eb="2">
      <t>シュウブン</t>
    </rPh>
    <rPh sb="3" eb="4">
      <t>ヒ</t>
    </rPh>
    <phoneticPr fontId="2"/>
  </si>
  <si>
    <t>10月1日～2日</t>
    <rPh sb="2" eb="3">
      <t>ガツ</t>
    </rPh>
    <rPh sb="4" eb="5">
      <t>ニチ</t>
    </rPh>
    <rPh sb="7" eb="8">
      <t>ニチ</t>
    </rPh>
    <phoneticPr fontId="2"/>
  </si>
  <si>
    <t>10月第2日曜</t>
    <rPh sb="2" eb="3">
      <t>ガツ</t>
    </rPh>
    <rPh sb="3" eb="4">
      <t>ダイ</t>
    </rPh>
    <rPh sb="5" eb="7">
      <t>ニチヨウ</t>
    </rPh>
    <phoneticPr fontId="1"/>
  </si>
  <si>
    <t>7月末及び8月初めの土日月曜日</t>
    <rPh sb="1" eb="2">
      <t>ガツ</t>
    </rPh>
    <rPh sb="2" eb="3">
      <t>マツ</t>
    </rPh>
    <rPh sb="3" eb="4">
      <t>オヨ</t>
    </rPh>
    <rPh sb="6" eb="7">
      <t>ガツ</t>
    </rPh>
    <rPh sb="7" eb="8">
      <t>ハジ</t>
    </rPh>
    <rPh sb="10" eb="12">
      <t>ドニチ</t>
    </rPh>
    <rPh sb="12" eb="13">
      <t>ゲツ</t>
    </rPh>
    <rPh sb="13" eb="15">
      <t>ヨウビ</t>
    </rPh>
    <phoneticPr fontId="2"/>
  </si>
  <si>
    <t>4月第二日曜日</t>
    <rPh sb="1" eb="2">
      <t>ガツ</t>
    </rPh>
    <rPh sb="2" eb="4">
      <t>ダイニ</t>
    </rPh>
    <rPh sb="4" eb="7">
      <t>ニチヨウビ</t>
    </rPh>
    <phoneticPr fontId="2"/>
  </si>
  <si>
    <t>1月中旬</t>
    <rPh sb="2" eb="4">
      <t>チュウジュン</t>
    </rPh>
    <phoneticPr fontId="2"/>
  </si>
  <si>
    <t>4月1日～20日</t>
    <rPh sb="1" eb="2">
      <t>ガツ</t>
    </rPh>
    <rPh sb="3" eb="4">
      <t>ニチ</t>
    </rPh>
    <rPh sb="7" eb="8">
      <t>ニチ</t>
    </rPh>
    <phoneticPr fontId="2"/>
  </si>
  <si>
    <t>6月上旬～下旬</t>
    <rPh sb="1" eb="2">
      <t>ガツ</t>
    </rPh>
    <rPh sb="2" eb="4">
      <t>ジョウジュン</t>
    </rPh>
    <rPh sb="5" eb="7">
      <t>ゲジュン</t>
    </rPh>
    <phoneticPr fontId="2"/>
  </si>
  <si>
    <t>11月中旬</t>
    <rPh sb="2" eb="3">
      <t>ガツ</t>
    </rPh>
    <rPh sb="3" eb="5">
      <t>チュウジュン</t>
    </rPh>
    <phoneticPr fontId="2"/>
  </si>
  <si>
    <t>7月 第1日曜日</t>
    <rPh sb="0" eb="1">
      <t>ガツ</t>
    </rPh>
    <rPh sb="2" eb="3">
      <t>ダイ</t>
    </rPh>
    <rPh sb="4" eb="7">
      <t>ニチヨウビ</t>
    </rPh>
    <phoneticPr fontId="5"/>
  </si>
  <si>
    <t>2月 第2日曜日</t>
    <rPh sb="1" eb="2">
      <t>ガツ</t>
    </rPh>
    <rPh sb="3" eb="4">
      <t>ダイ</t>
    </rPh>
    <rPh sb="5" eb="8">
      <t>ニチヨウビ</t>
    </rPh>
    <phoneticPr fontId="5"/>
  </si>
  <si>
    <t>3月中旬</t>
    <rPh sb="1" eb="2">
      <t>ガツ</t>
    </rPh>
    <rPh sb="2" eb="4">
      <t>チュウジュン</t>
    </rPh>
    <phoneticPr fontId="2"/>
  </si>
  <si>
    <t>11月上旬</t>
    <rPh sb="2" eb="3">
      <t>ガツ</t>
    </rPh>
    <rPh sb="3" eb="5">
      <t>ジョウジュン</t>
    </rPh>
    <phoneticPr fontId="5"/>
  </si>
  <si>
    <t>５月中旬</t>
    <rPh sb="1" eb="2">
      <t>ガツ</t>
    </rPh>
    <rPh sb="2" eb="4">
      <t>チュウジュン</t>
    </rPh>
    <phoneticPr fontId="5"/>
  </si>
  <si>
    <t>７月下旬</t>
    <rPh sb="1" eb="2">
      <t>ガツ</t>
    </rPh>
    <rPh sb="2" eb="4">
      <t>ゲジュン</t>
    </rPh>
    <phoneticPr fontId="5"/>
  </si>
  <si>
    <t>４月上旬</t>
    <rPh sb="1" eb="2">
      <t>ガツ</t>
    </rPh>
    <rPh sb="2" eb="4">
      <t>ジョウジュン</t>
    </rPh>
    <phoneticPr fontId="5"/>
  </si>
  <si>
    <t>４月下旬</t>
    <rPh sb="1" eb="2">
      <t>ガツ</t>
    </rPh>
    <rPh sb="2" eb="4">
      <t>ゲジュン</t>
    </rPh>
    <phoneticPr fontId="5"/>
  </si>
  <si>
    <t>５月上旬</t>
    <rPh sb="1" eb="2">
      <t>ガツ</t>
    </rPh>
    <rPh sb="2" eb="4">
      <t>ジョウジュン</t>
    </rPh>
    <phoneticPr fontId="5"/>
  </si>
  <si>
    <t>７月上旬</t>
    <rPh sb="1" eb="2">
      <t>ガツ</t>
    </rPh>
    <rPh sb="2" eb="4">
      <t>ジョウジュン</t>
    </rPh>
    <phoneticPr fontId="5"/>
  </si>
  <si>
    <t>10月第4日曜日</t>
    <rPh sb="2" eb="3">
      <t>ツキ</t>
    </rPh>
    <rPh sb="3" eb="4">
      <t>ダイ</t>
    </rPh>
    <rPh sb="5" eb="8">
      <t>ニチヨウビ</t>
    </rPh>
    <phoneticPr fontId="7"/>
  </si>
  <si>
    <t>9月下旬</t>
    <rPh sb="1" eb="2">
      <t>ガツ</t>
    </rPh>
    <rPh sb="2" eb="4">
      <t>ゲジュン</t>
    </rPh>
    <phoneticPr fontId="7"/>
  </si>
  <si>
    <t>10月上旬</t>
    <rPh sb="2" eb="3">
      <t>ガツ</t>
    </rPh>
    <rPh sb="3" eb="5">
      <t>ジョウジュン</t>
    </rPh>
    <phoneticPr fontId="7"/>
  </si>
  <si>
    <t>10月下旬</t>
    <rPh sb="2" eb="3">
      <t>ツキ</t>
    </rPh>
    <rPh sb="3" eb="5">
      <t>ゲジュン</t>
    </rPh>
    <phoneticPr fontId="7"/>
  </si>
  <si>
    <t>第1土・日曜日</t>
    <rPh sb="0" eb="1">
      <t>ダイ</t>
    </rPh>
    <rPh sb="2" eb="3">
      <t>ド</t>
    </rPh>
    <rPh sb="4" eb="7">
      <t>ニチヨウビ</t>
    </rPh>
    <phoneticPr fontId="7"/>
  </si>
  <si>
    <t>11月下旬</t>
    <rPh sb="2" eb="3">
      <t>ガツ</t>
    </rPh>
    <rPh sb="3" eb="5">
      <t>ゲジュン</t>
    </rPh>
    <phoneticPr fontId="7"/>
  </si>
  <si>
    <t>6月第3日曜日</t>
    <rPh sb="1" eb="2">
      <t>ガツ</t>
    </rPh>
    <rPh sb="2" eb="3">
      <t>ダイ</t>
    </rPh>
    <rPh sb="4" eb="7">
      <t>ニチヨウビ</t>
    </rPh>
    <phoneticPr fontId="7"/>
  </si>
  <si>
    <t>毎年8月16日</t>
    <rPh sb="0" eb="2">
      <t>マイトシ</t>
    </rPh>
    <rPh sb="3" eb="4">
      <t>ガツ</t>
    </rPh>
    <rPh sb="6" eb="7">
      <t>ニチ</t>
    </rPh>
    <phoneticPr fontId="7"/>
  </si>
  <si>
    <t>4月中旬</t>
    <rPh sb="1" eb="2">
      <t>ガツ</t>
    </rPh>
    <rPh sb="2" eb="4">
      <t>チュウジュン</t>
    </rPh>
    <phoneticPr fontId="7"/>
  </si>
  <si>
    <t>4月下旬</t>
    <rPh sb="1" eb="2">
      <t>ツキ</t>
    </rPh>
    <rPh sb="2" eb="4">
      <t>ゲジュン</t>
    </rPh>
    <phoneticPr fontId="7"/>
  </si>
  <si>
    <t>5月中旬</t>
    <rPh sb="1" eb="2">
      <t>ガツ</t>
    </rPh>
    <rPh sb="2" eb="4">
      <t>チュウジュン</t>
    </rPh>
    <phoneticPr fontId="7"/>
  </si>
  <si>
    <t>5月下旬</t>
    <rPh sb="1" eb="2">
      <t>ガツ</t>
    </rPh>
    <rPh sb="2" eb="4">
      <t>ゲジュン</t>
    </rPh>
    <phoneticPr fontId="7"/>
  </si>
  <si>
    <t>3月中旬</t>
    <rPh sb="2" eb="3">
      <t>ナカ</t>
    </rPh>
    <phoneticPr fontId="7"/>
  </si>
  <si>
    <t>毎年12月30日</t>
    <rPh sb="0" eb="2">
      <t>マイトシ</t>
    </rPh>
    <rPh sb="4" eb="5">
      <t>ガツ</t>
    </rPh>
    <rPh sb="7" eb="8">
      <t>ニチ</t>
    </rPh>
    <phoneticPr fontId="7"/>
  </si>
  <si>
    <t>2月1日～4月上旬</t>
    <rPh sb="1" eb="2">
      <t>ツキ</t>
    </rPh>
    <rPh sb="3" eb="4">
      <t>ニチ</t>
    </rPh>
    <rPh sb="6" eb="7">
      <t>ガツ</t>
    </rPh>
    <rPh sb="7" eb="9">
      <t>ジョウジュン</t>
    </rPh>
    <phoneticPr fontId="7"/>
  </si>
  <si>
    <t>2月中旬</t>
    <rPh sb="1" eb="2">
      <t>ガツ</t>
    </rPh>
    <rPh sb="2" eb="4">
      <t>チュウジュン</t>
    </rPh>
    <phoneticPr fontId="7"/>
  </si>
  <si>
    <t>7月下旬</t>
    <rPh sb="1" eb="2">
      <t>ガツ</t>
    </rPh>
    <rPh sb="2" eb="4">
      <t>ゲジュン</t>
    </rPh>
    <phoneticPr fontId="7"/>
  </si>
  <si>
    <t>8月上旬</t>
    <rPh sb="1" eb="2">
      <t>ガツ</t>
    </rPh>
    <rPh sb="2" eb="4">
      <t>ジョウジュン</t>
    </rPh>
    <phoneticPr fontId="7"/>
  </si>
  <si>
    <t>6月第2土・日曜日</t>
    <rPh sb="1" eb="2">
      <t>ガツ</t>
    </rPh>
    <rPh sb="2" eb="3">
      <t>ダイ</t>
    </rPh>
    <rPh sb="4" eb="5">
      <t>ツチ</t>
    </rPh>
    <rPh sb="6" eb="9">
      <t>ニチヨウビ</t>
    </rPh>
    <phoneticPr fontId="7"/>
  </si>
  <si>
    <t>7月中旬</t>
    <rPh sb="1" eb="2">
      <t>ガツ</t>
    </rPh>
    <rPh sb="2" eb="4">
      <t>チュウジュン</t>
    </rPh>
    <phoneticPr fontId="7"/>
  </si>
  <si>
    <t>第1土曜日</t>
    <rPh sb="0" eb="1">
      <t>ダイ</t>
    </rPh>
    <rPh sb="2" eb="5">
      <t>ドヨウビ</t>
    </rPh>
    <phoneticPr fontId="7"/>
  </si>
  <si>
    <t>第3土・日曜日</t>
    <rPh sb="0" eb="1">
      <t>ダイ</t>
    </rPh>
    <rPh sb="2" eb="3">
      <t>ド</t>
    </rPh>
    <rPh sb="4" eb="5">
      <t>ニチ</t>
    </rPh>
    <rPh sb="5" eb="7">
      <t>ヨウビ</t>
    </rPh>
    <phoneticPr fontId="7"/>
  </si>
  <si>
    <t>旧暦1月7～9日</t>
    <rPh sb="0" eb="2">
      <t>キュウレキ</t>
    </rPh>
    <rPh sb="3" eb="4">
      <t>ツキ</t>
    </rPh>
    <rPh sb="7" eb="8">
      <t>ニチ</t>
    </rPh>
    <phoneticPr fontId="7"/>
  </si>
  <si>
    <t>11月中旬～12月初旬</t>
    <rPh sb="2" eb="3">
      <t>ガツ</t>
    </rPh>
    <rPh sb="3" eb="5">
      <t>チュウジュン</t>
    </rPh>
    <rPh sb="8" eb="9">
      <t>ガツ</t>
    </rPh>
    <rPh sb="9" eb="11">
      <t>ショジュン</t>
    </rPh>
    <phoneticPr fontId="2"/>
  </si>
  <si>
    <t>7月下旬～8月上旬</t>
    <rPh sb="1" eb="2">
      <t>ガツ</t>
    </rPh>
    <rPh sb="2" eb="4">
      <t>ゲジュン</t>
    </rPh>
    <rPh sb="6" eb="7">
      <t>ガツ</t>
    </rPh>
    <rPh sb="7" eb="9">
      <t>ジョウジュン</t>
    </rPh>
    <phoneticPr fontId="2"/>
  </si>
  <si>
    <t>3月下旬</t>
    <rPh sb="1" eb="2">
      <t>ガツ</t>
    </rPh>
    <rPh sb="2" eb="4">
      <t>ゲジュン</t>
    </rPh>
    <phoneticPr fontId="2"/>
  </si>
  <si>
    <t>10月中旬～下旬の土曜日・日曜日（2日間）</t>
    <rPh sb="2" eb="3">
      <t>ガツ</t>
    </rPh>
    <rPh sb="3" eb="5">
      <t>チュウジュン</t>
    </rPh>
    <rPh sb="6" eb="8">
      <t>ゲジュン</t>
    </rPh>
    <rPh sb="9" eb="12">
      <t>ドヨウビ</t>
    </rPh>
    <rPh sb="13" eb="14">
      <t>ニチ</t>
    </rPh>
    <rPh sb="14" eb="16">
      <t>ヨウビ</t>
    </rPh>
    <rPh sb="18" eb="20">
      <t>ニチカン</t>
    </rPh>
    <phoneticPr fontId="1"/>
  </si>
  <si>
    <t>7月1日～8月31日</t>
    <rPh sb="1" eb="2">
      <t>ガツ</t>
    </rPh>
    <rPh sb="3" eb="4">
      <t>ヒ</t>
    </rPh>
    <rPh sb="6" eb="7">
      <t>ガツ</t>
    </rPh>
    <rPh sb="9" eb="10">
      <t>ヒ</t>
    </rPh>
    <phoneticPr fontId="1"/>
  </si>
  <si>
    <t>4月第1土曜日、日曜日</t>
    <rPh sb="1" eb="2">
      <t>ツキ</t>
    </rPh>
    <rPh sb="2" eb="3">
      <t>ダイ</t>
    </rPh>
    <rPh sb="4" eb="7">
      <t>ドヨウビ</t>
    </rPh>
    <rPh sb="8" eb="11">
      <t>ニチヨウビ</t>
    </rPh>
    <phoneticPr fontId="2"/>
  </si>
  <si>
    <t>4月下旬～5月上旬</t>
    <rPh sb="1" eb="2">
      <t>ガツ</t>
    </rPh>
    <rPh sb="2" eb="4">
      <t>ゲジュン</t>
    </rPh>
    <rPh sb="6" eb="7">
      <t>ガツ</t>
    </rPh>
    <rPh sb="7" eb="9">
      <t>ジョウジュン</t>
    </rPh>
    <phoneticPr fontId="1"/>
  </si>
  <si>
    <t>6月１日～31日</t>
    <rPh sb="1" eb="2">
      <t>ガツ</t>
    </rPh>
    <rPh sb="3" eb="4">
      <t>ニチ</t>
    </rPh>
    <rPh sb="7" eb="8">
      <t>ニチ</t>
    </rPh>
    <phoneticPr fontId="1"/>
  </si>
  <si>
    <t>3月～7月</t>
    <rPh sb="1" eb="2">
      <t>ガツ</t>
    </rPh>
    <rPh sb="4" eb="5">
      <t>ガツ</t>
    </rPh>
    <phoneticPr fontId="1"/>
  </si>
  <si>
    <t>2月中旬</t>
    <rPh sb="1" eb="2">
      <t>ガツ</t>
    </rPh>
    <rPh sb="2" eb="4">
      <t>チュウジュン</t>
    </rPh>
    <phoneticPr fontId="1"/>
  </si>
  <si>
    <t>2月上旬～中旬の日曜日（1日）</t>
    <rPh sb="1" eb="2">
      <t>ガツ</t>
    </rPh>
    <rPh sb="2" eb="4">
      <t>ジョウジュン</t>
    </rPh>
    <rPh sb="5" eb="7">
      <t>チュウジュン</t>
    </rPh>
    <rPh sb="8" eb="9">
      <t>ヒ</t>
    </rPh>
    <rPh sb="9" eb="11">
      <t>ヨウビ</t>
    </rPh>
    <rPh sb="13" eb="14">
      <t>ニチ</t>
    </rPh>
    <phoneticPr fontId="1"/>
  </si>
  <si>
    <t>7月最終日曜日</t>
    <rPh sb="1" eb="2">
      <t>ガツ</t>
    </rPh>
    <rPh sb="2" eb="4">
      <t>サイシュウ</t>
    </rPh>
    <rPh sb="4" eb="7">
      <t>ニチヨウビ</t>
    </rPh>
    <phoneticPr fontId="1"/>
  </si>
  <si>
    <t>7月最終週の土曜日、日曜日</t>
    <rPh sb="1" eb="2">
      <t>ガツ</t>
    </rPh>
    <rPh sb="2" eb="4">
      <t>サイシュウ</t>
    </rPh>
    <rPh sb="4" eb="5">
      <t>シュウ</t>
    </rPh>
    <rPh sb="6" eb="8">
      <t>ドヨウ</t>
    </rPh>
    <rPh sb="8" eb="9">
      <t>ヒ</t>
    </rPh>
    <rPh sb="10" eb="13">
      <t>ニチヨウビ</t>
    </rPh>
    <phoneticPr fontId="1"/>
  </si>
  <si>
    <t>10月第3土曜日、日曜日</t>
    <rPh sb="2" eb="3">
      <t>ツキ</t>
    </rPh>
    <rPh sb="3" eb="4">
      <t>ダイ</t>
    </rPh>
    <rPh sb="5" eb="8">
      <t>ドヨウビ</t>
    </rPh>
    <rPh sb="9" eb="12">
      <t>ニチヨウビ</t>
    </rPh>
    <phoneticPr fontId="2"/>
  </si>
  <si>
    <t>毎年８月14日と15日</t>
    <phoneticPr fontId="2"/>
  </si>
  <si>
    <t>4月第1土曜日・日曜日</t>
    <rPh sb="2" eb="3">
      <t>ダイ</t>
    </rPh>
    <rPh sb="4" eb="7">
      <t>ドヨウビ</t>
    </rPh>
    <rPh sb="8" eb="11">
      <t>ニチヨウビ</t>
    </rPh>
    <phoneticPr fontId="1"/>
  </si>
  <si>
    <t>5月4日、5日</t>
    <rPh sb="1" eb="2">
      <t>ガツ</t>
    </rPh>
    <rPh sb="3" eb="4">
      <t>ヒ</t>
    </rPh>
    <rPh sb="6" eb="7">
      <t>ヒ</t>
    </rPh>
    <phoneticPr fontId="2"/>
  </si>
  <si>
    <t>7月下旬の土曜日・日曜日</t>
    <rPh sb="1" eb="2">
      <t>ガツ</t>
    </rPh>
    <rPh sb="2" eb="4">
      <t>ゲジュン</t>
    </rPh>
    <rPh sb="5" eb="8">
      <t>ドヨウビ</t>
    </rPh>
    <rPh sb="9" eb="12">
      <t>ニチヨウビ</t>
    </rPh>
    <phoneticPr fontId="2"/>
  </si>
  <si>
    <t>8月第1日曜日</t>
    <rPh sb="1" eb="2">
      <t>ツキ</t>
    </rPh>
    <rPh sb="2" eb="3">
      <t>ダイ</t>
    </rPh>
    <rPh sb="4" eb="7">
      <t>ニチヨウビ</t>
    </rPh>
    <phoneticPr fontId="2"/>
  </si>
  <si>
    <t>8月第1土曜日、日曜日</t>
    <rPh sb="1" eb="2">
      <t>ツキ</t>
    </rPh>
    <rPh sb="2" eb="3">
      <t>ダイ</t>
    </rPh>
    <rPh sb="4" eb="7">
      <t>ドヨウビ</t>
    </rPh>
    <rPh sb="8" eb="11">
      <t>ニチヨウビ</t>
    </rPh>
    <phoneticPr fontId="2"/>
  </si>
  <si>
    <t>毎年８月第１土曜日、日曜日</t>
    <rPh sb="6" eb="9">
      <t>ドヨウビ</t>
    </rPh>
    <phoneticPr fontId="2"/>
  </si>
  <si>
    <t>10月第1土曜日・日曜日</t>
    <rPh sb="2" eb="3">
      <t>ガツ</t>
    </rPh>
    <rPh sb="3" eb="4">
      <t>ダイ</t>
    </rPh>
    <rPh sb="5" eb="8">
      <t>ドヨウビ</t>
    </rPh>
    <rPh sb="9" eb="12">
      <t>ニチヨウビ</t>
    </rPh>
    <phoneticPr fontId="2"/>
  </si>
  <si>
    <t>11月第1日曜日</t>
    <rPh sb="2" eb="3">
      <t>ガツ</t>
    </rPh>
    <rPh sb="3" eb="4">
      <t>ダイ</t>
    </rPh>
    <rPh sb="5" eb="8">
      <t>ニチヨウビ</t>
    </rPh>
    <phoneticPr fontId="2"/>
  </si>
  <si>
    <t>2019年7月26日　※7月第4金曜日</t>
    <rPh sb="4" eb="5">
      <t>ネン</t>
    </rPh>
    <rPh sb="6" eb="7">
      <t>ガツ</t>
    </rPh>
    <rPh sb="9" eb="10">
      <t>ニチ</t>
    </rPh>
    <rPh sb="13" eb="14">
      <t>ガツ</t>
    </rPh>
    <rPh sb="14" eb="15">
      <t>ダイ</t>
    </rPh>
    <rPh sb="16" eb="19">
      <t>キンヨウビ</t>
    </rPh>
    <phoneticPr fontId="2"/>
  </si>
  <si>
    <t>7月上旬</t>
    <rPh sb="1" eb="2">
      <t>ガツ</t>
    </rPh>
    <rPh sb="2" eb="4">
      <t>ジョウジュン</t>
    </rPh>
    <phoneticPr fontId="2"/>
  </si>
  <si>
    <t>旧暦1月18日</t>
    <rPh sb="0" eb="2">
      <t>キュウレキ</t>
    </rPh>
    <rPh sb="3" eb="4">
      <t>ガツ</t>
    </rPh>
    <rPh sb="6" eb="7">
      <t>ニチ</t>
    </rPh>
    <phoneticPr fontId="2"/>
  </si>
  <si>
    <t>11月初旬頃から翌年4月初めまで</t>
    <rPh sb="2" eb="3">
      <t>ガツ</t>
    </rPh>
    <rPh sb="3" eb="5">
      <t>ショジュン</t>
    </rPh>
    <rPh sb="5" eb="6">
      <t>ゴロ</t>
    </rPh>
    <rPh sb="8" eb="10">
      <t>ヨクトシ</t>
    </rPh>
    <rPh sb="11" eb="12">
      <t>ガツ</t>
    </rPh>
    <rPh sb="12" eb="13">
      <t>ハジ</t>
    </rPh>
    <phoneticPr fontId="2"/>
  </si>
  <si>
    <t>7月最終金曜日</t>
  </si>
  <si>
    <t>7月下旬</t>
  </si>
  <si>
    <t>毎年　8月10日</t>
  </si>
  <si>
    <t>10月中旬～11月上旬</t>
  </si>
  <si>
    <t>2月中旬～3月中旬</t>
  </si>
  <si>
    <t>毎年　12/15</t>
  </si>
  <si>
    <t>毎年　5/3~5</t>
  </si>
  <si>
    <t>5月最終土日</t>
  </si>
  <si>
    <t>5月下旬</t>
  </si>
  <si>
    <t>9月第3日曜日</t>
  </si>
  <si>
    <t>9月下旬</t>
  </si>
  <si>
    <t>11月中旬～12月上旬</t>
    <phoneticPr fontId="2"/>
  </si>
  <si>
    <t>3月上旬</t>
    <rPh sb="1" eb="2">
      <t>ガツ</t>
    </rPh>
    <rPh sb="2" eb="4">
      <t>ジョウジュン</t>
    </rPh>
    <phoneticPr fontId="2"/>
  </si>
  <si>
    <t>11月上旬～12月下旬</t>
    <rPh sb="3" eb="4">
      <t>ウエ</t>
    </rPh>
    <rPh sb="8" eb="9">
      <t>ガツ</t>
    </rPh>
    <rPh sb="9" eb="11">
      <t>ゲジュン</t>
    </rPh>
    <phoneticPr fontId="10"/>
  </si>
  <si>
    <t>12月31日～1月1日</t>
    <rPh sb="2" eb="3">
      <t>ガツ</t>
    </rPh>
    <rPh sb="5" eb="6">
      <t>ヒ</t>
    </rPh>
    <rPh sb="8" eb="9">
      <t>ガツ</t>
    </rPh>
    <rPh sb="10" eb="11">
      <t>ヒ</t>
    </rPh>
    <phoneticPr fontId="2"/>
  </si>
  <si>
    <t>2月下旬～3月上旬</t>
    <rPh sb="1" eb="2">
      <t>ガツ</t>
    </rPh>
    <rPh sb="2" eb="4">
      <t>ゲジュン</t>
    </rPh>
    <rPh sb="6" eb="7">
      <t>ガツ</t>
    </rPh>
    <rPh sb="7" eb="9">
      <t>ジョウジュン</t>
    </rPh>
    <phoneticPr fontId="2"/>
  </si>
  <si>
    <t>7月11日～12日</t>
    <rPh sb="1" eb="2">
      <t>ガツ</t>
    </rPh>
    <rPh sb="4" eb="5">
      <t>ヒ</t>
    </rPh>
    <rPh sb="8" eb="9">
      <t>ヒ</t>
    </rPh>
    <phoneticPr fontId="2"/>
  </si>
  <si>
    <t>7月11日～14日</t>
    <rPh sb="1" eb="2">
      <t>ガツ</t>
    </rPh>
    <rPh sb="4" eb="5">
      <t>ヒ</t>
    </rPh>
    <rPh sb="8" eb="9">
      <t>ヒ</t>
    </rPh>
    <phoneticPr fontId="2"/>
  </si>
  <si>
    <t>7月24日～25日</t>
    <rPh sb="1" eb="2">
      <t>ガツ</t>
    </rPh>
    <rPh sb="4" eb="5">
      <t>ヒ</t>
    </rPh>
    <rPh sb="8" eb="9">
      <t>ヒ</t>
    </rPh>
    <phoneticPr fontId="2"/>
  </si>
  <si>
    <t>7月30日～8月1日</t>
    <rPh sb="1" eb="2">
      <t>ガツ</t>
    </rPh>
    <rPh sb="4" eb="5">
      <t>ヒ</t>
    </rPh>
    <rPh sb="7" eb="8">
      <t>ガツ</t>
    </rPh>
    <rPh sb="9" eb="10">
      <t>ヒ</t>
    </rPh>
    <phoneticPr fontId="2"/>
  </si>
  <si>
    <t>10月14日～15日</t>
    <rPh sb="2" eb="3">
      <t>ガツ</t>
    </rPh>
    <rPh sb="5" eb="6">
      <t>ヒ</t>
    </rPh>
    <rPh sb="9" eb="10">
      <t>ヒ</t>
    </rPh>
    <phoneticPr fontId="2"/>
  </si>
  <si>
    <t>11月22日～23日</t>
    <rPh sb="2" eb="3">
      <t>ガツ</t>
    </rPh>
    <rPh sb="5" eb="6">
      <t>ヒ</t>
    </rPh>
    <rPh sb="9" eb="10">
      <t>ヒ</t>
    </rPh>
    <phoneticPr fontId="2"/>
  </si>
  <si>
    <t>1月9日～11日</t>
    <rPh sb="1" eb="2">
      <t>ガツ</t>
    </rPh>
    <rPh sb="3" eb="4">
      <t>ヒ</t>
    </rPh>
    <rPh sb="7" eb="8">
      <t>ヒ</t>
    </rPh>
    <phoneticPr fontId="2"/>
  </si>
  <si>
    <t>12月上旬</t>
    <rPh sb="2" eb="3">
      <t>ガツ</t>
    </rPh>
    <rPh sb="3" eb="5">
      <t>ジョウジュン</t>
    </rPh>
    <phoneticPr fontId="2"/>
  </si>
  <si>
    <t>4月29日・11月3日</t>
    <rPh sb="1" eb="2">
      <t>ツキ</t>
    </rPh>
    <rPh sb="4" eb="5">
      <t>ヒ</t>
    </rPh>
    <rPh sb="8" eb="9">
      <t>ツキ</t>
    </rPh>
    <rPh sb="10" eb="11">
      <t>ヒ</t>
    </rPh>
    <phoneticPr fontId="2"/>
  </si>
  <si>
    <t>11月1日～10日</t>
    <rPh sb="2" eb="3">
      <t>ガツ</t>
    </rPh>
    <rPh sb="4" eb="5">
      <t>ニチ</t>
    </rPh>
    <rPh sb="8" eb="9">
      <t>ニチ</t>
    </rPh>
    <phoneticPr fontId="2"/>
  </si>
  <si>
    <t>10月第4日曜日</t>
    <rPh sb="2" eb="3">
      <t>ツキ</t>
    </rPh>
    <rPh sb="3" eb="4">
      <t>ダイ</t>
    </rPh>
    <rPh sb="5" eb="8">
      <t>ニチヨウビ</t>
    </rPh>
    <phoneticPr fontId="5"/>
  </si>
  <si>
    <t>１月最終土曜日</t>
    <rPh sb="2" eb="4">
      <t>サイシュウ</t>
    </rPh>
    <rPh sb="4" eb="6">
      <t>ドヨウ</t>
    </rPh>
    <rPh sb="6" eb="7">
      <t>ヒ</t>
    </rPh>
    <phoneticPr fontId="2"/>
  </si>
  <si>
    <t>８月下旬</t>
    <rPh sb="1" eb="4">
      <t>ガツゲジュン</t>
    </rPh>
    <phoneticPr fontId="2"/>
  </si>
  <si>
    <t>7月24日、25日</t>
    <rPh sb="1" eb="2">
      <t>ガツ</t>
    </rPh>
    <rPh sb="4" eb="5">
      <t>ニチ</t>
    </rPh>
    <rPh sb="8" eb="9">
      <t>ニチ</t>
    </rPh>
    <phoneticPr fontId="2"/>
  </si>
  <si>
    <t>5月下旬の日曜日</t>
    <rPh sb="1" eb="4">
      <t>ガツゲジュン</t>
    </rPh>
    <rPh sb="5" eb="8">
      <t>ニチヨウビ</t>
    </rPh>
    <phoneticPr fontId="2"/>
  </si>
  <si>
    <t>7月、8月、10月の土曜日</t>
    <rPh sb="1" eb="2">
      <t>ガツ</t>
    </rPh>
    <rPh sb="4" eb="5">
      <t>ガツ</t>
    </rPh>
    <rPh sb="8" eb="9">
      <t>ガツ</t>
    </rPh>
    <rPh sb="10" eb="13">
      <t>ドヨウビ</t>
    </rPh>
    <phoneticPr fontId="2"/>
  </si>
  <si>
    <t>1月中旬</t>
    <rPh sb="1" eb="4">
      <t>ガツチュウジュン</t>
    </rPh>
    <phoneticPr fontId="2"/>
  </si>
  <si>
    <t>７月下旬～８月下旬</t>
    <rPh sb="1" eb="4">
      <t>ガツゲジュン</t>
    </rPh>
    <rPh sb="6" eb="9">
      <t>ガツゲジュン</t>
    </rPh>
    <phoneticPr fontId="2"/>
  </si>
  <si>
    <t>12月31日</t>
    <rPh sb="2" eb="3">
      <t>ツキ</t>
    </rPh>
    <rPh sb="5" eb="6">
      <t>ヒ</t>
    </rPh>
    <phoneticPr fontId="2"/>
  </si>
  <si>
    <t>9月下旬～10月上旬</t>
    <rPh sb="1" eb="2">
      <t>ガツ</t>
    </rPh>
    <rPh sb="2" eb="4">
      <t>ゲジュン</t>
    </rPh>
    <rPh sb="7" eb="8">
      <t>ガツ</t>
    </rPh>
    <rPh sb="8" eb="10">
      <t>ジョウジュン</t>
    </rPh>
    <phoneticPr fontId="2"/>
  </si>
  <si>
    <t>4月上旬</t>
    <rPh sb="2" eb="4">
      <t>ジョウジュン</t>
    </rPh>
    <phoneticPr fontId="2"/>
  </si>
  <si>
    <t>10月最終日曜日</t>
    <rPh sb="3" eb="5">
      <t>サイシュウ</t>
    </rPh>
    <rPh sb="5" eb="8">
      <t>ニチヨウビ</t>
    </rPh>
    <phoneticPr fontId="2"/>
  </si>
  <si>
    <t>3月下旬～4月上旬</t>
    <phoneticPr fontId="2"/>
  </si>
  <si>
    <t>11月上旬</t>
    <rPh sb="2" eb="3">
      <t>ガツ</t>
    </rPh>
    <rPh sb="3" eb="5">
      <t>ジョウジュン</t>
    </rPh>
    <phoneticPr fontId="2"/>
  </si>
  <si>
    <t>3月下旬～4月上旬</t>
    <rPh sb="1" eb="2">
      <t>ガツ</t>
    </rPh>
    <rPh sb="2" eb="4">
      <t>ゲジュン</t>
    </rPh>
    <rPh sb="6" eb="9">
      <t>ガツジョウジュン</t>
    </rPh>
    <phoneticPr fontId="2"/>
  </si>
  <si>
    <t>３月下旬から４月上旬</t>
    <rPh sb="1" eb="2">
      <t>ガツ</t>
    </rPh>
    <rPh sb="2" eb="4">
      <t>ゲジュン</t>
    </rPh>
    <rPh sb="7" eb="8">
      <t>ガツ</t>
    </rPh>
    <rPh sb="8" eb="10">
      <t>ジョウジュン</t>
    </rPh>
    <phoneticPr fontId="10"/>
  </si>
  <si>
    <t>3月下旬～4月上旬</t>
    <rPh sb="1" eb="2">
      <t>ガツ</t>
    </rPh>
    <rPh sb="2" eb="4">
      <t>ゲジュン</t>
    </rPh>
    <rPh sb="6" eb="7">
      <t>ガツ</t>
    </rPh>
    <rPh sb="7" eb="9">
      <t>ジョウジュン</t>
    </rPh>
    <phoneticPr fontId="10"/>
  </si>
  <si>
    <t>3月下旬～4月中旬</t>
    <rPh sb="1" eb="2">
      <t>ガツ</t>
    </rPh>
    <rPh sb="2" eb="4">
      <t>ゲジュン</t>
    </rPh>
    <rPh sb="6" eb="7">
      <t>ガツ</t>
    </rPh>
    <rPh sb="7" eb="9">
      <t>チュウジュン</t>
    </rPh>
    <phoneticPr fontId="10"/>
  </si>
  <si>
    <t>4月上旬</t>
    <rPh sb="1" eb="2">
      <t>ガツ</t>
    </rPh>
    <rPh sb="2" eb="4">
      <t>ジョウジュン</t>
    </rPh>
    <phoneticPr fontId="10"/>
  </si>
  <si>
    <t>7月下旬または８月上旬</t>
    <phoneticPr fontId="10"/>
  </si>
  <si>
    <t>6月第1土曜日</t>
    <rPh sb="1" eb="2">
      <t>ガツ</t>
    </rPh>
    <rPh sb="2" eb="3">
      <t>ダイ</t>
    </rPh>
    <rPh sb="4" eb="7">
      <t>ドヨウビ</t>
    </rPh>
    <phoneticPr fontId="10"/>
  </si>
  <si>
    <t>８月下旬</t>
    <rPh sb="1" eb="2">
      <t>ガツ</t>
    </rPh>
    <rPh sb="2" eb="4">
      <t>ゲジュン</t>
    </rPh>
    <phoneticPr fontId="2"/>
  </si>
  <si>
    <t>金曜・土曜・日曜、祝日</t>
    <rPh sb="0" eb="2">
      <t>キンヨウ</t>
    </rPh>
    <rPh sb="3" eb="5">
      <t>ドヨウ</t>
    </rPh>
    <rPh sb="6" eb="8">
      <t>ニチヨウ</t>
    </rPh>
    <rPh sb="9" eb="11">
      <t>シュクジツ</t>
    </rPh>
    <phoneticPr fontId="2"/>
  </si>
  <si>
    <t>8月13日</t>
    <rPh sb="1" eb="2">
      <t>ガツ</t>
    </rPh>
    <rPh sb="4" eb="5">
      <t>ニチ</t>
    </rPh>
    <phoneticPr fontId="2"/>
  </si>
  <si>
    <t>5月2日～4日</t>
    <rPh sb="1" eb="2">
      <t>ガツ</t>
    </rPh>
    <rPh sb="3" eb="4">
      <t>ニチ</t>
    </rPh>
    <rPh sb="6" eb="7">
      <t>ニチ</t>
    </rPh>
    <phoneticPr fontId="2"/>
  </si>
  <si>
    <t>3月末または4月上旬</t>
    <rPh sb="1" eb="2">
      <t>ガツ</t>
    </rPh>
    <rPh sb="2" eb="3">
      <t>マツ</t>
    </rPh>
    <rPh sb="7" eb="8">
      <t>ガツ</t>
    </rPh>
    <rPh sb="8" eb="10">
      <t>ジョウジュン</t>
    </rPh>
    <phoneticPr fontId="2"/>
  </si>
  <si>
    <t>5月3日～5日</t>
    <rPh sb="1" eb="2">
      <t>ガツ</t>
    </rPh>
    <rPh sb="3" eb="4">
      <t>カ</t>
    </rPh>
    <rPh sb="6" eb="7">
      <t>カ</t>
    </rPh>
    <phoneticPr fontId="2"/>
  </si>
  <si>
    <t>5月下旬</t>
    <rPh sb="2" eb="4">
      <t>ゲジュン</t>
    </rPh>
    <phoneticPr fontId="2"/>
  </si>
  <si>
    <t>6月上旬</t>
    <rPh sb="2" eb="4">
      <t>ジョウジュン</t>
    </rPh>
    <phoneticPr fontId="2"/>
  </si>
  <si>
    <t>6月下旬</t>
    <rPh sb="2" eb="4">
      <t>ゲジュン</t>
    </rPh>
    <phoneticPr fontId="2"/>
  </si>
  <si>
    <t>10月下旬</t>
    <rPh sb="3" eb="5">
      <t>ゲジュン</t>
    </rPh>
    <phoneticPr fontId="2"/>
  </si>
  <si>
    <t>11月中旬</t>
    <rPh sb="3" eb="5">
      <t>チュウジュン</t>
    </rPh>
    <phoneticPr fontId="2"/>
  </si>
  <si>
    <t>11月中旬</t>
    <phoneticPr fontId="2"/>
  </si>
  <si>
    <t>11月中旬～下旬</t>
    <rPh sb="3" eb="5">
      <t>チュウジュン</t>
    </rPh>
    <phoneticPr fontId="2"/>
  </si>
  <si>
    <t>６～８月
毎夜運航（荒天時除く）</t>
    <phoneticPr fontId="2"/>
  </si>
  <si>
    <t>５月上～中旬</t>
    <rPh sb="1" eb="2">
      <t>ガツ</t>
    </rPh>
    <rPh sb="2" eb="3">
      <t>ジョウ</t>
    </rPh>
    <rPh sb="4" eb="6">
      <t>チュウジュン</t>
    </rPh>
    <phoneticPr fontId="2"/>
  </si>
  <si>
    <t>５月中旬</t>
    <phoneticPr fontId="2"/>
  </si>
  <si>
    <t>３月下旬～４月上旬</t>
    <phoneticPr fontId="2"/>
  </si>
  <si>
    <t>11月中旬～1月初め</t>
    <rPh sb="3" eb="5">
      <t>チュウジュン</t>
    </rPh>
    <rPh sb="8" eb="9">
      <t>ハジ</t>
    </rPh>
    <phoneticPr fontId="2"/>
  </si>
  <si>
    <t>１月下旬～３月上旬</t>
    <phoneticPr fontId="2"/>
  </si>
  <si>
    <t>８月６日</t>
    <rPh sb="1" eb="2">
      <t>ガツ</t>
    </rPh>
    <rPh sb="3" eb="4">
      <t>ニチ</t>
    </rPh>
    <phoneticPr fontId="2"/>
  </si>
  <si>
    <t>５月下旬</t>
    <rPh sb="1" eb="2">
      <t>ガツ</t>
    </rPh>
    <rPh sb="2" eb="4">
      <t>ゲジュン</t>
    </rPh>
    <phoneticPr fontId="2"/>
  </si>
  <si>
    <t>７月第４土曜日</t>
    <phoneticPr fontId="2"/>
  </si>
  <si>
    <t>7月末～８月上旬</t>
    <rPh sb="1" eb="2">
      <t>ガツ</t>
    </rPh>
    <rPh sb="2" eb="3">
      <t>スエ</t>
    </rPh>
    <rPh sb="5" eb="6">
      <t>ガツ</t>
    </rPh>
    <rPh sb="6" eb="8">
      <t>ジョウジュン</t>
    </rPh>
    <phoneticPr fontId="2"/>
  </si>
  <si>
    <t>５月3～５日</t>
    <rPh sb="1" eb="2">
      <t>ガツ</t>
    </rPh>
    <rPh sb="5" eb="6">
      <t>ニチ</t>
    </rPh>
    <phoneticPr fontId="2"/>
  </si>
  <si>
    <t>６月第一金土日</t>
    <rPh sb="1" eb="2">
      <t>ガツ</t>
    </rPh>
    <rPh sb="2" eb="4">
      <t>ダイイチ</t>
    </rPh>
    <rPh sb="4" eb="5">
      <t>キン</t>
    </rPh>
    <rPh sb="5" eb="7">
      <t>ドニチ</t>
    </rPh>
    <phoneticPr fontId="2"/>
  </si>
  <si>
    <t>旧暦６月17日</t>
    <rPh sb="0" eb="2">
      <t>キュウレキ</t>
    </rPh>
    <rPh sb="3" eb="4">
      <t>ガツ</t>
    </rPh>
    <rPh sb="6" eb="7">
      <t>ニチ</t>
    </rPh>
    <phoneticPr fontId="2"/>
  </si>
  <si>
    <t>10月第二土日</t>
    <rPh sb="2" eb="3">
      <t>ガツ</t>
    </rPh>
    <rPh sb="3" eb="4">
      <t>ダイ</t>
    </rPh>
    <rPh sb="4" eb="5">
      <t>ニ</t>
    </rPh>
    <rPh sb="5" eb="7">
      <t>ドニチ</t>
    </rPh>
    <phoneticPr fontId="2"/>
  </si>
  <si>
    <t>7月下旬</t>
    <phoneticPr fontId="2"/>
  </si>
  <si>
    <t>10月中旬～11月中旬</t>
    <rPh sb="2" eb="3">
      <t>ガツ</t>
    </rPh>
    <rPh sb="3" eb="5">
      <t>チュウジュン</t>
    </rPh>
    <rPh sb="8" eb="9">
      <t>ガツ</t>
    </rPh>
    <rPh sb="9" eb="11">
      <t>チュウジュン</t>
    </rPh>
    <phoneticPr fontId="2"/>
  </si>
  <si>
    <t>2月中旬～3月中旬</t>
    <rPh sb="1" eb="2">
      <t>ガツ</t>
    </rPh>
    <rPh sb="2" eb="4">
      <t>チュウジュン</t>
    </rPh>
    <rPh sb="6" eb="7">
      <t>ガツ</t>
    </rPh>
    <rPh sb="7" eb="9">
      <t>チュウジュン</t>
    </rPh>
    <phoneticPr fontId="2"/>
  </si>
  <si>
    <t>5月上旬～下旬</t>
    <rPh sb="1" eb="2">
      <t>ガツ</t>
    </rPh>
    <rPh sb="2" eb="4">
      <t>ジョウジュン</t>
    </rPh>
    <rPh sb="5" eb="7">
      <t>ゲジュン</t>
    </rPh>
    <phoneticPr fontId="2"/>
  </si>
  <si>
    <t>5月最終土曜日</t>
    <rPh sb="1" eb="2">
      <t>ガツ</t>
    </rPh>
    <rPh sb="2" eb="4">
      <t>サイシュウ</t>
    </rPh>
    <rPh sb="4" eb="7">
      <t>ドヨウビ</t>
    </rPh>
    <phoneticPr fontId="2"/>
  </si>
  <si>
    <t>5月第三日曜とその前日</t>
    <rPh sb="1" eb="2">
      <t>ガツ</t>
    </rPh>
    <rPh sb="2" eb="3">
      <t>ダイ</t>
    </rPh>
    <rPh sb="3" eb="4">
      <t>サン</t>
    </rPh>
    <rPh sb="4" eb="6">
      <t>ニチヨウ</t>
    </rPh>
    <rPh sb="9" eb="11">
      <t>ゼンジツ</t>
    </rPh>
    <phoneticPr fontId="2"/>
  </si>
  <si>
    <t>8/13･14･15</t>
    <phoneticPr fontId="2"/>
  </si>
  <si>
    <t>2016年6月13日（月）
※旧暦7月16日開催</t>
    <rPh sb="4" eb="5">
      <t>ネン</t>
    </rPh>
    <rPh sb="6" eb="7">
      <t>ガツ</t>
    </rPh>
    <rPh sb="9" eb="10">
      <t>ヒ</t>
    </rPh>
    <rPh sb="11" eb="12">
      <t>ゲツ</t>
    </rPh>
    <rPh sb="22" eb="24">
      <t>カイサイ</t>
    </rPh>
    <phoneticPr fontId="2"/>
  </si>
  <si>
    <t>春（四月）場所（4月第1日曜）
和霊大祭場所（7/24）
お盆場所（8/14）
秋（十月）場所（10月第4日曜）
正月場所（1/2）</t>
    <rPh sb="0" eb="1">
      <t>ハル</t>
    </rPh>
    <rPh sb="2" eb="4">
      <t>シガツ</t>
    </rPh>
    <rPh sb="5" eb="7">
      <t>バショ</t>
    </rPh>
    <rPh sb="9" eb="10">
      <t>ガツ</t>
    </rPh>
    <rPh sb="10" eb="11">
      <t>ダイ</t>
    </rPh>
    <rPh sb="12" eb="14">
      <t>ニチヨウ</t>
    </rPh>
    <rPh sb="16" eb="17">
      <t>ワ</t>
    </rPh>
    <rPh sb="17" eb="18">
      <t>レイ</t>
    </rPh>
    <rPh sb="18" eb="20">
      <t>タイサイ</t>
    </rPh>
    <rPh sb="20" eb="22">
      <t>バショ</t>
    </rPh>
    <rPh sb="30" eb="31">
      <t>ボン</t>
    </rPh>
    <rPh sb="31" eb="33">
      <t>バショ</t>
    </rPh>
    <rPh sb="40" eb="41">
      <t>アキ</t>
    </rPh>
    <rPh sb="42" eb="44">
      <t>ジュウガツ</t>
    </rPh>
    <rPh sb="45" eb="47">
      <t>バショ</t>
    </rPh>
    <rPh sb="50" eb="51">
      <t>ガツ</t>
    </rPh>
    <rPh sb="51" eb="52">
      <t>ダイ</t>
    </rPh>
    <rPh sb="53" eb="55">
      <t>ニチヨウ</t>
    </rPh>
    <rPh sb="57" eb="59">
      <t>ショウガツ</t>
    </rPh>
    <rPh sb="59" eb="61">
      <t>バショ</t>
    </rPh>
    <phoneticPr fontId="2"/>
  </si>
  <si>
    <t>8月5～6日</t>
    <rPh sb="1" eb="2">
      <t>ガツ</t>
    </rPh>
    <rPh sb="5" eb="6">
      <t>ニチ</t>
    </rPh>
    <phoneticPr fontId="2"/>
  </si>
  <si>
    <t>2016年8月27日（土）
※8月最終土曜</t>
    <rPh sb="4" eb="5">
      <t>ネン</t>
    </rPh>
    <rPh sb="6" eb="7">
      <t>ガツ</t>
    </rPh>
    <rPh sb="9" eb="10">
      <t>ヒ</t>
    </rPh>
    <rPh sb="11" eb="12">
      <t>ド</t>
    </rPh>
    <rPh sb="16" eb="17">
      <t>ガツ</t>
    </rPh>
    <rPh sb="17" eb="19">
      <t>サイシュウ</t>
    </rPh>
    <rPh sb="19" eb="21">
      <t>ドヨウ</t>
    </rPh>
    <phoneticPr fontId="2"/>
  </si>
  <si>
    <t>2016年10月8日（土）～10日（祝・月）
花火大会は9日
※例年10月第2土日月</t>
    <rPh sb="4" eb="5">
      <t>ネン</t>
    </rPh>
    <rPh sb="7" eb="8">
      <t>ガツ</t>
    </rPh>
    <rPh sb="9" eb="10">
      <t>ヒ</t>
    </rPh>
    <rPh sb="11" eb="12">
      <t>ド</t>
    </rPh>
    <rPh sb="16" eb="17">
      <t>ヒ</t>
    </rPh>
    <rPh sb="18" eb="19">
      <t>シュク</t>
    </rPh>
    <rPh sb="20" eb="21">
      <t>ゲツ</t>
    </rPh>
    <rPh sb="23" eb="25">
      <t>ハナビ</t>
    </rPh>
    <rPh sb="25" eb="27">
      <t>タイカイ</t>
    </rPh>
    <rPh sb="29" eb="30">
      <t>ニチ</t>
    </rPh>
    <rPh sb="32" eb="34">
      <t>レイネン</t>
    </rPh>
    <rPh sb="36" eb="37">
      <t>ガツ</t>
    </rPh>
    <rPh sb="37" eb="38">
      <t>ダイ</t>
    </rPh>
    <rPh sb="39" eb="41">
      <t>ドニチ</t>
    </rPh>
    <rPh sb="41" eb="42">
      <t>ゲツ</t>
    </rPh>
    <phoneticPr fontId="2"/>
  </si>
  <si>
    <t>例年 8月13日</t>
    <rPh sb="0" eb="2">
      <t>レイネン</t>
    </rPh>
    <rPh sb="4" eb="5">
      <t>ガツ</t>
    </rPh>
    <rPh sb="7" eb="8">
      <t>ニチ</t>
    </rPh>
    <phoneticPr fontId="2"/>
  </si>
  <si>
    <t>8/9～8/11</t>
  </si>
  <si>
    <t>8/12～8/15</t>
  </si>
  <si>
    <t>2020/8/31～10/14</t>
    <phoneticPr fontId="2"/>
  </si>
  <si>
    <t>5月上旬～5月下旬</t>
    <rPh sb="2" eb="3">
      <t>ウエ</t>
    </rPh>
    <rPh sb="7" eb="8">
      <t>シタ</t>
    </rPh>
    <phoneticPr fontId="2"/>
  </si>
  <si>
    <t>12/1～2/28</t>
    <phoneticPr fontId="2"/>
  </si>
  <si>
    <t>1月下旬</t>
    <rPh sb="1" eb="2">
      <t>ガツ</t>
    </rPh>
    <rPh sb="2" eb="4">
      <t>ゲジュン</t>
    </rPh>
    <phoneticPr fontId="2"/>
  </si>
  <si>
    <t>10/15-18</t>
    <phoneticPr fontId="2"/>
  </si>
  <si>
    <t>開催日未定</t>
    <rPh sb="0" eb="3">
      <t>カイサイビ</t>
    </rPh>
    <rPh sb="3" eb="5">
      <t>ミテイ</t>
    </rPh>
    <phoneticPr fontId="2"/>
  </si>
  <si>
    <t>毎年4月10日</t>
    <rPh sb="0" eb="2">
      <t>マイトシ</t>
    </rPh>
    <phoneticPr fontId="2"/>
  </si>
  <si>
    <t>毎年5月3日</t>
    <rPh sb="0" eb="2">
      <t>マイトシ</t>
    </rPh>
    <phoneticPr fontId="2"/>
  </si>
  <si>
    <t>7月8日(月)
旧暦6月初午の日</t>
    <rPh sb="1" eb="2">
      <t>ガツ</t>
    </rPh>
    <rPh sb="3" eb="4">
      <t>ニチ</t>
    </rPh>
    <rPh sb="5" eb="6">
      <t>ゲツ</t>
    </rPh>
    <phoneticPr fontId="2"/>
  </si>
  <si>
    <t>毎年8月18日</t>
    <rPh sb="3" eb="4">
      <t>ガツ</t>
    </rPh>
    <rPh sb="6" eb="7">
      <t>ヒ</t>
    </rPh>
    <phoneticPr fontId="2"/>
  </si>
  <si>
    <t>9月21日(月)
毎年 旧8月5日</t>
    <rPh sb="1" eb="2">
      <t>ガツ</t>
    </rPh>
    <rPh sb="4" eb="5">
      <t>ニチ</t>
    </rPh>
    <rPh sb="6" eb="7">
      <t>ツキ</t>
    </rPh>
    <phoneticPr fontId="2"/>
  </si>
  <si>
    <t>10月17日(土)
毎年旧9月1日</t>
    <rPh sb="2" eb="3">
      <t>ガツ</t>
    </rPh>
    <rPh sb="5" eb="6">
      <t>ニチ</t>
    </rPh>
    <rPh sb="7" eb="8">
      <t>ツチ</t>
    </rPh>
    <rPh sb="14" eb="15">
      <t>ガツ</t>
    </rPh>
    <rPh sb="16" eb="17">
      <t>ヒ</t>
    </rPh>
    <phoneticPr fontId="2"/>
  </si>
  <si>
    <t>毎年10月18日</t>
    <rPh sb="4" eb="5">
      <t>ガツ</t>
    </rPh>
    <rPh sb="7" eb="8">
      <t>ヒ</t>
    </rPh>
    <phoneticPr fontId="2"/>
  </si>
  <si>
    <t>旧暦11月9日元山送り</t>
    <phoneticPr fontId="2"/>
  </si>
  <si>
    <t>毎年1月10日</t>
    <rPh sb="0" eb="2">
      <t>マイトシ</t>
    </rPh>
    <rPh sb="3" eb="4">
      <t>ガツ</t>
    </rPh>
    <rPh sb="6" eb="7">
      <t>カ</t>
    </rPh>
    <phoneticPr fontId="2"/>
  </si>
  <si>
    <t>2月14日(日)
旧暦　1/3</t>
    <rPh sb="1" eb="2">
      <t>ガツ</t>
    </rPh>
    <rPh sb="4" eb="5">
      <t>ニチ</t>
    </rPh>
    <rPh sb="6" eb="7">
      <t>ヒ</t>
    </rPh>
    <phoneticPr fontId="2"/>
  </si>
  <si>
    <t>2月21日(日)
旧暦　1/10</t>
    <rPh sb="1" eb="2">
      <t>ガツ</t>
    </rPh>
    <rPh sb="4" eb="5">
      <t>ニチ</t>
    </rPh>
    <rPh sb="6" eb="7">
      <t>ヒ</t>
    </rPh>
    <phoneticPr fontId="2"/>
  </si>
  <si>
    <t>3月8日(月)
旧暦　1/25</t>
    <rPh sb="1" eb="2">
      <t>ガツ</t>
    </rPh>
    <rPh sb="3" eb="4">
      <t>ニチ</t>
    </rPh>
    <rPh sb="5" eb="6">
      <t>ツキ</t>
    </rPh>
    <phoneticPr fontId="2"/>
  </si>
  <si>
    <t>3月20日(土)～21日(日)
旧暦　2/8～2/9</t>
    <rPh sb="1" eb="2">
      <t>ガツ</t>
    </rPh>
    <rPh sb="4" eb="5">
      <t>ニチ</t>
    </rPh>
    <rPh sb="6" eb="7">
      <t>ド</t>
    </rPh>
    <rPh sb="11" eb="12">
      <t>ニチ</t>
    </rPh>
    <rPh sb="13" eb="14">
      <t>ヒ</t>
    </rPh>
    <phoneticPr fontId="2"/>
  </si>
  <si>
    <t>4月第1週の金・土・日の３日間</t>
    <rPh sb="2" eb="3">
      <t>ダイ</t>
    </rPh>
    <rPh sb="4" eb="5">
      <t>シュウ</t>
    </rPh>
    <rPh sb="6" eb="7">
      <t>キン</t>
    </rPh>
    <rPh sb="8" eb="9">
      <t>ド</t>
    </rPh>
    <rPh sb="10" eb="11">
      <t>ヒ</t>
    </rPh>
    <rPh sb="13" eb="15">
      <t>カカン</t>
    </rPh>
    <phoneticPr fontId="1"/>
  </si>
  <si>
    <t>1月中旬</t>
    <rPh sb="1" eb="2">
      <t>ツキ</t>
    </rPh>
    <rPh sb="2" eb="4">
      <t>チュウジュン</t>
    </rPh>
    <phoneticPr fontId="5"/>
  </si>
  <si>
    <t>2018年をもちまして終了いたしました</t>
    <rPh sb="4" eb="5">
      <t>ネン</t>
    </rPh>
    <rPh sb="11" eb="13">
      <t>シュウリョウ</t>
    </rPh>
    <phoneticPr fontId="2"/>
  </si>
  <si>
    <t>毎年12月最初の卯の日の前夜</t>
    <rPh sb="0" eb="2">
      <t>マイトシ</t>
    </rPh>
    <rPh sb="4" eb="5">
      <t>ツキ</t>
    </rPh>
    <rPh sb="5" eb="7">
      <t>サイショ</t>
    </rPh>
    <rPh sb="8" eb="9">
      <t>ウ</t>
    </rPh>
    <rPh sb="10" eb="11">
      <t>ヒ</t>
    </rPh>
    <rPh sb="12" eb="13">
      <t>マエ</t>
    </rPh>
    <rPh sb="13" eb="14">
      <t>ヤ</t>
    </rPh>
    <phoneticPr fontId="2"/>
  </si>
  <si>
    <t>4月29日～5月5日</t>
    <phoneticPr fontId="2"/>
  </si>
  <si>
    <t>7月15,16日</t>
    <rPh sb="1" eb="2">
      <t>ツキ</t>
    </rPh>
    <rPh sb="7" eb="8">
      <t>ニチ</t>
    </rPh>
    <phoneticPr fontId="2"/>
  </si>
  <si>
    <t>８月第３ or 第４ 土曜日</t>
    <rPh sb="1" eb="2">
      <t>ガツ</t>
    </rPh>
    <rPh sb="2" eb="3">
      <t>ダイ</t>
    </rPh>
    <rPh sb="8" eb="9">
      <t>ダイ</t>
    </rPh>
    <rPh sb="11" eb="14">
      <t>ドヨウビ</t>
    </rPh>
    <phoneticPr fontId="2"/>
  </si>
  <si>
    <t>5月</t>
    <rPh sb="1" eb="2">
      <t>ツキ</t>
    </rPh>
    <phoneticPr fontId="2"/>
  </si>
  <si>
    <t>7月第３土曜日</t>
    <rPh sb="1" eb="2">
      <t>ガツ</t>
    </rPh>
    <rPh sb="2" eb="3">
      <t>ダイ</t>
    </rPh>
    <rPh sb="4" eb="7">
      <t>ドヨウビ</t>
    </rPh>
    <phoneticPr fontId="2"/>
  </si>
  <si>
    <t>8月中旬～下旬</t>
    <rPh sb="1" eb="2">
      <t>ツキ</t>
    </rPh>
    <rPh sb="2" eb="4">
      <t>チュウジュン</t>
    </rPh>
    <rPh sb="5" eb="7">
      <t>ゲジュン</t>
    </rPh>
    <phoneticPr fontId="2"/>
  </si>
  <si>
    <t>11月2日～3日</t>
    <rPh sb="2" eb="3">
      <t>ツキ</t>
    </rPh>
    <rPh sb="4" eb="5">
      <t>ニチ</t>
    </rPh>
    <rPh sb="7" eb="8">
      <t>ニチ</t>
    </rPh>
    <phoneticPr fontId="2"/>
  </si>
  <si>
    <t>11月2日～4日</t>
    <rPh sb="2" eb="3">
      <t>ガツ</t>
    </rPh>
    <rPh sb="4" eb="5">
      <t>ヒ</t>
    </rPh>
    <rPh sb="7" eb="8">
      <t>ヒ</t>
    </rPh>
    <phoneticPr fontId="2"/>
  </si>
  <si>
    <t>7月第4土日</t>
    <rPh sb="1" eb="2">
      <t>ガツ</t>
    </rPh>
    <rPh sb="2" eb="3">
      <t>ダイ</t>
    </rPh>
    <rPh sb="4" eb="6">
      <t>ドニチ</t>
    </rPh>
    <phoneticPr fontId="2"/>
  </si>
  <si>
    <t>6月第1土日</t>
    <rPh sb="1" eb="2">
      <t>ガツ</t>
    </rPh>
    <rPh sb="2" eb="3">
      <t>ダイ</t>
    </rPh>
    <rPh sb="4" eb="6">
      <t>ドニチ</t>
    </rPh>
    <phoneticPr fontId="2"/>
  </si>
  <si>
    <t>ゴールデンウィーク中</t>
    <rPh sb="9" eb="10">
      <t>チュウ</t>
    </rPh>
    <phoneticPr fontId="2"/>
  </si>
  <si>
    <t>10月24日～27日</t>
    <rPh sb="2" eb="3">
      <t>ツキ</t>
    </rPh>
    <rPh sb="5" eb="6">
      <t>ヒ</t>
    </rPh>
    <rPh sb="9" eb="10">
      <t>ヒ</t>
    </rPh>
    <phoneticPr fontId="2"/>
  </si>
  <si>
    <t>1月下旬～2月上旬</t>
    <rPh sb="1" eb="2">
      <t>ガツ</t>
    </rPh>
    <rPh sb="2" eb="4">
      <t>ゲジュン</t>
    </rPh>
    <rPh sb="6" eb="7">
      <t>ガツ</t>
    </rPh>
    <rPh sb="7" eb="9">
      <t>ジョウジュン</t>
    </rPh>
    <phoneticPr fontId="2"/>
  </si>
  <si>
    <t>中旬</t>
    <rPh sb="0" eb="2">
      <t>チュウジュン</t>
    </rPh>
    <phoneticPr fontId="1"/>
  </si>
  <si>
    <t>下旬</t>
    <rPh sb="0" eb="2">
      <t>ゲジュン</t>
    </rPh>
    <phoneticPr fontId="1"/>
  </si>
  <si>
    <t>上旬</t>
    <rPh sb="0" eb="2">
      <t>ジョウジュン</t>
    </rPh>
    <phoneticPr fontId="1"/>
  </si>
  <si>
    <t>２月土日祝</t>
    <rPh sb="1" eb="2">
      <t>ガツ</t>
    </rPh>
    <rPh sb="2" eb="4">
      <t>ドニチ</t>
    </rPh>
    <rPh sb="4" eb="5">
      <t>シュク</t>
    </rPh>
    <phoneticPr fontId="2"/>
  </si>
  <si>
    <t>８月２３、２４日</t>
    <rPh sb="1" eb="2">
      <t>ガツ</t>
    </rPh>
    <rPh sb="7" eb="8">
      <t>ニチ</t>
    </rPh>
    <phoneticPr fontId="2"/>
  </si>
  <si>
    <t>９月下旬</t>
    <rPh sb="1" eb="2">
      <t>ガツ</t>
    </rPh>
    <rPh sb="2" eb="4">
      <t>ゲジュン</t>
    </rPh>
    <phoneticPr fontId="2"/>
  </si>
  <si>
    <t>１０月上旬</t>
    <rPh sb="2" eb="3">
      <t>ガツ</t>
    </rPh>
    <rPh sb="3" eb="5">
      <t>ジョウジュン</t>
    </rPh>
    <phoneticPr fontId="2"/>
  </si>
  <si>
    <t>１０月下旬</t>
    <rPh sb="2" eb="3">
      <t>ガツ</t>
    </rPh>
    <rPh sb="3" eb="5">
      <t>ゲジュン</t>
    </rPh>
    <phoneticPr fontId="2"/>
  </si>
  <si>
    <t>１１月～１２月</t>
    <rPh sb="2" eb="3">
      <t>ガツ</t>
    </rPh>
    <rPh sb="6" eb="7">
      <t>ガツ</t>
    </rPh>
    <phoneticPr fontId="2"/>
  </si>
  <si>
    <t>１１月土日祝</t>
    <rPh sb="2" eb="3">
      <t>ガツ</t>
    </rPh>
    <rPh sb="3" eb="5">
      <t>ドニチ</t>
    </rPh>
    <rPh sb="5" eb="6">
      <t>シュク</t>
    </rPh>
    <phoneticPr fontId="2"/>
  </si>
  <si>
    <t>10月7日～9日</t>
    <rPh sb="2" eb="3">
      <t>ツキ</t>
    </rPh>
    <rPh sb="4" eb="5">
      <t>ヒ</t>
    </rPh>
    <rPh sb="7" eb="8">
      <t>ヒ</t>
    </rPh>
    <phoneticPr fontId="2"/>
  </si>
  <si>
    <t>7月下旬の土日</t>
    <rPh sb="1" eb="2">
      <t>ツキ</t>
    </rPh>
    <rPh sb="2" eb="4">
      <t>ゲジュン</t>
    </rPh>
    <rPh sb="5" eb="7">
      <t>ドニチ</t>
    </rPh>
    <phoneticPr fontId="2"/>
  </si>
  <si>
    <t>1月1日～15日（旧暦）</t>
    <rPh sb="1" eb="2">
      <t>ツキ</t>
    </rPh>
    <rPh sb="3" eb="4">
      <t>ヒ</t>
    </rPh>
    <rPh sb="7" eb="8">
      <t>ヒ</t>
    </rPh>
    <rPh sb="9" eb="11">
      <t>キュウレキ</t>
    </rPh>
    <phoneticPr fontId="2"/>
  </si>
  <si>
    <t>7月下旬の土・日</t>
    <rPh sb="1" eb="2">
      <t>ツキ</t>
    </rPh>
    <rPh sb="2" eb="4">
      <t>ゲジュン</t>
    </rPh>
    <rPh sb="5" eb="6">
      <t>ツチ</t>
    </rPh>
    <rPh sb="7" eb="8">
      <t>ヒ</t>
    </rPh>
    <phoneticPr fontId="2"/>
  </si>
  <si>
    <t>10月上旬～11月上旬</t>
    <rPh sb="2" eb="3">
      <t>ガツ</t>
    </rPh>
    <rPh sb="3" eb="5">
      <t>ジョウジュン</t>
    </rPh>
    <rPh sb="8" eb="9">
      <t>ガツ</t>
    </rPh>
    <rPh sb="9" eb="11">
      <t>ジョウジュン</t>
    </rPh>
    <phoneticPr fontId="2"/>
  </si>
  <si>
    <t>10月下旬～11月下旬</t>
    <rPh sb="2" eb="3">
      <t>ガツ</t>
    </rPh>
    <rPh sb="3" eb="5">
      <t>ゲジュン</t>
    </rPh>
    <rPh sb="8" eb="9">
      <t>ガツ</t>
    </rPh>
    <rPh sb="9" eb="11">
      <t>ゲジュン</t>
    </rPh>
    <phoneticPr fontId="2"/>
  </si>
  <si>
    <t>7月下旬（中津祇園初日と同日開催）</t>
    <rPh sb="1" eb="2">
      <t>ガツ</t>
    </rPh>
    <rPh sb="2" eb="4">
      <t>ゲジュン</t>
    </rPh>
    <rPh sb="5" eb="7">
      <t>ナカツ</t>
    </rPh>
    <rPh sb="7" eb="9">
      <t>ギオン</t>
    </rPh>
    <rPh sb="9" eb="11">
      <t>ショニチ</t>
    </rPh>
    <rPh sb="12" eb="14">
      <t>ドウジツ</t>
    </rPh>
    <rPh sb="14" eb="16">
      <t>カイサイ</t>
    </rPh>
    <phoneticPr fontId="2"/>
  </si>
  <si>
    <t>毎年8月9日</t>
    <rPh sb="0" eb="2">
      <t>マイトシ</t>
    </rPh>
    <rPh sb="3" eb="4">
      <t>ガツ</t>
    </rPh>
    <rPh sb="5" eb="6">
      <t>カ</t>
    </rPh>
    <phoneticPr fontId="2"/>
  </si>
  <si>
    <t>毎年3月下旬～4月上旬（桜の開花時季）</t>
    <rPh sb="0" eb="2">
      <t>マイトシ</t>
    </rPh>
    <rPh sb="12" eb="13">
      <t>サクラ</t>
    </rPh>
    <rPh sb="14" eb="16">
      <t>カイカ</t>
    </rPh>
    <rPh sb="16" eb="18">
      <t>ジキ</t>
    </rPh>
    <phoneticPr fontId="2"/>
  </si>
  <si>
    <t>毎年5月3日～4日</t>
    <rPh sb="0" eb="2">
      <t>マイトシ</t>
    </rPh>
    <rPh sb="3" eb="4">
      <t>ガツ</t>
    </rPh>
    <rPh sb="5" eb="6">
      <t>ニチ</t>
    </rPh>
    <rPh sb="8" eb="9">
      <t>ニチ</t>
    </rPh>
    <phoneticPr fontId="2"/>
  </si>
  <si>
    <t>毎年7月1日～15日</t>
    <rPh sb="0" eb="2">
      <t>マイトシ</t>
    </rPh>
    <rPh sb="3" eb="4">
      <t>ガツ</t>
    </rPh>
    <rPh sb="5" eb="6">
      <t>ヒ</t>
    </rPh>
    <rPh sb="9" eb="10">
      <t>ニチ</t>
    </rPh>
    <phoneticPr fontId="2"/>
  </si>
  <si>
    <t>毎年9月12日～18日</t>
    <rPh sb="0" eb="2">
      <t>マイトシ</t>
    </rPh>
    <rPh sb="3" eb="4">
      <t>ガツ</t>
    </rPh>
    <rPh sb="6" eb="7">
      <t>ヒ</t>
    </rPh>
    <rPh sb="10" eb="11">
      <t>ニチ</t>
    </rPh>
    <phoneticPr fontId="2"/>
  </si>
  <si>
    <t>10月中旬</t>
    <rPh sb="2" eb="3">
      <t>ツキ</t>
    </rPh>
    <rPh sb="3" eb="5">
      <t>チュウジュン</t>
    </rPh>
    <phoneticPr fontId="2"/>
  </si>
  <si>
    <t>8月第1週</t>
    <rPh sb="1" eb="2">
      <t>ガツ</t>
    </rPh>
    <rPh sb="2" eb="3">
      <t>ダイ</t>
    </rPh>
    <rPh sb="4" eb="5">
      <t>シュウ</t>
    </rPh>
    <phoneticPr fontId="2"/>
  </si>
  <si>
    <t>１０月上旬</t>
    <rPh sb="2" eb="3">
      <t>ガツ</t>
    </rPh>
    <rPh sb="3" eb="4">
      <t>ジョウ</t>
    </rPh>
    <rPh sb="4" eb="5">
      <t>ジュン</t>
    </rPh>
    <phoneticPr fontId="2"/>
  </si>
  <si>
    <t>４月下旬（昭和の日）</t>
    <rPh sb="1" eb="2">
      <t>ガツ</t>
    </rPh>
    <rPh sb="2" eb="4">
      <t>ゲジュン</t>
    </rPh>
    <rPh sb="5" eb="7">
      <t>ショウワ</t>
    </rPh>
    <rPh sb="8" eb="9">
      <t>ヒ</t>
    </rPh>
    <phoneticPr fontId="2"/>
  </si>
  <si>
    <t>９月中旬</t>
    <rPh sb="1" eb="2">
      <t>ガツ</t>
    </rPh>
    <rPh sb="2" eb="4">
      <t>チュウジュン</t>
    </rPh>
    <phoneticPr fontId="5"/>
  </si>
  <si>
    <t>5月下旬</t>
    <phoneticPr fontId="2"/>
  </si>
  <si>
    <t>１０月第３土曜日</t>
    <rPh sb="2" eb="3">
      <t>ガツ</t>
    </rPh>
    <rPh sb="3" eb="4">
      <t>ダイ</t>
    </rPh>
    <rPh sb="5" eb="7">
      <t>ドヨウ</t>
    </rPh>
    <rPh sb="7" eb="8">
      <t>ニチ</t>
    </rPh>
    <phoneticPr fontId="5"/>
  </si>
  <si>
    <t>2月上旬～下旬</t>
    <rPh sb="2" eb="4">
      <t>ジョウジュン</t>
    </rPh>
    <rPh sb="5" eb="7">
      <t>ゲジュン</t>
    </rPh>
    <phoneticPr fontId="2"/>
  </si>
  <si>
    <t>5月下旬～６月上旬</t>
    <rPh sb="6" eb="7">
      <t>ガツ</t>
    </rPh>
    <rPh sb="7" eb="9">
      <t>ジョウジュン</t>
    </rPh>
    <phoneticPr fontId="2"/>
  </si>
  <si>
    <t>7月中旬か下旬</t>
    <rPh sb="1" eb="2">
      <t>ガツ</t>
    </rPh>
    <rPh sb="2" eb="4">
      <t>チュウジュン</t>
    </rPh>
    <rPh sb="5" eb="7">
      <t>ゲジュン</t>
    </rPh>
    <phoneticPr fontId="2"/>
  </si>
  <si>
    <t>5月上旬</t>
    <rPh sb="2" eb="3">
      <t>ウエ</t>
    </rPh>
    <phoneticPr fontId="2"/>
  </si>
  <si>
    <t>1月中旬～2月上旬</t>
    <rPh sb="1" eb="2">
      <t>ガツ</t>
    </rPh>
    <rPh sb="2" eb="4">
      <t>チュウジュン</t>
    </rPh>
    <rPh sb="6" eb="7">
      <t>ガツ</t>
    </rPh>
    <rPh sb="7" eb="9">
      <t>ジョウジュン</t>
    </rPh>
    <phoneticPr fontId="2"/>
  </si>
  <si>
    <t>5月4日～5日</t>
    <rPh sb="1" eb="2">
      <t>ガツ</t>
    </rPh>
    <rPh sb="3" eb="4">
      <t>ヒ</t>
    </rPh>
    <rPh sb="6" eb="7">
      <t>ヒ</t>
    </rPh>
    <phoneticPr fontId="2"/>
  </si>
  <si>
    <t>開催地</t>
    <rPh sb="0" eb="3">
      <t>カイサイチ</t>
    </rPh>
    <phoneticPr fontId="2"/>
  </si>
  <si>
    <t>網走中央商店街（アプト4）</t>
    <phoneticPr fontId="2"/>
  </si>
  <si>
    <t>網走市卯原内（能取湖畔）</t>
    <phoneticPr fontId="2"/>
  </si>
  <si>
    <t>網走市三眺25（大曲湖畔園地）</t>
  </si>
  <si>
    <t>網走漁港特設会場</t>
    <rPh sb="0" eb="2">
      <t>アバシリ</t>
    </rPh>
    <rPh sb="2" eb="4">
      <t>ギョコウ</t>
    </rPh>
    <rPh sb="4" eb="6">
      <t>トクセツ</t>
    </rPh>
    <rPh sb="6" eb="8">
      <t>カイジョウ</t>
    </rPh>
    <phoneticPr fontId="2"/>
  </si>
  <si>
    <t>道の駅「流氷街道網走」</t>
    <rPh sb="0" eb="1">
      <t>ミチ</t>
    </rPh>
    <rPh sb="2" eb="3">
      <t>エキ</t>
    </rPh>
    <rPh sb="4" eb="6">
      <t>リュウヒョウ</t>
    </rPh>
    <rPh sb="6" eb="8">
      <t>カイドウ</t>
    </rPh>
    <rPh sb="8" eb="10">
      <t>アバシリ</t>
    </rPh>
    <phoneticPr fontId="2"/>
  </si>
  <si>
    <t>道の駅「流氷街道網走」発着</t>
    <rPh sb="0" eb="1">
      <t>ミチ</t>
    </rPh>
    <rPh sb="2" eb="3">
      <t>エキ</t>
    </rPh>
    <rPh sb="4" eb="6">
      <t>リュウヒョウ</t>
    </rPh>
    <rPh sb="6" eb="8">
      <t>カイドウ</t>
    </rPh>
    <rPh sb="8" eb="10">
      <t>アバシリ</t>
    </rPh>
    <rPh sb="11" eb="13">
      <t>ハッチャク</t>
    </rPh>
    <phoneticPr fontId="2"/>
  </si>
  <si>
    <t>網走市内</t>
    <rPh sb="0" eb="4">
      <t>アバシリシナイ</t>
    </rPh>
    <phoneticPr fontId="2"/>
  </si>
  <si>
    <t>札幌大通公園</t>
    <rPh sb="0" eb="2">
      <t>サッポロ</t>
    </rPh>
    <rPh sb="2" eb="3">
      <t>オオ</t>
    </rPh>
    <rPh sb="3" eb="4">
      <t>トオ</t>
    </rPh>
    <rPh sb="4" eb="6">
      <t>コウエン</t>
    </rPh>
    <phoneticPr fontId="2"/>
  </si>
  <si>
    <t>余市町</t>
    <rPh sb="0" eb="2">
      <t>ヨイチ</t>
    </rPh>
    <rPh sb="2" eb="3">
      <t>マチ</t>
    </rPh>
    <phoneticPr fontId="2"/>
  </si>
  <si>
    <t>仁木町</t>
    <rPh sb="0" eb="3">
      <t>ニッキチョウ</t>
    </rPh>
    <phoneticPr fontId="2"/>
  </si>
  <si>
    <t>小樽港第３号ふ頭</t>
    <rPh sb="0" eb="2">
      <t>オタル</t>
    </rPh>
    <rPh sb="2" eb="3">
      <t>コウ</t>
    </rPh>
    <rPh sb="3" eb="4">
      <t>ダイ</t>
    </rPh>
    <rPh sb="5" eb="6">
      <t>ゴウ</t>
    </rPh>
    <rPh sb="7" eb="8">
      <t>トウ</t>
    </rPh>
    <phoneticPr fontId="2"/>
  </si>
  <si>
    <t>小樽港第３号ふ頭基部</t>
    <rPh sb="0" eb="2">
      <t>オタル</t>
    </rPh>
    <rPh sb="2" eb="3">
      <t>コウ</t>
    </rPh>
    <rPh sb="3" eb="4">
      <t>ダイ</t>
    </rPh>
    <rPh sb="5" eb="6">
      <t>ゴウ</t>
    </rPh>
    <rPh sb="7" eb="8">
      <t>トウ</t>
    </rPh>
    <rPh sb="8" eb="10">
      <t>キブ</t>
    </rPh>
    <phoneticPr fontId="2"/>
  </si>
  <si>
    <t>釧路市観光国際交流センターほか</t>
    <rPh sb="0" eb="3">
      <t>クシロシ</t>
    </rPh>
    <rPh sb="3" eb="5">
      <t>カンコウ</t>
    </rPh>
    <rPh sb="5" eb="7">
      <t>コクサイ</t>
    </rPh>
    <rPh sb="7" eb="9">
      <t>コウリュウ</t>
    </rPh>
    <phoneticPr fontId="2"/>
  </si>
  <si>
    <t>茂雪裡川河畔特設会場</t>
    <rPh sb="0" eb="1">
      <t>モ</t>
    </rPh>
    <rPh sb="1" eb="2">
      <t>ユキ</t>
    </rPh>
    <rPh sb="2" eb="3">
      <t>リ</t>
    </rPh>
    <rPh sb="3" eb="4">
      <t>カワ</t>
    </rPh>
    <rPh sb="4" eb="6">
      <t>カハン</t>
    </rPh>
    <rPh sb="6" eb="8">
      <t>トクセツ</t>
    </rPh>
    <rPh sb="8" eb="10">
      <t>カイジョウ</t>
    </rPh>
    <phoneticPr fontId="2"/>
  </si>
  <si>
    <t>阿寒湖岸園地アイヌコタン</t>
    <rPh sb="0" eb="2">
      <t>アカン</t>
    </rPh>
    <rPh sb="2" eb="3">
      <t>コ</t>
    </rPh>
    <rPh sb="3" eb="4">
      <t>キシ</t>
    </rPh>
    <rPh sb="4" eb="6">
      <t>エンチ</t>
    </rPh>
    <phoneticPr fontId="2"/>
  </si>
  <si>
    <t>白糠漁港</t>
    <rPh sb="0" eb="2">
      <t>シラヌカ</t>
    </rPh>
    <rPh sb="2" eb="4">
      <t>ギョコウ</t>
    </rPh>
    <phoneticPr fontId="2"/>
  </si>
  <si>
    <t>厳島神社・耐震岸壁</t>
    <rPh sb="5" eb="7">
      <t>タイシン</t>
    </rPh>
    <rPh sb="7" eb="9">
      <t>ガンペキ</t>
    </rPh>
    <phoneticPr fontId="2"/>
  </si>
  <si>
    <t>幸町緑地野外ステージ</t>
    <phoneticPr fontId="2"/>
  </si>
  <si>
    <t>釧路港・北大通・耐震岸壁</t>
    <rPh sb="0" eb="2">
      <t>クシロ</t>
    </rPh>
    <rPh sb="2" eb="3">
      <t>コウ</t>
    </rPh>
    <rPh sb="4" eb="5">
      <t>キタ</t>
    </rPh>
    <rPh sb="5" eb="7">
      <t>オオドオ</t>
    </rPh>
    <rPh sb="8" eb="10">
      <t>タイシン</t>
    </rPh>
    <rPh sb="10" eb="12">
      <t>ガンペキ</t>
    </rPh>
    <phoneticPr fontId="2"/>
  </si>
  <si>
    <t>阿寒湖</t>
    <rPh sb="0" eb="2">
      <t>アカン</t>
    </rPh>
    <rPh sb="2" eb="3">
      <t>コ</t>
    </rPh>
    <phoneticPr fontId="2"/>
  </si>
  <si>
    <t>釧路市動物園</t>
    <rPh sb="0" eb="3">
      <t>クシロシ</t>
    </rPh>
    <rPh sb="3" eb="6">
      <t>ドウブツエン</t>
    </rPh>
    <phoneticPr fontId="2"/>
  </si>
  <si>
    <t>厚岸町子野日公園</t>
    <rPh sb="0" eb="3">
      <t>アッケシチョウ</t>
    </rPh>
    <rPh sb="3" eb="4">
      <t>コ</t>
    </rPh>
    <rPh sb="4" eb="5">
      <t>ノ</t>
    </rPh>
    <rPh sb="5" eb="6">
      <t>ヒ</t>
    </rPh>
    <rPh sb="6" eb="8">
      <t>コウエン</t>
    </rPh>
    <phoneticPr fontId="2"/>
  </si>
  <si>
    <t>鶴ケ岱公園</t>
    <rPh sb="0" eb="3">
      <t>ツルガダイ</t>
    </rPh>
    <rPh sb="3" eb="5">
      <t>コウエン</t>
    </rPh>
    <phoneticPr fontId="2"/>
  </si>
  <si>
    <t>釧路市観光国際交流センター</t>
    <phoneticPr fontId="2"/>
  </si>
  <si>
    <t>沓形地区・仙法志地区</t>
    <rPh sb="0" eb="1">
      <t>クツ</t>
    </rPh>
    <rPh sb="1" eb="2">
      <t>カタ</t>
    </rPh>
    <rPh sb="2" eb="4">
      <t>チク</t>
    </rPh>
    <rPh sb="5" eb="6">
      <t>セン</t>
    </rPh>
    <rPh sb="6" eb="7">
      <t>ホウ</t>
    </rPh>
    <rPh sb="7" eb="8">
      <t>シ</t>
    </rPh>
    <rPh sb="8" eb="10">
      <t>チク</t>
    </rPh>
    <phoneticPr fontId="1"/>
  </si>
  <si>
    <t>若草町中央公園等</t>
    <rPh sb="0" eb="2">
      <t>ワカクサ</t>
    </rPh>
    <rPh sb="2" eb="3">
      <t>チョウ</t>
    </rPh>
    <rPh sb="3" eb="5">
      <t>チュウオウ</t>
    </rPh>
    <rPh sb="5" eb="7">
      <t>コウエン</t>
    </rPh>
    <rPh sb="7" eb="8">
      <t>トウ</t>
    </rPh>
    <phoneticPr fontId="2"/>
  </si>
  <si>
    <t>若草町中央公園</t>
    <rPh sb="0" eb="2">
      <t>ワカクサ</t>
    </rPh>
    <rPh sb="2" eb="3">
      <t>チョウ</t>
    </rPh>
    <rPh sb="3" eb="5">
      <t>チュウオウ</t>
    </rPh>
    <rPh sb="5" eb="7">
      <t>コウエン</t>
    </rPh>
    <phoneticPr fontId="2"/>
  </si>
  <si>
    <t>市内各地</t>
    <rPh sb="0" eb="2">
      <t>シナイ</t>
    </rPh>
    <rPh sb="2" eb="4">
      <t>カクチ</t>
    </rPh>
    <phoneticPr fontId="2"/>
  </si>
  <si>
    <t>苫小牧西港漁港区</t>
    <rPh sb="0" eb="3">
      <t>トマコマイ</t>
    </rPh>
    <rPh sb="3" eb="4">
      <t>ニシ</t>
    </rPh>
    <rPh sb="4" eb="5">
      <t>ミナト</t>
    </rPh>
    <rPh sb="5" eb="8">
      <t>ギョコウク</t>
    </rPh>
    <phoneticPr fontId="2"/>
  </si>
  <si>
    <t>苫小牧市</t>
    <rPh sb="0" eb="4">
      <t>トマコマイシ</t>
    </rPh>
    <phoneticPr fontId="2"/>
  </si>
  <si>
    <t>苫小牧漁港区</t>
    <rPh sb="0" eb="3">
      <t>トマコマイ</t>
    </rPh>
    <rPh sb="3" eb="5">
      <t>ギョコウ</t>
    </rPh>
    <rPh sb="5" eb="6">
      <t>ク</t>
    </rPh>
    <phoneticPr fontId="2"/>
  </si>
  <si>
    <t>苫小牧市・若草公園</t>
    <rPh sb="0" eb="4">
      <t>トマコマイシ</t>
    </rPh>
    <rPh sb="5" eb="7">
      <t>ワカクサ</t>
    </rPh>
    <rPh sb="7" eb="9">
      <t>コウエン</t>
    </rPh>
    <phoneticPr fontId="5"/>
  </si>
  <si>
    <t>ベイエリア付近</t>
    <rPh sb="5" eb="7">
      <t>フキン</t>
    </rPh>
    <phoneticPr fontId="1"/>
  </si>
  <si>
    <t>湯の川エリア</t>
    <rPh sb="0" eb="1">
      <t>ユ</t>
    </rPh>
    <rPh sb="2" eb="3">
      <t>カワ</t>
    </rPh>
    <phoneticPr fontId="1"/>
  </si>
  <si>
    <t>洞爺湖町</t>
    <rPh sb="0" eb="3">
      <t>トウヤコ</t>
    </rPh>
    <rPh sb="3" eb="4">
      <t>チョウ</t>
    </rPh>
    <phoneticPr fontId="5"/>
  </si>
  <si>
    <t>登別市</t>
    <rPh sb="0" eb="3">
      <t>ノボリベツシ</t>
    </rPh>
    <phoneticPr fontId="5"/>
  </si>
  <si>
    <t>伊達市</t>
    <rPh sb="0" eb="3">
      <t>ダテシ</t>
    </rPh>
    <phoneticPr fontId="5"/>
  </si>
  <si>
    <t>壮瞥町</t>
    <rPh sb="0" eb="2">
      <t>ソウベツ</t>
    </rPh>
    <rPh sb="2" eb="3">
      <t>チョウ</t>
    </rPh>
    <phoneticPr fontId="5"/>
  </si>
  <si>
    <t>室蘭市</t>
    <rPh sb="0" eb="3">
      <t>ムロランシ</t>
    </rPh>
    <phoneticPr fontId="5"/>
  </si>
  <si>
    <t>豊浦町</t>
    <rPh sb="0" eb="2">
      <t>トヨウラ</t>
    </rPh>
    <rPh sb="2" eb="3">
      <t>チョウ</t>
    </rPh>
    <phoneticPr fontId="5"/>
  </si>
  <si>
    <t>留萌地方卸売市場</t>
    <rPh sb="0" eb="2">
      <t>ルモイ</t>
    </rPh>
    <rPh sb="2" eb="4">
      <t>チホウ</t>
    </rPh>
    <rPh sb="4" eb="6">
      <t>オロシウリ</t>
    </rPh>
    <rPh sb="6" eb="8">
      <t>シジョウ</t>
    </rPh>
    <phoneticPr fontId="1"/>
  </si>
  <si>
    <t>道立宗谷ふれあい公園内特設会場</t>
    <rPh sb="0" eb="2">
      <t>ドウリツ</t>
    </rPh>
    <rPh sb="2" eb="4">
      <t>ソウヤ</t>
    </rPh>
    <rPh sb="8" eb="10">
      <t>コウエン</t>
    </rPh>
    <rPh sb="10" eb="11">
      <t>ナイ</t>
    </rPh>
    <rPh sb="11" eb="13">
      <t>トクセツ</t>
    </rPh>
    <rPh sb="13" eb="15">
      <t>カイジョウ</t>
    </rPh>
    <phoneticPr fontId="2"/>
  </si>
  <si>
    <t>JR稚内駅</t>
    <rPh sb="2" eb="4">
      <t>ワッカナイ</t>
    </rPh>
    <rPh sb="4" eb="5">
      <t>エキ</t>
    </rPh>
    <phoneticPr fontId="2"/>
  </si>
  <si>
    <t>稚内駅周辺</t>
    <rPh sb="0" eb="2">
      <t>ワッカナイ</t>
    </rPh>
    <rPh sb="2" eb="3">
      <t>エキ</t>
    </rPh>
    <rPh sb="3" eb="5">
      <t>シュウヘン</t>
    </rPh>
    <phoneticPr fontId="2"/>
  </si>
  <si>
    <t>宗谷岬</t>
    <rPh sb="0" eb="3">
      <t>ソウヤミサキ</t>
    </rPh>
    <phoneticPr fontId="2"/>
  </si>
  <si>
    <t>稚内北防波堤ドーム公園</t>
    <rPh sb="0" eb="2">
      <t>ワッカナイ</t>
    </rPh>
    <rPh sb="2" eb="3">
      <t>キタ</t>
    </rPh>
    <rPh sb="3" eb="6">
      <t>ボウハテイ</t>
    </rPh>
    <rPh sb="9" eb="11">
      <t>コウエン</t>
    </rPh>
    <phoneticPr fontId="2"/>
  </si>
  <si>
    <t>大沼特設会場</t>
    <rPh sb="0" eb="2">
      <t>オオヌマ</t>
    </rPh>
    <rPh sb="2" eb="4">
      <t>トクセツ</t>
    </rPh>
    <rPh sb="4" eb="6">
      <t>カイジョウ</t>
    </rPh>
    <phoneticPr fontId="2"/>
  </si>
  <si>
    <t>北防波堤ドーム公園</t>
  </si>
  <si>
    <t>青森市</t>
    <rPh sb="0" eb="2">
      <t>アオモリ</t>
    </rPh>
    <rPh sb="2" eb="3">
      <t>シ</t>
    </rPh>
    <phoneticPr fontId="2"/>
  </si>
  <si>
    <t>弘前公園</t>
    <rPh sb="0" eb="2">
      <t>ヒロサキ</t>
    </rPh>
    <rPh sb="2" eb="4">
      <t>コウエン</t>
    </rPh>
    <phoneticPr fontId="2"/>
  </si>
  <si>
    <t>奥入瀬渓流</t>
    <rPh sb="0" eb="3">
      <t>オイラセ</t>
    </rPh>
    <rPh sb="3" eb="5">
      <t>ケイリュウ</t>
    </rPh>
    <phoneticPr fontId="2"/>
  </si>
  <si>
    <t>弘前市</t>
    <rPh sb="0" eb="3">
      <t>ヒロサキシ</t>
    </rPh>
    <phoneticPr fontId="2"/>
  </si>
  <si>
    <t>黒石市</t>
    <rPh sb="0" eb="3">
      <t>クロイシシ</t>
    </rPh>
    <phoneticPr fontId="2"/>
  </si>
  <si>
    <t>五所川原市</t>
    <rPh sb="0" eb="5">
      <t>ゴショガワラシ</t>
    </rPh>
    <phoneticPr fontId="2"/>
  </si>
  <si>
    <t>芦野公園</t>
    <rPh sb="0" eb="2">
      <t>アシノ</t>
    </rPh>
    <rPh sb="2" eb="4">
      <t>コウエン</t>
    </rPh>
    <phoneticPr fontId="2"/>
  </si>
  <si>
    <t>世界の椿館・碁石</t>
    <rPh sb="0" eb="2">
      <t>セカイ</t>
    </rPh>
    <rPh sb="3" eb="4">
      <t>ツバキ</t>
    </rPh>
    <rPh sb="4" eb="5">
      <t>カン</t>
    </rPh>
    <rPh sb="6" eb="8">
      <t>ゴイシ</t>
    </rPh>
    <phoneticPr fontId="2"/>
  </si>
  <si>
    <t>碁石海岸</t>
    <rPh sb="0" eb="2">
      <t>ゴイシ</t>
    </rPh>
    <rPh sb="2" eb="4">
      <t>カイガン</t>
    </rPh>
    <phoneticPr fontId="2"/>
  </si>
  <si>
    <t>大船渡港、茶屋前岸壁ほか</t>
    <rPh sb="0" eb="3">
      <t>オオフナト</t>
    </rPh>
    <rPh sb="3" eb="4">
      <t>コウ</t>
    </rPh>
    <rPh sb="5" eb="7">
      <t>チャヤ</t>
    </rPh>
    <rPh sb="7" eb="8">
      <t>マエ</t>
    </rPh>
    <rPh sb="8" eb="10">
      <t>ガンペキ</t>
    </rPh>
    <phoneticPr fontId="2"/>
  </si>
  <si>
    <t>盛町商店街</t>
    <rPh sb="0" eb="2">
      <t>サカリチョウ</t>
    </rPh>
    <rPh sb="2" eb="5">
      <t>ショウテンガイ</t>
    </rPh>
    <phoneticPr fontId="2"/>
  </si>
  <si>
    <t>下蛸ノ浦漁港</t>
    <rPh sb="0" eb="1">
      <t>シタ</t>
    </rPh>
    <rPh sb="1" eb="2">
      <t>タコ</t>
    </rPh>
    <rPh sb="3" eb="4">
      <t>ウラ</t>
    </rPh>
    <rPh sb="4" eb="6">
      <t>ギョコウ</t>
    </rPh>
    <phoneticPr fontId="2"/>
  </si>
  <si>
    <t>アバッセたかた・まちなか広場周辺</t>
    <rPh sb="12" eb="14">
      <t>ヒロバ</t>
    </rPh>
    <rPh sb="14" eb="16">
      <t>シュウヘン</t>
    </rPh>
    <phoneticPr fontId="2"/>
  </si>
  <si>
    <t>世田米町字川向地内ほか</t>
    <rPh sb="0" eb="3">
      <t>セタマイ</t>
    </rPh>
    <rPh sb="3" eb="4">
      <t>チョウ</t>
    </rPh>
    <rPh sb="4" eb="5">
      <t>アザ</t>
    </rPh>
    <rPh sb="5" eb="7">
      <t>カワムカイ</t>
    </rPh>
    <rPh sb="7" eb="8">
      <t>チ</t>
    </rPh>
    <rPh sb="8" eb="9">
      <t>ナイ</t>
    </rPh>
    <phoneticPr fontId="2"/>
  </si>
  <si>
    <t>滝観洞観光センター</t>
    <rPh sb="0" eb="1">
      <t>ロウ</t>
    </rPh>
    <rPh sb="1" eb="2">
      <t>カン</t>
    </rPh>
    <rPh sb="2" eb="3">
      <t>ドウ</t>
    </rPh>
    <rPh sb="3" eb="5">
      <t>カンコウ</t>
    </rPh>
    <phoneticPr fontId="2"/>
  </si>
  <si>
    <t>住田町役場周辺</t>
    <rPh sb="0" eb="3">
      <t>スミタチョウ</t>
    </rPh>
    <rPh sb="3" eb="5">
      <t>ヤクバ</t>
    </rPh>
    <rPh sb="5" eb="7">
      <t>シュウヘン</t>
    </rPh>
    <phoneticPr fontId="2"/>
  </si>
  <si>
    <t>むつ市薬研地区</t>
    <rPh sb="2" eb="3">
      <t>シ</t>
    </rPh>
    <rPh sb="3" eb="5">
      <t>ヤゲン</t>
    </rPh>
    <rPh sb="5" eb="7">
      <t>チク</t>
    </rPh>
    <phoneticPr fontId="2"/>
  </si>
  <si>
    <t>むつ市川内地区</t>
    <rPh sb="2" eb="3">
      <t>シ</t>
    </rPh>
    <rPh sb="3" eb="5">
      <t>カワウチ</t>
    </rPh>
    <rPh sb="5" eb="7">
      <t>チク</t>
    </rPh>
    <phoneticPr fontId="2"/>
  </si>
  <si>
    <t>恐山</t>
    <rPh sb="0" eb="2">
      <t>オソレザン</t>
    </rPh>
    <phoneticPr fontId="2"/>
  </si>
  <si>
    <t>大間町</t>
    <rPh sb="0" eb="3">
      <t>オオママチ</t>
    </rPh>
    <phoneticPr fontId="2"/>
  </si>
  <si>
    <t>風間浦村</t>
    <rPh sb="0" eb="4">
      <t>カザマウラムラ</t>
    </rPh>
    <phoneticPr fontId="2"/>
  </si>
  <si>
    <t>早掛沼公園、水源池公園</t>
    <rPh sb="0" eb="1">
      <t>ハヤ</t>
    </rPh>
    <rPh sb="1" eb="2">
      <t>カケ</t>
    </rPh>
    <rPh sb="2" eb="3">
      <t>ヌマ</t>
    </rPh>
    <rPh sb="3" eb="5">
      <t>コウエン</t>
    </rPh>
    <rPh sb="6" eb="9">
      <t>スイゲンチ</t>
    </rPh>
    <rPh sb="9" eb="11">
      <t>コウエン</t>
    </rPh>
    <phoneticPr fontId="2"/>
  </si>
  <si>
    <t>芦崎湾</t>
    <rPh sb="0" eb="2">
      <t>アシザキ</t>
    </rPh>
    <rPh sb="2" eb="3">
      <t>ワン</t>
    </rPh>
    <phoneticPr fontId="2"/>
  </si>
  <si>
    <t>むつ市大畑地区</t>
    <rPh sb="2" eb="3">
      <t>シ</t>
    </rPh>
    <rPh sb="3" eb="5">
      <t>オオハタ</t>
    </rPh>
    <rPh sb="5" eb="7">
      <t>チク</t>
    </rPh>
    <rPh sb="6" eb="7">
      <t>タイチ</t>
    </rPh>
    <phoneticPr fontId="2"/>
  </si>
  <si>
    <t>横浜町</t>
    <rPh sb="0" eb="2">
      <t>ヨコハマ</t>
    </rPh>
    <rPh sb="2" eb="3">
      <t>マチ</t>
    </rPh>
    <phoneticPr fontId="2"/>
  </si>
  <si>
    <t>水源池公園</t>
    <rPh sb="0" eb="3">
      <t>スイゲンチ</t>
    </rPh>
    <rPh sb="3" eb="5">
      <t>コウエン</t>
    </rPh>
    <phoneticPr fontId="2"/>
  </si>
  <si>
    <t>大湊基地</t>
    <rPh sb="0" eb="2">
      <t>オオミナト</t>
    </rPh>
    <rPh sb="2" eb="4">
      <t>キチ</t>
    </rPh>
    <phoneticPr fontId="2"/>
  </si>
  <si>
    <t>大畑漁港</t>
    <rPh sb="0" eb="2">
      <t>オオハタ</t>
    </rPh>
    <rPh sb="2" eb="4">
      <t>ギョコウ</t>
    </rPh>
    <phoneticPr fontId="2"/>
  </si>
  <si>
    <t>むつ市大湊地区</t>
    <rPh sb="2" eb="3">
      <t>シ</t>
    </rPh>
    <rPh sb="3" eb="5">
      <t>オオミナト</t>
    </rPh>
    <rPh sb="5" eb="7">
      <t>チク</t>
    </rPh>
    <phoneticPr fontId="2"/>
  </si>
  <si>
    <t>川内川</t>
    <rPh sb="0" eb="2">
      <t>カワウチ</t>
    </rPh>
    <rPh sb="2" eb="3">
      <t>ガワ</t>
    </rPh>
    <phoneticPr fontId="2"/>
  </si>
  <si>
    <t>むつ市脇野沢地区</t>
    <rPh sb="2" eb="3">
      <t>シ</t>
    </rPh>
    <rPh sb="3" eb="6">
      <t>ワキノサワ</t>
    </rPh>
    <rPh sb="6" eb="8">
      <t>チク</t>
    </rPh>
    <phoneticPr fontId="2"/>
  </si>
  <si>
    <t>むつ市田名部地区</t>
    <rPh sb="2" eb="3">
      <t>シ</t>
    </rPh>
    <rPh sb="3" eb="6">
      <t>タナブ</t>
    </rPh>
    <rPh sb="6" eb="8">
      <t>チク</t>
    </rPh>
    <phoneticPr fontId="2"/>
  </si>
  <si>
    <t>むつ市大畑地区</t>
    <rPh sb="2" eb="3">
      <t>シ</t>
    </rPh>
    <rPh sb="3" eb="5">
      <t>オオハタ</t>
    </rPh>
    <rPh sb="5" eb="7">
      <t>チク</t>
    </rPh>
    <phoneticPr fontId="2"/>
  </si>
  <si>
    <t>小袖漁港</t>
    <rPh sb="0" eb="2">
      <t>コソデ</t>
    </rPh>
    <rPh sb="2" eb="4">
      <t>ギョコウ</t>
    </rPh>
    <phoneticPr fontId="6"/>
  </si>
  <si>
    <t>久慈市街</t>
    <rPh sb="0" eb="2">
      <t>クジ</t>
    </rPh>
    <rPh sb="2" eb="4">
      <t>シガイ</t>
    </rPh>
    <phoneticPr fontId="6"/>
  </si>
  <si>
    <t>村山市</t>
    <rPh sb="0" eb="3">
      <t>ムラヤマシ</t>
    </rPh>
    <phoneticPr fontId="2"/>
  </si>
  <si>
    <t>酒田市</t>
    <rPh sb="0" eb="3">
      <t>サカタシ</t>
    </rPh>
    <phoneticPr fontId="2"/>
  </si>
  <si>
    <t>鶴岡市</t>
    <rPh sb="0" eb="3">
      <t>ツルオカシ</t>
    </rPh>
    <phoneticPr fontId="2"/>
  </si>
  <si>
    <t>山形市</t>
    <rPh sb="0" eb="3">
      <t>ヤマガタシ</t>
    </rPh>
    <phoneticPr fontId="2"/>
  </si>
  <si>
    <t>新庄市</t>
    <rPh sb="0" eb="3">
      <t>シンジョウシ</t>
    </rPh>
    <phoneticPr fontId="2"/>
  </si>
  <si>
    <t>寒河江市</t>
    <rPh sb="0" eb="4">
      <t>サガエシ</t>
    </rPh>
    <phoneticPr fontId="2"/>
  </si>
  <si>
    <t>航空自衛隊松島基地</t>
    <rPh sb="0" eb="2">
      <t>コウクウ</t>
    </rPh>
    <rPh sb="2" eb="5">
      <t>ジエイタイ</t>
    </rPh>
    <rPh sb="5" eb="7">
      <t>マツシマ</t>
    </rPh>
    <rPh sb="7" eb="9">
      <t>キチ</t>
    </rPh>
    <phoneticPr fontId="2"/>
  </si>
  <si>
    <t>桃生植立山公園</t>
    <rPh sb="0" eb="2">
      <t>モノウ</t>
    </rPh>
    <rPh sb="2" eb="3">
      <t>ウ</t>
    </rPh>
    <rPh sb="3" eb="4">
      <t>タ</t>
    </rPh>
    <rPh sb="4" eb="5">
      <t>ヤマ</t>
    </rPh>
    <rPh sb="5" eb="7">
      <t>コウエン</t>
    </rPh>
    <phoneticPr fontId="2"/>
  </si>
  <si>
    <t>河南水辺の学校（石巻市和渕字川原地先）</t>
    <rPh sb="0" eb="2">
      <t>カナン</t>
    </rPh>
    <rPh sb="2" eb="4">
      <t>ミズベ</t>
    </rPh>
    <rPh sb="5" eb="7">
      <t>ガッコウ</t>
    </rPh>
    <phoneticPr fontId="2"/>
  </si>
  <si>
    <t>石巻市中心商店街・中瀬公園</t>
    <rPh sb="0" eb="2">
      <t>イシノマキ</t>
    </rPh>
    <rPh sb="2" eb="3">
      <t>シ</t>
    </rPh>
    <rPh sb="3" eb="5">
      <t>チュウシン</t>
    </rPh>
    <rPh sb="5" eb="8">
      <t>ショウテンガイ</t>
    </rPh>
    <rPh sb="9" eb="11">
      <t>ナカゼ</t>
    </rPh>
    <rPh sb="11" eb="13">
      <t>コウエン</t>
    </rPh>
    <phoneticPr fontId="2"/>
  </si>
  <si>
    <t>石巻市内各所及び周辺市町</t>
    <rPh sb="0" eb="2">
      <t>イシノマキ</t>
    </rPh>
    <rPh sb="2" eb="3">
      <t>シ</t>
    </rPh>
    <rPh sb="3" eb="4">
      <t>ナイ</t>
    </rPh>
    <rPh sb="4" eb="6">
      <t>カクショ</t>
    </rPh>
    <rPh sb="6" eb="7">
      <t>オヨ</t>
    </rPh>
    <rPh sb="8" eb="10">
      <t>シュウヘン</t>
    </rPh>
    <rPh sb="10" eb="12">
      <t>シチョウ</t>
    </rPh>
    <phoneticPr fontId="2"/>
  </si>
  <si>
    <t>石巻市渡波</t>
    <rPh sb="0" eb="2">
      <t>イシノマキ</t>
    </rPh>
    <rPh sb="2" eb="3">
      <t>シ</t>
    </rPh>
    <rPh sb="3" eb="5">
      <t>ワタノハ</t>
    </rPh>
    <phoneticPr fontId="2"/>
  </si>
  <si>
    <t>石巻市、女川町、南三陸町、気仙沼市</t>
    <rPh sb="0" eb="3">
      <t>イシノマキシ</t>
    </rPh>
    <rPh sb="4" eb="6">
      <t>オナガワ</t>
    </rPh>
    <rPh sb="6" eb="7">
      <t>チョウ</t>
    </rPh>
    <rPh sb="8" eb="9">
      <t>ミナミ</t>
    </rPh>
    <rPh sb="9" eb="10">
      <t>サン</t>
    </rPh>
    <rPh sb="10" eb="11">
      <t>リク</t>
    </rPh>
    <rPh sb="11" eb="12">
      <t>マチ</t>
    </rPh>
    <rPh sb="13" eb="16">
      <t>ケセンヌマ</t>
    </rPh>
    <rPh sb="16" eb="17">
      <t>シ</t>
    </rPh>
    <phoneticPr fontId="2"/>
  </si>
  <si>
    <t>石巻魚市場</t>
    <rPh sb="0" eb="2">
      <t>イシノマキ</t>
    </rPh>
    <rPh sb="2" eb="5">
      <t>ウオイチバ</t>
    </rPh>
    <phoneticPr fontId="2"/>
  </si>
  <si>
    <t>東松島市宮戸字里81-18</t>
    <rPh sb="0" eb="4">
      <t>ヒガシマツシマシ</t>
    </rPh>
    <rPh sb="4" eb="6">
      <t>ミヤト</t>
    </rPh>
    <rPh sb="6" eb="7">
      <t>アザ</t>
    </rPh>
    <rPh sb="7" eb="8">
      <t>サト</t>
    </rPh>
    <phoneticPr fontId="2"/>
  </si>
  <si>
    <t>円通院・瑞巌寺参道・観瀾亭他</t>
    <rPh sb="4" eb="7">
      <t>ズイガンジ</t>
    </rPh>
    <rPh sb="7" eb="9">
      <t>サンドウ</t>
    </rPh>
    <phoneticPr fontId="2"/>
  </si>
  <si>
    <t>旧牡鹿公民館跡</t>
    <rPh sb="0" eb="1">
      <t>キュウ</t>
    </rPh>
    <rPh sb="1" eb="3">
      <t>オシカ</t>
    </rPh>
    <rPh sb="3" eb="6">
      <t>コウミンカン</t>
    </rPh>
    <rPh sb="6" eb="7">
      <t>アト</t>
    </rPh>
    <phoneticPr fontId="2"/>
  </si>
  <si>
    <t>東松島市宮戸字村</t>
    <rPh sb="0" eb="3">
      <t>ヒガシマツシマ</t>
    </rPh>
    <rPh sb="3" eb="4">
      <t>シ</t>
    </rPh>
    <rPh sb="4" eb="6">
      <t>ミヤト</t>
    </rPh>
    <rPh sb="6" eb="7">
      <t>アザ</t>
    </rPh>
    <rPh sb="7" eb="8">
      <t>ムラ</t>
    </rPh>
    <phoneticPr fontId="2"/>
  </si>
  <si>
    <t>東松島市矢本　JR矢本駅付近</t>
    <rPh sb="0" eb="4">
      <t>ヒガシマツシマシ</t>
    </rPh>
    <rPh sb="4" eb="6">
      <t>ヤモト</t>
    </rPh>
    <rPh sb="9" eb="11">
      <t>ヤモト</t>
    </rPh>
    <rPh sb="11" eb="12">
      <t>エキ</t>
    </rPh>
    <rPh sb="12" eb="14">
      <t>フキン</t>
    </rPh>
    <phoneticPr fontId="2"/>
  </si>
  <si>
    <t>松島海岸周辺</t>
    <rPh sb="0" eb="4">
      <t>マツシマカイガン</t>
    </rPh>
    <rPh sb="4" eb="6">
      <t>シュウヘン</t>
    </rPh>
    <phoneticPr fontId="2"/>
  </si>
  <si>
    <t>サンファン館・サンファンパーク</t>
    <rPh sb="5" eb="6">
      <t>カン</t>
    </rPh>
    <phoneticPr fontId="2"/>
  </si>
  <si>
    <t>松島海岸グリーン広場</t>
    <rPh sb="0" eb="4">
      <t>マツシマカイガン</t>
    </rPh>
    <rPh sb="8" eb="10">
      <t>ヒロバ</t>
    </rPh>
    <phoneticPr fontId="2"/>
  </si>
  <si>
    <t>磯島</t>
    <rPh sb="0" eb="2">
      <t>イソジマ</t>
    </rPh>
    <phoneticPr fontId="2"/>
  </si>
  <si>
    <t>東松島市小野　鳴瀬大橋付近河川敷</t>
    <rPh sb="0" eb="4">
      <t>ヒガシマツシマシ</t>
    </rPh>
    <rPh sb="4" eb="6">
      <t>オノ</t>
    </rPh>
    <rPh sb="7" eb="9">
      <t>ナルセ</t>
    </rPh>
    <rPh sb="9" eb="11">
      <t>オオハシ</t>
    </rPh>
    <rPh sb="11" eb="13">
      <t>フキン</t>
    </rPh>
    <rPh sb="13" eb="16">
      <t>カセンジキ</t>
    </rPh>
    <phoneticPr fontId="2"/>
  </si>
  <si>
    <t>石巻市内中心部</t>
    <rPh sb="0" eb="2">
      <t>イシノマキ</t>
    </rPh>
    <rPh sb="2" eb="4">
      <t>シナイ</t>
    </rPh>
    <rPh sb="4" eb="7">
      <t>チュウシンブ</t>
    </rPh>
    <phoneticPr fontId="2"/>
  </si>
  <si>
    <t>女川町内</t>
    <rPh sb="0" eb="3">
      <t>オナガワチョウ</t>
    </rPh>
    <rPh sb="3" eb="4">
      <t>ナイ</t>
    </rPh>
    <phoneticPr fontId="2"/>
  </si>
  <si>
    <t>女川町内各所</t>
    <rPh sb="0" eb="3">
      <t>オナガワチョウ</t>
    </rPh>
    <rPh sb="3" eb="4">
      <t>ナイ</t>
    </rPh>
    <rPh sb="4" eb="6">
      <t>カクショ</t>
    </rPh>
    <phoneticPr fontId="2"/>
  </si>
  <si>
    <t>女川駅前商業エリア</t>
    <rPh sb="0" eb="2">
      <t>オナガワ</t>
    </rPh>
    <rPh sb="2" eb="4">
      <t>エキマエ</t>
    </rPh>
    <rPh sb="4" eb="6">
      <t>ショウギョウ</t>
    </rPh>
    <phoneticPr fontId="2"/>
  </si>
  <si>
    <t>女川駅前</t>
    <rPh sb="0" eb="2">
      <t>オナガワ</t>
    </rPh>
    <rPh sb="2" eb="4">
      <t>エキマエ</t>
    </rPh>
    <phoneticPr fontId="2"/>
  </si>
  <si>
    <t>女川町海岸広場周辺</t>
    <rPh sb="0" eb="2">
      <t>オナガワ</t>
    </rPh>
    <rPh sb="2" eb="3">
      <t>チョウ</t>
    </rPh>
    <rPh sb="3" eb="5">
      <t>カイガン</t>
    </rPh>
    <rPh sb="5" eb="7">
      <t>ヒロバ</t>
    </rPh>
    <rPh sb="7" eb="9">
      <t>シュウヘン</t>
    </rPh>
    <phoneticPr fontId="2"/>
  </si>
  <si>
    <t>女川駅前広場</t>
    <rPh sb="0" eb="2">
      <t>オナガワ</t>
    </rPh>
    <rPh sb="2" eb="3">
      <t>エキ</t>
    </rPh>
    <rPh sb="3" eb="4">
      <t>マエ</t>
    </rPh>
    <rPh sb="4" eb="6">
      <t>ヒロバ</t>
    </rPh>
    <phoneticPr fontId="2"/>
  </si>
  <si>
    <t>仙台市内</t>
    <rPh sb="0" eb="3">
      <t>センダイシ</t>
    </rPh>
    <rPh sb="3" eb="4">
      <t>ナイ</t>
    </rPh>
    <phoneticPr fontId="1"/>
  </si>
  <si>
    <t>多賀城市内</t>
    <rPh sb="0" eb="3">
      <t>タガジョウ</t>
    </rPh>
    <rPh sb="3" eb="5">
      <t>シナイ</t>
    </rPh>
    <phoneticPr fontId="1"/>
  </si>
  <si>
    <t>仙台市内</t>
    <rPh sb="0" eb="2">
      <t>センダイ</t>
    </rPh>
    <rPh sb="2" eb="4">
      <t>シナイ</t>
    </rPh>
    <phoneticPr fontId="1"/>
  </si>
  <si>
    <t>七ヶ浜町内</t>
    <rPh sb="0" eb="3">
      <t>シチガハマ</t>
    </rPh>
    <rPh sb="3" eb="5">
      <t>チョウナイ</t>
    </rPh>
    <phoneticPr fontId="1"/>
  </si>
  <si>
    <t>仙台市内各所</t>
    <rPh sb="0" eb="2">
      <t>センダイ</t>
    </rPh>
    <rPh sb="2" eb="4">
      <t>シナイ</t>
    </rPh>
    <rPh sb="4" eb="6">
      <t>カクショ</t>
    </rPh>
    <phoneticPr fontId="1"/>
  </si>
  <si>
    <t>塩釜市内</t>
    <rPh sb="0" eb="2">
      <t>シオガマ</t>
    </rPh>
    <rPh sb="2" eb="4">
      <t>シナイ</t>
    </rPh>
    <phoneticPr fontId="1"/>
  </si>
  <si>
    <t>八戸ポータルミュージアムはっち</t>
    <rPh sb="0" eb="2">
      <t>ハチノヘ</t>
    </rPh>
    <phoneticPr fontId="2"/>
  </si>
  <si>
    <t>八戸市中心街</t>
    <rPh sb="0" eb="3">
      <t>ハチノヘシ</t>
    </rPh>
    <rPh sb="3" eb="6">
      <t>チュウシンガイ</t>
    </rPh>
    <phoneticPr fontId="2"/>
  </si>
  <si>
    <t>十和田市中央公園緑地</t>
    <rPh sb="0" eb="4">
      <t>トワダシ</t>
    </rPh>
    <rPh sb="4" eb="6">
      <t>チュウオウ</t>
    </rPh>
    <rPh sb="6" eb="8">
      <t>コウエン</t>
    </rPh>
    <rPh sb="8" eb="10">
      <t>リョクチ</t>
    </rPh>
    <phoneticPr fontId="2"/>
  </si>
  <si>
    <t>八戸港館鼻岸壁</t>
    <rPh sb="0" eb="2">
      <t>ハチノヘ</t>
    </rPh>
    <rPh sb="2" eb="3">
      <t>ミナト</t>
    </rPh>
    <rPh sb="3" eb="4">
      <t>タテ</t>
    </rPh>
    <rPh sb="4" eb="5">
      <t>ハナ</t>
    </rPh>
    <rPh sb="5" eb="7">
      <t>ガンペキ</t>
    </rPh>
    <phoneticPr fontId="2"/>
  </si>
  <si>
    <t>OGAマリンパーク</t>
    <phoneticPr fontId="2"/>
  </si>
  <si>
    <t>船川港内特設ステージ</t>
    <rPh sb="0" eb="2">
      <t>フナカワ</t>
    </rPh>
    <rPh sb="2" eb="3">
      <t>コウ</t>
    </rPh>
    <rPh sb="3" eb="4">
      <t>ナイ</t>
    </rPh>
    <rPh sb="4" eb="6">
      <t>トクセツ</t>
    </rPh>
    <phoneticPr fontId="2"/>
  </si>
  <si>
    <t>出崎ふ頭</t>
  </si>
  <si>
    <t>津軽石川河川敷</t>
  </si>
  <si>
    <t>宮古市魚市場</t>
  </si>
  <si>
    <t>中心市街地</t>
  </si>
  <si>
    <t>小名浜港</t>
    <rPh sb="0" eb="4">
      <t>オナハマコウ</t>
    </rPh>
    <phoneticPr fontId="2"/>
  </si>
  <si>
    <t>馬陵公園</t>
    <rPh sb="0" eb="1">
      <t>バ</t>
    </rPh>
    <rPh sb="1" eb="2">
      <t>リョウ</t>
    </rPh>
    <rPh sb="2" eb="4">
      <t>コウエン</t>
    </rPh>
    <phoneticPr fontId="2"/>
  </si>
  <si>
    <t>中村神社／雲雀ヶ原祭場／小高神社</t>
    <rPh sb="0" eb="2">
      <t>ナカムラ</t>
    </rPh>
    <rPh sb="2" eb="4">
      <t>ジンジャ</t>
    </rPh>
    <rPh sb="5" eb="7">
      <t>ヒバリ</t>
    </rPh>
    <rPh sb="8" eb="9">
      <t>ハラ</t>
    </rPh>
    <rPh sb="9" eb="11">
      <t>サイジョウ</t>
    </rPh>
    <rPh sb="12" eb="14">
      <t>オダカ</t>
    </rPh>
    <rPh sb="14" eb="16">
      <t>ジンジャ</t>
    </rPh>
    <phoneticPr fontId="2"/>
  </si>
  <si>
    <t>相馬市民会館／千客万来館／スポーツアリーナそうま</t>
    <rPh sb="0" eb="4">
      <t>ソウマシミン</t>
    </rPh>
    <rPh sb="4" eb="6">
      <t>カイカン</t>
    </rPh>
    <rPh sb="7" eb="11">
      <t>センキャクバンライ</t>
    </rPh>
    <rPh sb="11" eb="12">
      <t>カン</t>
    </rPh>
    <phoneticPr fontId="2"/>
  </si>
  <si>
    <t>釣師浜海水浴場</t>
  </si>
  <si>
    <t>鹿狼山</t>
  </si>
  <si>
    <t>新地城跡</t>
  </si>
  <si>
    <t>大洗マリンタワー</t>
    <rPh sb="0" eb="2">
      <t>オオアライ</t>
    </rPh>
    <phoneticPr fontId="1"/>
  </si>
  <si>
    <t>国営ひたち海浜公園</t>
    <rPh sb="0" eb="2">
      <t>コクエイ</t>
    </rPh>
    <rPh sb="5" eb="7">
      <t>カイヒン</t>
    </rPh>
    <rPh sb="7" eb="9">
      <t>コウエン</t>
    </rPh>
    <phoneticPr fontId="1"/>
  </si>
  <si>
    <t>大洗サンビーチ</t>
    <rPh sb="0" eb="2">
      <t>オオアライ</t>
    </rPh>
    <phoneticPr fontId="1"/>
  </si>
  <si>
    <t>大洗町内</t>
    <rPh sb="0" eb="2">
      <t>オオアライ</t>
    </rPh>
    <rPh sb="2" eb="4">
      <t>チョウナイ</t>
    </rPh>
    <phoneticPr fontId="1"/>
  </si>
  <si>
    <t>大洗港第4ふ頭</t>
    <rPh sb="0" eb="2">
      <t>オオアライ</t>
    </rPh>
    <rPh sb="2" eb="3">
      <t>コウ</t>
    </rPh>
    <rPh sb="3" eb="4">
      <t>ダイ</t>
    </rPh>
    <rPh sb="6" eb="7">
      <t>トウ</t>
    </rPh>
    <phoneticPr fontId="1"/>
  </si>
  <si>
    <t>大洗マリンタワー</t>
  </si>
  <si>
    <t>大洗サンビーチ</t>
    <rPh sb="0" eb="2">
      <t>オオアライ</t>
    </rPh>
    <phoneticPr fontId="2"/>
  </si>
  <si>
    <t>木更津港内港周辺</t>
    <rPh sb="0" eb="3">
      <t>キサラヅ</t>
    </rPh>
    <rPh sb="3" eb="4">
      <t>コウ</t>
    </rPh>
    <rPh sb="4" eb="6">
      <t>ウチコウ</t>
    </rPh>
    <rPh sb="6" eb="8">
      <t>シュウヘン</t>
    </rPh>
    <phoneticPr fontId="1"/>
  </si>
  <si>
    <t>木更津港内港周辺</t>
    <rPh sb="0" eb="3">
      <t>キサラヅ</t>
    </rPh>
    <rPh sb="3" eb="4">
      <t>コウ</t>
    </rPh>
    <rPh sb="4" eb="6">
      <t>ナイコウ</t>
    </rPh>
    <rPh sb="6" eb="8">
      <t>シュウヘン</t>
    </rPh>
    <phoneticPr fontId="2"/>
  </si>
  <si>
    <t>城山公園</t>
    <rPh sb="0" eb="2">
      <t>シロヤマ</t>
    </rPh>
    <rPh sb="2" eb="4">
      <t>コウエン</t>
    </rPh>
    <phoneticPr fontId="1"/>
  </si>
  <si>
    <t>館山湾</t>
    <rPh sb="0" eb="2">
      <t>タテヤマ</t>
    </rPh>
    <rPh sb="2" eb="3">
      <t>ワン</t>
    </rPh>
    <phoneticPr fontId="1"/>
  </si>
  <si>
    <t>東京港</t>
    <rPh sb="0" eb="2">
      <t>トウキョウ</t>
    </rPh>
    <rPh sb="2" eb="3">
      <t>コウ</t>
    </rPh>
    <phoneticPr fontId="10"/>
  </si>
  <si>
    <t>上野公園</t>
    <rPh sb="0" eb="4">
      <t>ウエノコウエン</t>
    </rPh>
    <phoneticPr fontId="10"/>
  </si>
  <si>
    <t>浅草/両国周辺</t>
    <rPh sb="0" eb="2">
      <t>アサクサ</t>
    </rPh>
    <rPh sb="3" eb="5">
      <t>リョウゴク</t>
    </rPh>
    <rPh sb="5" eb="7">
      <t>シュウヘン</t>
    </rPh>
    <phoneticPr fontId="10"/>
  </si>
  <si>
    <t>浅草神社</t>
    <rPh sb="0" eb="2">
      <t>アサクサ</t>
    </rPh>
    <rPh sb="2" eb="4">
      <t>ジンジャ</t>
    </rPh>
    <phoneticPr fontId="10"/>
  </si>
  <si>
    <t>三溪園</t>
    <rPh sb="0" eb="3">
      <t>サンケイエン</t>
    </rPh>
    <phoneticPr fontId="1"/>
  </si>
  <si>
    <t>元町仲通り他</t>
    <rPh sb="0" eb="2">
      <t>モトマチ</t>
    </rPh>
    <rPh sb="2" eb="3">
      <t>ナカ</t>
    </rPh>
    <rPh sb="3" eb="4">
      <t>トオ</t>
    </rPh>
    <rPh sb="5" eb="6">
      <t>ホカ</t>
    </rPh>
    <phoneticPr fontId="2"/>
  </si>
  <si>
    <t>大さん橋ホール</t>
    <rPh sb="0" eb="1">
      <t>オオ</t>
    </rPh>
    <rPh sb="3" eb="4">
      <t>ハシ</t>
    </rPh>
    <phoneticPr fontId="2"/>
  </si>
  <si>
    <t>横浜赤レンガ倉庫</t>
    <rPh sb="0" eb="2">
      <t>ヨコハマ</t>
    </rPh>
    <rPh sb="2" eb="3">
      <t>アカ</t>
    </rPh>
    <rPh sb="6" eb="8">
      <t>ソウコ</t>
    </rPh>
    <phoneticPr fontId="2"/>
  </si>
  <si>
    <t>横浜中華街全域</t>
    <rPh sb="0" eb="2">
      <t>ヨコハマ</t>
    </rPh>
    <rPh sb="2" eb="5">
      <t>チュウカガイ</t>
    </rPh>
    <rPh sb="5" eb="7">
      <t>ゼンイキ</t>
    </rPh>
    <phoneticPr fontId="2"/>
  </si>
  <si>
    <t>市内各所</t>
    <rPh sb="0" eb="2">
      <t>シナイ</t>
    </rPh>
    <rPh sb="2" eb="4">
      <t>カクショ</t>
    </rPh>
    <phoneticPr fontId="2"/>
  </si>
  <si>
    <t>元町ショッピングストリート</t>
    <rPh sb="0" eb="2">
      <t>モトマチ</t>
    </rPh>
    <phoneticPr fontId="2"/>
  </si>
  <si>
    <t>みなとみらい21</t>
    <phoneticPr fontId="2"/>
  </si>
  <si>
    <t>三溪園</t>
    <rPh sb="0" eb="3">
      <t>サンケイエン</t>
    </rPh>
    <phoneticPr fontId="2"/>
  </si>
  <si>
    <t>三溪園</t>
    <phoneticPr fontId="2"/>
  </si>
  <si>
    <t>みなとみらい21地区</t>
    <rPh sb="8" eb="10">
      <t>チク</t>
    </rPh>
    <phoneticPr fontId="2"/>
  </si>
  <si>
    <t>横浜山手西洋館</t>
  </si>
  <si>
    <t>海の公園</t>
    <rPh sb="0" eb="1">
      <t>ウミ</t>
    </rPh>
    <rPh sb="2" eb="4">
      <t>コウエン</t>
    </rPh>
    <phoneticPr fontId="2"/>
  </si>
  <si>
    <t>馬車道</t>
    <rPh sb="0" eb="2">
      <t>バシャ</t>
    </rPh>
    <rPh sb="2" eb="3">
      <t>ミチ</t>
    </rPh>
    <phoneticPr fontId="2"/>
  </si>
  <si>
    <t>称名寺</t>
  </si>
  <si>
    <t>山下公園等</t>
    <rPh sb="4" eb="5">
      <t>ナド</t>
    </rPh>
    <phoneticPr fontId="2"/>
  </si>
  <si>
    <t>横浜・八景島シーパラダイス</t>
    <rPh sb="0" eb="2">
      <t>ヨコハマ</t>
    </rPh>
    <rPh sb="3" eb="6">
      <t>ハッケイジマ</t>
    </rPh>
    <phoneticPr fontId="2"/>
  </si>
  <si>
    <t>臨港パーク等</t>
    <rPh sb="0" eb="2">
      <t>リンコウ</t>
    </rPh>
    <rPh sb="5" eb="6">
      <t>ナド</t>
    </rPh>
    <phoneticPr fontId="2"/>
  </si>
  <si>
    <t>こども自然公園野球場</t>
    <rPh sb="3" eb="5">
      <t>シゼン</t>
    </rPh>
    <rPh sb="5" eb="7">
      <t>コウエン</t>
    </rPh>
    <rPh sb="7" eb="10">
      <t>ヤキュウジョウ</t>
    </rPh>
    <phoneticPr fontId="2"/>
  </si>
  <si>
    <t>山下公園</t>
  </si>
  <si>
    <t>長谷寺</t>
    <rPh sb="0" eb="2">
      <t>ハセ</t>
    </rPh>
    <rPh sb="2" eb="3">
      <t>テラ</t>
    </rPh>
    <phoneticPr fontId="2"/>
  </si>
  <si>
    <t>大野亀</t>
    <rPh sb="0" eb="2">
      <t>オオノ</t>
    </rPh>
    <rPh sb="2" eb="3">
      <t>カメ</t>
    </rPh>
    <phoneticPr fontId="2"/>
  </si>
  <si>
    <t>尖閣湾</t>
    <rPh sb="0" eb="2">
      <t>センカク</t>
    </rPh>
    <rPh sb="2" eb="3">
      <t>ワン</t>
    </rPh>
    <phoneticPr fontId="2"/>
  </si>
  <si>
    <t>真野公園</t>
    <rPh sb="0" eb="2">
      <t>マノ</t>
    </rPh>
    <rPh sb="2" eb="4">
      <t>コウエン</t>
    </rPh>
    <phoneticPr fontId="2"/>
  </si>
  <si>
    <t>両津、相川</t>
    <rPh sb="0" eb="2">
      <t>リョウツ</t>
    </rPh>
    <rPh sb="3" eb="5">
      <t>アイカワ</t>
    </rPh>
    <phoneticPr fontId="2"/>
  </si>
  <si>
    <t>佐渡金山周辺</t>
    <rPh sb="0" eb="2">
      <t>サド</t>
    </rPh>
    <rPh sb="2" eb="4">
      <t>キンザン</t>
    </rPh>
    <rPh sb="4" eb="6">
      <t>シュウヘン</t>
    </rPh>
    <phoneticPr fontId="2"/>
  </si>
  <si>
    <t>市内各地</t>
  </si>
  <si>
    <t>佐渡市内</t>
    <rPh sb="0" eb="2">
      <t>サド</t>
    </rPh>
    <phoneticPr fontId="2"/>
  </si>
  <si>
    <t>佐和田海水浴場</t>
    <rPh sb="0" eb="3">
      <t>サワタ</t>
    </rPh>
    <rPh sb="3" eb="6">
      <t>カイスイヨク</t>
    </rPh>
    <rPh sb="6" eb="7">
      <t>ジョウ</t>
    </rPh>
    <phoneticPr fontId="2"/>
  </si>
  <si>
    <t>相川</t>
    <rPh sb="0" eb="2">
      <t>アイカワ</t>
    </rPh>
    <phoneticPr fontId="2"/>
  </si>
  <si>
    <t>両津港</t>
    <rPh sb="0" eb="2">
      <t>リョウツ</t>
    </rPh>
    <rPh sb="2" eb="3">
      <t>コウ</t>
    </rPh>
    <phoneticPr fontId="2"/>
  </si>
  <si>
    <t>赤泊港</t>
    <rPh sb="0" eb="2">
      <t>アカドマリ</t>
    </rPh>
    <rPh sb="2" eb="3">
      <t>コウ</t>
    </rPh>
    <phoneticPr fontId="2"/>
  </si>
  <si>
    <t>多田港</t>
    <rPh sb="0" eb="2">
      <t>タダ</t>
    </rPh>
    <rPh sb="2" eb="3">
      <t>コウ</t>
    </rPh>
    <phoneticPr fontId="2"/>
  </si>
  <si>
    <t>両津「椎崎諏訪神社」</t>
    <rPh sb="0" eb="2">
      <t>リョウツ</t>
    </rPh>
    <rPh sb="3" eb="5">
      <t>シイザキ</t>
    </rPh>
    <rPh sb="5" eb="7">
      <t>スワ</t>
    </rPh>
    <rPh sb="7" eb="9">
      <t>ジンジャ</t>
    </rPh>
    <phoneticPr fontId="2"/>
  </si>
  <si>
    <t>おんでこドーム</t>
    <phoneticPr fontId="2"/>
  </si>
  <si>
    <t>相川京町通り</t>
    <rPh sb="0" eb="2">
      <t>アイカワ</t>
    </rPh>
    <rPh sb="2" eb="3">
      <t>キョウ</t>
    </rPh>
    <rPh sb="3" eb="4">
      <t>マチ</t>
    </rPh>
    <rPh sb="4" eb="5">
      <t>トオ</t>
    </rPh>
    <phoneticPr fontId="2"/>
  </si>
  <si>
    <t>小木みなと公園ほか</t>
    <rPh sb="0" eb="2">
      <t>オギ</t>
    </rPh>
    <rPh sb="5" eb="7">
      <t>コウエン</t>
    </rPh>
    <phoneticPr fontId="2"/>
  </si>
  <si>
    <t>新穂</t>
    <rPh sb="0" eb="2">
      <t>ニイボ</t>
    </rPh>
    <phoneticPr fontId="2"/>
  </si>
  <si>
    <t>小木みなと公園</t>
    <rPh sb="0" eb="2">
      <t>オギ</t>
    </rPh>
    <rPh sb="5" eb="7">
      <t>コウエン</t>
    </rPh>
    <phoneticPr fontId="2"/>
  </si>
  <si>
    <t>金沢城公園・兼六園</t>
    <rPh sb="0" eb="2">
      <t>カナザワ</t>
    </rPh>
    <rPh sb="2" eb="3">
      <t>ジョウ</t>
    </rPh>
    <rPh sb="3" eb="5">
      <t>コウエン</t>
    </rPh>
    <rPh sb="6" eb="9">
      <t>ケンロクエン</t>
    </rPh>
    <phoneticPr fontId="2"/>
  </si>
  <si>
    <t>犀川河川敷　石川県営まめだ簡易グランド</t>
    <rPh sb="0" eb="2">
      <t>サイガワ</t>
    </rPh>
    <rPh sb="2" eb="5">
      <t>カセンジキ</t>
    </rPh>
    <rPh sb="6" eb="8">
      <t>イシカワ</t>
    </rPh>
    <rPh sb="8" eb="10">
      <t>ケンエイ</t>
    </rPh>
    <rPh sb="13" eb="15">
      <t>カンイ</t>
    </rPh>
    <phoneticPr fontId="2"/>
  </si>
  <si>
    <t>手取川河川敷　川北町役場前</t>
    <rPh sb="0" eb="3">
      <t>テドリガワ</t>
    </rPh>
    <rPh sb="3" eb="6">
      <t>カセンジキ</t>
    </rPh>
    <rPh sb="7" eb="9">
      <t>カワキタ</t>
    </rPh>
    <rPh sb="9" eb="10">
      <t>マチ</t>
    </rPh>
    <rPh sb="10" eb="12">
      <t>ヤクバ</t>
    </rPh>
    <rPh sb="12" eb="13">
      <t>マエ</t>
    </rPh>
    <phoneticPr fontId="2"/>
  </si>
  <si>
    <t>金沢駅～金沢城公園</t>
    <rPh sb="0" eb="3">
      <t>カナザワエキ</t>
    </rPh>
    <rPh sb="4" eb="6">
      <t>カナザワ</t>
    </rPh>
    <rPh sb="6" eb="7">
      <t>ジョウ</t>
    </rPh>
    <rPh sb="7" eb="9">
      <t>コウエン</t>
    </rPh>
    <phoneticPr fontId="2"/>
  </si>
  <si>
    <t>金沢港無量寺埠頭周辺</t>
    <rPh sb="0" eb="2">
      <t>カナザワ</t>
    </rPh>
    <rPh sb="2" eb="3">
      <t>コウ</t>
    </rPh>
    <rPh sb="3" eb="5">
      <t>ムリョウ</t>
    </rPh>
    <rPh sb="5" eb="6">
      <t>テラ</t>
    </rPh>
    <rPh sb="6" eb="8">
      <t>フトウ</t>
    </rPh>
    <rPh sb="8" eb="10">
      <t>シュウヘン</t>
    </rPh>
    <phoneticPr fontId="2"/>
  </si>
  <si>
    <t>能登町宇出津</t>
    <rPh sb="0" eb="3">
      <t>ノトチョウ</t>
    </rPh>
    <rPh sb="3" eb="6">
      <t>ウシツ</t>
    </rPh>
    <phoneticPr fontId="2"/>
  </si>
  <si>
    <t>金沢駅・香林坊・武蔵
・片町</t>
    <rPh sb="0" eb="2">
      <t>カナザワ</t>
    </rPh>
    <rPh sb="2" eb="3">
      <t>エキ</t>
    </rPh>
    <rPh sb="4" eb="7">
      <t>コウリンボウ</t>
    </rPh>
    <rPh sb="8" eb="10">
      <t>ムサシ</t>
    </rPh>
    <rPh sb="12" eb="14">
      <t>カタマチ</t>
    </rPh>
    <phoneticPr fontId="2"/>
  </si>
  <si>
    <t>七尾市中心部</t>
    <rPh sb="0" eb="3">
      <t>ナナオシ</t>
    </rPh>
    <rPh sb="3" eb="6">
      <t>チュウシンブ</t>
    </rPh>
    <phoneticPr fontId="2"/>
  </si>
  <si>
    <t>勝山市</t>
    <rPh sb="0" eb="3">
      <t>カツヤマシ</t>
    </rPh>
    <phoneticPr fontId="2"/>
  </si>
  <si>
    <t>小浜市</t>
    <rPh sb="0" eb="3">
      <t>オバマシ</t>
    </rPh>
    <phoneticPr fontId="2"/>
  </si>
  <si>
    <t>坂井市</t>
    <rPh sb="0" eb="3">
      <t>サカイシ</t>
    </rPh>
    <phoneticPr fontId="2"/>
  </si>
  <si>
    <t>敦賀市</t>
    <rPh sb="0" eb="3">
      <t>ツルガシ</t>
    </rPh>
    <phoneticPr fontId="2"/>
  </si>
  <si>
    <t>長浜市</t>
    <rPh sb="0" eb="3">
      <t>ナガハマシ</t>
    </rPh>
    <phoneticPr fontId="2"/>
  </si>
  <si>
    <t>多賀町</t>
    <rPh sb="0" eb="3">
      <t>タガチョウ</t>
    </rPh>
    <phoneticPr fontId="2"/>
  </si>
  <si>
    <t>七尾マリンパーク</t>
    <rPh sb="0" eb="2">
      <t>ナナオ</t>
    </rPh>
    <phoneticPr fontId="2"/>
  </si>
  <si>
    <t>一本杉通り商店街</t>
    <rPh sb="0" eb="3">
      <t>イッポンスギ</t>
    </rPh>
    <rPh sb="3" eb="4">
      <t>トオ</t>
    </rPh>
    <rPh sb="5" eb="8">
      <t>ショウテンガイ</t>
    </rPh>
    <phoneticPr fontId="2"/>
  </si>
  <si>
    <t>七尾市和倉町</t>
    <rPh sb="0" eb="3">
      <t>ナナオシ</t>
    </rPh>
    <rPh sb="3" eb="6">
      <t>ワクラマチ</t>
    </rPh>
    <phoneticPr fontId="2"/>
  </si>
  <si>
    <t>和倉温泉</t>
    <rPh sb="0" eb="4">
      <t>ワクラオンセン</t>
    </rPh>
    <phoneticPr fontId="2"/>
  </si>
  <si>
    <t>七尾市街地</t>
    <rPh sb="0" eb="2">
      <t>ナナオ</t>
    </rPh>
    <rPh sb="2" eb="5">
      <t>シガイチ</t>
    </rPh>
    <phoneticPr fontId="2"/>
  </si>
  <si>
    <t>七尾市能登島町向田</t>
    <rPh sb="0" eb="3">
      <t>ナナオシ</t>
    </rPh>
    <rPh sb="3" eb="7">
      <t>ノトジママチ</t>
    </rPh>
    <rPh sb="7" eb="9">
      <t>ムカイダ</t>
    </rPh>
    <phoneticPr fontId="2"/>
  </si>
  <si>
    <t>七尾市石崎町</t>
    <rPh sb="0" eb="3">
      <t>ナナオシ</t>
    </rPh>
    <rPh sb="3" eb="4">
      <t>イシ</t>
    </rPh>
    <rPh sb="4" eb="5">
      <t>サキ</t>
    </rPh>
    <rPh sb="5" eb="6">
      <t>マチ</t>
    </rPh>
    <phoneticPr fontId="2"/>
  </si>
  <si>
    <t>七尾市中島町宮前</t>
    <rPh sb="0" eb="3">
      <t>ナナオシ</t>
    </rPh>
    <rPh sb="3" eb="5">
      <t>ナカジマ</t>
    </rPh>
    <rPh sb="5" eb="6">
      <t>マチ</t>
    </rPh>
    <rPh sb="6" eb="8">
      <t>ミヤマエ</t>
    </rPh>
    <phoneticPr fontId="2"/>
  </si>
  <si>
    <t>七尾市能登島</t>
    <rPh sb="0" eb="3">
      <t>ナナオシ</t>
    </rPh>
    <rPh sb="3" eb="6">
      <t>ノトジマ</t>
    </rPh>
    <phoneticPr fontId="2"/>
  </si>
  <si>
    <t>新湊漁港</t>
    <rPh sb="0" eb="2">
      <t>シンミナト</t>
    </rPh>
    <rPh sb="2" eb="4">
      <t>ギョコウ</t>
    </rPh>
    <phoneticPr fontId="1"/>
  </si>
  <si>
    <t>富山市中心市街地</t>
    <rPh sb="0" eb="3">
      <t>トヤマシ</t>
    </rPh>
    <rPh sb="3" eb="5">
      <t>チュウシン</t>
    </rPh>
    <rPh sb="5" eb="8">
      <t>シガイチ</t>
    </rPh>
    <phoneticPr fontId="1"/>
  </si>
  <si>
    <t>となみチューリップ公園</t>
    <rPh sb="9" eb="11">
      <t>コウエン</t>
    </rPh>
    <phoneticPr fontId="1"/>
  </si>
  <si>
    <t>立山黒部アルペンルート</t>
    <rPh sb="0" eb="2">
      <t>タテヤマ</t>
    </rPh>
    <rPh sb="2" eb="4">
      <t>クロベ</t>
    </rPh>
    <phoneticPr fontId="1"/>
  </si>
  <si>
    <t>富山市内の松川</t>
    <rPh sb="0" eb="4">
      <t>トヤマシナイ</t>
    </rPh>
    <rPh sb="5" eb="6">
      <t>マツ</t>
    </rPh>
    <rPh sb="6" eb="7">
      <t>カワ</t>
    </rPh>
    <phoneticPr fontId="1"/>
  </si>
  <si>
    <t>高岡古城公園</t>
    <rPh sb="0" eb="2">
      <t>タカオカ</t>
    </rPh>
    <rPh sb="2" eb="4">
      <t>コジョウ</t>
    </rPh>
    <rPh sb="4" eb="6">
      <t>コウエン</t>
    </rPh>
    <phoneticPr fontId="1"/>
  </si>
  <si>
    <t>滑川漁港</t>
    <rPh sb="0" eb="2">
      <t>ナメリカワ</t>
    </rPh>
    <rPh sb="2" eb="4">
      <t>ギョコウ</t>
    </rPh>
    <phoneticPr fontId="1"/>
  </si>
  <si>
    <t>神通川有沢橋下流</t>
  </si>
  <si>
    <t>海王丸パーク</t>
    <rPh sb="0" eb="3">
      <t>カイオウマル</t>
    </rPh>
    <phoneticPr fontId="1"/>
  </si>
  <si>
    <t>高岡市内中心部</t>
    <rPh sb="0" eb="3">
      <t>タカオカシ</t>
    </rPh>
    <rPh sb="3" eb="4">
      <t>ナイ</t>
    </rPh>
    <rPh sb="4" eb="7">
      <t>チュウシンブ</t>
    </rPh>
    <phoneticPr fontId="1"/>
  </si>
  <si>
    <t>高岡市伏木地内</t>
    <rPh sb="0" eb="3">
      <t>タカオカシ</t>
    </rPh>
    <rPh sb="3" eb="5">
      <t>フシキ</t>
    </rPh>
    <rPh sb="5" eb="6">
      <t>チ</t>
    </rPh>
    <rPh sb="6" eb="7">
      <t>ナイ</t>
    </rPh>
    <phoneticPr fontId="1"/>
  </si>
  <si>
    <t>高岡市中心市街地一帯</t>
    <rPh sb="0" eb="2">
      <t>タカオカ</t>
    </rPh>
    <rPh sb="2" eb="3">
      <t>シ</t>
    </rPh>
    <rPh sb="3" eb="5">
      <t>チュウシン</t>
    </rPh>
    <rPh sb="5" eb="8">
      <t>シガイチ</t>
    </rPh>
    <rPh sb="8" eb="10">
      <t>イッタイ</t>
    </rPh>
    <phoneticPr fontId="1"/>
  </si>
  <si>
    <t>高岡市福岡町中心市街地</t>
    <rPh sb="0" eb="3">
      <t>タカオカシ</t>
    </rPh>
    <rPh sb="3" eb="5">
      <t>フクオカ</t>
    </rPh>
    <rPh sb="5" eb="6">
      <t>マチ</t>
    </rPh>
    <rPh sb="6" eb="8">
      <t>チュウシン</t>
    </rPh>
    <rPh sb="8" eb="11">
      <t>シガイチ</t>
    </rPh>
    <phoneticPr fontId="1"/>
  </si>
  <si>
    <t>富山県富山市八尾町</t>
    <rPh sb="0" eb="3">
      <t>トヤマケン</t>
    </rPh>
    <rPh sb="3" eb="6">
      <t>トヤマシ</t>
    </rPh>
    <rPh sb="6" eb="9">
      <t>ヤツオマチ</t>
    </rPh>
    <phoneticPr fontId="1"/>
  </si>
  <si>
    <t>福野町中心市街地</t>
    <rPh sb="0" eb="2">
      <t>フクノ</t>
    </rPh>
    <rPh sb="2" eb="3">
      <t>マチ</t>
    </rPh>
    <rPh sb="3" eb="5">
      <t>チュウシン</t>
    </rPh>
    <rPh sb="5" eb="8">
      <t>シガイチ</t>
    </rPh>
    <phoneticPr fontId="1"/>
  </si>
  <si>
    <t>加茂神社</t>
    <rPh sb="0" eb="2">
      <t>カモ</t>
    </rPh>
    <rPh sb="2" eb="4">
      <t>ジンジャ</t>
    </rPh>
    <phoneticPr fontId="1"/>
  </si>
  <si>
    <t>富山市内</t>
    <rPh sb="0" eb="4">
      <t>トヤマシナイ</t>
    </rPh>
    <phoneticPr fontId="1"/>
  </si>
  <si>
    <t>魚津市</t>
    <rPh sb="0" eb="3">
      <t>ウオヅシ</t>
    </rPh>
    <phoneticPr fontId="1"/>
  </si>
  <si>
    <t>南砺市城端町</t>
    <rPh sb="0" eb="3">
      <t>ナントシ</t>
    </rPh>
    <rPh sb="3" eb="6">
      <t>ジョウハナマチ</t>
    </rPh>
    <phoneticPr fontId="1"/>
  </si>
  <si>
    <t>氷見市内</t>
    <rPh sb="0" eb="4">
      <t>ヒミシナイ</t>
    </rPh>
    <phoneticPr fontId="1"/>
  </si>
  <si>
    <t>海老江山町内一円</t>
    <rPh sb="0" eb="3">
      <t>エビエ</t>
    </rPh>
    <rPh sb="3" eb="4">
      <t>ヤマ</t>
    </rPh>
    <rPh sb="4" eb="5">
      <t>マチ</t>
    </rPh>
    <rPh sb="5" eb="6">
      <t>ナイ</t>
    </rPh>
    <rPh sb="6" eb="8">
      <t>イチエン</t>
    </rPh>
    <phoneticPr fontId="1"/>
  </si>
  <si>
    <t>新湊山町内一円</t>
    <rPh sb="0" eb="2">
      <t>シンミナト</t>
    </rPh>
    <rPh sb="2" eb="3">
      <t>サン</t>
    </rPh>
    <rPh sb="3" eb="5">
      <t>チョウナイ</t>
    </rPh>
    <rPh sb="5" eb="7">
      <t>イチエン</t>
    </rPh>
    <phoneticPr fontId="1"/>
  </si>
  <si>
    <t>大門山町内一円</t>
    <rPh sb="0" eb="2">
      <t>ダイモン</t>
    </rPh>
    <rPh sb="2" eb="3">
      <t>サン</t>
    </rPh>
    <rPh sb="3" eb="5">
      <t>チョウナイ</t>
    </rPh>
    <rPh sb="5" eb="7">
      <t>イチエン</t>
    </rPh>
    <phoneticPr fontId="1"/>
  </si>
  <si>
    <t>高岡市伏木地内</t>
    <rPh sb="0" eb="3">
      <t>タカオカシ</t>
    </rPh>
    <rPh sb="3" eb="5">
      <t>フシキ</t>
    </rPh>
    <rPh sb="5" eb="6">
      <t>チ</t>
    </rPh>
    <rPh sb="6" eb="7">
      <t>ナイ</t>
    </rPh>
    <phoneticPr fontId="2"/>
  </si>
  <si>
    <t>高岡市中心市街地</t>
    <rPh sb="0" eb="3">
      <t>タカオカシ</t>
    </rPh>
    <rPh sb="3" eb="5">
      <t>チュウシン</t>
    </rPh>
    <rPh sb="5" eb="8">
      <t>シガイチ</t>
    </rPh>
    <phoneticPr fontId="2"/>
  </si>
  <si>
    <t>高岡市中心市街地一帯</t>
    <rPh sb="0" eb="3">
      <t>タカオカシ</t>
    </rPh>
    <rPh sb="3" eb="5">
      <t>チュウシン</t>
    </rPh>
    <rPh sb="5" eb="8">
      <t>シガイチ</t>
    </rPh>
    <rPh sb="8" eb="10">
      <t>イッタイ</t>
    </rPh>
    <phoneticPr fontId="2"/>
  </si>
  <si>
    <t>伊東松川</t>
    <rPh sb="0" eb="2">
      <t>イトウ</t>
    </rPh>
    <rPh sb="2" eb="4">
      <t>マツカワ</t>
    </rPh>
    <phoneticPr fontId="5"/>
  </si>
  <si>
    <t>大室山</t>
    <rPh sb="0" eb="2">
      <t>オオムロ</t>
    </rPh>
    <rPh sb="2" eb="3">
      <t>ヤマ</t>
    </rPh>
    <phoneticPr fontId="5"/>
  </si>
  <si>
    <t>伊東海岸一帯</t>
    <rPh sb="0" eb="2">
      <t>イトウ</t>
    </rPh>
    <rPh sb="2" eb="4">
      <t>カイガン</t>
    </rPh>
    <rPh sb="4" eb="6">
      <t>イッタイ</t>
    </rPh>
    <phoneticPr fontId="5"/>
  </si>
  <si>
    <t>大井八幡宮</t>
    <phoneticPr fontId="2"/>
  </si>
  <si>
    <t>焼津漁港</t>
    <rPh sb="0" eb="2">
      <t>ヤイヅ</t>
    </rPh>
    <rPh sb="2" eb="4">
      <t>ギョコウ</t>
    </rPh>
    <phoneticPr fontId="2"/>
  </si>
  <si>
    <t>焼津港</t>
    <rPh sb="0" eb="2">
      <t>ヤイヅ</t>
    </rPh>
    <rPh sb="2" eb="3">
      <t>コウ</t>
    </rPh>
    <phoneticPr fontId="2"/>
  </si>
  <si>
    <t>大井川港魚市場</t>
    <rPh sb="0" eb="3">
      <t>オオイガワ</t>
    </rPh>
    <rPh sb="3" eb="4">
      <t>コウ</t>
    </rPh>
    <rPh sb="4" eb="7">
      <t>ウオイチバ</t>
    </rPh>
    <phoneticPr fontId="2"/>
  </si>
  <si>
    <t>焼津神社</t>
    <rPh sb="0" eb="2">
      <t>ヤイヅ</t>
    </rPh>
    <rPh sb="2" eb="4">
      <t>ジンジャ</t>
    </rPh>
    <phoneticPr fontId="2"/>
  </si>
  <si>
    <t>小川港</t>
    <rPh sb="0" eb="1">
      <t>コ</t>
    </rPh>
    <rPh sb="1" eb="2">
      <t>ガワ</t>
    </rPh>
    <rPh sb="2" eb="3">
      <t>コウ</t>
    </rPh>
    <phoneticPr fontId="2"/>
  </si>
  <si>
    <t>エスパルスドームプラザほか</t>
  </si>
  <si>
    <t>ツインメッセ静岡</t>
    <rPh sb="6" eb="8">
      <t>シズオカ</t>
    </rPh>
    <phoneticPr fontId="5"/>
  </si>
  <si>
    <t>市内各所</t>
    <rPh sb="0" eb="2">
      <t>シナイ</t>
    </rPh>
    <rPh sb="2" eb="4">
      <t>カクショ</t>
    </rPh>
    <phoneticPr fontId="5"/>
  </si>
  <si>
    <t>安倍川河川敷</t>
    <rPh sb="0" eb="3">
      <t>アベカワ</t>
    </rPh>
    <rPh sb="3" eb="6">
      <t>カセンジキ</t>
    </rPh>
    <phoneticPr fontId="5"/>
  </si>
  <si>
    <t>静岡市街地</t>
    <rPh sb="0" eb="2">
      <t>シズオカ</t>
    </rPh>
    <rPh sb="2" eb="5">
      <t>シガイチ</t>
    </rPh>
    <phoneticPr fontId="5"/>
  </si>
  <si>
    <t>用宗漁港</t>
    <rPh sb="0" eb="2">
      <t>モチムネ</t>
    </rPh>
    <rPh sb="2" eb="4">
      <t>ギョコウ</t>
    </rPh>
    <phoneticPr fontId="5"/>
  </si>
  <si>
    <t>由比漁港</t>
    <rPh sb="0" eb="2">
      <t>ユイ</t>
    </rPh>
    <rPh sb="2" eb="4">
      <t>ギョコウ</t>
    </rPh>
    <phoneticPr fontId="5"/>
  </si>
  <si>
    <t>清水駅前銀座、清水銀座</t>
    <rPh sb="0" eb="2">
      <t>シミズ</t>
    </rPh>
    <rPh sb="2" eb="4">
      <t>エキマエ</t>
    </rPh>
    <rPh sb="4" eb="6">
      <t>ギンザ</t>
    </rPh>
    <rPh sb="7" eb="9">
      <t>シミズ</t>
    </rPh>
    <rPh sb="9" eb="11">
      <t>ギンザ</t>
    </rPh>
    <phoneticPr fontId="5"/>
  </si>
  <si>
    <t>JR清水駅東口イベント広場ほか</t>
    <rPh sb="2" eb="4">
      <t>シミズ</t>
    </rPh>
    <rPh sb="4" eb="5">
      <t>エキ</t>
    </rPh>
    <rPh sb="5" eb="7">
      <t>ヒガシグチ</t>
    </rPh>
    <rPh sb="11" eb="13">
      <t>ヒロバ</t>
    </rPh>
    <phoneticPr fontId="5"/>
  </si>
  <si>
    <t>田子の浦漁協</t>
    <rPh sb="0" eb="2">
      <t>タゴ</t>
    </rPh>
    <rPh sb="3" eb="4">
      <t>ウラ</t>
    </rPh>
    <rPh sb="4" eb="6">
      <t>ギョキョウ</t>
    </rPh>
    <phoneticPr fontId="7"/>
  </si>
  <si>
    <t>竹採公園</t>
    <rPh sb="0" eb="1">
      <t>タケ</t>
    </rPh>
    <rPh sb="1" eb="2">
      <t>サイ</t>
    </rPh>
    <rPh sb="2" eb="4">
      <t>コウエン</t>
    </rPh>
    <phoneticPr fontId="7"/>
  </si>
  <si>
    <t>吉原本町通り</t>
    <rPh sb="0" eb="2">
      <t>ヨシワラ</t>
    </rPh>
    <rPh sb="2" eb="4">
      <t>ホンチョウ</t>
    </rPh>
    <rPh sb="4" eb="5">
      <t>ドオ</t>
    </rPh>
    <phoneticPr fontId="7"/>
  </si>
  <si>
    <t>ふじさんめっせ</t>
  </si>
  <si>
    <t>中央公園</t>
    <rPh sb="0" eb="2">
      <t>チュウオウ</t>
    </rPh>
    <rPh sb="2" eb="4">
      <t>コウエン</t>
    </rPh>
    <phoneticPr fontId="7"/>
  </si>
  <si>
    <t>蓮池山　長学寺</t>
    <rPh sb="0" eb="1">
      <t>ハス</t>
    </rPh>
    <rPh sb="1" eb="2">
      <t>イケ</t>
    </rPh>
    <rPh sb="2" eb="3">
      <t>ヤマ</t>
    </rPh>
    <rPh sb="4" eb="5">
      <t>チョウ</t>
    </rPh>
    <rPh sb="5" eb="6">
      <t>ガク</t>
    </rPh>
    <rPh sb="6" eb="7">
      <t>テラ</t>
    </rPh>
    <phoneticPr fontId="7"/>
  </si>
  <si>
    <t>田子の浦漁業協同組合</t>
    <rPh sb="0" eb="2">
      <t>タゴ</t>
    </rPh>
    <rPh sb="3" eb="4">
      <t>ウラ</t>
    </rPh>
    <rPh sb="4" eb="6">
      <t>ギョギョウ</t>
    </rPh>
    <rPh sb="6" eb="8">
      <t>キョウドウ</t>
    </rPh>
    <rPh sb="8" eb="10">
      <t>クミアイ</t>
    </rPh>
    <phoneticPr fontId="7"/>
  </si>
  <si>
    <t>富士川木島河川敷グラウンド</t>
    <rPh sb="0" eb="3">
      <t>フジカワ</t>
    </rPh>
    <rPh sb="3" eb="5">
      <t>キジマ</t>
    </rPh>
    <rPh sb="5" eb="8">
      <t>カセンシキ</t>
    </rPh>
    <phoneticPr fontId="7"/>
  </si>
  <si>
    <t>須津の田んぼ</t>
    <rPh sb="0" eb="1">
      <t>ス</t>
    </rPh>
    <rPh sb="1" eb="2">
      <t>ツ</t>
    </rPh>
    <rPh sb="3" eb="4">
      <t>タ</t>
    </rPh>
    <phoneticPr fontId="7"/>
  </si>
  <si>
    <t>笹場（大淵）</t>
    <rPh sb="0" eb="1">
      <t>ササ</t>
    </rPh>
    <rPh sb="1" eb="2">
      <t>バ</t>
    </rPh>
    <rPh sb="3" eb="5">
      <t>オオブチ</t>
    </rPh>
    <phoneticPr fontId="7"/>
  </si>
  <si>
    <t>新豊院</t>
    <rPh sb="0" eb="1">
      <t>シン</t>
    </rPh>
    <rPh sb="1" eb="2">
      <t>ユタ</t>
    </rPh>
    <rPh sb="2" eb="3">
      <t>イン</t>
    </rPh>
    <phoneticPr fontId="7"/>
  </si>
  <si>
    <t>富士宮市～富士市</t>
    <rPh sb="0" eb="4">
      <t>フジノミヤシ</t>
    </rPh>
    <rPh sb="5" eb="7">
      <t>フジ</t>
    </rPh>
    <rPh sb="7" eb="8">
      <t>シ</t>
    </rPh>
    <phoneticPr fontId="7"/>
  </si>
  <si>
    <t>岩本山公園</t>
    <rPh sb="0" eb="2">
      <t>イワモト</t>
    </rPh>
    <rPh sb="2" eb="3">
      <t>ヤマ</t>
    </rPh>
    <rPh sb="3" eb="5">
      <t>コウエン</t>
    </rPh>
    <phoneticPr fontId="7"/>
  </si>
  <si>
    <t>中央公園及び中央公園前</t>
    <rPh sb="0" eb="2">
      <t>チュウオウ</t>
    </rPh>
    <rPh sb="2" eb="4">
      <t>コウエン</t>
    </rPh>
    <rPh sb="4" eb="5">
      <t>オヨ</t>
    </rPh>
    <rPh sb="6" eb="8">
      <t>チュウオウ</t>
    </rPh>
    <rPh sb="8" eb="10">
      <t>コウエン</t>
    </rPh>
    <rPh sb="10" eb="11">
      <t>マエ</t>
    </rPh>
    <phoneticPr fontId="7"/>
  </si>
  <si>
    <t>富士川憩いの広場</t>
    <rPh sb="0" eb="3">
      <t>フジカワ</t>
    </rPh>
    <rPh sb="3" eb="4">
      <t>イコ</t>
    </rPh>
    <rPh sb="6" eb="8">
      <t>ヒロバ</t>
    </rPh>
    <phoneticPr fontId="7"/>
  </si>
  <si>
    <t>吉原商店街周辺</t>
    <rPh sb="0" eb="2">
      <t>ヨシハラ</t>
    </rPh>
    <rPh sb="2" eb="5">
      <t>ショウテンガイ</t>
    </rPh>
    <rPh sb="5" eb="7">
      <t>シュウヘン</t>
    </rPh>
    <phoneticPr fontId="7"/>
  </si>
  <si>
    <t>田子の浦みなと公園</t>
    <rPh sb="0" eb="2">
      <t>タゴ</t>
    </rPh>
    <rPh sb="3" eb="4">
      <t>ウラ</t>
    </rPh>
    <rPh sb="7" eb="9">
      <t>コウエン</t>
    </rPh>
    <phoneticPr fontId="7"/>
  </si>
  <si>
    <t>富士市交流プラザ周辺</t>
    <rPh sb="0" eb="2">
      <t>フジ</t>
    </rPh>
    <rPh sb="2" eb="3">
      <t>シ</t>
    </rPh>
    <rPh sb="3" eb="5">
      <t>コウリュウ</t>
    </rPh>
    <rPh sb="8" eb="10">
      <t>シュウヘン</t>
    </rPh>
    <phoneticPr fontId="7"/>
  </si>
  <si>
    <t>富士川かりがね堤</t>
    <rPh sb="0" eb="3">
      <t>フジカワ</t>
    </rPh>
    <rPh sb="7" eb="8">
      <t>ツツミ</t>
    </rPh>
    <phoneticPr fontId="7"/>
  </si>
  <si>
    <t>富士本町通り</t>
    <rPh sb="0" eb="2">
      <t>フジ</t>
    </rPh>
    <rPh sb="2" eb="5">
      <t>ホンマチドオ</t>
    </rPh>
    <phoneticPr fontId="7"/>
  </si>
  <si>
    <t>毘沙門天妙法寺</t>
    <rPh sb="0" eb="3">
      <t>ビシャモン</t>
    </rPh>
    <rPh sb="3" eb="4">
      <t>テン</t>
    </rPh>
    <rPh sb="4" eb="6">
      <t>ミョウホウ</t>
    </rPh>
    <rPh sb="6" eb="7">
      <t>ジ</t>
    </rPh>
    <phoneticPr fontId="7"/>
  </si>
  <si>
    <t>栄、久屋大通公園他</t>
    <rPh sb="0" eb="1">
      <t>サカエ</t>
    </rPh>
    <rPh sb="2" eb="6">
      <t>ヒサヤオオドオリ</t>
    </rPh>
    <rPh sb="6" eb="8">
      <t>コウエン</t>
    </rPh>
    <rPh sb="8" eb="9">
      <t>ホカ</t>
    </rPh>
    <phoneticPr fontId="2"/>
  </si>
  <si>
    <t>大須商店街・大須観音</t>
    <rPh sb="0" eb="2">
      <t>オオス</t>
    </rPh>
    <rPh sb="2" eb="5">
      <t>ショウテンガイ</t>
    </rPh>
    <rPh sb="6" eb="10">
      <t>オオスカンノン</t>
    </rPh>
    <phoneticPr fontId="2"/>
  </si>
  <si>
    <t>東山動植物園</t>
    <rPh sb="0" eb="2">
      <t>ヒガシヤマ</t>
    </rPh>
    <rPh sb="2" eb="5">
      <t>ドウショクブツ</t>
    </rPh>
    <rPh sb="5" eb="6">
      <t>エン</t>
    </rPh>
    <phoneticPr fontId="2"/>
  </si>
  <si>
    <t>愛知県体育館</t>
    <rPh sb="0" eb="3">
      <t>アイチケン</t>
    </rPh>
    <rPh sb="3" eb="6">
      <t>タイイクカン</t>
    </rPh>
    <phoneticPr fontId="2"/>
  </si>
  <si>
    <t>名古屋港ガーデンふ頭</t>
    <rPh sb="0" eb="3">
      <t>ナゴヤ</t>
    </rPh>
    <rPh sb="3" eb="4">
      <t>コウ</t>
    </rPh>
    <rPh sb="9" eb="10">
      <t>アタマ</t>
    </rPh>
    <phoneticPr fontId="2"/>
  </si>
  <si>
    <t>栄、大須他</t>
    <rPh sb="0" eb="1">
      <t>サカエ</t>
    </rPh>
    <rPh sb="2" eb="4">
      <t>オオス</t>
    </rPh>
    <rPh sb="4" eb="5">
      <t>ホカ</t>
    </rPh>
    <phoneticPr fontId="2"/>
  </si>
  <si>
    <t>久屋大通公園</t>
    <rPh sb="0" eb="4">
      <t>ヒサヤオオドオリ</t>
    </rPh>
    <rPh sb="4" eb="6">
      <t>コウエン</t>
    </rPh>
    <phoneticPr fontId="2"/>
  </si>
  <si>
    <t>名古屋城・名城公園</t>
    <rPh sb="0" eb="3">
      <t>ナゴヤ</t>
    </rPh>
    <rPh sb="3" eb="4">
      <t>ジョウ</t>
    </rPh>
    <rPh sb="5" eb="9">
      <t>メイジョウコウエン</t>
    </rPh>
    <phoneticPr fontId="2"/>
  </si>
  <si>
    <t>鶴舞公園</t>
    <rPh sb="0" eb="2">
      <t>ツルマイ</t>
    </rPh>
    <rPh sb="2" eb="4">
      <t>コウエン</t>
    </rPh>
    <phoneticPr fontId="2"/>
  </si>
  <si>
    <t>みなとオアシス
竹島埠頭</t>
    <rPh sb="8" eb="10">
      <t>タケシマ</t>
    </rPh>
    <rPh sb="10" eb="12">
      <t>フトウ</t>
    </rPh>
    <phoneticPr fontId="1"/>
  </si>
  <si>
    <t>三河大島</t>
    <rPh sb="0" eb="2">
      <t>ミカワ</t>
    </rPh>
    <rPh sb="2" eb="4">
      <t>オオシマ</t>
    </rPh>
    <phoneticPr fontId="1"/>
  </si>
  <si>
    <t>西浦海岸</t>
    <rPh sb="0" eb="2">
      <t>ニシウラ</t>
    </rPh>
    <rPh sb="2" eb="4">
      <t>カイガン</t>
    </rPh>
    <phoneticPr fontId="1"/>
  </si>
  <si>
    <t>西浦園地</t>
    <rPh sb="0" eb="2">
      <t>ニシウラ</t>
    </rPh>
    <rPh sb="2" eb="4">
      <t>エンチ</t>
    </rPh>
    <phoneticPr fontId="1"/>
  </si>
  <si>
    <t>蒲郡クラシックホテル</t>
    <rPh sb="0" eb="2">
      <t>ガマゴオリ</t>
    </rPh>
    <phoneticPr fontId="1"/>
  </si>
  <si>
    <t>あじさいの里</t>
    <rPh sb="5" eb="6">
      <t>サト</t>
    </rPh>
    <phoneticPr fontId="1"/>
  </si>
  <si>
    <t>竹島海岸他</t>
    <rPh sb="0" eb="2">
      <t>タケシマ</t>
    </rPh>
    <rPh sb="2" eb="4">
      <t>カイガン</t>
    </rPh>
    <rPh sb="4" eb="5">
      <t>ホカ</t>
    </rPh>
    <phoneticPr fontId="1"/>
  </si>
  <si>
    <t>蒲郡市民会館周辺</t>
    <rPh sb="0" eb="2">
      <t>ガマゴオリ</t>
    </rPh>
    <rPh sb="2" eb="4">
      <t>シミン</t>
    </rPh>
    <rPh sb="4" eb="6">
      <t>カイカン</t>
    </rPh>
    <rPh sb="6" eb="8">
      <t>シュウヘン</t>
    </rPh>
    <phoneticPr fontId="1"/>
  </si>
  <si>
    <t>蒲郡市民会館前緑地</t>
    <rPh sb="0" eb="2">
      <t>ガマゴオリ</t>
    </rPh>
    <rPh sb="2" eb="4">
      <t>シミン</t>
    </rPh>
    <rPh sb="4" eb="6">
      <t>カイカン</t>
    </rPh>
    <rPh sb="6" eb="7">
      <t>マエ</t>
    </rPh>
    <rPh sb="7" eb="9">
      <t>リョクチ</t>
    </rPh>
    <phoneticPr fontId="1"/>
  </si>
  <si>
    <t>三谷町</t>
    <rPh sb="0" eb="2">
      <t>ミヤ</t>
    </rPh>
    <rPh sb="2" eb="3">
      <t>チョウ</t>
    </rPh>
    <phoneticPr fontId="1"/>
  </si>
  <si>
    <t>両ケ池公園</t>
    <phoneticPr fontId="2"/>
  </si>
  <si>
    <t>鳥出神社</t>
    <phoneticPr fontId="2"/>
  </si>
  <si>
    <t>三滝通り、諏訪新道周辺</t>
    <phoneticPr fontId="2"/>
  </si>
  <si>
    <t>多度大社</t>
    <phoneticPr fontId="2"/>
  </si>
  <si>
    <t>東海道関宿街道一帯</t>
    <phoneticPr fontId="2"/>
  </si>
  <si>
    <t>四日市市役所付近</t>
    <rPh sb="0" eb="3">
      <t>ヨッカイチ</t>
    </rPh>
    <rPh sb="3" eb="6">
      <t>シヤクショ</t>
    </rPh>
    <rPh sb="6" eb="8">
      <t>フキン</t>
    </rPh>
    <phoneticPr fontId="2"/>
  </si>
  <si>
    <t>春日神社周辺</t>
    <phoneticPr fontId="2"/>
  </si>
  <si>
    <t>四日市諏訪神社周辺</t>
    <phoneticPr fontId="2"/>
  </si>
  <si>
    <t>東海道関宿</t>
    <phoneticPr fontId="2"/>
  </si>
  <si>
    <t>鳥羽マリンターミナル</t>
    <rPh sb="0" eb="2">
      <t>トバ</t>
    </rPh>
    <phoneticPr fontId="2"/>
  </si>
  <si>
    <t>石神神社</t>
    <rPh sb="0" eb="2">
      <t>イシガミ</t>
    </rPh>
    <rPh sb="2" eb="4">
      <t>ジンジャ</t>
    </rPh>
    <phoneticPr fontId="2"/>
  </si>
  <si>
    <t>鳥羽市菅島</t>
    <rPh sb="0" eb="2">
      <t>トバ</t>
    </rPh>
    <rPh sb="2" eb="3">
      <t>シ</t>
    </rPh>
    <rPh sb="3" eb="5">
      <t>スガシマ</t>
    </rPh>
    <phoneticPr fontId="2"/>
  </si>
  <si>
    <t>青峯山正福寺</t>
    <rPh sb="0" eb="1">
      <t>アオ</t>
    </rPh>
    <rPh sb="1" eb="2">
      <t>ミネ</t>
    </rPh>
    <rPh sb="2" eb="3">
      <t>ヤマ</t>
    </rPh>
    <rPh sb="3" eb="6">
      <t>ショウフクジ</t>
    </rPh>
    <phoneticPr fontId="2"/>
  </si>
  <si>
    <t>赤崎神社</t>
    <rPh sb="0" eb="2">
      <t>アカサキ</t>
    </rPh>
    <rPh sb="2" eb="4">
      <t>ジンジャ</t>
    </rPh>
    <phoneticPr fontId="2"/>
  </si>
  <si>
    <t>鳥羽市浦村</t>
    <rPh sb="0" eb="2">
      <t>トバ</t>
    </rPh>
    <rPh sb="2" eb="3">
      <t>シ</t>
    </rPh>
    <rPh sb="3" eb="5">
      <t>ウラムラ</t>
    </rPh>
    <phoneticPr fontId="2"/>
  </si>
  <si>
    <t>静波海水浴場</t>
  </si>
  <si>
    <t>新居小学校、新居中学校</t>
  </si>
  <si>
    <t>さがらサンビーチ</t>
  </si>
  <si>
    <t>大井川</t>
  </si>
  <si>
    <t>法多山/袋井市</t>
  </si>
  <si>
    <t>袋井市三川地区</t>
  </si>
  <si>
    <t>白砂公園</t>
  </si>
  <si>
    <t>勝間田川</t>
  </si>
  <si>
    <t>可睡斎/袋井市</t>
  </si>
  <si>
    <t>御前埼灯台</t>
  </si>
  <si>
    <t>蓬莱橋</t>
  </si>
  <si>
    <t>御前崎漁市場</t>
  </si>
  <si>
    <t>島田市鵜田寺</t>
  </si>
  <si>
    <t>桜ヶ池池宮神社</t>
  </si>
  <si>
    <t>靭(うつぼ）テニスセンター</t>
    <rPh sb="0" eb="1">
      <t>ジン</t>
    </rPh>
    <phoneticPr fontId="2"/>
  </si>
  <si>
    <t>大阪市内</t>
    <rPh sb="0" eb="4">
      <t>オオサカシナイ</t>
    </rPh>
    <phoneticPr fontId="2"/>
  </si>
  <si>
    <t>府内各所</t>
    <rPh sb="0" eb="2">
      <t>フナイ</t>
    </rPh>
    <rPh sb="2" eb="4">
      <t>カクショ</t>
    </rPh>
    <phoneticPr fontId="2"/>
  </si>
  <si>
    <t>生國魂神社</t>
    <phoneticPr fontId="2"/>
  </si>
  <si>
    <t>御堂筋周辺</t>
    <rPh sb="0" eb="2">
      <t>ミドウ</t>
    </rPh>
    <rPh sb="2" eb="3">
      <t>スジ</t>
    </rPh>
    <rPh sb="3" eb="5">
      <t>シュウヘン</t>
    </rPh>
    <phoneticPr fontId="2"/>
  </si>
  <si>
    <t>大阪城他各所</t>
    <rPh sb="0" eb="2">
      <t>オオサカ</t>
    </rPh>
    <rPh sb="2" eb="3">
      <t>ジョウ</t>
    </rPh>
    <rPh sb="3" eb="4">
      <t>ホカ</t>
    </rPh>
    <rPh sb="4" eb="6">
      <t>カクショ</t>
    </rPh>
    <phoneticPr fontId="2"/>
  </si>
  <si>
    <t>大阪府内各所</t>
    <rPh sb="0" eb="2">
      <t>オオサカ</t>
    </rPh>
    <rPh sb="2" eb="4">
      <t>フナイ</t>
    </rPh>
    <rPh sb="4" eb="6">
      <t>カクショ</t>
    </rPh>
    <phoneticPr fontId="2"/>
  </si>
  <si>
    <t>大阪造幣局</t>
    <rPh sb="0" eb="2">
      <t>オオサカ</t>
    </rPh>
    <rPh sb="2" eb="5">
      <t>ゾウヘイキョク</t>
    </rPh>
    <phoneticPr fontId="2"/>
  </si>
  <si>
    <t>四天王寺</t>
    <rPh sb="0" eb="4">
      <t>シテンノウジ</t>
    </rPh>
    <phoneticPr fontId="2"/>
  </si>
  <si>
    <t>大阪府内各所</t>
    <rPh sb="1" eb="2">
      <t>ガツ</t>
    </rPh>
    <rPh sb="2" eb="4">
      <t>ジョウジュン</t>
    </rPh>
    <phoneticPr fontId="2"/>
  </si>
  <si>
    <t>大阪市内・府内各所</t>
    <rPh sb="0" eb="4">
      <t>オオサカシナイ</t>
    </rPh>
    <rPh sb="5" eb="7">
      <t>フナイ</t>
    </rPh>
    <rPh sb="7" eb="9">
      <t>カクショ</t>
    </rPh>
    <phoneticPr fontId="2"/>
  </si>
  <si>
    <t>大阪府内各所</t>
    <rPh sb="0" eb="3">
      <t>オオサカフ</t>
    </rPh>
    <rPh sb="3" eb="4">
      <t>ナイ</t>
    </rPh>
    <rPh sb="4" eb="6">
      <t>カクショ</t>
    </rPh>
    <phoneticPr fontId="2"/>
  </si>
  <si>
    <t>大川周辺</t>
    <rPh sb="0" eb="2">
      <t>オオカワ</t>
    </rPh>
    <rPh sb="2" eb="4">
      <t>シュウヘン</t>
    </rPh>
    <phoneticPr fontId="2"/>
  </si>
  <si>
    <t>淀川河川敷</t>
    <rPh sb="0" eb="2">
      <t>ヨドガワ</t>
    </rPh>
    <rPh sb="2" eb="5">
      <t>カセンジキ</t>
    </rPh>
    <phoneticPr fontId="2"/>
  </si>
  <si>
    <t>大念仏寺</t>
    <rPh sb="0" eb="1">
      <t>ダイ</t>
    </rPh>
    <rPh sb="1" eb="3">
      <t>ネンブツ</t>
    </rPh>
    <rPh sb="3" eb="4">
      <t>テラ</t>
    </rPh>
    <phoneticPr fontId="2"/>
  </si>
  <si>
    <t>住吉大社</t>
    <rPh sb="0" eb="4">
      <t>スミヨシタイシャ</t>
    </rPh>
    <phoneticPr fontId="2"/>
  </si>
  <si>
    <t>愛染堂勝鬘院</t>
    <phoneticPr fontId="2"/>
  </si>
  <si>
    <t>杭全(くまた)神社</t>
    <rPh sb="0" eb="2">
      <t>クマタ</t>
    </rPh>
    <rPh sb="7" eb="9">
      <t>ジンジャ</t>
    </rPh>
    <phoneticPr fontId="2"/>
  </si>
  <si>
    <t>感田神社(貝塚市）</t>
    <rPh sb="0" eb="1">
      <t>カン</t>
    </rPh>
    <rPh sb="1" eb="2">
      <t>タ</t>
    </rPh>
    <rPh sb="2" eb="4">
      <t>ジンジャ</t>
    </rPh>
    <rPh sb="5" eb="8">
      <t>カイヅカシ</t>
    </rPh>
    <phoneticPr fontId="2"/>
  </si>
  <si>
    <t>大阪天満宮</t>
    <rPh sb="0" eb="5">
      <t>オオサカテンマングウ</t>
    </rPh>
    <phoneticPr fontId="2"/>
  </si>
  <si>
    <t>生根神社</t>
    <rPh sb="0" eb="1">
      <t>ナマ</t>
    </rPh>
    <rPh sb="1" eb="2">
      <t>ネ</t>
    </rPh>
    <rPh sb="2" eb="4">
      <t>ジンジャ</t>
    </rPh>
    <phoneticPr fontId="2"/>
  </si>
  <si>
    <t>五月山公園(池田市)</t>
    <rPh sb="0" eb="2">
      <t>ゴガツ</t>
    </rPh>
    <rPh sb="2" eb="3">
      <t>ヤマ</t>
    </rPh>
    <rPh sb="3" eb="5">
      <t>コウエン</t>
    </rPh>
    <rPh sb="6" eb="9">
      <t>イケダシ</t>
    </rPh>
    <phoneticPr fontId="2"/>
  </si>
  <si>
    <t>岸和田周辺</t>
    <rPh sb="0" eb="3">
      <t>キシワダ</t>
    </rPh>
    <rPh sb="3" eb="5">
      <t>シュウヘン</t>
    </rPh>
    <phoneticPr fontId="2"/>
  </si>
  <si>
    <t>岸和田周辺(山手側）</t>
    <rPh sb="0" eb="3">
      <t>キシワダ</t>
    </rPh>
    <rPh sb="3" eb="5">
      <t>シュウヘン</t>
    </rPh>
    <rPh sb="6" eb="8">
      <t>ヤマテ</t>
    </rPh>
    <rPh sb="8" eb="9">
      <t>ガワ</t>
    </rPh>
    <phoneticPr fontId="2"/>
  </si>
  <si>
    <t>枚岡神社(東大阪市)</t>
    <rPh sb="0" eb="2">
      <t>ヒラオカ</t>
    </rPh>
    <rPh sb="2" eb="4">
      <t>ジンジャ</t>
    </rPh>
    <rPh sb="5" eb="9">
      <t>ヒガシオオサカシ</t>
    </rPh>
    <phoneticPr fontId="2"/>
  </si>
  <si>
    <t>大小路通ほか</t>
    <rPh sb="0" eb="3">
      <t>オオショウジ</t>
    </rPh>
    <rPh sb="3" eb="4">
      <t>トオ</t>
    </rPh>
    <phoneticPr fontId="2"/>
  </si>
  <si>
    <t>少彦名神社</t>
    <rPh sb="0" eb="1">
      <t>ショウ</t>
    </rPh>
    <rPh sb="1" eb="2">
      <t>ヒコ</t>
    </rPh>
    <rPh sb="2" eb="3">
      <t>ナ</t>
    </rPh>
    <rPh sb="3" eb="5">
      <t>ジンジャ</t>
    </rPh>
    <phoneticPr fontId="2"/>
  </si>
  <si>
    <t>今宮戎神社、堀川戎神社他</t>
    <rPh sb="0" eb="3">
      <t>イマミヤエビス</t>
    </rPh>
    <rPh sb="3" eb="5">
      <t>ジンジャ</t>
    </rPh>
    <rPh sb="6" eb="8">
      <t>ホリカワ</t>
    </rPh>
    <rPh sb="8" eb="9">
      <t>エビス</t>
    </rPh>
    <rPh sb="9" eb="11">
      <t>ジンジャ</t>
    </rPh>
    <rPh sb="11" eb="12">
      <t>ホカ</t>
    </rPh>
    <phoneticPr fontId="2"/>
  </si>
  <si>
    <t xml:space="preserve">京都市 堀川・鴨川ほか </t>
    <rPh sb="0" eb="3">
      <t>キョウトシ</t>
    </rPh>
    <rPh sb="4" eb="6">
      <t>ホリカワ</t>
    </rPh>
    <rPh sb="7" eb="9">
      <t>カモガワ</t>
    </rPh>
    <phoneticPr fontId="2"/>
  </si>
  <si>
    <t>舞鶴市 田辺城舞鶴公園</t>
    <phoneticPr fontId="2"/>
  </si>
  <si>
    <t xml:space="preserve">舞鶴市 舞鶴自然文化園 </t>
    <rPh sb="0" eb="3">
      <t>マイヅルシ</t>
    </rPh>
    <rPh sb="4" eb="6">
      <t>マイヅル</t>
    </rPh>
    <rPh sb="6" eb="8">
      <t>シゼン</t>
    </rPh>
    <rPh sb="8" eb="10">
      <t>ブンカ</t>
    </rPh>
    <rPh sb="10" eb="11">
      <t>エン</t>
    </rPh>
    <phoneticPr fontId="2"/>
  </si>
  <si>
    <t>舞鶴市 瑠璃寺</t>
    <rPh sb="0" eb="3">
      <t>マイヅルシ</t>
    </rPh>
    <rPh sb="4" eb="6">
      <t>ルリ</t>
    </rPh>
    <rPh sb="6" eb="7">
      <t>テラ</t>
    </rPh>
    <phoneticPr fontId="2"/>
  </si>
  <si>
    <t>京丹後市 間人漁港</t>
    <rPh sb="5" eb="7">
      <t>カンジン</t>
    </rPh>
    <rPh sb="7" eb="9">
      <t>ギョコウ</t>
    </rPh>
    <phoneticPr fontId="2"/>
  </si>
  <si>
    <t xml:space="preserve">京丹後市 久美浜湾 </t>
    <rPh sb="0" eb="4">
      <t>キョウタンゴシ</t>
    </rPh>
    <rPh sb="5" eb="8">
      <t>クミハマ</t>
    </rPh>
    <rPh sb="8" eb="9">
      <t>ワン</t>
    </rPh>
    <phoneticPr fontId="2"/>
  </si>
  <si>
    <t>宮津市 宮津湾、島崎公園</t>
    <rPh sb="0" eb="3">
      <t>ミヤヅシ</t>
    </rPh>
    <rPh sb="4" eb="7">
      <t>ミヤヅワン</t>
    </rPh>
    <rPh sb="8" eb="10">
      <t>シマザキ</t>
    </rPh>
    <rPh sb="10" eb="12">
      <t>コウエン</t>
    </rPh>
    <phoneticPr fontId="2"/>
  </si>
  <si>
    <t>宮津市 天橋立</t>
    <rPh sb="0" eb="3">
      <t>ミヤヅシ</t>
    </rPh>
    <rPh sb="4" eb="7">
      <t>アマノハシダテ</t>
    </rPh>
    <phoneticPr fontId="2"/>
  </si>
  <si>
    <t xml:space="preserve">綾部市 </t>
    <phoneticPr fontId="2"/>
  </si>
  <si>
    <t xml:space="preserve">伊根町 </t>
    <rPh sb="0" eb="2">
      <t>イネ</t>
    </rPh>
    <rPh sb="2" eb="3">
      <t>チョウ</t>
    </rPh>
    <phoneticPr fontId="2"/>
  </si>
  <si>
    <t xml:space="preserve">京都市 城南宮 </t>
    <rPh sb="0" eb="3">
      <t>キョウトシ</t>
    </rPh>
    <rPh sb="4" eb="6">
      <t>ジョウナン</t>
    </rPh>
    <rPh sb="6" eb="7">
      <t>グウ</t>
    </rPh>
    <phoneticPr fontId="2"/>
  </si>
  <si>
    <t>京都市 下鴨神社</t>
    <rPh sb="0" eb="3">
      <t>キョウトシ</t>
    </rPh>
    <rPh sb="4" eb="5">
      <t>シタ</t>
    </rPh>
    <rPh sb="5" eb="6">
      <t>カモ</t>
    </rPh>
    <rPh sb="6" eb="8">
      <t>ジンジャ</t>
    </rPh>
    <phoneticPr fontId="2"/>
  </si>
  <si>
    <t xml:space="preserve">京都市上賀茂神社 </t>
    <rPh sb="3" eb="6">
      <t>カミガモ</t>
    </rPh>
    <rPh sb="6" eb="8">
      <t>ジンジャ</t>
    </rPh>
    <phoneticPr fontId="2"/>
  </si>
  <si>
    <t>舞鶴市 松尾寺</t>
    <rPh sb="0" eb="3">
      <t>マイヅルシ</t>
    </rPh>
    <rPh sb="4" eb="7">
      <t>マツノオデラ</t>
    </rPh>
    <phoneticPr fontId="2"/>
  </si>
  <si>
    <t>京都市 下鴨神社,上賀茂神社</t>
    <rPh sb="0" eb="3">
      <t>キョウトシ</t>
    </rPh>
    <rPh sb="4" eb="5">
      <t>シタ</t>
    </rPh>
    <rPh sb="5" eb="6">
      <t>カモ</t>
    </rPh>
    <rPh sb="6" eb="8">
      <t>ジンジャ</t>
    </rPh>
    <rPh sb="9" eb="12">
      <t>カミガモ</t>
    </rPh>
    <rPh sb="12" eb="14">
      <t>ジンジャ</t>
    </rPh>
    <phoneticPr fontId="2"/>
  </si>
  <si>
    <t xml:space="preserve">京都市 八坂神社ほか </t>
    <rPh sb="0" eb="3">
      <t>キョウトシ</t>
    </rPh>
    <rPh sb="4" eb="8">
      <t>ヤサカジンジャ</t>
    </rPh>
    <phoneticPr fontId="2"/>
  </si>
  <si>
    <t>宮津市 天橋立 智恩寺ほか</t>
    <rPh sb="0" eb="3">
      <t>ミヤヅシ</t>
    </rPh>
    <rPh sb="4" eb="7">
      <t>アマノハシダテ</t>
    </rPh>
    <phoneticPr fontId="2"/>
  </si>
  <si>
    <t xml:space="preserve">舞鶴市 西吉原 </t>
    <phoneticPr fontId="2"/>
  </si>
  <si>
    <t xml:space="preserve">京都市 </t>
    <rPh sb="0" eb="3">
      <t>キョウトシ</t>
    </rPh>
    <phoneticPr fontId="2"/>
  </si>
  <si>
    <t>京都市 鞍馬 由岐神社</t>
    <rPh sb="0" eb="3">
      <t>キョウトシ</t>
    </rPh>
    <rPh sb="4" eb="6">
      <t>クラマ</t>
    </rPh>
    <phoneticPr fontId="2"/>
  </si>
  <si>
    <t>京都市 平安神宮ほか　</t>
    <rPh sb="0" eb="3">
      <t>キョウトシ</t>
    </rPh>
    <rPh sb="4" eb="6">
      <t>ヘイアン</t>
    </rPh>
    <rPh sb="6" eb="8">
      <t>ジングウ</t>
    </rPh>
    <phoneticPr fontId="2"/>
  </si>
  <si>
    <t xml:space="preserve">京都市 祇園会館 </t>
    <rPh sb="0" eb="3">
      <t>キョウトシ</t>
    </rPh>
    <rPh sb="4" eb="6">
      <t>ギオン</t>
    </rPh>
    <rPh sb="6" eb="8">
      <t>カイカン</t>
    </rPh>
    <phoneticPr fontId="2"/>
  </si>
  <si>
    <t xml:space="preserve">京都市 松尾大社  </t>
    <rPh sb="4" eb="6">
      <t>マツオ</t>
    </rPh>
    <rPh sb="6" eb="8">
      <t>タイシャ</t>
    </rPh>
    <phoneticPr fontId="2"/>
  </si>
  <si>
    <t>与謝野町</t>
    <phoneticPr fontId="2"/>
  </si>
  <si>
    <t>京都市 晴明神社</t>
    <rPh sb="0" eb="3">
      <t>キョウトシ</t>
    </rPh>
    <phoneticPr fontId="2"/>
  </si>
  <si>
    <t>那智山地内一帯
（那智勝浦町大字那智山）</t>
    <rPh sb="0" eb="2">
      <t>ナチ</t>
    </rPh>
    <rPh sb="2" eb="3">
      <t>サン</t>
    </rPh>
    <rPh sb="3" eb="4">
      <t>チ</t>
    </rPh>
    <rPh sb="4" eb="5">
      <t>ナイ</t>
    </rPh>
    <rPh sb="5" eb="7">
      <t>イッタイ</t>
    </rPh>
    <rPh sb="9" eb="14">
      <t>ナチカツウラチョウ</t>
    </rPh>
    <rPh sb="14" eb="16">
      <t>オオアザ</t>
    </rPh>
    <rPh sb="16" eb="19">
      <t>ナチサン</t>
    </rPh>
    <phoneticPr fontId="2"/>
  </si>
  <si>
    <t>那智山青岸渡寺</t>
    <rPh sb="0" eb="2">
      <t>ナチ</t>
    </rPh>
    <rPh sb="2" eb="3">
      <t>サン</t>
    </rPh>
    <rPh sb="3" eb="7">
      <t>セイガントジ</t>
    </rPh>
    <phoneticPr fontId="2"/>
  </si>
  <si>
    <t>ブルービーチ那智
（那智勝浦町浜ノ宮）</t>
    <rPh sb="6" eb="8">
      <t>ナチ</t>
    </rPh>
    <rPh sb="10" eb="15">
      <t>ナチカツウラチョウ</t>
    </rPh>
    <rPh sb="15" eb="16">
      <t>ハマ</t>
    </rPh>
    <rPh sb="17" eb="18">
      <t>ミヤ</t>
    </rPh>
    <phoneticPr fontId="2"/>
  </si>
  <si>
    <t>新宮市（熊野川河川敷）</t>
    <rPh sb="0" eb="3">
      <t>シングウシ</t>
    </rPh>
    <rPh sb="4" eb="6">
      <t>クマノ</t>
    </rPh>
    <rPh sb="6" eb="7">
      <t>ガワ</t>
    </rPh>
    <rPh sb="7" eb="10">
      <t>カセンジキ</t>
    </rPh>
    <phoneticPr fontId="2"/>
  </si>
  <si>
    <t>新宮港埋立地</t>
    <rPh sb="0" eb="2">
      <t>シングウ</t>
    </rPh>
    <rPh sb="2" eb="3">
      <t>コウ</t>
    </rPh>
    <rPh sb="3" eb="6">
      <t>ウメタテチ</t>
    </rPh>
    <phoneticPr fontId="2"/>
  </si>
  <si>
    <t>三重県熊野市　七里御浜海岸</t>
    <phoneticPr fontId="2"/>
  </si>
  <si>
    <t>那智勝浦町大字築地</t>
    <rPh sb="0" eb="5">
      <t>ナチカツウラチョウ</t>
    </rPh>
    <rPh sb="5" eb="6">
      <t>オオ</t>
    </rPh>
    <rPh sb="6" eb="7">
      <t>ジ</t>
    </rPh>
    <rPh sb="7" eb="9">
      <t>ツキジ</t>
    </rPh>
    <phoneticPr fontId="2"/>
  </si>
  <si>
    <t>熊野那智大社</t>
    <rPh sb="0" eb="2">
      <t>クマノ</t>
    </rPh>
    <rPh sb="2" eb="4">
      <t>ナチ</t>
    </rPh>
    <rPh sb="4" eb="6">
      <t>タイシャ</t>
    </rPh>
    <phoneticPr fontId="2"/>
  </si>
  <si>
    <t>神倉神社</t>
    <rPh sb="0" eb="2">
      <t>カミクラ</t>
    </rPh>
    <rPh sb="2" eb="4">
      <t>ジンジャ</t>
    </rPh>
    <phoneticPr fontId="2"/>
  </si>
  <si>
    <t>新宮市役所前</t>
    <rPh sb="0" eb="5">
      <t>シングウシヤクショ</t>
    </rPh>
    <rPh sb="5" eb="6">
      <t>マエ</t>
    </rPh>
    <phoneticPr fontId="2"/>
  </si>
  <si>
    <t>和歌山県日高川町</t>
    <rPh sb="0" eb="4">
      <t>ワカヤマケン</t>
    </rPh>
    <rPh sb="4" eb="8">
      <t>ヒダカガワチョウ</t>
    </rPh>
    <phoneticPr fontId="2"/>
  </si>
  <si>
    <t>和歌山県白浜町</t>
    <rPh sb="0" eb="4">
      <t>ワカヤマケン</t>
    </rPh>
    <rPh sb="4" eb="7">
      <t>シラハマチョウ</t>
    </rPh>
    <phoneticPr fontId="2"/>
  </si>
  <si>
    <t>和歌山県田辺市</t>
    <rPh sb="0" eb="4">
      <t>ワカヤマケン</t>
    </rPh>
    <rPh sb="4" eb="7">
      <t>タナベシ</t>
    </rPh>
    <phoneticPr fontId="2"/>
  </si>
  <si>
    <t>和歌山県田辺市本宮町</t>
    <rPh sb="0" eb="4">
      <t>ワカヤマケン</t>
    </rPh>
    <rPh sb="4" eb="7">
      <t>タナベシ</t>
    </rPh>
    <rPh sb="7" eb="10">
      <t>ホングウチョウ</t>
    </rPh>
    <phoneticPr fontId="2"/>
  </si>
  <si>
    <t>和歌山県みなべ町</t>
    <rPh sb="0" eb="4">
      <t>ワカヤマケン</t>
    </rPh>
    <rPh sb="7" eb="8">
      <t>チョウ</t>
    </rPh>
    <phoneticPr fontId="2"/>
  </si>
  <si>
    <t>姫路城</t>
    <rPh sb="0" eb="3">
      <t>ヒメジジョウ</t>
    </rPh>
    <phoneticPr fontId="2"/>
  </si>
  <si>
    <t>姫路城周辺</t>
    <rPh sb="0" eb="3">
      <t>ヒメジジョウ</t>
    </rPh>
    <rPh sb="3" eb="5">
      <t>シュウヘン</t>
    </rPh>
    <phoneticPr fontId="2"/>
  </si>
  <si>
    <t>姫路港（飾磨地区）</t>
    <phoneticPr fontId="2"/>
  </si>
  <si>
    <t>和歌山城ほか</t>
    <rPh sb="0" eb="4">
      <t>ワカヤマジョウ</t>
    </rPh>
    <phoneticPr fontId="2"/>
  </si>
  <si>
    <t>和歌山城ほか</t>
    <phoneticPr fontId="2"/>
  </si>
  <si>
    <t>和歌山城・周辺</t>
    <rPh sb="0" eb="4">
      <t>ワカヤマジョウ</t>
    </rPh>
    <rPh sb="5" eb="7">
      <t>シュウヘン</t>
    </rPh>
    <phoneticPr fontId="2"/>
  </si>
  <si>
    <t>和歌山城</t>
    <phoneticPr fontId="2"/>
  </si>
  <si>
    <t>紀三井寺</t>
    <phoneticPr fontId="2"/>
  </si>
  <si>
    <t>淡嶋神社</t>
    <phoneticPr fontId="2"/>
  </si>
  <si>
    <t>和歌山港</t>
    <phoneticPr fontId="2"/>
  </si>
  <si>
    <t>和歌浦周辺</t>
    <phoneticPr fontId="2"/>
  </si>
  <si>
    <t>岩国港ポートビル前</t>
    <rPh sb="0" eb="2">
      <t>イワクニ</t>
    </rPh>
    <rPh sb="2" eb="3">
      <t>コウ</t>
    </rPh>
    <rPh sb="8" eb="9">
      <t>マエ</t>
    </rPh>
    <phoneticPr fontId="2"/>
  </si>
  <si>
    <t>宇部港周辺</t>
    <rPh sb="0" eb="2">
      <t>ウベ</t>
    </rPh>
    <rPh sb="2" eb="3">
      <t>コウ</t>
    </rPh>
    <rPh sb="3" eb="5">
      <t>シュウヘン</t>
    </rPh>
    <phoneticPr fontId="2"/>
  </si>
  <si>
    <t>蔵本通り一帯</t>
    <rPh sb="0" eb="2">
      <t>クラモト</t>
    </rPh>
    <rPh sb="2" eb="3">
      <t>ドオ</t>
    </rPh>
    <rPh sb="4" eb="6">
      <t>イッタイ</t>
    </rPh>
    <phoneticPr fontId="2"/>
  </si>
  <si>
    <t>中央公園</t>
    <rPh sb="0" eb="2">
      <t>チュウオウ</t>
    </rPh>
    <rPh sb="2" eb="4">
      <t>コウエン</t>
    </rPh>
    <phoneticPr fontId="2"/>
  </si>
  <si>
    <t>呉港湾内</t>
    <rPh sb="0" eb="2">
      <t>クレコウ</t>
    </rPh>
    <rPh sb="2" eb="4">
      <t>ワンナイ</t>
    </rPh>
    <phoneticPr fontId="2"/>
  </si>
  <si>
    <t>蔵本通り・中央地区商店街</t>
    <rPh sb="0" eb="2">
      <t>クラモト</t>
    </rPh>
    <rPh sb="2" eb="3">
      <t>ドオ</t>
    </rPh>
    <rPh sb="5" eb="9">
      <t>チュウオウチク</t>
    </rPh>
    <rPh sb="9" eb="12">
      <t>ショウテンガイ</t>
    </rPh>
    <phoneticPr fontId="2"/>
  </si>
  <si>
    <t>境台場公園</t>
    <rPh sb="0" eb="1">
      <t>サカイ</t>
    </rPh>
    <rPh sb="1" eb="3">
      <t>ダイバ</t>
    </rPh>
    <rPh sb="3" eb="5">
      <t>コウエン</t>
    </rPh>
    <phoneticPr fontId="10"/>
  </si>
  <si>
    <t>米子市湊山公園</t>
    <rPh sb="0" eb="3">
      <t>ヨナゴシ</t>
    </rPh>
    <rPh sb="3" eb="7">
      <t>ミナトヤマコウエン</t>
    </rPh>
    <phoneticPr fontId="10"/>
  </si>
  <si>
    <t>松江城山公園</t>
    <rPh sb="0" eb="2">
      <t>マツエ</t>
    </rPh>
    <rPh sb="2" eb="4">
      <t>ジョウザン</t>
    </rPh>
    <rPh sb="4" eb="6">
      <t>コウエン</t>
    </rPh>
    <phoneticPr fontId="10"/>
  </si>
  <si>
    <t>斐伊川堤防桜並木（雲南市木次町）</t>
    <rPh sb="0" eb="3">
      <t>ヒイカワ</t>
    </rPh>
    <rPh sb="3" eb="5">
      <t>テイボウ</t>
    </rPh>
    <rPh sb="5" eb="6">
      <t>サクラ</t>
    </rPh>
    <rPh sb="6" eb="8">
      <t>ナミキ</t>
    </rPh>
    <rPh sb="9" eb="11">
      <t>ウンナン</t>
    </rPh>
    <rPh sb="11" eb="12">
      <t>シ</t>
    </rPh>
    <rPh sb="12" eb="15">
      <t>キスキチョウ</t>
    </rPh>
    <phoneticPr fontId="10"/>
  </si>
  <si>
    <t>日本庭園由志園</t>
    <rPh sb="0" eb="2">
      <t>ニホン</t>
    </rPh>
    <rPh sb="2" eb="4">
      <t>テイエン</t>
    </rPh>
    <rPh sb="4" eb="7">
      <t>ユウシエン</t>
    </rPh>
    <phoneticPr fontId="10"/>
  </si>
  <si>
    <t>米子市湊山公園、米子港</t>
    <phoneticPr fontId="10"/>
  </si>
  <si>
    <t>安来市</t>
    <rPh sb="0" eb="3">
      <t>ヤスギシ</t>
    </rPh>
    <phoneticPr fontId="10"/>
  </si>
  <si>
    <t>大山町大山寺</t>
    <rPh sb="0" eb="2">
      <t>ダイセン</t>
    </rPh>
    <rPh sb="2" eb="3">
      <t>チョウ</t>
    </rPh>
    <rPh sb="3" eb="6">
      <t>ダイセンジ</t>
    </rPh>
    <phoneticPr fontId="10"/>
  </si>
  <si>
    <t>米子駅前通り、湊山公園ほか</t>
    <phoneticPr fontId="2"/>
  </si>
  <si>
    <t>松江城</t>
    <rPh sb="0" eb="3">
      <t>マツエジョウ</t>
    </rPh>
    <phoneticPr fontId="10"/>
  </si>
  <si>
    <t>松江市中心部</t>
    <rPh sb="0" eb="3">
      <t>マツエシ</t>
    </rPh>
    <rPh sb="3" eb="6">
      <t>チュウシンブ</t>
    </rPh>
    <phoneticPr fontId="10"/>
  </si>
  <si>
    <t>松江城周辺</t>
    <rPh sb="0" eb="3">
      <t>マツエジョウ</t>
    </rPh>
    <rPh sb="3" eb="5">
      <t>シュウヘン</t>
    </rPh>
    <phoneticPr fontId="10"/>
  </si>
  <si>
    <t>水木しげるロード周辺</t>
    <rPh sb="0" eb="2">
      <t>ミズキ</t>
    </rPh>
    <rPh sb="8" eb="10">
      <t>シュウヘン</t>
    </rPh>
    <phoneticPr fontId="2"/>
  </si>
  <si>
    <t>松江市美保関町</t>
    <rPh sb="0" eb="3">
      <t>マツエシ</t>
    </rPh>
    <rPh sb="3" eb="7">
      <t>ミホノセキチョウ</t>
    </rPh>
    <phoneticPr fontId="10"/>
  </si>
  <si>
    <t>JR下関駅～唐戸一帯</t>
    <rPh sb="2" eb="5">
      <t>シモノセキエキ</t>
    </rPh>
    <rPh sb="6" eb="8">
      <t>カラト</t>
    </rPh>
    <rPh sb="8" eb="10">
      <t>イッタイ</t>
    </rPh>
    <phoneticPr fontId="2"/>
  </si>
  <si>
    <t>南風泊市場</t>
    <rPh sb="0" eb="1">
      <t>ミナミ</t>
    </rPh>
    <rPh sb="1" eb="2">
      <t>カゼ</t>
    </rPh>
    <rPh sb="2" eb="3">
      <t>ハク</t>
    </rPh>
    <rPh sb="3" eb="5">
      <t>イチバ</t>
    </rPh>
    <phoneticPr fontId="2"/>
  </si>
  <si>
    <t>唐戸市場</t>
    <rPh sb="0" eb="2">
      <t>カラト</t>
    </rPh>
    <rPh sb="2" eb="4">
      <t>イチバ</t>
    </rPh>
    <phoneticPr fontId="2"/>
  </si>
  <si>
    <t>関門海峡一帯</t>
    <rPh sb="0" eb="2">
      <t>カンモン</t>
    </rPh>
    <rPh sb="2" eb="4">
      <t>カイキョウ</t>
    </rPh>
    <rPh sb="4" eb="6">
      <t>イッタイ</t>
    </rPh>
    <phoneticPr fontId="2"/>
  </si>
  <si>
    <t>笠戸島はなぐり海水浴場</t>
    <rPh sb="0" eb="1">
      <t>カサ</t>
    </rPh>
    <rPh sb="1" eb="2">
      <t>ト</t>
    </rPh>
    <rPh sb="2" eb="3">
      <t>シマ</t>
    </rPh>
    <rPh sb="7" eb="9">
      <t>カイスイ</t>
    </rPh>
    <rPh sb="9" eb="11">
      <t>ヨクジョウ</t>
    </rPh>
    <phoneticPr fontId="2"/>
  </si>
  <si>
    <t>菊ヶ浜沖</t>
    <rPh sb="0" eb="1">
      <t>キク</t>
    </rPh>
    <rPh sb="2" eb="3">
      <t>ハマ</t>
    </rPh>
    <rPh sb="3" eb="4">
      <t>オキ</t>
    </rPh>
    <phoneticPr fontId="2"/>
  </si>
  <si>
    <t>萩市内</t>
    <rPh sb="0" eb="3">
      <t>ハギシナイ</t>
    </rPh>
    <phoneticPr fontId="2"/>
  </si>
  <si>
    <t>浜田市中心部</t>
    <rPh sb="0" eb="3">
      <t>ハマダシ</t>
    </rPh>
    <rPh sb="3" eb="6">
      <t>チュウシンブ</t>
    </rPh>
    <phoneticPr fontId="2"/>
  </si>
  <si>
    <t>市木ふれあい広場（浜田市）</t>
    <rPh sb="0" eb="1">
      <t>イチ</t>
    </rPh>
    <rPh sb="1" eb="2">
      <t>キ</t>
    </rPh>
    <rPh sb="6" eb="8">
      <t>ヒロバ</t>
    </rPh>
    <rPh sb="9" eb="12">
      <t>ハマダシ</t>
    </rPh>
    <phoneticPr fontId="2"/>
  </si>
  <si>
    <t>弥栄会館（浜田市）</t>
    <rPh sb="0" eb="2">
      <t>ヤサカ</t>
    </rPh>
    <rPh sb="2" eb="4">
      <t>カイカン</t>
    </rPh>
    <rPh sb="5" eb="8">
      <t>ハマダシ</t>
    </rPh>
    <phoneticPr fontId="2"/>
  </si>
  <si>
    <t>ふれあいジム・かなぎ（浜田市）</t>
    <rPh sb="11" eb="14">
      <t>ハマダシ</t>
    </rPh>
    <phoneticPr fontId="2"/>
  </si>
  <si>
    <t>浜田漁港周辺（浜田市）</t>
    <rPh sb="0" eb="2">
      <t>ハマダ</t>
    </rPh>
    <rPh sb="2" eb="4">
      <t>ギョコウ</t>
    </rPh>
    <rPh sb="4" eb="6">
      <t>シュウヘン</t>
    </rPh>
    <rPh sb="7" eb="10">
      <t>ハマダシ</t>
    </rPh>
    <phoneticPr fontId="2"/>
  </si>
  <si>
    <t>アクアス前広場（浜田市）</t>
    <rPh sb="4" eb="5">
      <t>マエ</t>
    </rPh>
    <rPh sb="5" eb="7">
      <t>ヒロバ</t>
    </rPh>
    <rPh sb="8" eb="11">
      <t>ハマダシ</t>
    </rPh>
    <phoneticPr fontId="2"/>
  </si>
  <si>
    <t>浜田市三隅町矢原「三隅大平桜」周辺（浜田市）</t>
    <rPh sb="0" eb="3">
      <t>ハマダシ</t>
    </rPh>
    <rPh sb="3" eb="6">
      <t>ミスミチョウ</t>
    </rPh>
    <rPh sb="6" eb="7">
      <t>ヤ</t>
    </rPh>
    <rPh sb="7" eb="8">
      <t>ハラ</t>
    </rPh>
    <rPh sb="9" eb="11">
      <t>ミスミ</t>
    </rPh>
    <rPh sb="11" eb="13">
      <t>オオヒラ</t>
    </rPh>
    <rPh sb="13" eb="14">
      <t>サクラ</t>
    </rPh>
    <rPh sb="15" eb="17">
      <t>シュウヘン</t>
    </rPh>
    <rPh sb="18" eb="21">
      <t>ハマダシ</t>
    </rPh>
    <phoneticPr fontId="2"/>
  </si>
  <si>
    <t>三隅公園及び三隅神社（浜田市）</t>
    <rPh sb="0" eb="2">
      <t>ミスミ</t>
    </rPh>
    <rPh sb="2" eb="4">
      <t>コウエン</t>
    </rPh>
    <rPh sb="4" eb="5">
      <t>オヨ</t>
    </rPh>
    <rPh sb="6" eb="8">
      <t>ミスミ</t>
    </rPh>
    <rPh sb="8" eb="10">
      <t>ジンジャ</t>
    </rPh>
    <rPh sb="11" eb="14">
      <t>ハマダシ</t>
    </rPh>
    <phoneticPr fontId="2"/>
  </si>
  <si>
    <t>旧都川小学校体育館（浜田市）</t>
    <rPh sb="0" eb="1">
      <t>キュウ</t>
    </rPh>
    <rPh sb="1" eb="2">
      <t>ツ</t>
    </rPh>
    <rPh sb="2" eb="3">
      <t>カワ</t>
    </rPh>
    <rPh sb="3" eb="6">
      <t>ショウガッコウ</t>
    </rPh>
    <rPh sb="6" eb="8">
      <t>タイイク</t>
    </rPh>
    <rPh sb="8" eb="9">
      <t>カン</t>
    </rPh>
    <rPh sb="10" eb="13">
      <t>ハマダシ</t>
    </rPh>
    <phoneticPr fontId="2"/>
  </si>
  <si>
    <t>三隅中央会館（浜田市）</t>
    <rPh sb="0" eb="2">
      <t>ミスミ</t>
    </rPh>
    <rPh sb="2" eb="4">
      <t>チュウオウ</t>
    </rPh>
    <rPh sb="4" eb="5">
      <t>カイ</t>
    </rPh>
    <rPh sb="5" eb="6">
      <t>カン</t>
    </rPh>
    <rPh sb="7" eb="10">
      <t>ハマダシ</t>
    </rPh>
    <phoneticPr fontId="2"/>
  </si>
  <si>
    <t>あさひ荘周辺（浜田市）</t>
    <rPh sb="3" eb="4">
      <t>ソウ</t>
    </rPh>
    <rPh sb="4" eb="6">
      <t>シュウヘン</t>
    </rPh>
    <rPh sb="7" eb="10">
      <t>ハマダシ</t>
    </rPh>
    <phoneticPr fontId="2"/>
  </si>
  <si>
    <t>美又温泉会館及び国民保養センター（浜田市）</t>
    <rPh sb="0" eb="2">
      <t>ミマタ</t>
    </rPh>
    <rPh sb="2" eb="4">
      <t>オンセン</t>
    </rPh>
    <rPh sb="4" eb="5">
      <t>カイ</t>
    </rPh>
    <rPh sb="5" eb="6">
      <t>カン</t>
    </rPh>
    <rPh sb="6" eb="7">
      <t>オヨ</t>
    </rPh>
    <rPh sb="8" eb="10">
      <t>コクミン</t>
    </rPh>
    <rPh sb="10" eb="12">
      <t>ホヨウ</t>
    </rPh>
    <rPh sb="17" eb="20">
      <t>ハマダシ</t>
    </rPh>
    <phoneticPr fontId="2"/>
  </si>
  <si>
    <t>三隅梅林公園（浜田市）</t>
    <rPh sb="0" eb="2">
      <t>ミスミ</t>
    </rPh>
    <rPh sb="2" eb="4">
      <t>バイリン</t>
    </rPh>
    <rPh sb="4" eb="6">
      <t>コウエン</t>
    </rPh>
    <rPh sb="7" eb="10">
      <t>ハマダシ</t>
    </rPh>
    <phoneticPr fontId="2"/>
  </si>
  <si>
    <t>ときわ会館（浜田市）</t>
    <rPh sb="3" eb="4">
      <t>カイ</t>
    </rPh>
    <rPh sb="4" eb="5">
      <t>カン</t>
    </rPh>
    <rPh sb="6" eb="9">
      <t>ハマダシ</t>
    </rPh>
    <phoneticPr fontId="2"/>
  </si>
  <si>
    <t>浜田市弥栄支所前イベント広場（浜田市）</t>
    <rPh sb="0" eb="3">
      <t>ハマダシ</t>
    </rPh>
    <rPh sb="3" eb="5">
      <t>ヤサカ</t>
    </rPh>
    <rPh sb="5" eb="7">
      <t>シショ</t>
    </rPh>
    <rPh sb="7" eb="8">
      <t>マエ</t>
    </rPh>
    <rPh sb="12" eb="14">
      <t>ヒロバ</t>
    </rPh>
    <rPh sb="15" eb="18">
      <t>ハマダシ</t>
    </rPh>
    <phoneticPr fontId="2"/>
  </si>
  <si>
    <t>長浜天満宮（浜田市）</t>
    <rPh sb="0" eb="2">
      <t>ナガハマ</t>
    </rPh>
    <rPh sb="2" eb="5">
      <t>テンマングウ</t>
    </rPh>
    <rPh sb="6" eb="9">
      <t>ハマダシ</t>
    </rPh>
    <phoneticPr fontId="2"/>
  </si>
  <si>
    <t>浜田市三隅町室谷（浜田市）</t>
    <rPh sb="0" eb="3">
      <t>ハマダシ</t>
    </rPh>
    <rPh sb="3" eb="6">
      <t>ミスミチョウ</t>
    </rPh>
    <rPh sb="6" eb="8">
      <t>ムロタニ</t>
    </rPh>
    <rPh sb="9" eb="12">
      <t>ハマダシ</t>
    </rPh>
    <phoneticPr fontId="2"/>
  </si>
  <si>
    <t>浜田市弥栄支所（浜田市）</t>
    <rPh sb="0" eb="3">
      <t>ハマダシ</t>
    </rPh>
    <rPh sb="3" eb="5">
      <t>ヤサカ</t>
    </rPh>
    <rPh sb="5" eb="7">
      <t>シショ</t>
    </rPh>
    <rPh sb="8" eb="11">
      <t>ハマダシ</t>
    </rPh>
    <phoneticPr fontId="2"/>
  </si>
  <si>
    <t>旭公園市民体育館周辺（浜田市）</t>
    <rPh sb="0" eb="1">
      <t>アサヒ</t>
    </rPh>
    <rPh sb="1" eb="3">
      <t>コウエン</t>
    </rPh>
    <rPh sb="3" eb="5">
      <t>シミン</t>
    </rPh>
    <rPh sb="5" eb="7">
      <t>タイイク</t>
    </rPh>
    <rPh sb="7" eb="8">
      <t>カン</t>
    </rPh>
    <rPh sb="8" eb="10">
      <t>シュウヘン</t>
    </rPh>
    <rPh sb="11" eb="14">
      <t>ハマダシ</t>
    </rPh>
    <phoneticPr fontId="2"/>
  </si>
  <si>
    <t>三隅中央公園（浜田市）</t>
    <rPh sb="0" eb="2">
      <t>ミスミ</t>
    </rPh>
    <rPh sb="2" eb="4">
      <t>チュウオウ</t>
    </rPh>
    <rPh sb="4" eb="6">
      <t>コウエン</t>
    </rPh>
    <rPh sb="7" eb="10">
      <t>ハマダシ</t>
    </rPh>
    <phoneticPr fontId="2"/>
  </si>
  <si>
    <t>石央文化ホール（浜田市）</t>
    <rPh sb="0" eb="1">
      <t>セキ</t>
    </rPh>
    <rPh sb="1" eb="2">
      <t>オウ</t>
    </rPh>
    <rPh sb="2" eb="4">
      <t>ブンカ</t>
    </rPh>
    <rPh sb="8" eb="11">
      <t>ハマダシ</t>
    </rPh>
    <phoneticPr fontId="2"/>
  </si>
  <si>
    <t>神楽の里舞乃市（江津市）</t>
    <rPh sb="0" eb="2">
      <t>カグラ</t>
    </rPh>
    <rPh sb="3" eb="4">
      <t>サト</t>
    </rPh>
    <rPh sb="4" eb="7">
      <t>マイノイチ</t>
    </rPh>
    <rPh sb="8" eb="11">
      <t>ゴウツシ</t>
    </rPh>
    <phoneticPr fontId="2"/>
  </si>
  <si>
    <t>島根県芸術文化センター
「グラントワ」（益田市）</t>
    <rPh sb="0" eb="3">
      <t>シマネケン</t>
    </rPh>
    <rPh sb="3" eb="5">
      <t>ゲイジュツ</t>
    </rPh>
    <rPh sb="5" eb="7">
      <t>ブンカ</t>
    </rPh>
    <rPh sb="20" eb="23">
      <t>マスダシ</t>
    </rPh>
    <phoneticPr fontId="2"/>
  </si>
  <si>
    <t>益田駅前通り　ほか
（益田市）</t>
    <rPh sb="0" eb="2">
      <t>マスダ</t>
    </rPh>
    <rPh sb="2" eb="4">
      <t>エキマエ</t>
    </rPh>
    <rPh sb="4" eb="5">
      <t>ドオ</t>
    </rPh>
    <rPh sb="11" eb="14">
      <t>マスダシ</t>
    </rPh>
    <phoneticPr fontId="2"/>
  </si>
  <si>
    <t>江の川河口周辺
（江津市）</t>
    <rPh sb="0" eb="1">
      <t>ゴウ</t>
    </rPh>
    <rPh sb="2" eb="3">
      <t>カワ</t>
    </rPh>
    <rPh sb="3" eb="5">
      <t>カコウ</t>
    </rPh>
    <rPh sb="5" eb="7">
      <t>シュウヘン</t>
    </rPh>
    <rPh sb="9" eb="12">
      <t>ゴウツシ</t>
    </rPh>
    <phoneticPr fontId="2"/>
  </si>
  <si>
    <t>高津川河川敷（益田市）</t>
    <rPh sb="0" eb="2">
      <t>タカツ</t>
    </rPh>
    <rPh sb="2" eb="3">
      <t>カワ</t>
    </rPh>
    <rPh sb="3" eb="6">
      <t>カセンジキ</t>
    </rPh>
    <rPh sb="7" eb="10">
      <t>マスダシ</t>
    </rPh>
    <phoneticPr fontId="2"/>
  </si>
  <si>
    <t>福光海岸（大田市）</t>
    <rPh sb="0" eb="2">
      <t>フクミツ</t>
    </rPh>
    <rPh sb="2" eb="4">
      <t>カイガン</t>
    </rPh>
    <rPh sb="5" eb="8">
      <t>オオダシ</t>
    </rPh>
    <phoneticPr fontId="2"/>
  </si>
  <si>
    <t>殿町通り・本町通り
（津和野町）</t>
    <rPh sb="0" eb="2">
      <t>トノマチ</t>
    </rPh>
    <rPh sb="2" eb="3">
      <t>ドオ</t>
    </rPh>
    <rPh sb="5" eb="7">
      <t>ホンマチ</t>
    </rPh>
    <rPh sb="7" eb="8">
      <t>ドオ</t>
    </rPh>
    <rPh sb="11" eb="15">
      <t>ツワノチョウ</t>
    </rPh>
    <phoneticPr fontId="2"/>
  </si>
  <si>
    <t>石央文化ホール（浜田市）</t>
    <rPh sb="0" eb="1">
      <t>イシ</t>
    </rPh>
    <rPh sb="1" eb="2">
      <t>オウ</t>
    </rPh>
    <rPh sb="2" eb="4">
      <t>ブンカ</t>
    </rPh>
    <rPh sb="8" eb="11">
      <t>ハマダシ</t>
    </rPh>
    <phoneticPr fontId="2"/>
  </si>
  <si>
    <t>江津市総合市民センター
（江津市）</t>
    <rPh sb="0" eb="3">
      <t>ゴウツシ</t>
    </rPh>
    <rPh sb="3" eb="5">
      <t>ソウゴウ</t>
    </rPh>
    <rPh sb="5" eb="7">
      <t>シミン</t>
    </rPh>
    <rPh sb="13" eb="16">
      <t>ゴウツシ</t>
    </rPh>
    <phoneticPr fontId="2"/>
  </si>
  <si>
    <t>大田市民会館（大田市）</t>
    <rPh sb="0" eb="2">
      <t>オオダ</t>
    </rPh>
    <rPh sb="2" eb="4">
      <t>シミン</t>
    </rPh>
    <rPh sb="4" eb="6">
      <t>カイカン</t>
    </rPh>
    <rPh sb="7" eb="10">
      <t>オオダシ</t>
    </rPh>
    <phoneticPr fontId="2"/>
  </si>
  <si>
    <t>宮島紅葉谷公園（廿日市市）</t>
    <rPh sb="0" eb="2">
      <t>ミヤジマ</t>
    </rPh>
    <rPh sb="2" eb="4">
      <t>モミジ</t>
    </rPh>
    <rPh sb="4" eb="5">
      <t>ダニ</t>
    </rPh>
    <rPh sb="5" eb="7">
      <t>コウエン</t>
    </rPh>
    <rPh sb="8" eb="12">
      <t>ハツカイチシ</t>
    </rPh>
    <phoneticPr fontId="2"/>
  </si>
  <si>
    <t>十日市親水公園内鵜飼乗船場（三次市）</t>
    <rPh sb="14" eb="17">
      <t>ミヨシシ</t>
    </rPh>
    <phoneticPr fontId="2"/>
  </si>
  <si>
    <t>鞆の浦（福山市）</t>
    <phoneticPr fontId="2"/>
  </si>
  <si>
    <t>ばら公園他（福山市）</t>
    <rPh sb="4" eb="5">
      <t>ホカ</t>
    </rPh>
    <rPh sb="6" eb="9">
      <t>フクヤマシ</t>
    </rPh>
    <phoneticPr fontId="2"/>
  </si>
  <si>
    <t>広島平和記念公園（広島市）</t>
    <rPh sb="0" eb="2">
      <t>ヒロシマ</t>
    </rPh>
    <rPh sb="9" eb="12">
      <t>ヒロシマシ</t>
    </rPh>
    <phoneticPr fontId="2"/>
  </si>
  <si>
    <t>宮島（廿日市市）</t>
    <rPh sb="3" eb="7">
      <t>ハツカイチシ</t>
    </rPh>
    <phoneticPr fontId="2"/>
  </si>
  <si>
    <t>平和大通り（広島市）</t>
    <phoneticPr fontId="2"/>
  </si>
  <si>
    <t>県内沿岸部各地</t>
    <phoneticPr fontId="2"/>
  </si>
  <si>
    <t>平和記念公園（広島市）</t>
    <rPh sb="0" eb="2">
      <t>ヘイワ</t>
    </rPh>
    <rPh sb="7" eb="10">
      <t>ヒロシマシ</t>
    </rPh>
    <phoneticPr fontId="2"/>
  </si>
  <si>
    <t>鞆の浦弁天島（福山市）</t>
    <rPh sb="0" eb="1">
      <t>トモ</t>
    </rPh>
    <rPh sb="2" eb="3">
      <t>ウラ</t>
    </rPh>
    <rPh sb="3" eb="6">
      <t>ベンテンジマ</t>
    </rPh>
    <rPh sb="7" eb="10">
      <t>フクヤマシ</t>
    </rPh>
    <phoneticPr fontId="2"/>
  </si>
  <si>
    <t>広島港宇品外貿１万トンバース（広島市）</t>
    <rPh sb="0" eb="2">
      <t>ヒロシマ</t>
    </rPh>
    <rPh sb="2" eb="3">
      <t>コウ</t>
    </rPh>
    <rPh sb="3" eb="5">
      <t>ウジナ</t>
    </rPh>
    <rPh sb="5" eb="7">
      <t>ガイボウ</t>
    </rPh>
    <rPh sb="8" eb="9">
      <t>マン</t>
    </rPh>
    <rPh sb="15" eb="18">
      <t>ヒロシマシ</t>
    </rPh>
    <phoneticPr fontId="2"/>
  </si>
  <si>
    <t>尾道水道海上（尾道市）</t>
    <rPh sb="0" eb="2">
      <t>オノミチ</t>
    </rPh>
    <rPh sb="2" eb="4">
      <t>スイドウ</t>
    </rPh>
    <rPh sb="4" eb="6">
      <t>カイジョウ</t>
    </rPh>
    <rPh sb="7" eb="10">
      <t>オノミチシ</t>
    </rPh>
    <phoneticPr fontId="2"/>
  </si>
  <si>
    <t>平和記念公園，平和大通り（広島市）</t>
    <rPh sb="0" eb="2">
      <t>ヘイワ</t>
    </rPh>
    <rPh sb="2" eb="4">
      <t>キネン</t>
    </rPh>
    <rPh sb="4" eb="6">
      <t>コウエン</t>
    </rPh>
    <rPh sb="7" eb="9">
      <t>ヘイワ</t>
    </rPh>
    <rPh sb="9" eb="11">
      <t>オオドオ</t>
    </rPh>
    <rPh sb="13" eb="16">
      <t>ヒロシマシ</t>
    </rPh>
    <phoneticPr fontId="2"/>
  </si>
  <si>
    <t>中央通り，本通り商店街（広島市）</t>
    <rPh sb="12" eb="15">
      <t>ヒロシマシ</t>
    </rPh>
    <phoneticPr fontId="2"/>
  </si>
  <si>
    <t>厳島神社及び周辺（廿日市市）</t>
    <phoneticPr fontId="2"/>
  </si>
  <si>
    <t>ＪＲ西条駅前付近（東広島市）</t>
    <phoneticPr fontId="2"/>
  </si>
  <si>
    <t>鳥取市福部町湯山</t>
    <phoneticPr fontId="2"/>
  </si>
  <si>
    <t>鳥取県岩美郡岩美町浦富海岸沖合</t>
    <phoneticPr fontId="2"/>
  </si>
  <si>
    <t>鳥取市内</t>
    <phoneticPr fontId="2"/>
  </si>
  <si>
    <t>福山城公園</t>
    <rPh sb="0" eb="3">
      <t>フクヤマジョウ</t>
    </rPh>
    <rPh sb="3" eb="5">
      <t>コウエン</t>
    </rPh>
    <phoneticPr fontId="2"/>
  </si>
  <si>
    <t>福山市鞆町</t>
    <rPh sb="0" eb="3">
      <t>フクヤマシ</t>
    </rPh>
    <rPh sb="3" eb="4">
      <t>トモ</t>
    </rPh>
    <rPh sb="4" eb="5">
      <t>チョウ</t>
    </rPh>
    <phoneticPr fontId="2"/>
  </si>
  <si>
    <t>緑町公園等</t>
    <rPh sb="0" eb="1">
      <t>ミドリ</t>
    </rPh>
    <rPh sb="1" eb="2">
      <t>マチ</t>
    </rPh>
    <rPh sb="2" eb="4">
      <t>コウエン</t>
    </rPh>
    <rPh sb="4" eb="5">
      <t>ナド</t>
    </rPh>
    <phoneticPr fontId="2"/>
  </si>
  <si>
    <t>福山駅周辺</t>
    <rPh sb="0" eb="3">
      <t>フクヤマエキ</t>
    </rPh>
    <rPh sb="3" eb="5">
      <t>シュウヘン</t>
    </rPh>
    <phoneticPr fontId="2"/>
  </si>
  <si>
    <t>四万十市　十代地山（四万十市間崎）</t>
    <rPh sb="0" eb="3">
      <t>シマント</t>
    </rPh>
    <rPh sb="3" eb="4">
      <t>シ</t>
    </rPh>
    <rPh sb="5" eb="7">
      <t>ジュウダイ</t>
    </rPh>
    <rPh sb="7" eb="8">
      <t>チ</t>
    </rPh>
    <rPh sb="8" eb="9">
      <t>ヤマ</t>
    </rPh>
    <rPh sb="10" eb="13">
      <t>シマント</t>
    </rPh>
    <rPh sb="13" eb="14">
      <t>シ</t>
    </rPh>
    <rPh sb="14" eb="15">
      <t>アイダ</t>
    </rPh>
    <rPh sb="15" eb="16">
      <t>サキ</t>
    </rPh>
    <phoneticPr fontId="2"/>
  </si>
  <si>
    <t xml:space="preserve">
咸陽島公園
道の駅すくも　サニーサイドパーク</t>
    <rPh sb="1" eb="4">
      <t>カンヨウトウ</t>
    </rPh>
    <rPh sb="4" eb="6">
      <t>コウエン</t>
    </rPh>
    <rPh sb="7" eb="8">
      <t>ミチ</t>
    </rPh>
    <rPh sb="9" eb="10">
      <t>エキ</t>
    </rPh>
    <phoneticPr fontId="2"/>
  </si>
  <si>
    <t>宇和島市営闘牛場</t>
  </si>
  <si>
    <t xml:space="preserve">土佐清水市　清水港(鹿島周辺)
</t>
    <rPh sb="0" eb="5">
      <t>トサシミズシ</t>
    </rPh>
    <phoneticPr fontId="2"/>
  </si>
  <si>
    <t>四万十市　四万十川河川敷</t>
    <rPh sb="0" eb="3">
      <t>シマント</t>
    </rPh>
    <rPh sb="3" eb="4">
      <t>シ</t>
    </rPh>
    <rPh sb="5" eb="8">
      <t>シマント</t>
    </rPh>
    <rPh sb="8" eb="9">
      <t>ガワ</t>
    </rPh>
    <rPh sb="9" eb="12">
      <t>カセンジキ</t>
    </rPh>
    <phoneticPr fontId="2"/>
  </si>
  <si>
    <t>宿毛市　宿毛湾港新田緑地　</t>
    <rPh sb="0" eb="2">
      <t>スクモ</t>
    </rPh>
    <rPh sb="2" eb="3">
      <t>シ</t>
    </rPh>
    <rPh sb="4" eb="6">
      <t>スクモ</t>
    </rPh>
    <rPh sb="6" eb="8">
      <t>ワンコウ</t>
    </rPh>
    <rPh sb="8" eb="10">
      <t>シンデン</t>
    </rPh>
    <rPh sb="10" eb="12">
      <t>リョクチ</t>
    </rPh>
    <phoneticPr fontId="2"/>
  </si>
  <si>
    <t>高松港クルーズ客船用岸壁沖</t>
    <rPh sb="0" eb="2">
      <t>タカマツ</t>
    </rPh>
    <rPh sb="2" eb="3">
      <t>コウ</t>
    </rPh>
    <rPh sb="7" eb="9">
      <t>キャクセン</t>
    </rPh>
    <rPh sb="9" eb="10">
      <t>ヨウ</t>
    </rPh>
    <rPh sb="10" eb="12">
      <t>ガンペキ</t>
    </rPh>
    <rPh sb="12" eb="13">
      <t>オキ</t>
    </rPh>
    <phoneticPr fontId="2"/>
  </si>
  <si>
    <t>アスティとくしま</t>
  </si>
  <si>
    <t>国領川河川敷緑地</t>
    <rPh sb="0" eb="2">
      <t>コクリョウ</t>
    </rPh>
    <rPh sb="2" eb="3">
      <t>ガワ</t>
    </rPh>
    <rPh sb="3" eb="6">
      <t>カセンシキ</t>
    </rPh>
    <rPh sb="6" eb="8">
      <t>リョクチ</t>
    </rPh>
    <phoneticPr fontId="2"/>
  </si>
  <si>
    <t>銅夢にいはま・昭和通り・登り道商店街</t>
    <rPh sb="0" eb="1">
      <t>ドウ</t>
    </rPh>
    <rPh sb="1" eb="2">
      <t>ユメ</t>
    </rPh>
    <rPh sb="7" eb="9">
      <t>ショウワ</t>
    </rPh>
    <rPh sb="9" eb="10">
      <t>ドオ</t>
    </rPh>
    <rPh sb="12" eb="13">
      <t>ノボ</t>
    </rPh>
    <rPh sb="14" eb="15">
      <t>ミチ</t>
    </rPh>
    <rPh sb="15" eb="18">
      <t>ショウテンガイ</t>
    </rPh>
    <phoneticPr fontId="2"/>
  </si>
  <si>
    <t>マイントピア別子</t>
    <rPh sb="6" eb="8">
      <t>ベッシ</t>
    </rPh>
    <phoneticPr fontId="2"/>
  </si>
  <si>
    <t>大島海岸</t>
    <rPh sb="0" eb="2">
      <t>オオシマ</t>
    </rPh>
    <rPh sb="2" eb="4">
      <t>カイガン</t>
    </rPh>
    <phoneticPr fontId="2"/>
  </si>
  <si>
    <t>マリンパーク新居浜</t>
    <rPh sb="6" eb="9">
      <t>ニイハマ</t>
    </rPh>
    <phoneticPr fontId="2"/>
  </si>
  <si>
    <t>市内全域</t>
    <rPh sb="0" eb="2">
      <t>シナイ</t>
    </rPh>
    <rPh sb="2" eb="4">
      <t>ゼンイキ</t>
    </rPh>
    <phoneticPr fontId="2"/>
  </si>
  <si>
    <t>松山市三津ふ頭</t>
    <rPh sb="0" eb="3">
      <t>マツヤマシ</t>
    </rPh>
    <rPh sb="3" eb="5">
      <t>ミツ</t>
    </rPh>
    <rPh sb="6" eb="7">
      <t>トウ</t>
    </rPh>
    <phoneticPr fontId="2"/>
  </si>
  <si>
    <t>坂出港中央埠頭</t>
  </si>
  <si>
    <t>香風園</t>
  </si>
  <si>
    <t>瀬戸大橋記念公園内刻月亭</t>
  </si>
  <si>
    <t>川津浄水場</t>
  </si>
  <si>
    <t>ＪＲ坂出駅周辺</t>
  </si>
  <si>
    <t>ＪＡ松山支店・松山小学校・白峯寺・相模坊社・林田運動公園</t>
  </si>
  <si>
    <t>長崎県対馬市上対馬町鰐浦</t>
    <rPh sb="0" eb="3">
      <t>ナガサキケン</t>
    </rPh>
    <rPh sb="3" eb="6">
      <t>ツシマシ</t>
    </rPh>
    <rPh sb="6" eb="9">
      <t>カミツシマ</t>
    </rPh>
    <rPh sb="9" eb="10">
      <t>マチ</t>
    </rPh>
    <rPh sb="10" eb="11">
      <t>ワニ</t>
    </rPh>
    <rPh sb="11" eb="12">
      <t>ウラ</t>
    </rPh>
    <phoneticPr fontId="2"/>
  </si>
  <si>
    <t>豆酘小学校グラウンド（長崎県対馬市厳原町豆酘）</t>
    <phoneticPr fontId="2"/>
  </si>
  <si>
    <t>長崎県対馬市豊玉町千尋藻</t>
    <phoneticPr fontId="2"/>
  </si>
  <si>
    <t>長崎県対馬市上県町佐須奈</t>
    <phoneticPr fontId="2"/>
  </si>
  <si>
    <t>御前浜（長崎県対馬市峰町木坂）</t>
    <phoneticPr fontId="2"/>
  </si>
  <si>
    <t>長崎県対馬市厳原町豆酘</t>
    <phoneticPr fontId="2"/>
  </si>
  <si>
    <t>海神神社（長崎県対馬市峰町木坂）</t>
    <phoneticPr fontId="2"/>
  </si>
  <si>
    <t>國本神社（長崎県対馬市上県町瀬田１）</t>
    <phoneticPr fontId="2"/>
  </si>
  <si>
    <t>多久頭魂神社（長崎県対馬市厳原町豆酘）</t>
    <phoneticPr fontId="2"/>
  </si>
  <si>
    <t>雷命神社ほか（長崎県対馬市厳原町阿連）</t>
    <phoneticPr fontId="2"/>
  </si>
  <si>
    <t>各港・各神社</t>
    <phoneticPr fontId="2"/>
  </si>
  <si>
    <t>万松院（長崎県対馬市厳原町西里）</t>
    <phoneticPr fontId="2"/>
  </si>
  <si>
    <t>雷神社（長崎県対馬市厳原町豆酘（つつ））</t>
    <phoneticPr fontId="2"/>
  </si>
  <si>
    <t>八幡神社（長崎県対馬市美津島町大山）</t>
    <phoneticPr fontId="2"/>
  </si>
  <si>
    <t>千俵蒔山（長崎県対馬市上県町佐護）</t>
    <phoneticPr fontId="2"/>
  </si>
  <si>
    <t>アマテル神社（長崎県対馬市美津島町小船越）</t>
    <phoneticPr fontId="2"/>
  </si>
  <si>
    <t>大川内山</t>
    <rPh sb="0" eb="4">
      <t>オオカワチヤマ</t>
    </rPh>
    <phoneticPr fontId="2"/>
  </si>
  <si>
    <t>竹の古場公園</t>
    <rPh sb="0" eb="1">
      <t>タケ</t>
    </rPh>
    <rPh sb="2" eb="4">
      <t>コバ</t>
    </rPh>
    <rPh sb="4" eb="6">
      <t>コウエン</t>
    </rPh>
    <phoneticPr fontId="2"/>
  </si>
  <si>
    <t>伊万里市街地</t>
    <rPh sb="0" eb="3">
      <t>イマリ</t>
    </rPh>
    <rPh sb="3" eb="6">
      <t>シガイチ</t>
    </rPh>
    <phoneticPr fontId="2"/>
  </si>
  <si>
    <t>東山代町　山ン寺</t>
    <rPh sb="0" eb="3">
      <t>ヒガシヤマシロ</t>
    </rPh>
    <rPh sb="3" eb="4">
      <t>マチ</t>
    </rPh>
    <rPh sb="5" eb="6">
      <t>ヤマ</t>
    </rPh>
    <rPh sb="7" eb="8">
      <t>テラ</t>
    </rPh>
    <phoneticPr fontId="2"/>
  </si>
  <si>
    <t>二里町大里</t>
    <rPh sb="0" eb="2">
      <t>ニリ</t>
    </rPh>
    <rPh sb="2" eb="3">
      <t>マチ</t>
    </rPh>
    <rPh sb="3" eb="5">
      <t>オオサト</t>
    </rPh>
    <phoneticPr fontId="2"/>
  </si>
  <si>
    <t>照國神社（鹿児島市）</t>
    <rPh sb="0" eb="2">
      <t>テルクニ</t>
    </rPh>
    <rPh sb="2" eb="4">
      <t>ジンジャ</t>
    </rPh>
    <rPh sb="5" eb="9">
      <t>カゴシマシ</t>
    </rPh>
    <phoneticPr fontId="2"/>
  </si>
  <si>
    <t>川内川（薩摩川内市）</t>
    <rPh sb="0" eb="3">
      <t>センダイガワ</t>
    </rPh>
    <rPh sb="4" eb="9">
      <t>サツマセンダイシ</t>
    </rPh>
    <phoneticPr fontId="2"/>
  </si>
  <si>
    <t>鹿児島港</t>
    <rPh sb="0" eb="3">
      <t>カゴシマ</t>
    </rPh>
    <rPh sb="3" eb="4">
      <t>ミナト</t>
    </rPh>
    <phoneticPr fontId="2"/>
  </si>
  <si>
    <t>砂丘の杜きんぽう
（南さつま市）</t>
    <rPh sb="0" eb="2">
      <t>サキュウ</t>
    </rPh>
    <rPh sb="3" eb="4">
      <t>モリ</t>
    </rPh>
    <rPh sb="10" eb="11">
      <t>ミナミ</t>
    </rPh>
    <rPh sb="14" eb="15">
      <t>シ</t>
    </rPh>
    <phoneticPr fontId="2"/>
  </si>
  <si>
    <t>知覧地域（南九州市）</t>
    <rPh sb="0" eb="2">
      <t>チラン</t>
    </rPh>
    <rPh sb="2" eb="4">
      <t>チイキ</t>
    </rPh>
    <rPh sb="5" eb="9">
      <t>ミナミキュウシュウシ</t>
    </rPh>
    <phoneticPr fontId="2"/>
  </si>
  <si>
    <t>みやまコンセール主ホール（霧島市）</t>
    <rPh sb="8" eb="9">
      <t>シュ</t>
    </rPh>
    <rPh sb="13" eb="16">
      <t>キリシマシ</t>
    </rPh>
    <phoneticPr fontId="2"/>
  </si>
  <si>
    <t>薩摩川内市</t>
    <rPh sb="0" eb="5">
      <t>サツマセンダイシ</t>
    </rPh>
    <phoneticPr fontId="2"/>
  </si>
  <si>
    <t>鹿児島市</t>
    <rPh sb="0" eb="4">
      <t>カゴシマシ</t>
    </rPh>
    <phoneticPr fontId="2"/>
  </si>
  <si>
    <t>唐津市相知町</t>
    <rPh sb="0" eb="3">
      <t>カラツシ</t>
    </rPh>
    <rPh sb="3" eb="5">
      <t>オウチ</t>
    </rPh>
    <rPh sb="5" eb="6">
      <t>マチ</t>
    </rPh>
    <phoneticPr fontId="2"/>
  </si>
  <si>
    <t>唐津市内</t>
    <rPh sb="0" eb="2">
      <t>カラツ</t>
    </rPh>
    <rPh sb="2" eb="4">
      <t>シナイ</t>
    </rPh>
    <phoneticPr fontId="2"/>
  </si>
  <si>
    <t>唐津市浜崎町</t>
    <rPh sb="0" eb="3">
      <t>カラツシ</t>
    </rPh>
    <rPh sb="3" eb="5">
      <t>ハマサキ</t>
    </rPh>
    <rPh sb="5" eb="6">
      <t>マチ</t>
    </rPh>
    <phoneticPr fontId="2"/>
  </si>
  <si>
    <t>唐津市中心市街地</t>
    <rPh sb="0" eb="3">
      <t>カラツシ</t>
    </rPh>
    <rPh sb="3" eb="5">
      <t>チュウシン</t>
    </rPh>
    <rPh sb="5" eb="8">
      <t>シガイチ</t>
    </rPh>
    <phoneticPr fontId="2"/>
  </si>
  <si>
    <t>唐津市呼子町</t>
    <rPh sb="0" eb="3">
      <t>カラツシ</t>
    </rPh>
    <rPh sb="3" eb="5">
      <t>ヨブコ</t>
    </rPh>
    <rPh sb="5" eb="6">
      <t>マチ</t>
    </rPh>
    <phoneticPr fontId="2"/>
  </si>
  <si>
    <t>唐津市相知町</t>
    <rPh sb="0" eb="2">
      <t>カラツ</t>
    </rPh>
    <rPh sb="2" eb="3">
      <t>シ</t>
    </rPh>
    <rPh sb="3" eb="5">
      <t>オウチ</t>
    </rPh>
    <rPh sb="5" eb="6">
      <t>マチ</t>
    </rPh>
    <phoneticPr fontId="2"/>
  </si>
  <si>
    <t>唐津市西の浜</t>
    <rPh sb="0" eb="3">
      <t>カラツシ</t>
    </rPh>
    <rPh sb="3" eb="4">
      <t>ニシ</t>
    </rPh>
    <rPh sb="5" eb="6">
      <t>ハマ</t>
    </rPh>
    <phoneticPr fontId="2"/>
  </si>
  <si>
    <t>川内町（鄭成功記念館周辺）</t>
    <phoneticPr fontId="2"/>
  </si>
  <si>
    <t>岩の上町(最教寺)</t>
    <rPh sb="0" eb="1">
      <t>イワ</t>
    </rPh>
    <rPh sb="2" eb="3">
      <t>ウエ</t>
    </rPh>
    <rPh sb="3" eb="4">
      <t>マチ</t>
    </rPh>
    <rPh sb="5" eb="6">
      <t>モット</t>
    </rPh>
    <rPh sb="6" eb="7">
      <t>オシ</t>
    </rPh>
    <rPh sb="7" eb="8">
      <t>テラ</t>
    </rPh>
    <phoneticPr fontId="2"/>
  </si>
  <si>
    <t>岩の上町(平戸大橋公園)</t>
    <rPh sb="0" eb="1">
      <t>イワ</t>
    </rPh>
    <rPh sb="2" eb="3">
      <t>ウエ</t>
    </rPh>
    <rPh sb="3" eb="4">
      <t>マチ</t>
    </rPh>
    <rPh sb="5" eb="7">
      <t>ヒラド</t>
    </rPh>
    <rPh sb="7" eb="9">
      <t>オオハシ</t>
    </rPh>
    <rPh sb="9" eb="11">
      <t>コウエン</t>
    </rPh>
    <phoneticPr fontId="2"/>
  </si>
  <si>
    <t>平戸市内</t>
    <rPh sb="0" eb="2">
      <t>ヒラド</t>
    </rPh>
    <rPh sb="2" eb="4">
      <t>シナイ</t>
    </rPh>
    <phoneticPr fontId="2"/>
  </si>
  <si>
    <t>北九州市戸畑区</t>
    <rPh sb="0" eb="4">
      <t>キタキュウシュウシ</t>
    </rPh>
    <rPh sb="4" eb="7">
      <t>トバタク</t>
    </rPh>
    <phoneticPr fontId="2"/>
  </si>
  <si>
    <t>北九州市小倉北区</t>
    <rPh sb="0" eb="4">
      <t>キタキュウシュウシ</t>
    </rPh>
    <rPh sb="4" eb="6">
      <t>コクラ</t>
    </rPh>
    <rPh sb="6" eb="8">
      <t>キタク</t>
    </rPh>
    <phoneticPr fontId="2"/>
  </si>
  <si>
    <t>北九州市門司区</t>
    <rPh sb="0" eb="4">
      <t>キタキュウシュウシ</t>
    </rPh>
    <rPh sb="4" eb="7">
      <t>モジク</t>
    </rPh>
    <phoneticPr fontId="2"/>
  </si>
  <si>
    <t>北九州市八幡西区</t>
    <rPh sb="0" eb="4">
      <t>キタキュウシュウシ</t>
    </rPh>
    <rPh sb="4" eb="6">
      <t>ヤハタ</t>
    </rPh>
    <rPh sb="6" eb="8">
      <t>ニシク</t>
    </rPh>
    <phoneticPr fontId="2"/>
  </si>
  <si>
    <t>北九州市小倉南区</t>
    <rPh sb="0" eb="4">
      <t>キタキュウシュウシ</t>
    </rPh>
    <rPh sb="4" eb="6">
      <t>コクラ</t>
    </rPh>
    <rPh sb="6" eb="8">
      <t>ミナミク</t>
    </rPh>
    <phoneticPr fontId="2"/>
  </si>
  <si>
    <t>北九州市門司区、下関市</t>
    <rPh sb="0" eb="4">
      <t>キタキュウシュウシ</t>
    </rPh>
    <rPh sb="4" eb="7">
      <t>モジク</t>
    </rPh>
    <rPh sb="8" eb="11">
      <t>シモノセキシ</t>
    </rPh>
    <phoneticPr fontId="2"/>
  </si>
  <si>
    <t>熊本市中心部一帯</t>
    <rPh sb="0" eb="3">
      <t>クマモトシ</t>
    </rPh>
    <rPh sb="3" eb="6">
      <t>チュウシンブ</t>
    </rPh>
    <rPh sb="6" eb="8">
      <t>イッタイ</t>
    </rPh>
    <phoneticPr fontId="5"/>
  </si>
  <si>
    <t>住吉神社</t>
  </si>
  <si>
    <t>市内</t>
    <rPh sb="0" eb="2">
      <t>シナイ</t>
    </rPh>
    <phoneticPr fontId="2"/>
  </si>
  <si>
    <t>佐伯市</t>
    <rPh sb="0" eb="3">
      <t>サイキシ</t>
    </rPh>
    <phoneticPr fontId="1"/>
  </si>
  <si>
    <t>九十九島パールシーリゾート</t>
    <rPh sb="0" eb="4">
      <t>クジュウクシマ</t>
    </rPh>
    <phoneticPr fontId="2"/>
  </si>
  <si>
    <t>梅が枝酒造</t>
    <rPh sb="0" eb="1">
      <t>ウメ</t>
    </rPh>
    <rPh sb="2" eb="3">
      <t>エ</t>
    </rPh>
    <rPh sb="3" eb="5">
      <t>シュゾウ</t>
    </rPh>
    <phoneticPr fontId="2"/>
  </si>
  <si>
    <t>ハウステンボス</t>
    <phoneticPr fontId="2"/>
  </si>
  <si>
    <t>西海橋公園</t>
    <rPh sb="0" eb="2">
      <t>サイカイ</t>
    </rPh>
    <rPh sb="2" eb="3">
      <t>バシ</t>
    </rPh>
    <rPh sb="3" eb="5">
      <t>コウエン</t>
    </rPh>
    <phoneticPr fontId="2"/>
  </si>
  <si>
    <t>江迎町商店街通り</t>
    <rPh sb="0" eb="3">
      <t>エムカエチョウ</t>
    </rPh>
    <rPh sb="3" eb="6">
      <t>ショウテンガイ</t>
    </rPh>
    <rPh sb="6" eb="7">
      <t>ドオ</t>
    </rPh>
    <phoneticPr fontId="2"/>
  </si>
  <si>
    <t>潜龍酒造</t>
    <rPh sb="0" eb="2">
      <t>センリュウ</t>
    </rPh>
    <rPh sb="2" eb="4">
      <t>シュゾウ</t>
    </rPh>
    <phoneticPr fontId="2"/>
  </si>
  <si>
    <t>長串山公園</t>
    <rPh sb="0" eb="1">
      <t>ナガ</t>
    </rPh>
    <rPh sb="1" eb="2">
      <t>クシ</t>
    </rPh>
    <rPh sb="2" eb="3">
      <t>ヤマ</t>
    </rPh>
    <rPh sb="3" eb="5">
      <t>コウエン</t>
    </rPh>
    <phoneticPr fontId="2"/>
  </si>
  <si>
    <t>三川内皿山一帯</t>
    <rPh sb="0" eb="3">
      <t>ミカワチ</t>
    </rPh>
    <rPh sb="3" eb="4">
      <t>サラ</t>
    </rPh>
    <rPh sb="4" eb="5">
      <t>ヤマ</t>
    </rPh>
    <rPh sb="5" eb="7">
      <t>イッタイ</t>
    </rPh>
    <phoneticPr fontId="2"/>
  </si>
  <si>
    <t>早岐地区</t>
    <rPh sb="0" eb="2">
      <t>ハイキ</t>
    </rPh>
    <rPh sb="2" eb="4">
      <t>チク</t>
    </rPh>
    <phoneticPr fontId="2"/>
  </si>
  <si>
    <t>新みなと口広場</t>
    <rPh sb="0" eb="1">
      <t>シン</t>
    </rPh>
    <rPh sb="4" eb="5">
      <t>グチ</t>
    </rPh>
    <rPh sb="5" eb="7">
      <t>ヒロバ</t>
    </rPh>
    <phoneticPr fontId="2"/>
  </si>
  <si>
    <t>江迎川沿い</t>
    <rPh sb="0" eb="2">
      <t>エムカエ</t>
    </rPh>
    <rPh sb="2" eb="3">
      <t>ガワ</t>
    </rPh>
    <rPh sb="3" eb="4">
      <t>ゾ</t>
    </rPh>
    <phoneticPr fontId="2"/>
  </si>
  <si>
    <t>佐世保公園、ニミッツパーク</t>
    <rPh sb="0" eb="3">
      <t>サセボ</t>
    </rPh>
    <rPh sb="3" eb="5">
      <t>コウエン</t>
    </rPh>
    <phoneticPr fontId="2"/>
  </si>
  <si>
    <t>三川内焼伝統産業会館</t>
    <rPh sb="0" eb="3">
      <t>ミカワチ</t>
    </rPh>
    <rPh sb="3" eb="4">
      <t>ヤ</t>
    </rPh>
    <rPh sb="4" eb="6">
      <t>デントウ</t>
    </rPh>
    <rPh sb="6" eb="8">
      <t>サンギョウ</t>
    </rPh>
    <rPh sb="8" eb="10">
      <t>カイカン</t>
    </rPh>
    <phoneticPr fontId="2"/>
  </si>
  <si>
    <t>名切公園　他</t>
    <rPh sb="0" eb="1">
      <t>ナ</t>
    </rPh>
    <rPh sb="1" eb="2">
      <t>キリ</t>
    </rPh>
    <rPh sb="2" eb="4">
      <t>コウエン</t>
    </rPh>
    <rPh sb="5" eb="6">
      <t>ホカ</t>
    </rPh>
    <phoneticPr fontId="2"/>
  </si>
  <si>
    <t>４○３アーケード　他</t>
    <rPh sb="9" eb="10">
      <t>ホカ</t>
    </rPh>
    <phoneticPr fontId="2"/>
  </si>
  <si>
    <t>丸山町周辺</t>
    <rPh sb="0" eb="2">
      <t>マルヤマ</t>
    </rPh>
    <rPh sb="2" eb="3">
      <t>マチ</t>
    </rPh>
    <rPh sb="3" eb="5">
      <t>シュウヘン</t>
    </rPh>
    <phoneticPr fontId="2"/>
  </si>
  <si>
    <t>諏訪神社等</t>
    <rPh sb="0" eb="2">
      <t>スワ</t>
    </rPh>
    <rPh sb="2" eb="4">
      <t>ジンジャ</t>
    </rPh>
    <rPh sb="4" eb="5">
      <t>トウ</t>
    </rPh>
    <phoneticPr fontId="2"/>
  </si>
  <si>
    <t>松が枝国際観光埠頭</t>
    <rPh sb="0" eb="1">
      <t>マツ</t>
    </rPh>
    <rPh sb="2" eb="3">
      <t>エ</t>
    </rPh>
    <rPh sb="3" eb="5">
      <t>コクサイ</t>
    </rPh>
    <rPh sb="5" eb="7">
      <t>カンコウ</t>
    </rPh>
    <rPh sb="7" eb="9">
      <t>フトウ</t>
    </rPh>
    <phoneticPr fontId="2"/>
  </si>
  <si>
    <t>長崎港（水辺の森公園・出島ワーフ周辺）</t>
    <rPh sb="0" eb="3">
      <t>ナガサキコウ</t>
    </rPh>
    <rPh sb="4" eb="6">
      <t>ミズベ</t>
    </rPh>
    <rPh sb="7" eb="8">
      <t>モリ</t>
    </rPh>
    <rPh sb="8" eb="10">
      <t>コウエン</t>
    </rPh>
    <rPh sb="11" eb="13">
      <t>デジマ</t>
    </rPh>
    <rPh sb="16" eb="18">
      <t>シュウヘン</t>
    </rPh>
    <phoneticPr fontId="2"/>
  </si>
  <si>
    <t>新地中華街ほか</t>
    <rPh sb="0" eb="2">
      <t>シンチ</t>
    </rPh>
    <rPh sb="2" eb="5">
      <t>チュウカガイ</t>
    </rPh>
    <phoneticPr fontId="2"/>
  </si>
  <si>
    <t>長崎市市内中心部一帯</t>
    <rPh sb="0" eb="3">
      <t>ナガサキシ</t>
    </rPh>
    <rPh sb="3" eb="5">
      <t>シナイ</t>
    </rPh>
    <rPh sb="5" eb="8">
      <t>チュウシンブ</t>
    </rPh>
    <rPh sb="8" eb="10">
      <t>イッタイ</t>
    </rPh>
    <phoneticPr fontId="2"/>
  </si>
  <si>
    <t>長崎港、水辺の森公園</t>
    <rPh sb="0" eb="2">
      <t>ナガサキ</t>
    </rPh>
    <rPh sb="2" eb="3">
      <t>ミナト</t>
    </rPh>
    <rPh sb="4" eb="6">
      <t>ミズベ</t>
    </rPh>
    <rPh sb="7" eb="8">
      <t>モリ</t>
    </rPh>
    <rPh sb="8" eb="10">
      <t>コウエン</t>
    </rPh>
    <phoneticPr fontId="2"/>
  </si>
  <si>
    <t>中津市三光下田口・成恒（毎年変更）</t>
    <rPh sb="0" eb="1">
      <t>ナカ</t>
    </rPh>
    <rPh sb="1" eb="2">
      <t>ツ</t>
    </rPh>
    <rPh sb="2" eb="3">
      <t>シ</t>
    </rPh>
    <rPh sb="3" eb="5">
      <t>サンコウ</t>
    </rPh>
    <rPh sb="5" eb="6">
      <t>シモ</t>
    </rPh>
    <rPh sb="6" eb="8">
      <t>タグチ</t>
    </rPh>
    <rPh sb="9" eb="10">
      <t>ナリ</t>
    </rPh>
    <rPh sb="10" eb="11">
      <t>ツネ</t>
    </rPh>
    <rPh sb="12" eb="14">
      <t>マイトシ</t>
    </rPh>
    <rPh sb="14" eb="16">
      <t>ヘンコウ</t>
    </rPh>
    <phoneticPr fontId="2"/>
  </si>
  <si>
    <t>中津市山国町内各所</t>
    <rPh sb="0" eb="1">
      <t>ナカ</t>
    </rPh>
    <rPh sb="1" eb="2">
      <t>ツ</t>
    </rPh>
    <rPh sb="2" eb="3">
      <t>シ</t>
    </rPh>
    <rPh sb="3" eb="6">
      <t>ヤマクニマチ</t>
    </rPh>
    <rPh sb="6" eb="7">
      <t>ナイ</t>
    </rPh>
    <rPh sb="7" eb="9">
      <t>カクショ</t>
    </rPh>
    <phoneticPr fontId="2"/>
  </si>
  <si>
    <t>大貞公園</t>
    <rPh sb="0" eb="1">
      <t>オオ</t>
    </rPh>
    <rPh sb="1" eb="2">
      <t>サダ</t>
    </rPh>
    <rPh sb="2" eb="4">
      <t>コウエン</t>
    </rPh>
    <phoneticPr fontId="2"/>
  </si>
  <si>
    <t>二の丸公園</t>
    <rPh sb="0" eb="1">
      <t>ニ</t>
    </rPh>
    <rPh sb="2" eb="3">
      <t>マル</t>
    </rPh>
    <rPh sb="3" eb="5">
      <t>コウエン</t>
    </rPh>
    <phoneticPr fontId="2"/>
  </si>
  <si>
    <t>深耶馬溪公共駐車場</t>
    <rPh sb="0" eb="4">
      <t>シンヤバケイ</t>
    </rPh>
    <rPh sb="4" eb="6">
      <t>コウキョウ</t>
    </rPh>
    <rPh sb="6" eb="9">
      <t>チュウシャジョウ</t>
    </rPh>
    <phoneticPr fontId="2"/>
  </si>
  <si>
    <t>田尻緑地公園・中津港</t>
    <rPh sb="0" eb="2">
      <t>タジリ</t>
    </rPh>
    <rPh sb="2" eb="6">
      <t>リョクチコウエン</t>
    </rPh>
    <rPh sb="7" eb="9">
      <t>ナカツ</t>
    </rPh>
    <rPh sb="9" eb="10">
      <t>コウ</t>
    </rPh>
    <phoneticPr fontId="2"/>
  </si>
  <si>
    <t>中津市城下町周辺</t>
    <rPh sb="0" eb="1">
      <t>ナカ</t>
    </rPh>
    <rPh sb="1" eb="2">
      <t>ツ</t>
    </rPh>
    <rPh sb="2" eb="3">
      <t>シ</t>
    </rPh>
    <rPh sb="3" eb="6">
      <t>シロシタチョウ</t>
    </rPh>
    <rPh sb="6" eb="8">
      <t>シュウヘン</t>
    </rPh>
    <phoneticPr fontId="2"/>
  </si>
  <si>
    <t>小祝漁港周辺</t>
    <rPh sb="0" eb="2">
      <t>コイワイ</t>
    </rPh>
    <rPh sb="2" eb="4">
      <t>ギョコウ</t>
    </rPh>
    <rPh sb="4" eb="6">
      <t>シュウヘン</t>
    </rPh>
    <phoneticPr fontId="2"/>
  </si>
  <si>
    <t>闇無浜神社・中津神社ほか</t>
    <rPh sb="0" eb="1">
      <t>ヤミ</t>
    </rPh>
    <rPh sb="1" eb="2">
      <t>ナ</t>
    </rPh>
    <rPh sb="2" eb="3">
      <t>ハマ</t>
    </rPh>
    <rPh sb="3" eb="5">
      <t>ジンジャ</t>
    </rPh>
    <rPh sb="6" eb="8">
      <t>ナカツ</t>
    </rPh>
    <rPh sb="8" eb="10">
      <t>ジンジャ</t>
    </rPh>
    <phoneticPr fontId="2"/>
  </si>
  <si>
    <t>寺町周辺、金剛川西公園</t>
    <rPh sb="0" eb="2">
      <t>テラマチ</t>
    </rPh>
    <rPh sb="2" eb="4">
      <t>シュウヘン</t>
    </rPh>
    <rPh sb="5" eb="7">
      <t>コンゴウ</t>
    </rPh>
    <rPh sb="7" eb="8">
      <t>ガワ</t>
    </rPh>
    <rPh sb="8" eb="9">
      <t>ニシ</t>
    </rPh>
    <rPh sb="9" eb="11">
      <t>コウエン</t>
    </rPh>
    <phoneticPr fontId="2"/>
  </si>
  <si>
    <t>八幡鶴市神社など</t>
    <rPh sb="0" eb="2">
      <t>ハチマン</t>
    </rPh>
    <rPh sb="2" eb="3">
      <t>ツル</t>
    </rPh>
    <rPh sb="3" eb="4">
      <t>イチ</t>
    </rPh>
    <rPh sb="4" eb="6">
      <t>ジンジャ</t>
    </rPh>
    <phoneticPr fontId="2"/>
  </si>
  <si>
    <t>イオンモール三光</t>
    <rPh sb="6" eb="8">
      <t>サンコウ</t>
    </rPh>
    <phoneticPr fontId="2"/>
  </si>
  <si>
    <t>耶馬渓農林水産物等直売所「旬菜館」駐車場ほか</t>
    <rPh sb="0" eb="2">
      <t>ヤバ</t>
    </rPh>
    <rPh sb="2" eb="3">
      <t>ケイ</t>
    </rPh>
    <rPh sb="3" eb="5">
      <t>ノウリン</t>
    </rPh>
    <rPh sb="5" eb="7">
      <t>スイサン</t>
    </rPh>
    <rPh sb="7" eb="8">
      <t>ブツ</t>
    </rPh>
    <rPh sb="8" eb="9">
      <t>トウ</t>
    </rPh>
    <rPh sb="9" eb="11">
      <t>チョクバイ</t>
    </rPh>
    <rPh sb="11" eb="12">
      <t>ショ</t>
    </rPh>
    <rPh sb="13" eb="14">
      <t>シュン</t>
    </rPh>
    <rPh sb="14" eb="15">
      <t>サイ</t>
    </rPh>
    <rPh sb="15" eb="16">
      <t>カン</t>
    </rPh>
    <rPh sb="17" eb="20">
      <t>チュウシャジョウ</t>
    </rPh>
    <phoneticPr fontId="2"/>
  </si>
  <si>
    <t>レストハウス洞門駐車場</t>
    <rPh sb="6" eb="8">
      <t>ドウモン</t>
    </rPh>
    <rPh sb="8" eb="11">
      <t>チュウシャジョウ</t>
    </rPh>
    <phoneticPr fontId="2"/>
  </si>
  <si>
    <t>櫛田神社、東長寺 ほか</t>
    <rPh sb="0" eb="2">
      <t>クシダ</t>
    </rPh>
    <rPh sb="2" eb="4">
      <t>ジンジャ</t>
    </rPh>
    <rPh sb="5" eb="6">
      <t>ヒガシ</t>
    </rPh>
    <rPh sb="6" eb="7">
      <t>ナガ</t>
    </rPh>
    <rPh sb="7" eb="8">
      <t>テラ</t>
    </rPh>
    <phoneticPr fontId="2"/>
  </si>
  <si>
    <t>福岡城跡（舞鶴公園）</t>
    <rPh sb="0" eb="2">
      <t>フクオカ</t>
    </rPh>
    <rPh sb="2" eb="4">
      <t>ジョウシ</t>
    </rPh>
    <rPh sb="5" eb="7">
      <t>マイヅル</t>
    </rPh>
    <rPh sb="7" eb="9">
      <t>コウエン</t>
    </rPh>
    <phoneticPr fontId="2"/>
  </si>
  <si>
    <t>明治通り</t>
    <rPh sb="0" eb="2">
      <t>メイジ</t>
    </rPh>
    <rPh sb="2" eb="3">
      <t>ドオ</t>
    </rPh>
    <phoneticPr fontId="2"/>
  </si>
  <si>
    <t>櫛田神社</t>
    <rPh sb="0" eb="2">
      <t>クシダ</t>
    </rPh>
    <rPh sb="2" eb="4">
      <t>ジンジャ</t>
    </rPh>
    <phoneticPr fontId="2"/>
  </si>
  <si>
    <t>筥崎宮</t>
    <rPh sb="0" eb="3">
      <t>ハコザキグウ</t>
    </rPh>
    <phoneticPr fontId="2"/>
  </si>
  <si>
    <t>五島市</t>
    <rPh sb="0" eb="2">
      <t>ゴトウ</t>
    </rPh>
    <rPh sb="2" eb="3">
      <t>シ</t>
    </rPh>
    <phoneticPr fontId="2"/>
  </si>
  <si>
    <t>由布市</t>
    <rPh sb="0" eb="3">
      <t>ユフシ</t>
    </rPh>
    <phoneticPr fontId="2"/>
  </si>
  <si>
    <t>大分市鶴崎</t>
    <rPh sb="0" eb="3">
      <t>オオイタシ</t>
    </rPh>
    <rPh sb="3" eb="5">
      <t>ツルサキ</t>
    </rPh>
    <phoneticPr fontId="2"/>
  </si>
  <si>
    <t>別府駅前通り他</t>
    <phoneticPr fontId="2"/>
  </si>
  <si>
    <t>別府市・大分市</t>
    <rPh sb="4" eb="7">
      <t>オオイタシ</t>
    </rPh>
    <phoneticPr fontId="2"/>
  </si>
  <si>
    <t>日向市細島</t>
    <rPh sb="0" eb="2">
      <t>ヒュウガ</t>
    </rPh>
    <rPh sb="2" eb="3">
      <t>シ</t>
    </rPh>
    <rPh sb="3" eb="5">
      <t>ホソシマ</t>
    </rPh>
    <phoneticPr fontId="2"/>
  </si>
  <si>
    <t>日向市駅前広場</t>
    <rPh sb="0" eb="3">
      <t>ヒュウガシ</t>
    </rPh>
    <rPh sb="3" eb="4">
      <t>エキ</t>
    </rPh>
    <rPh sb="4" eb="5">
      <t>マエ</t>
    </rPh>
    <rPh sb="5" eb="7">
      <t>ヒロバ</t>
    </rPh>
    <phoneticPr fontId="2"/>
  </si>
  <si>
    <t>宇城市不知火町</t>
    <rPh sb="0" eb="3">
      <t>ウキシ</t>
    </rPh>
    <rPh sb="3" eb="6">
      <t>シラヌイ</t>
    </rPh>
    <rPh sb="6" eb="7">
      <t>マチ</t>
    </rPh>
    <phoneticPr fontId="5"/>
  </si>
  <si>
    <t>アイビースタジアムほか</t>
  </si>
  <si>
    <t>八代市球磨川河川緑地</t>
    <rPh sb="0" eb="3">
      <t>ヤツシロシ</t>
    </rPh>
    <rPh sb="3" eb="6">
      <t>クマガワ</t>
    </rPh>
    <rPh sb="6" eb="8">
      <t>カセン</t>
    </rPh>
    <rPh sb="8" eb="10">
      <t>リョクチ</t>
    </rPh>
    <phoneticPr fontId="5"/>
  </si>
  <si>
    <t>八代神社</t>
    <rPh sb="0" eb="2">
      <t>ヤツシロ</t>
    </rPh>
    <rPh sb="2" eb="4">
      <t>ジンジャ</t>
    </rPh>
    <phoneticPr fontId="5"/>
  </si>
  <si>
    <t>陸上競技場</t>
    <rPh sb="0" eb="2">
      <t>リクジョウ</t>
    </rPh>
    <rPh sb="2" eb="5">
      <t>キョウギジョウ</t>
    </rPh>
    <phoneticPr fontId="2"/>
  </si>
  <si>
    <t>天福球場・南郷スタジアム</t>
    <rPh sb="0" eb="2">
      <t>テンプク</t>
    </rPh>
    <rPh sb="2" eb="4">
      <t>キュウジョウ</t>
    </rPh>
    <rPh sb="5" eb="7">
      <t>ナンゴウ</t>
    </rPh>
    <phoneticPr fontId="2"/>
  </si>
  <si>
    <t>花立公園・蜂之巣公園</t>
    <rPh sb="0" eb="2">
      <t>ハナタテ</t>
    </rPh>
    <rPh sb="2" eb="4">
      <t>コウエン</t>
    </rPh>
    <rPh sb="5" eb="6">
      <t>ハチ</t>
    </rPh>
    <rPh sb="6" eb="7">
      <t>ノ</t>
    </rPh>
    <rPh sb="7" eb="8">
      <t>ス</t>
    </rPh>
    <rPh sb="8" eb="10">
      <t>コウエン</t>
    </rPh>
    <phoneticPr fontId="2"/>
  </si>
  <si>
    <t>道の駅なんごう</t>
    <rPh sb="0" eb="1">
      <t>ミチ</t>
    </rPh>
    <rPh sb="2" eb="3">
      <t>エキ</t>
    </rPh>
    <phoneticPr fontId="2"/>
  </si>
  <si>
    <t>油津港周辺</t>
    <rPh sb="0" eb="2">
      <t>アブラツ</t>
    </rPh>
    <rPh sb="2" eb="3">
      <t>コウ</t>
    </rPh>
    <rPh sb="3" eb="5">
      <t>シュウヘン</t>
    </rPh>
    <phoneticPr fontId="2"/>
  </si>
  <si>
    <t>飫肥城跡周辺</t>
    <rPh sb="0" eb="2">
      <t>オビ</t>
    </rPh>
    <rPh sb="2" eb="3">
      <t>シロ</t>
    </rPh>
    <rPh sb="3" eb="4">
      <t>アト</t>
    </rPh>
    <rPh sb="4" eb="6">
      <t>シュウヘン</t>
    </rPh>
    <phoneticPr fontId="2"/>
  </si>
  <si>
    <t>日南総合運動公園</t>
    <rPh sb="0" eb="2">
      <t>ニチナン</t>
    </rPh>
    <rPh sb="2" eb="4">
      <t>ソウゴウ</t>
    </rPh>
    <rPh sb="4" eb="6">
      <t>ウンドウ</t>
    </rPh>
    <rPh sb="6" eb="8">
      <t>コウエン</t>
    </rPh>
    <phoneticPr fontId="2"/>
  </si>
  <si>
    <t>那覇市久茂地国道５８号線</t>
    <rPh sb="0" eb="3">
      <t>ナハシ</t>
    </rPh>
    <rPh sb="3" eb="6">
      <t>クモジ</t>
    </rPh>
    <rPh sb="6" eb="8">
      <t>コクドウ</t>
    </rPh>
    <rPh sb="10" eb="11">
      <t>ゴウ</t>
    </rPh>
    <rPh sb="11" eb="12">
      <t>セン</t>
    </rPh>
    <phoneticPr fontId="2"/>
  </si>
  <si>
    <t>首里城公園、那覇市国際通り</t>
    <rPh sb="0" eb="3">
      <t>シュリジョウ</t>
    </rPh>
    <rPh sb="3" eb="5">
      <t>コウエン</t>
    </rPh>
    <rPh sb="6" eb="9">
      <t>ナハシ</t>
    </rPh>
    <rPh sb="9" eb="11">
      <t>コクサイ</t>
    </rPh>
    <rPh sb="11" eb="12">
      <t>ドオ</t>
    </rPh>
    <phoneticPr fontId="2"/>
  </si>
  <si>
    <t>安謝新港埠頭</t>
    <rPh sb="0" eb="1">
      <t>アン</t>
    </rPh>
    <rPh sb="1" eb="2">
      <t>シャ</t>
    </rPh>
    <rPh sb="2" eb="4">
      <t>シンコウ</t>
    </rPh>
    <rPh sb="4" eb="6">
      <t>フトウ</t>
    </rPh>
    <phoneticPr fontId="2"/>
  </si>
  <si>
    <t>那覇市・南部一周</t>
    <rPh sb="0" eb="3">
      <t>ナハシ</t>
    </rPh>
    <rPh sb="4" eb="6">
      <t>ナンブ</t>
    </rPh>
    <rPh sb="6" eb="8">
      <t>イッシュウ</t>
    </rPh>
    <phoneticPr fontId="2"/>
  </si>
  <si>
    <t>海洋博記念公園</t>
    <rPh sb="0" eb="2">
      <t>カイヨウ</t>
    </rPh>
    <rPh sb="2" eb="3">
      <t>ハク</t>
    </rPh>
    <rPh sb="3" eb="5">
      <t>キネン</t>
    </rPh>
    <rPh sb="5" eb="7">
      <t>コウエン</t>
    </rPh>
    <phoneticPr fontId="2"/>
  </si>
  <si>
    <t>本部町大浜</t>
    <rPh sb="0" eb="3">
      <t>モトブチョウ</t>
    </rPh>
    <rPh sb="3" eb="5">
      <t>オオハマ</t>
    </rPh>
    <phoneticPr fontId="2"/>
  </si>
  <si>
    <t>本部町八重岳</t>
    <rPh sb="0" eb="3">
      <t>モトブチョウ</t>
    </rPh>
    <rPh sb="3" eb="5">
      <t>ヤエ</t>
    </rPh>
    <rPh sb="5" eb="6">
      <t>ダケ</t>
    </rPh>
    <phoneticPr fontId="2"/>
  </si>
  <si>
    <t>本部かりゆし市場前</t>
    <rPh sb="0" eb="2">
      <t>モトブ</t>
    </rPh>
    <rPh sb="6" eb="8">
      <t>イチバ</t>
    </rPh>
    <rPh sb="8" eb="9">
      <t>マエ</t>
    </rPh>
    <phoneticPr fontId="2"/>
  </si>
  <si>
    <t>石垣島一円</t>
    <rPh sb="0" eb="3">
      <t>イシガキジマ</t>
    </rPh>
    <rPh sb="3" eb="5">
      <t>イチエン</t>
    </rPh>
    <phoneticPr fontId="2"/>
  </si>
  <si>
    <t>石垣港離島ターミナル周辺</t>
    <rPh sb="0" eb="3">
      <t>イシガキコウ</t>
    </rPh>
    <rPh sb="3" eb="5">
      <t>リトウ</t>
    </rPh>
    <rPh sb="10" eb="12">
      <t>シュウヘン</t>
    </rPh>
    <phoneticPr fontId="2"/>
  </si>
  <si>
    <t>新栄公園</t>
    <rPh sb="0" eb="2">
      <t>シンエイ</t>
    </rPh>
    <rPh sb="2" eb="4">
      <t>コウエン</t>
    </rPh>
    <phoneticPr fontId="2"/>
  </si>
  <si>
    <t>東南植物楽園</t>
    <rPh sb="0" eb="6">
      <t>トウナンショクブツラクエン</t>
    </rPh>
    <phoneticPr fontId="2"/>
  </si>
  <si>
    <t>最寄港からのアクセス</t>
    <rPh sb="0" eb="2">
      <t>モヨリ</t>
    </rPh>
    <rPh sb="2" eb="3">
      <t>コウ</t>
    </rPh>
    <phoneticPr fontId="2"/>
  </si>
  <si>
    <t>徒歩35分、タクシーで5分</t>
    <rPh sb="0" eb="2">
      <t>トホ</t>
    </rPh>
    <rPh sb="4" eb="5">
      <t>フン</t>
    </rPh>
    <rPh sb="12" eb="13">
      <t>フン</t>
    </rPh>
    <phoneticPr fontId="2"/>
  </si>
  <si>
    <t>タクシーで30分</t>
    <rPh sb="7" eb="8">
      <t>フン</t>
    </rPh>
    <phoneticPr fontId="2"/>
  </si>
  <si>
    <t>タクシーで20分</t>
    <rPh sb="7" eb="8">
      <t>フン</t>
    </rPh>
    <phoneticPr fontId="2"/>
  </si>
  <si>
    <t>徒歩10分</t>
    <rPh sb="0" eb="2">
      <t>トホ</t>
    </rPh>
    <rPh sb="4" eb="5">
      <t>フン</t>
    </rPh>
    <phoneticPr fontId="2"/>
  </si>
  <si>
    <t>徒歩30分、タクシーで5分</t>
    <rPh sb="0" eb="2">
      <t>トホ</t>
    </rPh>
    <rPh sb="4" eb="5">
      <t>フン</t>
    </rPh>
    <rPh sb="12" eb="13">
      <t>フン</t>
    </rPh>
    <phoneticPr fontId="2"/>
  </si>
  <si>
    <t>バスで40分</t>
    <phoneticPr fontId="2"/>
  </si>
  <si>
    <t>バスで30分</t>
    <rPh sb="5" eb="6">
      <t>フン</t>
    </rPh>
    <phoneticPr fontId="2"/>
  </si>
  <si>
    <t>徒歩１分</t>
    <rPh sb="0" eb="2">
      <t>トホ</t>
    </rPh>
    <rPh sb="3" eb="4">
      <t>フン</t>
    </rPh>
    <phoneticPr fontId="2"/>
  </si>
  <si>
    <t>０分</t>
    <rPh sb="1" eb="2">
      <t>フン</t>
    </rPh>
    <phoneticPr fontId="2"/>
  </si>
  <si>
    <t>バスで80分</t>
    <rPh sb="5" eb="6">
      <t>フン</t>
    </rPh>
    <phoneticPr fontId="2"/>
  </si>
  <si>
    <t>バスで90分</t>
    <rPh sb="5" eb="6">
      <t>フン</t>
    </rPh>
    <phoneticPr fontId="2"/>
  </si>
  <si>
    <t>バスで50分</t>
    <rPh sb="5" eb="6">
      <t>フン</t>
    </rPh>
    <phoneticPr fontId="2"/>
  </si>
  <si>
    <t>バスで10分</t>
    <rPh sb="5" eb="6">
      <t>フン</t>
    </rPh>
    <phoneticPr fontId="2"/>
  </si>
  <si>
    <t>バスで105分</t>
    <rPh sb="6" eb="7">
      <t>フン</t>
    </rPh>
    <phoneticPr fontId="2"/>
  </si>
  <si>
    <t>沓形地区:徒歩５分
仙法志地区:車にて１５分</t>
    <rPh sb="0" eb="1">
      <t>クツ</t>
    </rPh>
    <rPh sb="1" eb="2">
      <t>カタ</t>
    </rPh>
    <rPh sb="2" eb="4">
      <t>チク</t>
    </rPh>
    <rPh sb="5" eb="7">
      <t>トホ</t>
    </rPh>
    <rPh sb="8" eb="9">
      <t>フン</t>
    </rPh>
    <rPh sb="10" eb="11">
      <t>セン</t>
    </rPh>
    <rPh sb="11" eb="12">
      <t>ホウ</t>
    </rPh>
    <rPh sb="12" eb="13">
      <t>ココロザシ</t>
    </rPh>
    <rPh sb="13" eb="15">
      <t>チク</t>
    </rPh>
    <rPh sb="16" eb="17">
      <t>クルマ</t>
    </rPh>
    <rPh sb="21" eb="22">
      <t>フン</t>
    </rPh>
    <phoneticPr fontId="1"/>
  </si>
  <si>
    <t>徒歩20分</t>
    <rPh sb="0" eb="2">
      <t>トホ</t>
    </rPh>
    <rPh sb="4" eb="5">
      <t>フン</t>
    </rPh>
    <phoneticPr fontId="2"/>
  </si>
  <si>
    <t>徒歩15分</t>
    <rPh sb="0" eb="2">
      <t>トホ</t>
    </rPh>
    <rPh sb="4" eb="5">
      <t>フン</t>
    </rPh>
    <phoneticPr fontId="2"/>
  </si>
  <si>
    <t>若松ふ頭から徒歩5分
港町ふ頭からタクシーで20分
西ふ頭からタクシーで10分</t>
    <rPh sb="0" eb="2">
      <t>ワカマツ</t>
    </rPh>
    <rPh sb="3" eb="4">
      <t>トウ</t>
    </rPh>
    <rPh sb="6" eb="8">
      <t>トホ</t>
    </rPh>
    <rPh sb="9" eb="10">
      <t>フン</t>
    </rPh>
    <rPh sb="11" eb="13">
      <t>ミナトチョウ</t>
    </rPh>
    <rPh sb="14" eb="15">
      <t>トウ</t>
    </rPh>
    <rPh sb="24" eb="25">
      <t>フン</t>
    </rPh>
    <rPh sb="26" eb="27">
      <t>ニシ</t>
    </rPh>
    <rPh sb="28" eb="29">
      <t>トウ</t>
    </rPh>
    <rPh sb="38" eb="39">
      <t>フン</t>
    </rPh>
    <phoneticPr fontId="1"/>
  </si>
  <si>
    <t>若松ふ頭からタクシーで20分
港町ふ頭からタクシーで30分
西ふ頭からタクシーで20分</t>
    <rPh sb="0" eb="2">
      <t>ワカマツ</t>
    </rPh>
    <rPh sb="3" eb="4">
      <t>トウ</t>
    </rPh>
    <rPh sb="13" eb="14">
      <t>フン</t>
    </rPh>
    <rPh sb="15" eb="17">
      <t>ミナトチョウ</t>
    </rPh>
    <rPh sb="18" eb="19">
      <t>トウ</t>
    </rPh>
    <rPh sb="28" eb="29">
      <t>フン</t>
    </rPh>
    <rPh sb="30" eb="31">
      <t>ニシ</t>
    </rPh>
    <rPh sb="32" eb="33">
      <t>トウ</t>
    </rPh>
    <rPh sb="42" eb="43">
      <t>フン</t>
    </rPh>
    <phoneticPr fontId="1"/>
  </si>
  <si>
    <t>バスで60分</t>
    <rPh sb="5" eb="6">
      <t>フン</t>
    </rPh>
    <phoneticPr fontId="5"/>
  </si>
  <si>
    <t>バスで50分</t>
    <rPh sb="5" eb="6">
      <t>フン</t>
    </rPh>
    <phoneticPr fontId="5"/>
  </si>
  <si>
    <t>バスで40分</t>
    <rPh sb="5" eb="6">
      <t>プン</t>
    </rPh>
    <phoneticPr fontId="5"/>
  </si>
  <si>
    <t>バスで70分</t>
    <rPh sb="5" eb="6">
      <t>フン</t>
    </rPh>
    <phoneticPr fontId="5"/>
  </si>
  <si>
    <t>バスで40分</t>
    <rPh sb="5" eb="6">
      <t>フン</t>
    </rPh>
    <phoneticPr fontId="5"/>
  </si>
  <si>
    <t>車で15分</t>
    <rPh sb="0" eb="1">
      <t>クルマ</t>
    </rPh>
    <rPh sb="4" eb="5">
      <t>フン</t>
    </rPh>
    <phoneticPr fontId="1"/>
  </si>
  <si>
    <t>徒歩15分</t>
    <rPh sb="0" eb="2">
      <t>トホ</t>
    </rPh>
    <rPh sb="4" eb="5">
      <t>フン</t>
    </rPh>
    <phoneticPr fontId="1"/>
  </si>
  <si>
    <t>バスで約25分</t>
    <rPh sb="3" eb="4">
      <t>ヤク</t>
    </rPh>
    <phoneticPr fontId="2"/>
  </si>
  <si>
    <t>徒歩10分</t>
  </si>
  <si>
    <t>バスで約40分</t>
  </si>
  <si>
    <t>バスで約25分</t>
    <rPh sb="3" eb="4">
      <t>ヤク</t>
    </rPh>
    <rPh sb="6" eb="7">
      <t>フン</t>
    </rPh>
    <phoneticPr fontId="2"/>
  </si>
  <si>
    <t>徒歩0分</t>
  </si>
  <si>
    <t>車で15分</t>
    <rPh sb="0" eb="1">
      <t>クルマ</t>
    </rPh>
    <rPh sb="4" eb="5">
      <t>フン</t>
    </rPh>
    <phoneticPr fontId="2"/>
  </si>
  <si>
    <t>車で60分</t>
    <rPh sb="0" eb="1">
      <t>クルマ</t>
    </rPh>
    <phoneticPr fontId="2"/>
  </si>
  <si>
    <t>車で90分</t>
    <rPh sb="0" eb="1">
      <t>クルマ</t>
    </rPh>
    <phoneticPr fontId="2"/>
  </si>
  <si>
    <t>車で30分</t>
    <rPh sb="0" eb="1">
      <t>クルマ</t>
    </rPh>
    <rPh sb="4" eb="5">
      <t>フン</t>
    </rPh>
    <phoneticPr fontId="2"/>
  </si>
  <si>
    <t>車で60分</t>
    <rPh sb="0" eb="1">
      <t>クルマ</t>
    </rPh>
    <rPh sb="4" eb="5">
      <t>フン</t>
    </rPh>
    <phoneticPr fontId="2"/>
  </si>
  <si>
    <t>徒歩5分</t>
    <rPh sb="0" eb="2">
      <t>トホ</t>
    </rPh>
    <rPh sb="3" eb="4">
      <t>フン</t>
    </rPh>
    <phoneticPr fontId="2"/>
  </si>
  <si>
    <t>車で20分</t>
    <rPh sb="0" eb="1">
      <t>クルマ</t>
    </rPh>
    <rPh sb="4" eb="5">
      <t>フン</t>
    </rPh>
    <phoneticPr fontId="2"/>
  </si>
  <si>
    <t>車で40分</t>
    <rPh sb="0" eb="1">
      <t>クルマ</t>
    </rPh>
    <phoneticPr fontId="2"/>
  </si>
  <si>
    <t>車で70分</t>
    <rPh sb="0" eb="1">
      <t>クルマ</t>
    </rPh>
    <rPh sb="4" eb="5">
      <t>フン</t>
    </rPh>
    <phoneticPr fontId="2"/>
  </si>
  <si>
    <t>車で約25分</t>
    <rPh sb="0" eb="1">
      <t>クルマ</t>
    </rPh>
    <rPh sb="2" eb="3">
      <t>ヤク</t>
    </rPh>
    <rPh sb="5" eb="6">
      <t>フン</t>
    </rPh>
    <phoneticPr fontId="2"/>
  </si>
  <si>
    <t>車で約10分</t>
    <rPh sb="0" eb="1">
      <t>クルマ</t>
    </rPh>
    <rPh sb="2" eb="3">
      <t>ヤク</t>
    </rPh>
    <rPh sb="5" eb="6">
      <t>フン</t>
    </rPh>
    <phoneticPr fontId="2"/>
  </si>
  <si>
    <t>車で約15分</t>
    <rPh sb="0" eb="1">
      <t>クルマ</t>
    </rPh>
    <rPh sb="2" eb="3">
      <t>ヤク</t>
    </rPh>
    <rPh sb="5" eb="6">
      <t>フン</t>
    </rPh>
    <phoneticPr fontId="2"/>
  </si>
  <si>
    <t>車で約20分</t>
    <rPh sb="0" eb="1">
      <t>クルマ</t>
    </rPh>
    <rPh sb="2" eb="3">
      <t>ヤク</t>
    </rPh>
    <rPh sb="5" eb="6">
      <t>フン</t>
    </rPh>
    <phoneticPr fontId="2"/>
  </si>
  <si>
    <t>車で約30分</t>
    <rPh sb="0" eb="1">
      <t>クルマ</t>
    </rPh>
    <rPh sb="2" eb="3">
      <t>ヤク</t>
    </rPh>
    <phoneticPr fontId="2"/>
  </si>
  <si>
    <t>車で45分</t>
    <rPh sb="0" eb="1">
      <t>クルマ</t>
    </rPh>
    <rPh sb="4" eb="5">
      <t>フン</t>
    </rPh>
    <phoneticPr fontId="2"/>
  </si>
  <si>
    <t>無料シャトルバスで20分</t>
    <rPh sb="0" eb="2">
      <t>ムリョウ</t>
    </rPh>
    <rPh sb="11" eb="12">
      <t>フン</t>
    </rPh>
    <phoneticPr fontId="2"/>
  </si>
  <si>
    <t>港内で開催</t>
    <rPh sb="0" eb="2">
      <t>コウナイ</t>
    </rPh>
    <rPh sb="3" eb="5">
      <t>カイサイ</t>
    </rPh>
    <phoneticPr fontId="2"/>
  </si>
  <si>
    <t>車で3分</t>
    <rPh sb="0" eb="1">
      <t>クルマ</t>
    </rPh>
    <rPh sb="3" eb="4">
      <t>フン</t>
    </rPh>
    <phoneticPr fontId="2"/>
  </si>
  <si>
    <t>車で10分</t>
    <rPh sb="0" eb="1">
      <t>クルマ</t>
    </rPh>
    <rPh sb="4" eb="5">
      <t>フン</t>
    </rPh>
    <phoneticPr fontId="2"/>
  </si>
  <si>
    <t>車で20分</t>
    <rPh sb="0" eb="1">
      <t>クルマ</t>
    </rPh>
    <rPh sb="4" eb="5">
      <t>フン</t>
    </rPh>
    <phoneticPr fontId="6"/>
  </si>
  <si>
    <t>車で15分</t>
    <rPh sb="0" eb="1">
      <t>クルマ</t>
    </rPh>
    <rPh sb="4" eb="5">
      <t>フン</t>
    </rPh>
    <phoneticPr fontId="6"/>
  </si>
  <si>
    <t>車・バスで90分</t>
    <rPh sb="0" eb="1">
      <t>クルマ</t>
    </rPh>
    <rPh sb="7" eb="8">
      <t>フン</t>
    </rPh>
    <phoneticPr fontId="2"/>
  </si>
  <si>
    <t>車・バスで15分</t>
    <rPh sb="0" eb="1">
      <t>クルマ</t>
    </rPh>
    <rPh sb="7" eb="8">
      <t>フン</t>
    </rPh>
    <phoneticPr fontId="2"/>
  </si>
  <si>
    <t>車・バスで40分</t>
    <rPh sb="0" eb="1">
      <t>クルマ</t>
    </rPh>
    <rPh sb="7" eb="8">
      <t>フン</t>
    </rPh>
    <phoneticPr fontId="2"/>
  </si>
  <si>
    <t>車・バスで120分</t>
    <rPh sb="0" eb="1">
      <t>クルマ</t>
    </rPh>
    <rPh sb="8" eb="9">
      <t>フン</t>
    </rPh>
    <phoneticPr fontId="2"/>
  </si>
  <si>
    <t>車で４０分</t>
    <rPh sb="0" eb="1">
      <t>クルマ</t>
    </rPh>
    <rPh sb="4" eb="5">
      <t>フン</t>
    </rPh>
    <phoneticPr fontId="2"/>
  </si>
  <si>
    <t>車で３５分</t>
    <rPh sb="0" eb="1">
      <t>クルマ</t>
    </rPh>
    <rPh sb="4" eb="5">
      <t>フン</t>
    </rPh>
    <phoneticPr fontId="2"/>
  </si>
  <si>
    <t>車で1５分</t>
    <rPh sb="0" eb="1">
      <t>クルマ</t>
    </rPh>
    <rPh sb="4" eb="5">
      <t>フン</t>
    </rPh>
    <phoneticPr fontId="2"/>
  </si>
  <si>
    <t>箇所による</t>
    <rPh sb="0" eb="2">
      <t>カショ</t>
    </rPh>
    <phoneticPr fontId="2"/>
  </si>
  <si>
    <t>タクシー20分</t>
    <rPh sb="6" eb="7">
      <t>フン</t>
    </rPh>
    <phoneticPr fontId="2"/>
  </si>
  <si>
    <t>JR仙石線　石巻駅より松島海岸駅行き　46分　徒歩7分</t>
    <rPh sb="2" eb="4">
      <t>センセキ</t>
    </rPh>
    <rPh sb="6" eb="8">
      <t>イシノマキ</t>
    </rPh>
    <rPh sb="11" eb="16">
      <t>マツシマカイガンエキ</t>
    </rPh>
    <phoneticPr fontId="2"/>
  </si>
  <si>
    <t>車で７０分</t>
    <rPh sb="0" eb="1">
      <t>クルマ</t>
    </rPh>
    <rPh sb="4" eb="5">
      <t>フン</t>
    </rPh>
    <phoneticPr fontId="2"/>
  </si>
  <si>
    <t>JR仙石線　石巻駅より松島海岸駅行き　46分　徒歩7分</t>
    <phoneticPr fontId="2"/>
  </si>
  <si>
    <t>タクシー　30分</t>
    <rPh sb="7" eb="8">
      <t>フン</t>
    </rPh>
    <phoneticPr fontId="2"/>
  </si>
  <si>
    <t>JR仙石線　石巻駅より松島海岸駅行き　46分　徒歩5分</t>
    <phoneticPr fontId="2"/>
  </si>
  <si>
    <t>JR仙石線　石巻駅より高城町駅行き　43分　徒歩16分</t>
    <rPh sb="11" eb="13">
      <t>タカギ</t>
    </rPh>
    <rPh sb="13" eb="14">
      <t>マチ</t>
    </rPh>
    <phoneticPr fontId="2"/>
  </si>
  <si>
    <t>タクシー　15分</t>
    <rPh sb="7" eb="8">
      <t>フン</t>
    </rPh>
    <phoneticPr fontId="2"/>
  </si>
  <si>
    <t>車で40分、又は、JR石巻駅よりJR石巻線で約30分</t>
    <rPh sb="0" eb="1">
      <t>クルマ</t>
    </rPh>
    <rPh sb="4" eb="5">
      <t>フン</t>
    </rPh>
    <rPh sb="6" eb="7">
      <t>マタ</t>
    </rPh>
    <rPh sb="11" eb="13">
      <t>イシノマキ</t>
    </rPh>
    <rPh sb="13" eb="14">
      <t>エキ</t>
    </rPh>
    <rPh sb="18" eb="20">
      <t>イシノマキ</t>
    </rPh>
    <rPh sb="20" eb="21">
      <t>セン</t>
    </rPh>
    <rPh sb="22" eb="23">
      <t>ヤク</t>
    </rPh>
    <rPh sb="25" eb="26">
      <t>フン</t>
    </rPh>
    <phoneticPr fontId="2"/>
  </si>
  <si>
    <t>車で30分</t>
    <rPh sb="0" eb="1">
      <t>クルマ</t>
    </rPh>
    <rPh sb="4" eb="5">
      <t>フン</t>
    </rPh>
    <phoneticPr fontId="1"/>
  </si>
  <si>
    <t>車で40分</t>
    <rPh sb="0" eb="1">
      <t>クルマ</t>
    </rPh>
    <rPh sb="4" eb="5">
      <t>フン</t>
    </rPh>
    <phoneticPr fontId="1"/>
  </si>
  <si>
    <t>車で20分</t>
    <rPh sb="0" eb="1">
      <t>クルマ</t>
    </rPh>
    <rPh sb="4" eb="5">
      <t>フン</t>
    </rPh>
    <phoneticPr fontId="1"/>
  </si>
  <si>
    <t>徒歩約30分</t>
    <rPh sb="0" eb="2">
      <t>トホ</t>
    </rPh>
    <rPh sb="2" eb="3">
      <t>ヤク</t>
    </rPh>
    <rPh sb="5" eb="6">
      <t>フン</t>
    </rPh>
    <phoneticPr fontId="2"/>
  </si>
  <si>
    <t>徒歩約15分</t>
    <rPh sb="0" eb="2">
      <t>トホ</t>
    </rPh>
    <rPh sb="2" eb="3">
      <t>ヤク</t>
    </rPh>
    <rPh sb="5" eb="6">
      <t>フン</t>
    </rPh>
    <phoneticPr fontId="2"/>
  </si>
  <si>
    <t>車で約15分</t>
  </si>
  <si>
    <t>車で約15分：中村神社、車で約40分：雲雀ヶ原祭場、車で約45分：小高神社</t>
    <rPh sb="0" eb="1">
      <t>クルマ</t>
    </rPh>
    <rPh sb="2" eb="3">
      <t>ヤク</t>
    </rPh>
    <rPh sb="5" eb="6">
      <t>フン</t>
    </rPh>
    <rPh sb="7" eb="9">
      <t>ナカムラ</t>
    </rPh>
    <rPh sb="9" eb="11">
      <t>ジンジャ</t>
    </rPh>
    <rPh sb="12" eb="13">
      <t>クルマ</t>
    </rPh>
    <rPh sb="14" eb="15">
      <t>ヤク</t>
    </rPh>
    <rPh sb="17" eb="18">
      <t>フン</t>
    </rPh>
    <rPh sb="19" eb="21">
      <t>ヒバリ</t>
    </rPh>
    <rPh sb="22" eb="23">
      <t>ハラ</t>
    </rPh>
    <rPh sb="23" eb="25">
      <t>サイジョウ</t>
    </rPh>
    <rPh sb="26" eb="27">
      <t>クルマ</t>
    </rPh>
    <rPh sb="28" eb="29">
      <t>ヤク</t>
    </rPh>
    <rPh sb="31" eb="32">
      <t>フン</t>
    </rPh>
    <rPh sb="33" eb="35">
      <t>オダカ</t>
    </rPh>
    <rPh sb="35" eb="37">
      <t>ジンジャ</t>
    </rPh>
    <phoneticPr fontId="2"/>
  </si>
  <si>
    <t>車で10分</t>
  </si>
  <si>
    <t>車で20分</t>
  </si>
  <si>
    <t>車で15分</t>
  </si>
  <si>
    <t>徒歩5分</t>
    <rPh sb="0" eb="2">
      <t>トホ</t>
    </rPh>
    <rPh sb="3" eb="4">
      <t>フン</t>
    </rPh>
    <phoneticPr fontId="1"/>
  </si>
  <si>
    <t>車で10分</t>
    <rPh sb="0" eb="1">
      <t>クルマ</t>
    </rPh>
    <rPh sb="4" eb="5">
      <t>フン</t>
    </rPh>
    <phoneticPr fontId="1"/>
  </si>
  <si>
    <t>徒歩10分</t>
    <rPh sb="0" eb="2">
      <t>トホ</t>
    </rPh>
    <rPh sb="4" eb="5">
      <t>フン</t>
    </rPh>
    <phoneticPr fontId="1"/>
  </si>
  <si>
    <t>徒歩0分</t>
    <rPh sb="0" eb="2">
      <t>トホ</t>
    </rPh>
    <rPh sb="3" eb="4">
      <t>フン</t>
    </rPh>
    <phoneticPr fontId="1"/>
  </si>
  <si>
    <t>車で5分</t>
    <rPh sb="0" eb="1">
      <t>クルマ</t>
    </rPh>
    <rPh sb="3" eb="4">
      <t>フン</t>
    </rPh>
    <phoneticPr fontId="1"/>
  </si>
  <si>
    <t>車で5分</t>
    <rPh sb="0" eb="1">
      <t>クルマ</t>
    </rPh>
    <rPh sb="3" eb="4">
      <t>フン</t>
    </rPh>
    <phoneticPr fontId="2"/>
  </si>
  <si>
    <t>徒歩10分～15分</t>
    <rPh sb="0" eb="2">
      <t>トホ</t>
    </rPh>
    <rPh sb="4" eb="5">
      <t>フン</t>
    </rPh>
    <rPh sb="8" eb="9">
      <t>フン</t>
    </rPh>
    <phoneticPr fontId="1"/>
  </si>
  <si>
    <t>徒歩0分～15分</t>
    <rPh sb="0" eb="2">
      <t>トホ</t>
    </rPh>
    <rPh sb="3" eb="4">
      <t>フン</t>
    </rPh>
    <rPh sb="7" eb="8">
      <t>フン</t>
    </rPh>
    <phoneticPr fontId="1"/>
  </si>
  <si>
    <t>晴海埠頭周辺</t>
    <rPh sb="0" eb="2">
      <t>ハルミ</t>
    </rPh>
    <rPh sb="2" eb="4">
      <t>フトウ</t>
    </rPh>
    <rPh sb="4" eb="6">
      <t>シュウヘン</t>
    </rPh>
    <phoneticPr fontId="10"/>
  </si>
  <si>
    <t>バス・電車で40分（最寄駅：上野駅）</t>
    <rPh sb="3" eb="5">
      <t>デンシャ</t>
    </rPh>
    <rPh sb="10" eb="12">
      <t>モヨリ</t>
    </rPh>
    <rPh sb="12" eb="13">
      <t>エキ</t>
    </rPh>
    <rPh sb="14" eb="16">
      <t>ウエノ</t>
    </rPh>
    <rPh sb="16" eb="17">
      <t>エキ</t>
    </rPh>
    <phoneticPr fontId="10"/>
  </si>
  <si>
    <t>バス・電車で40分（最寄駅：浅草駅/両国駅他）</t>
    <rPh sb="3" eb="5">
      <t>デンシャ</t>
    </rPh>
    <rPh sb="10" eb="12">
      <t>モヨリ</t>
    </rPh>
    <rPh sb="12" eb="13">
      <t>エキ</t>
    </rPh>
    <rPh sb="14" eb="17">
      <t>アサクサエキ</t>
    </rPh>
    <rPh sb="18" eb="21">
      <t>リョウゴクエキ</t>
    </rPh>
    <rPh sb="21" eb="22">
      <t>タ</t>
    </rPh>
    <phoneticPr fontId="10"/>
  </si>
  <si>
    <t>バス・電車で45分（最寄駅：浅草駅）</t>
    <rPh sb="3" eb="5">
      <t>デンシャ</t>
    </rPh>
    <rPh sb="8" eb="9">
      <t>フン</t>
    </rPh>
    <rPh sb="10" eb="12">
      <t>モヨリ</t>
    </rPh>
    <rPh sb="12" eb="13">
      <t>エキ</t>
    </rPh>
    <rPh sb="14" eb="17">
      <t>アサクサエキ</t>
    </rPh>
    <phoneticPr fontId="10"/>
  </si>
  <si>
    <t>みなとみらい駅徒歩５分</t>
    <rPh sb="6" eb="7">
      <t>エキ</t>
    </rPh>
    <rPh sb="7" eb="9">
      <t>トホ</t>
    </rPh>
    <rPh sb="10" eb="11">
      <t>フン</t>
    </rPh>
    <phoneticPr fontId="2"/>
  </si>
  <si>
    <t>石川町駅徒歩2分</t>
    <rPh sb="0" eb="3">
      <t>イシカワチョウ</t>
    </rPh>
    <rPh sb="3" eb="4">
      <t>エキ</t>
    </rPh>
    <rPh sb="4" eb="6">
      <t>トホ</t>
    </rPh>
    <rPh sb="7" eb="8">
      <t>フン</t>
    </rPh>
    <phoneticPr fontId="2"/>
  </si>
  <si>
    <t>桜木町駅徒歩５分</t>
    <rPh sb="0" eb="4">
      <t>サクラギチョウエキ</t>
    </rPh>
    <rPh sb="4" eb="6">
      <t>トホ</t>
    </rPh>
    <rPh sb="7" eb="8">
      <t>フン</t>
    </rPh>
    <phoneticPr fontId="2"/>
  </si>
  <si>
    <t>桜木町駅徒歩5分</t>
    <rPh sb="0" eb="3">
      <t>サクラギチョウ</t>
    </rPh>
    <rPh sb="3" eb="4">
      <t>エキ</t>
    </rPh>
    <rPh sb="4" eb="6">
      <t>トホ</t>
    </rPh>
    <rPh sb="7" eb="8">
      <t>フン</t>
    </rPh>
    <phoneticPr fontId="2"/>
  </si>
  <si>
    <t>金沢文庫駅徒歩20分</t>
    <rPh sb="0" eb="5">
      <t>カナザワブンコエキ</t>
    </rPh>
    <rPh sb="5" eb="7">
      <t>トホ</t>
    </rPh>
    <rPh sb="9" eb="10">
      <t>フン</t>
    </rPh>
    <phoneticPr fontId="2"/>
  </si>
  <si>
    <t>八景島駅徒歩すぐ</t>
    <rPh sb="0" eb="3">
      <t>ハッケイジマ</t>
    </rPh>
    <rPh sb="3" eb="4">
      <t>エキ</t>
    </rPh>
    <rPh sb="4" eb="6">
      <t>トホ</t>
    </rPh>
    <phoneticPr fontId="2"/>
  </si>
  <si>
    <t>みなとみらい駅徒歩5分</t>
    <rPh sb="6" eb="7">
      <t>エキ</t>
    </rPh>
    <rPh sb="7" eb="9">
      <t>トホ</t>
    </rPh>
    <rPh sb="10" eb="11">
      <t>フン</t>
    </rPh>
    <phoneticPr fontId="2"/>
  </si>
  <si>
    <t>二俣川駅徒歩15分</t>
    <rPh sb="0" eb="4">
      <t>フタマタガワエキ</t>
    </rPh>
    <rPh sb="4" eb="6">
      <t>トホ</t>
    </rPh>
    <rPh sb="8" eb="9">
      <t>フン</t>
    </rPh>
    <phoneticPr fontId="2"/>
  </si>
  <si>
    <t>吉野町駅徒歩3分</t>
    <rPh sb="0" eb="2">
      <t>ヨシノ</t>
    </rPh>
    <rPh sb="2" eb="3">
      <t>マチ</t>
    </rPh>
    <rPh sb="3" eb="4">
      <t>エキ</t>
    </rPh>
    <rPh sb="4" eb="6">
      <t>トホ</t>
    </rPh>
    <rPh sb="7" eb="8">
      <t>フン</t>
    </rPh>
    <phoneticPr fontId="2"/>
  </si>
  <si>
    <t>馬車道駅徒歩すぐ</t>
    <rPh sb="0" eb="2">
      <t>バシャ</t>
    </rPh>
    <rPh sb="2" eb="3">
      <t>ミチ</t>
    </rPh>
    <rPh sb="3" eb="4">
      <t>エキ</t>
    </rPh>
    <rPh sb="4" eb="6">
      <t>トホ</t>
    </rPh>
    <phoneticPr fontId="2"/>
  </si>
  <si>
    <t>バスで40分</t>
    <rPh sb="5" eb="6">
      <t>フン</t>
    </rPh>
    <phoneticPr fontId="2"/>
  </si>
  <si>
    <t>車で25分</t>
    <rPh sb="0" eb="1">
      <t>クルマ</t>
    </rPh>
    <rPh sb="4" eb="5">
      <t>フン</t>
    </rPh>
    <phoneticPr fontId="2"/>
  </si>
  <si>
    <t>車で120分</t>
    <rPh sb="0" eb="1">
      <t>クルマ</t>
    </rPh>
    <rPh sb="5" eb="6">
      <t>プン</t>
    </rPh>
    <phoneticPr fontId="2"/>
  </si>
  <si>
    <t>80分（バス）</t>
    <rPh sb="2" eb="3">
      <t>フン</t>
    </rPh>
    <phoneticPr fontId="2"/>
  </si>
  <si>
    <t>60分（バス）</t>
    <rPh sb="2" eb="3">
      <t>フン</t>
    </rPh>
    <phoneticPr fontId="2"/>
  </si>
  <si>
    <t>10分（バス）</t>
    <rPh sb="2" eb="3">
      <t>フン</t>
    </rPh>
    <phoneticPr fontId="2"/>
  </si>
  <si>
    <t>40分（バス）</t>
    <rPh sb="2" eb="3">
      <t>フン</t>
    </rPh>
    <phoneticPr fontId="2"/>
  </si>
  <si>
    <t>50分（バス）</t>
    <rPh sb="2" eb="3">
      <t>フン</t>
    </rPh>
    <phoneticPr fontId="2"/>
  </si>
  <si>
    <t>70分（バス）</t>
    <rPh sb="2" eb="3">
      <t>フン</t>
    </rPh>
    <phoneticPr fontId="2"/>
  </si>
  <si>
    <t>車で約50分</t>
    <rPh sb="0" eb="1">
      <t>クルマ</t>
    </rPh>
    <rPh sb="2" eb="3">
      <t>ヤク</t>
    </rPh>
    <rPh sb="5" eb="6">
      <t>フン</t>
    </rPh>
    <phoneticPr fontId="2"/>
  </si>
  <si>
    <t>車で約60分</t>
    <rPh sb="0" eb="1">
      <t>クルマ</t>
    </rPh>
    <rPh sb="2" eb="3">
      <t>ヤク</t>
    </rPh>
    <rPh sb="5" eb="6">
      <t>フン</t>
    </rPh>
    <phoneticPr fontId="2"/>
  </si>
  <si>
    <t>車で40分</t>
    <rPh sb="4" eb="5">
      <t>フン</t>
    </rPh>
    <phoneticPr fontId="2"/>
  </si>
  <si>
    <t>車で約70分</t>
    <rPh sb="0" eb="1">
      <t>クルマ</t>
    </rPh>
    <rPh sb="2" eb="3">
      <t>ヤク</t>
    </rPh>
    <rPh sb="5" eb="6">
      <t>フン</t>
    </rPh>
    <phoneticPr fontId="2"/>
  </si>
  <si>
    <t>車で約90分</t>
    <rPh sb="0" eb="1">
      <t>クルマ</t>
    </rPh>
    <rPh sb="2" eb="3">
      <t>ヤク</t>
    </rPh>
    <rPh sb="5" eb="6">
      <t>フン</t>
    </rPh>
    <phoneticPr fontId="2"/>
  </si>
  <si>
    <t>車で約30分</t>
    <rPh sb="0" eb="1">
      <t>クルマ</t>
    </rPh>
    <rPh sb="2" eb="3">
      <t>ヤク</t>
    </rPh>
    <rPh sb="5" eb="6">
      <t>フン</t>
    </rPh>
    <phoneticPr fontId="2"/>
  </si>
  <si>
    <t>車で約40分</t>
    <rPh sb="2" eb="3">
      <t>ヤク</t>
    </rPh>
    <phoneticPr fontId="2"/>
  </si>
  <si>
    <t>バスで5分</t>
    <rPh sb="4" eb="5">
      <t>フン</t>
    </rPh>
    <phoneticPr fontId="1"/>
  </si>
  <si>
    <t>バスで40分</t>
    <rPh sb="5" eb="6">
      <t>フン</t>
    </rPh>
    <phoneticPr fontId="1"/>
  </si>
  <si>
    <t>バスで90分</t>
    <rPh sb="5" eb="6">
      <t>フン</t>
    </rPh>
    <phoneticPr fontId="1"/>
  </si>
  <si>
    <t>バスで約40分</t>
    <rPh sb="3" eb="4">
      <t>ヤク</t>
    </rPh>
    <rPh sb="6" eb="7">
      <t>フン</t>
    </rPh>
    <phoneticPr fontId="1"/>
  </si>
  <si>
    <t>バスで15分</t>
    <rPh sb="5" eb="6">
      <t>フン</t>
    </rPh>
    <phoneticPr fontId="1"/>
  </si>
  <si>
    <t>バスで60分</t>
    <rPh sb="5" eb="6">
      <t>フン</t>
    </rPh>
    <phoneticPr fontId="1"/>
  </si>
  <si>
    <t>バスで20分</t>
    <rPh sb="5" eb="6">
      <t>フン</t>
    </rPh>
    <phoneticPr fontId="1"/>
  </si>
  <si>
    <t>バスで3分、徒歩10～20分</t>
    <rPh sb="4" eb="5">
      <t>フン</t>
    </rPh>
    <rPh sb="6" eb="8">
      <t>トホ</t>
    </rPh>
    <rPh sb="13" eb="14">
      <t>フン</t>
    </rPh>
    <phoneticPr fontId="1"/>
  </si>
  <si>
    <t>バスで50分</t>
    <rPh sb="5" eb="6">
      <t>フン</t>
    </rPh>
    <phoneticPr fontId="1"/>
  </si>
  <si>
    <t>バスで30分</t>
    <rPh sb="5" eb="6">
      <t>フン</t>
    </rPh>
    <phoneticPr fontId="1"/>
  </si>
  <si>
    <t>バスで45分</t>
    <rPh sb="5" eb="6">
      <t>フン</t>
    </rPh>
    <phoneticPr fontId="1"/>
  </si>
  <si>
    <t>バスで10分</t>
    <rPh sb="5" eb="6">
      <t>フン</t>
    </rPh>
    <phoneticPr fontId="1"/>
  </si>
  <si>
    <t>バスで3分、徒歩で15分</t>
    <rPh sb="4" eb="5">
      <t>フン</t>
    </rPh>
    <rPh sb="6" eb="8">
      <t>トホ</t>
    </rPh>
    <rPh sb="11" eb="12">
      <t>フン</t>
    </rPh>
    <phoneticPr fontId="1"/>
  </si>
  <si>
    <t>バスで3分、徒歩で15～25分</t>
    <rPh sb="4" eb="5">
      <t>フン</t>
    </rPh>
    <rPh sb="6" eb="8">
      <t>トホ</t>
    </rPh>
    <rPh sb="14" eb="15">
      <t>フン</t>
    </rPh>
    <phoneticPr fontId="1"/>
  </si>
  <si>
    <t>バスで20分</t>
    <rPh sb="5" eb="6">
      <t>フン</t>
    </rPh>
    <phoneticPr fontId="2"/>
  </si>
  <si>
    <t>車で15分</t>
    <rPh sb="4" eb="5">
      <t>フン</t>
    </rPh>
    <phoneticPr fontId="2"/>
  </si>
  <si>
    <t>車で10分</t>
    <rPh sb="4" eb="5">
      <t>フン</t>
    </rPh>
    <phoneticPr fontId="2"/>
  </si>
  <si>
    <t>車で5分</t>
    <rPh sb="3" eb="4">
      <t>フン</t>
    </rPh>
    <phoneticPr fontId="2"/>
  </si>
  <si>
    <t>車で25分</t>
    <rPh sb="4" eb="5">
      <t>フン</t>
    </rPh>
    <phoneticPr fontId="2"/>
  </si>
  <si>
    <t>車で5分</t>
    <rPh sb="0" eb="1">
      <t>クルマ</t>
    </rPh>
    <rPh sb="3" eb="4">
      <t>フン</t>
    </rPh>
    <phoneticPr fontId="7"/>
  </si>
  <si>
    <t>徒歩約10分</t>
    <rPh sb="0" eb="2">
      <t>トホ</t>
    </rPh>
    <rPh sb="2" eb="3">
      <t>ヤク</t>
    </rPh>
    <rPh sb="5" eb="6">
      <t>フン</t>
    </rPh>
    <phoneticPr fontId="5"/>
  </si>
  <si>
    <t>車で30分</t>
    <rPh sb="0" eb="1">
      <t>クルマ</t>
    </rPh>
    <rPh sb="4" eb="5">
      <t>フン</t>
    </rPh>
    <phoneticPr fontId="5"/>
  </si>
  <si>
    <t>徒歩3分</t>
    <rPh sb="0" eb="2">
      <t>トホ</t>
    </rPh>
    <rPh sb="3" eb="4">
      <t>フン</t>
    </rPh>
    <phoneticPr fontId="5"/>
  </si>
  <si>
    <t>徒歩0分</t>
    <rPh sb="0" eb="2">
      <t>トホ</t>
    </rPh>
    <rPh sb="3" eb="4">
      <t>フン</t>
    </rPh>
    <phoneticPr fontId="2"/>
  </si>
  <si>
    <t>徒歩５分</t>
    <rPh sb="0" eb="2">
      <t>トホ</t>
    </rPh>
    <rPh sb="3" eb="4">
      <t>フン</t>
    </rPh>
    <phoneticPr fontId="5"/>
  </si>
  <si>
    <t>バス30分</t>
    <rPh sb="4" eb="5">
      <t>フン</t>
    </rPh>
    <phoneticPr fontId="5"/>
  </si>
  <si>
    <t>バス40分</t>
    <rPh sb="4" eb="5">
      <t>フン</t>
    </rPh>
    <phoneticPr fontId="5"/>
  </si>
  <si>
    <t>バス10分</t>
    <rPh sb="4" eb="5">
      <t>フン</t>
    </rPh>
    <phoneticPr fontId="5"/>
  </si>
  <si>
    <t>田子の浦港地先</t>
    <rPh sb="0" eb="2">
      <t>タゴ</t>
    </rPh>
    <rPh sb="3" eb="5">
      <t>ウラコウ</t>
    </rPh>
    <rPh sb="5" eb="7">
      <t>チサキ</t>
    </rPh>
    <phoneticPr fontId="7"/>
  </si>
  <si>
    <t>車で15分</t>
    <rPh sb="0" eb="1">
      <t>クルマ</t>
    </rPh>
    <rPh sb="4" eb="5">
      <t>フン</t>
    </rPh>
    <phoneticPr fontId="7"/>
  </si>
  <si>
    <t>車で10分</t>
    <rPh sb="0" eb="1">
      <t>クルマ</t>
    </rPh>
    <rPh sb="4" eb="5">
      <t>フン</t>
    </rPh>
    <phoneticPr fontId="7"/>
  </si>
  <si>
    <t>車で25分</t>
    <rPh sb="0" eb="1">
      <t>クルマ</t>
    </rPh>
    <rPh sb="4" eb="5">
      <t>フン</t>
    </rPh>
    <phoneticPr fontId="7"/>
  </si>
  <si>
    <t>車で20分</t>
    <rPh sb="0" eb="1">
      <t>クルマ</t>
    </rPh>
    <rPh sb="4" eb="5">
      <t>フン</t>
    </rPh>
    <phoneticPr fontId="7"/>
  </si>
  <si>
    <t>市内各所</t>
    <rPh sb="0" eb="2">
      <t>シナイ</t>
    </rPh>
    <rPh sb="2" eb="4">
      <t>カクショ</t>
    </rPh>
    <phoneticPr fontId="7"/>
  </si>
  <si>
    <t>地下鉄で20分</t>
    <rPh sb="6" eb="7">
      <t>フン</t>
    </rPh>
    <phoneticPr fontId="2"/>
  </si>
  <si>
    <t>地下鉄で40分</t>
    <phoneticPr fontId="2"/>
  </si>
  <si>
    <t>地下鉄で25分</t>
    <rPh sb="6" eb="7">
      <t>フン</t>
    </rPh>
    <phoneticPr fontId="2"/>
  </si>
  <si>
    <t>バスで8分、船10分</t>
    <rPh sb="4" eb="5">
      <t>フン</t>
    </rPh>
    <rPh sb="6" eb="7">
      <t>フネ</t>
    </rPh>
    <rPh sb="9" eb="10">
      <t>フン</t>
    </rPh>
    <phoneticPr fontId="1"/>
  </si>
  <si>
    <t>バスで約20分</t>
    <rPh sb="3" eb="4">
      <t>ヤク</t>
    </rPh>
    <rPh sb="6" eb="7">
      <t>フン</t>
    </rPh>
    <phoneticPr fontId="1"/>
  </si>
  <si>
    <t>バスで約10分</t>
    <rPh sb="3" eb="4">
      <t>ヤク</t>
    </rPh>
    <rPh sb="6" eb="7">
      <t>フン</t>
    </rPh>
    <phoneticPr fontId="1"/>
  </si>
  <si>
    <t>徒歩30分、バスで5分</t>
    <rPh sb="0" eb="2">
      <t>トホ</t>
    </rPh>
    <rPh sb="4" eb="5">
      <t>フン</t>
    </rPh>
    <rPh sb="10" eb="11">
      <t>フン</t>
    </rPh>
    <phoneticPr fontId="1"/>
  </si>
  <si>
    <t>徒歩0分</t>
    <rPh sb="0" eb="2">
      <t>トホ</t>
    </rPh>
    <phoneticPr fontId="2"/>
  </si>
  <si>
    <t>定期船で15分</t>
    <rPh sb="0" eb="3">
      <t>テイキセン</t>
    </rPh>
    <rPh sb="6" eb="7">
      <t>フン</t>
    </rPh>
    <phoneticPr fontId="2"/>
  </si>
  <si>
    <t>バスにて30分</t>
  </si>
  <si>
    <t>JR東海道線新居駅　徒歩20分</t>
  </si>
  <si>
    <t>バスにて20分</t>
  </si>
  <si>
    <t>バスにて45分</t>
  </si>
  <si>
    <t>バスにて60分</t>
  </si>
  <si>
    <t>バスにて25分</t>
  </si>
  <si>
    <t>バスにて50分</t>
  </si>
  <si>
    <t>バスにて10分</t>
  </si>
  <si>
    <t>バスにて55分</t>
  </si>
  <si>
    <t>地下鉄で約30分、車で30分</t>
    <rPh sb="0" eb="3">
      <t>チカテツ</t>
    </rPh>
    <rPh sb="4" eb="5">
      <t>ヤク</t>
    </rPh>
    <rPh sb="7" eb="8">
      <t>フン</t>
    </rPh>
    <phoneticPr fontId="2"/>
  </si>
  <si>
    <t>地下鉄約25分、車で30分</t>
    <rPh sb="0" eb="3">
      <t>チカテツ</t>
    </rPh>
    <rPh sb="3" eb="4">
      <t>ヤク</t>
    </rPh>
    <rPh sb="6" eb="7">
      <t>フン</t>
    </rPh>
    <phoneticPr fontId="2"/>
  </si>
  <si>
    <t>地下鉄で約30分、車で25分</t>
    <rPh sb="0" eb="3">
      <t>チカテツ</t>
    </rPh>
    <rPh sb="4" eb="5">
      <t>ヤク</t>
    </rPh>
    <rPh sb="7" eb="8">
      <t>フン</t>
    </rPh>
    <rPh sb="9" eb="10">
      <t>クルマ</t>
    </rPh>
    <rPh sb="13" eb="14">
      <t>フン</t>
    </rPh>
    <phoneticPr fontId="2"/>
  </si>
  <si>
    <t>地下鉄で約30分、車で30分</t>
    <rPh sb="0" eb="3">
      <t>チカテツ</t>
    </rPh>
    <rPh sb="4" eb="5">
      <t>ヤク</t>
    </rPh>
    <rPh sb="7" eb="8">
      <t>フン</t>
    </rPh>
    <rPh sb="9" eb="10">
      <t>クルマ</t>
    </rPh>
    <rPh sb="13" eb="14">
      <t>フン</t>
    </rPh>
    <phoneticPr fontId="2"/>
  </si>
  <si>
    <t>地下鉄で約30分、車で30分(※大阪市内)</t>
    <rPh sb="0" eb="3">
      <t>チカテツ</t>
    </rPh>
    <rPh sb="4" eb="5">
      <t>ヤク</t>
    </rPh>
    <rPh sb="7" eb="8">
      <t>フン</t>
    </rPh>
    <rPh sb="16" eb="20">
      <t>オオサカシナイ</t>
    </rPh>
    <phoneticPr fontId="2"/>
  </si>
  <si>
    <t>地下鉄で約40分、車で40分</t>
    <rPh sb="0" eb="3">
      <t>チカテツ</t>
    </rPh>
    <rPh sb="4" eb="5">
      <t>ヤク</t>
    </rPh>
    <phoneticPr fontId="2"/>
  </si>
  <si>
    <t>電車約50分、車で40分</t>
    <rPh sb="0" eb="2">
      <t>デンシャ</t>
    </rPh>
    <rPh sb="2" eb="3">
      <t>ヤク</t>
    </rPh>
    <rPh sb="5" eb="6">
      <t>フン</t>
    </rPh>
    <phoneticPr fontId="2"/>
  </si>
  <si>
    <t>電車約50分、車で40分</t>
    <rPh sb="0" eb="2">
      <t>デンシャ</t>
    </rPh>
    <rPh sb="2" eb="3">
      <t>ヤク</t>
    </rPh>
    <rPh sb="5" eb="6">
      <t>フン</t>
    </rPh>
    <rPh sb="7" eb="8">
      <t>クルマ</t>
    </rPh>
    <phoneticPr fontId="2"/>
  </si>
  <si>
    <t>電車約50分、車で30分</t>
    <rPh sb="0" eb="2">
      <t>デンシャ</t>
    </rPh>
    <rPh sb="2" eb="3">
      <t>ヤク</t>
    </rPh>
    <rPh sb="5" eb="6">
      <t>フン</t>
    </rPh>
    <rPh sb="7" eb="8">
      <t>クルマ</t>
    </rPh>
    <phoneticPr fontId="2"/>
  </si>
  <si>
    <t>電車約60分、車で40分</t>
    <rPh sb="0" eb="2">
      <t>デンシャ</t>
    </rPh>
    <phoneticPr fontId="2"/>
  </si>
  <si>
    <t>電車約50分、車で30分</t>
    <rPh sb="0" eb="2">
      <t>デンシャ</t>
    </rPh>
    <rPh sb="2" eb="3">
      <t>ヤク</t>
    </rPh>
    <rPh sb="5" eb="6">
      <t>フン</t>
    </rPh>
    <phoneticPr fontId="2"/>
  </si>
  <si>
    <t>電車約60分、車で40分</t>
    <rPh sb="0" eb="2">
      <t>デンシャ</t>
    </rPh>
    <rPh sb="2" eb="3">
      <t>ヤク</t>
    </rPh>
    <rPh sb="5" eb="6">
      <t>フン</t>
    </rPh>
    <phoneticPr fontId="2"/>
  </si>
  <si>
    <t>電車約50分、車25分</t>
    <rPh sb="0" eb="2">
      <t>デンシャ</t>
    </rPh>
    <rPh sb="2" eb="3">
      <t>ヤク</t>
    </rPh>
    <rPh sb="5" eb="6">
      <t>フン</t>
    </rPh>
    <rPh sb="7" eb="8">
      <t>クルマ</t>
    </rPh>
    <rPh sb="10" eb="11">
      <t>フン</t>
    </rPh>
    <phoneticPr fontId="2"/>
  </si>
  <si>
    <t>地下鉄で約30分、車で30分</t>
    <rPh sb="0" eb="3">
      <t>チカテツ</t>
    </rPh>
    <rPh sb="4" eb="5">
      <t>ヤク</t>
    </rPh>
    <phoneticPr fontId="2"/>
  </si>
  <si>
    <t>車で約４0分</t>
    <rPh sb="0" eb="1">
      <t>クルマ</t>
    </rPh>
    <rPh sb="2" eb="3">
      <t>ヤク</t>
    </rPh>
    <rPh sb="5" eb="6">
      <t>フン</t>
    </rPh>
    <phoneticPr fontId="2"/>
  </si>
  <si>
    <t>車で約80分</t>
    <rPh sb="0" eb="1">
      <t>クルマ</t>
    </rPh>
    <rPh sb="2" eb="3">
      <t>ヤク</t>
    </rPh>
    <rPh sb="5" eb="6">
      <t>フン</t>
    </rPh>
    <phoneticPr fontId="2"/>
  </si>
  <si>
    <t>車で約100分</t>
    <rPh sb="0" eb="1">
      <t>クルマ</t>
    </rPh>
    <rPh sb="2" eb="3">
      <t>ヤク</t>
    </rPh>
    <rPh sb="6" eb="7">
      <t>フン</t>
    </rPh>
    <phoneticPr fontId="2"/>
  </si>
  <si>
    <t>車で5分</t>
    <phoneticPr fontId="2"/>
  </si>
  <si>
    <t>車で約90分</t>
    <rPh sb="2" eb="3">
      <t>ヤク</t>
    </rPh>
    <phoneticPr fontId="2"/>
  </si>
  <si>
    <t>車で約110分</t>
    <rPh sb="2" eb="3">
      <t>ヤク</t>
    </rPh>
    <phoneticPr fontId="2"/>
  </si>
  <si>
    <t>車で約80分</t>
    <rPh sb="2" eb="3">
      <t>ヤク</t>
    </rPh>
    <phoneticPr fontId="2"/>
  </si>
  <si>
    <t>車で約50分</t>
    <rPh sb="2" eb="3">
      <t>ヤク</t>
    </rPh>
    <phoneticPr fontId="2"/>
  </si>
  <si>
    <t>車で30分</t>
    <rPh sb="0" eb="1">
      <t>クルマ</t>
    </rPh>
    <rPh sb="4" eb="5">
      <t>プン</t>
    </rPh>
    <phoneticPr fontId="2"/>
  </si>
  <si>
    <t>車で20分</t>
    <rPh sb="0" eb="1">
      <t>クルマ</t>
    </rPh>
    <rPh sb="4" eb="5">
      <t>プン</t>
    </rPh>
    <phoneticPr fontId="2"/>
  </si>
  <si>
    <t>徒歩圏内</t>
    <rPh sb="0" eb="2">
      <t>トホ</t>
    </rPh>
    <rPh sb="2" eb="4">
      <t>ケンナイ</t>
    </rPh>
    <phoneticPr fontId="2"/>
  </si>
  <si>
    <t>車で50分</t>
    <rPh sb="0" eb="1">
      <t>クルマ</t>
    </rPh>
    <phoneticPr fontId="2"/>
  </si>
  <si>
    <t>車で100分</t>
    <rPh sb="0" eb="1">
      <t>クルマ</t>
    </rPh>
    <rPh sb="5" eb="6">
      <t>フン</t>
    </rPh>
    <phoneticPr fontId="2"/>
  </si>
  <si>
    <t>車で35分</t>
  </si>
  <si>
    <t>0分</t>
    <rPh sb="1" eb="2">
      <t>フン</t>
    </rPh>
    <phoneticPr fontId="2"/>
  </si>
  <si>
    <t>中央桟橋から徒歩15分</t>
    <rPh sb="0" eb="2">
      <t>チュウオウ</t>
    </rPh>
    <rPh sb="2" eb="4">
      <t>サンバシ</t>
    </rPh>
    <rPh sb="6" eb="8">
      <t>トホ</t>
    </rPh>
    <rPh sb="10" eb="11">
      <t>フン</t>
    </rPh>
    <phoneticPr fontId="2"/>
  </si>
  <si>
    <t>電車（JR境線）で30分
または路線バスで30分</t>
    <rPh sb="0" eb="2">
      <t>デンシャ</t>
    </rPh>
    <rPh sb="5" eb="6">
      <t>サカイ</t>
    </rPh>
    <rPh sb="6" eb="7">
      <t>セン</t>
    </rPh>
    <rPh sb="11" eb="12">
      <t>フン</t>
    </rPh>
    <rPh sb="16" eb="18">
      <t>ロセン</t>
    </rPh>
    <rPh sb="23" eb="24">
      <t>フン</t>
    </rPh>
    <phoneticPr fontId="10"/>
  </si>
  <si>
    <t>バスで40分</t>
  </si>
  <si>
    <t>バスで80分</t>
    <rPh sb="5" eb="6">
      <t>フン</t>
    </rPh>
    <phoneticPr fontId="10"/>
  </si>
  <si>
    <t>バスで20分</t>
    <rPh sb="5" eb="6">
      <t>フン</t>
    </rPh>
    <phoneticPr fontId="10"/>
  </si>
  <si>
    <t>バスで60分</t>
    <rPh sb="5" eb="6">
      <t>フン</t>
    </rPh>
    <phoneticPr fontId="10"/>
  </si>
  <si>
    <t>車で60分</t>
    <rPh sb="0" eb="1">
      <t>クルマ</t>
    </rPh>
    <rPh sb="4" eb="5">
      <t>フン</t>
    </rPh>
    <phoneticPr fontId="10"/>
  </si>
  <si>
    <t>バスで30分</t>
    <rPh sb="5" eb="6">
      <t>フン</t>
    </rPh>
    <phoneticPr fontId="10"/>
  </si>
  <si>
    <t>徒歩１０分</t>
    <rPh sb="0" eb="2">
      <t>トホ</t>
    </rPh>
    <rPh sb="4" eb="5">
      <t>フン</t>
    </rPh>
    <phoneticPr fontId="2"/>
  </si>
  <si>
    <t>下関駅から車で13分</t>
    <rPh sb="0" eb="3">
      <t>シモノセキエキ</t>
    </rPh>
    <rPh sb="5" eb="6">
      <t>クルマ</t>
    </rPh>
    <rPh sb="9" eb="10">
      <t>フン</t>
    </rPh>
    <phoneticPr fontId="2"/>
  </si>
  <si>
    <t>徒歩５分</t>
    <rPh sb="0" eb="2">
      <t>トホ</t>
    </rPh>
    <rPh sb="3" eb="4">
      <t>フン</t>
    </rPh>
    <phoneticPr fontId="2"/>
  </si>
  <si>
    <t>車で35分</t>
    <rPh sb="0" eb="1">
      <t>クルマ</t>
    </rPh>
    <rPh sb="4" eb="5">
      <t>フン</t>
    </rPh>
    <phoneticPr fontId="2"/>
  </si>
  <si>
    <t>バスで15分</t>
    <rPh sb="5" eb="6">
      <t>フン</t>
    </rPh>
    <phoneticPr fontId="2"/>
  </si>
  <si>
    <t>車で約45分</t>
    <rPh sb="0" eb="1">
      <t>クルマ</t>
    </rPh>
    <rPh sb="2" eb="3">
      <t>ヤク</t>
    </rPh>
    <rPh sb="5" eb="6">
      <t>フン</t>
    </rPh>
    <phoneticPr fontId="2"/>
  </si>
  <si>
    <t>車で約35分</t>
    <rPh sb="0" eb="1">
      <t>クルマ</t>
    </rPh>
    <rPh sb="2" eb="3">
      <t>ヤク</t>
    </rPh>
    <rPh sb="5" eb="6">
      <t>フン</t>
    </rPh>
    <phoneticPr fontId="2"/>
  </si>
  <si>
    <t>車で約55分</t>
    <rPh sb="0" eb="1">
      <t>クルマ</t>
    </rPh>
    <rPh sb="2" eb="3">
      <t>ヤク</t>
    </rPh>
    <rPh sb="5" eb="6">
      <t>フン</t>
    </rPh>
    <phoneticPr fontId="2"/>
  </si>
  <si>
    <t>広島港五日市岸壁からバス，フェリーで約35分</t>
    <rPh sb="18" eb="19">
      <t>ヤク</t>
    </rPh>
    <rPh sb="21" eb="22">
      <t>フン</t>
    </rPh>
    <phoneticPr fontId="2"/>
  </si>
  <si>
    <t>広島港宇品外貿からバスで約90分</t>
    <rPh sb="15" eb="16">
      <t>フン</t>
    </rPh>
    <phoneticPr fontId="2"/>
  </si>
  <si>
    <t>広島港宇品外貿からバスで約120分</t>
    <rPh sb="12" eb="13">
      <t>ヤク</t>
    </rPh>
    <rPh sb="16" eb="17">
      <t>フン</t>
    </rPh>
    <phoneticPr fontId="2"/>
  </si>
  <si>
    <t>広島港宇品外貿から路面電車で約35分</t>
    <rPh sb="9" eb="11">
      <t>ロメン</t>
    </rPh>
    <rPh sb="11" eb="13">
      <t>デンシャ</t>
    </rPh>
    <phoneticPr fontId="2"/>
  </si>
  <si>
    <t>広島港宇品外貿からバスで約120分</t>
    <rPh sb="0" eb="2">
      <t>ヒロシマ</t>
    </rPh>
    <rPh sb="2" eb="3">
      <t>コウ</t>
    </rPh>
    <rPh sb="3" eb="5">
      <t>ウジナ</t>
    </rPh>
    <rPh sb="5" eb="7">
      <t>ガイボウ</t>
    </rPh>
    <rPh sb="12" eb="13">
      <t>ヤク</t>
    </rPh>
    <rPh sb="16" eb="17">
      <t>フン</t>
    </rPh>
    <phoneticPr fontId="2"/>
  </si>
  <si>
    <t>広島港宇品外貿から路面電車で約45分</t>
    <rPh sb="9" eb="11">
      <t>ロメン</t>
    </rPh>
    <rPh sb="11" eb="13">
      <t>デンシャ</t>
    </rPh>
    <phoneticPr fontId="2"/>
  </si>
  <si>
    <t>広島港五日市岸壁からバス，フェリー　約35分</t>
    <rPh sb="18" eb="19">
      <t>ヤク</t>
    </rPh>
    <rPh sb="21" eb="22">
      <t>フン</t>
    </rPh>
    <phoneticPr fontId="2"/>
  </si>
  <si>
    <t>広島港宇品外貿から路面電車，ＪＲで約90分</t>
    <rPh sb="9" eb="11">
      <t>ロメン</t>
    </rPh>
    <rPh sb="11" eb="13">
      <t>デンシャ</t>
    </rPh>
    <rPh sb="17" eb="18">
      <t>ヤク</t>
    </rPh>
    <rPh sb="20" eb="21">
      <t>フン</t>
    </rPh>
    <phoneticPr fontId="2"/>
  </si>
  <si>
    <t>車で60分・JR中村駅から車で15分</t>
    <rPh sb="0" eb="1">
      <t>クルマ</t>
    </rPh>
    <rPh sb="4" eb="5">
      <t>フン</t>
    </rPh>
    <rPh sb="8" eb="10">
      <t>ナカムラ</t>
    </rPh>
    <rPh sb="10" eb="11">
      <t>エキ</t>
    </rPh>
    <rPh sb="13" eb="14">
      <t>クルマ</t>
    </rPh>
    <rPh sb="17" eb="18">
      <t>フン</t>
    </rPh>
    <phoneticPr fontId="2"/>
  </si>
  <si>
    <t xml:space="preserve">
咸陽島公園：車で15分
道の駅すくも　サニーサイドパーク：車で25分</t>
    <rPh sb="7" eb="8">
      <t>クルマ</t>
    </rPh>
    <rPh sb="11" eb="12">
      <t>フン</t>
    </rPh>
    <rPh sb="30" eb="31">
      <t>クルマ</t>
    </rPh>
    <rPh sb="34" eb="35">
      <t>フン</t>
    </rPh>
    <phoneticPr fontId="2"/>
  </si>
  <si>
    <t>車で90分</t>
  </si>
  <si>
    <t>車で90分</t>
    <rPh sb="0" eb="1">
      <t>クルマ</t>
    </rPh>
    <rPh sb="4" eb="5">
      <t>フン</t>
    </rPh>
    <phoneticPr fontId="2"/>
  </si>
  <si>
    <t>車で45分・JR中村駅より徒歩20分
（例年、駅からのシャトルバス運行）</t>
    <rPh sb="0" eb="1">
      <t>クルマ</t>
    </rPh>
    <rPh sb="4" eb="5">
      <t>フン</t>
    </rPh>
    <phoneticPr fontId="2"/>
  </si>
  <si>
    <t>車で5分、黒島港から船で15分</t>
    <rPh sb="0" eb="1">
      <t>クルマ</t>
    </rPh>
    <rPh sb="3" eb="4">
      <t>フン</t>
    </rPh>
    <rPh sb="5" eb="7">
      <t>クロシマ</t>
    </rPh>
    <rPh sb="7" eb="8">
      <t>ミナト</t>
    </rPh>
    <rPh sb="10" eb="11">
      <t>フネ</t>
    </rPh>
    <rPh sb="14" eb="15">
      <t>フン</t>
    </rPh>
    <phoneticPr fontId="2"/>
  </si>
  <si>
    <t>徒歩3分</t>
    <rPh sb="0" eb="2">
      <t>トホ</t>
    </rPh>
    <rPh sb="3" eb="4">
      <t>フン</t>
    </rPh>
    <phoneticPr fontId="2"/>
  </si>
  <si>
    <t>車で5分～40分</t>
    <rPh sb="0" eb="1">
      <t>クルマ</t>
    </rPh>
    <rPh sb="3" eb="4">
      <t>フン</t>
    </rPh>
    <rPh sb="7" eb="8">
      <t>フン</t>
    </rPh>
    <phoneticPr fontId="2"/>
  </si>
  <si>
    <t>貸切バス、タクシー、徒歩</t>
    <rPh sb="0" eb="2">
      <t>カシキリ</t>
    </rPh>
    <rPh sb="10" eb="12">
      <t>トホ</t>
    </rPh>
    <phoneticPr fontId="2"/>
  </si>
  <si>
    <t>貸切バス、タクシー</t>
    <rPh sb="0" eb="2">
      <t>カシキリ</t>
    </rPh>
    <phoneticPr fontId="2"/>
  </si>
  <si>
    <t>車で90分</t>
    <rPh sb="0" eb="1">
      <t>クルマ</t>
    </rPh>
    <rPh sb="4" eb="5">
      <t>ジブン</t>
    </rPh>
    <phoneticPr fontId="2"/>
  </si>
  <si>
    <t>車で約95分</t>
    <rPh sb="0" eb="1">
      <t>クルマ</t>
    </rPh>
    <rPh sb="2" eb="3">
      <t>ヤク</t>
    </rPh>
    <rPh sb="5" eb="6">
      <t>ジブン</t>
    </rPh>
    <phoneticPr fontId="2"/>
  </si>
  <si>
    <t>車で約75分</t>
    <rPh sb="0" eb="1">
      <t>クルマ</t>
    </rPh>
    <rPh sb="2" eb="3">
      <t>ヤク</t>
    </rPh>
    <rPh sb="5" eb="6">
      <t>フン</t>
    </rPh>
    <phoneticPr fontId="2"/>
  </si>
  <si>
    <t>徒歩２分</t>
    <rPh sb="0" eb="2">
      <t>トホ</t>
    </rPh>
    <rPh sb="3" eb="4">
      <t>フン</t>
    </rPh>
    <phoneticPr fontId="2"/>
  </si>
  <si>
    <t>バスで約30分</t>
    <rPh sb="3" eb="4">
      <t>ヤク</t>
    </rPh>
    <rPh sb="6" eb="7">
      <t>フン</t>
    </rPh>
    <phoneticPr fontId="2"/>
  </si>
  <si>
    <t>徒歩10～20分</t>
    <rPh sb="0" eb="2">
      <t>トホ</t>
    </rPh>
    <rPh sb="7" eb="8">
      <t>フン</t>
    </rPh>
    <phoneticPr fontId="2"/>
  </si>
  <si>
    <t>バスで約40分</t>
    <rPh sb="3" eb="4">
      <t>ヤク</t>
    </rPh>
    <phoneticPr fontId="2"/>
  </si>
  <si>
    <t>徒歩5～10分</t>
    <rPh sb="0" eb="2">
      <t>トホ</t>
    </rPh>
    <rPh sb="6" eb="7">
      <t>フン</t>
    </rPh>
    <phoneticPr fontId="2"/>
  </si>
  <si>
    <t>バスで約50分</t>
    <rPh sb="3" eb="4">
      <t>ヤク</t>
    </rPh>
    <rPh sb="6" eb="7">
      <t>フン</t>
    </rPh>
    <phoneticPr fontId="2"/>
  </si>
  <si>
    <t>船上で鑑賞</t>
    <rPh sb="0" eb="2">
      <t>センジョウ</t>
    </rPh>
    <rPh sb="3" eb="5">
      <t>カンショウ</t>
    </rPh>
    <phoneticPr fontId="2"/>
  </si>
  <si>
    <t>熊本港から15ｋｍ、車で約30分</t>
    <rPh sb="0" eb="2">
      <t>クマモト</t>
    </rPh>
    <rPh sb="2" eb="3">
      <t>コウ</t>
    </rPh>
    <rPh sb="10" eb="11">
      <t>クルマ</t>
    </rPh>
    <rPh sb="12" eb="13">
      <t>ヤク</t>
    </rPh>
    <rPh sb="15" eb="16">
      <t>フン</t>
    </rPh>
    <phoneticPr fontId="5"/>
  </si>
  <si>
    <t>車で15分</t>
    <rPh sb="0" eb="1">
      <t>クルマ</t>
    </rPh>
    <rPh sb="4" eb="5">
      <t>フン</t>
    </rPh>
    <phoneticPr fontId="5"/>
  </si>
  <si>
    <t>車10分</t>
    <rPh sb="0" eb="1">
      <t>クルマ</t>
    </rPh>
    <rPh sb="3" eb="4">
      <t>プン</t>
    </rPh>
    <phoneticPr fontId="1"/>
  </si>
  <si>
    <t>車20分</t>
    <rPh sb="0" eb="1">
      <t>クルマ</t>
    </rPh>
    <rPh sb="3" eb="4">
      <t>プン</t>
    </rPh>
    <phoneticPr fontId="1"/>
  </si>
  <si>
    <t>車25分</t>
    <rPh sb="0" eb="1">
      <t>クルマ</t>
    </rPh>
    <rPh sb="3" eb="4">
      <t>プン</t>
    </rPh>
    <phoneticPr fontId="1"/>
  </si>
  <si>
    <t>車15分</t>
    <rPh sb="0" eb="1">
      <t>クルマ</t>
    </rPh>
    <rPh sb="3" eb="4">
      <t>プン</t>
    </rPh>
    <phoneticPr fontId="1"/>
  </si>
  <si>
    <t>車60分</t>
    <rPh sb="0" eb="1">
      <t>クルマ</t>
    </rPh>
    <rPh sb="3" eb="4">
      <t>プン</t>
    </rPh>
    <phoneticPr fontId="1"/>
  </si>
  <si>
    <t>車10分</t>
    <rPh sb="0" eb="1">
      <t>クルマ</t>
    </rPh>
    <rPh sb="3" eb="4">
      <t>フン</t>
    </rPh>
    <phoneticPr fontId="2"/>
  </si>
  <si>
    <t>バス２５分</t>
    <rPh sb="4" eb="5">
      <t>フン</t>
    </rPh>
    <phoneticPr fontId="2"/>
  </si>
  <si>
    <t>バス５０分</t>
    <rPh sb="4" eb="5">
      <t>フン</t>
    </rPh>
    <phoneticPr fontId="2"/>
  </si>
  <si>
    <t>バス６０分</t>
    <rPh sb="4" eb="5">
      <t>フン</t>
    </rPh>
    <phoneticPr fontId="2"/>
  </si>
  <si>
    <t>車50分</t>
    <rPh sb="0" eb="1">
      <t>クルマ</t>
    </rPh>
    <rPh sb="3" eb="4">
      <t>フン</t>
    </rPh>
    <phoneticPr fontId="2"/>
  </si>
  <si>
    <t>バス４０分</t>
    <rPh sb="4" eb="5">
      <t>フン</t>
    </rPh>
    <phoneticPr fontId="2"/>
  </si>
  <si>
    <t>車３０分</t>
    <rPh sb="0" eb="1">
      <t>クルマ</t>
    </rPh>
    <rPh sb="3" eb="4">
      <t>フン</t>
    </rPh>
    <phoneticPr fontId="2"/>
  </si>
  <si>
    <t>徒歩３分</t>
    <rPh sb="0" eb="2">
      <t>トホ</t>
    </rPh>
    <rPh sb="3" eb="4">
      <t>フン</t>
    </rPh>
    <phoneticPr fontId="2"/>
  </si>
  <si>
    <t>バス１０分</t>
    <rPh sb="4" eb="5">
      <t>フン</t>
    </rPh>
    <phoneticPr fontId="2"/>
  </si>
  <si>
    <t>徒歩１５分</t>
    <rPh sb="0" eb="2">
      <t>トホ</t>
    </rPh>
    <rPh sb="4" eb="5">
      <t>フン</t>
    </rPh>
    <phoneticPr fontId="2"/>
  </si>
  <si>
    <t>バス１１分</t>
    <rPh sb="4" eb="5">
      <t>フン</t>
    </rPh>
    <phoneticPr fontId="2"/>
  </si>
  <si>
    <t>徒歩20分または路面電車で10分</t>
    <rPh sb="0" eb="2">
      <t>トホ</t>
    </rPh>
    <rPh sb="4" eb="5">
      <t>フン</t>
    </rPh>
    <rPh sb="8" eb="10">
      <t>ロメン</t>
    </rPh>
    <rPh sb="10" eb="12">
      <t>デンシャ</t>
    </rPh>
    <rPh sb="15" eb="16">
      <t>フン</t>
    </rPh>
    <phoneticPr fontId="2"/>
  </si>
  <si>
    <t>車で約25分（10km）</t>
    <rPh sb="0" eb="1">
      <t>クルマ</t>
    </rPh>
    <rPh sb="2" eb="3">
      <t>ヤク</t>
    </rPh>
    <rPh sb="5" eb="6">
      <t>フン</t>
    </rPh>
    <phoneticPr fontId="2"/>
  </si>
  <si>
    <t>車で約60分（約38km）</t>
    <rPh sb="7" eb="8">
      <t>ヤク</t>
    </rPh>
    <phoneticPr fontId="2"/>
  </si>
  <si>
    <t>車で約15分（約7km）</t>
    <rPh sb="0" eb="1">
      <t>クルマ</t>
    </rPh>
    <rPh sb="2" eb="3">
      <t>ヤク</t>
    </rPh>
    <rPh sb="5" eb="6">
      <t>フン</t>
    </rPh>
    <rPh sb="7" eb="8">
      <t>ヤク</t>
    </rPh>
    <phoneticPr fontId="2"/>
  </si>
  <si>
    <t>車で約50分（約35km）</t>
    <rPh sb="0" eb="1">
      <t>クルマ</t>
    </rPh>
    <rPh sb="2" eb="3">
      <t>ヤク</t>
    </rPh>
    <rPh sb="5" eb="6">
      <t>フン</t>
    </rPh>
    <rPh sb="7" eb="8">
      <t>ヤク</t>
    </rPh>
    <phoneticPr fontId="2"/>
  </si>
  <si>
    <t>徒歩5分（約1km）</t>
    <rPh sb="0" eb="2">
      <t>トホ</t>
    </rPh>
    <rPh sb="3" eb="4">
      <t>フン</t>
    </rPh>
    <rPh sb="5" eb="6">
      <t>ヤク</t>
    </rPh>
    <phoneticPr fontId="2"/>
  </si>
  <si>
    <t>車で20分（約7km）</t>
    <rPh sb="0" eb="1">
      <t>クルマ</t>
    </rPh>
    <rPh sb="4" eb="5">
      <t>フン</t>
    </rPh>
    <rPh sb="6" eb="7">
      <t>ヤク</t>
    </rPh>
    <phoneticPr fontId="2"/>
  </si>
  <si>
    <t>車で約20分（約8km）</t>
    <rPh sb="0" eb="1">
      <t>クルマ</t>
    </rPh>
    <rPh sb="2" eb="3">
      <t>ヤク</t>
    </rPh>
    <rPh sb="5" eb="6">
      <t>フン</t>
    </rPh>
    <rPh sb="7" eb="8">
      <t>ヤク</t>
    </rPh>
    <phoneticPr fontId="2"/>
  </si>
  <si>
    <t>車で約15分（約12km）</t>
    <rPh sb="0" eb="1">
      <t>クルマ</t>
    </rPh>
    <rPh sb="2" eb="3">
      <t>ヤク</t>
    </rPh>
    <rPh sb="5" eb="6">
      <t>フン</t>
    </rPh>
    <rPh sb="7" eb="8">
      <t>ヤク</t>
    </rPh>
    <phoneticPr fontId="2"/>
  </si>
  <si>
    <t>車で約20分（約9km）</t>
    <rPh sb="0" eb="1">
      <t>クルマ</t>
    </rPh>
    <rPh sb="2" eb="3">
      <t>ヤク</t>
    </rPh>
    <rPh sb="5" eb="6">
      <t>フン</t>
    </rPh>
    <rPh sb="7" eb="8">
      <t>ヤク</t>
    </rPh>
    <phoneticPr fontId="2"/>
  </si>
  <si>
    <t>車で約45分（約27km）</t>
    <rPh sb="5" eb="6">
      <t>フン</t>
    </rPh>
    <rPh sb="7" eb="8">
      <t>ヤク</t>
    </rPh>
    <phoneticPr fontId="2"/>
  </si>
  <si>
    <t>車で約30分（約17km）</t>
    <rPh sb="0" eb="1">
      <t>クルマ</t>
    </rPh>
    <rPh sb="2" eb="3">
      <t>ヤク</t>
    </rPh>
    <rPh sb="5" eb="6">
      <t>フン</t>
    </rPh>
    <rPh sb="7" eb="8">
      <t>ヤク</t>
    </rPh>
    <phoneticPr fontId="2"/>
  </si>
  <si>
    <t>徒歩20～30分、タクシーで10分</t>
    <rPh sb="0" eb="2">
      <t>トホ</t>
    </rPh>
    <rPh sb="7" eb="8">
      <t>フン</t>
    </rPh>
    <rPh sb="16" eb="17">
      <t>フン</t>
    </rPh>
    <phoneticPr fontId="2"/>
  </si>
  <si>
    <t>徒歩30分、タクシーで10分</t>
    <rPh sb="0" eb="2">
      <t>トホ</t>
    </rPh>
    <rPh sb="4" eb="5">
      <t>フン</t>
    </rPh>
    <rPh sb="13" eb="14">
      <t>フン</t>
    </rPh>
    <phoneticPr fontId="2"/>
  </si>
  <si>
    <t>タクシーで5分</t>
    <rPh sb="6" eb="7">
      <t>フン</t>
    </rPh>
    <phoneticPr fontId="2"/>
  </si>
  <si>
    <t>バスで10分</t>
  </si>
  <si>
    <t>徒歩０分</t>
    <rPh sb="0" eb="2">
      <t>トホ</t>
    </rPh>
    <rPh sb="3" eb="4">
      <t>フン</t>
    </rPh>
    <phoneticPr fontId="2"/>
  </si>
  <si>
    <t>徒歩０分</t>
    <rPh sb="0" eb="2">
      <t>トホ</t>
    </rPh>
    <rPh sb="3" eb="4">
      <t>フン</t>
    </rPh>
    <phoneticPr fontId="5"/>
  </si>
  <si>
    <t>三角港から20ｋｍ、車で約25分</t>
    <rPh sb="0" eb="2">
      <t>ミスミ</t>
    </rPh>
    <rPh sb="2" eb="3">
      <t>コウ</t>
    </rPh>
    <rPh sb="10" eb="11">
      <t>クルマ</t>
    </rPh>
    <rPh sb="12" eb="13">
      <t>ヤク</t>
    </rPh>
    <rPh sb="15" eb="16">
      <t>フン</t>
    </rPh>
    <phoneticPr fontId="5"/>
  </si>
  <si>
    <t>八代港から14ｋｍ、車で約30分</t>
    <rPh sb="0" eb="2">
      <t>ヤツシロ</t>
    </rPh>
    <rPh sb="2" eb="3">
      <t>コウ</t>
    </rPh>
    <rPh sb="10" eb="11">
      <t>クルマ</t>
    </rPh>
    <rPh sb="12" eb="13">
      <t>ヤク</t>
    </rPh>
    <rPh sb="15" eb="16">
      <t>フン</t>
    </rPh>
    <phoneticPr fontId="5"/>
  </si>
  <si>
    <t>油津港から車で15分</t>
    <rPh sb="0" eb="2">
      <t>アブラツ</t>
    </rPh>
    <rPh sb="2" eb="3">
      <t>コウ</t>
    </rPh>
    <rPh sb="5" eb="6">
      <t>クルマ</t>
    </rPh>
    <rPh sb="9" eb="10">
      <t>フン</t>
    </rPh>
    <phoneticPr fontId="2"/>
  </si>
  <si>
    <t>油津港から車で20分～30分</t>
    <rPh sb="0" eb="2">
      <t>アブラツ</t>
    </rPh>
    <rPh sb="2" eb="3">
      <t>コウ</t>
    </rPh>
    <rPh sb="5" eb="6">
      <t>クルマ</t>
    </rPh>
    <rPh sb="9" eb="10">
      <t>フン</t>
    </rPh>
    <rPh sb="13" eb="14">
      <t>フン</t>
    </rPh>
    <phoneticPr fontId="2"/>
  </si>
  <si>
    <t>油津港から車で30分</t>
    <rPh sb="0" eb="2">
      <t>アブラツ</t>
    </rPh>
    <rPh sb="2" eb="3">
      <t>コウ</t>
    </rPh>
    <rPh sb="5" eb="6">
      <t>クルマ</t>
    </rPh>
    <rPh sb="9" eb="10">
      <t>フン</t>
    </rPh>
    <phoneticPr fontId="2"/>
  </si>
  <si>
    <t>油津港周辺</t>
    <rPh sb="0" eb="2">
      <t>アブラツ</t>
    </rPh>
    <rPh sb="2" eb="3">
      <t>ミナト</t>
    </rPh>
    <rPh sb="3" eb="5">
      <t>シュウヘン</t>
    </rPh>
    <phoneticPr fontId="2"/>
  </si>
  <si>
    <t>油津港から車で20分</t>
    <rPh sb="0" eb="2">
      <t>アブラツ</t>
    </rPh>
    <rPh sb="2" eb="3">
      <t>コウ</t>
    </rPh>
    <rPh sb="5" eb="6">
      <t>クルマ</t>
    </rPh>
    <rPh sb="9" eb="10">
      <t>フン</t>
    </rPh>
    <phoneticPr fontId="2"/>
  </si>
  <si>
    <t>那覇港から車で10分</t>
    <rPh sb="0" eb="2">
      <t>ナハ</t>
    </rPh>
    <rPh sb="2" eb="3">
      <t>コウ</t>
    </rPh>
    <rPh sb="5" eb="6">
      <t>クルマ</t>
    </rPh>
    <rPh sb="9" eb="10">
      <t>プン</t>
    </rPh>
    <phoneticPr fontId="2"/>
  </si>
  <si>
    <t>那覇港から車で20分</t>
    <rPh sb="0" eb="2">
      <t>ナハ</t>
    </rPh>
    <rPh sb="2" eb="3">
      <t>コウ</t>
    </rPh>
    <rPh sb="5" eb="6">
      <t>クルマ</t>
    </rPh>
    <rPh sb="9" eb="10">
      <t>プン</t>
    </rPh>
    <phoneticPr fontId="2"/>
  </si>
  <si>
    <t>タクシーで15分</t>
    <rPh sb="7" eb="8">
      <t>フン</t>
    </rPh>
    <phoneticPr fontId="2"/>
  </si>
  <si>
    <t>タクシーで10分</t>
    <rPh sb="7" eb="8">
      <t>フン</t>
    </rPh>
    <phoneticPr fontId="2"/>
  </si>
  <si>
    <t>徒歩2分</t>
    <rPh sb="0" eb="2">
      <t>トホ</t>
    </rPh>
    <rPh sb="3" eb="4">
      <t>フン</t>
    </rPh>
    <phoneticPr fontId="2"/>
  </si>
  <si>
    <t>徒歩で10分</t>
    <rPh sb="0" eb="2">
      <t>トホ</t>
    </rPh>
    <rPh sb="5" eb="6">
      <t>フン</t>
    </rPh>
    <phoneticPr fontId="2"/>
  </si>
  <si>
    <t>部署名</t>
    <rPh sb="0" eb="2">
      <t>ブショ</t>
    </rPh>
    <rPh sb="2" eb="3">
      <t>メイ</t>
    </rPh>
    <phoneticPr fontId="2"/>
  </si>
  <si>
    <t>一般社団法人 網走市観光協会</t>
    <rPh sb="0" eb="2">
      <t>イッパン</t>
    </rPh>
    <rPh sb="2" eb="4">
      <t>シャダン</t>
    </rPh>
    <rPh sb="4" eb="6">
      <t>ホウジン</t>
    </rPh>
    <rPh sb="7" eb="10">
      <t>アバシリシ</t>
    </rPh>
    <rPh sb="10" eb="12">
      <t>カンコウ</t>
    </rPh>
    <rPh sb="12" eb="14">
      <t>キョウカイ</t>
    </rPh>
    <phoneticPr fontId="2"/>
  </si>
  <si>
    <t>さっぽろオータムフェスト実行委員会</t>
    <phoneticPr fontId="2"/>
  </si>
  <si>
    <t>味覚の祭典実行委員会</t>
    <phoneticPr fontId="2"/>
  </si>
  <si>
    <t>仁木町うまいもんじゃ祭り実行委員会</t>
    <phoneticPr fontId="2"/>
  </si>
  <si>
    <t>おたる潮まつり実行委員会事務局</t>
    <rPh sb="3" eb="4">
      <t>ウシオ</t>
    </rPh>
    <rPh sb="7" eb="9">
      <t>ジッコウ</t>
    </rPh>
    <rPh sb="9" eb="12">
      <t>イインカイ</t>
    </rPh>
    <rPh sb="12" eb="15">
      <t>ジムキョク</t>
    </rPh>
    <phoneticPr fontId="2"/>
  </si>
  <si>
    <t>YOSAKOIソーラン祭り組織委員会</t>
    <phoneticPr fontId="2"/>
  </si>
  <si>
    <t>(一社）釧路観光コンベンション協会</t>
    <phoneticPr fontId="2"/>
  </si>
  <si>
    <t>鶴居村役場</t>
    <rPh sb="0" eb="3">
      <t>ツルイムラ</t>
    </rPh>
    <rPh sb="3" eb="5">
      <t>ヤクバ</t>
    </rPh>
    <phoneticPr fontId="2"/>
  </si>
  <si>
    <t>ＮＰＯ阿寒観光協会</t>
    <rPh sb="3" eb="5">
      <t>アカン</t>
    </rPh>
    <rPh sb="5" eb="7">
      <t>カンコウ</t>
    </rPh>
    <rPh sb="7" eb="9">
      <t>キョウカイ</t>
    </rPh>
    <phoneticPr fontId="2"/>
  </si>
  <si>
    <t>白糠漁業協同組合</t>
    <rPh sb="0" eb="2">
      <t>シラヌカ</t>
    </rPh>
    <rPh sb="2" eb="4">
      <t>ギョギョウ</t>
    </rPh>
    <rPh sb="4" eb="6">
      <t>キョウドウ</t>
    </rPh>
    <rPh sb="6" eb="8">
      <t>クミアイ</t>
    </rPh>
    <phoneticPr fontId="2"/>
  </si>
  <si>
    <t>厳島神社社務所</t>
    <phoneticPr fontId="2"/>
  </si>
  <si>
    <t>（一社）釧路青年会議所</t>
    <phoneticPr fontId="2"/>
  </si>
  <si>
    <t>釧路市港湾空港振興課</t>
    <phoneticPr fontId="2"/>
  </si>
  <si>
    <t>阿寒観光汽船</t>
    <rPh sb="0" eb="2">
      <t>アカン</t>
    </rPh>
    <rPh sb="2" eb="4">
      <t>カンコウ</t>
    </rPh>
    <rPh sb="4" eb="6">
      <t>キセン</t>
    </rPh>
    <phoneticPr fontId="2"/>
  </si>
  <si>
    <t>厚岸観光協会</t>
    <rPh sb="0" eb="2">
      <t>アッケシ</t>
    </rPh>
    <rPh sb="2" eb="4">
      <t>カンコウ</t>
    </rPh>
    <rPh sb="4" eb="6">
      <t>キョウカイ</t>
    </rPh>
    <phoneticPr fontId="2"/>
  </si>
  <si>
    <t>釧路市民活動センターわっと</t>
    <phoneticPr fontId="2"/>
  </si>
  <si>
    <t>（有）広大</t>
    <phoneticPr fontId="2"/>
  </si>
  <si>
    <t>（株）FMくしろ</t>
    <phoneticPr fontId="2"/>
  </si>
  <si>
    <t>りしり浮島まつり実行委員会</t>
    <rPh sb="3" eb="5">
      <t>ウキシマ</t>
    </rPh>
    <rPh sb="8" eb="10">
      <t>ジッコウ</t>
    </rPh>
    <rPh sb="10" eb="13">
      <t>イインカイ</t>
    </rPh>
    <phoneticPr fontId="1"/>
  </si>
  <si>
    <t>苫小牧港まつり実行委員会</t>
    <rPh sb="0" eb="3">
      <t>トマコマイ</t>
    </rPh>
    <rPh sb="3" eb="4">
      <t>ミナト</t>
    </rPh>
    <rPh sb="7" eb="9">
      <t>ジッコウ</t>
    </rPh>
    <rPh sb="9" eb="12">
      <t>イインカイ</t>
    </rPh>
    <phoneticPr fontId="2"/>
  </si>
  <si>
    <t>苫小牧スケートまつり実行委員会</t>
    <rPh sb="0" eb="3">
      <t>トマコマイ</t>
    </rPh>
    <rPh sb="10" eb="12">
      <t>ジッコウ</t>
    </rPh>
    <rPh sb="12" eb="15">
      <t>イインカイ</t>
    </rPh>
    <phoneticPr fontId="2"/>
  </si>
  <si>
    <t>とまこまいコスプレフェスタ実行委員会</t>
    <rPh sb="13" eb="15">
      <t>ジッコウ</t>
    </rPh>
    <rPh sb="15" eb="18">
      <t>イインカイ</t>
    </rPh>
    <phoneticPr fontId="2"/>
  </si>
  <si>
    <t>苫小牧漁港ホッキまつり実行委員会</t>
    <rPh sb="0" eb="3">
      <t>トマコマイ</t>
    </rPh>
    <rPh sb="3" eb="5">
      <t>ギョコウ</t>
    </rPh>
    <rPh sb="11" eb="13">
      <t>ジッコウ</t>
    </rPh>
    <rPh sb="13" eb="16">
      <t>イインカイ</t>
    </rPh>
    <phoneticPr fontId="2"/>
  </si>
  <si>
    <t>とまこまい港まつり実行委員会</t>
    <rPh sb="5" eb="6">
      <t>ミナト</t>
    </rPh>
    <rPh sb="9" eb="11">
      <t>ジッコウ</t>
    </rPh>
    <rPh sb="11" eb="14">
      <t>イインカイ</t>
    </rPh>
    <phoneticPr fontId="2"/>
  </si>
  <si>
    <t>とまこまいスケートまつり実行委員会</t>
    <rPh sb="12" eb="14">
      <t>ジッコウ</t>
    </rPh>
    <rPh sb="14" eb="17">
      <t>イインカイ</t>
    </rPh>
    <phoneticPr fontId="2"/>
  </si>
  <si>
    <t>函館市港湾空港部港湾空港振興課</t>
    <rPh sb="0" eb="3">
      <t>ハコダテシ</t>
    </rPh>
    <rPh sb="3" eb="5">
      <t>コウワン</t>
    </rPh>
    <rPh sb="5" eb="7">
      <t>クウコウ</t>
    </rPh>
    <rPh sb="7" eb="8">
      <t>ブ</t>
    </rPh>
    <rPh sb="8" eb="10">
      <t>コウワン</t>
    </rPh>
    <rPh sb="10" eb="12">
      <t>クウコウ</t>
    </rPh>
    <rPh sb="12" eb="15">
      <t>シンコウカ</t>
    </rPh>
    <phoneticPr fontId="1"/>
  </si>
  <si>
    <t>洞爺湖町観光振興課</t>
    <rPh sb="0" eb="3">
      <t>トウヤコ</t>
    </rPh>
    <rPh sb="3" eb="4">
      <t>チョウ</t>
    </rPh>
    <rPh sb="4" eb="6">
      <t>カンコウ</t>
    </rPh>
    <rPh sb="6" eb="9">
      <t>シンコウカ</t>
    </rPh>
    <phoneticPr fontId="5"/>
  </si>
  <si>
    <t>TOYAKOマンガ・アニメフェスタ実行委員会</t>
    <rPh sb="17" eb="19">
      <t>ジッコウ</t>
    </rPh>
    <rPh sb="19" eb="22">
      <t>イインカイ</t>
    </rPh>
    <phoneticPr fontId="5"/>
  </si>
  <si>
    <t>（一社）登別国際観光コンベンション協会</t>
    <rPh sb="1" eb="2">
      <t>イチ</t>
    </rPh>
    <rPh sb="2" eb="3">
      <t>シャ</t>
    </rPh>
    <rPh sb="4" eb="6">
      <t>ノボリベツ</t>
    </rPh>
    <rPh sb="6" eb="8">
      <t>コクサイ</t>
    </rPh>
    <rPh sb="8" eb="10">
      <t>カンコウ</t>
    </rPh>
    <rPh sb="17" eb="19">
      <t>キョウカイ</t>
    </rPh>
    <phoneticPr fontId="5"/>
  </si>
  <si>
    <t>NPO法人だて観光協会</t>
    <rPh sb="3" eb="5">
      <t>ホウジン</t>
    </rPh>
    <rPh sb="7" eb="9">
      <t>カンコウ</t>
    </rPh>
    <rPh sb="9" eb="11">
      <t>キョウカイ</t>
    </rPh>
    <phoneticPr fontId="5"/>
  </si>
  <si>
    <t>おおたき国際スキーマラソン実行委員会事務局</t>
    <rPh sb="4" eb="6">
      <t>コクサイ</t>
    </rPh>
    <rPh sb="13" eb="15">
      <t>ジッコウ</t>
    </rPh>
    <rPh sb="15" eb="18">
      <t>イインカイ</t>
    </rPh>
    <rPh sb="18" eb="21">
      <t>ジムキョク</t>
    </rPh>
    <phoneticPr fontId="5"/>
  </si>
  <si>
    <t>昭和新山国際雪合戦実行委員会</t>
    <rPh sb="0" eb="4">
      <t>ショウワシンザン</t>
    </rPh>
    <rPh sb="4" eb="6">
      <t>コクサイ</t>
    </rPh>
    <rPh sb="6" eb="9">
      <t>ユキガッセン</t>
    </rPh>
    <rPh sb="9" eb="11">
      <t>ジッコウ</t>
    </rPh>
    <rPh sb="11" eb="14">
      <t>イインカイ</t>
    </rPh>
    <phoneticPr fontId="5"/>
  </si>
  <si>
    <t>（一社）洞爺湖温泉観光協会</t>
    <rPh sb="1" eb="2">
      <t>イチ</t>
    </rPh>
    <rPh sb="2" eb="3">
      <t>シャ</t>
    </rPh>
    <rPh sb="4" eb="7">
      <t>トウヤコ</t>
    </rPh>
    <rPh sb="7" eb="9">
      <t>オンセン</t>
    </rPh>
    <rPh sb="9" eb="11">
      <t>カンコウ</t>
    </rPh>
    <rPh sb="11" eb="13">
      <t>キョウカイ</t>
    </rPh>
    <phoneticPr fontId="5"/>
  </si>
  <si>
    <t>むろらん港まつり実行委員会（室蘭観光協会内）</t>
    <rPh sb="4" eb="5">
      <t>ミナト</t>
    </rPh>
    <rPh sb="8" eb="10">
      <t>ジッコウ</t>
    </rPh>
    <rPh sb="10" eb="13">
      <t>イインカイ</t>
    </rPh>
    <rPh sb="14" eb="16">
      <t>ムロラン</t>
    </rPh>
    <rPh sb="16" eb="18">
      <t>カンコウ</t>
    </rPh>
    <rPh sb="18" eb="20">
      <t>キョウカイ</t>
    </rPh>
    <rPh sb="20" eb="21">
      <t>ナイ</t>
    </rPh>
    <phoneticPr fontId="5"/>
  </si>
  <si>
    <t>スワンフェスタ実行委員会（室蘭観光協会）</t>
    <rPh sb="7" eb="9">
      <t>ジッコウ</t>
    </rPh>
    <rPh sb="9" eb="12">
      <t>イインカイ</t>
    </rPh>
    <rPh sb="13" eb="15">
      <t>ムロラン</t>
    </rPh>
    <rPh sb="15" eb="17">
      <t>カンコウ</t>
    </rPh>
    <rPh sb="17" eb="19">
      <t>キョウカイ</t>
    </rPh>
    <phoneticPr fontId="5"/>
  </si>
  <si>
    <t>洞爺産業まつり実行委員会</t>
    <rPh sb="0" eb="2">
      <t>トウヤ</t>
    </rPh>
    <rPh sb="2" eb="4">
      <t>サンギョウ</t>
    </rPh>
    <rPh sb="7" eb="9">
      <t>ジッコウ</t>
    </rPh>
    <rPh sb="9" eb="12">
      <t>イインカイ</t>
    </rPh>
    <phoneticPr fontId="5"/>
  </si>
  <si>
    <t>いちご豚肉まつり実施委員会</t>
    <rPh sb="3" eb="5">
      <t>ブタニク</t>
    </rPh>
    <rPh sb="8" eb="10">
      <t>ジッシ</t>
    </rPh>
    <rPh sb="10" eb="13">
      <t>イインカイ</t>
    </rPh>
    <phoneticPr fontId="5"/>
  </si>
  <si>
    <t>伊達武者まつり実行委員会事務局</t>
    <rPh sb="0" eb="2">
      <t>ダテ</t>
    </rPh>
    <rPh sb="2" eb="4">
      <t>ムシャ</t>
    </rPh>
    <rPh sb="7" eb="9">
      <t>ジッコウ</t>
    </rPh>
    <rPh sb="9" eb="12">
      <t>イインカイ</t>
    </rPh>
    <rPh sb="12" eb="15">
      <t>ジムキョク</t>
    </rPh>
    <phoneticPr fontId="5"/>
  </si>
  <si>
    <t>NPO法人そうべつ観光協会</t>
    <rPh sb="3" eb="5">
      <t>ホウジン</t>
    </rPh>
    <rPh sb="9" eb="11">
      <t>カンコウ</t>
    </rPh>
    <rPh sb="11" eb="13">
      <t>キョウカイ</t>
    </rPh>
    <phoneticPr fontId="5"/>
  </si>
  <si>
    <t>室蘭市経済部農水産課</t>
    <rPh sb="0" eb="3">
      <t>ムロランシ</t>
    </rPh>
    <rPh sb="3" eb="5">
      <t>ケイザイ</t>
    </rPh>
    <rPh sb="5" eb="6">
      <t>ブ</t>
    </rPh>
    <rPh sb="6" eb="7">
      <t>ノウ</t>
    </rPh>
    <rPh sb="7" eb="9">
      <t>スイサン</t>
    </rPh>
    <rPh sb="9" eb="10">
      <t>カ</t>
    </rPh>
    <phoneticPr fontId="5"/>
  </si>
  <si>
    <t>特定非営利活動法人　留萌観光協会　</t>
    <rPh sb="0" eb="2">
      <t>トクテイ</t>
    </rPh>
    <rPh sb="2" eb="5">
      <t>ヒエイリ</t>
    </rPh>
    <rPh sb="5" eb="7">
      <t>カツドウ</t>
    </rPh>
    <rPh sb="7" eb="9">
      <t>ホウジン</t>
    </rPh>
    <rPh sb="10" eb="12">
      <t>ルモイ</t>
    </rPh>
    <rPh sb="12" eb="14">
      <t>カンコウ</t>
    </rPh>
    <rPh sb="14" eb="16">
      <t>キョウカイ</t>
    </rPh>
    <phoneticPr fontId="1"/>
  </si>
  <si>
    <t>わっかない観光活性化促進協議会</t>
    <rPh sb="5" eb="7">
      <t>カンコウ</t>
    </rPh>
    <rPh sb="7" eb="10">
      <t>カッセイカ</t>
    </rPh>
    <rPh sb="10" eb="12">
      <t>ソクシン</t>
    </rPh>
    <rPh sb="12" eb="15">
      <t>キョウギカイ</t>
    </rPh>
    <phoneticPr fontId="2"/>
  </si>
  <si>
    <t>わっかない白夜祭実行委員会</t>
    <rPh sb="5" eb="7">
      <t>ビャクヤ</t>
    </rPh>
    <rPh sb="7" eb="8">
      <t>サイ</t>
    </rPh>
    <rPh sb="8" eb="10">
      <t>ジッコウ</t>
    </rPh>
    <rPh sb="10" eb="13">
      <t>イインカイ</t>
    </rPh>
    <phoneticPr fontId="2"/>
  </si>
  <si>
    <t>稚内みなと南極まつり実行委員会</t>
    <rPh sb="0" eb="2">
      <t>ワッカナイ</t>
    </rPh>
    <rPh sb="5" eb="7">
      <t>ナンキョク</t>
    </rPh>
    <rPh sb="10" eb="12">
      <t>ジッコウ</t>
    </rPh>
    <rPh sb="12" eb="15">
      <t>イインカイ</t>
    </rPh>
    <phoneticPr fontId="2"/>
  </si>
  <si>
    <t>わっかない氷雪の広場実行委員会</t>
    <rPh sb="5" eb="7">
      <t>ヒョウセツ</t>
    </rPh>
    <rPh sb="8" eb="10">
      <t>ヒロバ</t>
    </rPh>
    <rPh sb="10" eb="12">
      <t>ジッコウ</t>
    </rPh>
    <rPh sb="12" eb="15">
      <t>イインカイ</t>
    </rPh>
    <phoneticPr fontId="2"/>
  </si>
  <si>
    <t>全国犬ぞり稚内大会実行委員会</t>
    <rPh sb="0" eb="2">
      <t>ゼンコク</t>
    </rPh>
    <rPh sb="2" eb="3">
      <t>イヌ</t>
    </rPh>
    <rPh sb="5" eb="7">
      <t>ワッカナイ</t>
    </rPh>
    <rPh sb="7" eb="9">
      <t>タイカイ</t>
    </rPh>
    <rPh sb="9" eb="11">
      <t>ジッコウ</t>
    </rPh>
    <rPh sb="11" eb="14">
      <t>イインカイ</t>
    </rPh>
    <phoneticPr fontId="2"/>
  </si>
  <si>
    <t>青森春秋まつり実行委員会</t>
    <rPh sb="0" eb="2">
      <t>アオモリ</t>
    </rPh>
    <rPh sb="2" eb="3">
      <t>ハル</t>
    </rPh>
    <rPh sb="3" eb="4">
      <t>アキ</t>
    </rPh>
    <rPh sb="7" eb="9">
      <t>ジッコウ</t>
    </rPh>
    <rPh sb="9" eb="12">
      <t>イインカイ</t>
    </rPh>
    <phoneticPr fontId="2"/>
  </si>
  <si>
    <t>弘前市立観光館</t>
    <rPh sb="0" eb="4">
      <t>ヒロサキシリツ</t>
    </rPh>
    <rPh sb="4" eb="6">
      <t>カンコウ</t>
    </rPh>
    <rPh sb="6" eb="7">
      <t>カン</t>
    </rPh>
    <phoneticPr fontId="2"/>
  </si>
  <si>
    <t>十和田奥入瀬観光機構</t>
    <rPh sb="0" eb="3">
      <t>トワダ</t>
    </rPh>
    <rPh sb="3" eb="6">
      <t>オイラセ</t>
    </rPh>
    <rPh sb="6" eb="8">
      <t>カンコウ</t>
    </rPh>
    <rPh sb="8" eb="10">
      <t>キコウ</t>
    </rPh>
    <phoneticPr fontId="2"/>
  </si>
  <si>
    <t>雪だ！灯りだ！芸術だ！あおもり冬のワンダーランド実行委員会</t>
    <rPh sb="0" eb="1">
      <t>ユキ</t>
    </rPh>
    <rPh sb="3" eb="4">
      <t>アカ</t>
    </rPh>
    <rPh sb="7" eb="9">
      <t>ゲイジュツ</t>
    </rPh>
    <rPh sb="15" eb="16">
      <t>フユ</t>
    </rPh>
    <rPh sb="24" eb="26">
      <t>ジッコウ</t>
    </rPh>
    <rPh sb="26" eb="29">
      <t>イインカイ</t>
    </rPh>
    <phoneticPr fontId="2"/>
  </si>
  <si>
    <t>浪岡りんご花まつり実行委員会</t>
    <phoneticPr fontId="2"/>
  </si>
  <si>
    <t>特定非営利活動法人
津軽三味線全国協議会</t>
    <phoneticPr fontId="2"/>
  </si>
  <si>
    <t>青森商工会議所青年部</t>
    <phoneticPr fontId="2"/>
  </si>
  <si>
    <t>浅虫ねぶた実行委員会</t>
    <phoneticPr fontId="2"/>
  </si>
  <si>
    <t>青森観光コンベンション協会</t>
    <rPh sb="2" eb="4">
      <t>カンコウ</t>
    </rPh>
    <rPh sb="11" eb="13">
      <t>キョウカイ</t>
    </rPh>
    <phoneticPr fontId="2"/>
  </si>
  <si>
    <t>黒石観光協会</t>
    <rPh sb="0" eb="2">
      <t>クロイシ</t>
    </rPh>
    <rPh sb="2" eb="4">
      <t>カンコウ</t>
    </rPh>
    <rPh sb="4" eb="6">
      <t>キョウカイ</t>
    </rPh>
    <phoneticPr fontId="2"/>
  </si>
  <si>
    <t>五所川原市観光協会</t>
    <rPh sb="0" eb="5">
      <t>ゴショガワラシ</t>
    </rPh>
    <rPh sb="5" eb="7">
      <t>カンコウ</t>
    </rPh>
    <rPh sb="7" eb="9">
      <t>キョウカイ</t>
    </rPh>
    <phoneticPr fontId="2"/>
  </si>
  <si>
    <t>金木商工会</t>
    <rPh sb="0" eb="2">
      <t>カナギ</t>
    </rPh>
    <rPh sb="2" eb="4">
      <t>ショウコウ</t>
    </rPh>
    <rPh sb="4" eb="5">
      <t>カイ</t>
    </rPh>
    <phoneticPr fontId="2"/>
  </si>
  <si>
    <t>仙北市観光情報センター「角館駅前蔵」</t>
  </si>
  <si>
    <t>盛町七夕まつり実行委員会</t>
    <rPh sb="0" eb="2">
      <t>サカリチョウ</t>
    </rPh>
    <rPh sb="2" eb="4">
      <t>タナバタ</t>
    </rPh>
    <rPh sb="7" eb="9">
      <t>ジッコウ</t>
    </rPh>
    <rPh sb="9" eb="12">
      <t>イインカイ</t>
    </rPh>
    <phoneticPr fontId="2"/>
  </si>
  <si>
    <t>未来蛸ノ浦実行委員会</t>
    <rPh sb="0" eb="2">
      <t>ミライ</t>
    </rPh>
    <rPh sb="2" eb="3">
      <t>タコ</t>
    </rPh>
    <rPh sb="4" eb="5">
      <t>ウラ</t>
    </rPh>
    <rPh sb="5" eb="7">
      <t>ジッコウ</t>
    </rPh>
    <rPh sb="7" eb="10">
      <t>イインカイ</t>
    </rPh>
    <phoneticPr fontId="2"/>
  </si>
  <si>
    <t>大船渡市産業まつり実行委員会事務局</t>
    <rPh sb="0" eb="4">
      <t>オオフナトシ</t>
    </rPh>
    <rPh sb="4" eb="6">
      <t>サンギョウ</t>
    </rPh>
    <rPh sb="9" eb="11">
      <t>ジッコウ</t>
    </rPh>
    <rPh sb="11" eb="14">
      <t>イインカイ</t>
    </rPh>
    <rPh sb="14" eb="17">
      <t>ジムキョク</t>
    </rPh>
    <phoneticPr fontId="2"/>
  </si>
  <si>
    <t>陸前高田市産業まつり実行委員会事務局</t>
    <rPh sb="0" eb="5">
      <t>リクゼンタカタシ</t>
    </rPh>
    <rPh sb="5" eb="7">
      <t>サンギョウ</t>
    </rPh>
    <rPh sb="10" eb="12">
      <t>ジッコウ</t>
    </rPh>
    <rPh sb="12" eb="15">
      <t>イインカイ</t>
    </rPh>
    <rPh sb="15" eb="18">
      <t>ジムキョク</t>
    </rPh>
    <phoneticPr fontId="2"/>
  </si>
  <si>
    <t>住田町夏まつり実行委員会</t>
    <rPh sb="0" eb="3">
      <t>スミタチョウ</t>
    </rPh>
    <rPh sb="3" eb="4">
      <t>ナツ</t>
    </rPh>
    <rPh sb="7" eb="9">
      <t>ジッコウ</t>
    </rPh>
    <rPh sb="9" eb="12">
      <t>イインカイ</t>
    </rPh>
    <phoneticPr fontId="2"/>
  </si>
  <si>
    <t>住田町教育委員会</t>
    <rPh sb="0" eb="3">
      <t>スミタチョウ</t>
    </rPh>
    <rPh sb="3" eb="5">
      <t>キョウイク</t>
    </rPh>
    <rPh sb="5" eb="8">
      <t>イインカイ</t>
    </rPh>
    <phoneticPr fontId="2"/>
  </si>
  <si>
    <t>下北観光案内所</t>
    <rPh sb="0" eb="2">
      <t>シモキタ</t>
    </rPh>
    <rPh sb="2" eb="4">
      <t>カンコウ</t>
    </rPh>
    <rPh sb="4" eb="6">
      <t>アンナイ</t>
    </rPh>
    <rPh sb="6" eb="7">
      <t>ジョ</t>
    </rPh>
    <phoneticPr fontId="2"/>
  </si>
  <si>
    <t>恐山寺務所</t>
    <rPh sb="0" eb="2">
      <t>オソレザン</t>
    </rPh>
    <rPh sb="2" eb="5">
      <t>テラムショ</t>
    </rPh>
    <phoneticPr fontId="2"/>
  </si>
  <si>
    <t>大間町商工会</t>
    <rPh sb="0" eb="3">
      <t>オオママチ</t>
    </rPh>
    <rPh sb="3" eb="6">
      <t>ショウコウカイ</t>
    </rPh>
    <phoneticPr fontId="2"/>
  </si>
  <si>
    <t>風間浦村商工会</t>
    <rPh sb="0" eb="4">
      <t>カザマウラムラ</t>
    </rPh>
    <rPh sb="4" eb="7">
      <t>ショウコウカイ</t>
    </rPh>
    <phoneticPr fontId="2"/>
  </si>
  <si>
    <t>むつ市観光協会</t>
    <rPh sb="2" eb="3">
      <t>シ</t>
    </rPh>
    <rPh sb="3" eb="5">
      <t>カンコウ</t>
    </rPh>
    <rPh sb="5" eb="7">
      <t>キョウカイ</t>
    </rPh>
    <phoneticPr fontId="2"/>
  </si>
  <si>
    <t>むつ市漁業協同組合</t>
  </si>
  <si>
    <t>横浜町役場</t>
    <rPh sb="0" eb="2">
      <t>ヨコハマ</t>
    </rPh>
    <rPh sb="2" eb="3">
      <t>マチ</t>
    </rPh>
    <rPh sb="3" eb="5">
      <t>ヤクバ</t>
    </rPh>
    <phoneticPr fontId="2"/>
  </si>
  <si>
    <t>むつ商工会議所</t>
    <rPh sb="2" eb="7">
      <t>ショウコウカイギショ</t>
    </rPh>
    <phoneticPr fontId="2"/>
  </si>
  <si>
    <t>海上自衛隊大湊地方総監部管理部総務課広報係</t>
    <rPh sb="0" eb="2">
      <t>カイジョウ</t>
    </rPh>
    <rPh sb="2" eb="5">
      <t>ジエイタイ</t>
    </rPh>
    <rPh sb="5" eb="7">
      <t>オオミナト</t>
    </rPh>
    <rPh sb="7" eb="9">
      <t>チホウ</t>
    </rPh>
    <rPh sb="9" eb="12">
      <t>ソウカンブ</t>
    </rPh>
    <rPh sb="12" eb="15">
      <t>カンリブ</t>
    </rPh>
    <rPh sb="15" eb="18">
      <t>ソウムカ</t>
    </rPh>
    <rPh sb="18" eb="20">
      <t>コウホウ</t>
    </rPh>
    <rPh sb="20" eb="21">
      <t>カカリ</t>
    </rPh>
    <phoneticPr fontId="2"/>
  </si>
  <si>
    <t>むつ市水産振興課</t>
    <rPh sb="2" eb="3">
      <t>シ</t>
    </rPh>
    <rPh sb="3" eb="5">
      <t>スイサン</t>
    </rPh>
    <rPh sb="5" eb="8">
      <t>シンコウカ</t>
    </rPh>
    <phoneticPr fontId="2"/>
  </si>
  <si>
    <t>川内町観光協会</t>
    <rPh sb="0" eb="2">
      <t>カワウチ</t>
    </rPh>
    <rPh sb="2" eb="3">
      <t>マチ</t>
    </rPh>
    <rPh sb="3" eb="5">
      <t>カンコウ</t>
    </rPh>
    <rPh sb="5" eb="7">
      <t>キョウカイ</t>
    </rPh>
    <phoneticPr fontId="2"/>
  </si>
  <si>
    <t>ネブタ実行委員会</t>
    <rPh sb="3" eb="5">
      <t>ジッコウ</t>
    </rPh>
    <rPh sb="5" eb="8">
      <t>イインカイ</t>
    </rPh>
    <phoneticPr fontId="2"/>
  </si>
  <si>
    <t>大畑町商工会</t>
    <rPh sb="0" eb="3">
      <t>オオハタマチ</t>
    </rPh>
    <rPh sb="3" eb="6">
      <t>ショウコウカイ</t>
    </rPh>
    <phoneticPr fontId="2"/>
  </si>
  <si>
    <t>脇野沢地区観光協会</t>
    <rPh sb="0" eb="3">
      <t>ワキノサワ</t>
    </rPh>
    <rPh sb="3" eb="5">
      <t>チク</t>
    </rPh>
    <rPh sb="5" eb="7">
      <t>カンコウ</t>
    </rPh>
    <rPh sb="7" eb="9">
      <t>キョウカイ</t>
    </rPh>
    <phoneticPr fontId="2"/>
  </si>
  <si>
    <t>田名部神社</t>
    <rPh sb="0" eb="3">
      <t>タナブ</t>
    </rPh>
    <rPh sb="3" eb="5">
      <t>ジンジャ</t>
    </rPh>
    <phoneticPr fontId="2"/>
  </si>
  <si>
    <t>むつ青年会議所</t>
    <rPh sb="2" eb="4">
      <t>セイネン</t>
    </rPh>
    <rPh sb="4" eb="7">
      <t>カイギショ</t>
    </rPh>
    <phoneticPr fontId="2"/>
  </si>
  <si>
    <t>大畑八幡宮社務所</t>
    <rPh sb="0" eb="2">
      <t>オオハタ</t>
    </rPh>
    <rPh sb="2" eb="5">
      <t>ハチマングウ</t>
    </rPh>
    <rPh sb="5" eb="8">
      <t>シャムショ</t>
    </rPh>
    <phoneticPr fontId="2"/>
  </si>
  <si>
    <t>川内八幡宮社務所</t>
    <rPh sb="0" eb="2">
      <t>カワウチ</t>
    </rPh>
    <rPh sb="2" eb="5">
      <t>ハチマングウ</t>
    </rPh>
    <rPh sb="5" eb="8">
      <t>シャムショ</t>
    </rPh>
    <phoneticPr fontId="2"/>
  </si>
  <si>
    <t>企業立地港湾課</t>
    <rPh sb="0" eb="2">
      <t>キギョウ</t>
    </rPh>
    <rPh sb="2" eb="4">
      <t>リッチ</t>
    </rPh>
    <rPh sb="4" eb="6">
      <t>コウワン</t>
    </rPh>
    <rPh sb="6" eb="7">
      <t>カ</t>
    </rPh>
    <phoneticPr fontId="6"/>
  </si>
  <si>
    <t>やまがた観光情報センター</t>
    <phoneticPr fontId="2"/>
  </si>
  <si>
    <t>ものうふれあい祭実行委員会</t>
    <rPh sb="7" eb="8">
      <t>マツ</t>
    </rPh>
    <rPh sb="8" eb="10">
      <t>ジッコウ</t>
    </rPh>
    <rPh sb="10" eb="13">
      <t>イインカイ</t>
    </rPh>
    <phoneticPr fontId="2"/>
  </si>
  <si>
    <t>和渕夏まつり実行委員会</t>
    <phoneticPr fontId="2"/>
  </si>
  <si>
    <t>トリコローレ音楽祭実行委員会</t>
    <phoneticPr fontId="2"/>
  </si>
  <si>
    <t>Reborn Art Festival実行委員会</t>
    <rPh sb="19" eb="21">
      <t>ジッコウ</t>
    </rPh>
    <rPh sb="21" eb="24">
      <t>イインカイ</t>
    </rPh>
    <phoneticPr fontId="2"/>
  </si>
  <si>
    <t>石巻市観光課</t>
    <rPh sb="0" eb="3">
      <t>イシノマキシ</t>
    </rPh>
    <rPh sb="3" eb="6">
      <t>カンコウカ</t>
    </rPh>
    <phoneticPr fontId="2"/>
  </si>
  <si>
    <t>ツールド東北実行委員会事務局</t>
    <rPh sb="4" eb="6">
      <t>トウホク</t>
    </rPh>
    <rPh sb="6" eb="8">
      <t>ジッコウ</t>
    </rPh>
    <rPh sb="8" eb="11">
      <t>イインカイ</t>
    </rPh>
    <rPh sb="11" eb="14">
      <t>ジムキョク</t>
    </rPh>
    <phoneticPr fontId="2"/>
  </si>
  <si>
    <t>いしのまき大漁まつり実行委員会</t>
    <rPh sb="5" eb="7">
      <t>タイリョウ</t>
    </rPh>
    <rPh sb="10" eb="12">
      <t>ジッコウ</t>
    </rPh>
    <rPh sb="12" eb="15">
      <t>イインカイ</t>
    </rPh>
    <phoneticPr fontId="2"/>
  </si>
  <si>
    <t>奥松島縄文村歴史資料館</t>
    <rPh sb="0" eb="1">
      <t>オク</t>
    </rPh>
    <rPh sb="1" eb="3">
      <t>マツシマ</t>
    </rPh>
    <rPh sb="3" eb="5">
      <t>ジョウモン</t>
    </rPh>
    <rPh sb="5" eb="6">
      <t>ムラ</t>
    </rPh>
    <rPh sb="6" eb="8">
      <t>レキシ</t>
    </rPh>
    <rPh sb="8" eb="11">
      <t>シリョウカン</t>
    </rPh>
    <phoneticPr fontId="2"/>
  </si>
  <si>
    <t>（一社）松島観光協会</t>
  </si>
  <si>
    <t>牡鹿鯨まつり実行委員会</t>
    <rPh sb="0" eb="2">
      <t>オシカ</t>
    </rPh>
    <rPh sb="2" eb="3">
      <t>クジラ</t>
    </rPh>
    <rPh sb="6" eb="8">
      <t>ジッコウ</t>
    </rPh>
    <rPh sb="8" eb="11">
      <t>イインカイ</t>
    </rPh>
    <phoneticPr fontId="2"/>
  </si>
  <si>
    <t>東松島市商工会</t>
    <rPh sb="0" eb="4">
      <t>ヒガシマツシマシ</t>
    </rPh>
    <rPh sb="4" eb="7">
      <t>ショウコウカイ</t>
    </rPh>
    <phoneticPr fontId="2"/>
  </si>
  <si>
    <t>サンファン祭り実行委員会</t>
    <rPh sb="5" eb="6">
      <t>マツ</t>
    </rPh>
    <rPh sb="7" eb="9">
      <t>ジッコウ</t>
    </rPh>
    <rPh sb="9" eb="12">
      <t>イインカイ</t>
    </rPh>
    <phoneticPr fontId="2"/>
  </si>
  <si>
    <t>松島大漁かき祭り実行委員会
（磯崎地区漁業組合内）</t>
    <rPh sb="0" eb="2">
      <t>マツシマ</t>
    </rPh>
    <rPh sb="2" eb="4">
      <t>タイリョウ</t>
    </rPh>
    <rPh sb="6" eb="7">
      <t>マツ</t>
    </rPh>
    <rPh sb="8" eb="13">
      <t>ジッコウイインカイ</t>
    </rPh>
    <rPh sb="15" eb="17">
      <t>イソザキ</t>
    </rPh>
    <rPh sb="17" eb="19">
      <t>チク</t>
    </rPh>
    <rPh sb="19" eb="21">
      <t>ギョギョウ</t>
    </rPh>
    <rPh sb="21" eb="23">
      <t>クミアイ</t>
    </rPh>
    <rPh sb="23" eb="24">
      <t>ナイ</t>
    </rPh>
    <phoneticPr fontId="13"/>
  </si>
  <si>
    <t>川開き祭り実行委員会</t>
    <rPh sb="0" eb="2">
      <t>カワビラ</t>
    </rPh>
    <rPh sb="3" eb="4">
      <t>マツ</t>
    </rPh>
    <rPh sb="5" eb="7">
      <t>ジッコウ</t>
    </rPh>
    <rPh sb="7" eb="10">
      <t>イインカイ</t>
    </rPh>
    <phoneticPr fontId="2"/>
  </si>
  <si>
    <t>（一社）女川町観光協会</t>
    <phoneticPr fontId="2"/>
  </si>
  <si>
    <t>海ぼたる制作委員会（女川町役場内）</t>
    <rPh sb="0" eb="1">
      <t>ウミ</t>
    </rPh>
    <rPh sb="4" eb="6">
      <t>セイサク</t>
    </rPh>
    <rPh sb="6" eb="9">
      <t>イインカイ</t>
    </rPh>
    <rPh sb="10" eb="13">
      <t>オナガワチョウ</t>
    </rPh>
    <rPh sb="13" eb="15">
      <t>ヤクバ</t>
    </rPh>
    <rPh sb="15" eb="16">
      <t>ナイ</t>
    </rPh>
    <phoneticPr fontId="2"/>
  </si>
  <si>
    <t>多賀城跡あやめまつり実行委員会（多賀城市商工観光課内）</t>
    <rPh sb="0" eb="3">
      <t>タガジョウ</t>
    </rPh>
    <rPh sb="3" eb="4">
      <t>アト</t>
    </rPh>
    <rPh sb="10" eb="12">
      <t>ジッコウ</t>
    </rPh>
    <rPh sb="12" eb="15">
      <t>イインカイ</t>
    </rPh>
    <rPh sb="16" eb="19">
      <t>タガジョウ</t>
    </rPh>
    <rPh sb="19" eb="20">
      <t>シ</t>
    </rPh>
    <rPh sb="20" eb="22">
      <t>ショウコウ</t>
    </rPh>
    <rPh sb="22" eb="25">
      <t>カンコウカ</t>
    </rPh>
    <rPh sb="25" eb="26">
      <t>ナイ</t>
    </rPh>
    <phoneticPr fontId="1"/>
  </si>
  <si>
    <t>仙台国際ハーフマラソン大会実行委員会（公益財団法人仙台市スポーツ振興事業団内）</t>
  </si>
  <si>
    <t>みやぎ国際トライアスロン仙台ベイ七ヶ浜大会事務局</t>
  </si>
  <si>
    <t>仙台・青葉まつり協賛会</t>
  </si>
  <si>
    <t>仙台七夕まつり協賛会（仙台商工会議所内）</t>
    <rPh sb="0" eb="2">
      <t>センダイ</t>
    </rPh>
    <rPh sb="2" eb="4">
      <t>タナバタ</t>
    </rPh>
    <rPh sb="7" eb="9">
      <t>キョウサン</t>
    </rPh>
    <rPh sb="9" eb="10">
      <t>カイ</t>
    </rPh>
    <rPh sb="11" eb="13">
      <t>センダイ</t>
    </rPh>
    <rPh sb="13" eb="18">
      <t>ショウコウカイギショ</t>
    </rPh>
    <rPh sb="18" eb="19">
      <t>ナイ</t>
    </rPh>
    <phoneticPr fontId="1"/>
  </si>
  <si>
    <t>みちのくYOSAKOIまつり実行委員会</t>
  </si>
  <si>
    <t>十和田流鏑馬観光連盟</t>
    <rPh sb="0" eb="3">
      <t>トワダ</t>
    </rPh>
    <rPh sb="3" eb="6">
      <t>ヤブサメ</t>
    </rPh>
    <rPh sb="6" eb="8">
      <t>カンコウ</t>
    </rPh>
    <rPh sb="8" eb="10">
      <t>レンメイ</t>
    </rPh>
    <phoneticPr fontId="2"/>
  </si>
  <si>
    <t>男鹿日本海花火実行委員会
(男鹿市観光文化スポーツ部男鹿まるごと売込課内)</t>
    <rPh sb="0" eb="2">
      <t>オガ</t>
    </rPh>
    <rPh sb="2" eb="4">
      <t>ニホン</t>
    </rPh>
    <rPh sb="4" eb="5">
      <t>カイ</t>
    </rPh>
    <rPh sb="5" eb="6">
      <t>ハナ</t>
    </rPh>
    <rPh sb="6" eb="7">
      <t>ビ</t>
    </rPh>
    <rPh sb="7" eb="9">
      <t>ジッコウ</t>
    </rPh>
    <rPh sb="9" eb="12">
      <t>イインカイ</t>
    </rPh>
    <rPh sb="14" eb="16">
      <t>オガ</t>
    </rPh>
    <rPh sb="16" eb="17">
      <t>シ</t>
    </rPh>
    <rPh sb="17" eb="21">
      <t>カンコウブンカ</t>
    </rPh>
    <rPh sb="25" eb="26">
      <t>ブ</t>
    </rPh>
    <rPh sb="26" eb="35">
      <t>マルゴト</t>
    </rPh>
    <rPh sb="35" eb="36">
      <t>ナイ</t>
    </rPh>
    <phoneticPr fontId="2"/>
  </si>
  <si>
    <t>OGA NAMAHAGE ROCK FESTIVAL実行委員会</t>
    <rPh sb="26" eb="28">
      <t>ジッコウ</t>
    </rPh>
    <rPh sb="28" eb="31">
      <t>イインカイ</t>
    </rPh>
    <phoneticPr fontId="2"/>
  </si>
  <si>
    <t>宮古観光文化交流協会</t>
  </si>
  <si>
    <t>宮古商工会議所</t>
  </si>
  <si>
    <t>陸中宮古青年会議所</t>
  </si>
  <si>
    <t>福島県小名浜港湾建設事務所</t>
    <rPh sb="0" eb="3">
      <t>フクシマケン</t>
    </rPh>
    <rPh sb="3" eb="6">
      <t>オナハマ</t>
    </rPh>
    <rPh sb="6" eb="8">
      <t>コウワン</t>
    </rPh>
    <rPh sb="8" eb="10">
      <t>ケンセツ</t>
    </rPh>
    <rPh sb="10" eb="13">
      <t>ジムショ</t>
    </rPh>
    <phoneticPr fontId="2"/>
  </si>
  <si>
    <t>相馬市観光協会</t>
    <rPh sb="0" eb="3">
      <t>ソウマシ</t>
    </rPh>
    <rPh sb="3" eb="5">
      <t>カンコウ</t>
    </rPh>
    <rPh sb="5" eb="7">
      <t>キョウカイ</t>
    </rPh>
    <phoneticPr fontId="2"/>
  </si>
  <si>
    <t>相馬市千客万来館</t>
    <rPh sb="0" eb="3">
      <t>ソウマシ</t>
    </rPh>
    <rPh sb="3" eb="7">
      <t>センキャクバンライ</t>
    </rPh>
    <rPh sb="7" eb="8">
      <t>カン</t>
    </rPh>
    <phoneticPr fontId="2"/>
  </si>
  <si>
    <t>新地町企画振興課</t>
  </si>
  <si>
    <t>国営ひたち海浜公園
ひたち公園管理センター</t>
  </si>
  <si>
    <t>商工観光課</t>
    <rPh sb="0" eb="2">
      <t>ショウコウ</t>
    </rPh>
    <rPh sb="2" eb="5">
      <t>カンコウカ</t>
    </rPh>
    <phoneticPr fontId="1"/>
  </si>
  <si>
    <t>木更津市　経済部　観光振興課</t>
    <rPh sb="0" eb="3">
      <t>キサラヅ</t>
    </rPh>
    <rPh sb="3" eb="4">
      <t>シ</t>
    </rPh>
    <rPh sb="5" eb="7">
      <t>ケイザイ</t>
    </rPh>
    <rPh sb="7" eb="8">
      <t>ブ</t>
    </rPh>
    <rPh sb="9" eb="11">
      <t>カンコウ</t>
    </rPh>
    <rPh sb="11" eb="14">
      <t>シンコウカ</t>
    </rPh>
    <phoneticPr fontId="1"/>
  </si>
  <si>
    <t>城山公園管理事務所・塚原緑地研究所</t>
    <phoneticPr fontId="1"/>
  </si>
  <si>
    <t>南総里見まつり実行委員会</t>
    <rPh sb="0" eb="2">
      <t>ナンソウ</t>
    </rPh>
    <rPh sb="2" eb="4">
      <t>サトミ</t>
    </rPh>
    <rPh sb="7" eb="9">
      <t>ジッコウ</t>
    </rPh>
    <rPh sb="9" eb="12">
      <t>イインカイ</t>
    </rPh>
    <phoneticPr fontId="1"/>
  </si>
  <si>
    <t>館山観光まつり実行委員会</t>
    <rPh sb="0" eb="2">
      <t>タテヤマ</t>
    </rPh>
    <rPh sb="2" eb="4">
      <t>カンコウ</t>
    </rPh>
    <rPh sb="7" eb="9">
      <t>ジッコウ</t>
    </rPh>
    <rPh sb="9" eb="12">
      <t>イインカイ</t>
    </rPh>
    <phoneticPr fontId="1"/>
  </si>
  <si>
    <t>たてやま海まちフェスタ実行委員会</t>
    <rPh sb="4" eb="5">
      <t>ウミ</t>
    </rPh>
    <rPh sb="11" eb="13">
      <t>ジッコウ</t>
    </rPh>
    <rPh sb="13" eb="16">
      <t>イインカイ</t>
    </rPh>
    <phoneticPr fontId="1"/>
  </si>
  <si>
    <t>東京都港湾局総務部総務課広報・国際担当</t>
    <rPh sb="0" eb="2">
      <t>トウキョウ</t>
    </rPh>
    <rPh sb="2" eb="3">
      <t>ト</t>
    </rPh>
    <rPh sb="3" eb="5">
      <t>コウワン</t>
    </rPh>
    <rPh sb="5" eb="6">
      <t>キョク</t>
    </rPh>
    <rPh sb="6" eb="8">
      <t>ソウム</t>
    </rPh>
    <rPh sb="8" eb="9">
      <t>ブ</t>
    </rPh>
    <rPh sb="9" eb="12">
      <t>ソウムカ</t>
    </rPh>
    <rPh sb="12" eb="14">
      <t>コウホウ</t>
    </rPh>
    <rPh sb="15" eb="17">
      <t>コクサイ</t>
    </rPh>
    <rPh sb="17" eb="19">
      <t>タントウ</t>
    </rPh>
    <phoneticPr fontId="10"/>
  </si>
  <si>
    <t>上野観光連盟</t>
    <rPh sb="0" eb="2">
      <t>ウエノ</t>
    </rPh>
    <rPh sb="2" eb="4">
      <t>カンコウ</t>
    </rPh>
    <rPh sb="4" eb="6">
      <t>レンメイ</t>
    </rPh>
    <phoneticPr fontId="10"/>
  </si>
  <si>
    <t>隅田川花火大会実行委員会</t>
    <rPh sb="0" eb="3">
      <t>スミダガワ</t>
    </rPh>
    <rPh sb="3" eb="5">
      <t>ハナビ</t>
    </rPh>
    <rPh sb="5" eb="7">
      <t>タイカイ</t>
    </rPh>
    <rPh sb="7" eb="9">
      <t>ジッコウ</t>
    </rPh>
    <rPh sb="9" eb="12">
      <t>イインカイ</t>
    </rPh>
    <phoneticPr fontId="10"/>
  </si>
  <si>
    <t>日本地ビール協会</t>
    <rPh sb="0" eb="2">
      <t>ニホン</t>
    </rPh>
    <rPh sb="2" eb="3">
      <t>ジ</t>
    </rPh>
    <rPh sb="6" eb="8">
      <t>キョウカイ</t>
    </rPh>
    <phoneticPr fontId="2"/>
  </si>
  <si>
    <t>元町SS会</t>
    <rPh sb="0" eb="2">
      <t>モトマチ</t>
    </rPh>
    <rPh sb="4" eb="5">
      <t>カイ</t>
    </rPh>
    <phoneticPr fontId="2"/>
  </si>
  <si>
    <t>横浜みなとみらい21</t>
    <rPh sb="0" eb="2">
      <t>ヨコハマ</t>
    </rPh>
    <phoneticPr fontId="2"/>
  </si>
  <si>
    <t>横浜市緑の協会(横浜市イギリス館）</t>
    <rPh sb="8" eb="11">
      <t>ヨコハマシ</t>
    </rPh>
    <rPh sb="15" eb="16">
      <t>カン</t>
    </rPh>
    <phoneticPr fontId="2"/>
  </si>
  <si>
    <t>横浜赤レンガ倉庫１号館</t>
    <rPh sb="0" eb="2">
      <t>ヨコハマ</t>
    </rPh>
    <rPh sb="2" eb="3">
      <t>アカ</t>
    </rPh>
    <rPh sb="6" eb="8">
      <t>ソウコ</t>
    </rPh>
    <rPh sb="9" eb="11">
      <t>ゴウカン</t>
    </rPh>
    <phoneticPr fontId="2"/>
  </si>
  <si>
    <t>元町SS会</t>
    <rPh sb="0" eb="1">
      <t>モト</t>
    </rPh>
    <rPh sb="1" eb="2">
      <t>マチ</t>
    </rPh>
    <rPh sb="4" eb="5">
      <t>カイ</t>
    </rPh>
    <phoneticPr fontId="2"/>
  </si>
  <si>
    <t>横濱JAZZ PROMENADE実行委員会</t>
    <rPh sb="0" eb="2">
      <t>ヨコハマ</t>
    </rPh>
    <rPh sb="16" eb="18">
      <t>ジッコウ</t>
    </rPh>
    <rPh sb="18" eb="21">
      <t>イインカイ</t>
    </rPh>
    <phoneticPr fontId="2"/>
  </si>
  <si>
    <t>アンスティチュ・フランセ横浜</t>
    <rPh sb="12" eb="14">
      <t>ヨコハマ</t>
    </rPh>
    <phoneticPr fontId="2"/>
  </si>
  <si>
    <t>横浜開港祭実行委員会事務局</t>
    <rPh sb="0" eb="2">
      <t>ヨコハマ</t>
    </rPh>
    <rPh sb="2" eb="4">
      <t>カイコウ</t>
    </rPh>
    <rPh sb="4" eb="5">
      <t>マツ</t>
    </rPh>
    <rPh sb="5" eb="7">
      <t>ジッコウ</t>
    </rPh>
    <rPh sb="7" eb="10">
      <t>イインカイ</t>
    </rPh>
    <rPh sb="10" eb="13">
      <t>ジムキョク</t>
    </rPh>
    <phoneticPr fontId="2"/>
  </si>
  <si>
    <t>横浜華僑総会</t>
    <rPh sb="0" eb="2">
      <t>ヨコハマ</t>
    </rPh>
    <rPh sb="2" eb="3">
      <t>カ</t>
    </rPh>
    <rPh sb="3" eb="4">
      <t>キョウ</t>
    </rPh>
    <rPh sb="4" eb="6">
      <t>ソウカイ</t>
    </rPh>
    <phoneticPr fontId="2"/>
  </si>
  <si>
    <t>金刀比羅大鷲神社</t>
    <rPh sb="0" eb="1">
      <t>カネ</t>
    </rPh>
    <rPh sb="1" eb="2">
      <t>カタナ</t>
    </rPh>
    <rPh sb="2" eb="3">
      <t>ヒ</t>
    </rPh>
    <rPh sb="3" eb="4">
      <t>ラ</t>
    </rPh>
    <rPh sb="4" eb="5">
      <t>ダイ</t>
    </rPh>
    <rPh sb="5" eb="6">
      <t>ワシ</t>
    </rPh>
    <rPh sb="6" eb="8">
      <t>ジンジャ</t>
    </rPh>
    <phoneticPr fontId="2"/>
  </si>
  <si>
    <t>（一社）佐渡観光交流機構</t>
    <rPh sb="1" eb="2">
      <t>イチ</t>
    </rPh>
    <rPh sb="2" eb="3">
      <t>シャ</t>
    </rPh>
    <rPh sb="4" eb="6">
      <t>サド</t>
    </rPh>
    <rPh sb="6" eb="8">
      <t>カンコウ</t>
    </rPh>
    <rPh sb="8" eb="10">
      <t>コウリュウ</t>
    </rPh>
    <rPh sb="10" eb="12">
      <t>キコウ</t>
    </rPh>
    <phoneticPr fontId="2"/>
  </si>
  <si>
    <t>さどの島銀河芸術祭実行委員会</t>
  </si>
  <si>
    <t>（一財）佐渡市スポーツ協会</t>
    <rPh sb="1" eb="2">
      <t>イチ</t>
    </rPh>
    <rPh sb="2" eb="3">
      <t>ザイ</t>
    </rPh>
    <rPh sb="4" eb="6">
      <t>サド</t>
    </rPh>
    <rPh sb="6" eb="7">
      <t>シ</t>
    </rPh>
    <rPh sb="11" eb="13">
      <t>キョウカイ</t>
    </rPh>
    <phoneticPr fontId="2"/>
  </si>
  <si>
    <t>佐渡市観光振興課</t>
    <rPh sb="0" eb="2">
      <t>サド</t>
    </rPh>
    <rPh sb="2" eb="3">
      <t>シ</t>
    </rPh>
    <rPh sb="3" eb="5">
      <t>カンコウ</t>
    </rPh>
    <rPh sb="5" eb="7">
      <t>シンコウ</t>
    </rPh>
    <rPh sb="7" eb="8">
      <t>カ</t>
    </rPh>
    <phoneticPr fontId="2"/>
  </si>
  <si>
    <t>金沢城・兼六園管理事務所</t>
    <rPh sb="0" eb="2">
      <t>カナザワ</t>
    </rPh>
    <rPh sb="2" eb="3">
      <t>ジョウ</t>
    </rPh>
    <rPh sb="4" eb="7">
      <t>ケンロクエン</t>
    </rPh>
    <rPh sb="7" eb="9">
      <t>カンリ</t>
    </rPh>
    <rPh sb="9" eb="11">
      <t>ジム</t>
    </rPh>
    <rPh sb="11" eb="12">
      <t>ショ</t>
    </rPh>
    <phoneticPr fontId="2"/>
  </si>
  <si>
    <t>北國新聞社　事業局</t>
    <rPh sb="0" eb="2">
      <t>ホッコク</t>
    </rPh>
    <rPh sb="2" eb="4">
      <t>シンブン</t>
    </rPh>
    <rPh sb="4" eb="5">
      <t>シャ</t>
    </rPh>
    <rPh sb="6" eb="8">
      <t>ジギョウ</t>
    </rPh>
    <rPh sb="8" eb="9">
      <t>キョク</t>
    </rPh>
    <phoneticPr fontId="2"/>
  </si>
  <si>
    <t>金沢百万石まつり実行委員会
金沢市経済局観光交流課</t>
    <rPh sb="0" eb="2">
      <t>カナザワ</t>
    </rPh>
    <rPh sb="2" eb="5">
      <t>ヒャクマンゴク</t>
    </rPh>
    <rPh sb="8" eb="10">
      <t>ジッコウ</t>
    </rPh>
    <rPh sb="10" eb="13">
      <t>イインカイ</t>
    </rPh>
    <rPh sb="14" eb="16">
      <t>カナザワ</t>
    </rPh>
    <rPh sb="16" eb="17">
      <t>シ</t>
    </rPh>
    <rPh sb="17" eb="19">
      <t>ケイザイ</t>
    </rPh>
    <rPh sb="19" eb="20">
      <t>キョク</t>
    </rPh>
    <rPh sb="20" eb="22">
      <t>カンコウ</t>
    </rPh>
    <rPh sb="22" eb="24">
      <t>コウリュウ</t>
    </rPh>
    <rPh sb="24" eb="25">
      <t>カ</t>
    </rPh>
    <phoneticPr fontId="2"/>
  </si>
  <si>
    <t>金沢港振興協会</t>
    <rPh sb="0" eb="2">
      <t>カナザワ</t>
    </rPh>
    <rPh sb="2" eb="3">
      <t>コウ</t>
    </rPh>
    <rPh sb="3" eb="5">
      <t>シンコウ</t>
    </rPh>
    <rPh sb="5" eb="7">
      <t>キョウカイ</t>
    </rPh>
    <phoneticPr fontId="2"/>
  </si>
  <si>
    <t>能登町役場</t>
    <rPh sb="0" eb="3">
      <t>ノトチョウ</t>
    </rPh>
    <rPh sb="3" eb="5">
      <t>ヤクバ</t>
    </rPh>
    <phoneticPr fontId="2"/>
  </si>
  <si>
    <t>YOSAKOI日本海組織委員会</t>
    <rPh sb="7" eb="9">
      <t>ニホン</t>
    </rPh>
    <rPh sb="9" eb="10">
      <t>カイ</t>
    </rPh>
    <rPh sb="10" eb="12">
      <t>ソシキ</t>
    </rPh>
    <rPh sb="12" eb="15">
      <t>イインカイ</t>
    </rPh>
    <phoneticPr fontId="2"/>
  </si>
  <si>
    <t>金沢JAZZSTREET実行委員会・運営事務局</t>
  </si>
  <si>
    <t>七尾市観光協会</t>
    <rPh sb="0" eb="3">
      <t>ナナオシ</t>
    </rPh>
    <rPh sb="3" eb="5">
      <t>カンコウ</t>
    </rPh>
    <rPh sb="5" eb="7">
      <t>キョウカイ</t>
    </rPh>
    <phoneticPr fontId="2"/>
  </si>
  <si>
    <t>福井県観光連盟</t>
    <rPh sb="0" eb="3">
      <t>フクイケン</t>
    </rPh>
    <rPh sb="3" eb="5">
      <t>カンコウ</t>
    </rPh>
    <rPh sb="5" eb="7">
      <t>レンメイ</t>
    </rPh>
    <phoneticPr fontId="2"/>
  </si>
  <si>
    <t>（一社）敦賀観光協会</t>
  </si>
  <si>
    <t>びわこビジターズビューロー</t>
    <phoneticPr fontId="2"/>
  </si>
  <si>
    <t>モントレージャズフェスティバル イン 能登実行委員会</t>
    <rPh sb="19" eb="21">
      <t>ノト</t>
    </rPh>
    <rPh sb="21" eb="23">
      <t>ジッコウ</t>
    </rPh>
    <rPh sb="23" eb="26">
      <t>イインカイ</t>
    </rPh>
    <phoneticPr fontId="2"/>
  </si>
  <si>
    <t>七尾市観光交流課・七尾市観光協会</t>
    <rPh sb="0" eb="3">
      <t>ナナオシ</t>
    </rPh>
    <rPh sb="3" eb="5">
      <t>カンコウ</t>
    </rPh>
    <rPh sb="5" eb="7">
      <t>コウリュウ</t>
    </rPh>
    <rPh sb="7" eb="8">
      <t>カ</t>
    </rPh>
    <rPh sb="9" eb="12">
      <t>ナナオシ</t>
    </rPh>
    <rPh sb="12" eb="14">
      <t>カンコウ</t>
    </rPh>
    <rPh sb="14" eb="16">
      <t>キョウカイ</t>
    </rPh>
    <phoneticPr fontId="2"/>
  </si>
  <si>
    <t>和倉温泉観光協会</t>
    <rPh sb="0" eb="4">
      <t>ワクラオンセン</t>
    </rPh>
    <rPh sb="4" eb="6">
      <t>カンコウ</t>
    </rPh>
    <rPh sb="6" eb="8">
      <t>キョウカイ</t>
    </rPh>
    <phoneticPr fontId="2"/>
  </si>
  <si>
    <t>能登島観光協会</t>
    <rPh sb="0" eb="3">
      <t>ノトジマ</t>
    </rPh>
    <rPh sb="3" eb="5">
      <t>カンコウ</t>
    </rPh>
    <rPh sb="5" eb="7">
      <t>キョウカイ</t>
    </rPh>
    <phoneticPr fontId="2"/>
  </si>
  <si>
    <t>新潟総踊り祭実行委員会</t>
  </si>
  <si>
    <t>射水市観光協会</t>
    <rPh sb="0" eb="2">
      <t>イミズ</t>
    </rPh>
    <rPh sb="2" eb="3">
      <t>シ</t>
    </rPh>
    <rPh sb="3" eb="5">
      <t>カンコウ</t>
    </rPh>
    <rPh sb="5" eb="7">
      <t>キョウカイ</t>
    </rPh>
    <phoneticPr fontId="1"/>
  </si>
  <si>
    <t>富山市観光政策課</t>
    <rPh sb="5" eb="7">
      <t>セイサク</t>
    </rPh>
    <phoneticPr fontId="1"/>
  </si>
  <si>
    <t xml:space="preserve">（公財）砺波市花と緑と文化の財団 </t>
    <rPh sb="11" eb="13">
      <t>ブンカ</t>
    </rPh>
    <phoneticPr fontId="2"/>
  </si>
  <si>
    <t xml:space="preserve">立山黒部貫光株式会社 </t>
  </si>
  <si>
    <t>富山市公園緑地課</t>
    <rPh sb="0" eb="3">
      <t>トヤマシ</t>
    </rPh>
    <rPh sb="3" eb="5">
      <t>コウエン</t>
    </rPh>
    <rPh sb="5" eb="7">
      <t>リョクチ</t>
    </rPh>
    <rPh sb="7" eb="8">
      <t>カ</t>
    </rPh>
    <phoneticPr fontId="1"/>
  </si>
  <si>
    <t>高岡市観光協会</t>
    <rPh sb="0" eb="3">
      <t>タカオカシ</t>
    </rPh>
    <rPh sb="3" eb="5">
      <t>カンコウ</t>
    </rPh>
    <rPh sb="5" eb="7">
      <t>キョウカイ</t>
    </rPh>
    <phoneticPr fontId="1"/>
  </si>
  <si>
    <t>滑川観光協会</t>
    <rPh sb="0" eb="2">
      <t>ナメリカワ</t>
    </rPh>
    <rPh sb="2" eb="4">
      <t>カンコウ</t>
    </rPh>
    <rPh sb="4" eb="6">
      <t>キョウカイ</t>
    </rPh>
    <phoneticPr fontId="1"/>
  </si>
  <si>
    <t>北日本新聞社</t>
  </si>
  <si>
    <t>高岡市観光交流課</t>
    <rPh sb="0" eb="3">
      <t>タカオカシ</t>
    </rPh>
    <rPh sb="3" eb="5">
      <t>カンコウ</t>
    </rPh>
    <rPh sb="5" eb="7">
      <t>コウリュウ</t>
    </rPh>
    <rPh sb="7" eb="8">
      <t>カ</t>
    </rPh>
    <phoneticPr fontId="1"/>
  </si>
  <si>
    <t xml:space="preserve">越中八尾観光協会 </t>
  </si>
  <si>
    <t>南砺市観光協会</t>
    <rPh sb="0" eb="3">
      <t>ナントシ</t>
    </rPh>
    <rPh sb="3" eb="5">
      <t>カンコウ</t>
    </rPh>
    <rPh sb="5" eb="7">
      <t>キョウカイ</t>
    </rPh>
    <phoneticPr fontId="1"/>
  </si>
  <si>
    <t>日枝神社社務所</t>
  </si>
  <si>
    <t>魚津市観光協会</t>
    <rPh sb="0" eb="3">
      <t>ウオヅシ</t>
    </rPh>
    <rPh sb="3" eb="5">
      <t>カンコウ</t>
    </rPh>
    <rPh sb="5" eb="7">
      <t>キョウカイ</t>
    </rPh>
    <phoneticPr fontId="1"/>
  </si>
  <si>
    <t>城端むぎや祭協賛会</t>
  </si>
  <si>
    <t>氷見市観光協会</t>
    <rPh sb="0" eb="3">
      <t>ヒミシ</t>
    </rPh>
    <rPh sb="3" eb="5">
      <t>カンコウ</t>
    </rPh>
    <rPh sb="5" eb="7">
      <t>キョウカイ</t>
    </rPh>
    <phoneticPr fontId="1"/>
  </si>
  <si>
    <t>伏木港まつり実行委員会</t>
    <rPh sb="0" eb="2">
      <t>フシキ</t>
    </rPh>
    <rPh sb="2" eb="3">
      <t>ミナト</t>
    </rPh>
    <rPh sb="6" eb="8">
      <t>ジッコウ</t>
    </rPh>
    <rPh sb="8" eb="11">
      <t>イインカイ</t>
    </rPh>
    <phoneticPr fontId="2"/>
  </si>
  <si>
    <t>伏木観光まつり実行委員会</t>
    <rPh sb="0" eb="2">
      <t>フシキ</t>
    </rPh>
    <rPh sb="2" eb="4">
      <t>カンコウ</t>
    </rPh>
    <rPh sb="7" eb="9">
      <t>ジッコウ</t>
    </rPh>
    <rPh sb="9" eb="12">
      <t>イインカイ</t>
    </rPh>
    <phoneticPr fontId="2"/>
  </si>
  <si>
    <t>日本海高岡なべ祭り実行委員会</t>
    <rPh sb="0" eb="2">
      <t>ニホン</t>
    </rPh>
    <rPh sb="2" eb="3">
      <t>カイ</t>
    </rPh>
    <rPh sb="3" eb="5">
      <t>タカオカ</t>
    </rPh>
    <rPh sb="7" eb="8">
      <t>マツ</t>
    </rPh>
    <rPh sb="9" eb="11">
      <t>ジッコウ</t>
    </rPh>
    <rPh sb="11" eb="14">
      <t>イインカイ</t>
    </rPh>
    <phoneticPr fontId="2"/>
  </si>
  <si>
    <t>坂井市観光連盟</t>
    <rPh sb="0" eb="3">
      <t>サカイシ</t>
    </rPh>
    <rPh sb="3" eb="5">
      <t>カンコウ</t>
    </rPh>
    <rPh sb="5" eb="7">
      <t>レンメイ</t>
    </rPh>
    <phoneticPr fontId="2"/>
  </si>
  <si>
    <t>一般社団法人 伊東観光協会</t>
    <rPh sb="0" eb="2">
      <t>イッパン</t>
    </rPh>
    <rPh sb="2" eb="4">
      <t>シャダン</t>
    </rPh>
    <rPh sb="4" eb="6">
      <t>ホウジン</t>
    </rPh>
    <rPh sb="7" eb="9">
      <t>イトウ</t>
    </rPh>
    <rPh sb="9" eb="11">
      <t>カンコウ</t>
    </rPh>
    <rPh sb="11" eb="13">
      <t>キョウカイ</t>
    </rPh>
    <phoneticPr fontId="5"/>
  </si>
  <si>
    <t>焼津市観光協会</t>
    <rPh sb="0" eb="3">
      <t>ヤイヅシ</t>
    </rPh>
    <rPh sb="3" eb="5">
      <t>カンコウ</t>
    </rPh>
    <rPh sb="5" eb="7">
      <t>キョウカイ</t>
    </rPh>
    <phoneticPr fontId="2"/>
  </si>
  <si>
    <t>大井川商工会</t>
    <rPh sb="0" eb="3">
      <t>オオイガワ</t>
    </rPh>
    <rPh sb="3" eb="6">
      <t>ショウコウカイ</t>
    </rPh>
    <phoneticPr fontId="2"/>
  </si>
  <si>
    <t>大道芸ワールドカップ実行委員会事務局</t>
    <rPh sb="0" eb="3">
      <t>ダイドウゲイ</t>
    </rPh>
    <rPh sb="10" eb="12">
      <t>ジッコウ</t>
    </rPh>
    <rPh sb="12" eb="15">
      <t>イインカイ</t>
    </rPh>
    <rPh sb="15" eb="18">
      <t>ジムキョク</t>
    </rPh>
    <phoneticPr fontId="5"/>
  </si>
  <si>
    <t>静岡市産業振興課</t>
    <rPh sb="0" eb="3">
      <t>シズオカシ</t>
    </rPh>
    <rPh sb="3" eb="5">
      <t>サンギョウ</t>
    </rPh>
    <rPh sb="5" eb="7">
      <t>シンコウ</t>
    </rPh>
    <rPh sb="7" eb="8">
      <t>カ</t>
    </rPh>
    <phoneticPr fontId="5"/>
  </si>
  <si>
    <t>静岡×カンヌ×映画プロジェクト実行委員会</t>
  </si>
  <si>
    <t>安倍川花火大会実行委員会</t>
    <rPh sb="0" eb="3">
      <t>アベカワ</t>
    </rPh>
    <rPh sb="3" eb="5">
      <t>ハナビ</t>
    </rPh>
    <rPh sb="5" eb="7">
      <t>タイカイ</t>
    </rPh>
    <rPh sb="7" eb="9">
      <t>ジッコウ</t>
    </rPh>
    <rPh sb="9" eb="12">
      <t>イインカイ</t>
    </rPh>
    <phoneticPr fontId="5"/>
  </si>
  <si>
    <t>静岡まつり実行委員会事務局</t>
    <rPh sb="0" eb="2">
      <t>シズオカ</t>
    </rPh>
    <rPh sb="5" eb="7">
      <t>ジッコウ</t>
    </rPh>
    <rPh sb="7" eb="10">
      <t>イインカイ</t>
    </rPh>
    <rPh sb="10" eb="13">
      <t>ジムキョク</t>
    </rPh>
    <phoneticPr fontId="5"/>
  </si>
  <si>
    <t>静岡市水産漁港課</t>
    <rPh sb="0" eb="3">
      <t>シズオカシ</t>
    </rPh>
    <rPh sb="3" eb="5">
      <t>スイサン</t>
    </rPh>
    <rPh sb="5" eb="7">
      <t>ギョコウ</t>
    </rPh>
    <rPh sb="7" eb="8">
      <t>カ</t>
    </rPh>
    <phoneticPr fontId="5"/>
  </si>
  <si>
    <t>清水七夕まつり実行委員会</t>
    <rPh sb="0" eb="2">
      <t>シミズ</t>
    </rPh>
    <rPh sb="2" eb="4">
      <t>タナバタ</t>
    </rPh>
    <rPh sb="7" eb="9">
      <t>ジッコウ</t>
    </rPh>
    <rPh sb="9" eb="12">
      <t>イインカイ</t>
    </rPh>
    <phoneticPr fontId="5"/>
  </si>
  <si>
    <t>富士山しらす街道フェア実行委員会</t>
    <rPh sb="0" eb="3">
      <t>フジサン</t>
    </rPh>
    <rPh sb="6" eb="8">
      <t>カイドウ</t>
    </rPh>
    <rPh sb="11" eb="13">
      <t>ジッコウ</t>
    </rPh>
    <rPh sb="13" eb="16">
      <t>イインカイ</t>
    </rPh>
    <phoneticPr fontId="7"/>
  </si>
  <si>
    <t>吉永まちづくりセンター</t>
    <rPh sb="0" eb="2">
      <t>ヨシナガ</t>
    </rPh>
    <phoneticPr fontId="7"/>
  </si>
  <si>
    <t>吉原宿宿場まつり実行委員会</t>
    <rPh sb="0" eb="2">
      <t>ヨシワラ</t>
    </rPh>
    <rPh sb="2" eb="3">
      <t>シュク</t>
    </rPh>
    <rPh sb="3" eb="5">
      <t>シュクバ</t>
    </rPh>
    <rPh sb="8" eb="10">
      <t>ジッコウ</t>
    </rPh>
    <rPh sb="10" eb="13">
      <t>イインカイ</t>
    </rPh>
    <phoneticPr fontId="7"/>
  </si>
  <si>
    <t>富士商工会議所</t>
    <rPh sb="0" eb="2">
      <t>フジ</t>
    </rPh>
    <rPh sb="2" eb="4">
      <t>ショウコウ</t>
    </rPh>
    <rPh sb="4" eb="7">
      <t>カイギショ</t>
    </rPh>
    <phoneticPr fontId="7"/>
  </si>
  <si>
    <t>ふじのくにアートクラフトフェア実行委員会</t>
    <rPh sb="15" eb="17">
      <t>ジッコウ</t>
    </rPh>
    <rPh sb="17" eb="20">
      <t>イインカイ</t>
    </rPh>
    <phoneticPr fontId="7"/>
  </si>
  <si>
    <t>新富士駅観光案内所</t>
    <rPh sb="0" eb="4">
      <t>シンフジエキ</t>
    </rPh>
    <rPh sb="4" eb="6">
      <t>カンコウ</t>
    </rPh>
    <rPh sb="6" eb="8">
      <t>アンナイ</t>
    </rPh>
    <rPh sb="8" eb="9">
      <t>ショ</t>
    </rPh>
    <phoneticPr fontId="7"/>
  </si>
  <si>
    <t>あっぱれ富士実行委員会事務局</t>
    <rPh sb="4" eb="6">
      <t>フジ</t>
    </rPh>
    <rPh sb="6" eb="8">
      <t>ジッコウ</t>
    </rPh>
    <rPh sb="8" eb="11">
      <t>イインカイ</t>
    </rPh>
    <rPh sb="11" eb="14">
      <t>ジムキョク</t>
    </rPh>
    <phoneticPr fontId="7"/>
  </si>
  <si>
    <t>富士山れんげまつり実行委員会（株式会社アイワ内）</t>
    <rPh sb="0" eb="3">
      <t>フジサン</t>
    </rPh>
    <rPh sb="9" eb="14">
      <t>ジッコウイインカイ</t>
    </rPh>
    <phoneticPr fontId="7"/>
  </si>
  <si>
    <t>大淵まちづくりセンター</t>
  </si>
  <si>
    <t>富士市みどりの課</t>
    <rPh sb="0" eb="2">
      <t>フジ</t>
    </rPh>
    <rPh sb="2" eb="3">
      <t>シ</t>
    </rPh>
    <rPh sb="7" eb="8">
      <t>カ</t>
    </rPh>
    <phoneticPr fontId="7"/>
  </si>
  <si>
    <t>富士のふもとの大博覧会事務局</t>
    <rPh sb="0" eb="2">
      <t>フジ</t>
    </rPh>
    <rPh sb="7" eb="11">
      <t>ダイハクランカイ</t>
    </rPh>
    <rPh sb="11" eb="14">
      <t>ジムキョク</t>
    </rPh>
    <phoneticPr fontId="7"/>
  </si>
  <si>
    <t>富士市商工会</t>
    <rPh sb="0" eb="2">
      <t>フジ</t>
    </rPh>
    <rPh sb="2" eb="3">
      <t>シ</t>
    </rPh>
    <rPh sb="3" eb="5">
      <t>ショウコウ</t>
    </rPh>
    <rPh sb="5" eb="6">
      <t>カイ</t>
    </rPh>
    <phoneticPr fontId="7"/>
  </si>
  <si>
    <t>全日本大学女子駅伝競走事務局</t>
    <rPh sb="0" eb="3">
      <t>ゼンニホン</t>
    </rPh>
    <rPh sb="3" eb="5">
      <t>ダイガク</t>
    </rPh>
    <rPh sb="5" eb="7">
      <t>ジョシ</t>
    </rPh>
    <rPh sb="7" eb="9">
      <t>エキデン</t>
    </rPh>
    <rPh sb="9" eb="11">
      <t>キョウソウ</t>
    </rPh>
    <rPh sb="11" eb="14">
      <t>ジムキョク</t>
    </rPh>
    <phoneticPr fontId="7"/>
  </si>
  <si>
    <t>新富士駅観光案内所</t>
    <rPh sb="0" eb="4">
      <t>シンフジエキ</t>
    </rPh>
    <rPh sb="4" eb="6">
      <t>カンコウ</t>
    </rPh>
    <rPh sb="6" eb="8">
      <t>アンナイ</t>
    </rPh>
    <rPh sb="8" eb="9">
      <t>ジョ</t>
    </rPh>
    <phoneticPr fontId="7"/>
  </si>
  <si>
    <t>なんでも富士山運営事務局</t>
  </si>
  <si>
    <t>富士まつり実行委員会事務局</t>
    <rPh sb="0" eb="2">
      <t>フジ</t>
    </rPh>
    <rPh sb="5" eb="7">
      <t>ジッコウ</t>
    </rPh>
    <rPh sb="7" eb="10">
      <t>イインカイ</t>
    </rPh>
    <rPh sb="10" eb="13">
      <t>ジムキョク</t>
    </rPh>
    <phoneticPr fontId="7"/>
  </si>
  <si>
    <t>ふじかわ夏まつり実行委員会</t>
    <rPh sb="4" eb="5">
      <t>ナツ</t>
    </rPh>
    <rPh sb="8" eb="10">
      <t>ジッコウ</t>
    </rPh>
    <rPh sb="10" eb="13">
      <t>イインカイ</t>
    </rPh>
    <phoneticPr fontId="7"/>
  </si>
  <si>
    <t>新富士駅観光案内所</t>
    <rPh sb="0" eb="1">
      <t>シン</t>
    </rPh>
    <rPh sb="1" eb="3">
      <t>フジ</t>
    </rPh>
    <rPh sb="3" eb="4">
      <t>エキ</t>
    </rPh>
    <rPh sb="4" eb="6">
      <t>カンコウ</t>
    </rPh>
    <rPh sb="6" eb="8">
      <t>アンナイ</t>
    </rPh>
    <rPh sb="8" eb="9">
      <t>ショ</t>
    </rPh>
    <phoneticPr fontId="7"/>
  </si>
  <si>
    <t>田子浦まちづくりセンター</t>
  </si>
  <si>
    <t>新富士駅観光案内所</t>
    <rPh sb="0" eb="1">
      <t>シン</t>
    </rPh>
    <rPh sb="1" eb="3">
      <t>フジ</t>
    </rPh>
    <rPh sb="3" eb="4">
      <t>エキ</t>
    </rPh>
    <rPh sb="4" eb="6">
      <t>カンコウ</t>
    </rPh>
    <rPh sb="6" eb="8">
      <t>アンナイ</t>
    </rPh>
    <rPh sb="8" eb="9">
      <t>ジョ</t>
    </rPh>
    <phoneticPr fontId="7"/>
  </si>
  <si>
    <t>名古屋まつり協進会</t>
    <rPh sb="0" eb="3">
      <t>ナゴヤ</t>
    </rPh>
    <rPh sb="6" eb="7">
      <t>キョウ</t>
    </rPh>
    <rPh sb="7" eb="8">
      <t>シン</t>
    </rPh>
    <rPh sb="8" eb="9">
      <t>カイ</t>
    </rPh>
    <phoneticPr fontId="2"/>
  </si>
  <si>
    <t>大須商店街連盟</t>
    <rPh sb="0" eb="2">
      <t>オオス</t>
    </rPh>
    <rPh sb="2" eb="5">
      <t>ショウテンガイ</t>
    </rPh>
    <rPh sb="5" eb="7">
      <t>レンメイ</t>
    </rPh>
    <phoneticPr fontId="2"/>
  </si>
  <si>
    <t>東山総合公園</t>
    <rPh sb="0" eb="2">
      <t>ヒガシヤマ</t>
    </rPh>
    <rPh sb="2" eb="4">
      <t>ソウゴウ</t>
    </rPh>
    <rPh sb="4" eb="6">
      <t>コウエン</t>
    </rPh>
    <phoneticPr fontId="2"/>
  </si>
  <si>
    <t>（公財）にっぽんど真ん中祭り文化財団</t>
    <phoneticPr fontId="2"/>
  </si>
  <si>
    <t>名古屋城総合事務所</t>
    <rPh sb="0" eb="3">
      <t>ナゴヤ</t>
    </rPh>
    <rPh sb="3" eb="4">
      <t>ジョウ</t>
    </rPh>
    <rPh sb="4" eb="6">
      <t>ソウゴウ</t>
    </rPh>
    <rPh sb="6" eb="8">
      <t>ジム</t>
    </rPh>
    <rPh sb="8" eb="9">
      <t>ショ</t>
    </rPh>
    <phoneticPr fontId="2"/>
  </si>
  <si>
    <t>西浦温泉観光協会</t>
    <rPh sb="0" eb="2">
      <t>ニシウラ</t>
    </rPh>
    <rPh sb="2" eb="4">
      <t>オンセン</t>
    </rPh>
    <rPh sb="4" eb="6">
      <t>カンコウ</t>
    </rPh>
    <rPh sb="6" eb="8">
      <t>キョウカイ</t>
    </rPh>
    <phoneticPr fontId="1"/>
  </si>
  <si>
    <t>形原観光協会</t>
    <rPh sb="0" eb="2">
      <t>カタハラ</t>
    </rPh>
    <rPh sb="2" eb="4">
      <t>カンコウ</t>
    </rPh>
    <rPh sb="4" eb="6">
      <t>キョウカイ</t>
    </rPh>
    <phoneticPr fontId="1"/>
  </si>
  <si>
    <t>蒲郡市観光協会</t>
    <rPh sb="0" eb="3">
      <t>ガマゴオリシ</t>
    </rPh>
    <rPh sb="3" eb="5">
      <t>カンコウ</t>
    </rPh>
    <rPh sb="5" eb="7">
      <t>キョウカイ</t>
    </rPh>
    <phoneticPr fontId="1"/>
  </si>
  <si>
    <t>蒲郡市農林水産まつり実行協議会 事務局</t>
    <rPh sb="0" eb="3">
      <t>ガマゴオリシ</t>
    </rPh>
    <rPh sb="3" eb="5">
      <t>ノウリン</t>
    </rPh>
    <rPh sb="5" eb="7">
      <t>スイサン</t>
    </rPh>
    <rPh sb="10" eb="12">
      <t>ジッコウ</t>
    </rPh>
    <rPh sb="12" eb="15">
      <t>キョウギカイ</t>
    </rPh>
    <rPh sb="16" eb="19">
      <t>ジムキョク</t>
    </rPh>
    <phoneticPr fontId="1"/>
  </si>
  <si>
    <t>三河湾健康マラソン大会実行委員会 事務局</t>
    <rPh sb="0" eb="2">
      <t>ミカワ</t>
    </rPh>
    <rPh sb="2" eb="3">
      <t>ワン</t>
    </rPh>
    <rPh sb="3" eb="5">
      <t>ケンコウ</t>
    </rPh>
    <rPh sb="9" eb="11">
      <t>タイカイ</t>
    </rPh>
    <rPh sb="11" eb="13">
      <t>ジッコウ</t>
    </rPh>
    <rPh sb="13" eb="16">
      <t>イインカイ</t>
    </rPh>
    <rPh sb="17" eb="20">
      <t>ジムキョク</t>
    </rPh>
    <phoneticPr fontId="1"/>
  </si>
  <si>
    <t>三谷祭執行委員会</t>
    <rPh sb="0" eb="2">
      <t>ミヤ</t>
    </rPh>
    <rPh sb="2" eb="3">
      <t>マツリ</t>
    </rPh>
    <rPh sb="3" eb="5">
      <t>シッコウ</t>
    </rPh>
    <rPh sb="5" eb="8">
      <t>イインカイ</t>
    </rPh>
    <phoneticPr fontId="1"/>
  </si>
  <si>
    <t>富田まつり連絡協議会</t>
    <phoneticPr fontId="2"/>
  </si>
  <si>
    <t>桑名市物産観光案内所</t>
    <phoneticPr fontId="2"/>
  </si>
  <si>
    <t>亀山市観光協会</t>
    <phoneticPr fontId="2"/>
  </si>
  <si>
    <t>四日市港まつり実行委員会事務局（四日市港管理組合振興課内）</t>
    <rPh sb="0" eb="3">
      <t>ヨッカイチ</t>
    </rPh>
    <rPh sb="3" eb="4">
      <t>ミナト</t>
    </rPh>
    <rPh sb="7" eb="9">
      <t>ジッコウ</t>
    </rPh>
    <rPh sb="9" eb="12">
      <t>イインカイ</t>
    </rPh>
    <rPh sb="12" eb="14">
      <t>ジム</t>
    </rPh>
    <rPh sb="14" eb="15">
      <t>キョク</t>
    </rPh>
    <rPh sb="16" eb="19">
      <t>ヨッカイチ</t>
    </rPh>
    <rPh sb="19" eb="20">
      <t>コウ</t>
    </rPh>
    <rPh sb="20" eb="22">
      <t>カンリ</t>
    </rPh>
    <rPh sb="22" eb="24">
      <t>クミアイ</t>
    </rPh>
    <rPh sb="24" eb="26">
      <t>シンコウ</t>
    </rPh>
    <rPh sb="26" eb="27">
      <t>カ</t>
    </rPh>
    <rPh sb="27" eb="28">
      <t>ナイ</t>
    </rPh>
    <phoneticPr fontId="2"/>
  </si>
  <si>
    <t>四日市一番街商店街振興組合</t>
    <phoneticPr fontId="2"/>
  </si>
  <si>
    <t>東海道関宿街道まつり実行委員会</t>
    <phoneticPr fontId="2"/>
  </si>
  <si>
    <t>鳥羽市観光協会</t>
    <rPh sb="0" eb="3">
      <t>トバシ</t>
    </rPh>
    <rPh sb="3" eb="5">
      <t>カンコウ</t>
    </rPh>
    <rPh sb="5" eb="7">
      <t>キョウカイ</t>
    </rPh>
    <phoneticPr fontId="2"/>
  </si>
  <si>
    <t>牧之原市観光協会</t>
  </si>
  <si>
    <t>湖西市新居支所</t>
  </si>
  <si>
    <t>島田市観光協会</t>
  </si>
  <si>
    <t>法多山</t>
  </si>
  <si>
    <t>袋井市観光協会</t>
  </si>
  <si>
    <t>御前崎市観光協会</t>
  </si>
  <si>
    <t>秋葉総本殿　可睡斎</t>
  </si>
  <si>
    <t>燈光会御前崎支所</t>
  </si>
  <si>
    <t>南駿河湾漁業協同組合</t>
  </si>
  <si>
    <t>御前崎市商工観光課</t>
  </si>
  <si>
    <t>大阪観光局</t>
    <rPh sb="0" eb="2">
      <t>オオサカ</t>
    </rPh>
    <rPh sb="2" eb="4">
      <t>カンコウ</t>
    </rPh>
    <rPh sb="4" eb="5">
      <t>キョク</t>
    </rPh>
    <phoneticPr fontId="2"/>
  </si>
  <si>
    <t xml:space="preserve">大阪城パークセンター </t>
    <phoneticPr fontId="2"/>
  </si>
  <si>
    <t>大阪観光局</t>
    <rPh sb="0" eb="2">
      <t>オオサカ</t>
    </rPh>
    <rPh sb="2" eb="5">
      <t>カンコウキョク</t>
    </rPh>
    <phoneticPr fontId="2"/>
  </si>
  <si>
    <t>大阪造幣局広報室</t>
    <rPh sb="0" eb="2">
      <t>オオサカ</t>
    </rPh>
    <rPh sb="2" eb="5">
      <t>ゾウヘイキョク</t>
    </rPh>
    <rPh sb="5" eb="8">
      <t>コウホウシツ</t>
    </rPh>
    <phoneticPr fontId="2"/>
  </si>
  <si>
    <t>大阪・光の饗宴実行委員会事務局</t>
    <rPh sb="0" eb="2">
      <t>オオサカ</t>
    </rPh>
    <rPh sb="3" eb="4">
      <t>ヒカリ</t>
    </rPh>
    <rPh sb="5" eb="7">
      <t>キョウエン</t>
    </rPh>
    <rPh sb="7" eb="9">
      <t>ジッコウ</t>
    </rPh>
    <rPh sb="9" eb="12">
      <t>イインカイ</t>
    </rPh>
    <rPh sb="12" eb="15">
      <t>ジムキョク</t>
    </rPh>
    <phoneticPr fontId="2"/>
  </si>
  <si>
    <t>大阪観光局</t>
    <phoneticPr fontId="2"/>
  </si>
  <si>
    <t>なにわ淀川花火大会運営委員会</t>
    <rPh sb="3" eb="5">
      <t>ヨドガワ</t>
    </rPh>
    <rPh sb="5" eb="7">
      <t>ハナビ</t>
    </rPh>
    <rPh sb="7" eb="9">
      <t>タイカイ</t>
    </rPh>
    <rPh sb="9" eb="11">
      <t>ウンエイ</t>
    </rPh>
    <rPh sb="11" eb="14">
      <t>イインカイ</t>
    </rPh>
    <phoneticPr fontId="2"/>
  </si>
  <si>
    <t>住吉大社</t>
    <rPh sb="0" eb="2">
      <t>スミヨシ</t>
    </rPh>
    <rPh sb="2" eb="4">
      <t>タイシャ</t>
    </rPh>
    <phoneticPr fontId="2"/>
  </si>
  <si>
    <t>池田市空港･観光課</t>
    <rPh sb="3" eb="5">
      <t>クウコウ</t>
    </rPh>
    <rPh sb="6" eb="8">
      <t>カンコウ</t>
    </rPh>
    <rPh sb="8" eb="9">
      <t>カ</t>
    </rPh>
    <phoneticPr fontId="2"/>
  </si>
  <si>
    <t>岸和田市観光振興協会</t>
    <phoneticPr fontId="2"/>
  </si>
  <si>
    <t>枚岡神社</t>
    <rPh sb="0" eb="2">
      <t>ヒラオカ</t>
    </rPh>
    <rPh sb="2" eb="4">
      <t>ジンジャ</t>
    </rPh>
    <phoneticPr fontId="2"/>
  </si>
  <si>
    <t>(公社)堺観光コンベンション協会</t>
    <rPh sb="1" eb="2">
      <t>コウ</t>
    </rPh>
    <rPh sb="2" eb="3">
      <t>シャ</t>
    </rPh>
    <rPh sb="4" eb="5">
      <t>サカイ</t>
    </rPh>
    <rPh sb="5" eb="7">
      <t>カンコウ</t>
    </rPh>
    <rPh sb="14" eb="16">
      <t>キョウカイ</t>
    </rPh>
    <phoneticPr fontId="2"/>
  </si>
  <si>
    <t>06-6643-0150（今宮戎神社）</t>
    <phoneticPr fontId="2"/>
  </si>
  <si>
    <t xml:space="preserve">京の七夕実行委員会事務局　京都市産業観光局観光MICE推進室 </t>
    <phoneticPr fontId="2"/>
  </si>
  <si>
    <t xml:space="preserve">間人みなと祭実行委員会 </t>
    <phoneticPr fontId="2"/>
  </si>
  <si>
    <t>久美浜町観光総合案内所</t>
    <rPh sb="0" eb="3">
      <t>クミハマ</t>
    </rPh>
    <rPh sb="3" eb="4">
      <t>マチ</t>
    </rPh>
    <rPh sb="4" eb="6">
      <t>カンコウ</t>
    </rPh>
    <rPh sb="6" eb="8">
      <t>ソウゴウ</t>
    </rPh>
    <rPh sb="8" eb="11">
      <t>アンナイジョ</t>
    </rPh>
    <phoneticPr fontId="2"/>
  </si>
  <si>
    <t>宮津燈籠流し花火大会実行委員会事務局 （宮津商工会議所内）</t>
    <phoneticPr fontId="2"/>
  </si>
  <si>
    <t xml:space="preserve">天橋立観光協会 </t>
    <phoneticPr fontId="2"/>
  </si>
  <si>
    <t xml:space="preserve">綾部商工会議所 </t>
    <phoneticPr fontId="2"/>
  </si>
  <si>
    <t>伊根町観光協会</t>
    <phoneticPr fontId="2"/>
  </si>
  <si>
    <t xml:space="preserve">城南宮 </t>
    <phoneticPr fontId="2"/>
  </si>
  <si>
    <t xml:space="preserve">下鴨神社 </t>
    <phoneticPr fontId="2"/>
  </si>
  <si>
    <t xml:space="preserve">上賀茂神社 </t>
    <rPh sb="0" eb="3">
      <t>カミガモ</t>
    </rPh>
    <rPh sb="3" eb="5">
      <t>ジンジャ</t>
    </rPh>
    <phoneticPr fontId="2"/>
  </si>
  <si>
    <t>公益社団法人京都市観光協会</t>
    <phoneticPr fontId="2"/>
  </si>
  <si>
    <t xml:space="preserve">由岐神社 </t>
    <phoneticPr fontId="2"/>
  </si>
  <si>
    <t xml:space="preserve">祇園東歌舞会 </t>
    <phoneticPr fontId="2"/>
  </si>
  <si>
    <t xml:space="preserve">松尾大社 </t>
    <rPh sb="0" eb="2">
      <t>マツオ</t>
    </rPh>
    <rPh sb="2" eb="4">
      <t>タイシャ</t>
    </rPh>
    <phoneticPr fontId="2"/>
  </si>
  <si>
    <t xml:space="preserve">与謝野町観光協会 </t>
    <phoneticPr fontId="2"/>
  </si>
  <si>
    <t xml:space="preserve">晴明神社 </t>
    <phoneticPr fontId="2"/>
  </si>
  <si>
    <t>新宮市役所（商工観光課）</t>
    <rPh sb="0" eb="2">
      <t>シングウ</t>
    </rPh>
    <rPh sb="2" eb="3">
      <t>シ</t>
    </rPh>
    <rPh sb="3" eb="5">
      <t>ヤクショ</t>
    </rPh>
    <rPh sb="6" eb="8">
      <t>ショウコウ</t>
    </rPh>
    <rPh sb="8" eb="10">
      <t>カンコウ</t>
    </rPh>
    <rPh sb="10" eb="11">
      <t>カ</t>
    </rPh>
    <phoneticPr fontId="2"/>
  </si>
  <si>
    <t>佐野柱松実行委員会</t>
    <rPh sb="0" eb="2">
      <t>サノ</t>
    </rPh>
    <rPh sb="2" eb="3">
      <t>ハシラ</t>
    </rPh>
    <rPh sb="3" eb="4">
      <t>マツ</t>
    </rPh>
    <rPh sb="4" eb="6">
      <t>ジッコウ</t>
    </rPh>
    <rPh sb="6" eb="9">
      <t>イインカイ</t>
    </rPh>
    <phoneticPr fontId="2"/>
  </si>
  <si>
    <t>熊野市観光協会</t>
    <rPh sb="0" eb="2">
      <t>クマノ</t>
    </rPh>
    <rPh sb="2" eb="3">
      <t>シ</t>
    </rPh>
    <rPh sb="3" eb="5">
      <t>カンコウ</t>
    </rPh>
    <rPh sb="5" eb="7">
      <t>キョウカイ</t>
    </rPh>
    <phoneticPr fontId="2"/>
  </si>
  <si>
    <t>新宮市観光協会</t>
    <rPh sb="0" eb="2">
      <t>シングウ</t>
    </rPh>
    <rPh sb="2" eb="3">
      <t>シ</t>
    </rPh>
    <rPh sb="3" eb="5">
      <t>カンコウ</t>
    </rPh>
    <rPh sb="5" eb="7">
      <t>キョウカイ</t>
    </rPh>
    <phoneticPr fontId="2"/>
  </si>
  <si>
    <t>和歌山県商工観光労働部局観光振興課</t>
    <rPh sb="12" eb="14">
      <t>カンコウ</t>
    </rPh>
    <phoneticPr fontId="2"/>
  </si>
  <si>
    <t>姫路城イベント実行委員会</t>
    <rPh sb="0" eb="3">
      <t>ヒメジジョウ</t>
    </rPh>
    <rPh sb="7" eb="9">
      <t>ジッコウ</t>
    </rPh>
    <rPh sb="9" eb="12">
      <t>イインカイ</t>
    </rPh>
    <phoneticPr fontId="2"/>
  </si>
  <si>
    <t>姫路お城まつり奉賛会事務局</t>
    <rPh sb="0" eb="2">
      <t>ヒメジ</t>
    </rPh>
    <rPh sb="3" eb="4">
      <t>シロ</t>
    </rPh>
    <rPh sb="7" eb="10">
      <t>ホウサンカイ</t>
    </rPh>
    <rPh sb="10" eb="13">
      <t>ジムキョク</t>
    </rPh>
    <phoneticPr fontId="2"/>
  </si>
  <si>
    <t>姫路市産業振興課</t>
    <rPh sb="0" eb="3">
      <t>ヒメジシ</t>
    </rPh>
    <rPh sb="3" eb="5">
      <t>サンギョウ</t>
    </rPh>
    <rPh sb="5" eb="8">
      <t>シンコウカ</t>
    </rPh>
    <phoneticPr fontId="2"/>
  </si>
  <si>
    <t>竹燈夜実行委員会</t>
    <rPh sb="0" eb="1">
      <t>タケ</t>
    </rPh>
    <rPh sb="1" eb="2">
      <t>ヒ</t>
    </rPh>
    <rPh sb="2" eb="3">
      <t>ヨル</t>
    </rPh>
    <rPh sb="3" eb="5">
      <t>ジッコウ</t>
    </rPh>
    <rPh sb="5" eb="7">
      <t>イイン</t>
    </rPh>
    <rPh sb="7" eb="8">
      <t>カイ</t>
    </rPh>
    <phoneticPr fontId="2"/>
  </si>
  <si>
    <t>和歌山市食のイベント実行委員会</t>
    <rPh sb="0" eb="4">
      <t>ワカヤマシ</t>
    </rPh>
    <rPh sb="4" eb="5">
      <t>ショク</t>
    </rPh>
    <rPh sb="5" eb="6">
      <t>ワショク</t>
    </rPh>
    <rPh sb="10" eb="12">
      <t>ジッコウ</t>
    </rPh>
    <rPh sb="12" eb="14">
      <t>イイン</t>
    </rPh>
    <rPh sb="14" eb="15">
      <t>カイ</t>
    </rPh>
    <phoneticPr fontId="2"/>
  </si>
  <si>
    <t>紀州おどり実行委員会</t>
    <rPh sb="0" eb="2">
      <t>キシュウ</t>
    </rPh>
    <rPh sb="5" eb="7">
      <t>ジッコウ</t>
    </rPh>
    <rPh sb="7" eb="10">
      <t>イインカイ</t>
    </rPh>
    <phoneticPr fontId="2"/>
  </si>
  <si>
    <t>港まつり実行委員会／和歌山港振興協会</t>
    <rPh sb="0" eb="1">
      <t>ミナト</t>
    </rPh>
    <rPh sb="4" eb="6">
      <t>ジッコウ</t>
    </rPh>
    <rPh sb="6" eb="9">
      <t>イインカイ</t>
    </rPh>
    <rPh sb="10" eb="13">
      <t>ワカヤマ</t>
    </rPh>
    <phoneticPr fontId="2"/>
  </si>
  <si>
    <t>和歌祭保存会</t>
    <rPh sb="0" eb="2">
      <t>ワカ</t>
    </rPh>
    <rPh sb="2" eb="3">
      <t>マツ</t>
    </rPh>
    <rPh sb="3" eb="6">
      <t>ホゾンカイ</t>
    </rPh>
    <phoneticPr fontId="2"/>
  </si>
  <si>
    <t>山口県観光政策課</t>
    <rPh sb="0" eb="3">
      <t>ヤマグチケン</t>
    </rPh>
    <rPh sb="3" eb="5">
      <t>カンコウ</t>
    </rPh>
    <rPh sb="5" eb="7">
      <t>セイサク</t>
    </rPh>
    <rPh sb="7" eb="8">
      <t>カ</t>
    </rPh>
    <phoneticPr fontId="2"/>
  </si>
  <si>
    <t>玉野市観光協会</t>
    <rPh sb="0" eb="3">
      <t>タマノシ</t>
    </rPh>
    <rPh sb="3" eb="5">
      <t>カンコウ</t>
    </rPh>
    <rPh sb="5" eb="7">
      <t>キョウカイ</t>
    </rPh>
    <phoneticPr fontId="9"/>
  </si>
  <si>
    <t>呉まつり協会(呉商工会議所内)</t>
    <rPh sb="0" eb="1">
      <t>クレ</t>
    </rPh>
    <rPh sb="4" eb="6">
      <t>キョウカイ</t>
    </rPh>
    <rPh sb="7" eb="8">
      <t>クレ</t>
    </rPh>
    <rPh sb="8" eb="13">
      <t>ショウコウカイギショ</t>
    </rPh>
    <rPh sb="13" eb="14">
      <t>ナイ</t>
    </rPh>
    <phoneticPr fontId="2"/>
  </si>
  <si>
    <t>呉市農林水産課</t>
    <rPh sb="0" eb="2">
      <t>クレシ</t>
    </rPh>
    <rPh sb="2" eb="4">
      <t>ノウリン</t>
    </rPh>
    <rPh sb="4" eb="7">
      <t>スイサンカ</t>
    </rPh>
    <phoneticPr fontId="2"/>
  </si>
  <si>
    <t>桜まつり実行委員会</t>
    <rPh sb="0" eb="1">
      <t>サクラ</t>
    </rPh>
    <rPh sb="4" eb="6">
      <t>ジッコウ</t>
    </rPh>
    <rPh sb="6" eb="9">
      <t>イインカイ</t>
    </rPh>
    <phoneticPr fontId="10"/>
  </si>
  <si>
    <t>米子市観光協会</t>
    <rPh sb="0" eb="3">
      <t>ヨナゴシ</t>
    </rPh>
    <rPh sb="3" eb="7">
      <t>カンコウキョウカイ</t>
    </rPh>
    <phoneticPr fontId="10"/>
  </si>
  <si>
    <t>松江観光協会</t>
    <rPh sb="0" eb="2">
      <t>マツエ</t>
    </rPh>
    <rPh sb="2" eb="4">
      <t>カンコウ</t>
    </rPh>
    <rPh sb="4" eb="6">
      <t>キョウカイ</t>
    </rPh>
    <phoneticPr fontId="10"/>
  </si>
  <si>
    <t>雲南市観光協会</t>
    <rPh sb="0" eb="2">
      <t>ウンナン</t>
    </rPh>
    <rPh sb="2" eb="3">
      <t>シ</t>
    </rPh>
    <rPh sb="3" eb="5">
      <t>カンコウ</t>
    </rPh>
    <rPh sb="5" eb="7">
      <t>キョウカイ</t>
    </rPh>
    <phoneticPr fontId="10"/>
  </si>
  <si>
    <t>一般社団法人境港水産振興協会</t>
    <rPh sb="6" eb="8">
      <t>サカイミナト</t>
    </rPh>
    <rPh sb="8" eb="10">
      <t>スイサン</t>
    </rPh>
    <rPh sb="10" eb="12">
      <t>シンコウ</t>
    </rPh>
    <rPh sb="12" eb="14">
      <t>キョウカイ</t>
    </rPh>
    <phoneticPr fontId="2"/>
  </si>
  <si>
    <t>米子がいな祭企画実行本部</t>
    <rPh sb="0" eb="2">
      <t>ヨナゴ</t>
    </rPh>
    <rPh sb="5" eb="6">
      <t>マツ</t>
    </rPh>
    <rPh sb="6" eb="8">
      <t>キカク</t>
    </rPh>
    <rPh sb="8" eb="10">
      <t>ジッコウ</t>
    </rPh>
    <rPh sb="10" eb="12">
      <t>ホンブ</t>
    </rPh>
    <phoneticPr fontId="10"/>
  </si>
  <si>
    <t>松江水郷祭推進会議 事務局</t>
  </si>
  <si>
    <t>安来市商工観光課</t>
    <rPh sb="0" eb="3">
      <t>ヤスギシ</t>
    </rPh>
    <rPh sb="3" eb="5">
      <t>ショウコウ</t>
    </rPh>
    <rPh sb="5" eb="8">
      <t>カンコウカ</t>
    </rPh>
    <phoneticPr fontId="10"/>
  </si>
  <si>
    <t>大山観光局</t>
    <rPh sb="0" eb="2">
      <t>ダイセン</t>
    </rPh>
    <rPh sb="2" eb="5">
      <t>カンコウキョク</t>
    </rPh>
    <phoneticPr fontId="10"/>
  </si>
  <si>
    <t>みなと祭実行委員会</t>
    <rPh sb="3" eb="4">
      <t>サイ</t>
    </rPh>
    <rPh sb="4" eb="6">
      <t>ジッコウ</t>
    </rPh>
    <rPh sb="6" eb="9">
      <t>イインカイ</t>
    </rPh>
    <phoneticPr fontId="10"/>
  </si>
  <si>
    <t>山陰中央新報社事業部</t>
  </si>
  <si>
    <t>松江観光協会</t>
  </si>
  <si>
    <t>松江観光協会　美保関町支部</t>
  </si>
  <si>
    <t>下関市観光政策課</t>
    <rPh sb="0" eb="3">
      <t>シモノセキシ</t>
    </rPh>
    <rPh sb="3" eb="5">
      <t>カンコウ</t>
    </rPh>
    <rPh sb="5" eb="7">
      <t>セイサク</t>
    </rPh>
    <rPh sb="7" eb="8">
      <t>カ</t>
    </rPh>
    <phoneticPr fontId="2"/>
  </si>
  <si>
    <t>浜田市観光協会</t>
    <rPh sb="0" eb="3">
      <t>ハマダシ</t>
    </rPh>
    <rPh sb="3" eb="5">
      <t>カンコウ</t>
    </rPh>
    <rPh sb="5" eb="7">
      <t>キョウカイ</t>
    </rPh>
    <phoneticPr fontId="2"/>
  </si>
  <si>
    <t>浜田市観光協会</t>
    <rPh sb="3" eb="5">
      <t>カンコウ</t>
    </rPh>
    <rPh sb="5" eb="7">
      <t>キョウカイ</t>
    </rPh>
    <phoneticPr fontId="2"/>
  </si>
  <si>
    <t>石見ツーリズムネット</t>
    <rPh sb="0" eb="2">
      <t>イワミ</t>
    </rPh>
    <phoneticPr fontId="2"/>
  </si>
  <si>
    <t>神楽酒実行委員会</t>
    <rPh sb="0" eb="2">
      <t>カグラ</t>
    </rPh>
    <rPh sb="2" eb="3">
      <t>サケ</t>
    </rPh>
    <rPh sb="3" eb="5">
      <t>ジッコウ</t>
    </rPh>
    <rPh sb="5" eb="8">
      <t>イインカイ</t>
    </rPh>
    <phoneticPr fontId="2"/>
  </si>
  <si>
    <t>益田まつり実行委員会</t>
    <rPh sb="0" eb="2">
      <t>マスダ</t>
    </rPh>
    <rPh sb="5" eb="7">
      <t>ジッコウ</t>
    </rPh>
    <rPh sb="7" eb="10">
      <t>イインカイ</t>
    </rPh>
    <phoneticPr fontId="2"/>
  </si>
  <si>
    <t>江の川祭実行委員会</t>
    <rPh sb="0" eb="1">
      <t>ゴウ</t>
    </rPh>
    <rPh sb="2" eb="3">
      <t>カワ</t>
    </rPh>
    <rPh sb="3" eb="4">
      <t>マツ</t>
    </rPh>
    <rPh sb="4" eb="6">
      <t>ジッコウ</t>
    </rPh>
    <rPh sb="6" eb="9">
      <t>イインカイ</t>
    </rPh>
    <phoneticPr fontId="2"/>
  </si>
  <si>
    <t>益田水郷祭実行委員会</t>
    <rPh sb="0" eb="2">
      <t>マスダ</t>
    </rPh>
    <rPh sb="2" eb="4">
      <t>スイゴウ</t>
    </rPh>
    <rPh sb="4" eb="5">
      <t>サイ</t>
    </rPh>
    <rPh sb="5" eb="7">
      <t>ジッコウ</t>
    </rPh>
    <rPh sb="7" eb="10">
      <t>イインカイ</t>
    </rPh>
    <phoneticPr fontId="2"/>
  </si>
  <si>
    <t>大田市観光協会</t>
    <rPh sb="0" eb="3">
      <t>オオダシ</t>
    </rPh>
    <rPh sb="3" eb="7">
      <t>カンコウキョウカイ</t>
    </rPh>
    <phoneticPr fontId="2"/>
  </si>
  <si>
    <t>津和野町観光協会</t>
    <rPh sb="0" eb="3">
      <t>ツワノ</t>
    </rPh>
    <rPh sb="3" eb="4">
      <t>チョウ</t>
    </rPh>
    <rPh sb="4" eb="8">
      <t>カンコウキョウカイ</t>
    </rPh>
    <phoneticPr fontId="2"/>
  </si>
  <si>
    <t>益田ライオンズクラブ</t>
    <rPh sb="0" eb="2">
      <t>マスダ</t>
    </rPh>
    <phoneticPr fontId="2"/>
  </si>
  <si>
    <t>神降臨祭実行委員会</t>
    <rPh sb="0" eb="1">
      <t>カミ</t>
    </rPh>
    <rPh sb="1" eb="3">
      <t>コウリン</t>
    </rPh>
    <rPh sb="3" eb="4">
      <t>マツ</t>
    </rPh>
    <rPh sb="4" eb="6">
      <t>ジッコウ</t>
    </rPh>
    <rPh sb="6" eb="9">
      <t>イインカイ</t>
    </rPh>
    <phoneticPr fontId="2"/>
  </si>
  <si>
    <t>江津市観光協会</t>
    <rPh sb="0" eb="3">
      <t>ゴウツシ</t>
    </rPh>
    <rPh sb="3" eb="7">
      <t>カンコウキョウカイ</t>
    </rPh>
    <phoneticPr fontId="2"/>
  </si>
  <si>
    <t>益田市観光協会</t>
    <rPh sb="0" eb="3">
      <t>マスダシ</t>
    </rPh>
    <rPh sb="3" eb="5">
      <t>カンコウ</t>
    </rPh>
    <rPh sb="5" eb="7">
      <t>キョウカイ</t>
    </rPh>
    <phoneticPr fontId="2"/>
  </si>
  <si>
    <t>石見銀山神楽連盟</t>
    <rPh sb="0" eb="2">
      <t>イワミ</t>
    </rPh>
    <rPh sb="2" eb="4">
      <t>ギンザン</t>
    </rPh>
    <rPh sb="4" eb="6">
      <t>カグラ</t>
    </rPh>
    <rPh sb="6" eb="8">
      <t>レンメイ</t>
    </rPh>
    <phoneticPr fontId="2"/>
  </si>
  <si>
    <t>（一社）宮島観光協会</t>
    <rPh sb="1" eb="2">
      <t>イチ</t>
    </rPh>
    <rPh sb="2" eb="3">
      <t>シャ</t>
    </rPh>
    <rPh sb="4" eb="6">
      <t>ミヤジマ</t>
    </rPh>
    <rPh sb="6" eb="8">
      <t>カンコウ</t>
    </rPh>
    <rPh sb="8" eb="10">
      <t>キョウカイ</t>
    </rPh>
    <phoneticPr fontId="2"/>
  </si>
  <si>
    <t>（一社）三次市観光協会</t>
    <rPh sb="1" eb="2">
      <t>イチ</t>
    </rPh>
    <rPh sb="2" eb="3">
      <t>シャ</t>
    </rPh>
    <rPh sb="4" eb="7">
      <t>ミヨシシ</t>
    </rPh>
    <rPh sb="7" eb="9">
      <t>カンコウ</t>
    </rPh>
    <rPh sb="9" eb="11">
      <t>キョウカイ</t>
    </rPh>
    <phoneticPr fontId="2"/>
  </si>
  <si>
    <t>（公社）福山観光コンベンション協会</t>
    <rPh sb="1" eb="3">
      <t>コウシャ</t>
    </rPh>
    <rPh sb="4" eb="6">
      <t>フクヤマ</t>
    </rPh>
    <rPh sb="6" eb="8">
      <t>カンコウ</t>
    </rPh>
    <rPh sb="15" eb="17">
      <t>キョウカイ</t>
    </rPh>
    <phoneticPr fontId="2"/>
  </si>
  <si>
    <t>福山祭実行委員会実施本部</t>
    <rPh sb="0" eb="2">
      <t>フクヤマ</t>
    </rPh>
    <rPh sb="2" eb="3">
      <t>マツ</t>
    </rPh>
    <rPh sb="3" eb="5">
      <t>ジッコウ</t>
    </rPh>
    <rPh sb="5" eb="8">
      <t>イインカイ</t>
    </rPh>
    <rPh sb="8" eb="10">
      <t>ジッシ</t>
    </rPh>
    <rPh sb="10" eb="12">
      <t>ホンブ</t>
    </rPh>
    <phoneticPr fontId="2"/>
  </si>
  <si>
    <t>（財）広島観光コンベンションビューロー</t>
    <rPh sb="1" eb="2">
      <t>ザイ</t>
    </rPh>
    <rPh sb="3" eb="5">
      <t>ヒロシマ</t>
    </rPh>
    <rPh sb="5" eb="7">
      <t>カンコウ</t>
    </rPh>
    <phoneticPr fontId="2"/>
  </si>
  <si>
    <t>ひろしまライトアップ事業実行委員会事業推進本部（広島観光コンベンションビューロー）</t>
    <rPh sb="10" eb="12">
      <t>ジギョウ</t>
    </rPh>
    <rPh sb="12" eb="14">
      <t>ジッコウ</t>
    </rPh>
    <rPh sb="14" eb="17">
      <t>イインカイ</t>
    </rPh>
    <rPh sb="17" eb="19">
      <t>ジギョウ</t>
    </rPh>
    <rPh sb="19" eb="21">
      <t>スイシン</t>
    </rPh>
    <rPh sb="21" eb="23">
      <t>ホンブ</t>
    </rPh>
    <phoneticPr fontId="2"/>
  </si>
  <si>
    <t>（一社）広島県観光連盟</t>
    <rPh sb="1" eb="2">
      <t>イチ</t>
    </rPh>
    <rPh sb="2" eb="3">
      <t>シャ</t>
    </rPh>
    <rPh sb="4" eb="7">
      <t>ヒロシマケン</t>
    </rPh>
    <rPh sb="7" eb="9">
      <t>カンコウ</t>
    </rPh>
    <rPh sb="9" eb="11">
      <t>レンメイ</t>
    </rPh>
    <phoneticPr fontId="2"/>
  </si>
  <si>
    <t>とうろう流し実行委員会</t>
    <rPh sb="4" eb="5">
      <t>ナガ</t>
    </rPh>
    <rPh sb="6" eb="8">
      <t>ジッコウ</t>
    </rPh>
    <rPh sb="8" eb="11">
      <t>イインカイ</t>
    </rPh>
    <phoneticPr fontId="2"/>
  </si>
  <si>
    <t>福山鞆の浦弁天島花火大会（福山市観光課）</t>
    <rPh sb="13" eb="16">
      <t>フクヤマシ</t>
    </rPh>
    <rPh sb="16" eb="19">
      <t>カンコウカ</t>
    </rPh>
    <phoneticPr fontId="2"/>
  </si>
  <si>
    <t>広島祭委員会事務局事業推進本部（広島観光コンベンションビューロー）</t>
    <rPh sb="0" eb="2">
      <t>ヒロシマ</t>
    </rPh>
    <rPh sb="2" eb="3">
      <t>マツリ</t>
    </rPh>
    <rPh sb="3" eb="6">
      <t>イインカイ</t>
    </rPh>
    <rPh sb="6" eb="9">
      <t>ジムキョク</t>
    </rPh>
    <rPh sb="9" eb="11">
      <t>ジギョウ</t>
    </rPh>
    <rPh sb="11" eb="13">
      <t>スイシン</t>
    </rPh>
    <rPh sb="13" eb="15">
      <t>ホンブ</t>
    </rPh>
    <rPh sb="16" eb="18">
      <t>ヒロシマ</t>
    </rPh>
    <rPh sb="18" eb="20">
      <t>カンコウ</t>
    </rPh>
    <phoneticPr fontId="2"/>
  </si>
  <si>
    <t>尾道住吉会（尾道商工会議所内）</t>
    <rPh sb="0" eb="2">
      <t>オノミチ</t>
    </rPh>
    <rPh sb="2" eb="4">
      <t>スミヨシ</t>
    </rPh>
    <rPh sb="4" eb="5">
      <t>カイ</t>
    </rPh>
    <rPh sb="6" eb="8">
      <t>オノミチ</t>
    </rPh>
    <rPh sb="8" eb="10">
      <t>ショウコウ</t>
    </rPh>
    <rPh sb="10" eb="13">
      <t>カイギショ</t>
    </rPh>
    <rPh sb="13" eb="14">
      <t>ナイ</t>
    </rPh>
    <phoneticPr fontId="2"/>
  </si>
  <si>
    <t>ひろしまフラワーフェスティバル実行委員会</t>
    <rPh sb="15" eb="17">
      <t>ジッコウ</t>
    </rPh>
    <rPh sb="17" eb="20">
      <t>イインカイ</t>
    </rPh>
    <phoneticPr fontId="2"/>
  </si>
  <si>
    <t>とうかさん祭禮委員会</t>
    <rPh sb="5" eb="6">
      <t>マツ</t>
    </rPh>
    <rPh sb="6" eb="7">
      <t>レイ</t>
    </rPh>
    <rPh sb="7" eb="10">
      <t>イインカイ</t>
    </rPh>
    <phoneticPr fontId="2"/>
  </si>
  <si>
    <t>厳島神社</t>
    <rPh sb="0" eb="2">
      <t>イツクシマ</t>
    </rPh>
    <rPh sb="2" eb="4">
      <t>ジンジャ</t>
    </rPh>
    <phoneticPr fontId="2"/>
  </si>
  <si>
    <t>酒祭り実行委員会（（公社）東広島市観光協会内）</t>
    <rPh sb="0" eb="1">
      <t>サケ</t>
    </rPh>
    <rPh sb="1" eb="2">
      <t>マツ</t>
    </rPh>
    <rPh sb="3" eb="5">
      <t>ジッコウ</t>
    </rPh>
    <rPh sb="5" eb="8">
      <t>イインカイ</t>
    </rPh>
    <rPh sb="10" eb="11">
      <t>コウ</t>
    </rPh>
    <rPh sb="13" eb="16">
      <t>ヒガシヒロシマ</t>
    </rPh>
    <rPh sb="16" eb="17">
      <t>シ</t>
    </rPh>
    <rPh sb="17" eb="19">
      <t>カンコウ</t>
    </rPh>
    <rPh sb="19" eb="21">
      <t>キョウカイ</t>
    </rPh>
    <rPh sb="21" eb="22">
      <t>ナイ</t>
    </rPh>
    <phoneticPr fontId="2"/>
  </si>
  <si>
    <t>鳥取砂丘　砂の美術館</t>
    <phoneticPr fontId="2"/>
  </si>
  <si>
    <t>鳥取県　観光戦略課</t>
    <phoneticPr fontId="2"/>
  </si>
  <si>
    <t>鳥取市国際観光客サポートセンター</t>
    <phoneticPr fontId="2"/>
  </si>
  <si>
    <t>福山市観光課</t>
    <rPh sb="0" eb="3">
      <t>フクヤマシ</t>
    </rPh>
    <rPh sb="3" eb="6">
      <t>カンコウカ</t>
    </rPh>
    <phoneticPr fontId="2"/>
  </si>
  <si>
    <t>鞆・町並ひな祭実行委員会</t>
    <rPh sb="0" eb="1">
      <t>トモ</t>
    </rPh>
    <rPh sb="2" eb="3">
      <t>マチ</t>
    </rPh>
    <rPh sb="3" eb="4">
      <t>ナ</t>
    </rPh>
    <rPh sb="6" eb="7">
      <t>マツ</t>
    </rPh>
    <rPh sb="7" eb="9">
      <t>ジッコウ</t>
    </rPh>
    <rPh sb="9" eb="12">
      <t>イインカイ</t>
    </rPh>
    <phoneticPr fontId="2"/>
  </si>
  <si>
    <t>(公社)福山観光コンベンション協会</t>
    <rPh sb="1" eb="3">
      <t>コウシャ</t>
    </rPh>
    <rPh sb="4" eb="6">
      <t>フクヤマ</t>
    </rPh>
    <rPh sb="6" eb="8">
      <t>カンコウ</t>
    </rPh>
    <rPh sb="15" eb="17">
      <t>キョウカイ</t>
    </rPh>
    <phoneticPr fontId="2"/>
  </si>
  <si>
    <t>福山鞆の浦弁天島花火大会実行委員会</t>
    <rPh sb="0" eb="2">
      <t>フクヤマ</t>
    </rPh>
    <rPh sb="2" eb="3">
      <t>トモ</t>
    </rPh>
    <rPh sb="4" eb="5">
      <t>ウラ</t>
    </rPh>
    <rPh sb="5" eb="8">
      <t>ベンテンジマ</t>
    </rPh>
    <rPh sb="8" eb="10">
      <t>ハナビ</t>
    </rPh>
    <rPh sb="10" eb="12">
      <t>タイカイ</t>
    </rPh>
    <rPh sb="12" eb="14">
      <t>ジッコウ</t>
    </rPh>
    <rPh sb="14" eb="17">
      <t>イインカイ</t>
    </rPh>
    <phoneticPr fontId="2"/>
  </si>
  <si>
    <t>福山祭委員会</t>
    <rPh sb="0" eb="2">
      <t>フクヤマ</t>
    </rPh>
    <rPh sb="2" eb="3">
      <t>マツ</t>
    </rPh>
    <rPh sb="3" eb="6">
      <t>イインカイ</t>
    </rPh>
    <phoneticPr fontId="2"/>
  </si>
  <si>
    <t>今治市民のまつり振興会事務局（今治商工会議所内）</t>
  </si>
  <si>
    <t>一般社団法人四万十市観光協会</t>
    <rPh sb="0" eb="2">
      <t>イッパン</t>
    </rPh>
    <rPh sb="2" eb="4">
      <t>シャダン</t>
    </rPh>
    <rPh sb="4" eb="6">
      <t>ホウジン</t>
    </rPh>
    <rPh sb="6" eb="9">
      <t>シマント</t>
    </rPh>
    <rPh sb="9" eb="10">
      <t>シ</t>
    </rPh>
    <rPh sb="10" eb="12">
      <t>カンコウ</t>
    </rPh>
    <rPh sb="12" eb="14">
      <t>キョウカイ</t>
    </rPh>
    <phoneticPr fontId="2"/>
  </si>
  <si>
    <t>宿毛市商工観光課</t>
  </si>
  <si>
    <t>宇和島市観光協会</t>
  </si>
  <si>
    <t>市民祭あしずりまつり実行委員会
（土佐清水商工会議所内）</t>
    <rPh sb="26" eb="27">
      <t>ウチ</t>
    </rPh>
    <phoneticPr fontId="2"/>
  </si>
  <si>
    <t>市民祭宿毛まつり実行委員会
(宿毛青年会議所内)</t>
    <rPh sb="0" eb="2">
      <t>シミン</t>
    </rPh>
    <rPh sb="2" eb="3">
      <t>サイ</t>
    </rPh>
    <rPh sb="3" eb="5">
      <t>スクモ</t>
    </rPh>
    <rPh sb="8" eb="10">
      <t>ジッコウ</t>
    </rPh>
    <rPh sb="10" eb="13">
      <t>イインカイ</t>
    </rPh>
    <rPh sb="15" eb="17">
      <t>スクモ</t>
    </rPh>
    <rPh sb="17" eb="19">
      <t>セイネン</t>
    </rPh>
    <rPh sb="19" eb="22">
      <t>カイギショ</t>
    </rPh>
    <rPh sb="22" eb="23">
      <t>ウチ</t>
    </rPh>
    <phoneticPr fontId="2"/>
  </si>
  <si>
    <t>高松まつり振興会事務局</t>
    <rPh sb="0" eb="2">
      <t>タカマツ</t>
    </rPh>
    <rPh sb="5" eb="7">
      <t>シンコウ</t>
    </rPh>
    <rPh sb="7" eb="8">
      <t>カイ</t>
    </rPh>
    <rPh sb="8" eb="11">
      <t>ジムキョク</t>
    </rPh>
    <phoneticPr fontId="2"/>
  </si>
  <si>
    <t>新居浜料理飲食業協同組合</t>
    <rPh sb="0" eb="3">
      <t>ニイハマ</t>
    </rPh>
    <rPh sb="3" eb="5">
      <t>リョウリ</t>
    </rPh>
    <rPh sb="5" eb="8">
      <t>インショクギョウ</t>
    </rPh>
    <rPh sb="8" eb="10">
      <t>キョウドウ</t>
    </rPh>
    <rPh sb="10" eb="12">
      <t>クミアイ</t>
    </rPh>
    <phoneticPr fontId="2"/>
  </si>
  <si>
    <t>新居浜商店街連盟</t>
    <rPh sb="0" eb="3">
      <t>ニイハマ</t>
    </rPh>
    <rPh sb="3" eb="6">
      <t>ショウテンガイ</t>
    </rPh>
    <rPh sb="6" eb="8">
      <t>レンメイ</t>
    </rPh>
    <phoneticPr fontId="2"/>
  </si>
  <si>
    <t>大島地域交流センター</t>
    <rPh sb="0" eb="2">
      <t>オオシマ</t>
    </rPh>
    <rPh sb="2" eb="4">
      <t>チイキ</t>
    </rPh>
    <rPh sb="4" eb="6">
      <t>コウリュウ</t>
    </rPh>
    <phoneticPr fontId="2"/>
  </si>
  <si>
    <t>新居浜市教育委員会社会教育課</t>
    <rPh sb="0" eb="4">
      <t>ニイハマシ</t>
    </rPh>
    <rPh sb="4" eb="6">
      <t>キョウイク</t>
    </rPh>
    <rPh sb="6" eb="9">
      <t>イインカイ</t>
    </rPh>
    <rPh sb="9" eb="11">
      <t>シャカイ</t>
    </rPh>
    <rPh sb="11" eb="14">
      <t>キョウイクカ</t>
    </rPh>
    <phoneticPr fontId="2"/>
  </si>
  <si>
    <t>新居浜商工会議所</t>
    <rPh sb="0" eb="3">
      <t>ニイハマ</t>
    </rPh>
    <rPh sb="3" eb="5">
      <t>ショウコウ</t>
    </rPh>
    <rPh sb="5" eb="8">
      <t>カイギショ</t>
    </rPh>
    <phoneticPr fontId="2"/>
  </si>
  <si>
    <t>新居浜市経済部運輸観光課</t>
    <rPh sb="0" eb="4">
      <t>ニイハマシ</t>
    </rPh>
    <rPh sb="4" eb="6">
      <t>ケイザイ</t>
    </rPh>
    <rPh sb="6" eb="7">
      <t>ブ</t>
    </rPh>
    <rPh sb="7" eb="9">
      <t>ウンユ</t>
    </rPh>
    <rPh sb="9" eb="11">
      <t>カンコウ</t>
    </rPh>
    <rPh sb="11" eb="12">
      <t>カ</t>
    </rPh>
    <phoneticPr fontId="2"/>
  </si>
  <si>
    <t>坂出まつり協賛会　事務局</t>
  </si>
  <si>
    <t>瀬戸大橋展望茶会実行委員会</t>
  </si>
  <si>
    <t>坂出天狗まつり実行委員会　事務局</t>
  </si>
  <si>
    <t>対馬シーカヤックフェスタ実行委員会</t>
    <rPh sb="0" eb="2">
      <t>ツシマ</t>
    </rPh>
    <rPh sb="12" eb="14">
      <t>ジッコウ</t>
    </rPh>
    <rPh sb="14" eb="17">
      <t>イインカイ</t>
    </rPh>
    <phoneticPr fontId="2"/>
  </si>
  <si>
    <t>対馬豆酘の里ロード・レース大会実行委員会事務局</t>
    <phoneticPr fontId="2"/>
  </si>
  <si>
    <t>海神神社</t>
    <phoneticPr fontId="2"/>
  </si>
  <si>
    <t>伊万里鍋島焼協同組合</t>
    <rPh sb="0" eb="3">
      <t>イマリ</t>
    </rPh>
    <rPh sb="3" eb="5">
      <t>ナベシマ</t>
    </rPh>
    <rPh sb="5" eb="6">
      <t>ヤキ</t>
    </rPh>
    <rPh sb="6" eb="8">
      <t>キョウドウ</t>
    </rPh>
    <rPh sb="8" eb="10">
      <t>クミアイ</t>
    </rPh>
    <phoneticPr fontId="2"/>
  </si>
  <si>
    <t>伊萬里神社御神幸祭実行委員会事務局</t>
    <rPh sb="0" eb="1">
      <t>イ</t>
    </rPh>
    <rPh sb="1" eb="2">
      <t>マン</t>
    </rPh>
    <rPh sb="2" eb="3">
      <t>サト</t>
    </rPh>
    <rPh sb="3" eb="5">
      <t>ジンジャ</t>
    </rPh>
    <rPh sb="5" eb="6">
      <t>ゴ</t>
    </rPh>
    <rPh sb="6" eb="7">
      <t>カミ</t>
    </rPh>
    <rPh sb="7" eb="8">
      <t>サチ</t>
    </rPh>
    <rPh sb="8" eb="9">
      <t>サイ</t>
    </rPh>
    <rPh sb="9" eb="11">
      <t>ジッコウ</t>
    </rPh>
    <rPh sb="11" eb="14">
      <t>イインカイ</t>
    </rPh>
    <rPh sb="14" eb="17">
      <t>ジムキョク</t>
    </rPh>
    <phoneticPr fontId="2"/>
  </si>
  <si>
    <t>（一社）唐津観光協会相知支所</t>
    <rPh sb="1" eb="2">
      <t>イチ</t>
    </rPh>
    <rPh sb="2" eb="3">
      <t>シャ</t>
    </rPh>
    <rPh sb="4" eb="6">
      <t>カラツ</t>
    </rPh>
    <rPh sb="6" eb="8">
      <t>カンコウ</t>
    </rPh>
    <rPh sb="8" eb="10">
      <t>キョウカイ</t>
    </rPh>
    <rPh sb="10" eb="12">
      <t>オウチ</t>
    </rPh>
    <rPh sb="12" eb="14">
      <t>シショ</t>
    </rPh>
    <phoneticPr fontId="2"/>
  </si>
  <si>
    <t>唐津駅観光案内所</t>
    <rPh sb="0" eb="2">
      <t>カラツ</t>
    </rPh>
    <rPh sb="2" eb="3">
      <t>エキ</t>
    </rPh>
    <rPh sb="3" eb="5">
      <t>カンコウ</t>
    </rPh>
    <rPh sb="5" eb="8">
      <t>アンナイショ</t>
    </rPh>
    <phoneticPr fontId="2"/>
  </si>
  <si>
    <t>（一社）唐津観光協会浜玉支所</t>
    <rPh sb="1" eb="2">
      <t>イチ</t>
    </rPh>
    <rPh sb="2" eb="3">
      <t>シャ</t>
    </rPh>
    <rPh sb="4" eb="6">
      <t>カラツ</t>
    </rPh>
    <rPh sb="6" eb="8">
      <t>カンコウ</t>
    </rPh>
    <rPh sb="8" eb="10">
      <t>キョウカイ</t>
    </rPh>
    <rPh sb="10" eb="12">
      <t>ハマタマ</t>
    </rPh>
    <rPh sb="12" eb="14">
      <t>シショ</t>
    </rPh>
    <phoneticPr fontId="2"/>
  </si>
  <si>
    <t>（一社）唐津観光協会</t>
    <rPh sb="1" eb="2">
      <t>イチ</t>
    </rPh>
    <rPh sb="2" eb="3">
      <t>シャ</t>
    </rPh>
    <rPh sb="4" eb="6">
      <t>カラツ</t>
    </rPh>
    <rPh sb="6" eb="8">
      <t>カンコウ</t>
    </rPh>
    <rPh sb="8" eb="10">
      <t>キョウカイ</t>
    </rPh>
    <phoneticPr fontId="2"/>
  </si>
  <si>
    <t>唐津市呼子市民センター産業教育課</t>
    <rPh sb="0" eb="3">
      <t>カラツシ</t>
    </rPh>
    <rPh sb="3" eb="5">
      <t>ヨブコ</t>
    </rPh>
    <rPh sb="5" eb="7">
      <t>シミン</t>
    </rPh>
    <rPh sb="11" eb="13">
      <t>サンギョウ</t>
    </rPh>
    <rPh sb="13" eb="15">
      <t>キョウイク</t>
    </rPh>
    <rPh sb="15" eb="16">
      <t>カ</t>
    </rPh>
    <phoneticPr fontId="2"/>
  </si>
  <si>
    <t>平戸市観光課</t>
    <rPh sb="0" eb="2">
      <t>ヒラド</t>
    </rPh>
    <rPh sb="2" eb="3">
      <t>シ</t>
    </rPh>
    <rPh sb="3" eb="5">
      <t>カンコウ</t>
    </rPh>
    <rPh sb="5" eb="6">
      <t>カ</t>
    </rPh>
    <phoneticPr fontId="2"/>
  </si>
  <si>
    <t>戸畑祇園大山笠振興会（北九州市戸畑区総務企画課内）</t>
    <rPh sb="0" eb="2">
      <t>トバタ</t>
    </rPh>
    <rPh sb="2" eb="4">
      <t>ギオン</t>
    </rPh>
    <rPh sb="4" eb="6">
      <t>オオヤマ</t>
    </rPh>
    <rPh sb="6" eb="7">
      <t>カサ</t>
    </rPh>
    <rPh sb="7" eb="10">
      <t>シンコウカイ</t>
    </rPh>
    <rPh sb="11" eb="15">
      <t>キタキュウシュウシ</t>
    </rPh>
    <rPh sb="15" eb="18">
      <t>トバタク</t>
    </rPh>
    <rPh sb="18" eb="20">
      <t>ソウム</t>
    </rPh>
    <rPh sb="20" eb="22">
      <t>キカク</t>
    </rPh>
    <rPh sb="22" eb="23">
      <t>カ</t>
    </rPh>
    <rPh sb="23" eb="24">
      <t>ナイ</t>
    </rPh>
    <phoneticPr fontId="2"/>
  </si>
  <si>
    <t>小倉祗園太鼓保存振興会</t>
    <rPh sb="0" eb="2">
      <t>コクラ</t>
    </rPh>
    <rPh sb="2" eb="4">
      <t>ギオン</t>
    </rPh>
    <rPh sb="4" eb="6">
      <t>タイコ</t>
    </rPh>
    <rPh sb="6" eb="8">
      <t>ホゾン</t>
    </rPh>
    <rPh sb="8" eb="11">
      <t>シンコウカイ</t>
    </rPh>
    <phoneticPr fontId="2"/>
  </si>
  <si>
    <t>北九州市観光情報コーナー</t>
    <rPh sb="0" eb="4">
      <t>キタキュウシュウシ</t>
    </rPh>
    <rPh sb="4" eb="6">
      <t>カンコウ</t>
    </rPh>
    <rPh sb="6" eb="8">
      <t>ジョウホウ</t>
    </rPh>
    <phoneticPr fontId="2"/>
  </si>
  <si>
    <t>門司港レトロ総合インフォメーション</t>
    <rPh sb="0" eb="2">
      <t>モジ</t>
    </rPh>
    <rPh sb="2" eb="3">
      <t>コウ</t>
    </rPh>
    <rPh sb="6" eb="8">
      <t>ソウゴウ</t>
    </rPh>
    <phoneticPr fontId="2"/>
  </si>
  <si>
    <t>北九州市八幡西区役所</t>
    <rPh sb="0" eb="4">
      <t>キタキュウシュウシ</t>
    </rPh>
    <rPh sb="4" eb="6">
      <t>ヤハタ</t>
    </rPh>
    <rPh sb="6" eb="10">
      <t>ニシクヤクショ</t>
    </rPh>
    <phoneticPr fontId="2"/>
  </si>
  <si>
    <t>北九州市門司区役所総務企画課</t>
    <rPh sb="0" eb="4">
      <t>キタキュウシュウシ</t>
    </rPh>
    <rPh sb="4" eb="9">
      <t>モジクヤクショ</t>
    </rPh>
    <rPh sb="9" eb="11">
      <t>ソウム</t>
    </rPh>
    <rPh sb="11" eb="13">
      <t>キカク</t>
    </rPh>
    <rPh sb="13" eb="14">
      <t>カ</t>
    </rPh>
    <phoneticPr fontId="2"/>
  </si>
  <si>
    <t>北九州市食の魅力創造・発信室</t>
    <rPh sb="0" eb="4">
      <t>キタキュウシュウシ</t>
    </rPh>
    <rPh sb="4" eb="5">
      <t>ショク</t>
    </rPh>
    <rPh sb="6" eb="8">
      <t>ミリョク</t>
    </rPh>
    <rPh sb="8" eb="10">
      <t>ソウゾウ</t>
    </rPh>
    <rPh sb="11" eb="13">
      <t>ハッシン</t>
    </rPh>
    <rPh sb="13" eb="14">
      <t>シツ</t>
    </rPh>
    <phoneticPr fontId="2"/>
  </si>
  <si>
    <t>平尾台自然の郷</t>
    <rPh sb="0" eb="2">
      <t>ヒラオ</t>
    </rPh>
    <rPh sb="2" eb="3">
      <t>ダイ</t>
    </rPh>
    <rPh sb="3" eb="5">
      <t>シゼン</t>
    </rPh>
    <rPh sb="6" eb="7">
      <t>サト</t>
    </rPh>
    <phoneticPr fontId="2"/>
  </si>
  <si>
    <t>関門海峡花火大会実行委員会門司事務局</t>
    <rPh sb="0" eb="2">
      <t>カンモン</t>
    </rPh>
    <rPh sb="2" eb="4">
      <t>カイキョウ</t>
    </rPh>
    <rPh sb="4" eb="6">
      <t>ハナビ</t>
    </rPh>
    <rPh sb="6" eb="8">
      <t>タイカイ</t>
    </rPh>
    <rPh sb="8" eb="10">
      <t>ジッコウ</t>
    </rPh>
    <rPh sb="10" eb="13">
      <t>イインカイ</t>
    </rPh>
    <rPh sb="13" eb="15">
      <t>モジ</t>
    </rPh>
    <rPh sb="15" eb="18">
      <t>ジムキョク</t>
    </rPh>
    <phoneticPr fontId="2"/>
  </si>
  <si>
    <t>熊本市役所　イベント推進課</t>
    <rPh sb="0" eb="2">
      <t>クマモト</t>
    </rPh>
    <rPh sb="2" eb="5">
      <t>シヤクショ</t>
    </rPh>
    <rPh sb="10" eb="13">
      <t>スイシンカ</t>
    </rPh>
    <phoneticPr fontId="5"/>
  </si>
  <si>
    <t>壱岐市観光連盟</t>
    <rPh sb="0" eb="2">
      <t>イキ</t>
    </rPh>
    <rPh sb="2" eb="3">
      <t>シ</t>
    </rPh>
    <rPh sb="3" eb="5">
      <t>カンコウ</t>
    </rPh>
    <rPh sb="5" eb="7">
      <t>レンメイ</t>
    </rPh>
    <phoneticPr fontId="2"/>
  </si>
  <si>
    <t>壱岐サイクルフェスティバル大会事務局</t>
  </si>
  <si>
    <t>佐伯市観光協会</t>
    <rPh sb="0" eb="3">
      <t>サイキシ</t>
    </rPh>
    <rPh sb="3" eb="5">
      <t>カンコウ</t>
    </rPh>
    <rPh sb="5" eb="7">
      <t>キョウカイ</t>
    </rPh>
    <phoneticPr fontId="1"/>
  </si>
  <si>
    <t>佐伯市鶴見振興局</t>
    <rPh sb="0" eb="3">
      <t>サイキシ</t>
    </rPh>
    <rPh sb="3" eb="5">
      <t>ツルミ</t>
    </rPh>
    <rPh sb="5" eb="8">
      <t>シンコウキョク</t>
    </rPh>
    <phoneticPr fontId="1"/>
  </si>
  <si>
    <t>佐伯市米水津振興局</t>
    <rPh sb="0" eb="3">
      <t>サイキシ</t>
    </rPh>
    <rPh sb="3" eb="4">
      <t>コメ</t>
    </rPh>
    <rPh sb="4" eb="5">
      <t>ミズ</t>
    </rPh>
    <rPh sb="5" eb="6">
      <t>ツ</t>
    </rPh>
    <rPh sb="6" eb="9">
      <t>シンコウキョク</t>
    </rPh>
    <phoneticPr fontId="1"/>
  </si>
  <si>
    <t>佐伯市本匠振興局</t>
    <rPh sb="0" eb="3">
      <t>サイキシ</t>
    </rPh>
    <rPh sb="3" eb="5">
      <t>ホンジョウ</t>
    </rPh>
    <rPh sb="5" eb="7">
      <t>シンコウ</t>
    </rPh>
    <rPh sb="7" eb="8">
      <t>キョク</t>
    </rPh>
    <phoneticPr fontId="1"/>
  </si>
  <si>
    <t>佐伯市直川振興局</t>
    <rPh sb="0" eb="3">
      <t>サイキシ</t>
    </rPh>
    <rPh sb="3" eb="5">
      <t>ナオカワ</t>
    </rPh>
    <rPh sb="5" eb="7">
      <t>シンコウ</t>
    </rPh>
    <rPh sb="7" eb="8">
      <t>キョク</t>
    </rPh>
    <phoneticPr fontId="1"/>
  </si>
  <si>
    <t>佐伯市観光課</t>
    <rPh sb="0" eb="3">
      <t>サイキシ</t>
    </rPh>
    <rPh sb="3" eb="6">
      <t>カンコウカ</t>
    </rPh>
    <phoneticPr fontId="1"/>
  </si>
  <si>
    <t>佐伯市上浦振興局</t>
    <rPh sb="0" eb="2">
      <t>サイキ</t>
    </rPh>
    <rPh sb="2" eb="3">
      <t>シ</t>
    </rPh>
    <rPh sb="3" eb="5">
      <t>カミウラ</t>
    </rPh>
    <rPh sb="5" eb="8">
      <t>シンコウキョク</t>
    </rPh>
    <phoneticPr fontId="1"/>
  </si>
  <si>
    <t>佐伯市宇目振興局</t>
    <rPh sb="0" eb="3">
      <t>サイキシ</t>
    </rPh>
    <rPh sb="3" eb="5">
      <t>ウメ</t>
    </rPh>
    <rPh sb="5" eb="8">
      <t>シンコウキョク</t>
    </rPh>
    <phoneticPr fontId="1"/>
  </si>
  <si>
    <t>佐伯商工会議所</t>
    <rPh sb="0" eb="2">
      <t>サイキ</t>
    </rPh>
    <rPh sb="2" eb="4">
      <t>ショウコウ</t>
    </rPh>
    <rPh sb="4" eb="7">
      <t>カイギショ</t>
    </rPh>
    <phoneticPr fontId="1"/>
  </si>
  <si>
    <t>梅が枝酒造</t>
    <rPh sb="0" eb="1">
      <t>ウメ</t>
    </rPh>
    <rPh sb="2" eb="5">
      <t>エシュゾウ</t>
    </rPh>
    <phoneticPr fontId="2"/>
  </si>
  <si>
    <t>西海橋公園管理事務所</t>
    <rPh sb="0" eb="2">
      <t>サイカイ</t>
    </rPh>
    <rPh sb="2" eb="3">
      <t>バシ</t>
    </rPh>
    <rPh sb="3" eb="5">
      <t>コウエン</t>
    </rPh>
    <rPh sb="5" eb="7">
      <t>カンリ</t>
    </rPh>
    <rPh sb="7" eb="9">
      <t>ジム</t>
    </rPh>
    <rPh sb="9" eb="10">
      <t>ショ</t>
    </rPh>
    <phoneticPr fontId="2"/>
  </si>
  <si>
    <t>肥前えむかえ繭玉まつり実行委員会</t>
    <rPh sb="0" eb="2">
      <t>ヒゼン</t>
    </rPh>
    <rPh sb="6" eb="8">
      <t>マユダマ</t>
    </rPh>
    <rPh sb="11" eb="13">
      <t>ジッコウ</t>
    </rPh>
    <rPh sb="13" eb="16">
      <t>イインカイ</t>
    </rPh>
    <phoneticPr fontId="2"/>
  </si>
  <si>
    <t>長串山公園ビジターセンター</t>
    <rPh sb="0" eb="1">
      <t>ナガ</t>
    </rPh>
    <rPh sb="1" eb="2">
      <t>クシ</t>
    </rPh>
    <rPh sb="2" eb="3">
      <t>ヤマ</t>
    </rPh>
    <rPh sb="3" eb="5">
      <t>コウエン</t>
    </rPh>
    <phoneticPr fontId="2"/>
  </si>
  <si>
    <t>三川内陶磁器工業協同組合</t>
    <phoneticPr fontId="2"/>
  </si>
  <si>
    <t>早岐商工振興会</t>
    <phoneticPr fontId="2"/>
  </si>
  <si>
    <t>させぼシーサイドフェスティバル実行委員会</t>
    <rPh sb="15" eb="17">
      <t>ジッコウ</t>
    </rPh>
    <rPh sb="17" eb="20">
      <t>イインカイ</t>
    </rPh>
    <phoneticPr fontId="2"/>
  </si>
  <si>
    <t>YOSAKOIさせぼ祭り実行委員会</t>
    <rPh sb="10" eb="11">
      <t>マツ</t>
    </rPh>
    <rPh sb="12" eb="14">
      <t>ジッコウ</t>
    </rPh>
    <rPh sb="14" eb="16">
      <t>イイン</t>
    </rPh>
    <rPh sb="16" eb="17">
      <t>カイ</t>
    </rPh>
    <phoneticPr fontId="2"/>
  </si>
  <si>
    <t>きらきらフェスティバル実行委員会事務局</t>
    <rPh sb="11" eb="13">
      <t>ジッコウ</t>
    </rPh>
    <rPh sb="13" eb="16">
      <t>イインカイ</t>
    </rPh>
    <rPh sb="16" eb="19">
      <t>ジムキョク</t>
    </rPh>
    <phoneticPr fontId="2"/>
  </si>
  <si>
    <t>長崎ペーロン選手権大会実行委員会事務局</t>
    <rPh sb="0" eb="2">
      <t>ナガサキ</t>
    </rPh>
    <rPh sb="6" eb="9">
      <t>センシュケン</t>
    </rPh>
    <rPh sb="9" eb="11">
      <t>タイカイ</t>
    </rPh>
    <rPh sb="11" eb="13">
      <t>ジッコウ</t>
    </rPh>
    <rPh sb="13" eb="16">
      <t>イインカイ</t>
    </rPh>
    <rPh sb="16" eb="19">
      <t>ジムキョク</t>
    </rPh>
    <phoneticPr fontId="2"/>
  </si>
  <si>
    <t>長崎帆船まつり実行委員会事務局</t>
    <rPh sb="0" eb="2">
      <t>ナガサキ</t>
    </rPh>
    <rPh sb="2" eb="4">
      <t>ハンセン</t>
    </rPh>
    <rPh sb="7" eb="9">
      <t>ジッコウ</t>
    </rPh>
    <rPh sb="9" eb="12">
      <t>イインカイ</t>
    </rPh>
    <rPh sb="12" eb="15">
      <t>ジムキョク</t>
    </rPh>
    <phoneticPr fontId="2"/>
  </si>
  <si>
    <t>長崎ランタンフェスティバル実行委員会事務局</t>
    <rPh sb="0" eb="2">
      <t>ナガサキ</t>
    </rPh>
    <rPh sb="13" eb="15">
      <t>ジッコウ</t>
    </rPh>
    <rPh sb="15" eb="18">
      <t>イインカイ</t>
    </rPh>
    <rPh sb="18" eb="21">
      <t>ジムキョク</t>
    </rPh>
    <phoneticPr fontId="2"/>
  </si>
  <si>
    <t>ながさきみなとまつり実行委員会事務局</t>
    <rPh sb="10" eb="12">
      <t>ジッコウ</t>
    </rPh>
    <rPh sb="12" eb="15">
      <t>イインカイ</t>
    </rPh>
    <rPh sb="15" eb="18">
      <t>ジムキョク</t>
    </rPh>
    <phoneticPr fontId="2"/>
  </si>
  <si>
    <t>中津市三光支所　地域振興課</t>
    <rPh sb="0" eb="3">
      <t>ナカツシ</t>
    </rPh>
    <rPh sb="3" eb="5">
      <t>サンコウ</t>
    </rPh>
    <rPh sb="5" eb="7">
      <t>シショ</t>
    </rPh>
    <rPh sb="8" eb="10">
      <t>チイキ</t>
    </rPh>
    <rPh sb="10" eb="13">
      <t>シンコウカ</t>
    </rPh>
    <phoneticPr fontId="2"/>
  </si>
  <si>
    <t>中津市山国支所　地域振興課</t>
    <rPh sb="8" eb="10">
      <t>チイキ</t>
    </rPh>
    <rPh sb="10" eb="12">
      <t>シンコウ</t>
    </rPh>
    <phoneticPr fontId="2"/>
  </si>
  <si>
    <t>中津市観光推進課</t>
    <rPh sb="0" eb="3">
      <t>ナカツシ</t>
    </rPh>
    <rPh sb="3" eb="5">
      <t>カンコウ</t>
    </rPh>
    <rPh sb="5" eb="7">
      <t>スイシン</t>
    </rPh>
    <rPh sb="7" eb="8">
      <t>カ</t>
    </rPh>
    <phoneticPr fontId="2"/>
  </si>
  <si>
    <t>中津市耶馬溪支所　地域振興課</t>
    <rPh sb="0" eb="3">
      <t>ナカツシ</t>
    </rPh>
    <rPh sb="3" eb="6">
      <t>ヤバケイ</t>
    </rPh>
    <rPh sb="6" eb="8">
      <t>シショ</t>
    </rPh>
    <rPh sb="9" eb="11">
      <t>チイキ</t>
    </rPh>
    <rPh sb="11" eb="14">
      <t>シンコウカ</t>
    </rPh>
    <phoneticPr fontId="2"/>
  </si>
  <si>
    <t>中津市企業誘致・港湾課</t>
    <rPh sb="0" eb="3">
      <t>ナカツシ</t>
    </rPh>
    <rPh sb="3" eb="5">
      <t>キギョウ</t>
    </rPh>
    <rPh sb="5" eb="7">
      <t>ユウチ</t>
    </rPh>
    <rPh sb="8" eb="10">
      <t>コウワン</t>
    </rPh>
    <rPh sb="10" eb="11">
      <t>カ</t>
    </rPh>
    <phoneticPr fontId="2"/>
  </si>
  <si>
    <t>中津市観光推進課</t>
    <rPh sb="3" eb="5">
      <t>カンコウ</t>
    </rPh>
    <rPh sb="5" eb="7">
      <t>スイシン</t>
    </rPh>
    <rPh sb="7" eb="8">
      <t>カ</t>
    </rPh>
    <phoneticPr fontId="2"/>
  </si>
  <si>
    <t>中津市本耶馬渓支所　地域振興課</t>
    <rPh sb="0" eb="3">
      <t>ナカツシ</t>
    </rPh>
    <rPh sb="3" eb="7">
      <t>ホンヤバケイ</t>
    </rPh>
    <rPh sb="7" eb="9">
      <t>シショ</t>
    </rPh>
    <rPh sb="10" eb="12">
      <t>チイキ</t>
    </rPh>
    <rPh sb="12" eb="15">
      <t>シンコウカ</t>
    </rPh>
    <phoneticPr fontId="2"/>
  </si>
  <si>
    <t>福岡城さくらまつり実行委員会</t>
    <rPh sb="0" eb="3">
      <t>フクオカジョウ</t>
    </rPh>
    <rPh sb="9" eb="11">
      <t>ジッコウ</t>
    </rPh>
    <rPh sb="11" eb="14">
      <t>イインカイ</t>
    </rPh>
    <phoneticPr fontId="2"/>
  </si>
  <si>
    <t>福岡市民の祭り振興会</t>
    <rPh sb="0" eb="2">
      <t>フクオカ</t>
    </rPh>
    <rPh sb="2" eb="4">
      <t>シミン</t>
    </rPh>
    <rPh sb="5" eb="6">
      <t>マツ</t>
    </rPh>
    <rPh sb="7" eb="10">
      <t>シンコウカイ</t>
    </rPh>
    <phoneticPr fontId="2"/>
  </si>
  <si>
    <t>博多祇園山笠振興会</t>
    <rPh sb="0" eb="2">
      <t>ハカタ</t>
    </rPh>
    <rPh sb="2" eb="4">
      <t>ギオン</t>
    </rPh>
    <rPh sb="4" eb="6">
      <t>ヤマカサ</t>
    </rPh>
    <rPh sb="6" eb="9">
      <t>シンコウカイ</t>
    </rPh>
    <phoneticPr fontId="2"/>
  </si>
  <si>
    <t>筥崎宮社務所</t>
    <rPh sb="0" eb="3">
      <t>ハコザキグウ</t>
    </rPh>
    <rPh sb="3" eb="6">
      <t>シャムショ</t>
    </rPh>
    <phoneticPr fontId="2"/>
  </si>
  <si>
    <t>福江商工会議所</t>
    <rPh sb="0" eb="1">
      <t>フク</t>
    </rPh>
    <rPh sb="1" eb="2">
      <t>エ</t>
    </rPh>
    <rPh sb="2" eb="4">
      <t>ショウコウ</t>
    </rPh>
    <rPh sb="4" eb="7">
      <t>カイギショ</t>
    </rPh>
    <phoneticPr fontId="2"/>
  </si>
  <si>
    <t>五島市地域振興部スポーツ振興課</t>
    <rPh sb="0" eb="2">
      <t>ゴトウ</t>
    </rPh>
    <rPh sb="2" eb="3">
      <t>シ</t>
    </rPh>
    <rPh sb="3" eb="5">
      <t>チイキ</t>
    </rPh>
    <rPh sb="5" eb="7">
      <t>シンコウ</t>
    </rPh>
    <rPh sb="7" eb="8">
      <t>ブ</t>
    </rPh>
    <rPh sb="12" eb="15">
      <t>シンコウカ</t>
    </rPh>
    <phoneticPr fontId="2"/>
  </si>
  <si>
    <t>（一社）五島市観光協会</t>
    <rPh sb="1" eb="2">
      <t>イチ</t>
    </rPh>
    <rPh sb="2" eb="3">
      <t>シャ</t>
    </rPh>
    <rPh sb="4" eb="6">
      <t>ゴトウ</t>
    </rPh>
    <rPh sb="6" eb="7">
      <t>シ</t>
    </rPh>
    <rPh sb="7" eb="9">
      <t>カンコウ</t>
    </rPh>
    <rPh sb="9" eb="11">
      <t>キョウカイ</t>
    </rPh>
    <phoneticPr fontId="2"/>
  </si>
  <si>
    <t>湯布院町商工会</t>
    <phoneticPr fontId="2"/>
  </si>
  <si>
    <t>大分市鶴崎支所</t>
    <phoneticPr fontId="2"/>
  </si>
  <si>
    <t>別府市観光協会</t>
    <phoneticPr fontId="2"/>
  </si>
  <si>
    <t>公益財団法人アルゲリッチ芸術振興財団</t>
    <phoneticPr fontId="2"/>
  </si>
  <si>
    <t>細島みなと祭り実行委員会</t>
    <rPh sb="0" eb="2">
      <t>ホソシマ</t>
    </rPh>
    <rPh sb="5" eb="6">
      <t>マツ</t>
    </rPh>
    <rPh sb="7" eb="9">
      <t>ジッコウ</t>
    </rPh>
    <rPh sb="9" eb="12">
      <t>イインカイ</t>
    </rPh>
    <phoneticPr fontId="2"/>
  </si>
  <si>
    <t>日向ひょっとこ夏祭り実行委員会</t>
    <rPh sb="0" eb="2">
      <t>ヒュウガ</t>
    </rPh>
    <rPh sb="7" eb="9">
      <t>ナツマツ</t>
    </rPh>
    <rPh sb="10" eb="12">
      <t>ジッコウ</t>
    </rPh>
    <rPh sb="12" eb="15">
      <t>イインカイ</t>
    </rPh>
    <phoneticPr fontId="2"/>
  </si>
  <si>
    <t>九州ハワイアンフェスティバル実行委員会</t>
    <rPh sb="0" eb="2">
      <t>キュウシュウ</t>
    </rPh>
    <rPh sb="14" eb="16">
      <t>ジッコウ</t>
    </rPh>
    <rPh sb="16" eb="19">
      <t>イインカイ</t>
    </rPh>
    <phoneticPr fontId="2"/>
  </si>
  <si>
    <t>オールドカーフェスティバルINみすみ実行委員会（宇城市商工会三角支所）</t>
    <rPh sb="18" eb="20">
      <t>ジッコウ</t>
    </rPh>
    <rPh sb="20" eb="23">
      <t>イインカイ</t>
    </rPh>
    <rPh sb="24" eb="27">
      <t>ウキシ</t>
    </rPh>
    <rPh sb="27" eb="30">
      <t>ショウコウカイ</t>
    </rPh>
    <rPh sb="30" eb="32">
      <t>ミスミ</t>
    </rPh>
    <rPh sb="32" eb="34">
      <t>シショ</t>
    </rPh>
    <phoneticPr fontId="2"/>
  </si>
  <si>
    <t>海の日協賛・みすみ港祭り実行委員会（宇城市三角支所経済課内）</t>
    <rPh sb="0" eb="1">
      <t>ウミ</t>
    </rPh>
    <rPh sb="2" eb="3">
      <t>ヒ</t>
    </rPh>
    <rPh sb="3" eb="5">
      <t>キョウサン</t>
    </rPh>
    <rPh sb="9" eb="10">
      <t>ミナト</t>
    </rPh>
    <rPh sb="10" eb="11">
      <t>マツ</t>
    </rPh>
    <rPh sb="12" eb="14">
      <t>ジッコウ</t>
    </rPh>
    <rPh sb="14" eb="17">
      <t>イインカイ</t>
    </rPh>
    <rPh sb="18" eb="21">
      <t>ウキシ</t>
    </rPh>
    <rPh sb="21" eb="23">
      <t>ミスミ</t>
    </rPh>
    <rPh sb="23" eb="25">
      <t>シショ</t>
    </rPh>
    <rPh sb="25" eb="27">
      <t>ケイザイ</t>
    </rPh>
    <rPh sb="27" eb="28">
      <t>カ</t>
    </rPh>
    <rPh sb="28" eb="29">
      <t>ナイ</t>
    </rPh>
    <phoneticPr fontId="5"/>
  </si>
  <si>
    <t>不知火”海の火祭り”実行委員会
（宇城市経済部商工観光課内）</t>
    <rPh sb="0" eb="3">
      <t>シラヌイ</t>
    </rPh>
    <rPh sb="4" eb="5">
      <t>ウミ</t>
    </rPh>
    <rPh sb="6" eb="8">
      <t>ヒマツ</t>
    </rPh>
    <rPh sb="10" eb="12">
      <t>ジッコウ</t>
    </rPh>
    <rPh sb="12" eb="15">
      <t>イインカイ</t>
    </rPh>
    <rPh sb="17" eb="20">
      <t>ウキシ</t>
    </rPh>
    <rPh sb="20" eb="22">
      <t>ケイザイ</t>
    </rPh>
    <rPh sb="22" eb="23">
      <t>ブ</t>
    </rPh>
    <rPh sb="23" eb="25">
      <t>ショウコウ</t>
    </rPh>
    <rPh sb="25" eb="28">
      <t>カンコウカ</t>
    </rPh>
    <rPh sb="28" eb="29">
      <t>ナイ</t>
    </rPh>
    <phoneticPr fontId="5"/>
  </si>
  <si>
    <t>熊本ボートショー実行委員会</t>
    <rPh sb="0" eb="2">
      <t>クマモト</t>
    </rPh>
    <rPh sb="8" eb="10">
      <t>ジッコウ</t>
    </rPh>
    <rPh sb="10" eb="13">
      <t>イインカイ</t>
    </rPh>
    <phoneticPr fontId="2"/>
  </si>
  <si>
    <t>やつしろ全国花火競技大会実行委員会事務局
（八代市イベント推進課）</t>
    <rPh sb="4" eb="6">
      <t>ゼンコク</t>
    </rPh>
    <rPh sb="6" eb="8">
      <t>ハナビ</t>
    </rPh>
    <rPh sb="8" eb="10">
      <t>キョウギ</t>
    </rPh>
    <rPh sb="10" eb="12">
      <t>タイカイ</t>
    </rPh>
    <rPh sb="12" eb="14">
      <t>ジッコウ</t>
    </rPh>
    <rPh sb="14" eb="17">
      <t>イインカイ</t>
    </rPh>
    <rPh sb="17" eb="20">
      <t>ジムキョク</t>
    </rPh>
    <rPh sb="22" eb="25">
      <t>ヤツシロシ</t>
    </rPh>
    <rPh sb="29" eb="31">
      <t>スイシン</t>
    </rPh>
    <rPh sb="31" eb="32">
      <t>カ</t>
    </rPh>
    <phoneticPr fontId="5"/>
  </si>
  <si>
    <t>八代市役所　文化振興課</t>
    <rPh sb="0" eb="5">
      <t>ヤツシロシヤクショ</t>
    </rPh>
    <rPh sb="6" eb="8">
      <t>ブンカ</t>
    </rPh>
    <rPh sb="8" eb="10">
      <t>シンコウ</t>
    </rPh>
    <rPh sb="10" eb="11">
      <t>カ</t>
    </rPh>
    <phoneticPr fontId="5"/>
  </si>
  <si>
    <t>日南市観光協会</t>
    <rPh sb="0" eb="3">
      <t>ニチナンシ</t>
    </rPh>
    <rPh sb="3" eb="5">
      <t>カンコウ</t>
    </rPh>
    <rPh sb="5" eb="7">
      <t>キョウカイ</t>
    </rPh>
    <phoneticPr fontId="2"/>
  </si>
  <si>
    <t>日南市観光協会</t>
    <phoneticPr fontId="2"/>
  </si>
  <si>
    <t>日南市観光・スポーツ課</t>
    <rPh sb="0" eb="3">
      <t>ニチナンシ</t>
    </rPh>
    <rPh sb="3" eb="5">
      <t>カンコウ</t>
    </rPh>
    <rPh sb="10" eb="11">
      <t>カ</t>
    </rPh>
    <phoneticPr fontId="2"/>
  </si>
  <si>
    <t>那覇市観光協会</t>
    <rPh sb="0" eb="3">
      <t>ナハシ</t>
    </rPh>
    <rPh sb="3" eb="5">
      <t>カンコウ</t>
    </rPh>
    <rPh sb="5" eb="7">
      <t>キョウカイ</t>
    </rPh>
    <phoneticPr fontId="2"/>
  </si>
  <si>
    <t>海洋博公園管理センター</t>
    <phoneticPr fontId="2"/>
  </si>
  <si>
    <t>本部まつり実行委員会　事務局</t>
    <rPh sb="0" eb="2">
      <t>モトブ</t>
    </rPh>
    <rPh sb="5" eb="7">
      <t>ジッコウ</t>
    </rPh>
    <rPh sb="7" eb="10">
      <t>イインカイ</t>
    </rPh>
    <rPh sb="11" eb="14">
      <t>ジムキョク</t>
    </rPh>
    <phoneticPr fontId="2"/>
  </si>
  <si>
    <t>本部町商工会</t>
    <rPh sb="0" eb="3">
      <t>モトブチョウ</t>
    </rPh>
    <rPh sb="3" eb="6">
      <t>ショウコウカイ</t>
    </rPh>
    <phoneticPr fontId="2"/>
  </si>
  <si>
    <t>石垣島トライアスロン大会事務局</t>
    <rPh sb="0" eb="3">
      <t>イシガキジマ</t>
    </rPh>
    <rPh sb="10" eb="12">
      <t>タイカイ</t>
    </rPh>
    <rPh sb="12" eb="15">
      <t>ジムキョク</t>
    </rPh>
    <phoneticPr fontId="2"/>
  </si>
  <si>
    <t>みなとまつり実行委員会 事務局</t>
    <rPh sb="6" eb="8">
      <t>ジッコウ</t>
    </rPh>
    <rPh sb="8" eb="10">
      <t>イイン</t>
    </rPh>
    <rPh sb="10" eb="11">
      <t>カイ</t>
    </rPh>
    <rPh sb="12" eb="15">
      <t>ジムキョク</t>
    </rPh>
    <phoneticPr fontId="2"/>
  </si>
  <si>
    <t>石垣島まつり実行委員会</t>
    <rPh sb="0" eb="3">
      <t>イシガキジマ</t>
    </rPh>
    <rPh sb="6" eb="8">
      <t>ジッコウ</t>
    </rPh>
    <rPh sb="8" eb="11">
      <t>イインカイ</t>
    </rPh>
    <phoneticPr fontId="2"/>
  </si>
  <si>
    <t>おきなわマラソン実行委員会事務局</t>
    <phoneticPr fontId="2"/>
  </si>
  <si>
    <t>あやはし海中ロードレース大会事務局</t>
    <phoneticPr fontId="2"/>
  </si>
  <si>
    <t>沖縄全島エイサーまつり実行委員会事務局</t>
  </si>
  <si>
    <t>北中城村まつり活性化委員会</t>
    <rPh sb="0" eb="4">
      <t>キタナカグスクソン</t>
    </rPh>
    <rPh sb="7" eb="10">
      <t>カッセイカ</t>
    </rPh>
    <rPh sb="10" eb="13">
      <t>イインカイ</t>
    </rPh>
    <phoneticPr fontId="2"/>
  </si>
  <si>
    <t>クリスマスファンタジー実行委員会</t>
    <rPh sb="11" eb="16">
      <t>ジッコウイインカイ</t>
    </rPh>
    <phoneticPr fontId="2"/>
  </si>
  <si>
    <t>TEL/E-mail</t>
    <phoneticPr fontId="2"/>
  </si>
  <si>
    <t>0152-44-5849
info@abakanko.jp</t>
    <phoneticPr fontId="2"/>
  </si>
  <si>
    <t>011-281-6400
event@sta.or.jp</t>
    <phoneticPr fontId="2"/>
  </si>
  <si>
    <t>0135-21-2125</t>
  </si>
  <si>
    <t>0135-32-2711</t>
    <phoneticPr fontId="2"/>
  </si>
  <si>
    <t>011-231-4351</t>
    <phoneticPr fontId="2"/>
  </si>
  <si>
    <t>0154-31-1993</t>
    <phoneticPr fontId="2"/>
  </si>
  <si>
    <t>0154-64-2114</t>
    <phoneticPr fontId="2"/>
  </si>
  <si>
    <t>0154-67-3200</t>
  </si>
  <si>
    <t>01547-2-2221</t>
    <phoneticPr fontId="2"/>
  </si>
  <si>
    <t>0154-41-4485</t>
    <phoneticPr fontId="2"/>
  </si>
  <si>
    <t>0154-42-1121</t>
    <phoneticPr fontId="2"/>
  </si>
  <si>
    <t>0154-53-3371</t>
    <phoneticPr fontId="2"/>
  </si>
  <si>
    <t>0154-67-2511</t>
  </si>
  <si>
    <t>0154-56-2121</t>
    <phoneticPr fontId="2"/>
  </si>
  <si>
    <t>0153-52-3131</t>
    <phoneticPr fontId="2"/>
  </si>
  <si>
    <t>0154-22-2232</t>
    <phoneticPr fontId="2"/>
  </si>
  <si>
    <t>0154-67-2057</t>
  </si>
  <si>
    <t>0154-47-0808</t>
  </si>
  <si>
    <t>0163-84-2345
kankou@town.rishiri.hokkaido.jp</t>
  </si>
  <si>
    <t>0144-32-6448
shogyokanko@city.tomakomai.hokkaido.jp</t>
    <phoneticPr fontId="2"/>
  </si>
  <si>
    <t>0144-35-0111</t>
    <phoneticPr fontId="2"/>
  </si>
  <si>
    <t>0144-32-6448</t>
    <phoneticPr fontId="2"/>
  </si>
  <si>
    <t xml:space="preserve">0144-32-6448 </t>
    <phoneticPr fontId="2"/>
  </si>
  <si>
    <t>0138-21-3493
port-dev@city.hakodate.hokkaido.jp</t>
    <phoneticPr fontId="2"/>
  </si>
  <si>
    <t>0142-75-4400</t>
  </si>
  <si>
    <t>0142-75-2446</t>
  </si>
  <si>
    <t>0143-84-3311</t>
  </si>
  <si>
    <t>0142-25-2722</t>
  </si>
  <si>
    <t>0142-68-6111</t>
  </si>
  <si>
    <t>0142-66-2244</t>
  </si>
  <si>
    <t>0143-23-0102</t>
  </si>
  <si>
    <t>0142-82-5111</t>
  </si>
  <si>
    <t>0142-89-2468</t>
  </si>
  <si>
    <t>0142-23-3331</t>
  </si>
  <si>
    <t>0142-66-2750</t>
  </si>
  <si>
    <t>0143-22-1118</t>
  </si>
  <si>
    <t>0164-43-6817
info@rumoi-rasisa.jp</t>
  </si>
  <si>
    <t>0164-42-1840
kankou@e-rumoi.jp</t>
  </si>
  <si>
    <t>0162-24-1216
info@welcome.wakkanai.hokkaido.jp</t>
    <phoneticPr fontId="2"/>
  </si>
  <si>
    <t>0162-29-0277（まちづくり稚内）</t>
    <rPh sb="18" eb="20">
      <t>ワッカナイ</t>
    </rPh>
    <phoneticPr fontId="2"/>
  </si>
  <si>
    <t>0162-23-6161（稚内市役所）
0162-23-4400（稚内商工会議所）</t>
    <rPh sb="13" eb="18">
      <t>ワッカナイシヤクショ</t>
    </rPh>
    <rPh sb="33" eb="35">
      <t>ワッカナイ</t>
    </rPh>
    <rPh sb="35" eb="37">
      <t>ショウコウ</t>
    </rPh>
    <rPh sb="37" eb="40">
      <t>カイギショ</t>
    </rPh>
    <phoneticPr fontId="2"/>
  </si>
  <si>
    <t>0162-23-4400（稚内商工会議所）
0162-23-6468（稚内市観光交流課）
kankokoryu@city.wakkanai.lg.jp</t>
    <phoneticPr fontId="2"/>
  </si>
  <si>
    <t>0162-23-6468
kankokoryu@city.wakkanai.lg.jp</t>
    <phoneticPr fontId="2"/>
  </si>
  <si>
    <t>0162-23-6482
kouwan@city.wakkanai.lg.jp</t>
    <phoneticPr fontId="2"/>
  </si>
  <si>
    <t>0172-37-5501</t>
    <phoneticPr fontId="2"/>
  </si>
  <si>
    <t>0176-24-3006</t>
    <phoneticPr fontId="2"/>
  </si>
  <si>
    <t>017-734-5179</t>
    <phoneticPr fontId="2"/>
  </si>
  <si>
    <t>0172-62-1170</t>
    <phoneticPr fontId="2"/>
  </si>
  <si>
    <t>0178-28-6173</t>
    <phoneticPr fontId="2"/>
  </si>
  <si>
    <t xml:space="preserve">017-734-1311 </t>
    <phoneticPr fontId="2"/>
  </si>
  <si>
    <t>017-752-3250</t>
    <phoneticPr fontId="2"/>
  </si>
  <si>
    <t>0172-62-2511</t>
    <phoneticPr fontId="2"/>
  </si>
  <si>
    <t>017-723-7211</t>
    <phoneticPr fontId="2"/>
  </si>
  <si>
    <t>0172-52-3488</t>
    <phoneticPr fontId="2"/>
  </si>
  <si>
    <t>0173-38-1515</t>
    <phoneticPr fontId="2"/>
  </si>
  <si>
    <t>0173-52-2611</t>
    <phoneticPr fontId="2"/>
  </si>
  <si>
    <t>0183-55-8635</t>
  </si>
  <si>
    <t>0192-26-2141
0192-27-3111　　　　　　　　　　　　　　　　　</t>
    <phoneticPr fontId="2"/>
  </si>
  <si>
    <t>0192-26-3981</t>
    <phoneticPr fontId="2"/>
  </si>
  <si>
    <t>0192-27-8470</t>
    <phoneticPr fontId="2"/>
  </si>
  <si>
    <t>0192-54-2111</t>
    <phoneticPr fontId="2"/>
  </si>
  <si>
    <t>0192-46-3861</t>
    <phoneticPr fontId="2"/>
  </si>
  <si>
    <t>0192-48-2756</t>
    <phoneticPr fontId="2"/>
  </si>
  <si>
    <t>0192-46-2111</t>
    <phoneticPr fontId="2"/>
  </si>
  <si>
    <t>0175-34-9095</t>
    <phoneticPr fontId="2"/>
  </si>
  <si>
    <t>0175-22-3825</t>
  </si>
  <si>
    <t>0175-37-2233</t>
    <phoneticPr fontId="2"/>
  </si>
  <si>
    <t>0175-35-2010</t>
  </si>
  <si>
    <t>0175-23-1311</t>
    <phoneticPr fontId="2"/>
  </si>
  <si>
    <t>0175-24-1261</t>
    <phoneticPr fontId="2"/>
  </si>
  <si>
    <t>0175-78-2111</t>
    <phoneticPr fontId="2"/>
  </si>
  <si>
    <t>0175-22-2282</t>
    <phoneticPr fontId="2"/>
  </si>
  <si>
    <t>0175-24-1111</t>
    <phoneticPr fontId="2"/>
  </si>
  <si>
    <t>0175-22-1111</t>
    <phoneticPr fontId="2"/>
  </si>
  <si>
    <t>0175-42-2301</t>
  </si>
  <si>
    <t>0175-34-3500</t>
    <phoneticPr fontId="2"/>
  </si>
  <si>
    <t>0175-44-2217</t>
    <phoneticPr fontId="2"/>
  </si>
  <si>
    <t>0175-22-7470</t>
  </si>
  <si>
    <t>0175-22-4360</t>
    <phoneticPr fontId="2"/>
  </si>
  <si>
    <t>0175-34-3636</t>
    <phoneticPr fontId="2"/>
  </si>
  <si>
    <t>0175-42-2236</t>
    <phoneticPr fontId="2"/>
  </si>
  <si>
    <t>0194-52-2369
sangyou@city.kuji.iwate.jp</t>
  </si>
  <si>
    <t>0194-52-2369
sangyou@city.kuji.iwate.jp</t>
    <phoneticPr fontId="5"/>
  </si>
  <si>
    <t>023-647-2333</t>
    <phoneticPr fontId="2"/>
  </si>
  <si>
    <t>0234-26-5759／kankou@city.sakata.lg.jp</t>
    <phoneticPr fontId="2"/>
  </si>
  <si>
    <t>0225-82-2111</t>
    <phoneticPr fontId="2"/>
  </si>
  <si>
    <t>0225-76-2111</t>
    <phoneticPr fontId="2"/>
  </si>
  <si>
    <t>0225-72-2114</t>
    <phoneticPr fontId="2"/>
  </si>
  <si>
    <t>0225-23-2109</t>
    <phoneticPr fontId="2"/>
  </si>
  <si>
    <t>info@reborn-art-fes.jp</t>
    <phoneticPr fontId="2"/>
  </si>
  <si>
    <t>0225-95-1111</t>
    <phoneticPr fontId="2"/>
  </si>
  <si>
    <t>022-211-1332</t>
    <phoneticPr fontId="2"/>
  </si>
  <si>
    <t>0225-95-1111（石巻市水産課内）</t>
    <rPh sb="13" eb="16">
      <t>イシノマキシ</t>
    </rPh>
    <rPh sb="16" eb="18">
      <t>スイサン</t>
    </rPh>
    <rPh sb="18" eb="19">
      <t>カ</t>
    </rPh>
    <rPh sb="19" eb="20">
      <t>ナイ</t>
    </rPh>
    <phoneticPr fontId="2"/>
  </si>
  <si>
    <t>022-354-2618
info@matsushima-kanko.com</t>
    <phoneticPr fontId="2"/>
  </si>
  <si>
    <t>0225-453456</t>
    <phoneticPr fontId="2"/>
  </si>
  <si>
    <t>0225-82-2088</t>
    <phoneticPr fontId="2"/>
  </si>
  <si>
    <t>0225-24-2210</t>
    <phoneticPr fontId="2"/>
  </si>
  <si>
    <t>022-354-3230</t>
    <phoneticPr fontId="2"/>
  </si>
  <si>
    <t>0225-22-0145</t>
    <phoneticPr fontId="2"/>
  </si>
  <si>
    <t>0225-54-3131</t>
    <phoneticPr fontId="2"/>
  </si>
  <si>
    <t>0225-54-4328</t>
    <phoneticPr fontId="2"/>
  </si>
  <si>
    <t>022-304-2321　</t>
  </si>
  <si>
    <t>022-368-1141</t>
  </si>
  <si>
    <t>022-297-1322
sendai_half@spf-sendai.jp</t>
  </si>
  <si>
    <t>022-796-7372</t>
  </si>
  <si>
    <t>022-223-8441
info@aoba-matsuri.com</t>
  </si>
  <si>
    <t>022-265-8185</t>
  </si>
  <si>
    <t xml:space="preserve">022-268-2656 </t>
  </si>
  <si>
    <t>0178-22-8200</t>
  </si>
  <si>
    <t>0176-26-2945</t>
    <phoneticPr fontId="2"/>
  </si>
  <si>
    <t>0185-24-2226（(株)443planning内）</t>
    <rPh sb="13" eb="16">
      <t>カブ</t>
    </rPh>
    <rPh sb="27" eb="28">
      <t>ナイ</t>
    </rPh>
    <phoneticPr fontId="2"/>
  </si>
  <si>
    <t>0193-62-3534
info@kankou385.jp</t>
  </si>
  <si>
    <t>0193-62-3233</t>
  </si>
  <si>
    <t>0193-62-8458</t>
  </si>
  <si>
    <t>0246-53-7124</t>
    <phoneticPr fontId="2"/>
  </si>
  <si>
    <t>0244-35-3300</t>
  </si>
  <si>
    <t>0244-26-4848</t>
  </si>
  <si>
    <t>0244-62-2112
kanko@town.shinchi.lg.jp</t>
  </si>
  <si>
    <t>029-265-9001</t>
  </si>
  <si>
    <t>0438-23-8459
kankou@city.kisarazu.lg.jp</t>
  </si>
  <si>
    <t>0438-23-8460
kankou@city.kisarazu.lg.jp</t>
  </si>
  <si>
    <t>0470-22-8854</t>
    <phoneticPr fontId="2"/>
  </si>
  <si>
    <t>0470-22-2000</t>
  </si>
  <si>
    <t>0470-22-8330</t>
  </si>
  <si>
    <t>0470-22-3606</t>
  </si>
  <si>
    <t>kouwan_kouhou@section.metro.tokyo.jp</t>
  </si>
  <si>
    <t xml:space="preserve">03-3833-0030 </t>
  </si>
  <si>
    <t>03-5246-1111</t>
  </si>
  <si>
    <t>03-3844-1575</t>
  </si>
  <si>
    <t>045-621-0634</t>
    <phoneticPr fontId="2"/>
  </si>
  <si>
    <t>045-663-1413</t>
    <phoneticPr fontId="2"/>
  </si>
  <si>
    <t>045-226-2636</t>
    <phoneticPr fontId="2"/>
  </si>
  <si>
    <t>045‐221‐2155</t>
    <phoneticPr fontId="2"/>
  </si>
  <si>
    <t>045-641-1557</t>
    <phoneticPr fontId="2"/>
  </si>
  <si>
    <t>045‐621‐0634</t>
    <phoneticPr fontId="2"/>
  </si>
  <si>
    <t>045-623-7812</t>
    <phoneticPr fontId="2"/>
  </si>
  <si>
    <t>045-211-1515</t>
    <phoneticPr fontId="2"/>
  </si>
  <si>
    <t>045-211-1510</t>
    <phoneticPr fontId="2"/>
  </si>
  <si>
    <t>045-788-7801</t>
    <phoneticPr fontId="2"/>
  </si>
  <si>
    <t>045-671-7423</t>
    <phoneticPr fontId="2"/>
  </si>
  <si>
    <t>045-641-4068</t>
    <phoneticPr fontId="2"/>
  </si>
  <si>
    <t>045-227-0823</t>
    <phoneticPr fontId="2"/>
  </si>
  <si>
    <t>045-201-1514</t>
    <phoneticPr fontId="2"/>
  </si>
  <si>
    <t>045-212-5511</t>
    <phoneticPr fontId="2"/>
  </si>
  <si>
    <t>045‐261‐6902</t>
    <phoneticPr fontId="2"/>
  </si>
  <si>
    <t>045-263-8109</t>
    <phoneticPr fontId="2"/>
  </si>
  <si>
    <t>045‐641‐8606</t>
    <phoneticPr fontId="2"/>
  </si>
  <si>
    <t>045-476-0747</t>
    <phoneticPr fontId="2"/>
  </si>
  <si>
    <t>045-662-6350</t>
    <phoneticPr fontId="2"/>
  </si>
  <si>
    <t>045-231-3208</t>
    <phoneticPr fontId="2"/>
  </si>
  <si>
    <t>0259-27-5000
info@visitsado.com</t>
  </si>
  <si>
    <t>050-5305-5135
info@sado-art.com</t>
  </si>
  <si>
    <t>0259-67-7510
info001@scsf.jp</t>
    <phoneticPr fontId="2"/>
  </si>
  <si>
    <t>0259-27-5000
info@visitsado.com</t>
    <phoneticPr fontId="2"/>
  </si>
  <si>
    <t>076-234-3800
jyousi01@pref.ishikawa.lg.jp</t>
  </si>
  <si>
    <t>076-260-3581
jigyo@hokkoku.co.jp</t>
    <phoneticPr fontId="2"/>
  </si>
  <si>
    <t>076-220-2194</t>
  </si>
  <si>
    <t>076-263-3710
kport@angel.ocn.ne.jp</t>
  </si>
  <si>
    <t>0768-62-1000</t>
  </si>
  <si>
    <t>0767-28-5880
ys-nihonkai@gmail.com</t>
  </si>
  <si>
    <t>076-208-7351　</t>
  </si>
  <si>
    <t>0767-53-424</t>
    <phoneticPr fontId="2"/>
  </si>
  <si>
    <t>0776-23-3677 / info@fuku-e.com</t>
    <phoneticPr fontId="2"/>
  </si>
  <si>
    <t>0776-23-3677/info@fuku-e.com</t>
    <phoneticPr fontId="2"/>
  </si>
  <si>
    <t>0770-22-8167/info@turuga.org</t>
  </si>
  <si>
    <t>077-511-1530</t>
    <phoneticPr fontId="2"/>
  </si>
  <si>
    <t>0767-54-8820</t>
  </si>
  <si>
    <t>0767-53-8424</t>
    <phoneticPr fontId="2"/>
  </si>
  <si>
    <t>0767-62-1555</t>
    <phoneticPr fontId="2"/>
  </si>
  <si>
    <t>0767-84-1113</t>
    <phoneticPr fontId="2"/>
  </si>
  <si>
    <t>025-283-1189</t>
  </si>
  <si>
    <t>025-283-1190</t>
  </si>
  <si>
    <t>025-246‐8602</t>
  </si>
  <si>
    <t>025-283-1192</t>
  </si>
  <si>
    <t>025-283-1193</t>
  </si>
  <si>
    <t>025-283-1194</t>
  </si>
  <si>
    <t>025-283-1195</t>
  </si>
  <si>
    <t>025-283-1191</t>
  </si>
  <si>
    <t>025-283-1196</t>
  </si>
  <si>
    <t>0766-84-4649</t>
  </si>
  <si>
    <t>076-443-2072</t>
  </si>
  <si>
    <t xml:space="preserve">0763-33-7716 </t>
  </si>
  <si>
    <t>076-432-2819</t>
  </si>
  <si>
    <t>076-443-2110</t>
  </si>
  <si>
    <t>0766-20-1547</t>
    <phoneticPr fontId="2"/>
  </si>
  <si>
    <t>076-475-0100</t>
  </si>
  <si>
    <t xml:space="preserve">076-445-3326 </t>
  </si>
  <si>
    <t>0766-51-6676</t>
  </si>
  <si>
    <t>0766-20-1301</t>
    <phoneticPr fontId="2"/>
  </si>
  <si>
    <t>076-454-5138</t>
  </si>
  <si>
    <t>0763-22-1120</t>
  </si>
  <si>
    <t>076-421-6318</t>
  </si>
  <si>
    <t>0765-23-1025</t>
  </si>
  <si>
    <t>0763-62-1821</t>
  </si>
  <si>
    <t>0766-74-5250</t>
  </si>
  <si>
    <t>0766-44-0483</t>
    <phoneticPr fontId="2"/>
  </si>
  <si>
    <t>0766-20-0555</t>
    <phoneticPr fontId="2"/>
  </si>
  <si>
    <t>0776-43-0753/info@kanko-sakai.com</t>
    <phoneticPr fontId="2"/>
  </si>
  <si>
    <t>0776-43-0753/info@kanko-sakai.com</t>
  </si>
  <si>
    <t>0557-85-2222
info@ataminews.gr.jp</t>
  </si>
  <si>
    <t>0557-37-6105</t>
  </si>
  <si>
    <t>054-626-6266</t>
  </si>
  <si>
    <t>054-622-0393</t>
    <phoneticPr fontId="2"/>
  </si>
  <si>
    <t>054-205-9840</t>
  </si>
  <si>
    <t>054-354-2058</t>
  </si>
  <si>
    <t>cannes-shizuoka@kirinzi.jp</t>
  </si>
  <si>
    <t>054-221-7199</t>
  </si>
  <si>
    <t>054-221-0182</t>
  </si>
  <si>
    <t>054-354-2183</t>
  </si>
  <si>
    <t>054-353-3401</t>
  </si>
  <si>
    <t>054-354-2044</t>
  </si>
  <si>
    <t>0558-22-1531 / info@shimoda-city.info</t>
  </si>
  <si>
    <t>0545-61-1004</t>
  </si>
  <si>
    <t>0545-34-1014</t>
  </si>
  <si>
    <t>0545-51-5227</t>
  </si>
  <si>
    <t>0545-52-0995</t>
  </si>
  <si>
    <t>0545-64-2430</t>
  </si>
  <si>
    <t>0545-38-1234</t>
  </si>
  <si>
    <t>0545-35-0002</t>
  </si>
  <si>
    <t>0545-55-2793</t>
  </si>
  <si>
    <t>0545-65-6000</t>
  </si>
  <si>
    <t>0545-81-1280</t>
  </si>
  <si>
    <t>0545-55-2862</t>
  </si>
  <si>
    <t>0545-55-2777</t>
  </si>
  <si>
    <t>0545-63-5209</t>
  </si>
  <si>
    <t>052-972-7611</t>
    <phoneticPr fontId="2"/>
  </si>
  <si>
    <t>052-261-2287</t>
    <phoneticPr fontId="2"/>
  </si>
  <si>
    <t>052-782-2111</t>
    <phoneticPr fontId="2"/>
  </si>
  <si>
    <t>052-654-7894</t>
    <phoneticPr fontId="2"/>
  </si>
  <si>
    <t>052-962-2003</t>
  </si>
  <si>
    <t>052-241-4333</t>
    <phoneticPr fontId="2"/>
  </si>
  <si>
    <t>052-231-1700</t>
  </si>
  <si>
    <t>052-202-1677</t>
  </si>
  <si>
    <t>055-963-0250</t>
  </si>
  <si>
    <t>0533-66-1119
shoko@city.gamagori.lg.jp</t>
  </si>
  <si>
    <t>0533-66-1120
kanko@city.gamagori.lg.jp</t>
  </si>
  <si>
    <t>0533-57-2195</t>
  </si>
  <si>
    <t>0533-68-1111</t>
  </si>
  <si>
    <t>0533-57-0660
info@katahara-spa.jp</t>
  </si>
  <si>
    <t>0533-68-2526</t>
  </si>
  <si>
    <t>0533-66-1126
norin@city.gamagori.lg.jp</t>
  </si>
  <si>
    <t>0533-66-1222
taiiku@city.gamagori.lg.jp</t>
  </si>
  <si>
    <t>059-366-1513</t>
    <phoneticPr fontId="2"/>
  </si>
  <si>
    <t>059-351-6405</t>
    <phoneticPr fontId="2"/>
  </si>
  <si>
    <t>0594-21-5416</t>
    <phoneticPr fontId="2"/>
  </si>
  <si>
    <t>0595-97-8877</t>
    <phoneticPr fontId="2"/>
  </si>
  <si>
    <t>059－366-7022
shinko@yokkaichi-port.or.jp</t>
  </si>
  <si>
    <t>059-354-5272</t>
    <phoneticPr fontId="2"/>
  </si>
  <si>
    <t>0599－25-3019
info@toba.gr.jp</t>
    <phoneticPr fontId="2"/>
  </si>
  <si>
    <t>0599－25-3020
info@toba.gr.jp</t>
    <phoneticPr fontId="2"/>
  </si>
  <si>
    <t>0599－25-3021
info@toba.gr.jp</t>
  </si>
  <si>
    <t>0599－25-3022
info@toba.gr.jp</t>
  </si>
  <si>
    <t>0599－25-3023
info@toba.gr.jp</t>
  </si>
  <si>
    <t>0599－25-3024
info@toba.gr.jp</t>
  </si>
  <si>
    <t>0548-22-5600</t>
  </si>
  <si>
    <t>053-594-1111</t>
  </si>
  <si>
    <t>0547-46-2844</t>
  </si>
  <si>
    <t>0538-43-3601</t>
  </si>
  <si>
    <t>0538-43-1006</t>
  </si>
  <si>
    <t>0548-63-2001</t>
  </si>
  <si>
    <t>0538-42-2121</t>
  </si>
  <si>
    <t>0548-63-2550</t>
  </si>
  <si>
    <t>0548-63-3111</t>
  </si>
  <si>
    <t>0537-85-1135
shokan@city.omaezaki.shizuoka.jp</t>
  </si>
  <si>
    <t>06-6447-5015</t>
    <phoneticPr fontId="2"/>
  </si>
  <si>
    <t>06-6282-5900</t>
    <phoneticPr fontId="2"/>
  </si>
  <si>
    <t>06-6771-0002</t>
    <phoneticPr fontId="2"/>
  </si>
  <si>
    <t>06-6755-4146</t>
    <phoneticPr fontId="2"/>
  </si>
  <si>
    <t>06-6351-5105</t>
  </si>
  <si>
    <t>06-6771-0066</t>
    <phoneticPr fontId="2"/>
  </si>
  <si>
    <t>06-6633-9632</t>
    <phoneticPr fontId="2"/>
  </si>
  <si>
    <t>06-6353-0025</t>
  </si>
  <si>
    <t>06-6791-0026</t>
    <phoneticPr fontId="2"/>
  </si>
  <si>
    <t>06-6672-0753</t>
    <phoneticPr fontId="2"/>
  </si>
  <si>
    <t>06-6779-5800</t>
  </si>
  <si>
    <t>06-6791-0208</t>
  </si>
  <si>
    <t>06-6659-2821</t>
    <phoneticPr fontId="2"/>
  </si>
  <si>
    <t>072-754-6244</t>
    <phoneticPr fontId="2"/>
  </si>
  <si>
    <t>072-436-0914</t>
    <phoneticPr fontId="2"/>
  </si>
  <si>
    <t>072-981- 4177</t>
    <phoneticPr fontId="2"/>
  </si>
  <si>
    <t>072-233-5258</t>
  </si>
  <si>
    <t>06-6231-6958</t>
    <phoneticPr fontId="2"/>
  </si>
  <si>
    <t>06-6311-8626(堀川戎神社）</t>
    <rPh sb="13" eb="15">
      <t>ホリカワ</t>
    </rPh>
    <rPh sb="15" eb="16">
      <t>エビス</t>
    </rPh>
    <rPh sb="16" eb="18">
      <t>ジンジャ</t>
    </rPh>
    <phoneticPr fontId="2"/>
  </si>
  <si>
    <t>075-222-0389
jimukyoku@kyoto-tanabata.jp</t>
    <phoneticPr fontId="2"/>
  </si>
  <si>
    <t xml:space="preserve">0772-75-8040 </t>
    <phoneticPr fontId="2"/>
  </si>
  <si>
    <t xml:space="preserve">0772-82-1781 </t>
    <phoneticPr fontId="2"/>
  </si>
  <si>
    <t xml:space="preserve">0772-22-5131 </t>
    <phoneticPr fontId="2"/>
  </si>
  <si>
    <t xml:space="preserve">0772-22-8030 </t>
  </si>
  <si>
    <t>0773-42-0701</t>
  </si>
  <si>
    <t>0772-32-0277</t>
    <phoneticPr fontId="2"/>
  </si>
  <si>
    <t>075-623-0846</t>
    <phoneticPr fontId="2"/>
  </si>
  <si>
    <t>075-781-0010</t>
  </si>
  <si>
    <t>075-781-0011</t>
    <phoneticPr fontId="2"/>
  </si>
  <si>
    <t xml:space="preserve">075-213-1717 </t>
  </si>
  <si>
    <t xml:space="preserve">075-213-1717 </t>
    <phoneticPr fontId="2"/>
  </si>
  <si>
    <t>075-741-1670 　</t>
  </si>
  <si>
    <t>075-561-0224</t>
    <phoneticPr fontId="2"/>
  </si>
  <si>
    <t xml:space="preserve"> 075-871-5016 </t>
    <phoneticPr fontId="2"/>
  </si>
  <si>
    <t>0772-43-0155</t>
    <phoneticPr fontId="2"/>
  </si>
  <si>
    <t xml:space="preserve">075-441-6460 </t>
    <phoneticPr fontId="2"/>
  </si>
  <si>
    <t>0735-23-3333
syoukou@city.shingu.lg.jp</t>
    <phoneticPr fontId="2"/>
  </si>
  <si>
    <t>0735-31-7366</t>
    <phoneticPr fontId="2"/>
  </si>
  <si>
    <t>0597-89-0100
kumanoshi-kankoukyoukai@ztv.ne.jp</t>
  </si>
  <si>
    <t>0735-55-0321</t>
    <phoneticPr fontId="2"/>
  </si>
  <si>
    <t>0735-22-2840
info@shinguu.jp</t>
    <phoneticPr fontId="2"/>
  </si>
  <si>
    <t>073-441-2775
e0624001@pref.wakayama.lg.jp</t>
    <phoneticPr fontId="2"/>
  </si>
  <si>
    <t>079-240-6023</t>
    <phoneticPr fontId="2"/>
  </si>
  <si>
    <t>079-287-3652</t>
    <phoneticPr fontId="2"/>
  </si>
  <si>
    <t>079-221-2504／
kouwan-sinkou@city.himeji.lg.jp</t>
    <phoneticPr fontId="2"/>
  </si>
  <si>
    <t>073-435-1234</t>
    <phoneticPr fontId="2"/>
  </si>
  <si>
    <t>073-435-1044</t>
  </si>
  <si>
    <t>073-444-1002</t>
  </si>
  <si>
    <t>073-459-0043</t>
  </si>
  <si>
    <t>073-432-3116</t>
    <phoneticPr fontId="2"/>
  </si>
  <si>
    <t>073-444-0808</t>
  </si>
  <si>
    <t>083-933-3207/a16200@pref.yamaguchi.lg.jp</t>
    <phoneticPr fontId="2"/>
  </si>
  <si>
    <t>0823-21-0151</t>
  </si>
  <si>
    <t>0823-25-3319</t>
  </si>
  <si>
    <t>0859-47-3880
jimuinfo@sakaiminato.net</t>
  </si>
  <si>
    <t>0859-37-2311</t>
  </si>
  <si>
    <t>0852-27-5843</t>
  </si>
  <si>
    <t>0854-40-1054</t>
  </si>
  <si>
    <t>0852-76-2255</t>
  </si>
  <si>
    <t>0859-44-6668</t>
    <phoneticPr fontId="2"/>
  </si>
  <si>
    <t>0859-22-0018</t>
  </si>
  <si>
    <t>0852−32−0504</t>
  </si>
  <si>
    <t xml:space="preserve">0854-37-0711 </t>
  </si>
  <si>
    <t>0859-52-2502</t>
  </si>
  <si>
    <t>0852-32-3415</t>
  </si>
  <si>
    <t>0852-27‐5843</t>
    <phoneticPr fontId="2"/>
  </si>
  <si>
    <t>0859-47-1055</t>
    <phoneticPr fontId="2"/>
  </si>
  <si>
    <t xml:space="preserve"> 0852-72-2811</t>
  </si>
  <si>
    <t>083-231-1350 / sgkanko@city.shimonoseki.yamaguchi.jp</t>
  </si>
  <si>
    <t>083-933-3160/a16200@pref.yamaguchi.lg.jp</t>
  </si>
  <si>
    <t>0855-24-1085</t>
  </si>
  <si>
    <t>0855-25-9531</t>
    <phoneticPr fontId="2"/>
  </si>
  <si>
    <t>0855-55-1155</t>
    <phoneticPr fontId="2"/>
  </si>
  <si>
    <t>0856-22-7120</t>
    <phoneticPr fontId="2"/>
  </si>
  <si>
    <t>0855-52-2268</t>
    <phoneticPr fontId="2"/>
  </si>
  <si>
    <t xml:space="preserve">0854-88-9950 </t>
  </si>
  <si>
    <t>0856-72-1771</t>
    <phoneticPr fontId="2"/>
  </si>
  <si>
    <t>0856-23-4111</t>
  </si>
  <si>
    <t>0855-52-0534</t>
  </si>
  <si>
    <t>0829-44-2011</t>
    <phoneticPr fontId="2"/>
  </si>
  <si>
    <t>0824-63-9268</t>
    <phoneticPr fontId="2"/>
  </si>
  <si>
    <t>084-926-2649</t>
    <phoneticPr fontId="2"/>
  </si>
  <si>
    <t>084-944-5515</t>
    <phoneticPr fontId="2"/>
  </si>
  <si>
    <t>082-247-6916</t>
    <phoneticPr fontId="2"/>
  </si>
  <si>
    <t>082-247-6805
kankou-2@hiroshima-navi.or.jp</t>
    <phoneticPr fontId="2"/>
  </si>
  <si>
    <t>082-221-6516</t>
    <phoneticPr fontId="2"/>
  </si>
  <si>
    <t>082-245-1448</t>
    <phoneticPr fontId="2"/>
  </si>
  <si>
    <t>084-928-1042</t>
    <phoneticPr fontId="2"/>
  </si>
  <si>
    <t>0848-22-2165</t>
    <phoneticPr fontId="2"/>
  </si>
  <si>
    <t>082-294-4622</t>
    <phoneticPr fontId="2"/>
  </si>
  <si>
    <t>082-241-7420</t>
    <phoneticPr fontId="2"/>
  </si>
  <si>
    <t>0829-44-2020</t>
    <phoneticPr fontId="2"/>
  </si>
  <si>
    <t>082-420-0330</t>
    <phoneticPr fontId="2"/>
  </si>
  <si>
    <t>0857-20-2231</t>
  </si>
  <si>
    <t>0857-26-7421
kankou@pref.tottori.jp</t>
    <phoneticPr fontId="2"/>
  </si>
  <si>
    <t>0857-26-0756</t>
    <phoneticPr fontId="2"/>
  </si>
  <si>
    <t>084-928-1043
kanko@city.fukuyama.hiroshima.jp</t>
    <phoneticPr fontId="2"/>
  </si>
  <si>
    <t>080-5614-2778</t>
    <phoneticPr fontId="2"/>
  </si>
  <si>
    <t>084-926-2649
kyokai@fukuyama-kanko.com</t>
    <phoneticPr fontId="2"/>
  </si>
  <si>
    <t>0898-23-3939</t>
  </si>
  <si>
    <t>0898-54-3450</t>
  </si>
  <si>
    <t>0897-84-2111</t>
  </si>
  <si>
    <t>0897-86-2500</t>
  </si>
  <si>
    <t>0897-72-1500</t>
  </si>
  <si>
    <t>0897-87-3000</t>
  </si>
  <si>
    <t>0898-36-1541</t>
  </si>
  <si>
    <t>0895-62-0850</t>
  </si>
  <si>
    <t>088-823-9456</t>
  </si>
  <si>
    <t>0880-35-4171
info@shimanto-kankou.com</t>
  </si>
  <si>
    <t>0880-63-1119
kanko@city.sukumo.kochi.jp</t>
  </si>
  <si>
    <t>0895-22-3934
uwajima@wonder.ocn.ne.jp</t>
  </si>
  <si>
    <t>0880-82-5547
info@ashizuri-fes.com</t>
  </si>
  <si>
    <t>0880-63-3484
sukumojc@mb.gallery.ne.jp</t>
  </si>
  <si>
    <t>087-839-2416
kankou@city.takamatsu.lg.jp</t>
    <phoneticPr fontId="2"/>
  </si>
  <si>
    <t>088-621-2356 / kankouseisakuka@pref.tokushima.jp</t>
  </si>
  <si>
    <t>0885-32-3809 / syoukou@city.komatsushima.i-tokushima.jp</t>
  </si>
  <si>
    <t>088-621-5232</t>
  </si>
  <si>
    <t>0897-33-3920</t>
    <phoneticPr fontId="2"/>
  </si>
  <si>
    <t>0897-37-6677</t>
    <phoneticPr fontId="2"/>
  </si>
  <si>
    <t>0897-43-1801</t>
    <phoneticPr fontId="2"/>
  </si>
  <si>
    <t>0897-45-1006</t>
    <phoneticPr fontId="2"/>
  </si>
  <si>
    <t>0897-65-1300</t>
    <phoneticPr fontId="2"/>
  </si>
  <si>
    <t>0897-33-5581</t>
    <phoneticPr fontId="2"/>
  </si>
  <si>
    <t>0897-65-1261 / unyu@city.niihama.ehime.jp</t>
    <phoneticPr fontId="2"/>
  </si>
  <si>
    <t>FAX 0920-57-1145
EMAIL tsutsunosato@yahoo.co.jp</t>
    <phoneticPr fontId="2"/>
  </si>
  <si>
    <t>TEL 0920-83-0137</t>
    <phoneticPr fontId="2"/>
  </si>
  <si>
    <t xml:space="preserve">0955-23-7293
 imarinabeshima@cotton.ocn.ne.jp </t>
    <phoneticPr fontId="2"/>
  </si>
  <si>
    <t>0955-20-9031
kankou@city.imari.lg.jp</t>
  </si>
  <si>
    <t>0955-23-2184
 kigyou-shoukou@city.imari.lg.jp</t>
    <phoneticPr fontId="2"/>
  </si>
  <si>
    <t>0955-51-8312</t>
    <phoneticPr fontId="2"/>
  </si>
  <si>
    <t>0955-72-4963</t>
    <phoneticPr fontId="2"/>
  </si>
  <si>
    <t>0955-56-6937</t>
    <phoneticPr fontId="2"/>
  </si>
  <si>
    <t>0955-74-3355</t>
    <phoneticPr fontId="2"/>
  </si>
  <si>
    <t>0955-53-7165</t>
    <phoneticPr fontId="2"/>
  </si>
  <si>
    <t>0950-22-4111/kanko@city.hirado.lg.jp</t>
    <phoneticPr fontId="2"/>
  </si>
  <si>
    <t>093-871-1501
tobata-soumu@city.kitakyushu.lg.jp</t>
    <phoneticPr fontId="2"/>
  </si>
  <si>
    <t>093-562-3341</t>
    <phoneticPr fontId="2"/>
  </si>
  <si>
    <t>093-541-4189</t>
    <phoneticPr fontId="2"/>
  </si>
  <si>
    <t>093-321-4151</t>
    <phoneticPr fontId="2"/>
  </si>
  <si>
    <t xml:space="preserve">093-642-1441　
nishi-soumu@city.kitakyushu.lg.jp </t>
    <phoneticPr fontId="2"/>
  </si>
  <si>
    <t xml:space="preserve">093-331-1881
moji-soumu@city.kitakyushu.lg.jp </t>
    <phoneticPr fontId="2"/>
  </si>
  <si>
    <t xml:space="preserve">093-582-2080
san-kanri@city.kitakyushu.lg.jp </t>
  </si>
  <si>
    <t>093-452-2715
park@hiraodai.jp</t>
  </si>
  <si>
    <t>093-331-8781</t>
    <phoneticPr fontId="2"/>
  </si>
  <si>
    <t>096-328-2948/
eventsuishin@city.kumamoto.lg.jp</t>
  </si>
  <si>
    <t>0920-47-3700
ikikoku@poppy.ocn.ne.jp</t>
  </si>
  <si>
    <t>0920-48-0590
ikicycle@world.ocn.ne.jp</t>
  </si>
  <si>
    <t>０９７２－２３－１１０１</t>
  </si>
  <si>
    <t>０９７２－３３－１１１１</t>
  </si>
  <si>
    <t>０９７２－３５－６１１１</t>
  </si>
  <si>
    <t>０９７２－５６－５１１１</t>
    <phoneticPr fontId="2"/>
  </si>
  <si>
    <t>０９７２－５８－２１１１</t>
    <phoneticPr fontId="2"/>
  </si>
  <si>
    <t>０９７２－２２－３９４２</t>
  </si>
  <si>
    <t>０９７２－３２－３１１１</t>
  </si>
  <si>
    <t>０９７２－５２－１１１１</t>
  </si>
  <si>
    <t>０９７２－２２－１５５０</t>
  </si>
  <si>
    <t>0956-28-4187</t>
    <phoneticPr fontId="2"/>
  </si>
  <si>
    <t>0956-59-2311</t>
    <phoneticPr fontId="2"/>
  </si>
  <si>
    <t>0570-064-110</t>
    <phoneticPr fontId="2"/>
  </si>
  <si>
    <t>0956-58-2004</t>
    <phoneticPr fontId="2"/>
  </si>
  <si>
    <t>0956-65-2209</t>
    <phoneticPr fontId="2"/>
  </si>
  <si>
    <t>0956-77-4111</t>
    <phoneticPr fontId="2"/>
  </si>
  <si>
    <t>0956-30-8311</t>
    <phoneticPr fontId="2"/>
  </si>
  <si>
    <t>0956-38-1503</t>
    <phoneticPr fontId="2"/>
  </si>
  <si>
    <t>0956-46-6855</t>
    <phoneticPr fontId="2"/>
  </si>
  <si>
    <t>0956-33-4351</t>
    <phoneticPr fontId="2"/>
  </si>
  <si>
    <t>0956-24-4411</t>
    <phoneticPr fontId="2"/>
  </si>
  <si>
    <t>095-823-2281（料亭青柳）</t>
    <rPh sb="13" eb="15">
      <t>リョウテイ</t>
    </rPh>
    <rPh sb="15" eb="17">
      <t>アオヤギ</t>
    </rPh>
    <phoneticPr fontId="2"/>
  </si>
  <si>
    <t>095-822-0111</t>
    <phoneticPr fontId="2"/>
  </si>
  <si>
    <t>095-823-7423</t>
    <phoneticPr fontId="2"/>
  </si>
  <si>
    <t>095-822-8888（長崎市コールセンター　あじさいコール）</t>
    <rPh sb="13" eb="16">
      <t>ナガサキシ</t>
    </rPh>
    <phoneticPr fontId="2"/>
  </si>
  <si>
    <t>0979-43-2050
sk-chiiki@city.nakatsu.lg.jp</t>
    <phoneticPr fontId="2"/>
  </si>
  <si>
    <t>0979-62-3111
ym-chiiki@city.nakatsu.lg.jp</t>
    <phoneticPr fontId="2"/>
  </si>
  <si>
    <t>0979-22-1111
kankou@city.nakatsu.lg.jp</t>
    <phoneticPr fontId="2"/>
  </si>
  <si>
    <t>0979-54-3111
yb-chiiki@city.nakatsu.lg.jp</t>
    <phoneticPr fontId="2"/>
  </si>
  <si>
    <t>0979-22-1111
kigyoyuchi@city.nakatsu.lg.jp</t>
    <phoneticPr fontId="2"/>
  </si>
  <si>
    <t>0979-52-2211
hy-chiiki@city.nakatsu.lg.jp</t>
    <phoneticPr fontId="2"/>
  </si>
  <si>
    <t>092-711-4424</t>
    <phoneticPr fontId="2"/>
  </si>
  <si>
    <t>092-291-2951</t>
    <phoneticPr fontId="2"/>
  </si>
  <si>
    <t>092-641-7431</t>
    <phoneticPr fontId="2"/>
  </si>
  <si>
    <t>0959-72-3108</t>
    <phoneticPr fontId="2"/>
  </si>
  <si>
    <t>0959-74-0039</t>
    <phoneticPr fontId="2"/>
  </si>
  <si>
    <t>0959-72-2963</t>
    <phoneticPr fontId="2"/>
  </si>
  <si>
    <t>0977-84-2445</t>
  </si>
  <si>
    <t xml:space="preserve">097-527-2111 </t>
    <phoneticPr fontId="2"/>
  </si>
  <si>
    <t>0977-24-2828　</t>
    <phoneticPr fontId="2"/>
  </si>
  <si>
    <t>0977-27-2299</t>
    <phoneticPr fontId="2"/>
  </si>
  <si>
    <t>0982-55-0235</t>
    <phoneticPr fontId="2"/>
  </si>
  <si>
    <t>0964-52-2530</t>
    <phoneticPr fontId="2"/>
  </si>
  <si>
    <t>0964-53-1111</t>
  </si>
  <si>
    <t>0964-32-1604</t>
    <phoneticPr fontId="14"/>
  </si>
  <si>
    <t>096-358-2001</t>
    <phoneticPr fontId="2"/>
  </si>
  <si>
    <t>0985-20-8658</t>
  </si>
  <si>
    <t>0985-22-2161</t>
  </si>
  <si>
    <t>0965-33-4132
events@city.yatsushiro.lg.jp</t>
    <phoneticPr fontId="5"/>
  </si>
  <si>
    <t>0965-33-4533/bunka@city.yatsushiro.lg.jp</t>
  </si>
  <si>
    <t xml:space="preserve">0987-31-1134 </t>
    <phoneticPr fontId="2"/>
  </si>
  <si>
    <t>0987-31-1175</t>
    <phoneticPr fontId="2"/>
  </si>
  <si>
    <t>098-862-1442</t>
    <phoneticPr fontId="2"/>
  </si>
  <si>
    <t>0980-73-1881</t>
  </si>
  <si>
    <t>0980-73-1046</t>
  </si>
  <si>
    <t>0980-48-2741</t>
  </si>
  <si>
    <t>0980-47-2700
kisho@town.motobu.okinawa.jp</t>
    <phoneticPr fontId="2"/>
  </si>
  <si>
    <t>0980-47-2749</t>
  </si>
  <si>
    <t>0980-87-0085
info@ishigaki-triathlon.jp</t>
    <phoneticPr fontId="2"/>
  </si>
  <si>
    <t>0980-82-4046</t>
    <phoneticPr fontId="2"/>
  </si>
  <si>
    <t>098-938-0088</t>
    <phoneticPr fontId="2"/>
  </si>
  <si>
    <t>098-978-9404</t>
    <phoneticPr fontId="2"/>
  </si>
  <si>
    <t>098-937-3986</t>
    <phoneticPr fontId="2"/>
  </si>
  <si>
    <t>098-935-2233</t>
  </si>
  <si>
    <t>098-936-0134</t>
    <phoneticPr fontId="2"/>
  </si>
  <si>
    <t>098-939-2555</t>
    <phoneticPr fontId="2"/>
  </si>
  <si>
    <t>URL</t>
    <phoneticPr fontId="2"/>
  </si>
  <si>
    <t>http://www.abakanko.jp/naturecruise/</t>
    <phoneticPr fontId="2"/>
  </si>
  <si>
    <t>http://www.cci.knc.ne.jp/summer-festival/</t>
    <phoneticPr fontId="2"/>
  </si>
  <si>
    <t>http://www.sapporo-autumnfest.jp/</t>
    <phoneticPr fontId="2"/>
  </si>
  <si>
    <t>http://www.town.yoichi.hokkaido.jp/</t>
    <phoneticPr fontId="2"/>
  </si>
  <si>
    <t>http://www.niki-kanko.jp/</t>
    <phoneticPr fontId="2"/>
  </si>
  <si>
    <t>http://otaru.ushiomatsuri.net/</t>
    <phoneticPr fontId="2"/>
  </si>
  <si>
    <t>http://www.yosakoi-soran.jp/</t>
    <phoneticPr fontId="2"/>
  </si>
  <si>
    <t>http://www.kushiro-kankou.or.jp/</t>
    <phoneticPr fontId="2"/>
  </si>
  <si>
    <t>http://www.vill.tsurui.lg.jp/</t>
    <phoneticPr fontId="2"/>
  </si>
  <si>
    <t>http://www.lake-akan.com/</t>
    <phoneticPr fontId="2"/>
  </si>
  <si>
    <t>http://jf-shiranuka.jimdo.com/</t>
    <phoneticPr fontId="2"/>
  </si>
  <si>
    <t>http://www17.plala.or.jp/omiya-946/keidai.html</t>
    <phoneticPr fontId="2"/>
  </si>
  <si>
    <t>http://www.city.kushiro.lg.jp/</t>
    <phoneticPr fontId="2"/>
  </si>
  <si>
    <t>http://www.akankisen.com/</t>
    <phoneticPr fontId="2"/>
  </si>
  <si>
    <t>http://www.city.kushiro.lg.jp/zoo/</t>
    <phoneticPr fontId="2"/>
  </si>
  <si>
    <t>http://akkeshi-kankou.7pm.jp/</t>
    <phoneticPr fontId="2"/>
  </si>
  <si>
    <t>http://www.946wat.jp/</t>
    <phoneticPr fontId="2"/>
  </si>
  <si>
    <t>http://www.koudai-akan.net/</t>
    <phoneticPr fontId="2"/>
  </si>
  <si>
    <t>http://www.fm946.com/</t>
    <phoneticPr fontId="2"/>
  </si>
  <si>
    <t>http://www.city.tomakomai.hokkaido.jp/kankojoho/event/minatomatsuri/minatomatsuri.html</t>
    <phoneticPr fontId="2"/>
  </si>
  <si>
    <t>http://www.city.tomakomai.hokkaido.jp/kankojoho/event/skatematsuri/skatematsuri.html</t>
    <phoneticPr fontId="2"/>
  </si>
  <si>
    <t>http://www.city.wakkanai.hokkaido.jp/kanko/event/snowland.html</t>
    <phoneticPr fontId="2"/>
  </si>
  <si>
    <t>http://www.city.wakkanai.hokkaido.jp/calendar/byakuyasai.html</t>
    <phoneticPr fontId="2"/>
  </si>
  <si>
    <t>http://www.city.wakkanai.hokkaido.jp/kanko/event/nankyokumatsuri.html</t>
    <phoneticPr fontId="2"/>
  </si>
  <si>
    <t>http://www.city.wakkanai.hokkaido.jp/kanko/event/hatuhinode.html</t>
    <phoneticPr fontId="2"/>
  </si>
  <si>
    <t>http://www.city.wakkanai.hokkaido.jp/kanko/event/nankyokuhairando.html</t>
    <phoneticPr fontId="2"/>
  </si>
  <si>
    <t>http://www.city.wakkanai.hokkaido.jp/kanko/event/inuzori.html</t>
    <phoneticPr fontId="2"/>
  </si>
  <si>
    <t>http://www.city.wakkanai.hokkaido.jp/group/group_31.html</t>
    <phoneticPr fontId="2"/>
  </si>
  <si>
    <t>http://www.park-mente.jp/</t>
    <phoneticPr fontId="2"/>
  </si>
  <si>
    <t>http://www.harufes.com/</t>
    <phoneticPr fontId="2"/>
  </si>
  <si>
    <t>http://www.applehill.co.jp/</t>
    <phoneticPr fontId="2"/>
  </si>
  <si>
    <t>http://www.tsugaru-syamisen.com/japan.html</t>
    <phoneticPr fontId="2"/>
  </si>
  <si>
    <t>http://aomori-yeg.jp/</t>
    <phoneticPr fontId="2"/>
  </si>
  <si>
    <t>http://www.asamushi.com/event/index.php</t>
    <phoneticPr fontId="2"/>
  </si>
  <si>
    <t>http://www.city.rikuzentakata.iwate.jp</t>
    <phoneticPr fontId="5"/>
  </si>
  <si>
    <t>http://tricolore-fes.com/</t>
    <phoneticPr fontId="2"/>
  </si>
  <si>
    <t>http://www.reborn-art-fes.jp/</t>
    <phoneticPr fontId="2"/>
  </si>
  <si>
    <t>https://www.matsushima-kanko.com/</t>
    <phoneticPr fontId="2"/>
  </si>
  <si>
    <t>https://www.facebook.com/isozima/</t>
    <phoneticPr fontId="2"/>
  </si>
  <si>
    <t>http://hacchi.jp/</t>
    <phoneticPr fontId="2"/>
  </si>
  <si>
    <t>http://www.8hanabi.jp/</t>
    <phoneticPr fontId="2"/>
  </si>
  <si>
    <t>https://www.oganavi.com/hanabi/</t>
    <phoneticPr fontId="2"/>
  </si>
  <si>
    <t>https://onrf.jp/</t>
    <phoneticPr fontId="2"/>
  </si>
  <si>
    <t>https://www.city.kisarazu.lg.jp/shisei/soshiki/kakuka/1001968.html</t>
    <phoneticPr fontId="2"/>
  </si>
  <si>
    <t>https://www.tsukahara-li.co.jp/tateyama/index.html</t>
    <phoneticPr fontId="2"/>
  </si>
  <si>
    <t>https://tateyamacity.com/satomi/</t>
    <phoneticPr fontId="2"/>
  </si>
  <si>
    <t>https://tateyamacity.or.jp/</t>
    <phoneticPr fontId="2"/>
  </si>
  <si>
    <t>http://www.gotokyo.org/jp/kanko/chuo/event/minatomatsuri.html</t>
    <phoneticPr fontId="2"/>
  </si>
  <si>
    <t>http://www.gotokyo.org/jp/kanko/taito/event/uenosakuramaturi.html</t>
    <phoneticPr fontId="2"/>
  </si>
  <si>
    <t>http://www.gotokyo.org/jp/kanko/taito/event/sumidahanabi.html</t>
    <phoneticPr fontId="2"/>
  </si>
  <si>
    <t>http://www.gotokyo.org/jp/kanko/taito/event/sanjyamaturi.html</t>
    <phoneticPr fontId="2"/>
  </si>
  <si>
    <t>http://www.visitsado.com</t>
    <phoneticPr fontId="2"/>
  </si>
  <si>
    <t>http://www.scsf.jp/</t>
    <phoneticPr fontId="2"/>
  </si>
  <si>
    <t>http://www.city.sado.niigata.jp</t>
    <phoneticPr fontId="2"/>
  </si>
  <si>
    <t>http://www.pref.ishikawa.jp/siro-niwa/japanese/top.html</t>
    <phoneticPr fontId="2"/>
  </si>
  <si>
    <t>http://hk-event.jp/</t>
    <phoneticPr fontId="2"/>
  </si>
  <si>
    <t>http://www.k-port.jp/</t>
    <phoneticPr fontId="2"/>
  </si>
  <si>
    <t>http://ishikawa.fun/16256.html</t>
    <phoneticPr fontId="2"/>
  </si>
  <si>
    <t>https://www.fuku-e.com/070_event/?i=174</t>
    <phoneticPr fontId="2"/>
  </si>
  <si>
    <t>http://www.fuku-e.com/</t>
    <phoneticPr fontId="2"/>
  </si>
  <si>
    <t>https://www.biwako-visitors.jp/event/detail/182</t>
    <phoneticPr fontId="2"/>
  </si>
  <si>
    <t>http://www.nihon-kankou.or.jp/fukui/detail/18204ba2212061265</t>
    <phoneticPr fontId="2"/>
  </si>
  <si>
    <t>http://www.tagataisya.or.jp/event/mantou/</t>
    <phoneticPr fontId="2"/>
  </si>
  <si>
    <t>http://www.mjfinnoto.jp/</t>
    <phoneticPr fontId="2"/>
  </si>
  <si>
    <t>http://ipponsugi.sakura.ne.jp/noren/</t>
    <phoneticPr fontId="2"/>
  </si>
  <si>
    <t>http://www.nanaoh.net/index.php</t>
    <phoneticPr fontId="2"/>
  </si>
  <si>
    <t>http://www.wakura.or.jp/</t>
    <phoneticPr fontId="2"/>
  </si>
  <si>
    <t>http://www.info-toyama.com/event/20100/</t>
    <phoneticPr fontId="2"/>
  </si>
  <si>
    <t>http://www.ccis-toyama.or.jp/toyama/cin/top.html</t>
    <phoneticPr fontId="2"/>
  </si>
  <si>
    <t>http://www.tulipfair.or.jp/</t>
    <phoneticPr fontId="2"/>
  </si>
  <si>
    <t>http://www.alpen-route.com/</t>
    <phoneticPr fontId="2"/>
  </si>
  <si>
    <t>http://www.pref.toyama.jp/cms_sec/1603/kj00011575-023-01.html</t>
    <phoneticPr fontId="2"/>
  </si>
  <si>
    <t>http://www.takaoka.or.jp/</t>
    <phoneticPr fontId="2"/>
  </si>
  <si>
    <t>http://www.hotaruikamuseum.com/museum/sea_tours.htm</t>
    <phoneticPr fontId="2"/>
  </si>
  <si>
    <t>http://www.info-toyama.com/event/10009/</t>
    <phoneticPr fontId="2"/>
  </si>
  <si>
    <t>http://www.info-toyama.com/event/20031/</t>
    <phoneticPr fontId="2"/>
  </si>
  <si>
    <t>http://mikurumayama.jp/</t>
    <phoneticPr fontId="2"/>
  </si>
  <si>
    <t>http://www.kenkayama.jp/</t>
    <phoneticPr fontId="2"/>
  </si>
  <si>
    <t>https://www.takaoka-st.jp/</t>
    <phoneticPr fontId="2"/>
  </si>
  <si>
    <t>http://www.yatsuo.net/kazenobon/</t>
    <phoneticPr fontId="2"/>
  </si>
  <si>
    <t>http://www.info-toyama.com/event/40008/</t>
    <phoneticPr fontId="2"/>
  </si>
  <si>
    <t>http://www.info-toyama.com/event/20007/</t>
    <phoneticPr fontId="2"/>
  </si>
  <si>
    <t>http://www.info-toyama.com/event/10006/</t>
    <phoneticPr fontId="2"/>
  </si>
  <si>
    <t>http://www.info-toyama.com/event/50039/</t>
    <phoneticPr fontId="2"/>
  </si>
  <si>
    <t>http://www.info-toyama.com/event/40029/</t>
    <phoneticPr fontId="2"/>
  </si>
  <si>
    <t>http://www.info-toyama.com/event/20088/</t>
    <phoneticPr fontId="2"/>
  </si>
  <si>
    <t>http://www.info-toyama.com/event/20011/</t>
    <phoneticPr fontId="2"/>
  </si>
  <si>
    <t>http://www.info-toyama.com/event/20052/</t>
    <phoneticPr fontId="2"/>
  </si>
  <si>
    <t>http://www.info-toyama.com/event/20059/</t>
    <phoneticPr fontId="2"/>
  </si>
  <si>
    <t>http://www.info-toyama.com/event/20063/</t>
    <phoneticPr fontId="2"/>
  </si>
  <si>
    <t>http://www.yaizu.gr.jp/</t>
    <phoneticPr fontId="2"/>
  </si>
  <si>
    <t>https://www.oigawa.net/</t>
    <phoneticPr fontId="2"/>
  </si>
  <si>
    <t>http://www.city.yokkaichi.mie.jp/kyouiku/kujirabune/index.html</t>
    <phoneticPr fontId="2"/>
  </si>
  <si>
    <t>http://www.tadotaisya.or.jp/</t>
    <phoneticPr fontId="2"/>
  </si>
  <si>
    <t>http://www.kameyama-kanko.com/</t>
    <phoneticPr fontId="2"/>
  </si>
  <si>
    <t>http://isidori.jp/</t>
    <phoneticPr fontId="2"/>
  </si>
  <si>
    <t>http://kameyama-kanko.com/</t>
    <phoneticPr fontId="2"/>
  </si>
  <si>
    <t>http://www.kansaita.jp/26super-junior.html</t>
    <phoneticPr fontId="2"/>
  </si>
  <si>
    <t>https://www.osaka-marathon.com/index.html</t>
    <phoneticPr fontId="2"/>
  </si>
  <si>
    <t>https://osaka-info.jp/</t>
    <phoneticPr fontId="2"/>
  </si>
  <si>
    <t>https://www.mint.go.jp/enjoy/toorinuke/sakura_osaka_news_h30.html</t>
    <phoneticPr fontId="2"/>
  </si>
  <si>
    <t>http://www.shitennoji.or.jp/</t>
    <phoneticPr fontId="2"/>
  </si>
  <si>
    <t>https://www.hikari-kyoen.com/</t>
    <phoneticPr fontId="2"/>
  </si>
  <si>
    <t>http://www.osaka-marathon.jp/</t>
    <phoneticPr fontId="2"/>
  </si>
  <si>
    <t>http://www.yodohanabi.com/</t>
    <phoneticPr fontId="2"/>
  </si>
  <si>
    <t>http://www.dainenbutsuji.com/oneri/</t>
    <phoneticPr fontId="2"/>
  </si>
  <si>
    <t>http://www.sumiyoshitaisha.net/</t>
    <phoneticPr fontId="2"/>
  </si>
  <si>
    <t>http://aizendo.com/</t>
    <phoneticPr fontId="2"/>
  </si>
  <si>
    <t>https://www.facebook.com/ikutamajinja/</t>
    <phoneticPr fontId="2"/>
  </si>
  <si>
    <t>http://www.kumata.jp/</t>
    <phoneticPr fontId="2"/>
  </si>
  <si>
    <t>http://www.city.kaizuka.lg.jp/kanko/index.html</t>
    <phoneticPr fontId="2"/>
  </si>
  <si>
    <t>https://www.osakatemmangu.or.jp/</t>
    <phoneticPr fontId="2"/>
  </si>
  <si>
    <t>Http://www.osaka-info.jp</t>
    <phoneticPr fontId="2"/>
  </si>
  <si>
    <t>http://www.ikedashi-kanko.jp/</t>
    <phoneticPr fontId="2"/>
  </si>
  <si>
    <t>http://www.city.kishiwada.osaka.jp/site/danjiri/</t>
    <phoneticPr fontId="2"/>
  </si>
  <si>
    <t>http://hiraoka-jinja.org/</t>
    <phoneticPr fontId="2"/>
  </si>
  <si>
    <t>http://www.sakai-tcb.or.jp/</t>
    <phoneticPr fontId="2"/>
  </si>
  <si>
    <t>http://www.sinnosan.jp/</t>
    <phoneticPr fontId="2"/>
  </si>
  <si>
    <t>http://www.maizuru-kanko.net/</t>
    <phoneticPr fontId="2"/>
  </si>
  <si>
    <t>http://kumihama.net/</t>
    <phoneticPr fontId="2"/>
  </si>
  <si>
    <t>http://www.matsunoodera.com/</t>
    <phoneticPr fontId="2"/>
  </si>
  <si>
    <t>http://www.yukijinjya.jp/</t>
    <phoneticPr fontId="2"/>
  </si>
  <si>
    <t>http://www.town.nachikatsuura.wakayama.jp/forms/info/info.aspx?info_id=9447</t>
    <phoneticPr fontId="2"/>
  </si>
  <si>
    <t>http://www.town.nachikatsuura.wakayama.jp/forms/info/info.aspx?info_id=32484</t>
    <phoneticPr fontId="2"/>
  </si>
  <si>
    <t>https://www.city.shingu.lg.jp</t>
    <phoneticPr fontId="2"/>
  </si>
  <si>
    <t>http://kumanoshi-kankoukyoukai.info/tour/</t>
    <phoneticPr fontId="2"/>
  </si>
  <si>
    <t>http://www.town.nachikatsuura.wakayama.jp/forms/info/info.aspx?info_id=9443</t>
    <phoneticPr fontId="2"/>
  </si>
  <si>
    <t>https://www.shinguu.jp</t>
    <phoneticPr fontId="2"/>
  </si>
  <si>
    <t>https://www.city.himeji.lg.jp/oshirofes/</t>
    <phoneticPr fontId="2"/>
  </si>
  <si>
    <t>http://www.city.wakayama.wakayama.jp/kankou/nenkangyoji/1006640.html</t>
    <phoneticPr fontId="2"/>
  </si>
  <si>
    <t>http://www.city.wakayama.wakayama.jp/kankou/nenkangyoji/1003239.html</t>
    <phoneticPr fontId="2"/>
  </si>
  <si>
    <t>http://www.city.wakayama.wakayama.jp/kankou/nenkangyoji/1006612.html</t>
    <phoneticPr fontId="2"/>
  </si>
  <si>
    <t>http://www.kimiidera.com/</t>
    <phoneticPr fontId="2"/>
  </si>
  <si>
    <t>http://www.kada.jp/awashima/</t>
    <phoneticPr fontId="2"/>
  </si>
  <si>
    <t>http://w-hanabi.com/</t>
    <phoneticPr fontId="2"/>
  </si>
  <si>
    <t>http://www.wakamatsuri.com/</t>
    <phoneticPr fontId="2"/>
  </si>
  <si>
    <t>http://kankou.iwakuni-city.net/</t>
    <phoneticPr fontId="2"/>
  </si>
  <si>
    <t>http://www.sakaiminato.net/</t>
    <phoneticPr fontId="2"/>
  </si>
  <si>
    <t>http://www.yonago-navi.jp/</t>
    <phoneticPr fontId="2"/>
  </si>
  <si>
    <t>http://www.matsue-tourism.or.jp/m_castle/index.html</t>
    <phoneticPr fontId="2"/>
  </si>
  <si>
    <t>http://www.unnan-kankou.jp/contents/sakura/59</t>
    <phoneticPr fontId="2"/>
  </si>
  <si>
    <t>http://www.musha-gyoretsu.jp/index.html</t>
    <phoneticPr fontId="2"/>
  </si>
  <si>
    <t>http://www.yuushien.com/yuushien/</t>
    <phoneticPr fontId="2"/>
  </si>
  <si>
    <t>https://sakaiminato-suisan.jp/</t>
    <phoneticPr fontId="2"/>
  </si>
  <si>
    <t>http://gainamatsuri.jp/</t>
    <phoneticPr fontId="2"/>
  </si>
  <si>
    <t>http://www.kankou-matsue.jp/event_calendar/events/201601-12/201607/2016_matsuesuigousai.html</t>
    <phoneticPr fontId="2"/>
  </si>
  <si>
    <t>http://www.yasugi-kankou.com/</t>
    <phoneticPr fontId="2"/>
  </si>
  <si>
    <t>http://www.daisen.gr.jp/kyokai/</t>
    <phoneticPr fontId="2"/>
  </si>
  <si>
    <t>http://ww2.sanin-chuo.co.jp/special/ocha/aki.php</t>
    <phoneticPr fontId="2"/>
  </si>
  <si>
    <t>http://www.kankou-matsue.jp/event_calendar/events/201601-12/201610/2016matsuematsuri_dougyouretu.html</t>
    <phoneticPr fontId="2"/>
  </si>
  <si>
    <t>http://suitouro.com/</t>
    <phoneticPr fontId="2"/>
  </si>
  <si>
    <t>http://www.sakaiminato.net/suisan</t>
    <phoneticPr fontId="2"/>
  </si>
  <si>
    <t>http://www.mihonoseki-kankou.jp/sinji/sinji_morotabune/</t>
    <phoneticPr fontId="2"/>
  </si>
  <si>
    <t>http://miyoshi-kankou.jp/?p=293</t>
    <phoneticPr fontId="2"/>
  </si>
  <si>
    <t>http://www.fukuyama-kanko.com/event/taiami/taiami.html</t>
    <phoneticPr fontId="2"/>
  </si>
  <si>
    <t>http://www.dreamination.com/</t>
    <phoneticPr fontId="2"/>
  </si>
  <si>
    <t>http://www.kankou.pref.hiroshima.jp/</t>
    <phoneticPr fontId="2"/>
  </si>
  <si>
    <t>http://www.urban.ne.jp/home/tourou/</t>
    <phoneticPr fontId="2"/>
  </si>
  <si>
    <t>http://www.fukuyama-kanko.com/event/eve010.html</t>
    <phoneticPr fontId="2"/>
  </si>
  <si>
    <t>http://www.minato-yumehanabi.com/index.html</t>
    <phoneticPr fontId="2"/>
  </si>
  <si>
    <t>http://onomichi-cci.or.jp/hanabi/</t>
    <phoneticPr fontId="2"/>
  </si>
  <si>
    <t>http://www.hiroshima-ff.com/</t>
    <phoneticPr fontId="2"/>
  </si>
  <si>
    <t>http://www.toukasan.jp/</t>
    <phoneticPr fontId="2"/>
  </si>
  <si>
    <t>http://www.kankou.pref.hiroshima.jp/sys/data?page-id=14059</t>
    <phoneticPr fontId="2"/>
  </si>
  <si>
    <t>http://sakematsuri.com/</t>
    <phoneticPr fontId="2"/>
  </si>
  <si>
    <t>http://www.sand-museum.jp/</t>
    <phoneticPr fontId="2"/>
  </si>
  <si>
    <t>http://www.iwamikanko.org/</t>
    <phoneticPr fontId="2"/>
  </si>
  <si>
    <t>http://tottori-shanshan.jp/</t>
    <phoneticPr fontId="2"/>
  </si>
  <si>
    <t>http://fukuyama-kanko.com</t>
    <phoneticPr fontId="2"/>
  </si>
  <si>
    <t>http://fukuyama-matsuri.jp/bara/</t>
    <phoneticPr fontId="2"/>
  </si>
  <si>
    <t>http://fukuyama-matsuri.jp/natsu/</t>
    <phoneticPr fontId="2"/>
  </si>
  <si>
    <t>https://www.city.takamatsu.kagawa.jp/17760.html</t>
    <phoneticPr fontId="2"/>
  </si>
  <si>
    <t>http://www.h6.dion.ne.jp/~rypin/</t>
    <phoneticPr fontId="2"/>
  </si>
  <si>
    <t>http://n-akindo.com/</t>
    <phoneticPr fontId="2"/>
  </si>
  <si>
    <t>http://besshi.com/</t>
    <phoneticPr fontId="2"/>
  </si>
  <si>
    <t>http://www.city.niihama.lg.jp/</t>
    <phoneticPr fontId="2"/>
  </si>
  <si>
    <t>http://www.niicci.or.jp/hanabitaikai/</t>
    <phoneticPr fontId="2"/>
  </si>
  <si>
    <t>http://www.city.matsuyama.ehime.jp/</t>
    <phoneticPr fontId="2"/>
  </si>
  <si>
    <t>www.imari-ookawachiyama.com</t>
    <phoneticPr fontId="2"/>
  </si>
  <si>
    <t>www.city.imari.saga.jp</t>
    <phoneticPr fontId="2"/>
  </si>
  <si>
    <t xml:space="preserve">https://tontenton.jp/ </t>
    <phoneticPr fontId="2"/>
  </si>
  <si>
    <t>http://www.kagoshima-kankou.com/for/areaguides/kagoshima.html</t>
    <phoneticPr fontId="2"/>
  </si>
  <si>
    <t>http://www.kagoshima-kankou.com/for/areaguides/nansatsu.html</t>
    <phoneticPr fontId="2"/>
  </si>
  <si>
    <t>http://www.kagoshima-kankou.com/event/50211/</t>
    <phoneticPr fontId="2"/>
  </si>
  <si>
    <t>http://www.kagoshima-kankou.com/for/areaguides/hokusatsu.html</t>
    <phoneticPr fontId="2"/>
  </si>
  <si>
    <t>http://www.karatsu-kankou.jp/</t>
    <phoneticPr fontId="2"/>
  </si>
  <si>
    <t>https://www.city.hirado.nagasaki.jp/kurashi/gyosei/pickup/2017/2017-0203-1649-188.html</t>
    <phoneticPr fontId="2"/>
  </si>
  <si>
    <t>https://www.nagasaki-tabinet.com/event/51339/</t>
    <phoneticPr fontId="2"/>
  </si>
  <si>
    <t>http://www.nihonnomaturi.com/category10/category53/entry284.html</t>
    <phoneticPr fontId="2"/>
  </si>
  <si>
    <t>http://tobatagion.jp/</t>
    <phoneticPr fontId="2"/>
  </si>
  <si>
    <t>http://www.wasshoi.info/</t>
    <phoneticPr fontId="2"/>
  </si>
  <si>
    <t>http://www.city.kitakyushu.lg.jp/yahatanishi/file_0122.html</t>
    <phoneticPr fontId="2"/>
  </si>
  <si>
    <t>http://hanabi.moji-retro.com/</t>
    <phoneticPr fontId="2"/>
  </si>
  <si>
    <t>https://kumamoto-guide.jp/hinokunimatsuri/</t>
    <phoneticPr fontId="14"/>
  </si>
  <si>
    <t>http://www.pearlsea.jp/</t>
    <phoneticPr fontId="2"/>
  </si>
  <si>
    <t>http://umegae-shuzo.com/</t>
    <phoneticPr fontId="2"/>
  </si>
  <si>
    <t>http://www.nagushiyama.jp/</t>
    <phoneticPr fontId="2"/>
  </si>
  <si>
    <t>http://mikawachi-utsuwa.net/</t>
    <phoneticPr fontId="2"/>
  </si>
  <si>
    <t>https://haiki-chaichi.com/</t>
    <phoneticPr fontId="2"/>
  </si>
  <si>
    <t>https://www.huistenbosch.co.jp/</t>
    <phoneticPr fontId="2"/>
  </si>
  <si>
    <t>http://yosa.jp/</t>
    <phoneticPr fontId="2"/>
  </si>
  <si>
    <t>https://www.sasebo99.com/event/61270/</t>
    <phoneticPr fontId="2"/>
  </si>
  <si>
    <t>http://nitca.at-nagasaki.jp/event/peron/</t>
    <phoneticPr fontId="2"/>
  </si>
  <si>
    <t>http://www.at-nagasaki.jp/festival/lantern/</t>
    <phoneticPr fontId="2"/>
  </si>
  <si>
    <t>http://www.city-nakatsu.jp/categories/kanko-navi/kanko_seasonevent/seasonevent_cosmos/</t>
    <phoneticPr fontId="2"/>
  </si>
  <si>
    <t>http://www.city-nakatsu.jp/categories/kanko-navi/kanko_seasonevent/seasonevent_kakashi/</t>
    <phoneticPr fontId="2"/>
  </si>
  <si>
    <t>http://karafes.com/</t>
    <phoneticPr fontId="2"/>
  </si>
  <si>
    <t>http://www.yufuin.gr.jp/roots_of_yufu/</t>
    <phoneticPr fontId="2"/>
  </si>
  <si>
    <t>http://www.beppu-navi.jp/onsenmatsuri/</t>
    <phoneticPr fontId="2"/>
  </si>
  <si>
    <t>http://www.argerich-mf.jp/</t>
    <phoneticPr fontId="2"/>
  </si>
  <si>
    <t>http://www.hyottoko.jp/</t>
    <phoneticPr fontId="2"/>
  </si>
  <si>
    <t>https://m.facebook.com&gt;misumioldcarfes
http://ukiuki.kumamoto.jp/ukievent/</t>
    <phoneticPr fontId="2"/>
  </si>
  <si>
    <t>http://www.city.uki.kumamoto.jp</t>
    <phoneticPr fontId="14"/>
  </si>
  <si>
    <t>https://www.facebook.com/kumamotoboatshow/</t>
    <phoneticPr fontId="2"/>
  </si>
  <si>
    <t>http://www.kankou-nichinan.jp/</t>
    <phoneticPr fontId="2"/>
  </si>
  <si>
    <t>https://www.naha-navi.or.jp</t>
    <phoneticPr fontId="2"/>
  </si>
  <si>
    <t>http://oki-park.jp/kaiyohaku/</t>
    <phoneticPr fontId="2"/>
  </si>
  <si>
    <t>http://www.town.motobu.okinawa.jp/</t>
    <phoneticPr fontId="2"/>
  </si>
  <si>
    <t>http://www.motobu.or.jp/</t>
    <phoneticPr fontId="2"/>
  </si>
  <si>
    <t>https://ishigaki-triathlon.jp/</t>
    <phoneticPr fontId="2"/>
  </si>
  <si>
    <t>催行時期</t>
    <rPh sb="0" eb="2">
      <t>サイコウ</t>
    </rPh>
    <rPh sb="2" eb="4">
      <t>ジキ</t>
    </rPh>
    <phoneticPr fontId="2"/>
  </si>
  <si>
    <t>問合せ先</t>
    <rPh sb="0" eb="2">
      <t>トイアワ</t>
    </rPh>
    <rPh sb="3" eb="4">
      <t>サキ</t>
    </rPh>
    <phoneticPr fontId="2"/>
  </si>
  <si>
    <t>083-933-3207/a16200@pref.yamaguchi.lg.jp</t>
  </si>
  <si>
    <t>周南みなとまつり　ミナトのミーツ</t>
    <rPh sb="0" eb="2">
      <t>シュウナン</t>
    </rPh>
    <phoneticPr fontId="2"/>
  </si>
  <si>
    <t>晴海親水公園</t>
    <rPh sb="0" eb="2">
      <t>ハルミ</t>
    </rPh>
    <rPh sb="2" eb="4">
      <t>シンスイ</t>
    </rPh>
    <rPh sb="4" eb="6">
      <t>コウエン</t>
    </rPh>
    <phoneticPr fontId="2"/>
  </si>
  <si>
    <t>港周辺のイベントスケジュール</t>
    <rPh sb="0" eb="1">
      <t>ミナト</t>
    </rPh>
    <rPh sb="1" eb="3">
      <t>シュウヘン</t>
    </rPh>
    <phoneticPr fontId="2"/>
  </si>
  <si>
    <t>大阪・光の饗宴</t>
    <rPh sb="0" eb="2">
      <t>オオサカ</t>
    </rPh>
    <rPh sb="3" eb="4">
      <t>ヒカリ</t>
    </rPh>
    <rPh sb="5" eb="7">
      <t>キョウエン</t>
    </rPh>
    <phoneticPr fontId="2"/>
  </si>
  <si>
    <t>5月1日～5日</t>
    <phoneticPr fontId="2"/>
  </si>
  <si>
    <t>生國魂神社の夏祭り　※</t>
    <rPh sb="0" eb="1">
      <t>ショウ</t>
    </rPh>
    <rPh sb="1" eb="2">
      <t>クニ</t>
    </rPh>
    <rPh sb="2" eb="3">
      <t>タマシイ</t>
    </rPh>
    <rPh sb="3" eb="5">
      <t>ジンジャ</t>
    </rPh>
    <rPh sb="6" eb="8">
      <t>ナツマツ</t>
    </rPh>
    <phoneticPr fontId="2"/>
  </si>
  <si>
    <t>天神祭　※</t>
    <rPh sb="0" eb="2">
      <t>テンジン</t>
    </rPh>
    <rPh sb="2" eb="3">
      <t>マツ</t>
    </rPh>
    <phoneticPr fontId="2"/>
  </si>
  <si>
    <t>住吉祭　※</t>
    <rPh sb="0" eb="2">
      <t>スミヨシ</t>
    </rPh>
    <rPh sb="2" eb="3">
      <t>マツ</t>
    </rPh>
    <phoneticPr fontId="2"/>
  </si>
  <si>
    <t>高岡七夕まつり実行委員会</t>
    <rPh sb="0" eb="2">
      <t>タカオカ</t>
    </rPh>
    <rPh sb="2" eb="4">
      <t>タナバタ</t>
    </rPh>
    <rPh sb="7" eb="9">
      <t>ジッコウ</t>
    </rPh>
    <rPh sb="9" eb="12">
      <t>イインカイ</t>
    </rPh>
    <phoneticPr fontId="1"/>
  </si>
  <si>
    <t>勝興寺</t>
    <rPh sb="0" eb="3">
      <t>ショウコウジ</t>
    </rPh>
    <phoneticPr fontId="2"/>
  </si>
  <si>
    <t>伊万里市総合政策部観光戦略課</t>
    <rPh sb="0" eb="4">
      <t>イマリシ</t>
    </rPh>
    <rPh sb="4" eb="6">
      <t>ソウゴウ</t>
    </rPh>
    <rPh sb="6" eb="8">
      <t>セイサク</t>
    </rPh>
    <rPh sb="8" eb="9">
      <t>ブ</t>
    </rPh>
    <rPh sb="9" eb="11">
      <t>カンコウ</t>
    </rPh>
    <rPh sb="11" eb="13">
      <t>センリャク</t>
    </rPh>
    <rPh sb="13" eb="14">
      <t>カ</t>
    </rPh>
    <phoneticPr fontId="2"/>
  </si>
  <si>
    <t>伊万里市総合政策部企業誘致・商工振興課</t>
    <rPh sb="0" eb="4">
      <t>イマリシ</t>
    </rPh>
    <rPh sb="4" eb="6">
      <t>ソウゴウ</t>
    </rPh>
    <rPh sb="6" eb="8">
      <t>セイサク</t>
    </rPh>
    <rPh sb="8" eb="9">
      <t>ブ</t>
    </rPh>
    <rPh sb="9" eb="11">
      <t>キギョウ</t>
    </rPh>
    <rPh sb="11" eb="13">
      <t>ユウチ</t>
    </rPh>
    <rPh sb="14" eb="16">
      <t>ショウコウ</t>
    </rPh>
    <rPh sb="16" eb="18">
      <t>シンコウ</t>
    </rPh>
    <rPh sb="18" eb="19">
      <t>カ</t>
    </rPh>
    <phoneticPr fontId="2"/>
  </si>
  <si>
    <t>山ン寺例祭</t>
    <rPh sb="0" eb="1">
      <t>ヤマ</t>
    </rPh>
    <rPh sb="2" eb="3">
      <t>テラ</t>
    </rPh>
    <rPh sb="3" eb="4">
      <t>レイ</t>
    </rPh>
    <rPh sb="4" eb="5">
      <t>サイ</t>
    </rPh>
    <phoneticPr fontId="2"/>
  </si>
  <si>
    <t>沖縄</t>
  </si>
  <si>
    <t>平良港</t>
  </si>
  <si>
    <t>宮古島の海びらき</t>
  </si>
  <si>
    <t>前浜ビーチ</t>
  </si>
  <si>
    <t>宮古島観光協会</t>
  </si>
  <si>
    <t>全日本トライアスロン宮古島大会</t>
  </si>
  <si>
    <t>宮古島全域</t>
  </si>
  <si>
    <t>宮古島トライアスロン実行委員会</t>
  </si>
  <si>
    <t>MIYAKO ISLAND ROCK FESTIVAL</t>
  </si>
  <si>
    <t>MIYAKO ISLAND ROCK FESTIVAL実行委員会</t>
  </si>
  <si>
    <t>info@mirf.jp</t>
  </si>
  <si>
    <t>サニツ浜カーニバル</t>
  </si>
  <si>
    <t>下地与那覇湾サニツ浜</t>
  </si>
  <si>
    <t>0980ー73ー1046</t>
  </si>
  <si>
    <t>宮古島の夏祭り</t>
  </si>
  <si>
    <t>市内各大通り</t>
  </si>
  <si>
    <t>徒歩5分</t>
  </si>
  <si>
    <t>宮古島夏まつり実行委員会</t>
  </si>
  <si>
    <t>0980ー72－2779</t>
  </si>
  <si>
    <t>クイチャーフェスティバル</t>
  </si>
  <si>
    <t>クイチャーフェスティバル実行委員会</t>
  </si>
  <si>
    <t>8月上旬</t>
  </si>
  <si>
    <t>0863-21-3486　/　</t>
  </si>
  <si>
    <t>その他</t>
    <rPh sb="2" eb="3">
      <t>タ</t>
    </rPh>
    <phoneticPr fontId="9"/>
  </si>
  <si>
    <t>宇野港</t>
    <rPh sb="0" eb="3">
      <t>ウノコウ</t>
    </rPh>
    <phoneticPr fontId="9"/>
  </si>
  <si>
    <t>徒歩0分</t>
    <rPh sb="0" eb="2">
      <t>トホ</t>
    </rPh>
    <rPh sb="3" eb="4">
      <t>フン</t>
    </rPh>
    <phoneticPr fontId="9"/>
  </si>
  <si>
    <t>祭り</t>
    <rPh sb="0" eb="1">
      <t>マツ</t>
    </rPh>
    <phoneticPr fontId="9"/>
  </si>
  <si>
    <t>玉野まつり</t>
    <rPh sb="0" eb="2">
      <t>タマノ</t>
    </rPh>
    <phoneticPr fontId="9"/>
  </si>
  <si>
    <t>毎年</t>
    <rPh sb="0" eb="2">
      <t>マイトシ</t>
    </rPh>
    <phoneticPr fontId="9"/>
  </si>
  <si>
    <t>8月</t>
    <rPh sb="1" eb="2">
      <t>ガツ</t>
    </rPh>
    <phoneticPr fontId="9"/>
  </si>
  <si>
    <t>市役所西大通り</t>
    <rPh sb="0" eb="3">
      <t>シヤクショ</t>
    </rPh>
    <rPh sb="3" eb="4">
      <t>ニシ</t>
    </rPh>
    <rPh sb="4" eb="5">
      <t>オオ</t>
    </rPh>
    <rPh sb="5" eb="6">
      <t>ツウ</t>
    </rPh>
    <phoneticPr fontId="9"/>
  </si>
  <si>
    <t>車5分</t>
    <rPh sb="0" eb="1">
      <t>クルマ</t>
    </rPh>
    <rPh sb="2" eb="3">
      <t>フン</t>
    </rPh>
    <phoneticPr fontId="9"/>
  </si>
  <si>
    <t>１月下旬～2月上旬</t>
    <phoneticPr fontId="2"/>
  </si>
  <si>
    <t>細島港</t>
    <rPh sb="0" eb="2">
      <t>ホソシマ</t>
    </rPh>
    <rPh sb="2" eb="3">
      <t>コウ</t>
    </rPh>
    <phoneticPr fontId="1"/>
  </si>
  <si>
    <t>細島みなと祭り</t>
    <rPh sb="0" eb="2">
      <t>ホソシマ</t>
    </rPh>
    <rPh sb="5" eb="6">
      <t>マツ</t>
    </rPh>
    <phoneticPr fontId="1"/>
  </si>
  <si>
    <t>7月中旬</t>
    <rPh sb="1" eb="2">
      <t>ガツ</t>
    </rPh>
    <rPh sb="2" eb="4">
      <t>チュウジュン</t>
    </rPh>
    <phoneticPr fontId="1"/>
  </si>
  <si>
    <t>日向市細島</t>
    <rPh sb="0" eb="2">
      <t>ヒュウガ</t>
    </rPh>
    <rPh sb="2" eb="3">
      <t>シ</t>
    </rPh>
    <rPh sb="3" eb="5">
      <t>ホソシマ</t>
    </rPh>
    <phoneticPr fontId="1"/>
  </si>
  <si>
    <t>細島みなと祭り実行委員会</t>
    <rPh sb="0" eb="2">
      <t>ホソシマ</t>
    </rPh>
    <rPh sb="5" eb="6">
      <t>マツ</t>
    </rPh>
    <rPh sb="7" eb="9">
      <t>ジッコウ</t>
    </rPh>
    <rPh sb="9" eb="12">
      <t>イインカイ</t>
    </rPh>
    <phoneticPr fontId="1"/>
  </si>
  <si>
    <t>日向ひょっとこ夏祭り</t>
    <rPh sb="0" eb="2">
      <t>ヒュウガ</t>
    </rPh>
    <rPh sb="7" eb="9">
      <t>ナツマツ</t>
    </rPh>
    <phoneticPr fontId="1"/>
  </si>
  <si>
    <t>8月第1週</t>
    <rPh sb="1" eb="2">
      <t>ガツ</t>
    </rPh>
    <rPh sb="2" eb="3">
      <t>ダイ</t>
    </rPh>
    <rPh sb="4" eb="5">
      <t>シュウ</t>
    </rPh>
    <phoneticPr fontId="1"/>
  </si>
  <si>
    <t>日向市駅前広場</t>
    <rPh sb="0" eb="3">
      <t>ヒュウガシ</t>
    </rPh>
    <rPh sb="3" eb="4">
      <t>エキ</t>
    </rPh>
    <rPh sb="4" eb="5">
      <t>マエ</t>
    </rPh>
    <rPh sb="5" eb="7">
      <t>ヒロバ</t>
    </rPh>
    <phoneticPr fontId="1"/>
  </si>
  <si>
    <t>徒歩20分</t>
    <rPh sb="0" eb="2">
      <t>トホ</t>
    </rPh>
    <rPh sb="4" eb="5">
      <t>フン</t>
    </rPh>
    <phoneticPr fontId="1"/>
  </si>
  <si>
    <t>日向ひょっとこ夏祭り実行委員会</t>
    <rPh sb="0" eb="2">
      <t>ヒュウガ</t>
    </rPh>
    <rPh sb="7" eb="9">
      <t>ナツマツ</t>
    </rPh>
    <rPh sb="10" eb="12">
      <t>ジッコウ</t>
    </rPh>
    <rPh sb="12" eb="15">
      <t>イインカイ</t>
    </rPh>
    <phoneticPr fontId="1"/>
  </si>
  <si>
    <t>0982-55-0235</t>
  </si>
  <si>
    <t>日向十五夜祭り</t>
    <rPh sb="0" eb="2">
      <t>ヒュウガ</t>
    </rPh>
    <rPh sb="2" eb="5">
      <t>ジュウゴヤ</t>
    </rPh>
    <rPh sb="5" eb="6">
      <t>マツ</t>
    </rPh>
    <phoneticPr fontId="1"/>
  </si>
  <si>
    <t>10月初旬</t>
    <rPh sb="2" eb="3">
      <t>ガツ</t>
    </rPh>
    <rPh sb="3" eb="5">
      <t>ショジュン</t>
    </rPh>
    <phoneticPr fontId="1"/>
  </si>
  <si>
    <t>日向十五夜祭奉賛会</t>
    <rPh sb="0" eb="2">
      <t>ヒュウガ</t>
    </rPh>
    <rPh sb="2" eb="5">
      <t>ジュウゴヤ</t>
    </rPh>
    <rPh sb="5" eb="6">
      <t>サイ</t>
    </rPh>
    <rPh sb="6" eb="9">
      <t>ホウサンカイ</t>
    </rPh>
    <phoneticPr fontId="1"/>
  </si>
  <si>
    <t>0982-52-5131</t>
  </si>
  <si>
    <t>祭り</t>
    <rPh sb="0" eb="1">
      <t>マツ</t>
    </rPh>
    <phoneticPr fontId="13"/>
  </si>
  <si>
    <t>四国</t>
    <rPh sb="0" eb="2">
      <t>シコク</t>
    </rPh>
    <phoneticPr fontId="13"/>
  </si>
  <si>
    <t>宇和島港</t>
    <rPh sb="0" eb="4">
      <t>ウワジマコウ</t>
    </rPh>
    <phoneticPr fontId="13"/>
  </si>
  <si>
    <t>伊達なうわじまお城まつり</t>
    <rPh sb="0" eb="2">
      <t>ダテ</t>
    </rPh>
    <rPh sb="8" eb="9">
      <t>シロ</t>
    </rPh>
    <phoneticPr fontId="13"/>
  </si>
  <si>
    <t>毎年</t>
    <rPh sb="0" eb="2">
      <t>マイトシ</t>
    </rPh>
    <phoneticPr fontId="13"/>
  </si>
  <si>
    <t>5月</t>
    <rPh sb="1" eb="2">
      <t>ガツ</t>
    </rPh>
    <phoneticPr fontId="13"/>
  </si>
  <si>
    <t>5月4日～5日</t>
    <rPh sb="1" eb="2">
      <t>ガツ</t>
    </rPh>
    <rPh sb="3" eb="4">
      <t>ニチ</t>
    </rPh>
    <rPh sb="6" eb="7">
      <t>ニチ</t>
    </rPh>
    <phoneticPr fontId="13"/>
  </si>
  <si>
    <t>宇和島市内、宇和島城</t>
    <rPh sb="0" eb="3">
      <t>ウワジマ</t>
    </rPh>
    <rPh sb="3" eb="5">
      <t>シナイ</t>
    </rPh>
    <rPh sb="6" eb="10">
      <t>ウワジマジョウ</t>
    </rPh>
    <phoneticPr fontId="13"/>
  </si>
  <si>
    <t>徒歩約25分</t>
    <rPh sb="0" eb="2">
      <t>トホ</t>
    </rPh>
    <rPh sb="2" eb="3">
      <t>ヤク</t>
    </rPh>
    <rPh sb="5" eb="6">
      <t>フン</t>
    </rPh>
    <phoneticPr fontId="13"/>
  </si>
  <si>
    <t>宇和島市商工観光課</t>
    <rPh sb="4" eb="6">
      <t>ショウコウ</t>
    </rPh>
    <rPh sb="6" eb="9">
      <t>カンコウカ</t>
    </rPh>
    <phoneticPr fontId="13"/>
  </si>
  <si>
    <t>0895-24-1111</t>
  </si>
  <si>
    <t>宇和島港</t>
    <rPh sb="0" eb="3">
      <t>ウワジマ</t>
    </rPh>
    <rPh sb="3" eb="4">
      <t>ミナト</t>
    </rPh>
    <phoneticPr fontId="13"/>
  </si>
  <si>
    <t>うわじま牛鬼まつり</t>
    <rPh sb="4" eb="5">
      <t>ウシ</t>
    </rPh>
    <rPh sb="5" eb="6">
      <t>オニ</t>
    </rPh>
    <phoneticPr fontId="13"/>
  </si>
  <si>
    <t>7月</t>
    <rPh sb="1" eb="2">
      <t>ガツ</t>
    </rPh>
    <phoneticPr fontId="13"/>
  </si>
  <si>
    <t>7月中旬</t>
    <rPh sb="1" eb="2">
      <t>ガツ</t>
    </rPh>
    <rPh sb="2" eb="4">
      <t>チュウジュン</t>
    </rPh>
    <phoneticPr fontId="13"/>
  </si>
  <si>
    <t>宇和島市内</t>
    <rPh sb="0" eb="3">
      <t>ウワジマ</t>
    </rPh>
    <rPh sb="3" eb="4">
      <t>シ</t>
    </rPh>
    <rPh sb="4" eb="5">
      <t>ナイ</t>
    </rPh>
    <phoneticPr fontId="13"/>
  </si>
  <si>
    <t>宇和島商工会議所／宇和島市商工観光課</t>
    <rPh sb="0" eb="3">
      <t>ウワジマ</t>
    </rPh>
    <rPh sb="3" eb="8">
      <t>ショウコウカイギショ</t>
    </rPh>
    <rPh sb="13" eb="15">
      <t>ショウコウ</t>
    </rPh>
    <rPh sb="15" eb="18">
      <t>カンコウカ</t>
    </rPh>
    <phoneticPr fontId="13"/>
  </si>
  <si>
    <t>0895-22-5555／0895-24-1111</t>
  </si>
  <si>
    <t>ふる里だんだん祭り</t>
    <rPh sb="2" eb="3">
      <t>サト</t>
    </rPh>
    <rPh sb="7" eb="8">
      <t>マツ</t>
    </rPh>
    <phoneticPr fontId="13"/>
  </si>
  <si>
    <t>4月</t>
    <rPh sb="1" eb="2">
      <t>ガツ</t>
    </rPh>
    <phoneticPr fontId="13"/>
  </si>
  <si>
    <t>4月中旬</t>
    <rPh sb="1" eb="2">
      <t>ガツ</t>
    </rPh>
    <rPh sb="2" eb="4">
      <t>チュウジュン</t>
    </rPh>
    <phoneticPr fontId="13"/>
  </si>
  <si>
    <t>遊子水荷浦段畑</t>
    <rPh sb="0" eb="2">
      <t>ユス</t>
    </rPh>
    <rPh sb="2" eb="3">
      <t>ミズ</t>
    </rPh>
    <rPh sb="3" eb="4">
      <t>ニ</t>
    </rPh>
    <rPh sb="4" eb="5">
      <t>ウラ</t>
    </rPh>
    <rPh sb="5" eb="6">
      <t>ダン</t>
    </rPh>
    <rPh sb="6" eb="7">
      <t>ハタ</t>
    </rPh>
    <phoneticPr fontId="13"/>
  </si>
  <si>
    <t>バスで60分</t>
    <rPh sb="5" eb="6">
      <t>フン</t>
    </rPh>
    <phoneticPr fontId="13"/>
  </si>
  <si>
    <t>遊子公民館</t>
    <rPh sb="0" eb="2">
      <t>ユス</t>
    </rPh>
    <rPh sb="2" eb="5">
      <t>コウミンカン</t>
    </rPh>
    <phoneticPr fontId="13"/>
  </si>
  <si>
    <t>宇和島Hawaiianフェスティバル</t>
    <rPh sb="0" eb="3">
      <t>ウワジマ</t>
    </rPh>
    <phoneticPr fontId="13"/>
  </si>
  <si>
    <t>6月</t>
    <rPh sb="1" eb="2">
      <t>ガツ</t>
    </rPh>
    <phoneticPr fontId="13"/>
  </si>
  <si>
    <t>6月上旬</t>
    <rPh sb="1" eb="2">
      <t>ガツ</t>
    </rPh>
    <rPh sb="2" eb="4">
      <t>ジョウジュン</t>
    </rPh>
    <phoneticPr fontId="13"/>
  </si>
  <si>
    <t>道の駅みなとオアシスきさいや広場</t>
    <rPh sb="0" eb="1">
      <t>ミチ</t>
    </rPh>
    <rPh sb="2" eb="3">
      <t>エキ</t>
    </rPh>
    <rPh sb="14" eb="16">
      <t>ヒロバ</t>
    </rPh>
    <phoneticPr fontId="13"/>
  </si>
  <si>
    <t>バスで20分
徒歩で20分</t>
    <rPh sb="5" eb="6">
      <t>フン</t>
    </rPh>
    <rPh sb="7" eb="9">
      <t>トホ</t>
    </rPh>
    <rPh sb="12" eb="13">
      <t>フン</t>
    </rPh>
    <phoneticPr fontId="13"/>
  </si>
  <si>
    <t>宇和島Hawaiianフェスティバル実行委員会</t>
    <rPh sb="0" eb="3">
      <t>ウワジマ</t>
    </rPh>
    <rPh sb="18" eb="20">
      <t>ジッコウ</t>
    </rPh>
    <rPh sb="20" eb="23">
      <t>イインカイ</t>
    </rPh>
    <phoneticPr fontId="13"/>
  </si>
  <si>
    <t>070-4358-9859</t>
  </si>
  <si>
    <t>https://kyonotanabata.kyoto.travel/</t>
    <phoneticPr fontId="2"/>
  </si>
  <si>
    <t>まいづる細川幽斎田辺城まつり実行員会</t>
    <rPh sb="4" eb="6">
      <t>ホソカワ</t>
    </rPh>
    <rPh sb="6" eb="7">
      <t>ユウ</t>
    </rPh>
    <rPh sb="7" eb="8">
      <t>イツキ</t>
    </rPh>
    <rPh sb="8" eb="10">
      <t>タナベ</t>
    </rPh>
    <rPh sb="10" eb="11">
      <t>シロ</t>
    </rPh>
    <rPh sb="14" eb="16">
      <t>ジッコウ</t>
    </rPh>
    <rPh sb="16" eb="17">
      <t>イン</t>
    </rPh>
    <rPh sb="17" eb="18">
      <t>カイ</t>
    </rPh>
    <phoneticPr fontId="2"/>
  </si>
  <si>
    <t>0773-75-0933</t>
    <phoneticPr fontId="2"/>
  </si>
  <si>
    <t>http://tanabejoumaturi.sakura.ne.jp/maturi</t>
    <phoneticPr fontId="2"/>
  </si>
  <si>
    <t>舞鶴観光協会</t>
    <rPh sb="0" eb="2">
      <t>マイヅル</t>
    </rPh>
    <rPh sb="2" eb="4">
      <t>カンコウ</t>
    </rPh>
    <rPh sb="4" eb="6">
      <t>キョウカイ</t>
    </rPh>
    <phoneticPr fontId="2"/>
  </si>
  <si>
    <t>0773-75-8600</t>
    <phoneticPr fontId="2"/>
  </si>
  <si>
    <t>https://miyazu-cci.or.jp/hanabi/</t>
    <phoneticPr fontId="2"/>
  </si>
  <si>
    <t>舞鶴市　文化振興課</t>
    <rPh sb="0" eb="3">
      <t>マイヅルシ</t>
    </rPh>
    <rPh sb="4" eb="6">
      <t>ブンカ</t>
    </rPh>
    <rPh sb="6" eb="8">
      <t>シンコウ</t>
    </rPh>
    <rPh sb="8" eb="9">
      <t>カ</t>
    </rPh>
    <phoneticPr fontId="2"/>
  </si>
  <si>
    <t>0773-66-1019
bunka@city.maizuru.lg.jp</t>
    <phoneticPr fontId="2"/>
  </si>
  <si>
    <t>https://ja.kyoto.travel/event/major/gion/</t>
    <phoneticPr fontId="2"/>
  </si>
  <si>
    <t>https://ja.kyoto.travel/event/major/jidai/</t>
    <phoneticPr fontId="2"/>
  </si>
  <si>
    <t>季節のイベント（冬）</t>
    <rPh sb="0" eb="2">
      <t>キセツ</t>
    </rPh>
    <rPh sb="8" eb="9">
      <t>フユ</t>
    </rPh>
    <phoneticPr fontId="3"/>
  </si>
  <si>
    <t>岡田港</t>
    <rPh sb="0" eb="2">
      <t>オカダ</t>
    </rPh>
    <rPh sb="2" eb="3">
      <t>コウ</t>
    </rPh>
    <phoneticPr fontId="2"/>
  </si>
  <si>
    <t>椿まつり</t>
    <phoneticPr fontId="2"/>
  </si>
  <si>
    <t>1月下旬～3月下旬</t>
    <rPh sb="2" eb="4">
      <t>ゲジュン</t>
    </rPh>
    <rPh sb="6" eb="7">
      <t>ガツ</t>
    </rPh>
    <rPh sb="7" eb="9">
      <t>ゲジュン</t>
    </rPh>
    <phoneticPr fontId="2"/>
  </si>
  <si>
    <t>大島</t>
    <rPh sb="0" eb="2">
      <t>オオシマ</t>
    </rPh>
    <phoneticPr fontId="2"/>
  </si>
  <si>
    <t>一般社団法人 大島観光協会</t>
    <phoneticPr fontId="2"/>
  </si>
  <si>
    <t xml:space="preserve"> 04992-2-2177</t>
    <phoneticPr fontId="2"/>
  </si>
  <si>
    <t>夏祭り</t>
    <rPh sb="0" eb="2">
      <t>ナツマツ</t>
    </rPh>
    <phoneticPr fontId="2"/>
  </si>
  <si>
    <t>8月第2土・日曜日</t>
    <rPh sb="1" eb="2">
      <t>ガツ</t>
    </rPh>
    <rPh sb="2" eb="3">
      <t>ダイ</t>
    </rPh>
    <rPh sb="4" eb="5">
      <t>ド</t>
    </rPh>
    <rPh sb="6" eb="7">
      <t>ニチ</t>
    </rPh>
    <rPh sb="7" eb="9">
      <t>ヨウビ</t>
    </rPh>
    <phoneticPr fontId="2"/>
  </si>
  <si>
    <t>大島 元町</t>
    <rPh sb="0" eb="2">
      <t>オオシマ</t>
    </rPh>
    <rPh sb="3" eb="4">
      <t>モト</t>
    </rPh>
    <rPh sb="4" eb="5">
      <t>マチ</t>
    </rPh>
    <phoneticPr fontId="2"/>
  </si>
  <si>
    <t xml:space="preserve"> 04992-2-2178</t>
  </si>
  <si>
    <t>オータムフェア</t>
    <phoneticPr fontId="2"/>
  </si>
  <si>
    <t>10月・11月・12月</t>
    <rPh sb="2" eb="3">
      <t>ガツ</t>
    </rPh>
    <rPh sb="6" eb="7">
      <t>ガツ</t>
    </rPh>
    <rPh sb="10" eb="11">
      <t>ガツ</t>
    </rPh>
    <phoneticPr fontId="2"/>
  </si>
  <si>
    <t>10月上旬～12月中旬</t>
    <rPh sb="2" eb="3">
      <t>ガツ</t>
    </rPh>
    <rPh sb="3" eb="5">
      <t>ジョウジュン</t>
    </rPh>
    <rPh sb="8" eb="9">
      <t>ガツ</t>
    </rPh>
    <rPh sb="9" eb="11">
      <t>チュウジュン</t>
    </rPh>
    <phoneticPr fontId="2"/>
  </si>
  <si>
    <t xml:space="preserve"> 04992-2-2179</t>
  </si>
  <si>
    <t>神湊港</t>
    <rPh sb="0" eb="1">
      <t>カミ</t>
    </rPh>
    <rPh sb="1" eb="2">
      <t>ミナト</t>
    </rPh>
    <rPh sb="2" eb="3">
      <t>コウ</t>
    </rPh>
    <phoneticPr fontId="2"/>
  </si>
  <si>
    <t>フリージアまつり</t>
  </si>
  <si>
    <t>3月下旬～4月上旬</t>
    <rPh sb="2" eb="4">
      <t>ゲジュン</t>
    </rPh>
    <rPh sb="6" eb="7">
      <t>ガツ</t>
    </rPh>
    <rPh sb="7" eb="9">
      <t>ジョウジュン</t>
    </rPh>
    <phoneticPr fontId="2"/>
  </si>
  <si>
    <t>八丈島 大賀郷</t>
    <rPh sb="0" eb="3">
      <t>ハチジョウジマ</t>
    </rPh>
    <phoneticPr fontId="2"/>
  </si>
  <si>
    <t>八丈町産業観光課観光係</t>
    <rPh sb="0" eb="11">
      <t>ハチジョウマチサンギョウカンコウカカンコウカカリ</t>
    </rPh>
    <phoneticPr fontId="2"/>
  </si>
  <si>
    <t>04996-2-1125</t>
    <phoneticPr fontId="2"/>
  </si>
  <si>
    <t>http://www.town.hachijo.tokyo.jp/</t>
    <phoneticPr fontId="2"/>
  </si>
  <si>
    <t>7月第3金・土・日曜日</t>
    <rPh sb="1" eb="2">
      <t>ガツ</t>
    </rPh>
    <rPh sb="2" eb="3">
      <t>ダイ</t>
    </rPh>
    <rPh sb="4" eb="5">
      <t>キン</t>
    </rPh>
    <rPh sb="6" eb="7">
      <t>ド</t>
    </rPh>
    <rPh sb="8" eb="9">
      <t>ニチ</t>
    </rPh>
    <rPh sb="9" eb="11">
      <t>ヨウビ</t>
    </rPh>
    <phoneticPr fontId="2"/>
  </si>
  <si>
    <t>八丈納涼花火大会</t>
    <rPh sb="0" eb="2">
      <t>ハチジョウ</t>
    </rPh>
    <rPh sb="2" eb="4">
      <t>ノウリョウ</t>
    </rPh>
    <rPh sb="4" eb="6">
      <t>ハナビ</t>
    </rPh>
    <rPh sb="6" eb="8">
      <t>タイカイ</t>
    </rPh>
    <phoneticPr fontId="2"/>
  </si>
  <si>
    <t>八丈島 三根</t>
    <rPh sb="0" eb="3">
      <t>ハチジョウジマ</t>
    </rPh>
    <rPh sb="4" eb="6">
      <t>ミネ</t>
    </rPh>
    <phoneticPr fontId="2"/>
  </si>
  <si>
    <t>盆踊り</t>
    <rPh sb="0" eb="2">
      <t>ボンオド</t>
    </rPh>
    <phoneticPr fontId="2"/>
  </si>
  <si>
    <t>8月13日～15日</t>
    <rPh sb="1" eb="2">
      <t>ガツ</t>
    </rPh>
    <rPh sb="4" eb="5">
      <t>ニチ</t>
    </rPh>
    <rPh sb="8" eb="9">
      <t>ニチ</t>
    </rPh>
    <phoneticPr fontId="2"/>
  </si>
  <si>
    <t>八丈島</t>
    <rPh sb="0" eb="2">
      <t>ハチジョウ</t>
    </rPh>
    <rPh sb="2" eb="3">
      <t>シマ</t>
    </rPh>
    <phoneticPr fontId="2"/>
  </si>
  <si>
    <t>タクシーで5分～30分</t>
    <rPh sb="6" eb="7">
      <t>フン</t>
    </rPh>
    <rPh sb="10" eb="11">
      <t>フン</t>
    </rPh>
    <phoneticPr fontId="2"/>
  </si>
  <si>
    <t>優婆夷宝明神社例祭</t>
    <rPh sb="0" eb="1">
      <t>ユウ</t>
    </rPh>
    <rPh sb="1" eb="2">
      <t>バア</t>
    </rPh>
    <rPh sb="2" eb="3">
      <t>イ</t>
    </rPh>
    <rPh sb="3" eb="4">
      <t>タカラ</t>
    </rPh>
    <rPh sb="4" eb="5">
      <t>アカ</t>
    </rPh>
    <rPh sb="5" eb="7">
      <t>ジンジャ</t>
    </rPh>
    <rPh sb="7" eb="9">
      <t>レイサイ</t>
    </rPh>
    <phoneticPr fontId="2"/>
  </si>
  <si>
    <t>スポーツ</t>
    <phoneticPr fontId="2"/>
  </si>
  <si>
    <t>パブリックロードレース</t>
    <phoneticPr fontId="2"/>
  </si>
  <si>
    <t>1月第2週日曜日</t>
    <rPh sb="1" eb="2">
      <t>ガツ</t>
    </rPh>
    <rPh sb="2" eb="3">
      <t>ダイ</t>
    </rPh>
    <rPh sb="4" eb="5">
      <t>シュウ</t>
    </rPh>
    <rPh sb="5" eb="8">
      <t>ニチヨウビ</t>
    </rPh>
    <phoneticPr fontId="2"/>
  </si>
  <si>
    <t>八丈島 三根・大賀郷</t>
    <rPh sb="0" eb="3">
      <t>ハチジョウジマ</t>
    </rPh>
    <rPh sb="4" eb="6">
      <t>ミツネ</t>
    </rPh>
    <rPh sb="7" eb="10">
      <t>オオカゴウ</t>
    </rPh>
    <phoneticPr fontId="2"/>
  </si>
  <si>
    <t>二見港</t>
    <rPh sb="0" eb="2">
      <t>フタミ</t>
    </rPh>
    <rPh sb="2" eb="3">
      <t>コウ</t>
    </rPh>
    <phoneticPr fontId="2"/>
  </si>
  <si>
    <t>サマーフェスティバル</t>
    <phoneticPr fontId="2"/>
  </si>
  <si>
    <t>7月下旬～8月下旬</t>
    <rPh sb="2" eb="4">
      <t>ゲジュン</t>
    </rPh>
    <rPh sb="6" eb="7">
      <t>ガツ</t>
    </rPh>
    <rPh sb="7" eb="9">
      <t>ゲジュン</t>
    </rPh>
    <phoneticPr fontId="2"/>
  </si>
  <si>
    <t>父島・母島</t>
    <rPh sb="0" eb="1">
      <t>チチ</t>
    </rPh>
    <rPh sb="1" eb="2">
      <t>ジマ</t>
    </rPh>
    <rPh sb="3" eb="4">
      <t>ハハ</t>
    </rPh>
    <rPh sb="4" eb="5">
      <t>ジマ</t>
    </rPh>
    <phoneticPr fontId="2"/>
  </si>
  <si>
    <t>小笠原村観光協会</t>
    <phoneticPr fontId="2"/>
  </si>
  <si>
    <t>04998-2-2587
info@ogasawaramura.com</t>
    <phoneticPr fontId="2"/>
  </si>
  <si>
    <t>那智勝浦町観光機構</t>
    <rPh sb="0" eb="5">
      <t>ナチカツウラチョウ</t>
    </rPh>
    <rPh sb="5" eb="7">
      <t>カンコウ</t>
    </rPh>
    <rPh sb="7" eb="9">
      <t>キコウ</t>
    </rPh>
    <phoneticPr fontId="2"/>
  </si>
  <si>
    <t>https://www.nachikan.jp/event/winter-2/</t>
    <phoneticPr fontId="2"/>
  </si>
  <si>
    <t>http://www.nanki-shirahama.com/event/</t>
    <phoneticPr fontId="2"/>
  </si>
  <si>
    <t>はな・はる・フェスタ</t>
  </si>
  <si>
    <t>088-621-2309 / nigiwaidukurika@pref.tokushima.jp</t>
  </si>
  <si>
    <t>一万人のエイサー踊り隊</t>
    <rPh sb="0" eb="2">
      <t>イチマン</t>
    </rPh>
    <rPh sb="2" eb="3">
      <t>ニン</t>
    </rPh>
    <rPh sb="8" eb="9">
      <t>オド</t>
    </rPh>
    <rPh sb="10" eb="11">
      <t>タイ</t>
    </rPh>
    <phoneticPr fontId="2"/>
  </si>
  <si>
    <t>8月第一日曜日</t>
    <rPh sb="1" eb="2">
      <t>ガツ</t>
    </rPh>
    <rPh sb="2" eb="4">
      <t>ダイイチ</t>
    </rPh>
    <rPh sb="4" eb="7">
      <t>ニチヨウビ</t>
    </rPh>
    <phoneticPr fontId="5"/>
  </si>
  <si>
    <t>那覇市・国際通り</t>
    <rPh sb="0" eb="3">
      <t>ナハシ</t>
    </rPh>
    <rPh sb="4" eb="6">
      <t>コクサイ</t>
    </rPh>
    <rPh sb="6" eb="7">
      <t>トオ</t>
    </rPh>
    <phoneticPr fontId="2"/>
  </si>
  <si>
    <t>那覇港から徒歩20分</t>
    <rPh sb="0" eb="3">
      <t>ナハコウ</t>
    </rPh>
    <rPh sb="5" eb="7">
      <t>トホ</t>
    </rPh>
    <rPh sb="9" eb="10">
      <t>フン</t>
    </rPh>
    <phoneticPr fontId="2"/>
  </si>
  <si>
    <t>夏祭りin那覇実行委員会（那覇市国際通り商店街振興組合連合会）</t>
    <rPh sb="0" eb="2">
      <t>ナツマツ</t>
    </rPh>
    <rPh sb="5" eb="7">
      <t>ナハ</t>
    </rPh>
    <rPh sb="7" eb="9">
      <t>ジッコウ</t>
    </rPh>
    <rPh sb="9" eb="12">
      <t>イインカイ</t>
    </rPh>
    <rPh sb="13" eb="16">
      <t>ナハシ</t>
    </rPh>
    <rPh sb="16" eb="18">
      <t>コクサイ</t>
    </rPh>
    <rPh sb="18" eb="19">
      <t>トオ</t>
    </rPh>
    <rPh sb="20" eb="23">
      <t>ショウテンガイ</t>
    </rPh>
    <rPh sb="23" eb="25">
      <t>シンコウ</t>
    </rPh>
    <rPh sb="25" eb="27">
      <t>クミアイ</t>
    </rPh>
    <rPh sb="27" eb="29">
      <t>レンゴウ</t>
    </rPh>
    <rPh sb="29" eb="30">
      <t>カイ</t>
    </rPh>
    <phoneticPr fontId="2"/>
  </si>
  <si>
    <t>098-863-2755</t>
    <phoneticPr fontId="2"/>
  </si>
  <si>
    <t>http://kokusaidori.jp/</t>
    <phoneticPr fontId="2"/>
  </si>
  <si>
    <t>プロ野球春季キャンプ（読売巨人軍）</t>
    <rPh sb="2" eb="4">
      <t>ヤキュウ</t>
    </rPh>
    <rPh sb="4" eb="6">
      <t>シュンキ</t>
    </rPh>
    <rPh sb="11" eb="13">
      <t>ヨミウリ</t>
    </rPh>
    <rPh sb="13" eb="15">
      <t>キョジン</t>
    </rPh>
    <rPh sb="15" eb="16">
      <t>グン</t>
    </rPh>
    <phoneticPr fontId="5"/>
  </si>
  <si>
    <t>2月上旬～2月下旬</t>
    <rPh sb="1" eb="2">
      <t>ガツ</t>
    </rPh>
    <rPh sb="2" eb="4">
      <t>ジョウジュン</t>
    </rPh>
    <rPh sb="6" eb="7">
      <t>ガツ</t>
    </rPh>
    <rPh sb="7" eb="9">
      <t>ゲジュン</t>
    </rPh>
    <phoneticPr fontId="2"/>
  </si>
  <si>
    <t>沖縄セルラースタジアム</t>
    <rPh sb="0" eb="2">
      <t>オキナワ</t>
    </rPh>
    <phoneticPr fontId="2"/>
  </si>
  <si>
    <t>読売巨人軍那覇協力会（那覇市観光協会内）</t>
    <rPh sb="0" eb="2">
      <t>ヨミウリ</t>
    </rPh>
    <rPh sb="2" eb="4">
      <t>キョジン</t>
    </rPh>
    <rPh sb="4" eb="5">
      <t>グン</t>
    </rPh>
    <rPh sb="5" eb="7">
      <t>ナハ</t>
    </rPh>
    <rPh sb="7" eb="10">
      <t>キョウリョクカイ</t>
    </rPh>
    <rPh sb="11" eb="14">
      <t>ナハシ</t>
    </rPh>
    <rPh sb="14" eb="16">
      <t>カンコウ</t>
    </rPh>
    <rPh sb="16" eb="18">
      <t>キョウカイ</t>
    </rPh>
    <rPh sb="18" eb="19">
      <t>ナイ</t>
    </rPh>
    <phoneticPr fontId="2"/>
  </si>
  <si>
    <t>http://nahacamp.com/nahakyouryokukai_os.html</t>
    <phoneticPr fontId="2"/>
  </si>
  <si>
    <t>8月 10日</t>
    <rPh sb="0" eb="1">
      <t>ガツ</t>
    </rPh>
    <rPh sb="4" eb="5">
      <t>ニチ</t>
    </rPh>
    <phoneticPr fontId="5"/>
  </si>
  <si>
    <t>2月・3月</t>
    <rPh sb="4" eb="5">
      <t>ガツ</t>
    </rPh>
    <phoneticPr fontId="2"/>
  </si>
  <si>
    <t>2月初旬～３月下旬</t>
    <rPh sb="1" eb="2">
      <t>ガツ</t>
    </rPh>
    <rPh sb="2" eb="4">
      <t>ショジュン</t>
    </rPh>
    <rPh sb="6" eb="7">
      <t>ガツ</t>
    </rPh>
    <rPh sb="7" eb="9">
      <t>ゲジュン</t>
    </rPh>
    <phoneticPr fontId="2"/>
  </si>
  <si>
    <t>0192-27-3111　　　　　　　　　　　　　　　　　ofu_kanko@city.ofunato.iwate.jp</t>
    <phoneticPr fontId="2"/>
  </si>
  <si>
    <t>https://www.city.ofunato.iwate.jp/site/ofunatrip/</t>
    <phoneticPr fontId="5"/>
  </si>
  <si>
    <t>0192-27-3111
ofu_kanko@city.ofunato.iwate.jp</t>
    <phoneticPr fontId="2"/>
  </si>
  <si>
    <t>https://www.town.sumita.iwate.jp/</t>
    <phoneticPr fontId="2"/>
  </si>
  <si>
    <t>宮古サンマまつり</t>
  </si>
  <si>
    <t>元祖宮古鮭まつり</t>
  </si>
  <si>
    <t>0855-22-0109</t>
  </si>
  <si>
    <t>11月下旬
※日曜日</t>
    <rPh sb="2" eb="3">
      <t>ガツ</t>
    </rPh>
    <rPh sb="3" eb="4">
      <t>ゲ</t>
    </rPh>
    <rPh sb="4" eb="5">
      <t>シュン</t>
    </rPh>
    <rPh sb="7" eb="10">
      <t>ニチヨウビ</t>
    </rPh>
    <phoneticPr fontId="2"/>
  </si>
  <si>
    <t>0856-22-7120</t>
  </si>
  <si>
    <t>2月下旬又は3月上旬</t>
    <rPh sb="1" eb="2">
      <t>ガツ</t>
    </rPh>
    <rPh sb="2" eb="4">
      <t>ゲジュン</t>
    </rPh>
    <rPh sb="4" eb="5">
      <t>マタ</t>
    </rPh>
    <rPh sb="7" eb="8">
      <t>ガツ</t>
    </rPh>
    <rPh sb="8" eb="10">
      <t>ジョウジュン</t>
    </rPh>
    <phoneticPr fontId="2"/>
  </si>
  <si>
    <t>0854-82-6366</t>
  </si>
  <si>
    <t>https://www.city.tateyama.chiba.jp/</t>
    <phoneticPr fontId="2"/>
  </si>
  <si>
    <t>http://www.takaoka.or.jp/manyou/</t>
    <phoneticPr fontId="2"/>
  </si>
  <si>
    <t>0735-52-5311
info@nachikan.jp</t>
    <phoneticPr fontId="2"/>
  </si>
  <si>
    <r>
      <t>車にて</t>
    </r>
    <r>
      <rPr>
        <sz val="14"/>
        <color theme="1"/>
        <rFont val="メイリオ"/>
        <family val="3"/>
      </rPr>
      <t>15</t>
    </r>
    <r>
      <rPr>
        <sz val="14"/>
        <color theme="1"/>
        <rFont val="DejaVu Sans"/>
        <family val="2"/>
      </rPr>
      <t>分</t>
    </r>
  </si>
  <si>
    <r>
      <t>バスにて</t>
    </r>
    <r>
      <rPr>
        <sz val="14"/>
        <color theme="1"/>
        <rFont val="メイリオ"/>
        <family val="3"/>
      </rPr>
      <t>20</t>
    </r>
    <r>
      <rPr>
        <sz val="14"/>
        <color theme="1"/>
        <rFont val="DejaVu Sans"/>
        <family val="2"/>
      </rPr>
      <t>分</t>
    </r>
  </si>
  <si>
    <r>
      <t>車にて</t>
    </r>
    <r>
      <rPr>
        <sz val="14"/>
        <color theme="1"/>
        <rFont val="メイリオ"/>
        <family val="3"/>
      </rPr>
      <t>25</t>
    </r>
    <r>
      <rPr>
        <sz val="14"/>
        <color theme="1"/>
        <rFont val="DejaVu Sans"/>
        <family val="2"/>
      </rPr>
      <t>分</t>
    </r>
  </si>
  <si>
    <r>
      <t>8</t>
    </r>
    <r>
      <rPr>
        <sz val="14"/>
        <color theme="1"/>
        <rFont val="DejaVu Sans"/>
        <family val="2"/>
      </rPr>
      <t>月</t>
    </r>
  </si>
  <si>
    <r>
      <t>車にて</t>
    </r>
    <r>
      <rPr>
        <sz val="14"/>
        <color theme="1"/>
        <rFont val="メイリオ"/>
        <family val="3"/>
      </rPr>
      <t>10</t>
    </r>
    <r>
      <rPr>
        <sz val="14"/>
        <color theme="1"/>
        <rFont val="DejaVu Sans"/>
        <family val="2"/>
      </rPr>
      <t>～</t>
    </r>
    <r>
      <rPr>
        <sz val="14"/>
        <color theme="1"/>
        <rFont val="メイリオ"/>
        <family val="3"/>
      </rPr>
      <t>15</t>
    </r>
    <r>
      <rPr>
        <sz val="14"/>
        <color theme="1"/>
        <rFont val="DejaVu Sans"/>
        <family val="2"/>
      </rPr>
      <t>分</t>
    </r>
  </si>
  <si>
    <t>ディワリ・イン・ヨコハマ実行委員会</t>
    <rPh sb="12" eb="14">
      <t>ジッコウ</t>
    </rPh>
    <rPh sb="14" eb="17">
      <t>イインカイ</t>
    </rPh>
    <phoneticPr fontId="2"/>
  </si>
  <si>
    <t>バスで45分</t>
    <rPh sb="5" eb="6">
      <t>フン</t>
    </rPh>
    <phoneticPr fontId="2"/>
  </si>
  <si>
    <t>バスで110分</t>
    <rPh sb="6" eb="7">
      <t>フン</t>
    </rPh>
    <phoneticPr fontId="2"/>
  </si>
  <si>
    <t>バスで70分</t>
    <rPh sb="5" eb="6">
      <t>フン</t>
    </rPh>
    <phoneticPr fontId="2"/>
  </si>
  <si>
    <t>両津：バスで60分
相川：バスで60分</t>
    <rPh sb="0" eb="2">
      <t>リョウツ</t>
    </rPh>
    <rPh sb="8" eb="9">
      <t>フン</t>
    </rPh>
    <rPh sb="10" eb="12">
      <t>アイカワ</t>
    </rPh>
    <rPh sb="18" eb="19">
      <t>フン</t>
    </rPh>
    <phoneticPr fontId="2"/>
  </si>
  <si>
    <t>バスで60分</t>
    <rPh sb="5" eb="6">
      <t>ジブン</t>
    </rPh>
    <phoneticPr fontId="2"/>
  </si>
  <si>
    <t>バスで60分</t>
    <rPh sb="5" eb="6">
      <t>フン</t>
    </rPh>
    <phoneticPr fontId="2"/>
  </si>
  <si>
    <t>4月～2月</t>
    <phoneticPr fontId="2"/>
  </si>
  <si>
    <t>8月上旬
（2021年は11月3日）</t>
    <rPh sb="1" eb="2">
      <t>ガツ</t>
    </rPh>
    <rPh sb="2" eb="4">
      <t>ジョウジュン</t>
    </rPh>
    <rPh sb="10" eb="11">
      <t>ネン</t>
    </rPh>
    <rPh sb="14" eb="15">
      <t>ガツ</t>
    </rPh>
    <rPh sb="16" eb="17">
      <t>ニチ</t>
    </rPh>
    <phoneticPr fontId="2"/>
  </si>
  <si>
    <t>2022年はコロナウイルス感染症の影響で、開催延期。2023年に開催予定</t>
  </si>
  <si>
    <t>コロナウイルス感染症の影響で、開催未定</t>
  </si>
  <si>
    <t>2022年は開催未定</t>
  </si>
  <si>
    <t>岸渡川堤の桜</t>
    <rPh sb="0" eb="1">
      <t>ガン</t>
    </rPh>
    <rPh sb="1" eb="3">
      <t>ドガワ</t>
    </rPh>
    <rPh sb="3" eb="4">
      <t>ツツミ</t>
    </rPh>
    <rPh sb="5" eb="6">
      <t>サクラ</t>
    </rPh>
    <phoneticPr fontId="2"/>
  </si>
  <si>
    <t>福岡町観光協会</t>
    <rPh sb="3" eb="5">
      <t>カンコウ</t>
    </rPh>
    <rPh sb="5" eb="7">
      <t>キョウカイ</t>
    </rPh>
    <phoneticPr fontId="1"/>
  </si>
  <si>
    <t>福岡町観光協会</t>
    <rPh sb="0" eb="2">
      <t>フクオカ</t>
    </rPh>
    <rPh sb="2" eb="3">
      <t>マチ</t>
    </rPh>
    <rPh sb="3" eb="5">
      <t>カンコウ</t>
    </rPh>
    <rPh sb="5" eb="7">
      <t>キョウカイ</t>
    </rPh>
    <phoneticPr fontId="1"/>
  </si>
  <si>
    <t>高岡市文化創造課</t>
    <rPh sb="0" eb="3">
      <t>タカオカシ</t>
    </rPh>
    <rPh sb="3" eb="5">
      <t>ブンカ</t>
    </rPh>
    <rPh sb="5" eb="7">
      <t>ソウゾウ</t>
    </rPh>
    <rPh sb="7" eb="8">
      <t>カ</t>
    </rPh>
    <phoneticPr fontId="2"/>
  </si>
  <si>
    <t>0766-20-1255</t>
    <phoneticPr fontId="2"/>
  </si>
  <si>
    <t>BB大鍋フェスティバル実行委員会</t>
    <rPh sb="2" eb="4">
      <t>オオナベ</t>
    </rPh>
    <rPh sb="11" eb="13">
      <t>ジッコウ</t>
    </rPh>
    <rPh sb="13" eb="16">
      <t>イインカイ</t>
    </rPh>
    <phoneticPr fontId="2"/>
  </si>
  <si>
    <t>0855-22-3025</t>
    <phoneticPr fontId="2"/>
  </si>
  <si>
    <t>石州浜っ子夏まつり</t>
    <rPh sb="0" eb="2">
      <t>セキシュウ</t>
    </rPh>
    <rPh sb="2" eb="3">
      <t>ハマ</t>
    </rPh>
    <rPh sb="4" eb="5">
      <t>コ</t>
    </rPh>
    <rPh sb="5" eb="6">
      <t>ナツ</t>
    </rPh>
    <phoneticPr fontId="2"/>
  </si>
  <si>
    <t>浜っ子夏まつり実行委員会</t>
    <rPh sb="0" eb="1">
      <t>ハマ</t>
    </rPh>
    <rPh sb="2" eb="3">
      <t>コ</t>
    </rPh>
    <rPh sb="3" eb="4">
      <t>ナツ</t>
    </rPh>
    <rPh sb="7" eb="9">
      <t>ジッコウ</t>
    </rPh>
    <rPh sb="9" eb="12">
      <t>イインカイ</t>
    </rPh>
    <phoneticPr fontId="2"/>
  </si>
  <si>
    <t>石州浜っ子春まつり</t>
    <rPh sb="0" eb="2">
      <t>セキシュウ</t>
    </rPh>
    <rPh sb="2" eb="3">
      <t>ハマ</t>
    </rPh>
    <rPh sb="4" eb="5">
      <t>コ</t>
    </rPh>
    <rPh sb="5" eb="6">
      <t>ハル</t>
    </rPh>
    <phoneticPr fontId="2"/>
  </si>
  <si>
    <t>浜っ子春まつり実行委員会</t>
    <rPh sb="0" eb="1">
      <t>ハマ</t>
    </rPh>
    <rPh sb="2" eb="3">
      <t>コ</t>
    </rPh>
    <rPh sb="3" eb="4">
      <t>ハル</t>
    </rPh>
    <rPh sb="7" eb="9">
      <t>ジッコウ</t>
    </rPh>
    <rPh sb="9" eb="12">
      <t>イインカイ</t>
    </rPh>
    <phoneticPr fontId="2"/>
  </si>
  <si>
    <t>弥栄神楽まつり実行委員会</t>
    <rPh sb="0" eb="2">
      <t>ヤサカ</t>
    </rPh>
    <rPh sb="2" eb="4">
      <t>カグラ</t>
    </rPh>
    <rPh sb="7" eb="9">
      <t>ジッコウ</t>
    </rPh>
    <rPh sb="9" eb="12">
      <t>イインカイ</t>
    </rPh>
    <phoneticPr fontId="2"/>
  </si>
  <si>
    <t>山陰浜田港マリン大橋リレーマラソン実行委員会</t>
    <rPh sb="2" eb="4">
      <t>ハマダ</t>
    </rPh>
    <rPh sb="4" eb="5">
      <t>コウ</t>
    </rPh>
    <rPh sb="8" eb="10">
      <t>オオハシ</t>
    </rPh>
    <rPh sb="17" eb="19">
      <t>ジッコウ</t>
    </rPh>
    <rPh sb="19" eb="22">
      <t>イインカイ</t>
    </rPh>
    <phoneticPr fontId="2"/>
  </si>
  <si>
    <t>http://plusvalue.co.jp/relay_hamada/</t>
    <phoneticPr fontId="2"/>
  </si>
  <si>
    <t>3月下旬</t>
    <rPh sb="1" eb="2">
      <t>ガツ</t>
    </rPh>
    <rPh sb="2" eb="3">
      <t>ゲ</t>
    </rPh>
    <rPh sb="3" eb="4">
      <t>シュン</t>
    </rPh>
    <phoneticPr fontId="2"/>
  </si>
  <si>
    <t>しまね海洋館アクアス</t>
    <rPh sb="3" eb="6">
      <t>カイヨウカン</t>
    </rPh>
    <phoneticPr fontId="2"/>
  </si>
  <si>
    <t>0855-28-3900</t>
    <phoneticPr fontId="2"/>
  </si>
  <si>
    <t>大平桜まつり実行委員会</t>
    <rPh sb="0" eb="2">
      <t>オオヒラ</t>
    </rPh>
    <rPh sb="2" eb="3">
      <t>サクラ</t>
    </rPh>
    <rPh sb="6" eb="8">
      <t>ジッコウ</t>
    </rPh>
    <rPh sb="8" eb="11">
      <t>イインカイ</t>
    </rPh>
    <phoneticPr fontId="2"/>
  </si>
  <si>
    <t>三隅つつじ祭り実行委員会</t>
    <rPh sb="0" eb="2">
      <t>ミスミ</t>
    </rPh>
    <rPh sb="5" eb="6">
      <t>マツ</t>
    </rPh>
    <rPh sb="7" eb="9">
      <t>ジッコウ</t>
    </rPh>
    <rPh sb="9" eb="12">
      <t>イインカイ</t>
    </rPh>
    <phoneticPr fontId="2"/>
  </si>
  <si>
    <t>交流神楽イン都川実行委員会</t>
    <rPh sb="0" eb="2">
      <t>コウリュウ</t>
    </rPh>
    <rPh sb="2" eb="4">
      <t>カグラ</t>
    </rPh>
    <rPh sb="6" eb="8">
      <t>ツカワ</t>
    </rPh>
    <rPh sb="8" eb="10">
      <t>ジッコウ</t>
    </rPh>
    <rPh sb="10" eb="13">
      <t>イインカイ</t>
    </rPh>
    <phoneticPr fontId="2"/>
  </si>
  <si>
    <t>0855-47-0027</t>
    <phoneticPr fontId="2"/>
  </si>
  <si>
    <t>旭温泉まつり実行委員会</t>
    <rPh sb="0" eb="1">
      <t>アサヒ</t>
    </rPh>
    <rPh sb="1" eb="3">
      <t>オンセン</t>
    </rPh>
    <rPh sb="6" eb="8">
      <t>ジッコウ</t>
    </rPh>
    <rPh sb="8" eb="11">
      <t>イインカイ</t>
    </rPh>
    <phoneticPr fontId="2"/>
  </si>
  <si>
    <t>0855-45-0321</t>
    <phoneticPr fontId="2"/>
  </si>
  <si>
    <t>美又温泉まつり実行委員会</t>
    <rPh sb="0" eb="2">
      <t>ミマタ</t>
    </rPh>
    <rPh sb="2" eb="4">
      <t>オンセン</t>
    </rPh>
    <rPh sb="7" eb="9">
      <t>ジッコウ</t>
    </rPh>
    <rPh sb="9" eb="12">
      <t>イインカイ</t>
    </rPh>
    <phoneticPr fontId="2"/>
  </si>
  <si>
    <t>0855-42-1686</t>
    <phoneticPr fontId="2"/>
  </si>
  <si>
    <t>浜田市三隅支所産業建設課</t>
    <rPh sb="0" eb="3">
      <t>ハマダシ</t>
    </rPh>
    <rPh sb="3" eb="5">
      <t>ミスミ</t>
    </rPh>
    <rPh sb="5" eb="7">
      <t>シショ</t>
    </rPh>
    <rPh sb="7" eb="9">
      <t>サンギョウ</t>
    </rPh>
    <rPh sb="9" eb="12">
      <t>ケンセツカ</t>
    </rPh>
    <phoneticPr fontId="2"/>
  </si>
  <si>
    <t>0855-32-2803</t>
    <phoneticPr fontId="2"/>
  </si>
  <si>
    <t>波佐ホタル祭り実行委員会</t>
    <rPh sb="0" eb="2">
      <t>ハザ</t>
    </rPh>
    <rPh sb="5" eb="6">
      <t>マツ</t>
    </rPh>
    <rPh sb="7" eb="9">
      <t>ジッコウ</t>
    </rPh>
    <rPh sb="9" eb="12">
      <t>イインカイ</t>
    </rPh>
    <phoneticPr fontId="2"/>
  </si>
  <si>
    <t>0855-44-0146</t>
    <phoneticPr fontId="2"/>
  </si>
  <si>
    <t>市木地区まちづくり推進委員会</t>
    <rPh sb="0" eb="2">
      <t>イチキ</t>
    </rPh>
    <rPh sb="2" eb="4">
      <t>チク</t>
    </rPh>
    <rPh sb="9" eb="11">
      <t>スイシン</t>
    </rPh>
    <rPh sb="11" eb="14">
      <t>イインカイ</t>
    </rPh>
    <phoneticPr fontId="2"/>
  </si>
  <si>
    <t>0855-47-0077</t>
    <phoneticPr fontId="2"/>
  </si>
  <si>
    <t>弥栄ふるさとまつり実行委員会</t>
    <rPh sb="0" eb="2">
      <t>ヤサカ</t>
    </rPh>
    <rPh sb="9" eb="11">
      <t>ジッコウ</t>
    </rPh>
    <rPh sb="11" eb="14">
      <t>イインカイ</t>
    </rPh>
    <phoneticPr fontId="2"/>
  </si>
  <si>
    <t>0855-48-2112</t>
    <phoneticPr fontId="2"/>
  </si>
  <si>
    <t>さざんか祭り実行委員会</t>
    <rPh sb="4" eb="5">
      <t>マツ</t>
    </rPh>
    <rPh sb="6" eb="8">
      <t>ジッコウ</t>
    </rPh>
    <rPh sb="8" eb="11">
      <t>イインカイ</t>
    </rPh>
    <phoneticPr fontId="2"/>
  </si>
  <si>
    <t>0855-42-0070</t>
    <phoneticPr fontId="2"/>
  </si>
  <si>
    <t>弥栄産業まつり実行委員会</t>
    <rPh sb="0" eb="2">
      <t>ヤサカ</t>
    </rPh>
    <rPh sb="2" eb="4">
      <t>サンギョウ</t>
    </rPh>
    <rPh sb="7" eb="9">
      <t>ジッコウ</t>
    </rPh>
    <rPh sb="9" eb="12">
      <t>イインカイ</t>
    </rPh>
    <phoneticPr fontId="2"/>
  </si>
  <si>
    <t>0855-48-2221</t>
    <phoneticPr fontId="2"/>
  </si>
  <si>
    <t>旭ふる里まつり実行委員会</t>
    <rPh sb="0" eb="1">
      <t>アサヒ</t>
    </rPh>
    <rPh sb="3" eb="4">
      <t>サト</t>
    </rPh>
    <rPh sb="7" eb="9">
      <t>ジッコウ</t>
    </rPh>
    <rPh sb="9" eb="12">
      <t>イインカイ</t>
    </rPh>
    <phoneticPr fontId="2"/>
  </si>
  <si>
    <t>0855-45-1436</t>
    <phoneticPr fontId="2"/>
  </si>
  <si>
    <t>みすみフェスティバル実行委員会</t>
    <rPh sb="10" eb="12">
      <t>ジッコウ</t>
    </rPh>
    <rPh sb="12" eb="14">
      <t>イイン</t>
    </rPh>
    <rPh sb="14" eb="15">
      <t>カイ</t>
    </rPh>
    <phoneticPr fontId="2"/>
  </si>
  <si>
    <t>日本石見神楽大会実行委員会</t>
    <rPh sb="0" eb="2">
      <t>ニホン</t>
    </rPh>
    <rPh sb="2" eb="4">
      <t>イワミ</t>
    </rPh>
    <rPh sb="4" eb="6">
      <t>カグラ</t>
    </rPh>
    <rPh sb="6" eb="8">
      <t>タイカイ</t>
    </rPh>
    <rPh sb="8" eb="10">
      <t>ジッコウ</t>
    </rPh>
    <rPh sb="10" eb="13">
      <t>イインカイ</t>
    </rPh>
    <phoneticPr fontId="2"/>
  </si>
  <si>
    <t>芋煮と地酒の会</t>
    <rPh sb="0" eb="2">
      <t>イモニ</t>
    </rPh>
    <rPh sb="3" eb="5">
      <t>ジザケ</t>
    </rPh>
    <rPh sb="6" eb="7">
      <t>カイ</t>
    </rPh>
    <phoneticPr fontId="2"/>
  </si>
  <si>
    <t>https://himeji-machishin.jp/himejijo-event/</t>
    <phoneticPr fontId="2"/>
  </si>
  <si>
    <t>花火大会</t>
    <rPh sb="0" eb="2">
      <t>ハナビ</t>
    </rPh>
    <rPh sb="2" eb="4">
      <t>タイカイ</t>
    </rPh>
    <phoneticPr fontId="9"/>
  </si>
  <si>
    <t>花火大会</t>
    <rPh sb="0" eb="2">
      <t>ハナビ</t>
    </rPh>
    <rPh sb="2" eb="4">
      <t>タイカイ</t>
    </rPh>
    <phoneticPr fontId="27"/>
  </si>
  <si>
    <t>中部</t>
    <rPh sb="0" eb="2">
      <t>チュウブ</t>
    </rPh>
    <phoneticPr fontId="27"/>
  </si>
  <si>
    <t>熱海港</t>
    <rPh sb="0" eb="3">
      <t>アタミコウ</t>
    </rPh>
    <phoneticPr fontId="27"/>
  </si>
  <si>
    <t>春季熱海海上花火大会</t>
    <rPh sb="0" eb="2">
      <t>シュンキ</t>
    </rPh>
    <rPh sb="2" eb="4">
      <t>アタミ</t>
    </rPh>
    <rPh sb="4" eb="6">
      <t>カイジョウ</t>
    </rPh>
    <rPh sb="6" eb="8">
      <t>ハナビ</t>
    </rPh>
    <rPh sb="8" eb="10">
      <t>タイカイ</t>
    </rPh>
    <phoneticPr fontId="27"/>
  </si>
  <si>
    <t>熱海湾</t>
    <rPh sb="0" eb="2">
      <t>アタミ</t>
    </rPh>
    <rPh sb="2" eb="3">
      <t>ワン</t>
    </rPh>
    <phoneticPr fontId="27"/>
  </si>
  <si>
    <t>徒歩10分</t>
    <rPh sb="0" eb="2">
      <t>トホ</t>
    </rPh>
    <rPh sb="4" eb="5">
      <t>フン</t>
    </rPh>
    <phoneticPr fontId="27"/>
  </si>
  <si>
    <t>熱海市観光協会</t>
    <rPh sb="0" eb="2">
      <t>アタミ</t>
    </rPh>
    <rPh sb="2" eb="3">
      <t>シ</t>
    </rPh>
    <rPh sb="3" eb="5">
      <t>カンコウ</t>
    </rPh>
    <rPh sb="5" eb="7">
      <t>キョウカイ</t>
    </rPh>
    <phoneticPr fontId="27"/>
  </si>
  <si>
    <t>7月</t>
    <rPh sb="1" eb="2">
      <t>ガツ</t>
    </rPh>
    <phoneticPr fontId="27"/>
  </si>
  <si>
    <t>夏季熱海海上花火大会</t>
    <rPh sb="0" eb="2">
      <t>カキ</t>
    </rPh>
    <rPh sb="2" eb="10">
      <t>アタミカイジョウハナビタイカイ</t>
    </rPh>
    <phoneticPr fontId="27"/>
  </si>
  <si>
    <t>12月</t>
    <rPh sb="2" eb="3">
      <t>ガツ</t>
    </rPh>
    <phoneticPr fontId="27"/>
  </si>
  <si>
    <t>秋季熱海海上花火大会</t>
    <rPh sb="0" eb="2">
      <t>シュウキ</t>
    </rPh>
    <rPh sb="2" eb="10">
      <t>アタミカイジョウハナビタイカイ</t>
    </rPh>
    <phoneticPr fontId="27"/>
  </si>
  <si>
    <t>9月</t>
    <rPh sb="1" eb="2">
      <t>ガツ</t>
    </rPh>
    <phoneticPr fontId="27"/>
  </si>
  <si>
    <t>祭り</t>
    <rPh sb="0" eb="1">
      <t>マツ</t>
    </rPh>
    <phoneticPr fontId="27"/>
  </si>
  <si>
    <t>こがし祭り山車コンクール</t>
    <rPh sb="3" eb="4">
      <t>マツ</t>
    </rPh>
    <rPh sb="5" eb="7">
      <t>ダシ</t>
    </rPh>
    <phoneticPr fontId="27"/>
  </si>
  <si>
    <t>国道135号（ジャカランダ遊歩道付近）</t>
    <rPh sb="0" eb="2">
      <t>コクドウ</t>
    </rPh>
    <rPh sb="5" eb="6">
      <t>ゴウ</t>
    </rPh>
    <rPh sb="13" eb="16">
      <t>ユウホドウ</t>
    </rPh>
    <rPh sb="16" eb="18">
      <t>フキン</t>
    </rPh>
    <phoneticPr fontId="27"/>
  </si>
  <si>
    <t>徒歩15分</t>
    <rPh sb="0" eb="2">
      <t>トホ</t>
    </rPh>
    <rPh sb="4" eb="5">
      <t>フン</t>
    </rPh>
    <phoneticPr fontId="27"/>
  </si>
  <si>
    <t>2023年7月15日～16日</t>
    <rPh sb="4" eb="5">
      <t>ネン</t>
    </rPh>
    <rPh sb="6" eb="7">
      <t>ガツ</t>
    </rPh>
    <rPh sb="9" eb="10">
      <t>ニチ</t>
    </rPh>
    <rPh sb="13" eb="14">
      <t>ニチ</t>
    </rPh>
    <phoneticPr fontId="9"/>
  </si>
  <si>
    <t>季節のイベント（冬）</t>
    <rPh sb="0" eb="2">
      <t>キセツ</t>
    </rPh>
    <rPh sb="8" eb="9">
      <t>フユ</t>
    </rPh>
    <phoneticPr fontId="27"/>
  </si>
  <si>
    <t>1月～３月</t>
    <rPh sb="1" eb="2">
      <t>ガツ</t>
    </rPh>
    <rPh sb="4" eb="5">
      <t>ガツ</t>
    </rPh>
    <phoneticPr fontId="27"/>
  </si>
  <si>
    <t>熱海梅園</t>
    <rPh sb="0" eb="2">
      <t>アタミ</t>
    </rPh>
    <rPh sb="2" eb="4">
      <t>バイエン</t>
    </rPh>
    <phoneticPr fontId="27"/>
  </si>
  <si>
    <t>車で5分</t>
    <rPh sb="0" eb="1">
      <t>クルマ</t>
    </rPh>
    <rPh sb="3" eb="4">
      <t>フン</t>
    </rPh>
    <phoneticPr fontId="27"/>
  </si>
  <si>
    <t>あたみ桜糸川桜まつり</t>
    <rPh sb="3" eb="4">
      <t>ザクラ</t>
    </rPh>
    <rPh sb="4" eb="6">
      <t>イトガワ</t>
    </rPh>
    <rPh sb="6" eb="7">
      <t>サクラ</t>
    </rPh>
    <phoneticPr fontId="27"/>
  </si>
  <si>
    <t>1月～2月</t>
    <rPh sb="1" eb="2">
      <t>ガツ</t>
    </rPh>
    <rPh sb="4" eb="5">
      <t>ガツ</t>
    </rPh>
    <phoneticPr fontId="27"/>
  </si>
  <si>
    <t>糸川遊歩道</t>
    <rPh sb="0" eb="2">
      <t>イトガワ</t>
    </rPh>
    <rPh sb="2" eb="5">
      <t>ユウホドウ</t>
    </rPh>
    <phoneticPr fontId="27"/>
  </si>
  <si>
    <t>2024年1月～3月</t>
    <rPh sb="4" eb="5">
      <t>ネン</t>
    </rPh>
    <rPh sb="6" eb="7">
      <t>ガツ</t>
    </rPh>
    <rPh sb="9" eb="10">
      <t>ガツ</t>
    </rPh>
    <phoneticPr fontId="27"/>
  </si>
  <si>
    <t>2024年１月～2月</t>
    <rPh sb="4" eb="5">
      <t>ネン</t>
    </rPh>
    <rPh sb="6" eb="7">
      <t>ガツ</t>
    </rPh>
    <rPh sb="9" eb="10">
      <t>ガツ</t>
    </rPh>
    <phoneticPr fontId="27"/>
  </si>
  <si>
    <t>7月～8月</t>
    <rPh sb="0" eb="1">
      <t>ガツ</t>
    </rPh>
    <rPh sb="3" eb="4">
      <t>ガツ</t>
    </rPh>
    <phoneticPr fontId="2"/>
  </si>
  <si>
    <t>https://kudamatsu-kanko.jp/ikadamasturi/</t>
    <phoneticPr fontId="2"/>
  </si>
  <si>
    <t>中国</t>
  </si>
  <si>
    <t>徳山下松港</t>
  </si>
  <si>
    <t>周南みなとまつり　ミナトのミーツ</t>
  </si>
  <si>
    <t>晴海親水公園</t>
  </si>
  <si>
    <t>山口県観光政策課</t>
  </si>
  <si>
    <t>https://nakatsuyaba.com/?introduce=shinryoku</t>
    <phoneticPr fontId="2"/>
  </si>
  <si>
    <t>https://www.city.nakatsu.jp/doc/2013080600198/</t>
    <phoneticPr fontId="2"/>
  </si>
  <si>
    <t>https://nakatsuyaba.com/?introduce=nakatsugion</t>
    <phoneticPr fontId="2"/>
  </si>
  <si>
    <t>https://nakatsuyaba.com/?introduce=tsuruichi</t>
    <phoneticPr fontId="2"/>
  </si>
  <si>
    <t>沖縄市、うるま市、北中城村</t>
    <rPh sb="0" eb="3">
      <t>オキナワシ</t>
    </rPh>
    <rPh sb="7" eb="8">
      <t>シ</t>
    </rPh>
    <rPh sb="9" eb="13">
      <t>キタナカグスクソン</t>
    </rPh>
    <phoneticPr fontId="2"/>
  </si>
  <si>
    <t>中城湾港から車で約10分（4.5km）</t>
    <rPh sb="0" eb="4">
      <t>ナカグスクワンコウ</t>
    </rPh>
    <rPh sb="6" eb="7">
      <t>クルマ</t>
    </rPh>
    <rPh sb="8" eb="9">
      <t>ヤク</t>
    </rPh>
    <rPh sb="11" eb="12">
      <t>フン</t>
    </rPh>
    <phoneticPr fontId="2"/>
  </si>
  <si>
    <t>https://okinawa-marathon.com/</t>
    <phoneticPr fontId="2"/>
  </si>
  <si>
    <t>海中道路周辺（うるま市）</t>
    <rPh sb="0" eb="4">
      <t>カイチュウドウロ</t>
    </rPh>
    <rPh sb="4" eb="6">
      <t>シュウヘン</t>
    </rPh>
    <rPh sb="10" eb="11">
      <t>シ</t>
    </rPh>
    <phoneticPr fontId="2"/>
  </si>
  <si>
    <t>中城湾港から車で約15分（9km）</t>
    <rPh sb="0" eb="4">
      <t>ナカグスクワンコウ</t>
    </rPh>
    <rPh sb="6" eb="7">
      <t>クルマ</t>
    </rPh>
    <rPh sb="11" eb="12">
      <t>フン</t>
    </rPh>
    <phoneticPr fontId="2"/>
  </si>
  <si>
    <t>http://www.i-sam.co.jp/ayahashi_roadrace/</t>
    <phoneticPr fontId="2"/>
  </si>
  <si>
    <t>コザ運動公園（沖縄市）</t>
    <rPh sb="2" eb="6">
      <t>ウンドウコウエン</t>
    </rPh>
    <rPh sb="7" eb="10">
      <t>オキナワシ</t>
    </rPh>
    <phoneticPr fontId="2"/>
  </si>
  <si>
    <t>中城湾港から車で約20分（8km）</t>
    <rPh sb="0" eb="4">
      <t>ナカグスクワンコウ</t>
    </rPh>
    <rPh sb="6" eb="7">
      <t>クルマ</t>
    </rPh>
    <rPh sb="11" eb="12">
      <t>フン</t>
    </rPh>
    <phoneticPr fontId="2"/>
  </si>
  <si>
    <t>https://www.zentoeisa.com/</t>
    <phoneticPr fontId="2"/>
  </si>
  <si>
    <t>しおさい公苑近くのひまわり畑（北中城村）</t>
    <rPh sb="15" eb="19">
      <t>キタナカグスクソン</t>
    </rPh>
    <phoneticPr fontId="2"/>
  </si>
  <si>
    <t>中城湾港から車で約15分（7.5km）</t>
    <rPh sb="0" eb="4">
      <t>ナカグスクワンコウ</t>
    </rPh>
    <rPh sb="6" eb="7">
      <t>クルマ</t>
    </rPh>
    <rPh sb="11" eb="12">
      <t>フン</t>
    </rPh>
    <phoneticPr fontId="2"/>
  </si>
  <si>
    <t>沖縄こどもの国（沖縄市）</t>
    <rPh sb="0" eb="2">
      <t>オキナワ</t>
    </rPh>
    <rPh sb="6" eb="7">
      <t>クニ</t>
    </rPh>
    <rPh sb="8" eb="11">
      <t>オキナワシ</t>
    </rPh>
    <phoneticPr fontId="2"/>
  </si>
  <si>
    <t>中城湾港から車で約15分（6.7km）</t>
    <phoneticPr fontId="2"/>
  </si>
  <si>
    <t>http://xmas-fantasy.com/</t>
    <phoneticPr fontId="2"/>
  </si>
  <si>
    <t>沖縄南国イルミネーション</t>
    <rPh sb="2" eb="4">
      <t>ナンゴク</t>
    </rPh>
    <phoneticPr fontId="2"/>
  </si>
  <si>
    <t>10月～5月</t>
    <rPh sb="2" eb="3">
      <t>ガツ</t>
    </rPh>
    <rPh sb="5" eb="6">
      <t>ガツ</t>
    </rPh>
    <phoneticPr fontId="2"/>
  </si>
  <si>
    <t>東南植物楽園（沖縄市）</t>
    <rPh sb="0" eb="6">
      <t>トウナンショクブツラクエン</t>
    </rPh>
    <rPh sb="7" eb="10">
      <t>オキナワシ</t>
    </rPh>
    <phoneticPr fontId="2"/>
  </si>
  <si>
    <t>中城湾港から車で約20分（8.7km）</t>
    <rPh sb="0" eb="4">
      <t>ナカグスクワンコウ</t>
    </rPh>
    <rPh sb="6" eb="7">
      <t>クルマ</t>
    </rPh>
    <rPh sb="11" eb="12">
      <t>フン</t>
    </rPh>
    <phoneticPr fontId="2"/>
  </si>
  <si>
    <t>https://www.southeast-botanical.jp/illumination2021/</t>
    <phoneticPr fontId="2"/>
  </si>
  <si>
    <t>沖縄国際カーニバル</t>
    <rPh sb="0" eb="2">
      <t>オキナワ</t>
    </rPh>
    <rPh sb="2" eb="4">
      <t>コクサイ</t>
    </rPh>
    <phoneticPr fontId="2"/>
  </si>
  <si>
    <t>コザゲート通り周辺（沖縄市）</t>
    <rPh sb="5" eb="6">
      <t>トオ</t>
    </rPh>
    <rPh sb="7" eb="9">
      <t>シュウヘン</t>
    </rPh>
    <rPh sb="10" eb="13">
      <t>オキナワシ</t>
    </rPh>
    <phoneticPr fontId="2"/>
  </si>
  <si>
    <t>中城湾港から車で約15分（6.5km）</t>
    <phoneticPr fontId="2"/>
  </si>
  <si>
    <t>沖縄国際カーニバル実行委員会事務局 (沖縄市観光物産振興協会内)</t>
    <phoneticPr fontId="2"/>
  </si>
  <si>
    <t>098-989-5566</t>
    <phoneticPr fontId="2"/>
  </si>
  <si>
    <t>https://www.oki-carnival.com/</t>
    <phoneticPr fontId="2"/>
  </si>
  <si>
    <t>シーポートちゃたんカーニバル</t>
    <phoneticPr fontId="2"/>
  </si>
  <si>
    <t>サンセットビーチ及びその周辺（北谷町）</t>
    <rPh sb="15" eb="18">
      <t>チャタンチョウ</t>
    </rPh>
    <phoneticPr fontId="2"/>
  </si>
  <si>
    <t>中城湾港から車で約25分（11.7km）</t>
    <phoneticPr fontId="2"/>
  </si>
  <si>
    <t>シーポートちゃたんカーニバル実行委員会</t>
    <phoneticPr fontId="2"/>
  </si>
  <si>
    <t>098-982-7701</t>
    <phoneticPr fontId="2"/>
  </si>
  <si>
    <t>https://www.chatan.or.jp/</t>
    <phoneticPr fontId="2"/>
  </si>
  <si>
    <t>琉球海炎祭</t>
    <rPh sb="0" eb="2">
      <t>リュウキュウ</t>
    </rPh>
    <rPh sb="2" eb="5">
      <t>カイエンサイ</t>
    </rPh>
    <phoneticPr fontId="2"/>
  </si>
  <si>
    <t>ぎのわん海浜公園（宜野湾市）</t>
    <rPh sb="9" eb="13">
      <t>ギノワンシ</t>
    </rPh>
    <phoneticPr fontId="2"/>
  </si>
  <si>
    <t>中城湾港から車で約30分（15.5km）</t>
    <phoneticPr fontId="2"/>
  </si>
  <si>
    <t>琉球海炎祭実行委員会</t>
    <phoneticPr fontId="2"/>
  </si>
  <si>
    <t>098-988-4981</t>
    <phoneticPr fontId="2"/>
  </si>
  <si>
    <t>https://www.ryukyu-kaiensai.com/</t>
    <phoneticPr fontId="2"/>
  </si>
  <si>
    <t>プロ野球春季キャンプ（広島東洋カープ　1軍）</t>
    <rPh sb="2" eb="4">
      <t>ヤキュウ</t>
    </rPh>
    <rPh sb="4" eb="6">
      <t>シュンキ</t>
    </rPh>
    <rPh sb="11" eb="13">
      <t>ヒロシマ</t>
    </rPh>
    <rPh sb="13" eb="15">
      <t>トウヨウ</t>
    </rPh>
    <rPh sb="20" eb="21">
      <t>グン</t>
    </rPh>
    <phoneticPr fontId="5"/>
  </si>
  <si>
    <t>コザしんきんスタジアム（沖縄市）</t>
    <rPh sb="12" eb="15">
      <t>オキナワシ</t>
    </rPh>
    <phoneticPr fontId="2"/>
  </si>
  <si>
    <t>広島東洋カープ沖縄協力会</t>
    <rPh sb="0" eb="2">
      <t>ヒロシマ</t>
    </rPh>
    <rPh sb="2" eb="4">
      <t>トウヨウ</t>
    </rPh>
    <rPh sb="7" eb="12">
      <t>オキナワキョウリョクカイ</t>
    </rPh>
    <phoneticPr fontId="2"/>
  </si>
  <si>
    <t>098-938-8022</t>
    <phoneticPr fontId="2"/>
  </si>
  <si>
    <t>プロ野球春季キャンプ（横浜DeNAベイスターズ　1軍）</t>
    <rPh sb="2" eb="4">
      <t>ヤキュウ</t>
    </rPh>
    <rPh sb="4" eb="6">
      <t>シュンキ</t>
    </rPh>
    <rPh sb="11" eb="13">
      <t>ヨコハマ</t>
    </rPh>
    <rPh sb="25" eb="26">
      <t>グン</t>
    </rPh>
    <phoneticPr fontId="5"/>
  </si>
  <si>
    <t>アトムホームスタジアム宜野湾（宜野湾市）</t>
    <rPh sb="11" eb="14">
      <t>ギノワン</t>
    </rPh>
    <rPh sb="15" eb="19">
      <t>ギノワンシ</t>
    </rPh>
    <phoneticPr fontId="2"/>
  </si>
  <si>
    <t>横浜 DeNA ベイスターズ宜野湾友の会</t>
    <phoneticPr fontId="2"/>
  </si>
  <si>
    <t>098-897-2764</t>
    <phoneticPr fontId="2"/>
  </si>
  <si>
    <t>プロ野球春季キャンプ（横浜DeNAベイスターズ　2軍）</t>
    <rPh sb="2" eb="4">
      <t>ヤキュウ</t>
    </rPh>
    <rPh sb="4" eb="6">
      <t>シュンキ</t>
    </rPh>
    <rPh sb="11" eb="13">
      <t>ヨコハマ</t>
    </rPh>
    <rPh sb="25" eb="26">
      <t>グン</t>
    </rPh>
    <phoneticPr fontId="5"/>
  </si>
  <si>
    <t>嘉手納野球場（嘉手納町）</t>
    <rPh sb="0" eb="3">
      <t>カデナ</t>
    </rPh>
    <rPh sb="3" eb="6">
      <t>ヤキュウジョウ</t>
    </rPh>
    <rPh sb="7" eb="11">
      <t>カデナチョウ</t>
    </rPh>
    <phoneticPr fontId="2"/>
  </si>
  <si>
    <t>中城湾港から車で約25分（10.5km）</t>
    <phoneticPr fontId="2"/>
  </si>
  <si>
    <t>横浜DeNAベイスターズ嘉手納友の会</t>
    <phoneticPr fontId="2"/>
  </si>
  <si>
    <t>956-1111（内線266　267）</t>
    <phoneticPr fontId="2"/>
  </si>
  <si>
    <t>プロ野球春季キャンプ（中日ドラゴンズ　1軍）</t>
    <rPh sb="2" eb="4">
      <t>ヤキュウ</t>
    </rPh>
    <rPh sb="4" eb="6">
      <t>シュンキ</t>
    </rPh>
    <rPh sb="11" eb="13">
      <t>チュウニチ</t>
    </rPh>
    <rPh sb="20" eb="21">
      <t>グン</t>
    </rPh>
    <phoneticPr fontId="5"/>
  </si>
  <si>
    <t>Agreスタジアム北谷町（北谷町）</t>
    <rPh sb="9" eb="12">
      <t>チャタンチョウ</t>
    </rPh>
    <rPh sb="13" eb="16">
      <t>チャタンチョウ</t>
    </rPh>
    <phoneticPr fontId="2"/>
  </si>
  <si>
    <t>中日ドラゴンズ北谷協力会</t>
    <phoneticPr fontId="2"/>
  </si>
  <si>
    <t>プロ野球春季キャンプ（中日ドラゴンズ　2軍）</t>
    <rPh sb="2" eb="4">
      <t>ヤキュウ</t>
    </rPh>
    <rPh sb="4" eb="6">
      <t>シュンキ</t>
    </rPh>
    <rPh sb="11" eb="13">
      <t>チュウニチ</t>
    </rPh>
    <rPh sb="20" eb="21">
      <t>グン</t>
    </rPh>
    <phoneticPr fontId="5"/>
  </si>
  <si>
    <t>オキハム読谷平和の森球場（読谷村）</t>
    <rPh sb="4" eb="6">
      <t>ヨミタン</t>
    </rPh>
    <rPh sb="6" eb="8">
      <t>ヘイワ</t>
    </rPh>
    <rPh sb="9" eb="10">
      <t>モリ</t>
    </rPh>
    <rPh sb="10" eb="12">
      <t>キュウジョウ</t>
    </rPh>
    <rPh sb="13" eb="15">
      <t>ヨミタン</t>
    </rPh>
    <rPh sb="15" eb="16">
      <t>ソン</t>
    </rPh>
    <phoneticPr fontId="2"/>
  </si>
  <si>
    <t>中城湾港から車で約35分（16.5km）</t>
    <phoneticPr fontId="2"/>
  </si>
  <si>
    <t>読谷村スポーツコンベンション受入協力会</t>
    <rPh sb="0" eb="3">
      <t>ヨミタンソン</t>
    </rPh>
    <rPh sb="14" eb="16">
      <t>ウケイ</t>
    </rPh>
    <rPh sb="16" eb="18">
      <t>キョウリョク</t>
    </rPh>
    <rPh sb="18" eb="19">
      <t>カイ</t>
    </rPh>
    <phoneticPr fontId="2"/>
  </si>
  <si>
    <t>072-886-8930</t>
    <phoneticPr fontId="2"/>
  </si>
  <si>
    <t>http://www.ikutamajinja.jp/</t>
    <phoneticPr fontId="2"/>
  </si>
  <si>
    <t>https://osaka-classic.jp/</t>
    <phoneticPr fontId="2"/>
  </si>
  <si>
    <t>06-4391-0120</t>
    <phoneticPr fontId="2"/>
  </si>
  <si>
    <t>毎年3月17日</t>
    <rPh sb="0" eb="2">
      <t>マイトシ</t>
    </rPh>
    <rPh sb="3" eb="4">
      <t>ガツ</t>
    </rPh>
    <rPh sb="6" eb="7">
      <t>ニチ</t>
    </rPh>
    <phoneticPr fontId="2"/>
  </si>
  <si>
    <t>毎年8月14日</t>
    <rPh sb="0" eb="2">
      <t>マイトシ</t>
    </rPh>
    <rPh sb="3" eb="4">
      <t>ガツ</t>
    </rPh>
    <rPh sb="6" eb="7">
      <t>ニチ</t>
    </rPh>
    <phoneticPr fontId="1"/>
  </si>
  <si>
    <t>毎年4月29日</t>
    <rPh sb="0" eb="2">
      <t>マイトシ</t>
    </rPh>
    <rPh sb="6" eb="7">
      <t>ニチ</t>
    </rPh>
    <phoneticPr fontId="2"/>
  </si>
  <si>
    <t>毎年8/12-13</t>
    <rPh sb="0" eb="2">
      <t>マイトシ</t>
    </rPh>
    <phoneticPr fontId="2"/>
  </si>
  <si>
    <t>0225-88-3927
jomon@city.higashimatsushima.miyagi.jp</t>
  </si>
  <si>
    <t>8月下旬</t>
  </si>
  <si>
    <t>車で１２分</t>
    <rPh sb="0" eb="1">
      <t>クルマ</t>
    </rPh>
    <rPh sb="4" eb="5">
      <t>フン</t>
    </rPh>
    <phoneticPr fontId="2"/>
  </si>
  <si>
    <t>https://www.mod.go.jp/asdf/matsushima/</t>
    <phoneticPr fontId="2"/>
  </si>
  <si>
    <t>車で３２分</t>
    <rPh sb="0" eb="1">
      <t>クルマ</t>
    </rPh>
    <rPh sb="4" eb="5">
      <t>フン</t>
    </rPh>
    <phoneticPr fontId="2"/>
  </si>
  <si>
    <t>http://www.satohama-jomon.jp/index.html</t>
    <phoneticPr fontId="2"/>
  </si>
  <si>
    <t>車で16分</t>
    <rPh sb="0" eb="1">
      <t>クルマ</t>
    </rPh>
    <rPh sb="4" eb="5">
      <t>フン</t>
    </rPh>
    <phoneticPr fontId="2"/>
  </si>
  <si>
    <t>https://higamatsu-shokokai.com/</t>
    <phoneticPr fontId="2"/>
  </si>
  <si>
    <t>車で２１分</t>
    <rPh sb="0" eb="1">
      <t>クルマ</t>
    </rPh>
    <rPh sb="4" eb="5">
      <t>フン</t>
    </rPh>
    <phoneticPr fontId="2"/>
  </si>
  <si>
    <t>神津島港</t>
    <rPh sb="0" eb="3">
      <t>コウズシマ</t>
    </rPh>
    <rPh sb="3" eb="4">
      <t>コウ</t>
    </rPh>
    <phoneticPr fontId="2"/>
  </si>
  <si>
    <t>乗り初め</t>
    <rPh sb="0" eb="1">
      <t>ノ</t>
    </rPh>
    <rPh sb="2" eb="3">
      <t>ハジ</t>
    </rPh>
    <phoneticPr fontId="2"/>
  </si>
  <si>
    <t>神津島</t>
    <rPh sb="0" eb="3">
      <t>コウヅシマ</t>
    </rPh>
    <phoneticPr fontId="2"/>
  </si>
  <si>
    <t>神津島観光協会</t>
    <rPh sb="0" eb="3">
      <t>コウヅシマ</t>
    </rPh>
    <rPh sb="3" eb="7">
      <t>カンコウキョ</t>
    </rPh>
    <phoneticPr fontId="2"/>
  </si>
  <si>
    <t>04992-8-0321</t>
    <phoneticPr fontId="2"/>
  </si>
  <si>
    <t>長浜まつり</t>
    <rPh sb="0" eb="2">
      <t>ナガハマ</t>
    </rPh>
    <phoneticPr fontId="2"/>
  </si>
  <si>
    <t>阿波命神社</t>
    <rPh sb="0" eb="2">
      <t>アワ</t>
    </rPh>
    <rPh sb="2" eb="3">
      <t>イノチ</t>
    </rPh>
    <rPh sb="3" eb="5">
      <t>ジンジャ</t>
    </rPh>
    <phoneticPr fontId="2"/>
  </si>
  <si>
    <t>物忌奈命神社例大祭</t>
    <phoneticPr fontId="2"/>
  </si>
  <si>
    <t>8月1-2日</t>
    <rPh sb="1" eb="2">
      <t>ガツ</t>
    </rPh>
    <rPh sb="5" eb="6">
      <t>ニチ</t>
    </rPh>
    <phoneticPr fontId="2"/>
  </si>
  <si>
    <t>物忌奈命神社</t>
  </si>
  <si>
    <t>神津島太鼓フェスティバル</t>
    <rPh sb="0" eb="3">
      <t>コウヅシマ</t>
    </rPh>
    <rPh sb="3" eb="5">
      <t>タイコ</t>
    </rPh>
    <phoneticPr fontId="2"/>
  </si>
  <si>
    <t>花火</t>
    <rPh sb="0" eb="2">
      <t>ハナビ</t>
    </rPh>
    <phoneticPr fontId="2"/>
  </si>
  <si>
    <t>渚の花火大会</t>
    <rPh sb="0" eb="1">
      <t>ナギサ</t>
    </rPh>
    <rPh sb="2" eb="6">
      <t>ハナビタイカイ</t>
    </rPh>
    <phoneticPr fontId="2"/>
  </si>
  <si>
    <t>盆踊り大会</t>
    <rPh sb="0" eb="2">
      <t>ボンオド</t>
    </rPh>
    <rPh sb="3" eb="5">
      <t>タイカイ</t>
    </rPh>
    <phoneticPr fontId="2"/>
  </si>
  <si>
    <t>前浜駐車場</t>
    <rPh sb="2" eb="5">
      <t>チュウシャジョウ</t>
    </rPh>
    <phoneticPr fontId="2"/>
  </si>
  <si>
    <t>新島港</t>
    <rPh sb="0" eb="3">
      <t>ニイジマコウ</t>
    </rPh>
    <phoneticPr fontId="2"/>
  </si>
  <si>
    <t>新島国際ガラスアートフェスティバル</t>
    <rPh sb="0" eb="2">
      <t>ニイジマ</t>
    </rPh>
    <rPh sb="2" eb="4">
      <t>コクサイ</t>
    </rPh>
    <phoneticPr fontId="2"/>
  </si>
  <si>
    <t>10月-11月</t>
    <rPh sb="2" eb="3">
      <t>ガツ</t>
    </rPh>
    <rPh sb="6" eb="7">
      <t>ガツ</t>
    </rPh>
    <phoneticPr fontId="2"/>
  </si>
  <si>
    <t>10月下旬-11月上旬</t>
    <rPh sb="2" eb="3">
      <t>ガツ</t>
    </rPh>
    <rPh sb="3" eb="5">
      <t>ゲジュン</t>
    </rPh>
    <rPh sb="8" eb="9">
      <t>ガツ</t>
    </rPh>
    <rPh sb="9" eb="11">
      <t>ジョウジュン</t>
    </rPh>
    <phoneticPr fontId="2"/>
  </si>
  <si>
    <t>新島ガラスアートセンター</t>
    <rPh sb="0" eb="2">
      <t>ニイジマ</t>
    </rPh>
    <phoneticPr fontId="2"/>
  </si>
  <si>
    <t>港より徒歩15分</t>
    <phoneticPr fontId="2"/>
  </si>
  <si>
    <t>04992-5-1540</t>
    <phoneticPr fontId="2"/>
  </si>
  <si>
    <t>http://www.niijimaglass.org/</t>
    <phoneticPr fontId="2"/>
  </si>
  <si>
    <t>新島トライアスロン大会</t>
    <phoneticPr fontId="2"/>
  </si>
  <si>
    <t>5月中旬</t>
    <rPh sb="1" eb="4">
      <t>ガツチュウジュン</t>
    </rPh>
    <phoneticPr fontId="2"/>
  </si>
  <si>
    <t>黒根海水浴場</t>
    <rPh sb="0" eb="2">
      <t>クロネ</t>
    </rPh>
    <rPh sb="2" eb="6">
      <t>カイスイヨクジョウ</t>
    </rPh>
    <phoneticPr fontId="2"/>
  </si>
  <si>
    <t>港より徒歩5分</t>
    <rPh sb="6" eb="7">
      <t>フン</t>
    </rPh>
    <phoneticPr fontId="2"/>
  </si>
  <si>
    <t>新津観光協会</t>
    <rPh sb="0" eb="6">
      <t>ニイジカンコウキョウカイ</t>
    </rPh>
    <phoneticPr fontId="2"/>
  </si>
  <si>
    <t>04992-5-0001</t>
    <phoneticPr fontId="2"/>
  </si>
  <si>
    <t>https://niijima-info.jp/discover/event/</t>
    <phoneticPr fontId="2"/>
  </si>
  <si>
    <t>新島オープンウォータースイミング</t>
    <phoneticPr fontId="2"/>
  </si>
  <si>
    <t>7月上旬</t>
    <rPh sb="1" eb="4">
      <t>ガツジョウジュン</t>
    </rPh>
    <phoneticPr fontId="2"/>
  </si>
  <si>
    <t>和田浜</t>
    <rPh sb="0" eb="3">
      <t>ワダハマ</t>
    </rPh>
    <phoneticPr fontId="2"/>
  </si>
  <si>
    <t>港より徒歩25分</t>
    <rPh sb="0" eb="1">
      <t>ミナト</t>
    </rPh>
    <rPh sb="3" eb="5">
      <t>トホ</t>
    </rPh>
    <rPh sb="7" eb="8">
      <t>フン</t>
    </rPh>
    <phoneticPr fontId="2"/>
  </si>
  <si>
    <t>島民まつり</t>
    <phoneticPr fontId="2"/>
  </si>
  <si>
    <t>船客待合所前広場</t>
    <rPh sb="0" eb="6">
      <t>センキャクマチアイジョマエ</t>
    </rPh>
    <rPh sb="6" eb="8">
      <t>ヒロバ</t>
    </rPh>
    <phoneticPr fontId="2"/>
  </si>
  <si>
    <t>10月中旬</t>
    <phoneticPr fontId="2"/>
  </si>
  <si>
    <t>季節のイベント（春）</t>
    <rPh sb="0" eb="2">
      <t>キセツ</t>
    </rPh>
    <rPh sb="8" eb="9">
      <t>ハル</t>
    </rPh>
    <phoneticPr fontId="9"/>
  </si>
  <si>
    <t>中部</t>
    <rPh sb="0" eb="2">
      <t>チュウブ</t>
    </rPh>
    <phoneticPr fontId="9"/>
  </si>
  <si>
    <t>沼津港</t>
    <rPh sb="0" eb="2">
      <t>ヌマヅ</t>
    </rPh>
    <rPh sb="2" eb="3">
      <t>コウ</t>
    </rPh>
    <phoneticPr fontId="9"/>
  </si>
  <si>
    <t>沼津みなと新鮮館周年祭</t>
    <rPh sb="0" eb="2">
      <t>ヌマヅ</t>
    </rPh>
    <rPh sb="5" eb="8">
      <t>シンセンカン</t>
    </rPh>
    <rPh sb="8" eb="10">
      <t>シュウネン</t>
    </rPh>
    <rPh sb="10" eb="11">
      <t>サイ</t>
    </rPh>
    <phoneticPr fontId="9"/>
  </si>
  <si>
    <t>４月又は５月</t>
    <rPh sb="1" eb="2">
      <t>ガツ</t>
    </rPh>
    <rPh sb="2" eb="3">
      <t>マタ</t>
    </rPh>
    <rPh sb="5" eb="6">
      <t>ガツ</t>
    </rPh>
    <phoneticPr fontId="9"/>
  </si>
  <si>
    <t>沼津みなと新鮮館</t>
    <rPh sb="0" eb="2">
      <t>ヌマヅ</t>
    </rPh>
    <rPh sb="5" eb="8">
      <t>シンセンカン</t>
    </rPh>
    <phoneticPr fontId="9"/>
  </si>
  <si>
    <t>徒歩すぐ</t>
    <rPh sb="0" eb="2">
      <t>トホ</t>
    </rPh>
    <phoneticPr fontId="9"/>
  </si>
  <si>
    <t>沼津みなと新鮮館</t>
    <rPh sb="0" eb="2">
      <t>ヌマヅ</t>
    </rPh>
    <rPh sb="5" eb="8">
      <t>シンセンカン</t>
    </rPh>
    <phoneticPr fontId="29"/>
  </si>
  <si>
    <t>055-941-7001</t>
  </si>
  <si>
    <t>PORT TOWN PARTY</t>
  </si>
  <si>
    <t>４月</t>
    <rPh sb="1" eb="2">
      <t>ガツ</t>
    </rPh>
    <phoneticPr fontId="9"/>
  </si>
  <si>
    <t>沼津魚市場第一市場</t>
    <rPh sb="0" eb="2">
      <t>ヌマヅ</t>
    </rPh>
    <rPh sb="2" eb="5">
      <t>ウオイチバ</t>
    </rPh>
    <rPh sb="5" eb="7">
      <t>ダイイチ</t>
    </rPh>
    <rPh sb="7" eb="9">
      <t>シジョウ</t>
    </rPh>
    <phoneticPr fontId="9"/>
  </si>
  <si>
    <t>PORT TOWN PARTY事務局</t>
  </si>
  <si>
    <t>055-967-4006</t>
  </si>
  <si>
    <t>ぬまづ港の街BAR</t>
  </si>
  <si>
    <t>５月</t>
  </si>
  <si>
    <t>沼津港ほか</t>
    <rPh sb="0" eb="2">
      <t>ヌマヅ</t>
    </rPh>
    <rPh sb="2" eb="3">
      <t>コウ</t>
    </rPh>
    <phoneticPr fontId="29"/>
  </si>
  <si>
    <t>ぬまづ港の街BAR実行委員会</t>
  </si>
  <si>
    <t>季節のイベント（夏）</t>
    <rPh sb="0" eb="2">
      <t>キセツ</t>
    </rPh>
    <rPh sb="8" eb="9">
      <t>ナツ</t>
    </rPh>
    <phoneticPr fontId="9"/>
  </si>
  <si>
    <t>Sea級グルメ全国大会in沼津実行委員会</t>
    <rPh sb="0" eb="4">
      <t>ｓｅａキュウ</t>
    </rPh>
    <rPh sb="7" eb="9">
      <t>ゼンコク</t>
    </rPh>
    <rPh sb="9" eb="11">
      <t>タイカイ</t>
    </rPh>
    <rPh sb="11" eb="20">
      <t>インヌマヅジッコウイインカイ</t>
    </rPh>
    <phoneticPr fontId="9"/>
  </si>
  <si>
    <t>055-934-4753（沼津市産業振興部水産海浜課内）／suisan@city.numazu.lg.jp</t>
    <rPh sb="13" eb="16">
      <t>ヌマヅシ</t>
    </rPh>
    <rPh sb="16" eb="18">
      <t>サンギョウ</t>
    </rPh>
    <rPh sb="18" eb="20">
      <t>シンコウ</t>
    </rPh>
    <rPh sb="20" eb="21">
      <t>ブ</t>
    </rPh>
    <rPh sb="21" eb="23">
      <t>スイサン</t>
    </rPh>
    <rPh sb="23" eb="25">
      <t>カイヒン</t>
    </rPh>
    <rPh sb="25" eb="26">
      <t>カ</t>
    </rPh>
    <rPh sb="26" eb="27">
      <t>ナイ</t>
    </rPh>
    <phoneticPr fontId="29"/>
  </si>
  <si>
    <t>季節のイベント（秋）</t>
    <rPh sb="0" eb="2">
      <t>キセツ</t>
    </rPh>
    <rPh sb="8" eb="9">
      <t>アキ</t>
    </rPh>
    <phoneticPr fontId="9"/>
  </si>
  <si>
    <t>香月・長世碑前祭</t>
    <rPh sb="0" eb="1">
      <t>コウ</t>
    </rPh>
    <rPh sb="1" eb="2">
      <t>ゲツ</t>
    </rPh>
    <rPh sb="3" eb="5">
      <t>ナガヨ</t>
    </rPh>
    <rPh sb="5" eb="6">
      <t>ヒ</t>
    </rPh>
    <rPh sb="6" eb="7">
      <t>マエ</t>
    </rPh>
    <rPh sb="7" eb="8">
      <t>サイ</t>
    </rPh>
    <phoneticPr fontId="9"/>
  </si>
  <si>
    <t>10月</t>
    <rPh sb="2" eb="3">
      <t>ガツ</t>
    </rPh>
    <phoneticPr fontId="9"/>
  </si>
  <si>
    <t>港口公園</t>
    <rPh sb="0" eb="1">
      <t>ミナト</t>
    </rPh>
    <rPh sb="1" eb="2">
      <t>クチ</t>
    </rPh>
    <rPh sb="2" eb="4">
      <t>コウエン</t>
    </rPh>
    <phoneticPr fontId="9"/>
  </si>
  <si>
    <t>沼津千本ライオンズクラブ</t>
    <rPh sb="0" eb="2">
      <t>ヌマヅ</t>
    </rPh>
    <rPh sb="2" eb="4">
      <t>センボン</t>
    </rPh>
    <phoneticPr fontId="9"/>
  </si>
  <si>
    <t>季節のイベント（冬）</t>
    <rPh sb="0" eb="2">
      <t>キセツ</t>
    </rPh>
    <rPh sb="8" eb="9">
      <t>フユ</t>
    </rPh>
    <phoneticPr fontId="9"/>
  </si>
  <si>
    <t>千本浜元旦水泳大会</t>
    <rPh sb="0" eb="2">
      <t>センボン</t>
    </rPh>
    <rPh sb="2" eb="3">
      <t>ハマ</t>
    </rPh>
    <rPh sb="3" eb="5">
      <t>ガンタン</t>
    </rPh>
    <rPh sb="5" eb="7">
      <t>スイエイ</t>
    </rPh>
    <rPh sb="7" eb="9">
      <t>タイカイ</t>
    </rPh>
    <phoneticPr fontId="9"/>
  </si>
  <si>
    <t>1月</t>
    <rPh sb="1" eb="2">
      <t>ガツ</t>
    </rPh>
    <phoneticPr fontId="9"/>
  </si>
  <si>
    <t>千本浜海岸</t>
    <rPh sb="0" eb="2">
      <t>センボン</t>
    </rPh>
    <rPh sb="2" eb="3">
      <t>ハマ</t>
    </rPh>
    <rPh sb="3" eb="5">
      <t>カイガン</t>
    </rPh>
    <phoneticPr fontId="9"/>
  </si>
  <si>
    <t>徒歩10分</t>
    <rPh sb="0" eb="2">
      <t>トホ</t>
    </rPh>
    <rPh sb="4" eb="5">
      <t>フン</t>
    </rPh>
    <phoneticPr fontId="9"/>
  </si>
  <si>
    <t>沼津水泳連盟</t>
    <rPh sb="0" eb="2">
      <t>ヌマヅ</t>
    </rPh>
    <rPh sb="2" eb="4">
      <t>スイエイ</t>
    </rPh>
    <rPh sb="4" eb="6">
      <t>レンメイ</t>
    </rPh>
    <phoneticPr fontId="9"/>
  </si>
  <si>
    <t>いわき七夕まつり</t>
    <rPh sb="3" eb="5">
      <t>タナバタ</t>
    </rPh>
    <phoneticPr fontId="2"/>
  </si>
  <si>
    <t>いわき駅周辺</t>
    <rPh sb="3" eb="4">
      <t>エキ</t>
    </rPh>
    <rPh sb="4" eb="6">
      <t>シュウヘン</t>
    </rPh>
    <phoneticPr fontId="2"/>
  </si>
  <si>
    <t>いわき七夕まつり実行委員会</t>
    <phoneticPr fontId="2"/>
  </si>
  <si>
    <t>0246-25-9152</t>
    <phoneticPr fontId="2"/>
  </si>
  <si>
    <t>いわきおどり</t>
  </si>
  <si>
    <t>いわきおどり実行委員会</t>
    <phoneticPr fontId="2"/>
  </si>
  <si>
    <t>0246-44-6545</t>
    <phoneticPr fontId="2"/>
  </si>
  <si>
    <t>いわき回転櫓盆踊り大会</t>
    <rPh sb="3" eb="5">
      <t>カイテン</t>
    </rPh>
    <rPh sb="5" eb="6">
      <t>ヤグラ</t>
    </rPh>
    <rPh sb="6" eb="8">
      <t>ボンオド</t>
    </rPh>
    <rPh sb="9" eb="11">
      <t>タイカイ</t>
    </rPh>
    <phoneticPr fontId="2"/>
  </si>
  <si>
    <t>８月中旬</t>
    <rPh sb="1" eb="2">
      <t>ガツ</t>
    </rPh>
    <rPh sb="2" eb="4">
      <t>チュウジュン</t>
    </rPh>
    <phoneticPr fontId="2"/>
  </si>
  <si>
    <t>JR内郷駅前広場</t>
    <rPh sb="2" eb="4">
      <t>ウチゴウ</t>
    </rPh>
    <rPh sb="4" eb="5">
      <t>エキ</t>
    </rPh>
    <rPh sb="5" eb="6">
      <t>マエ</t>
    </rPh>
    <rPh sb="6" eb="8">
      <t>ヒロバ</t>
    </rPh>
    <phoneticPr fontId="2"/>
  </si>
  <si>
    <t>いわき回転櫓盆踊実行委員会</t>
    <phoneticPr fontId="2"/>
  </si>
  <si>
    <t>0246-26-1256</t>
    <phoneticPr fontId="2"/>
  </si>
  <si>
    <t>白水阿弥陀堂夜間特別拝観</t>
    <rPh sb="0" eb="2">
      <t>シラミズ</t>
    </rPh>
    <rPh sb="2" eb="5">
      <t>アミダ</t>
    </rPh>
    <rPh sb="5" eb="6">
      <t>ドウ</t>
    </rPh>
    <rPh sb="6" eb="8">
      <t>ヤカン</t>
    </rPh>
    <rPh sb="8" eb="10">
      <t>トクベツ</t>
    </rPh>
    <rPh sb="10" eb="12">
      <t>ハイカン</t>
    </rPh>
    <phoneticPr fontId="2"/>
  </si>
  <si>
    <t>11月上旬～中旬</t>
    <rPh sb="2" eb="3">
      <t>ツキ</t>
    </rPh>
    <rPh sb="3" eb="5">
      <t>ジョウジュン</t>
    </rPh>
    <rPh sb="6" eb="8">
      <t>チュウジュン</t>
    </rPh>
    <phoneticPr fontId="2"/>
  </si>
  <si>
    <t>白水阿弥陀堂</t>
    <rPh sb="0" eb="2">
      <t>シラミズ</t>
    </rPh>
    <rPh sb="2" eb="5">
      <t>アミダ</t>
    </rPh>
    <rPh sb="5" eb="6">
      <t>ドウ</t>
    </rPh>
    <phoneticPr fontId="2"/>
  </si>
  <si>
    <t>いわき市観光事業課</t>
    <rPh sb="3" eb="4">
      <t>シ</t>
    </rPh>
    <rPh sb="4" eb="6">
      <t>カンコウ</t>
    </rPh>
    <rPh sb="6" eb="8">
      <t>ジギョウ</t>
    </rPh>
    <rPh sb="8" eb="9">
      <t>カ</t>
    </rPh>
    <phoneticPr fontId="2"/>
  </si>
  <si>
    <t>0246-22-7477</t>
    <phoneticPr fontId="2"/>
  </si>
  <si>
    <t>いわき大物産展</t>
  </si>
  <si>
    <t>10月上旬</t>
    <rPh sb="2" eb="3">
      <t>ツキ</t>
    </rPh>
    <rPh sb="3" eb="5">
      <t>ジョウジュン</t>
    </rPh>
    <phoneticPr fontId="2"/>
  </si>
  <si>
    <t>アクアマリンパーク</t>
    <phoneticPr fontId="2"/>
  </si>
  <si>
    <t>いわき観光まちづくりビューロー</t>
    <rPh sb="3" eb="5">
      <t>カンコウ</t>
    </rPh>
    <phoneticPr fontId="2"/>
  </si>
  <si>
    <t>いなべ市観光協会</t>
    <rPh sb="4" eb="6">
      <t>カンコウ</t>
    </rPh>
    <rPh sb="6" eb="8">
      <t>キョウカイ</t>
    </rPh>
    <phoneticPr fontId="2"/>
  </si>
  <si>
    <t>0594-37-3514</t>
    <phoneticPr fontId="2"/>
  </si>
  <si>
    <t>四日市諏訪商店街振興組合</t>
    <rPh sb="0" eb="3">
      <t>ヨッカイチ</t>
    </rPh>
    <rPh sb="3" eb="8">
      <t>スワショウテンガイ</t>
    </rPh>
    <rPh sb="8" eb="10">
      <t>シンコウ</t>
    </rPh>
    <rPh sb="10" eb="12">
      <t>クミアイ</t>
    </rPh>
    <phoneticPr fontId="2"/>
  </si>
  <si>
    <t>四日市港千歳地区周辺</t>
    <rPh sb="0" eb="4">
      <t>ヨッカイチコウ</t>
    </rPh>
    <rPh sb="4" eb="8">
      <t>チトセチク</t>
    </rPh>
    <rPh sb="8" eb="10">
      <t>シュウヘン</t>
    </rPh>
    <phoneticPr fontId="2"/>
  </si>
  <si>
    <t>https://www.pearlsea.jp/cruising/</t>
    <phoneticPr fontId="2"/>
  </si>
  <si>
    <t>３月下旬～4月初旬</t>
    <rPh sb="6" eb="7">
      <t>ガツ</t>
    </rPh>
    <rPh sb="7" eb="9">
      <t>ショジュン</t>
    </rPh>
    <phoneticPr fontId="2"/>
  </si>
  <si>
    <t>090-8412-6689</t>
    <phoneticPr fontId="2"/>
  </si>
  <si>
    <t>４月</t>
    <rPh sb="1" eb="2">
      <t>ガツ</t>
    </rPh>
    <phoneticPr fontId="2"/>
  </si>
  <si>
    <t>５月１～５日</t>
    <rPh sb="1" eb="2">
      <t>ガツ</t>
    </rPh>
    <rPh sb="5" eb="6">
      <t>ニチ</t>
    </rPh>
    <phoneticPr fontId="2"/>
  </si>
  <si>
    <t>５月（初市：7,8,9　中市：17,18,19　後市：27,28,29）</t>
    <rPh sb="1" eb="2">
      <t>ガツ</t>
    </rPh>
    <rPh sb="3" eb="5">
      <t>ハツイチ</t>
    </rPh>
    <rPh sb="12" eb="14">
      <t>ナカイチ</t>
    </rPh>
    <rPh sb="24" eb="25">
      <t>アト</t>
    </rPh>
    <rPh sb="25" eb="26">
      <t>イチ</t>
    </rPh>
    <phoneticPr fontId="2"/>
  </si>
  <si>
    <t>江迎千灯籠まつり - ホーム | Facebook</t>
    <phoneticPr fontId="2"/>
  </si>
  <si>
    <t>アメリカンフェスティバル in Sasebo</t>
    <phoneticPr fontId="2"/>
  </si>
  <si>
    <t>https://ja-jp.facebook.com/saseboamefes/</t>
    <phoneticPr fontId="2"/>
  </si>
  <si>
    <t>１０月下旬～１１月初旬</t>
    <rPh sb="2" eb="3">
      <t>ガツ</t>
    </rPh>
    <rPh sb="3" eb="5">
      <t>ゲジュン</t>
    </rPh>
    <rPh sb="8" eb="9">
      <t>ガツ</t>
    </rPh>
    <rPh sb="9" eb="11">
      <t>ショジュン</t>
    </rPh>
    <phoneticPr fontId="2"/>
  </si>
  <si>
    <t>１１月１～３日</t>
    <rPh sb="2" eb="3">
      <t>ガツ</t>
    </rPh>
    <rPh sb="6" eb="7">
      <t>ニチ</t>
    </rPh>
    <phoneticPr fontId="2"/>
  </si>
  <si>
    <t>亀山八幡宮</t>
  </si>
  <si>
    <t>0956-24-8983</t>
  </si>
  <si>
    <t>https://yonkacho.com/2952/</t>
    <phoneticPr fontId="2"/>
  </si>
  <si>
    <t>御前崎港</t>
    <rPh sb="0" eb="4">
      <t>オマエザキコウ</t>
    </rPh>
    <phoneticPr fontId="9"/>
  </si>
  <si>
    <t>鯉のぼり揚げ</t>
    <rPh sb="0" eb="1">
      <t>コイ</t>
    </rPh>
    <rPh sb="4" eb="5">
      <t>ア</t>
    </rPh>
    <phoneticPr fontId="9"/>
  </si>
  <si>
    <t>毎年</t>
    <rPh sb="0" eb="2">
      <t>マイトシ</t>
    </rPh>
    <phoneticPr fontId="27"/>
  </si>
  <si>
    <t>4月</t>
    <rPh sb="1" eb="2">
      <t>ツキ</t>
    </rPh>
    <phoneticPr fontId="9"/>
  </si>
  <si>
    <t>4月中旬～5月中旬</t>
    <rPh sb="1" eb="2">
      <t>ツキ</t>
    </rPh>
    <rPh sb="2" eb="4">
      <t>チュウジュン</t>
    </rPh>
    <rPh sb="6" eb="7">
      <t>ツキ</t>
    </rPh>
    <rPh sb="7" eb="9">
      <t>チュウジュン</t>
    </rPh>
    <phoneticPr fontId="9"/>
  </si>
  <si>
    <t>あらさわふる里公園</t>
    <rPh sb="6" eb="7">
      <t>サト</t>
    </rPh>
    <rPh sb="7" eb="9">
      <t>コウエン</t>
    </rPh>
    <phoneticPr fontId="9"/>
  </si>
  <si>
    <t>車で20分</t>
    <rPh sb="0" eb="1">
      <t>クルマ</t>
    </rPh>
    <rPh sb="4" eb="5">
      <t>フン</t>
    </rPh>
    <phoneticPr fontId="9"/>
  </si>
  <si>
    <t>0537-85-8230</t>
  </si>
  <si>
    <t>茶園ピクニック</t>
    <rPh sb="0" eb="2">
      <t>チャエン</t>
    </rPh>
    <phoneticPr fontId="9"/>
  </si>
  <si>
    <t>4月中旬</t>
    <rPh sb="1" eb="2">
      <t>ツキ</t>
    </rPh>
    <rPh sb="2" eb="4">
      <t>チュウジュン</t>
    </rPh>
    <phoneticPr fontId="9"/>
  </si>
  <si>
    <t>御前崎市茶業振興会</t>
  </si>
  <si>
    <t>0537-85-1125</t>
  </si>
  <si>
    <t>御前崎つゆひかりカフェ</t>
    <rPh sb="0" eb="3">
      <t>オマエザキ</t>
    </rPh>
    <phoneticPr fontId="9"/>
  </si>
  <si>
    <t>5月中旬</t>
    <rPh sb="1" eb="2">
      <t>ツキ</t>
    </rPh>
    <rPh sb="2" eb="4">
      <t>チュウジュン</t>
    </rPh>
    <phoneticPr fontId="9"/>
  </si>
  <si>
    <t>つつじ祭り</t>
    <rPh sb="3" eb="4">
      <t>マツ</t>
    </rPh>
    <phoneticPr fontId="9"/>
  </si>
  <si>
    <t>5月上旬</t>
    <rPh sb="1" eb="2">
      <t>ツキ</t>
    </rPh>
    <rPh sb="2" eb="4">
      <t>ジョウジュン</t>
    </rPh>
    <phoneticPr fontId="9"/>
  </si>
  <si>
    <t>なぶら祭り</t>
    <rPh sb="3" eb="4">
      <t>マツ</t>
    </rPh>
    <phoneticPr fontId="9"/>
  </si>
  <si>
    <t>5月</t>
    <rPh sb="1" eb="2">
      <t>ガツ</t>
    </rPh>
    <phoneticPr fontId="11"/>
  </si>
  <si>
    <t>5月上旬</t>
    <rPh sb="1" eb="2">
      <t>ガツ</t>
    </rPh>
    <rPh sb="2" eb="4">
      <t>ジョウジュン</t>
    </rPh>
    <phoneticPr fontId="9"/>
  </si>
  <si>
    <t>なぶら市場</t>
    <rPh sb="3" eb="5">
      <t>イチバ</t>
    </rPh>
    <phoneticPr fontId="9"/>
  </si>
  <si>
    <t>徒歩15分</t>
    <rPh sb="4" eb="5">
      <t>フン</t>
    </rPh>
    <phoneticPr fontId="16"/>
  </si>
  <si>
    <t>御前崎まちづくり株式会社</t>
    <rPh sb="0" eb="3">
      <t>オマエザキ</t>
    </rPh>
    <rPh sb="8" eb="12">
      <t>カブシキガイシャ</t>
    </rPh>
    <phoneticPr fontId="9"/>
  </si>
  <si>
    <t>0548-63-6789</t>
  </si>
  <si>
    <t>御前埼灯台まつり</t>
    <rPh sb="0" eb="2">
      <t>オマエ</t>
    </rPh>
    <rPh sb="2" eb="3">
      <t>サキ</t>
    </rPh>
    <rPh sb="3" eb="5">
      <t>トウダイ</t>
    </rPh>
    <phoneticPr fontId="9"/>
  </si>
  <si>
    <t>御前埼灯台周辺</t>
    <rPh sb="5" eb="7">
      <t>シュウヘン</t>
    </rPh>
    <phoneticPr fontId="9"/>
  </si>
  <si>
    <t>燈光会御前崎支所</t>
    <rPh sb="0" eb="1">
      <t>ヒ</t>
    </rPh>
    <rPh sb="1" eb="2">
      <t>ヒカリ</t>
    </rPh>
    <rPh sb="2" eb="3">
      <t>カイ</t>
    </rPh>
    <rPh sb="3" eb="6">
      <t>オマエザキ</t>
    </rPh>
    <rPh sb="6" eb="8">
      <t>シショ</t>
    </rPh>
    <phoneticPr fontId="9"/>
  </si>
  <si>
    <t>御前崎シーサイドピクニック</t>
    <rPh sb="0" eb="3">
      <t>オマエザキ</t>
    </rPh>
    <phoneticPr fontId="9"/>
  </si>
  <si>
    <t>5月下旬</t>
    <rPh sb="1" eb="2">
      <t>ガツ</t>
    </rPh>
    <rPh sb="2" eb="4">
      <t>ゲジュン</t>
    </rPh>
    <phoneticPr fontId="9"/>
  </si>
  <si>
    <t>マリンパーク御前崎</t>
    <rPh sb="6" eb="9">
      <t>オマエザキ</t>
    </rPh>
    <phoneticPr fontId="9"/>
  </si>
  <si>
    <t>御前崎市商工会</t>
    <rPh sb="0" eb="4">
      <t>オマエザキシ</t>
    </rPh>
    <rPh sb="4" eb="7">
      <t>ショウコウカイ</t>
    </rPh>
    <phoneticPr fontId="9"/>
  </si>
  <si>
    <t>0537-86-2146</t>
  </si>
  <si>
    <t>御前崎みなとかつお祭り</t>
    <rPh sb="0" eb="3">
      <t>オマエザキ</t>
    </rPh>
    <rPh sb="9" eb="10">
      <t>マツ</t>
    </rPh>
    <phoneticPr fontId="9"/>
  </si>
  <si>
    <t>御前崎港周辺</t>
    <rPh sb="0" eb="3">
      <t>オマエザキ</t>
    </rPh>
    <rPh sb="3" eb="4">
      <t>コウ</t>
    </rPh>
    <rPh sb="4" eb="6">
      <t>シュウヘン</t>
    </rPh>
    <phoneticPr fontId="9"/>
  </si>
  <si>
    <t>南駿河湾漁業協同組合</t>
    <rPh sb="0" eb="1">
      <t>ミナミ</t>
    </rPh>
    <rPh sb="1" eb="4">
      <t>スルガワン</t>
    </rPh>
    <rPh sb="4" eb="6">
      <t>ギョギョウ</t>
    </rPh>
    <rPh sb="6" eb="8">
      <t>キョウドウ</t>
    </rPh>
    <rPh sb="8" eb="10">
      <t>クミアイ</t>
    </rPh>
    <phoneticPr fontId="9"/>
  </si>
  <si>
    <t>御前崎海水浴場海開き</t>
    <rPh sb="0" eb="3">
      <t>オマエザキ</t>
    </rPh>
    <rPh sb="3" eb="6">
      <t>カイスイヨク</t>
    </rPh>
    <rPh sb="6" eb="7">
      <t>ジョウ</t>
    </rPh>
    <rPh sb="7" eb="9">
      <t>ウミビラ</t>
    </rPh>
    <phoneticPr fontId="9"/>
  </si>
  <si>
    <t>7月</t>
    <rPh sb="1" eb="2">
      <t>ガツ</t>
    </rPh>
    <phoneticPr fontId="11"/>
  </si>
  <si>
    <t>7月上旬</t>
    <rPh sb="1" eb="2">
      <t>ガツ</t>
    </rPh>
    <rPh sb="2" eb="4">
      <t>ジョウジュン</t>
    </rPh>
    <phoneticPr fontId="9"/>
  </si>
  <si>
    <t>御前崎市観光協会</t>
    <rPh sb="0" eb="4">
      <t>オマエザキシ</t>
    </rPh>
    <rPh sb="4" eb="6">
      <t>カンコウ</t>
    </rPh>
    <rPh sb="6" eb="8">
      <t>キョウカイ</t>
    </rPh>
    <phoneticPr fontId="9"/>
  </si>
  <si>
    <t>マリンスポーツフェスタ</t>
  </si>
  <si>
    <t>御前崎港マリーナ</t>
    <rPh sb="0" eb="3">
      <t>オマエザキ</t>
    </rPh>
    <rPh sb="3" eb="4">
      <t>ミナト</t>
    </rPh>
    <phoneticPr fontId="9"/>
  </si>
  <si>
    <t>徒歩5分</t>
    <rPh sb="3" eb="4">
      <t>フン</t>
    </rPh>
    <phoneticPr fontId="16"/>
  </si>
  <si>
    <t>御前崎市</t>
    <rPh sb="0" eb="4">
      <t>オマエザキシ</t>
    </rPh>
    <phoneticPr fontId="9"/>
  </si>
  <si>
    <t>0537-29-8735</t>
  </si>
  <si>
    <t>花火大会</t>
    <rPh sb="0" eb="2">
      <t>ハナビ</t>
    </rPh>
    <rPh sb="2" eb="4">
      <t>タイカイ</t>
    </rPh>
    <phoneticPr fontId="16"/>
  </si>
  <si>
    <t>御前崎みなと夏祭り</t>
    <rPh sb="0" eb="3">
      <t>オマエザキ</t>
    </rPh>
    <rPh sb="6" eb="7">
      <t>ナツ</t>
    </rPh>
    <rPh sb="7" eb="8">
      <t>マツ</t>
    </rPh>
    <phoneticPr fontId="9"/>
  </si>
  <si>
    <t>8月</t>
    <rPh sb="1" eb="2">
      <t>ガツ</t>
    </rPh>
    <phoneticPr fontId="11"/>
  </si>
  <si>
    <t>8月上旬</t>
    <rPh sb="1" eb="2">
      <t>ガツ</t>
    </rPh>
    <rPh sb="2" eb="4">
      <t>ジョウジュン</t>
    </rPh>
    <phoneticPr fontId="9"/>
  </si>
  <si>
    <t>お櫃治め</t>
    <rPh sb="1" eb="2">
      <t>ヒツ</t>
    </rPh>
    <rPh sb="2" eb="3">
      <t>オサ</t>
    </rPh>
    <phoneticPr fontId="9"/>
  </si>
  <si>
    <t>9月</t>
    <rPh sb="1" eb="2">
      <t>ガツ</t>
    </rPh>
    <phoneticPr fontId="11"/>
  </si>
  <si>
    <t>池宮神社</t>
    <rPh sb="0" eb="2">
      <t>イケミヤ</t>
    </rPh>
    <rPh sb="2" eb="4">
      <t>ジンジャ</t>
    </rPh>
    <phoneticPr fontId="9"/>
  </si>
  <si>
    <t>車で15分</t>
    <rPh sb="0" eb="1">
      <t>クルマ</t>
    </rPh>
    <rPh sb="4" eb="5">
      <t>フン</t>
    </rPh>
    <phoneticPr fontId="9"/>
  </si>
  <si>
    <t>0537-86-2309</t>
  </si>
  <si>
    <t>高松神社奉納相撲</t>
    <rPh sb="0" eb="2">
      <t>タカマツ</t>
    </rPh>
    <rPh sb="2" eb="4">
      <t>ジンジャ</t>
    </rPh>
    <rPh sb="4" eb="6">
      <t>ホウノウ</t>
    </rPh>
    <rPh sb="6" eb="8">
      <t>スモウ</t>
    </rPh>
    <phoneticPr fontId="9"/>
  </si>
  <si>
    <t>10月</t>
    <rPh sb="2" eb="3">
      <t>ガツ</t>
    </rPh>
    <phoneticPr fontId="11"/>
  </si>
  <si>
    <t>10月上旬</t>
    <rPh sb="2" eb="3">
      <t>ツキ</t>
    </rPh>
    <rPh sb="3" eb="5">
      <t>ジョウジュン</t>
    </rPh>
    <phoneticPr fontId="9"/>
  </si>
  <si>
    <t>高松神社</t>
    <rPh sb="0" eb="2">
      <t>タカマツ</t>
    </rPh>
    <rPh sb="2" eb="4">
      <t>ジンジャ</t>
    </rPh>
    <phoneticPr fontId="9"/>
  </si>
  <si>
    <t>0537-86-3428</t>
  </si>
  <si>
    <t>初日なぶらイベント</t>
    <rPh sb="0" eb="2">
      <t>ショニチ</t>
    </rPh>
    <phoneticPr fontId="9"/>
  </si>
  <si>
    <t>1月</t>
    <rPh sb="1" eb="2">
      <t>ガツ</t>
    </rPh>
    <phoneticPr fontId="11"/>
  </si>
  <si>
    <t>1月1日</t>
    <rPh sb="1" eb="2">
      <t>ガツ</t>
    </rPh>
    <rPh sb="3" eb="4">
      <t>ヒ</t>
    </rPh>
    <phoneticPr fontId="16"/>
  </si>
  <si>
    <t>なぶら館</t>
    <rPh sb="3" eb="4">
      <t>カン</t>
    </rPh>
    <phoneticPr fontId="9"/>
  </si>
  <si>
    <t>毎年　７/9～10</t>
    <rPh sb="0" eb="2">
      <t>マイトシ</t>
    </rPh>
    <phoneticPr fontId="27"/>
  </si>
  <si>
    <t>2月11日(祝)</t>
    <rPh sb="1" eb="2">
      <t>ガツ</t>
    </rPh>
    <rPh sb="4" eb="5">
      <t>ニチ</t>
    </rPh>
    <rPh sb="6" eb="7">
      <t>シュク</t>
    </rPh>
    <phoneticPr fontId="2"/>
  </si>
  <si>
    <t>4月29日(祝)</t>
    <rPh sb="1" eb="2">
      <t>ガツ</t>
    </rPh>
    <rPh sb="4" eb="5">
      <t>ニチ</t>
    </rPh>
    <rPh sb="6" eb="7">
      <t>シュク</t>
    </rPh>
    <phoneticPr fontId="2"/>
  </si>
  <si>
    <t>車で15分</t>
    <rPh sb="0" eb="1">
      <t>クルマ</t>
    </rPh>
    <rPh sb="4" eb="5">
      <t>フン</t>
    </rPh>
    <phoneticPr fontId="10"/>
  </si>
  <si>
    <t>松江武者行列</t>
    <rPh sb="0" eb="2">
      <t>マツエ</t>
    </rPh>
    <rPh sb="2" eb="4">
      <t>ムシャ</t>
    </rPh>
    <rPh sb="4" eb="6">
      <t>ギョウレツ</t>
    </rPh>
    <phoneticPr fontId="10"/>
  </si>
  <si>
    <t>松江市中心部</t>
    <phoneticPr fontId="10"/>
  </si>
  <si>
    <t>松江観光協会</t>
    <phoneticPr fontId="2"/>
  </si>
  <si>
    <t>6月中旬（2022年開催未定）</t>
    <rPh sb="2" eb="4">
      <t>チュウジュン</t>
    </rPh>
    <rPh sb="9" eb="10">
      <t>ネン</t>
    </rPh>
    <rPh sb="10" eb="12">
      <t>カイサイ</t>
    </rPh>
    <phoneticPr fontId="2"/>
  </si>
  <si>
    <t>鳥取県営境港水産物地方御売市場周辺</t>
    <rPh sb="0" eb="4">
      <t>トットリケンエイ</t>
    </rPh>
    <rPh sb="4" eb="6">
      <t>サカイミナト</t>
    </rPh>
    <rPh sb="6" eb="9">
      <t>スイサンブツ</t>
    </rPh>
    <rPh sb="9" eb="10">
      <t>チ</t>
    </rPh>
    <rPh sb="10" eb="11">
      <t>ホウ</t>
    </rPh>
    <rPh sb="11" eb="13">
      <t>オウ</t>
    </rPh>
    <rPh sb="13" eb="15">
      <t>イチバ</t>
    </rPh>
    <rPh sb="15" eb="17">
      <t>シュウヘン</t>
    </rPh>
    <phoneticPr fontId="2"/>
  </si>
  <si>
    <t>境港市内</t>
    <rPh sb="0" eb="3">
      <t>サカイミナトシ</t>
    </rPh>
    <rPh sb="3" eb="4">
      <t>ナイ</t>
    </rPh>
    <phoneticPr fontId="10"/>
  </si>
  <si>
    <t>みなと祭実行委員会</t>
    <rPh sb="3" eb="4">
      <t>マツリ</t>
    </rPh>
    <rPh sb="4" eb="9">
      <t>ジッコウイインカイ</t>
    </rPh>
    <phoneticPr fontId="10"/>
  </si>
  <si>
    <t>松江水郷祭</t>
    <rPh sb="0" eb="2">
      <t>マツエ</t>
    </rPh>
    <rPh sb="2" eb="4">
      <t>スイゴウ</t>
    </rPh>
    <rPh sb="4" eb="5">
      <t>サイ</t>
    </rPh>
    <phoneticPr fontId="10"/>
  </si>
  <si>
    <t>宍道湖周辺</t>
    <rPh sb="0" eb="3">
      <t>シンジコ</t>
    </rPh>
    <rPh sb="3" eb="5">
      <t>シュウヘン</t>
    </rPh>
    <phoneticPr fontId="10"/>
  </si>
  <si>
    <t>境港市内</t>
    <rPh sb="0" eb="4">
      <t>サカイミナトシナイ</t>
    </rPh>
    <phoneticPr fontId="10"/>
  </si>
  <si>
    <t>鳥取県営境港水産物地方御売市場周辺</t>
    <rPh sb="0" eb="4">
      <t>トットリケンエイ</t>
    </rPh>
    <rPh sb="4" eb="6">
      <t>サカイコウ</t>
    </rPh>
    <rPh sb="6" eb="9">
      <t>スイサンブツ</t>
    </rPh>
    <rPh sb="9" eb="13">
      <t>チホウオウ</t>
    </rPh>
    <rPh sb="13" eb="15">
      <t>イチバ</t>
    </rPh>
    <rPh sb="15" eb="17">
      <t>シュウヘン</t>
    </rPh>
    <phoneticPr fontId="2"/>
  </si>
  <si>
    <t>境港市水産商工課</t>
    <rPh sb="0" eb="3">
      <t>サカイミナトシ</t>
    </rPh>
    <rPh sb="3" eb="7">
      <t>スイサンショウコウ</t>
    </rPh>
    <rPh sb="7" eb="8">
      <t>カ</t>
    </rPh>
    <phoneticPr fontId="2"/>
  </si>
  <si>
    <t>7月下旬</t>
    <rPh sb="1" eb="2">
      <t>ガツ</t>
    </rPh>
    <rPh sb="2" eb="4">
      <t>ゲジュン</t>
    </rPh>
    <phoneticPr fontId="16"/>
  </si>
  <si>
    <t>https://www.kyotango.gr.jp/</t>
    <phoneticPr fontId="2"/>
  </si>
  <si>
    <t>10月最終日曜日</t>
    <rPh sb="2" eb="3">
      <t>ガツ</t>
    </rPh>
    <rPh sb="3" eb="5">
      <t>サイシュウ</t>
    </rPh>
    <rPh sb="5" eb="6">
      <t>ニチ</t>
    </rPh>
    <rPh sb="7" eb="8">
      <t>ヒ</t>
    </rPh>
    <phoneticPr fontId="16"/>
  </si>
  <si>
    <t>https://www.amanohashidate.jp/</t>
    <phoneticPr fontId="2"/>
  </si>
  <si>
    <t>7月第4土曜日</t>
    <rPh sb="1" eb="2">
      <t>ガツ</t>
    </rPh>
    <rPh sb="2" eb="3">
      <t>ダイ</t>
    </rPh>
    <rPh sb="4" eb="5">
      <t>ツチ</t>
    </rPh>
    <rPh sb="5" eb="7">
      <t>ヨウビ</t>
    </rPh>
    <phoneticPr fontId="16"/>
  </si>
  <si>
    <t>https://www.ine-kankou.jp/</t>
    <phoneticPr fontId="2"/>
  </si>
  <si>
    <t>https://www.jonangu.com/index.html</t>
    <phoneticPr fontId="2"/>
  </si>
  <si>
    <t>https://www.shimogamo-jinja.or.jp/</t>
    <phoneticPr fontId="2"/>
  </si>
  <si>
    <t>https://www.kamigamojinja.jp/</t>
    <phoneticPr fontId="2"/>
  </si>
  <si>
    <t>https://ja.kyoto.travel/event/major/aoi/</t>
    <phoneticPr fontId="2"/>
  </si>
  <si>
    <t>https://ja.kyoto.travel/event/major/okuribi/</t>
    <phoneticPr fontId="2"/>
  </si>
  <si>
    <t>4月20日以後の第一日曜日</t>
    <phoneticPr fontId="5"/>
  </si>
  <si>
    <t>5月3日～4日　　　　　　　　　　　　　　　　　　　　</t>
    <rPh sb="1" eb="2">
      <t>ガツ</t>
    </rPh>
    <rPh sb="3" eb="4">
      <t>ヒ</t>
    </rPh>
    <rPh sb="6" eb="7">
      <t>ニチ</t>
    </rPh>
    <phoneticPr fontId="16"/>
  </si>
  <si>
    <t>https://yosano-kankou.net/</t>
    <phoneticPr fontId="2"/>
  </si>
  <si>
    <t>秋分の日の前日～当日</t>
    <rPh sb="0" eb="2">
      <t>シュウブン</t>
    </rPh>
    <rPh sb="3" eb="4">
      <t>ヒ</t>
    </rPh>
    <rPh sb="5" eb="7">
      <t>ゼンジツ</t>
    </rPh>
    <rPh sb="8" eb="10">
      <t>トウジツ</t>
    </rPh>
    <phoneticPr fontId="2"/>
  </si>
  <si>
    <t>https://www.seimeijinja.jp/</t>
    <phoneticPr fontId="2"/>
  </si>
  <si>
    <t>九州</t>
    <rPh sb="0" eb="2">
      <t>キュウシュウ</t>
    </rPh>
    <phoneticPr fontId="9"/>
  </si>
  <si>
    <t>宮崎港</t>
    <rPh sb="0" eb="2">
      <t>ミヤザキ</t>
    </rPh>
    <rPh sb="2" eb="3">
      <t>ミナト</t>
    </rPh>
    <phoneticPr fontId="9"/>
  </si>
  <si>
    <t>8月上旬～中旬</t>
    <rPh sb="1" eb="2">
      <t>ガツ</t>
    </rPh>
    <rPh sb="2" eb="4">
      <t>ジョウジュン</t>
    </rPh>
    <rPh sb="5" eb="6">
      <t>ナカ</t>
    </rPh>
    <rPh sb="6" eb="7">
      <t>シュン</t>
    </rPh>
    <phoneticPr fontId="9"/>
  </si>
  <si>
    <t>フローランテ宮崎</t>
    <rPh sb="6" eb="8">
      <t>ミヤザキ</t>
    </rPh>
    <phoneticPr fontId="9"/>
  </si>
  <si>
    <t>バスで約10分</t>
    <rPh sb="3" eb="4">
      <t>ヤク</t>
    </rPh>
    <rPh sb="6" eb="7">
      <t>フン</t>
    </rPh>
    <phoneticPr fontId="9"/>
  </si>
  <si>
    <t>宮崎市観光協会</t>
    <rPh sb="0" eb="3">
      <t>ミヤザキシ</t>
    </rPh>
    <rPh sb="3" eb="5">
      <t>カンコウ</t>
    </rPh>
    <rPh sb="5" eb="7">
      <t>キョウカイ</t>
    </rPh>
    <phoneticPr fontId="9"/>
  </si>
  <si>
    <t>Jリーグ春季キャンプ</t>
    <rPh sb="4" eb="6">
      <t>シュンキ</t>
    </rPh>
    <phoneticPr fontId="9"/>
  </si>
  <si>
    <t>1月・2月・3月</t>
    <rPh sb="1" eb="2">
      <t>ガツ</t>
    </rPh>
    <rPh sb="4" eb="5">
      <t>ガツ</t>
    </rPh>
    <rPh sb="7" eb="8">
      <t>ガツ</t>
    </rPh>
    <phoneticPr fontId="9"/>
  </si>
  <si>
    <t>1月中旬～3月上旬</t>
    <rPh sb="1" eb="2">
      <t>ガツ</t>
    </rPh>
    <rPh sb="2" eb="3">
      <t>ナカ</t>
    </rPh>
    <rPh sb="3" eb="4">
      <t>シュン</t>
    </rPh>
    <rPh sb="6" eb="7">
      <t>ガツ</t>
    </rPh>
    <rPh sb="7" eb="8">
      <t>ウエ</t>
    </rPh>
    <rPh sb="8" eb="9">
      <t>シュン</t>
    </rPh>
    <phoneticPr fontId="9"/>
  </si>
  <si>
    <t>宮崎県総合運動公園ほか</t>
    <rPh sb="0" eb="3">
      <t>ミヤザキケン</t>
    </rPh>
    <rPh sb="3" eb="5">
      <t>ソウゴウ</t>
    </rPh>
    <rPh sb="5" eb="7">
      <t>ウンドウ</t>
    </rPh>
    <rPh sb="7" eb="9">
      <t>コウエン</t>
    </rPh>
    <phoneticPr fontId="9"/>
  </si>
  <si>
    <t>バスで約20分～</t>
    <rPh sb="3" eb="4">
      <t>ヤク</t>
    </rPh>
    <rPh sb="6" eb="7">
      <t>フン</t>
    </rPh>
    <phoneticPr fontId="9"/>
  </si>
  <si>
    <t>2月上旬～下旬</t>
    <rPh sb="1" eb="2">
      <t>ガツ</t>
    </rPh>
    <rPh sb="2" eb="4">
      <t>ジョウジュン</t>
    </rPh>
    <rPh sb="5" eb="7">
      <t>ゲジュン</t>
    </rPh>
    <phoneticPr fontId="9"/>
  </si>
  <si>
    <t>みやざき納涼花火大会</t>
    <rPh sb="4" eb="6">
      <t>ノウリョウ</t>
    </rPh>
    <rPh sb="6" eb="8">
      <t>ハナビ</t>
    </rPh>
    <rPh sb="8" eb="10">
      <t>タイカイ</t>
    </rPh>
    <phoneticPr fontId="9"/>
  </si>
  <si>
    <t>宮崎市鶴島大淀河畔</t>
    <rPh sb="0" eb="3">
      <t>ミヤザキシ</t>
    </rPh>
    <rPh sb="3" eb="4">
      <t>ツル</t>
    </rPh>
    <rPh sb="4" eb="5">
      <t>シマ</t>
    </rPh>
    <rPh sb="5" eb="7">
      <t>オオヨド</t>
    </rPh>
    <rPh sb="7" eb="9">
      <t>カハン</t>
    </rPh>
    <phoneticPr fontId="9"/>
  </si>
  <si>
    <t>宮崎商工会議所</t>
    <rPh sb="0" eb="2">
      <t>ミヤザキ</t>
    </rPh>
    <rPh sb="2" eb="4">
      <t>ショウコウ</t>
    </rPh>
    <rPh sb="4" eb="7">
      <t>カイギショ</t>
    </rPh>
    <phoneticPr fontId="9"/>
  </si>
  <si>
    <t>宮崎みなとまつり</t>
    <rPh sb="0" eb="2">
      <t>ミヤザキ</t>
    </rPh>
    <phoneticPr fontId="9"/>
  </si>
  <si>
    <t>5月</t>
    <rPh sb="1" eb="2">
      <t>ガツ</t>
    </rPh>
    <phoneticPr fontId="9"/>
  </si>
  <si>
    <t>宮崎神宮大祭</t>
    <rPh sb="0" eb="2">
      <t>ミヤザキ</t>
    </rPh>
    <rPh sb="2" eb="4">
      <t>ジングウ</t>
    </rPh>
    <rPh sb="4" eb="6">
      <t>タイサイ</t>
    </rPh>
    <phoneticPr fontId="9"/>
  </si>
  <si>
    <t>10月・11月</t>
    <rPh sb="6" eb="7">
      <t>ガツ</t>
    </rPh>
    <phoneticPr fontId="9"/>
  </si>
  <si>
    <t>10月下旬</t>
    <rPh sb="2" eb="3">
      <t>ガツ</t>
    </rPh>
    <rPh sb="3" eb="5">
      <t>ゲジュン</t>
    </rPh>
    <phoneticPr fontId="9"/>
  </si>
  <si>
    <t>宮崎神宮ほか</t>
    <rPh sb="0" eb="2">
      <t>ミヤザキ</t>
    </rPh>
    <rPh sb="2" eb="4">
      <t>ジングウ</t>
    </rPh>
    <phoneticPr fontId="9"/>
  </si>
  <si>
    <t>バスで約15分</t>
    <rPh sb="3" eb="4">
      <t>ヤク</t>
    </rPh>
    <rPh sb="6" eb="7">
      <t>フン</t>
    </rPh>
    <phoneticPr fontId="9"/>
  </si>
  <si>
    <t>盛岡さんさ踊り</t>
  </si>
  <si>
    <t>８月１日～４日</t>
  </si>
  <si>
    <t>盛岡市中心部</t>
  </si>
  <si>
    <t>車で75分</t>
  </si>
  <si>
    <t>盛岡さんさ踊り実行委員会</t>
  </si>
  <si>
    <t>019-624-5880
info@sansaodori.jp</t>
  </si>
  <si>
    <t>下田港</t>
    <rPh sb="0" eb="2">
      <t>シモダ</t>
    </rPh>
    <rPh sb="2" eb="3">
      <t>コウ</t>
    </rPh>
    <phoneticPr fontId="9"/>
  </si>
  <si>
    <t>9月上旬</t>
    <rPh sb="1" eb="2">
      <t>ガツ</t>
    </rPh>
    <rPh sb="2" eb="4">
      <t>ジョウジュン</t>
    </rPh>
    <phoneticPr fontId="9"/>
  </si>
  <si>
    <t>吉佐美大浜</t>
    <rPh sb="0" eb="3">
      <t>キサミ</t>
    </rPh>
    <rPh sb="3" eb="5">
      <t>オオハマ</t>
    </rPh>
    <phoneticPr fontId="9"/>
  </si>
  <si>
    <t>バスで15分</t>
    <rPh sb="5" eb="6">
      <t>フン</t>
    </rPh>
    <phoneticPr fontId="9"/>
  </si>
  <si>
    <t>下田市観光協会</t>
    <rPh sb="0" eb="2">
      <t>シモダ</t>
    </rPh>
    <rPh sb="2" eb="3">
      <t>シ</t>
    </rPh>
    <rPh sb="3" eb="5">
      <t>カンコウ</t>
    </rPh>
    <rPh sb="5" eb="7">
      <t>キョウカイ</t>
    </rPh>
    <phoneticPr fontId="9"/>
  </si>
  <si>
    <t>国際カジキ釣り大会</t>
    <rPh sb="0" eb="2">
      <t>コクサイ</t>
    </rPh>
    <rPh sb="5" eb="6">
      <t>ツ</t>
    </rPh>
    <rPh sb="7" eb="9">
      <t>タイカイ</t>
    </rPh>
    <phoneticPr fontId="9"/>
  </si>
  <si>
    <t>7月</t>
    <rPh sb="1" eb="2">
      <t>ガツ</t>
    </rPh>
    <phoneticPr fontId="9"/>
  </si>
  <si>
    <t>7月下旬</t>
    <rPh sb="1" eb="2">
      <t>ガツ</t>
    </rPh>
    <rPh sb="2" eb="4">
      <t>ゲジュン</t>
    </rPh>
    <phoneticPr fontId="9"/>
  </si>
  <si>
    <t>下田商工会議所</t>
    <rPh sb="0" eb="2">
      <t>シモダ</t>
    </rPh>
    <rPh sb="2" eb="4">
      <t>ショウコウ</t>
    </rPh>
    <rPh sb="4" eb="7">
      <t>カイギショ</t>
    </rPh>
    <phoneticPr fontId="9"/>
  </si>
  <si>
    <t>黒船祭</t>
    <rPh sb="0" eb="2">
      <t>クロフネ</t>
    </rPh>
    <rPh sb="2" eb="3">
      <t>サイ</t>
    </rPh>
    <phoneticPr fontId="9"/>
  </si>
  <si>
    <t>5月第3土曜日を含む金、土、日</t>
    <rPh sb="1" eb="2">
      <t>ガツ</t>
    </rPh>
    <rPh sb="2" eb="3">
      <t>ダイ</t>
    </rPh>
    <rPh sb="4" eb="7">
      <t>ドヨウビ</t>
    </rPh>
    <rPh sb="8" eb="9">
      <t>フク</t>
    </rPh>
    <rPh sb="10" eb="11">
      <t>キン</t>
    </rPh>
    <rPh sb="12" eb="13">
      <t>ツチ</t>
    </rPh>
    <rPh sb="14" eb="15">
      <t>ニチ</t>
    </rPh>
    <phoneticPr fontId="9"/>
  </si>
  <si>
    <t>下田公園、市民文化会館、市内各所</t>
    <rPh sb="0" eb="2">
      <t>シモダ</t>
    </rPh>
    <rPh sb="2" eb="4">
      <t>コウエン</t>
    </rPh>
    <rPh sb="5" eb="7">
      <t>シミン</t>
    </rPh>
    <rPh sb="7" eb="9">
      <t>ブンカ</t>
    </rPh>
    <rPh sb="9" eb="11">
      <t>カイカン</t>
    </rPh>
    <rPh sb="12" eb="14">
      <t>シナイ</t>
    </rPh>
    <rPh sb="14" eb="15">
      <t>カク</t>
    </rPh>
    <rPh sb="15" eb="16">
      <t>ショ</t>
    </rPh>
    <phoneticPr fontId="9"/>
  </si>
  <si>
    <t>市内各所</t>
    <rPh sb="0" eb="2">
      <t>シナイ</t>
    </rPh>
    <rPh sb="2" eb="4">
      <t>カクショ</t>
    </rPh>
    <phoneticPr fontId="9"/>
  </si>
  <si>
    <t>あじさい祭</t>
    <rPh sb="4" eb="5">
      <t>マツ</t>
    </rPh>
    <phoneticPr fontId="9"/>
  </si>
  <si>
    <t>6月1日～6月30日</t>
    <rPh sb="1" eb="2">
      <t>ツキ</t>
    </rPh>
    <rPh sb="3" eb="4">
      <t>ニチ</t>
    </rPh>
    <rPh sb="6" eb="7">
      <t>ツキ</t>
    </rPh>
    <rPh sb="9" eb="10">
      <t>ニチ</t>
    </rPh>
    <phoneticPr fontId="9"/>
  </si>
  <si>
    <t>下田公園</t>
    <rPh sb="0" eb="2">
      <t>シモダ</t>
    </rPh>
    <rPh sb="2" eb="4">
      <t>コウエン</t>
    </rPh>
    <phoneticPr fontId="9"/>
  </si>
  <si>
    <t>徒歩15分</t>
    <rPh sb="0" eb="2">
      <t>トホ</t>
    </rPh>
    <rPh sb="4" eb="5">
      <t>フン</t>
    </rPh>
    <phoneticPr fontId="9"/>
  </si>
  <si>
    <t>お吉祭り</t>
    <rPh sb="1" eb="2">
      <t>キチ</t>
    </rPh>
    <rPh sb="2" eb="3">
      <t>マツ</t>
    </rPh>
    <phoneticPr fontId="9"/>
  </si>
  <si>
    <t>3月</t>
    <rPh sb="1" eb="2">
      <t>ガツ</t>
    </rPh>
    <phoneticPr fontId="9"/>
  </si>
  <si>
    <t>お吉が淵、宝福寺</t>
    <rPh sb="1" eb="2">
      <t>キチ</t>
    </rPh>
    <rPh sb="3" eb="4">
      <t>フチ</t>
    </rPh>
    <rPh sb="5" eb="8">
      <t>ホウフクジ</t>
    </rPh>
    <phoneticPr fontId="9"/>
  </si>
  <si>
    <t>バスにて5分、徒歩8分</t>
    <rPh sb="5" eb="6">
      <t>フン</t>
    </rPh>
    <rPh sb="7" eb="9">
      <t>トホ</t>
    </rPh>
    <rPh sb="10" eb="11">
      <t>フン</t>
    </rPh>
    <phoneticPr fontId="9"/>
  </si>
  <si>
    <t>8月14日、15日</t>
    <rPh sb="1" eb="2">
      <t>ツキ</t>
    </rPh>
    <rPh sb="4" eb="5">
      <t>ニチ</t>
    </rPh>
    <rPh sb="8" eb="9">
      <t>ニチ</t>
    </rPh>
    <phoneticPr fontId="9"/>
  </si>
  <si>
    <t>八幡神社、旧下田町内</t>
    <rPh sb="0" eb="4">
      <t>ハチマンジンジャ</t>
    </rPh>
    <rPh sb="5" eb="6">
      <t>キュウ</t>
    </rPh>
    <rPh sb="6" eb="8">
      <t>シモダ</t>
    </rPh>
    <rPh sb="8" eb="10">
      <t>チョウナイ</t>
    </rPh>
    <phoneticPr fontId="9"/>
  </si>
  <si>
    <t>徒歩約10分</t>
    <rPh sb="0" eb="2">
      <t>トホ</t>
    </rPh>
    <rPh sb="2" eb="3">
      <t>ヤク</t>
    </rPh>
    <rPh sb="5" eb="6">
      <t>フン</t>
    </rPh>
    <phoneticPr fontId="9"/>
  </si>
  <si>
    <t>白浜神社例大祭</t>
    <rPh sb="0" eb="2">
      <t>シラハマ</t>
    </rPh>
    <rPh sb="2" eb="3">
      <t>ジン</t>
    </rPh>
    <rPh sb="3" eb="4">
      <t>シャ</t>
    </rPh>
    <rPh sb="4" eb="7">
      <t>レイタイサイ</t>
    </rPh>
    <phoneticPr fontId="9"/>
  </si>
  <si>
    <t>10月28日、29日、30日</t>
    <rPh sb="2" eb="3">
      <t>ガツ</t>
    </rPh>
    <rPh sb="5" eb="6">
      <t>ヒ</t>
    </rPh>
    <rPh sb="9" eb="10">
      <t>ヒ</t>
    </rPh>
    <rPh sb="13" eb="14">
      <t>ヒ</t>
    </rPh>
    <phoneticPr fontId="9"/>
  </si>
  <si>
    <t>白浜神社</t>
    <rPh sb="0" eb="2">
      <t>シラハマ</t>
    </rPh>
    <rPh sb="2" eb="4">
      <t>ジンジャ</t>
    </rPh>
    <phoneticPr fontId="9"/>
  </si>
  <si>
    <t>下田市観光協会</t>
    <rPh sb="0" eb="3">
      <t>シモダシ</t>
    </rPh>
    <rPh sb="3" eb="5">
      <t>カンコウ</t>
    </rPh>
    <rPh sb="5" eb="7">
      <t>キョウカイ</t>
    </rPh>
    <phoneticPr fontId="9"/>
  </si>
  <si>
    <t>桜木町駅バス25分、徒歩5分</t>
    <rPh sb="0" eb="4">
      <t>サクラギチョウエキ</t>
    </rPh>
    <rPh sb="8" eb="9">
      <t>フン</t>
    </rPh>
    <rPh sb="10" eb="12">
      <t>トホ</t>
    </rPh>
    <rPh sb="13" eb="14">
      <t>フン</t>
    </rPh>
    <phoneticPr fontId="2"/>
  </si>
  <si>
    <t>http://www.sankeien.or.jp/</t>
    <phoneticPr fontId="2"/>
  </si>
  <si>
    <t>元町クラフトマンシップ・ストリートフードフェア</t>
    <rPh sb="0" eb="2">
      <t>モトマチ</t>
    </rPh>
    <phoneticPr fontId="2"/>
  </si>
  <si>
    <t>元町・中華街駅徒歩すぐ</t>
    <phoneticPr fontId="2"/>
  </si>
  <si>
    <t>元町クラフトマンシップ・ストリート</t>
    <rPh sb="0" eb="2">
      <t>モトマチ</t>
    </rPh>
    <phoneticPr fontId="2"/>
  </si>
  <si>
    <t>http://www.motomachi-cs.com/index.html</t>
    <phoneticPr fontId="2"/>
  </si>
  <si>
    <t>日本大通り駅徒歩７分</t>
    <rPh sb="0" eb="2">
      <t>ニホン</t>
    </rPh>
    <rPh sb="2" eb="4">
      <t>オオドオ</t>
    </rPh>
    <rPh sb="5" eb="6">
      <t>エキ</t>
    </rPh>
    <rPh sb="6" eb="8">
      <t>トホ</t>
    </rPh>
    <rPh sb="9" eb="10">
      <t>フン</t>
    </rPh>
    <phoneticPr fontId="2"/>
  </si>
  <si>
    <t>0797-34-7751</t>
    <phoneticPr fontId="2"/>
  </si>
  <si>
    <t>日本大通り駅徒歩６分</t>
    <phoneticPr fontId="2"/>
  </si>
  <si>
    <t>７月・８月</t>
    <rPh sb="1" eb="2">
      <t>ガツ</t>
    </rPh>
    <rPh sb="4" eb="5">
      <t>ガツ</t>
    </rPh>
    <phoneticPr fontId="2"/>
  </si>
  <si>
    <t>７月下旬～８月上旬</t>
    <rPh sb="1" eb="2">
      <t>ガツ</t>
    </rPh>
    <rPh sb="2" eb="4">
      <t>ゲジュン</t>
    </rPh>
    <rPh sb="6" eb="7">
      <t>ガツ</t>
    </rPh>
    <rPh sb="7" eb="9">
      <t>ジョウジュン</t>
    </rPh>
    <phoneticPr fontId="2"/>
  </si>
  <si>
    <t>元町・中華街駅徒歩１分</t>
    <phoneticPr fontId="2"/>
  </si>
  <si>
    <t>https://yokohama-kanteibyo.com/</t>
    <phoneticPr fontId="2"/>
  </si>
  <si>
    <t>臨港パーク南口広場</t>
    <rPh sb="0" eb="2">
      <t>リンコウ</t>
    </rPh>
    <rPh sb="5" eb="7">
      <t>ミナミグチ</t>
    </rPh>
    <rPh sb="7" eb="9">
      <t>ヒロバ</t>
    </rPh>
    <phoneticPr fontId="2"/>
  </si>
  <si>
    <t>パシフィコ横浜</t>
    <rPh sb="5" eb="7">
      <t>ヨコハマ</t>
    </rPh>
    <phoneticPr fontId="2"/>
  </si>
  <si>
    <t>https://www.pacifico.co.jp/</t>
    <phoneticPr fontId="2"/>
  </si>
  <si>
    <t>３月</t>
    <phoneticPr fontId="2"/>
  </si>
  <si>
    <t>３月中旬</t>
    <rPh sb="1" eb="2">
      <t>ガツ</t>
    </rPh>
    <phoneticPr fontId="2"/>
  </si>
  <si>
    <t>元町</t>
    <rPh sb="0" eb="2">
      <t>モトマチ</t>
    </rPh>
    <phoneticPr fontId="2"/>
  </si>
  <si>
    <t>３月下旬～４月上旬</t>
    <rPh sb="1" eb="2">
      <t>ガツ</t>
    </rPh>
    <rPh sb="2" eb="4">
      <t>ゲジュン</t>
    </rPh>
    <rPh sb="6" eb="7">
      <t>ガツ</t>
    </rPh>
    <rPh sb="7" eb="9">
      <t>ジョウジュン</t>
    </rPh>
    <phoneticPr fontId="2"/>
  </si>
  <si>
    <t>さくらフェスタ事務局</t>
    <rPh sb="7" eb="10">
      <t>ジムキョク</t>
    </rPh>
    <phoneticPr fontId="2"/>
  </si>
  <si>
    <t>045-227-7449</t>
    <phoneticPr fontId="2"/>
  </si>
  <si>
    <t>https://minatomirai21.com/</t>
    <phoneticPr fontId="2"/>
  </si>
  <si>
    <t>３月下旬～４月上旬</t>
    <rPh sb="6" eb="7">
      <t>ガツ</t>
    </rPh>
    <phoneticPr fontId="2"/>
  </si>
  <si>
    <t>桜木町駅バス25分、徒歩5分</t>
    <phoneticPr fontId="2"/>
  </si>
  <si>
    <t>１月</t>
    <rPh sb="1" eb="2">
      <t>ガツ</t>
    </rPh>
    <phoneticPr fontId="2"/>
  </si>
  <si>
    <t>１月・２月</t>
    <rPh sb="1" eb="2">
      <t>ガツ</t>
    </rPh>
    <rPh sb="4" eb="5">
      <t>ガツ</t>
    </rPh>
    <phoneticPr fontId="2"/>
  </si>
  <si>
    <t>１月または２月</t>
    <rPh sb="1" eb="2">
      <t>ガツ</t>
    </rPh>
    <rPh sb="6" eb="7">
      <t>ガツ</t>
    </rPh>
    <phoneticPr fontId="2"/>
  </si>
  <si>
    <t>ChinaTown80</t>
    <phoneticPr fontId="2"/>
  </si>
  <si>
    <t>045-681-6022</t>
    <phoneticPr fontId="2"/>
  </si>
  <si>
    <t>https://www.chinatown.or.jp/</t>
    <phoneticPr fontId="2"/>
  </si>
  <si>
    <t>２月・３月</t>
    <rPh sb="1" eb="2">
      <t>ガツ</t>
    </rPh>
    <rPh sb="4" eb="5">
      <t>ガツ</t>
    </rPh>
    <phoneticPr fontId="2"/>
  </si>
  <si>
    <t>TOWERS Milight～みなとみらい21オフィス全館ライトアップ</t>
    <phoneticPr fontId="2"/>
  </si>
  <si>
    <t>https://www.ymm21.jp/</t>
    <phoneticPr fontId="2"/>
  </si>
  <si>
    <t>元町・中華街駅／石川町駅徒歩10分</t>
    <rPh sb="0" eb="1">
      <t>モト</t>
    </rPh>
    <rPh sb="1" eb="2">
      <t>マチ</t>
    </rPh>
    <rPh sb="3" eb="6">
      <t>チュウカガイ</t>
    </rPh>
    <rPh sb="6" eb="7">
      <t>エキ</t>
    </rPh>
    <rPh sb="8" eb="10">
      <t>イシカワ</t>
    </rPh>
    <rPh sb="10" eb="11">
      <t>マチ</t>
    </rPh>
    <rPh sb="11" eb="12">
      <t>エキ</t>
    </rPh>
    <rPh sb="12" eb="14">
      <t>トホ</t>
    </rPh>
    <rPh sb="16" eb="17">
      <t>フン</t>
    </rPh>
    <phoneticPr fontId="2"/>
  </si>
  <si>
    <t>https://www.hama-midorinokyokai.or.jp/yamate-seiyoukan/</t>
    <phoneticPr fontId="2"/>
  </si>
  <si>
    <t>12月上旬～2月下旬</t>
    <rPh sb="2" eb="3">
      <t>ガツ</t>
    </rPh>
    <rPh sb="3" eb="5">
      <t>ジョウジュン</t>
    </rPh>
    <rPh sb="7" eb="8">
      <t>ガツ</t>
    </rPh>
    <rPh sb="8" eb="10">
      <t>ゲジュン</t>
    </rPh>
    <phoneticPr fontId="2"/>
  </si>
  <si>
    <t>http://akarenga-artrink.yafjp.org/</t>
    <phoneticPr fontId="2"/>
  </si>
  <si>
    <t>https://www.yokohama-akarenga.jp/christmas/</t>
    <phoneticPr fontId="2"/>
  </si>
  <si>
    <t>２月・９月</t>
    <rPh sb="1" eb="2">
      <t>ガツ</t>
    </rPh>
    <rPh sb="4" eb="5">
      <t>ガツ</t>
    </rPh>
    <phoneticPr fontId="2"/>
  </si>
  <si>
    <t>元町・中華街駅徒歩すぐ</t>
    <rPh sb="0" eb="2">
      <t>モトマチ</t>
    </rPh>
    <rPh sb="3" eb="6">
      <t>チュウカガイ</t>
    </rPh>
    <rPh sb="6" eb="7">
      <t>エキ</t>
    </rPh>
    <rPh sb="7" eb="9">
      <t>トホ</t>
    </rPh>
    <phoneticPr fontId="2"/>
  </si>
  <si>
    <t>https://www.motomachi.or.jp/</t>
    <phoneticPr fontId="2"/>
  </si>
  <si>
    <t>https://jazzpro.jp/</t>
    <phoneticPr fontId="2"/>
  </si>
  <si>
    <t>金沢まつり実行委員会事務局（金沢区役所）</t>
    <rPh sb="5" eb="10">
      <t>ジッコウイインカイ</t>
    </rPh>
    <rPh sb="10" eb="13">
      <t>ジムキョク</t>
    </rPh>
    <rPh sb="14" eb="16">
      <t>カナザワ</t>
    </rPh>
    <rPh sb="16" eb="19">
      <t>クヤクショ</t>
    </rPh>
    <phoneticPr fontId="2"/>
  </si>
  <si>
    <t>https://yokohama-kanazawakanko.com/</t>
    <phoneticPr fontId="2"/>
  </si>
  <si>
    <t>ザよこはまパレード（国際仮装行列）</t>
    <rPh sb="10" eb="12">
      <t>コクサイ</t>
    </rPh>
    <rPh sb="12" eb="14">
      <t>カソウ</t>
    </rPh>
    <rPh sb="14" eb="16">
      <t>ギョウレツ</t>
    </rPh>
    <phoneticPr fontId="2"/>
  </si>
  <si>
    <t>５月３日</t>
    <rPh sb="1" eb="2">
      <t>ガツ</t>
    </rPh>
    <rPh sb="3" eb="4">
      <t>ニチ</t>
    </rPh>
    <phoneticPr fontId="2"/>
  </si>
  <si>
    <t>山下公園～新港地区～馬車道～伊勢佐木町地区</t>
    <rPh sb="0" eb="2">
      <t>ヤマシタ</t>
    </rPh>
    <rPh sb="2" eb="4">
      <t>コウエン</t>
    </rPh>
    <rPh sb="5" eb="9">
      <t>シンコウチク</t>
    </rPh>
    <rPh sb="10" eb="13">
      <t>バシャミチ</t>
    </rPh>
    <rPh sb="14" eb="19">
      <t>イセザキチョウ</t>
    </rPh>
    <rPh sb="19" eb="21">
      <t>チク</t>
    </rPh>
    <phoneticPr fontId="2"/>
  </si>
  <si>
    <t>山下公園：元町・中華街駅徒歩３分</t>
    <phoneticPr fontId="2"/>
  </si>
  <si>
    <t>横浜商工会議所</t>
    <rPh sb="0" eb="2">
      <t>ヨコハマ</t>
    </rPh>
    <rPh sb="2" eb="7">
      <t>ショウコウカイギショ</t>
    </rPh>
    <phoneticPr fontId="2"/>
  </si>
  <si>
    <t>https://www.yokohama-cci.com/</t>
    <phoneticPr fontId="2"/>
  </si>
  <si>
    <t>５月上旬</t>
    <rPh sb="1" eb="2">
      <t>ガツ</t>
    </rPh>
    <phoneticPr fontId="2"/>
  </si>
  <si>
    <t>馬車道駅徒歩すぐ</t>
    <phoneticPr fontId="2"/>
  </si>
  <si>
    <t>馬車道商店街</t>
    <rPh sb="0" eb="2">
      <t>バシャ</t>
    </rPh>
    <rPh sb="2" eb="3">
      <t>ミチ</t>
    </rPh>
    <rPh sb="3" eb="6">
      <t>ショウテンガイ</t>
    </rPh>
    <phoneticPr fontId="2"/>
  </si>
  <si>
    <t>http://www.bashamichi.or.jp/</t>
    <phoneticPr fontId="2"/>
  </si>
  <si>
    <t>称名寺 薪能</t>
    <rPh sb="0" eb="1">
      <t>ショウ</t>
    </rPh>
    <rPh sb="1" eb="2">
      <t>ナ</t>
    </rPh>
    <rPh sb="2" eb="3">
      <t>デラ</t>
    </rPh>
    <rPh sb="4" eb="5">
      <t>マキ</t>
    </rPh>
    <rPh sb="5" eb="6">
      <t>ノウ</t>
    </rPh>
    <phoneticPr fontId="2"/>
  </si>
  <si>
    <t>金沢区役所</t>
    <rPh sb="0" eb="5">
      <t>カナザワクヤクショ</t>
    </rPh>
    <phoneticPr fontId="2"/>
  </si>
  <si>
    <t>045-788-7804</t>
    <phoneticPr fontId="2"/>
  </si>
  <si>
    <t>ハマフェス</t>
    <phoneticPr fontId="2"/>
  </si>
  <si>
    <t>元町・中華街駅徒歩３分</t>
    <phoneticPr fontId="2"/>
  </si>
  <si>
    <t>http://www.y151-200.com/</t>
    <phoneticPr fontId="2"/>
  </si>
  <si>
    <t>６月</t>
    <rPh sb="1" eb="2">
      <t>ガツ</t>
    </rPh>
    <phoneticPr fontId="2"/>
  </si>
  <si>
    <t>６月</t>
    <phoneticPr fontId="2"/>
  </si>
  <si>
    <t>八景島あじさい祭実行委員会事務局</t>
    <rPh sb="0" eb="3">
      <t>ハッケイジマ</t>
    </rPh>
    <rPh sb="7" eb="8">
      <t>マツ</t>
    </rPh>
    <rPh sb="8" eb="13">
      <t>ジッコウイインカイ</t>
    </rPh>
    <rPh sb="13" eb="16">
      <t>ジムキョク</t>
    </rPh>
    <phoneticPr fontId="2"/>
  </si>
  <si>
    <t>６月・７月</t>
    <rPh sb="4" eb="5">
      <t>ガツ</t>
    </rPh>
    <phoneticPr fontId="2"/>
  </si>
  <si>
    <t>https://www.institutfrancais.jp/yokohama/</t>
    <phoneticPr fontId="2"/>
  </si>
  <si>
    <t>６月上旬</t>
    <phoneticPr fontId="2"/>
  </si>
  <si>
    <t>http://www.kaikosai.com/</t>
    <phoneticPr fontId="2"/>
  </si>
  <si>
    <t>旭ジャズまつり</t>
    <rPh sb="0" eb="1">
      <t>アサヒ</t>
    </rPh>
    <phoneticPr fontId="2"/>
  </si>
  <si>
    <t>旭ジャズまつり連絡事務所</t>
    <rPh sb="0" eb="1">
      <t>アサヒ</t>
    </rPh>
    <rPh sb="7" eb="9">
      <t>レンラク</t>
    </rPh>
    <rPh sb="9" eb="11">
      <t>ジム</t>
    </rPh>
    <rPh sb="11" eb="12">
      <t>ショ</t>
    </rPh>
    <phoneticPr fontId="2"/>
  </si>
  <si>
    <t>http://www.asahijazz.net/</t>
    <phoneticPr fontId="2"/>
  </si>
  <si>
    <t>９月</t>
    <phoneticPr fontId="2"/>
  </si>
  <si>
    <t>日枝神社</t>
    <rPh sb="0" eb="2">
      <t>ヒエ</t>
    </rPh>
    <rPh sb="2" eb="4">
      <t>ジンジャ</t>
    </rPh>
    <phoneticPr fontId="2"/>
  </si>
  <si>
    <t>http://www.osannomiya-hie.or.jp/</t>
    <phoneticPr fontId="2"/>
  </si>
  <si>
    <t>横濱華僑各界慶祝雙十國慶大會</t>
    <phoneticPr fontId="2"/>
  </si>
  <si>
    <t>045‐681-2114</t>
    <phoneticPr fontId="2"/>
  </si>
  <si>
    <t>日産スタジアム、新横浜駅前広場</t>
    <rPh sb="0" eb="2">
      <t>ニッサン</t>
    </rPh>
    <rPh sb="8" eb="11">
      <t>シンヨコハマ</t>
    </rPh>
    <rPh sb="11" eb="12">
      <t>エキ</t>
    </rPh>
    <rPh sb="12" eb="13">
      <t>マエ</t>
    </rPh>
    <rPh sb="13" eb="15">
      <t>ヒロバ</t>
    </rPh>
    <phoneticPr fontId="2"/>
  </si>
  <si>
    <t>新横浜駅徒歩14分</t>
    <phoneticPr fontId="2"/>
  </si>
  <si>
    <t>新横浜パフォーマンス実行委員会</t>
    <rPh sb="0" eb="3">
      <t>シンヨコハマ</t>
    </rPh>
    <rPh sb="10" eb="12">
      <t>ジッコウ</t>
    </rPh>
    <rPh sb="12" eb="15">
      <t>イインカイ</t>
    </rPh>
    <phoneticPr fontId="2"/>
  </si>
  <si>
    <t>http://shinyoko.net/</t>
    <phoneticPr fontId="2"/>
  </si>
  <si>
    <t>日産スタジアム、山下公園</t>
    <rPh sb="0" eb="2">
      <t>ニッサン</t>
    </rPh>
    <phoneticPr fontId="2"/>
  </si>
  <si>
    <t>日産スタジアム：新横浜駅徒歩14分
山下公園：元町・中華街駅徒歩３分</t>
    <rPh sb="0" eb="2">
      <t>ニッサン</t>
    </rPh>
    <rPh sb="8" eb="12">
      <t>シンヨコハマエキ</t>
    </rPh>
    <rPh sb="12" eb="14">
      <t>トホ</t>
    </rPh>
    <rPh sb="16" eb="17">
      <t>フン</t>
    </rPh>
    <rPh sb="18" eb="22">
      <t>ヤマシタコウエン</t>
    </rPh>
    <phoneticPr fontId="2"/>
  </si>
  <si>
    <t>ワールドフェスタ実行委員会</t>
    <rPh sb="8" eb="10">
      <t>ジッコウ</t>
    </rPh>
    <rPh sb="10" eb="13">
      <t>イインカイ</t>
    </rPh>
    <phoneticPr fontId="2"/>
  </si>
  <si>
    <t>象の鼻パーク・波止場会館</t>
    <rPh sb="0" eb="1">
      <t>ゾウ</t>
    </rPh>
    <rPh sb="2" eb="3">
      <t>ハナ</t>
    </rPh>
    <rPh sb="7" eb="10">
      <t>ハトバ</t>
    </rPh>
    <rPh sb="10" eb="12">
      <t>カイカン</t>
    </rPh>
    <phoneticPr fontId="2"/>
  </si>
  <si>
    <t>日本大通り駅徒歩３分</t>
    <rPh sb="0" eb="2">
      <t>ニホン</t>
    </rPh>
    <rPh sb="2" eb="4">
      <t>オオドオ</t>
    </rPh>
    <rPh sb="5" eb="6">
      <t>エキ</t>
    </rPh>
    <rPh sb="6" eb="8">
      <t>トホ</t>
    </rPh>
    <rPh sb="9" eb="10">
      <t>フン</t>
    </rPh>
    <phoneticPr fontId="2"/>
  </si>
  <si>
    <t>金刀比羅大鷲神社　酉の市</t>
    <rPh sb="0" eb="1">
      <t>キン</t>
    </rPh>
    <rPh sb="1" eb="2">
      <t>カタナ</t>
    </rPh>
    <rPh sb="2" eb="3">
      <t>ヒ</t>
    </rPh>
    <rPh sb="3" eb="4">
      <t>ラ</t>
    </rPh>
    <rPh sb="4" eb="5">
      <t>ダイ</t>
    </rPh>
    <rPh sb="5" eb="6">
      <t>ワシ</t>
    </rPh>
    <rPh sb="6" eb="8">
      <t>ジンジャ</t>
    </rPh>
    <rPh sb="9" eb="10">
      <t>トリ</t>
    </rPh>
    <rPh sb="11" eb="12">
      <t>イチ</t>
    </rPh>
    <phoneticPr fontId="2"/>
  </si>
  <si>
    <t>11月酉の日</t>
    <rPh sb="2" eb="3">
      <t>ガツ</t>
    </rPh>
    <rPh sb="3" eb="4">
      <t>トリ</t>
    </rPh>
    <rPh sb="5" eb="6">
      <t>ヒ</t>
    </rPh>
    <phoneticPr fontId="2"/>
  </si>
  <si>
    <t>https://yokohama-torinoichi.jimdofree.com/</t>
    <phoneticPr fontId="2"/>
  </si>
  <si>
    <t>https://www.oarai-info.jp</t>
    <phoneticPr fontId="2"/>
  </si>
  <si>
    <t>https://hitachikaihin.jp</t>
    <phoneticPr fontId="2"/>
  </si>
  <si>
    <t>季節のイベント（春）</t>
    <rPh sb="0" eb="2">
      <t>キセツ</t>
    </rPh>
    <rPh sb="8" eb="9">
      <t>ハル</t>
    </rPh>
    <phoneticPr fontId="29"/>
  </si>
  <si>
    <t>四国</t>
    <rPh sb="0" eb="2">
      <t>シコク</t>
    </rPh>
    <phoneticPr fontId="29"/>
  </si>
  <si>
    <t>高知港</t>
    <rPh sb="0" eb="3">
      <t>コウチコウ</t>
    </rPh>
    <phoneticPr fontId="29"/>
  </si>
  <si>
    <t>土佐の「おきゃく」</t>
    <rPh sb="0" eb="2">
      <t>トサ</t>
    </rPh>
    <phoneticPr fontId="29"/>
  </si>
  <si>
    <t>毎年</t>
    <rPh sb="0" eb="2">
      <t>マイトシ</t>
    </rPh>
    <phoneticPr fontId="29"/>
  </si>
  <si>
    <t>3月</t>
    <rPh sb="1" eb="2">
      <t>ガツ</t>
    </rPh>
    <phoneticPr fontId="29"/>
  </si>
  <si>
    <t>3月上旬</t>
    <rPh sb="1" eb="2">
      <t>ガツ</t>
    </rPh>
    <rPh sb="2" eb="4">
      <t>ジョウジュン</t>
    </rPh>
    <phoneticPr fontId="29"/>
  </si>
  <si>
    <t>高知市内</t>
    <rPh sb="0" eb="4">
      <t>コウチシナイ</t>
    </rPh>
    <phoneticPr fontId="29"/>
  </si>
  <si>
    <t>バス、タクシーで30分</t>
    <rPh sb="10" eb="11">
      <t>フン</t>
    </rPh>
    <phoneticPr fontId="29"/>
  </si>
  <si>
    <t>土佐の「おきゃく」事務局</t>
    <rPh sb="0" eb="2">
      <t>トサ</t>
    </rPh>
    <rPh sb="9" eb="12">
      <t>ジムキョク</t>
    </rPh>
    <phoneticPr fontId="29"/>
  </si>
  <si>
    <t>088-823-0989　</t>
  </si>
  <si>
    <t>仁淀川紙のこいのぼり</t>
    <rPh sb="0" eb="3">
      <t>ニヨドガワ</t>
    </rPh>
    <rPh sb="3" eb="4">
      <t>カミ</t>
    </rPh>
    <phoneticPr fontId="29"/>
  </si>
  <si>
    <t>5月</t>
    <rPh sb="1" eb="2">
      <t>ガツ</t>
    </rPh>
    <phoneticPr fontId="29"/>
  </si>
  <si>
    <t>5月上旬</t>
    <rPh sb="1" eb="2">
      <t>ガツ</t>
    </rPh>
    <rPh sb="2" eb="4">
      <t>ジョウジュン</t>
    </rPh>
    <phoneticPr fontId="29"/>
  </si>
  <si>
    <t>いの町</t>
    <rPh sb="2" eb="3">
      <t>マチ</t>
    </rPh>
    <phoneticPr fontId="29"/>
  </si>
  <si>
    <t>バス、タクシーで50分</t>
    <rPh sb="10" eb="11">
      <t>フン</t>
    </rPh>
    <phoneticPr fontId="29"/>
  </si>
  <si>
    <t>仁淀川紙のこいのぼり実行委員会</t>
  </si>
  <si>
    <t>088-893-1115</t>
  </si>
  <si>
    <t>その他</t>
    <rPh sb="2" eb="3">
      <t>タ</t>
    </rPh>
    <phoneticPr fontId="29"/>
  </si>
  <si>
    <t>日曜市</t>
    <rPh sb="0" eb="3">
      <t>ニチヨウイチ</t>
    </rPh>
    <phoneticPr fontId="29"/>
  </si>
  <si>
    <t>毎月</t>
    <rPh sb="0" eb="2">
      <t>マイツキ</t>
    </rPh>
    <phoneticPr fontId="29"/>
  </si>
  <si>
    <t>毎週日曜日</t>
    <rPh sb="0" eb="2">
      <t>マイシュウ</t>
    </rPh>
    <rPh sb="2" eb="5">
      <t>ニチヨウビ</t>
    </rPh>
    <phoneticPr fontId="29"/>
  </si>
  <si>
    <t>高知市産業政策課
kc-150600@city.kochi.lg.jp</t>
    <rPh sb="0" eb="3">
      <t>コウチシ</t>
    </rPh>
    <rPh sb="3" eb="5">
      <t>サンギョウ</t>
    </rPh>
    <rPh sb="5" eb="8">
      <t>セイサクカ</t>
    </rPh>
    <phoneticPr fontId="29"/>
  </si>
  <si>
    <t>花火大会</t>
    <rPh sb="0" eb="2">
      <t>ハナビ</t>
    </rPh>
    <rPh sb="2" eb="4">
      <t>タイカイ</t>
    </rPh>
    <phoneticPr fontId="29"/>
  </si>
  <si>
    <t>高知市納涼花火大会</t>
    <rPh sb="0" eb="3">
      <t>コウチシ</t>
    </rPh>
    <rPh sb="3" eb="5">
      <t>ノウリョウ</t>
    </rPh>
    <rPh sb="5" eb="7">
      <t>ハナビ</t>
    </rPh>
    <rPh sb="7" eb="9">
      <t>タイカイ</t>
    </rPh>
    <phoneticPr fontId="29"/>
  </si>
  <si>
    <t>8月</t>
    <rPh sb="1" eb="2">
      <t>ガツ</t>
    </rPh>
    <phoneticPr fontId="29"/>
  </si>
  <si>
    <t>8月上旬</t>
    <rPh sb="1" eb="2">
      <t>ガツ</t>
    </rPh>
    <rPh sb="2" eb="4">
      <t>ジョウジュン</t>
    </rPh>
    <phoneticPr fontId="29"/>
  </si>
  <si>
    <t>高知市観光協会</t>
    <rPh sb="0" eb="3">
      <t>コウチシ</t>
    </rPh>
    <rPh sb="3" eb="5">
      <t>カンコウ</t>
    </rPh>
    <rPh sb="5" eb="7">
      <t>キョウカイ</t>
    </rPh>
    <phoneticPr fontId="29"/>
  </si>
  <si>
    <t>088-823-4016
info@welcome-kochi.jp</t>
  </si>
  <si>
    <t>祭り</t>
    <rPh sb="0" eb="1">
      <t>マツ</t>
    </rPh>
    <phoneticPr fontId="29"/>
  </si>
  <si>
    <t>よさこい祭り</t>
    <rPh sb="4" eb="5">
      <t>マツ</t>
    </rPh>
    <phoneticPr fontId="29"/>
  </si>
  <si>
    <t>8月9日～12日</t>
    <rPh sb="1" eb="2">
      <t>ガツ</t>
    </rPh>
    <rPh sb="3" eb="4">
      <t>ヒ</t>
    </rPh>
    <rPh sb="7" eb="8">
      <t>ヒ</t>
    </rPh>
    <phoneticPr fontId="29"/>
  </si>
  <si>
    <t>よさこい祭り振興会</t>
    <rPh sb="4" eb="5">
      <t>マツ</t>
    </rPh>
    <rPh sb="6" eb="9">
      <t>シンコウカイ</t>
    </rPh>
    <phoneticPr fontId="29"/>
  </si>
  <si>
    <t>088-875-1178</t>
  </si>
  <si>
    <t>北陸</t>
  </si>
  <si>
    <t>新潟港（西港区）</t>
  </si>
  <si>
    <t>わらアートまつり</t>
  </si>
  <si>
    <t>9月上旬</t>
  </si>
  <si>
    <t>新潟市西蒲区上堰潟公園</t>
  </si>
  <si>
    <t>車で約50分</t>
  </si>
  <si>
    <t>0256-72-8454
sangyo.nsk@city.niigata.lg.jp</t>
  </si>
  <si>
    <t>弥彦菊まつり</t>
  </si>
  <si>
    <t>11月1日～24日</t>
  </si>
  <si>
    <t>弥彦村</t>
  </si>
  <si>
    <t>車で約60分</t>
  </si>
  <si>
    <t>公益財団法人新潟県観光協会</t>
  </si>
  <si>
    <t xml:space="preserve">025-283-1188 </t>
  </si>
  <si>
    <t>その他</t>
  </si>
  <si>
    <t>分水おいらん道中</t>
  </si>
  <si>
    <t>4月中旬</t>
  </si>
  <si>
    <t>燕市</t>
  </si>
  <si>
    <t>越後山古志の闘牛大会（牛の角突き）</t>
  </si>
  <si>
    <t>5月～11月
※日時指定あり</t>
  </si>
  <si>
    <t>長岡市</t>
  </si>
  <si>
    <t>車で約80分</t>
  </si>
  <si>
    <t>白根大凧合戦</t>
  </si>
  <si>
    <t>新潟市南区</t>
  </si>
  <si>
    <t>車で40分</t>
  </si>
  <si>
    <t>白根大凧合戦実行委員会事務局</t>
  </si>
  <si>
    <t>025-372-6505
sangyo.s@city.niigata.lg.jp</t>
  </si>
  <si>
    <t>アートミックスジャパン</t>
  </si>
  <si>
    <t>新潟市</t>
  </si>
  <si>
    <t>車で約10分</t>
  </si>
  <si>
    <t>アートミックスジャパン実行委員会</t>
  </si>
  <si>
    <t>025-383-6630
amj@soh-odori.net</t>
  </si>
  <si>
    <t>がたふぇす</t>
  </si>
  <si>
    <t>にいがたアニメ・マンガフェスティバル実行委員会</t>
  </si>
  <si>
    <t>025-226-2566
bunka@city.niigata.lg.jp</t>
  </si>
  <si>
    <t>新潟まつり花火大会</t>
  </si>
  <si>
    <t>新潟市中央区信濃川河畔</t>
  </si>
  <si>
    <t>新潟まつり実行委員会</t>
  </si>
  <si>
    <t>025-226-2608
kanko@city.niigata.lg.jp</t>
  </si>
  <si>
    <t>長岡まつり大花火大会</t>
  </si>
  <si>
    <t>2019年8月2日、3日</t>
  </si>
  <si>
    <t>車で約70分</t>
  </si>
  <si>
    <t>長岡花火財団</t>
  </si>
  <si>
    <t>0259-39-0823</t>
  </si>
  <si>
    <t>片貝まつり</t>
  </si>
  <si>
    <t>2019年9月9日、10日</t>
  </si>
  <si>
    <t>小千谷市</t>
  </si>
  <si>
    <t>片貝町煙火協会</t>
  </si>
  <si>
    <t>0258-84-3900</t>
  </si>
  <si>
    <t>ぎおん柏崎まつり海の花火大会</t>
  </si>
  <si>
    <t>柏崎市</t>
  </si>
  <si>
    <t>車で約90分</t>
  </si>
  <si>
    <t>ぎおん柏崎海の大花火大会事務局</t>
  </si>
  <si>
    <t>0257-22-0726</t>
  </si>
  <si>
    <t>新潟まつり</t>
  </si>
  <si>
    <t>025-226-2608</t>
  </si>
  <si>
    <t>にいがた総おどり祭</t>
  </si>
  <si>
    <t>9月中旬</t>
  </si>
  <si>
    <t>025-383-6630</t>
  </si>
  <si>
    <t>蒲原まつり</t>
  </si>
  <si>
    <t>蒲原まつり実行委員会</t>
  </si>
  <si>
    <t>新潟港（東港区）</t>
  </si>
  <si>
    <t>村上大祭</t>
  </si>
  <si>
    <t>2019年7月6日、7日</t>
  </si>
  <si>
    <t>村上市</t>
  </si>
  <si>
    <t>しばたあやめまつり</t>
  </si>
  <si>
    <t>6月中旬～下旬</t>
  </si>
  <si>
    <t>新発田市</t>
  </si>
  <si>
    <t>車で約30分</t>
  </si>
  <si>
    <t>胎内チューリップフェスティバル</t>
  </si>
  <si>
    <t>4月～5月</t>
  </si>
  <si>
    <t>2019年4月25日～5月5日</t>
  </si>
  <si>
    <t>胎内市</t>
  </si>
  <si>
    <t>五泉チューリップまつり</t>
  </si>
  <si>
    <t>4月中旬～下旬</t>
  </si>
  <si>
    <t>五泉市</t>
  </si>
  <si>
    <t>車で約40分</t>
  </si>
  <si>
    <t>大したもん蛇まつり</t>
  </si>
  <si>
    <t>関川村</t>
  </si>
  <si>
    <t>町屋の屏風祭り</t>
  </si>
  <si>
    <t>9月～10月</t>
  </si>
  <si>
    <t>2019年9月15日～10月15日</t>
  </si>
  <si>
    <t>つがわ狐の嫁入り行列</t>
  </si>
  <si>
    <t>阿賀町</t>
  </si>
  <si>
    <t>えんま市</t>
  </si>
  <si>
    <t>2019年6月14日～16日</t>
  </si>
  <si>
    <t>岩船大祭</t>
  </si>
  <si>
    <t>阿賀野川ござれや花火</t>
  </si>
  <si>
    <t>新潟市北区松浜
阿賀野川松浜橋上流側</t>
  </si>
  <si>
    <t>車で約20分</t>
  </si>
  <si>
    <t>阿賀野川ござれや花火実行委員会</t>
  </si>
  <si>
    <t>025-259-5811</t>
  </si>
  <si>
    <t>2022年12月20日（火）</t>
    <rPh sb="4" eb="5">
      <t>ネン</t>
    </rPh>
    <rPh sb="7" eb="8">
      <t>ガツ</t>
    </rPh>
    <rPh sb="10" eb="11">
      <t>ニチ</t>
    </rPh>
    <rPh sb="12" eb="13">
      <t>カ</t>
    </rPh>
    <phoneticPr fontId="2"/>
  </si>
  <si>
    <t xml:space="preserve">2022年6月5日（日）
</t>
    <rPh sb="4" eb="5">
      <t>ネン</t>
    </rPh>
    <rPh sb="6" eb="7">
      <t>ガツ</t>
    </rPh>
    <rPh sb="8" eb="9">
      <t>ヒ</t>
    </rPh>
    <rPh sb="10" eb="11">
      <t>ヒ</t>
    </rPh>
    <phoneticPr fontId="2"/>
  </si>
  <si>
    <t>対馬アートファンタジア</t>
  </si>
  <si>
    <t>対馬市内各所（旧：内院小学校、半井桃水館、対馬アートセンターなど）</t>
  </si>
  <si>
    <t>万松院まつり</t>
  </si>
  <si>
    <t>毎年10月上旬</t>
  </si>
  <si>
    <t>万松院（長崎県対馬市厳原町西里192）</t>
  </si>
  <si>
    <t>初午祭</t>
  </si>
  <si>
    <t>毎年 10月第3日曜日</t>
  </si>
  <si>
    <t>長崎県対馬市上県町目保呂ダム馬事公園（長崎県対馬市上県町瀬田）</t>
  </si>
  <si>
    <t>対馬初午祭実行委員会事務局</t>
  </si>
  <si>
    <t>TEL 0920-84-2311</t>
  </si>
  <si>
    <t>いきいき豊玉まつり産業祭</t>
  </si>
  <si>
    <t>毎年11月第1日曜日</t>
  </si>
  <si>
    <t>豊玉町文化会館・対馬市公会堂（長崎県対馬市豊玉町仁位）</t>
  </si>
  <si>
    <t>あじさい祭り</t>
  </si>
  <si>
    <t xml:space="preserve">　湊浜シーランドステージ～千俵蒔山海岸沿い
千俵蒔山（長崎県対馬市上県町佐護湊）
</t>
  </si>
  <si>
    <t>国境マラソンＩＮ対馬</t>
  </si>
  <si>
    <t>三宇田浜（長崎県対馬市上対馬町）</t>
  </si>
  <si>
    <t>国境マラソンIN対馬実行委員会</t>
  </si>
  <si>
    <t>TEL 0920-86-3117
メール kokkyo@arion.ocn.ne.jp</t>
  </si>
  <si>
    <t>対馬シーカヤックフェスタ</t>
  </si>
  <si>
    <t>対馬市美津島町黒瀬・箕形</t>
  </si>
  <si>
    <t>TEL 0920-53-6111</t>
  </si>
  <si>
    <t>地蔵盆</t>
  </si>
  <si>
    <t>毎年7月24日</t>
  </si>
  <si>
    <t>長崎県対馬市厳原町（十八銀行対馬支店裏など各地の地蔵</t>
  </si>
  <si>
    <t>あそう物産市＆河内酒造 蔵開き</t>
  </si>
  <si>
    <t>河内酒造（かわちしゅぞう）　長崎県対馬市美津島町鶏知甲490-1</t>
  </si>
  <si>
    <t>（一社）対馬観光物産協会中対馬部会</t>
  </si>
  <si>
    <t>TEL 0920-52-1566</t>
  </si>
  <si>
    <t>おっどん祭り</t>
  </si>
  <si>
    <t>メイン会場・比田勝港埋立地広場（長崎県対馬市上対馬町比田勝）</t>
  </si>
  <si>
    <t>豊崎神社古式例大祭</t>
  </si>
  <si>
    <t>毎年9月第2土・日曜日</t>
  </si>
  <si>
    <t>豊崎神社（長崎県対馬市上対馬町比田勝）</t>
  </si>
  <si>
    <t>和多都美神社古式大祭</t>
  </si>
  <si>
    <t>毎年旧8月1日</t>
  </si>
  <si>
    <t>和多都美神社（長崎県対馬市豊玉町仁位和宮）</t>
  </si>
  <si>
    <t>和多都美神社</t>
  </si>
  <si>
    <t>TEL 0920-58-1488</t>
  </si>
  <si>
    <t>小茂田浜神社大祭</t>
  </si>
  <si>
    <t>11月第2日曜日</t>
  </si>
  <si>
    <t>小茂田浜神社（長崎県対馬市厳原町小茂田）</t>
  </si>
  <si>
    <t>小茂田浜神社</t>
  </si>
  <si>
    <t>TEL 0920-56-0274</t>
  </si>
  <si>
    <t>いさり火山笠まつり</t>
  </si>
  <si>
    <t>美津島文化会館駐車場</t>
  </si>
  <si>
    <t>対馬 厳原港まつり</t>
  </si>
  <si>
    <t>毎年8月第1土・日</t>
  </si>
  <si>
    <t>長崎県対馬市厳原町（城下町エリア）、メイン会場：厳原港特設ステージ</t>
  </si>
  <si>
    <t>厳原八幡宮大祭</t>
  </si>
  <si>
    <t>毎年 旧8月15日</t>
  </si>
  <si>
    <t>厳原八幡宮（長崎県対馬市厳原町中村645）</t>
  </si>
  <si>
    <t>厳原八幡宮</t>
  </si>
  <si>
    <t>TEL 0920-52-0073</t>
  </si>
  <si>
    <t>住吉神社例大祭</t>
  </si>
  <si>
    <t>毎年旧9/13</t>
  </si>
  <si>
    <t>住吉神社（長崎県対馬市美津島町鶏知、美津島町鴨居瀬）</t>
  </si>
  <si>
    <r>
      <t>宮崎港</t>
    </r>
    <r>
      <rPr>
        <sz val="14"/>
        <color theme="1"/>
        <rFont val="メイリオ"/>
        <family val="3"/>
        <charset val="128"/>
      </rPr>
      <t>（国際観光船バース・宮崎臨海公園）</t>
    </r>
    <rPh sb="0" eb="2">
      <t>ミヤザキ</t>
    </rPh>
    <rPh sb="2" eb="3">
      <t>コウ</t>
    </rPh>
    <rPh sb="4" eb="6">
      <t>コクサイ</t>
    </rPh>
    <rPh sb="6" eb="8">
      <t>カンコウ</t>
    </rPh>
    <rPh sb="8" eb="9">
      <t>フネ</t>
    </rPh>
    <rPh sb="13" eb="15">
      <t>ミヤザキ</t>
    </rPh>
    <rPh sb="15" eb="17">
      <t>リンカイ</t>
    </rPh>
    <rPh sb="17" eb="19">
      <t>コウエン</t>
    </rPh>
    <phoneticPr fontId="9"/>
  </si>
  <si>
    <t>6月中旬～8月下旬</t>
    <rPh sb="1" eb="2">
      <t>ガツ</t>
    </rPh>
    <rPh sb="2" eb="4">
      <t>チュウジュン</t>
    </rPh>
    <rPh sb="6" eb="7">
      <t>ガツ</t>
    </rPh>
    <rPh sb="7" eb="9">
      <t>ゲジュン</t>
    </rPh>
    <phoneticPr fontId="2"/>
  </si>
  <si>
    <t>0955‐23‐2093</t>
    <phoneticPr fontId="2"/>
  </si>
  <si>
    <t>東松島市商工観光課</t>
    <rPh sb="0" eb="4">
      <t>ヒガシマツシマシ</t>
    </rPh>
    <rPh sb="4" eb="6">
      <t>ショウコウ</t>
    </rPh>
    <rPh sb="6" eb="9">
      <t>カンコウカ</t>
    </rPh>
    <phoneticPr fontId="2"/>
  </si>
  <si>
    <t>0225-82-1111</t>
    <phoneticPr fontId="2"/>
  </si>
  <si>
    <t>http://www.higashimatsushima.miyagi.jp/index.cfm/37,html</t>
    <phoneticPr fontId="2"/>
  </si>
  <si>
    <t>おながわ秋の収獲祭</t>
    <rPh sb="4" eb="5">
      <t>アキ</t>
    </rPh>
    <rPh sb="6" eb="8">
      <t>シュウカク</t>
    </rPh>
    <rPh sb="8" eb="9">
      <t>サイ</t>
    </rPh>
    <phoneticPr fontId="2"/>
  </si>
  <si>
    <t>おながわみなと祭り</t>
    <rPh sb="7" eb="8">
      <t>マツ</t>
    </rPh>
    <phoneticPr fontId="2"/>
  </si>
  <si>
    <t>スターダスト・ページェント「海ぼたる」</t>
    <rPh sb="14" eb="15">
      <t>ウミ</t>
    </rPh>
    <phoneticPr fontId="2"/>
  </si>
  <si>
    <t>仙台塩釜港仙台港区</t>
    <phoneticPr fontId="2"/>
  </si>
  <si>
    <t>鹽竈神社帆手祭(ほてまつり)</t>
    <phoneticPr fontId="2"/>
  </si>
  <si>
    <t>志波彦神社･鹽竈神社</t>
    <phoneticPr fontId="2"/>
  </si>
  <si>
    <t>志波彦神社･鹽竈神社又は塩竈市観光交流課</t>
    <rPh sb="10" eb="11">
      <t>マタ</t>
    </rPh>
    <phoneticPr fontId="2"/>
  </si>
  <si>
    <t>022-367-1611又は022-364-1165</t>
    <rPh sb="12" eb="13">
      <t>マタ</t>
    </rPh>
    <phoneticPr fontId="2"/>
  </si>
  <si>
    <t>http://www.shiogamajinja.jp/index.html</t>
    <phoneticPr fontId="2"/>
  </si>
  <si>
    <t>竹駒神社初午大祭</t>
    <phoneticPr fontId="2"/>
  </si>
  <si>
    <t>竹駒神社</t>
    <phoneticPr fontId="2"/>
  </si>
  <si>
    <t>竹駒神社社務所</t>
    <phoneticPr fontId="2"/>
  </si>
  <si>
    <t>0223-22-2101</t>
    <phoneticPr fontId="2"/>
  </si>
  <si>
    <t>https://takekomajinja.jp/index.html</t>
    <phoneticPr fontId="2"/>
  </si>
  <si>
    <t>陸奥総社宮例大祭</t>
    <phoneticPr fontId="2"/>
  </si>
  <si>
    <t>第3日曜日</t>
    <rPh sb="0" eb="1">
      <t>ダイ</t>
    </rPh>
    <rPh sb="2" eb="5">
      <t>ニチヨウビ</t>
    </rPh>
    <phoneticPr fontId="2"/>
  </si>
  <si>
    <t>陸奥総社宮</t>
    <phoneticPr fontId="2"/>
  </si>
  <si>
    <t>陸奥総社宮社務所</t>
    <phoneticPr fontId="2"/>
  </si>
  <si>
    <t>022-368-7272又は022-368-8065</t>
    <rPh sb="12" eb="13">
      <t>マタ</t>
    </rPh>
    <phoneticPr fontId="2"/>
  </si>
  <si>
    <t>https://sousyanomiya.jp/</t>
    <phoneticPr fontId="2"/>
  </si>
  <si>
    <t>鹽竈神社花まつり</t>
    <phoneticPr fontId="2"/>
  </si>
  <si>
    <t>第4日曜日</t>
    <rPh sb="0" eb="1">
      <t>ダイ</t>
    </rPh>
    <rPh sb="2" eb="5">
      <t>ニチヨウビ</t>
    </rPh>
    <phoneticPr fontId="2"/>
  </si>
  <si>
    <t>022-367-1611</t>
    <phoneticPr fontId="2"/>
  </si>
  <si>
    <t>東照宮春祭</t>
    <phoneticPr fontId="2"/>
  </si>
  <si>
    <t>仙台東照宮</t>
    <phoneticPr fontId="2"/>
  </si>
  <si>
    <t>車で40分</t>
    <rPh sb="0" eb="1">
      <t>クルマ</t>
    </rPh>
    <rPh sb="4" eb="5">
      <t>フン</t>
    </rPh>
    <phoneticPr fontId="2"/>
  </si>
  <si>
    <t>022-234-3247</t>
    <phoneticPr fontId="2"/>
  </si>
  <si>
    <t>イベント</t>
    <phoneticPr fontId="2"/>
  </si>
  <si>
    <t>卸町ふれあい市</t>
    <phoneticPr fontId="2"/>
  </si>
  <si>
    <t>4月、10月</t>
    <rPh sb="5" eb="6">
      <t>ガツ</t>
    </rPh>
    <phoneticPr fontId="2"/>
  </si>
  <si>
    <t>4月下旬、10月中旬</t>
    <rPh sb="1" eb="2">
      <t>ガツ</t>
    </rPh>
    <rPh sb="2" eb="4">
      <t>ゲジュン</t>
    </rPh>
    <rPh sb="7" eb="8">
      <t>ガツ</t>
    </rPh>
    <rPh sb="8" eb="10">
      <t>チュウジュン</t>
    </rPh>
    <phoneticPr fontId="2"/>
  </si>
  <si>
    <t>卸町サンフェスタほか</t>
    <phoneticPr fontId="2"/>
  </si>
  <si>
    <t>仙台卸商センター総務課</t>
    <phoneticPr fontId="2"/>
  </si>
  <si>
    <t>022-235-2161/info@oc-sendai.ne.jp</t>
    <phoneticPr fontId="2"/>
  </si>
  <si>
    <t>http://www.oc-sendai.ne.jp/fureai/</t>
    <phoneticPr fontId="2"/>
  </si>
  <si>
    <t>イベント</t>
    <phoneticPr fontId="1"/>
  </si>
  <si>
    <t>金蛇水神社花まつり　</t>
    <phoneticPr fontId="2"/>
  </si>
  <si>
    <t>金蛇水神社</t>
    <phoneticPr fontId="2"/>
  </si>
  <si>
    <t>0223-22-2672</t>
    <phoneticPr fontId="2"/>
  </si>
  <si>
    <t>http://kanahebi.cdx.jp/</t>
    <phoneticPr fontId="2"/>
  </si>
  <si>
    <t>自然体感</t>
    <rPh sb="0" eb="2">
      <t>シゼン</t>
    </rPh>
    <rPh sb="2" eb="4">
      <t>タイカン</t>
    </rPh>
    <phoneticPr fontId="2"/>
  </si>
  <si>
    <t>薔薇香る、みどりの杜。バラ祭り</t>
    <phoneticPr fontId="2"/>
  </si>
  <si>
    <t>5月下旬～6月上旬</t>
    <rPh sb="1" eb="2">
      <t>ガツ</t>
    </rPh>
    <rPh sb="2" eb="4">
      <t>ゲジュン</t>
    </rPh>
    <rPh sb="6" eb="7">
      <t>ガツ</t>
    </rPh>
    <rPh sb="7" eb="9">
      <t>ジョウジュン</t>
    </rPh>
    <phoneticPr fontId="2"/>
  </si>
  <si>
    <t>せんだい農業園芸センター</t>
    <rPh sb="6" eb="8">
      <t>エンゲイ</t>
    </rPh>
    <phoneticPr fontId="2"/>
  </si>
  <si>
    <t>せんだい農業園芸センター</t>
    <phoneticPr fontId="2"/>
  </si>
  <si>
    <t>022-288-0811</t>
    <phoneticPr fontId="2"/>
  </si>
  <si>
    <t>https://www.sendai-nogyo-engei-center.jp/index.php</t>
    <phoneticPr fontId="2"/>
  </si>
  <si>
    <t>とっておきの音楽祭</t>
    <phoneticPr fontId="2"/>
  </si>
  <si>
    <t>仙台市内</t>
    <rPh sb="0" eb="4">
      <t>センダイシナイ</t>
    </rPh>
    <phoneticPr fontId="2"/>
  </si>
  <si>
    <t>NPO法人 とっておきの音楽祭 ／とっておきの音楽祭実行委員会SENDAI</t>
    <phoneticPr fontId="2"/>
  </si>
  <si>
    <t>022-265-0980</t>
    <phoneticPr fontId="2"/>
  </si>
  <si>
    <t>http://totteokino-ongakusai.jp/</t>
    <phoneticPr fontId="2"/>
  </si>
  <si>
    <t>自然体感</t>
    <rPh sb="0" eb="2">
      <t>シゼン</t>
    </rPh>
    <rPh sb="2" eb="4">
      <t>タイカン</t>
    </rPh>
    <phoneticPr fontId="1"/>
  </si>
  <si>
    <t>６月中旬～下旬</t>
    <rPh sb="1" eb="2">
      <t>ガツ</t>
    </rPh>
    <rPh sb="2" eb="4">
      <t>チュウジュン</t>
    </rPh>
    <rPh sb="5" eb="7">
      <t>ゲジュン</t>
    </rPh>
    <phoneticPr fontId="1"/>
  </si>
  <si>
    <t>食肉まつり</t>
    <phoneticPr fontId="2"/>
  </si>
  <si>
    <t>仙台中央食肉卸売市場株式会社　総務課</t>
    <phoneticPr fontId="2"/>
  </si>
  <si>
    <t>022-258-6011</t>
    <phoneticPr fontId="2"/>
  </si>
  <si>
    <t>金蛇弁財天例祭七夕あじさい祭り</t>
    <phoneticPr fontId="2"/>
  </si>
  <si>
    <t>自然体感</t>
    <rPh sb="0" eb="4">
      <t>シゼンタイカン</t>
    </rPh>
    <phoneticPr fontId="1"/>
  </si>
  <si>
    <t>川内ホタルのページェント　</t>
    <phoneticPr fontId="2"/>
  </si>
  <si>
    <t>大郷町内</t>
    <rPh sb="0" eb="3">
      <t>オオサトチョウ</t>
    </rPh>
    <rPh sb="3" eb="4">
      <t>ナイ</t>
    </rPh>
    <phoneticPr fontId="2"/>
  </si>
  <si>
    <t>大郷町農政商工課</t>
    <phoneticPr fontId="2"/>
  </si>
  <si>
    <t>022-359-5503</t>
    <phoneticPr fontId="2"/>
  </si>
  <si>
    <t>http://miyagimatidukuri.jp/</t>
    <phoneticPr fontId="2"/>
  </si>
  <si>
    <t>塩竈みなと祭協賛会事務局
塩竈市観光交流課</t>
    <rPh sb="9" eb="12">
      <t>ジムキョク</t>
    </rPh>
    <phoneticPr fontId="2"/>
  </si>
  <si>
    <t>https://kankoubussan.shiogama.miyagi.jp/</t>
    <phoneticPr fontId="2"/>
  </si>
  <si>
    <t>多賀城ビアサミット　</t>
    <phoneticPr fontId="2"/>
  </si>
  <si>
    <t>多賀城市内</t>
    <rPh sb="0" eb="3">
      <t>タガジョウ</t>
    </rPh>
    <rPh sb="3" eb="5">
      <t>シナイ</t>
    </rPh>
    <phoneticPr fontId="2"/>
  </si>
  <si>
    <t>Ｔ・Ａ・Ｐ多賀城</t>
    <phoneticPr fontId="2"/>
  </si>
  <si>
    <t>090-2368-4318</t>
    <phoneticPr fontId="2"/>
  </si>
  <si>
    <t>まほろば夏まつり</t>
    <phoneticPr fontId="2"/>
  </si>
  <si>
    <t>まほろばホール</t>
    <phoneticPr fontId="2"/>
  </si>
  <si>
    <t>車で50分</t>
    <rPh sb="0" eb="1">
      <t>クルマ</t>
    </rPh>
    <rPh sb="4" eb="5">
      <t>フン</t>
    </rPh>
    <phoneticPr fontId="2"/>
  </si>
  <si>
    <t>まほろばまつり実行委員会事務局</t>
    <phoneticPr fontId="2"/>
  </si>
  <si>
    <t>022-345-1184</t>
    <phoneticPr fontId="2"/>
  </si>
  <si>
    <t>https://www.town.taiwa.miyagi.jp/</t>
    <phoneticPr fontId="2"/>
  </si>
  <si>
    <t>瑞鳳殿 七夕ナイト　</t>
    <phoneticPr fontId="2"/>
  </si>
  <si>
    <t>仙台藩祖伊達政宗公霊屋　瑞鳳殿</t>
    <phoneticPr fontId="2"/>
  </si>
  <si>
    <t>022-262-6250</t>
    <phoneticPr fontId="2"/>
  </si>
  <si>
    <t>https://www.zuihoden.com/</t>
    <phoneticPr fontId="2"/>
  </si>
  <si>
    <t>多賀城市民夏祭り～ザ・祭りin多賀城～</t>
    <phoneticPr fontId="2"/>
  </si>
  <si>
    <t>陸上自衛隊多賀城駐屯地</t>
    <phoneticPr fontId="2"/>
  </si>
  <si>
    <t>多賀城市民夏祭り実行委員会事務局</t>
    <phoneticPr fontId="2"/>
  </si>
  <si>
    <t>022-365-7830</t>
    <phoneticPr fontId="2"/>
  </si>
  <si>
    <t>https://www.city.tagajo.miyagi.jp/index.html</t>
    <phoneticPr fontId="2"/>
  </si>
  <si>
    <t>なとり夏まつり</t>
    <phoneticPr fontId="2"/>
  </si>
  <si>
    <t>名取市内</t>
    <rPh sb="0" eb="2">
      <t>ナトリ</t>
    </rPh>
    <rPh sb="2" eb="4">
      <t>シナイ</t>
    </rPh>
    <phoneticPr fontId="2"/>
  </si>
  <si>
    <t>なとり夏まつり実行委員会事務局</t>
    <phoneticPr fontId="2"/>
  </si>
  <si>
    <t>022-382-6526</t>
    <phoneticPr fontId="2"/>
  </si>
  <si>
    <t>https://www.kankou.natori.miyagi.jp/</t>
    <phoneticPr fontId="2"/>
  </si>
  <si>
    <t>おもしぇがらきてけさｉn富谷</t>
    <phoneticPr fontId="2"/>
  </si>
  <si>
    <t>富谷市内</t>
    <rPh sb="0" eb="4">
      <t>トミヤシナイ</t>
    </rPh>
    <phoneticPr fontId="2"/>
  </si>
  <si>
    <t>くろかわ商工会富谷事務所</t>
    <phoneticPr fontId="2"/>
  </si>
  <si>
    <t>022-358-2205</t>
    <phoneticPr fontId="2"/>
  </si>
  <si>
    <t>http://hirosegawatourou.miyagi.jp/index.html</t>
    <phoneticPr fontId="2"/>
  </si>
  <si>
    <t>とみやマーチングフェスティバル　</t>
    <phoneticPr fontId="2"/>
  </si>
  <si>
    <t>富谷市生涯学習課生涯学習担当(総合運動公園内)</t>
    <phoneticPr fontId="2"/>
  </si>
  <si>
    <t>022-358-5400</t>
    <phoneticPr fontId="2"/>
  </si>
  <si>
    <t>https://www.tomiya-city.miyagi.jp/</t>
    <phoneticPr fontId="2"/>
  </si>
  <si>
    <t xml:space="preserve">SUPER GT RACE　 </t>
    <phoneticPr fontId="2"/>
  </si>
  <si>
    <t>スポーツランドＳＵＧＯ</t>
    <phoneticPr fontId="2"/>
  </si>
  <si>
    <t>0224-83-3111</t>
    <phoneticPr fontId="2"/>
  </si>
  <si>
    <t>https://www.sportsland-sugo.co.jp/</t>
    <phoneticPr fontId="2"/>
  </si>
  <si>
    <t>親方特選ひがしものまぐろ祭り</t>
    <phoneticPr fontId="2"/>
  </si>
  <si>
    <t>9～12月</t>
    <rPh sb="4" eb="5">
      <t>ガツ</t>
    </rPh>
    <phoneticPr fontId="2"/>
  </si>
  <si>
    <t>塩釜市内</t>
    <rPh sb="0" eb="2">
      <t>シオガマ</t>
    </rPh>
    <rPh sb="2" eb="4">
      <t>シナイ</t>
    </rPh>
    <phoneticPr fontId="2"/>
  </si>
  <si>
    <t>みやぎ寿司海道塩竈地域推進協議会</t>
    <phoneticPr fontId="2"/>
  </si>
  <si>
    <t>022-364-1165</t>
    <phoneticPr fontId="2"/>
  </si>
  <si>
    <t>http://www.shiogama.or.jp/07_higashi/index.html</t>
    <phoneticPr fontId="2"/>
  </si>
  <si>
    <t>萩まつり</t>
    <phoneticPr fontId="2"/>
  </si>
  <si>
    <t>仙台市野草園</t>
    <phoneticPr fontId="2"/>
  </si>
  <si>
    <t>022-222-2324</t>
    <phoneticPr fontId="2"/>
  </si>
  <si>
    <t>http://sendai-green-association.jp/</t>
    <phoneticPr fontId="2"/>
  </si>
  <si>
    <t>竹駒神社秋季大祭</t>
    <phoneticPr fontId="2"/>
  </si>
  <si>
    <t>9月第４土・日曜日</t>
    <rPh sb="1" eb="2">
      <t>ガツ</t>
    </rPh>
    <phoneticPr fontId="2"/>
  </si>
  <si>
    <t>閖上しらす祭</t>
    <phoneticPr fontId="2"/>
  </si>
  <si>
    <t>閖上水産加工業組合</t>
    <phoneticPr fontId="2"/>
  </si>
  <si>
    <t>022-796-2339</t>
    <phoneticPr fontId="2"/>
  </si>
  <si>
    <t>金蛇水神社秋まつり</t>
    <phoneticPr fontId="2"/>
  </si>
  <si>
    <t>10月第2日曜日</t>
    <phoneticPr fontId="2"/>
  </si>
  <si>
    <t>空の日　仙台空港祭</t>
    <phoneticPr fontId="2"/>
  </si>
  <si>
    <t>仙台空港</t>
    <phoneticPr fontId="2"/>
  </si>
  <si>
    <t>仙台空港インフォメーション</t>
    <phoneticPr fontId="2"/>
  </si>
  <si>
    <t>022-382-0080</t>
    <phoneticPr fontId="2"/>
  </si>
  <si>
    <t>https://www.sendai-airport.co.jp/</t>
    <phoneticPr fontId="2"/>
  </si>
  <si>
    <t>ゆりあげ港朝市　はらこ飯祭り</t>
    <phoneticPr fontId="2"/>
  </si>
  <si>
    <t>ゆりあげ港朝市会場内</t>
    <phoneticPr fontId="2"/>
  </si>
  <si>
    <t>ゆりあげ港朝市協同組合（メイプル館）</t>
    <phoneticPr fontId="2"/>
  </si>
  <si>
    <t>022-395-7211</t>
    <phoneticPr fontId="2"/>
  </si>
  <si>
    <t>東北・みやぎ復興マラソン</t>
    <phoneticPr fontId="2"/>
  </si>
  <si>
    <t>岩沼市内</t>
    <rPh sb="0" eb="2">
      <t>イワヌマ</t>
    </rPh>
    <rPh sb="2" eb="4">
      <t>シナイ</t>
    </rPh>
    <phoneticPr fontId="2"/>
  </si>
  <si>
    <t>東北・みやぎ復興マラソン事務局</t>
    <phoneticPr fontId="2"/>
  </si>
  <si>
    <t>022-796-4818　</t>
    <phoneticPr fontId="2"/>
  </si>
  <si>
    <t>https://fukko-marathon.jp/</t>
    <phoneticPr fontId="2"/>
  </si>
  <si>
    <t>2022/5/19～2022/5/21</t>
    <phoneticPr fontId="2"/>
  </si>
  <si>
    <t>DMOさかい観光局</t>
  </si>
  <si>
    <t>0776-82-5515/info@dmo-sakai.com</t>
  </si>
  <si>
    <t>丸岡城まつり</t>
    <rPh sb="0" eb="2">
      <t>マルオカ</t>
    </rPh>
    <rPh sb="2" eb="3">
      <t>シロ</t>
    </rPh>
    <phoneticPr fontId="2"/>
  </si>
  <si>
    <t>0134-32-4111（内線7267）</t>
    <rPh sb="13" eb="15">
      <t>ナイセン</t>
    </rPh>
    <phoneticPr fontId="2"/>
  </si>
  <si>
    <t>酒田市地域創生部交流観光課</t>
    <rPh sb="0" eb="3">
      <t>サカタシ</t>
    </rPh>
    <rPh sb="3" eb="5">
      <t>チイキ</t>
    </rPh>
    <rPh sb="5" eb="7">
      <t>ソウセイ</t>
    </rPh>
    <rPh sb="7" eb="8">
      <t>ブ</t>
    </rPh>
    <rPh sb="8" eb="10">
      <t>コウリュウ</t>
    </rPh>
    <rPh sb="10" eb="12">
      <t>カンコウ</t>
    </rPh>
    <rPh sb="12" eb="13">
      <t>カ</t>
    </rPh>
    <phoneticPr fontId="2"/>
  </si>
  <si>
    <t>仙台国際ハーフマラソン大会</t>
    <rPh sb="0" eb="2">
      <t>センダイ</t>
    </rPh>
    <rPh sb="2" eb="4">
      <t>コクサイ</t>
    </rPh>
    <rPh sb="11" eb="13">
      <t>タイカイ</t>
    </rPh>
    <phoneticPr fontId="1"/>
  </si>
  <si>
    <t>022-366-2055(臨時)
022-364-1165</t>
    <rPh sb="13" eb="15">
      <t>リンジ</t>
    </rPh>
    <phoneticPr fontId="2"/>
  </si>
  <si>
    <t>広瀬川灯ろう流し実行委員会事務局</t>
    <rPh sb="13" eb="16">
      <t>ジムキョク</t>
    </rPh>
    <phoneticPr fontId="2"/>
  </si>
  <si>
    <r>
      <t>9</t>
    </r>
    <r>
      <rPr>
        <sz val="14"/>
        <color theme="1"/>
        <rFont val="DejaVu Sans"/>
        <family val="2"/>
      </rPr>
      <t>月下旬</t>
    </r>
  </si>
  <si>
    <r>
      <t>車で</t>
    </r>
    <r>
      <rPr>
        <sz val="14"/>
        <color theme="1"/>
        <rFont val="メイリオ"/>
        <family val="3"/>
      </rPr>
      <t>10</t>
    </r>
    <r>
      <rPr>
        <sz val="14"/>
        <color theme="1"/>
        <rFont val="DejaVu Sans"/>
        <family val="2"/>
      </rPr>
      <t>分</t>
    </r>
  </si>
  <si>
    <r>
      <t>12</t>
    </r>
    <r>
      <rPr>
        <sz val="14"/>
        <color theme="1"/>
        <rFont val="DejaVu Sans"/>
        <family val="2"/>
      </rPr>
      <t>月下旬</t>
    </r>
  </si>
  <si>
    <r>
      <t>3</t>
    </r>
    <r>
      <rPr>
        <sz val="14"/>
        <color theme="1"/>
        <rFont val="DejaVu Sans"/>
        <family val="2"/>
      </rPr>
      <t>月上旬</t>
    </r>
  </si>
  <si>
    <r>
      <t>8</t>
    </r>
    <r>
      <rPr>
        <sz val="14"/>
        <color theme="1"/>
        <rFont val="DejaVu Sans"/>
        <family val="2"/>
      </rPr>
      <t>月中旬</t>
    </r>
  </si>
  <si>
    <r>
      <t>7</t>
    </r>
    <r>
      <rPr>
        <sz val="14"/>
        <color theme="1"/>
        <rFont val="DejaVu Sans"/>
        <family val="2"/>
      </rPr>
      <t>月下旬</t>
    </r>
  </si>
  <si>
    <r>
      <t>9</t>
    </r>
    <r>
      <rPr>
        <sz val="14"/>
        <color theme="1"/>
        <rFont val="DejaVu Sans"/>
        <family val="2"/>
      </rPr>
      <t>月中旬</t>
    </r>
  </si>
  <si>
    <t>029-267-5111
kankou@town.oarai.lg.jp</t>
    <phoneticPr fontId="2"/>
  </si>
  <si>
    <t>9月中旬～10月上旬</t>
    <rPh sb="2" eb="3">
      <t>チュウ</t>
    </rPh>
    <phoneticPr fontId="2"/>
  </si>
  <si>
    <t>ジャパン・ビアフェス横浜</t>
    <rPh sb="10" eb="12">
      <t>ヨコハマ</t>
    </rPh>
    <phoneticPr fontId="2"/>
  </si>
  <si>
    <t>横浜中華街関帝廟</t>
    <rPh sb="2" eb="5">
      <t>チュウカガイ</t>
    </rPh>
    <phoneticPr fontId="2"/>
  </si>
  <si>
    <t>横浜中華街春節</t>
    <rPh sb="0" eb="2">
      <t>ヨコハマ</t>
    </rPh>
    <rPh sb="2" eb="5">
      <t>チュウカガイ</t>
    </rPh>
    <rPh sb="5" eb="7">
      <t>シュンセツ</t>
    </rPh>
    <phoneticPr fontId="2"/>
  </si>
  <si>
    <t>2月中旬～3月上旬</t>
    <rPh sb="2" eb="3">
      <t>チュウ</t>
    </rPh>
    <rPh sb="7" eb="9">
      <t>ジョウジュン</t>
    </rPh>
    <phoneticPr fontId="2"/>
  </si>
  <si>
    <t>045-682-0021</t>
    <phoneticPr fontId="2"/>
  </si>
  <si>
    <t>金沢文庫駅徒歩12分</t>
    <rPh sb="0" eb="4">
      <t>カナザワブンコ</t>
    </rPh>
    <rPh sb="4" eb="5">
      <t>エキ</t>
    </rPh>
    <rPh sb="5" eb="7">
      <t>トホ</t>
    </rPh>
    <rPh sb="9" eb="10">
      <t>フン</t>
    </rPh>
    <phoneticPr fontId="2"/>
  </si>
  <si>
    <t>045-788-9778</t>
    <phoneticPr fontId="2"/>
  </si>
  <si>
    <t>６月～７月上旬</t>
    <rPh sb="1" eb="2">
      <t>ガツ</t>
    </rPh>
    <rPh sb="4" eb="5">
      <t>ガツ</t>
    </rPh>
    <phoneticPr fontId="2"/>
  </si>
  <si>
    <t>７月下旬～８月上旬</t>
    <rPh sb="6" eb="7">
      <t>ガツ</t>
    </rPh>
    <rPh sb="7" eb="9">
      <t>ジョウジュン</t>
    </rPh>
    <phoneticPr fontId="2"/>
  </si>
  <si>
    <t>045-363-7311</t>
    <phoneticPr fontId="2"/>
  </si>
  <si>
    <t>よこはま国際協力・国際交流プラットフォーム運営委員会事務局（特活）横浜NGO連絡会</t>
    <rPh sb="4" eb="6">
      <t>コクサイ</t>
    </rPh>
    <rPh sb="6" eb="8">
      <t>キョウリョク</t>
    </rPh>
    <rPh sb="9" eb="11">
      <t>コクサイ</t>
    </rPh>
    <rPh sb="11" eb="13">
      <t>コウリュウ</t>
    </rPh>
    <rPh sb="21" eb="23">
      <t>ウンエイ</t>
    </rPh>
    <rPh sb="23" eb="26">
      <t>イインカイ</t>
    </rPh>
    <rPh sb="26" eb="29">
      <t>ジムキョク</t>
    </rPh>
    <rPh sb="30" eb="31">
      <t>トク</t>
    </rPh>
    <rPh sb="31" eb="32">
      <t>カツ</t>
    </rPh>
    <rPh sb="33" eb="35">
      <t>ヨコハマ</t>
    </rPh>
    <rPh sb="38" eb="41">
      <t>レンラクカイ</t>
    </rPh>
    <phoneticPr fontId="2"/>
  </si>
  <si>
    <t>美食節　横浜中華街フードフェスティバル</t>
    <rPh sb="0" eb="2">
      <t>ビショク</t>
    </rPh>
    <rPh sb="2" eb="3">
      <t>ブシ</t>
    </rPh>
    <rPh sb="4" eb="6">
      <t>ヨコハマ</t>
    </rPh>
    <rPh sb="6" eb="9">
      <t>チュウカガイ</t>
    </rPh>
    <phoneticPr fontId="2"/>
  </si>
  <si>
    <t>金刀比羅大鷲神社周辺</t>
    <rPh sb="0" eb="1">
      <t>キン</t>
    </rPh>
    <rPh sb="1" eb="2">
      <t>カタナ</t>
    </rPh>
    <rPh sb="2" eb="3">
      <t>ヒ</t>
    </rPh>
    <rPh sb="3" eb="4">
      <t>ラ</t>
    </rPh>
    <rPh sb="4" eb="6">
      <t>オオワシ</t>
    </rPh>
    <rPh sb="6" eb="8">
      <t>ジンジャ</t>
    </rPh>
    <rPh sb="8" eb="10">
      <t>シュウヘン</t>
    </rPh>
    <phoneticPr fontId="2"/>
  </si>
  <si>
    <t>阪東橋駅徒歩5分</t>
    <rPh sb="0" eb="3">
      <t>バンドウバシ</t>
    </rPh>
    <rPh sb="3" eb="4">
      <t>エキ</t>
    </rPh>
    <rPh sb="4" eb="6">
      <t>トホ</t>
    </rPh>
    <rPh sb="7" eb="8">
      <t>フン</t>
    </rPh>
    <phoneticPr fontId="2"/>
  </si>
  <si>
    <t>（大阪国際女子マラソン大会事務局・平日10:00～18:00)</t>
    <phoneticPr fontId="2"/>
  </si>
  <si>
    <t>072-433-7192（貝塚市観光協会）</t>
    <rPh sb="18" eb="20">
      <t>キョウカイ</t>
    </rPh>
    <phoneticPr fontId="2"/>
  </si>
  <si>
    <t>境港まぐろ感謝祭</t>
    <rPh sb="0" eb="2">
      <t>サカイミナト</t>
    </rPh>
    <rPh sb="5" eb="8">
      <t>カンシャサイ</t>
    </rPh>
    <phoneticPr fontId="2"/>
  </si>
  <si>
    <r>
      <t>伊万里市</t>
    </r>
    <r>
      <rPr>
        <strike/>
        <sz val="14"/>
        <color theme="1"/>
        <rFont val="メイリオ"/>
        <family val="3"/>
        <charset val="128"/>
      </rPr>
      <t>産</t>
    </r>
    <r>
      <rPr>
        <sz val="14"/>
        <color theme="1"/>
        <rFont val="メイリオ"/>
        <family val="3"/>
        <charset val="128"/>
      </rPr>
      <t>総合政策部観光戦略課</t>
    </r>
    <rPh sb="0" eb="4">
      <t>イマリシ</t>
    </rPh>
    <rPh sb="4" eb="5">
      <t>サン</t>
    </rPh>
    <rPh sb="5" eb="7">
      <t>ソウゴウ</t>
    </rPh>
    <rPh sb="7" eb="9">
      <t>セイサク</t>
    </rPh>
    <rPh sb="9" eb="10">
      <t>ブ</t>
    </rPh>
    <rPh sb="10" eb="12">
      <t>カンコウ</t>
    </rPh>
    <rPh sb="12" eb="14">
      <t>センリャク</t>
    </rPh>
    <rPh sb="14" eb="15">
      <t>カ</t>
    </rPh>
    <phoneticPr fontId="2"/>
  </si>
  <si>
    <t>２月初旬～中旬</t>
    <rPh sb="1" eb="2">
      <t>ガツ</t>
    </rPh>
    <rPh sb="2" eb="4">
      <t>ショジュン</t>
    </rPh>
    <rPh sb="5" eb="7">
      <t>チュウジュン</t>
    </rPh>
    <phoneticPr fontId="2"/>
  </si>
  <si>
    <t>３月下旬～４月初旬</t>
    <rPh sb="1" eb="2">
      <t>ガツ</t>
    </rPh>
    <rPh sb="2" eb="4">
      <t>ゲジュン</t>
    </rPh>
    <rPh sb="6" eb="7">
      <t>ガツ</t>
    </rPh>
    <rPh sb="7" eb="9">
      <t>ショジュン</t>
    </rPh>
    <phoneticPr fontId="2"/>
  </si>
  <si>
    <t>３月中旬～４月初旬</t>
    <rPh sb="1" eb="2">
      <t>ガツ</t>
    </rPh>
    <rPh sb="2" eb="4">
      <t>チュウジュン</t>
    </rPh>
    <rPh sb="6" eb="7">
      <t>ガツ</t>
    </rPh>
    <rPh sb="7" eb="9">
      <t>ショジュン</t>
    </rPh>
    <phoneticPr fontId="2"/>
  </si>
  <si>
    <t>４月～５月初旬</t>
    <rPh sb="1" eb="2">
      <t>ガツ</t>
    </rPh>
    <rPh sb="4" eb="5">
      <t>ガツ</t>
    </rPh>
    <rPh sb="5" eb="7">
      <t>ショジュン</t>
    </rPh>
    <phoneticPr fontId="2"/>
  </si>
  <si>
    <t>５月初旬～下旬</t>
    <rPh sb="2" eb="4">
      <t>ショジュン</t>
    </rPh>
    <rPh sb="5" eb="6">
      <t>シタ</t>
    </rPh>
    <phoneticPr fontId="2"/>
  </si>
  <si>
    <t>１０月・１1月</t>
    <rPh sb="2" eb="3">
      <t>ガツ</t>
    </rPh>
    <phoneticPr fontId="2"/>
  </si>
  <si>
    <t>１１月～５月</t>
    <rPh sb="2" eb="3">
      <t>ガツ</t>
    </rPh>
    <rPh sb="5" eb="6">
      <t>ガツ</t>
    </rPh>
    <phoneticPr fontId="2"/>
  </si>
  <si>
    <t>１０月下旬or１１月初旬～５月初旬</t>
    <rPh sb="2" eb="3">
      <t>ガツ</t>
    </rPh>
    <rPh sb="3" eb="5">
      <t>ゲジュン</t>
    </rPh>
    <rPh sb="9" eb="10">
      <t>ガツ</t>
    </rPh>
    <rPh sb="10" eb="12">
      <t>ショジュン</t>
    </rPh>
    <rPh sb="14" eb="15">
      <t>ガツ</t>
    </rPh>
    <rPh sb="15" eb="17">
      <t>ショジュン</t>
    </rPh>
    <phoneticPr fontId="2"/>
  </si>
  <si>
    <t>8月下旬</t>
    <rPh sb="2" eb="4">
      <t>ゲジュン</t>
    </rPh>
    <phoneticPr fontId="2"/>
  </si>
  <si>
    <t>5月中旬</t>
    <rPh sb="2" eb="4">
      <t>チュウジュン</t>
    </rPh>
    <phoneticPr fontId="2"/>
  </si>
  <si>
    <t>017-741-6634</t>
    <phoneticPr fontId="2"/>
  </si>
  <si>
    <t>10月下旬～11月上旬</t>
    <phoneticPr fontId="2"/>
  </si>
  <si>
    <t>http://www.eco-oirase.com</t>
    <phoneticPr fontId="2"/>
  </si>
  <si>
    <t>（一社）浅虫温泉観光協会</t>
    <rPh sb="1" eb="3">
      <t>イチシャ</t>
    </rPh>
    <rPh sb="4" eb="8">
      <t>アサムシオンセン</t>
    </rPh>
    <rPh sb="8" eb="10">
      <t>カンコウ</t>
    </rPh>
    <rPh sb="10" eb="12">
      <t>キョウカイ</t>
    </rPh>
    <phoneticPr fontId="2"/>
  </si>
  <si>
    <t>https://r.goope.jp/aomorishinamioka</t>
    <phoneticPr fontId="2"/>
  </si>
  <si>
    <t>https://kuroishi.or.jp</t>
    <phoneticPr fontId="2"/>
  </si>
  <si>
    <t>十和田湖湖水まつり</t>
    <rPh sb="0" eb="3">
      <t>トワダ</t>
    </rPh>
    <rPh sb="3" eb="4">
      <t>コ</t>
    </rPh>
    <rPh sb="4" eb="6">
      <t>コスイ</t>
    </rPh>
    <phoneticPr fontId="2"/>
  </si>
  <si>
    <t>十和田湖畔休屋</t>
    <rPh sb="0" eb="3">
      <t>トワダ</t>
    </rPh>
    <rPh sb="3" eb="4">
      <t>コ</t>
    </rPh>
    <rPh sb="4" eb="5">
      <t>ハン</t>
    </rPh>
    <rPh sb="5" eb="7">
      <t>ヤスミヤ</t>
    </rPh>
    <phoneticPr fontId="2"/>
  </si>
  <si>
    <t>車で120分</t>
    <rPh sb="0" eb="1">
      <t>クルマ</t>
    </rPh>
    <rPh sb="5" eb="6">
      <t>フン</t>
    </rPh>
    <phoneticPr fontId="2"/>
  </si>
  <si>
    <t>十和田奥入瀬観光機構</t>
    <rPh sb="0" eb="10">
      <t>トワダオイラセカンコウキコウ</t>
    </rPh>
    <phoneticPr fontId="2"/>
  </si>
  <si>
    <t>https://kosuimaturi.com/</t>
    <phoneticPr fontId="2"/>
  </si>
  <si>
    <t>季節のイベント（冬）</t>
    <phoneticPr fontId="2"/>
  </si>
  <si>
    <t>十和田湖冬物語</t>
    <rPh sb="0" eb="3">
      <t>トワダ</t>
    </rPh>
    <rPh sb="3" eb="4">
      <t>コ</t>
    </rPh>
    <rPh sb="4" eb="5">
      <t>フユ</t>
    </rPh>
    <rPh sb="5" eb="7">
      <t>モノガタリ</t>
    </rPh>
    <phoneticPr fontId="2"/>
  </si>
  <si>
    <t>12月中旬～2月下旬</t>
    <rPh sb="2" eb="3">
      <t>ガツ</t>
    </rPh>
    <rPh sb="3" eb="5">
      <t>チュウジュン</t>
    </rPh>
    <rPh sb="7" eb="8">
      <t>ガツ</t>
    </rPh>
    <rPh sb="8" eb="10">
      <t>ゲジュン</t>
    </rPh>
    <phoneticPr fontId="2"/>
  </si>
  <si>
    <t>十和田湖畔休屋</t>
    <rPh sb="0" eb="4">
      <t>トワダコ</t>
    </rPh>
    <rPh sb="4" eb="5">
      <t>ハン</t>
    </rPh>
    <rPh sb="5" eb="7">
      <t>ヤスミヤ</t>
    </rPh>
    <phoneticPr fontId="2"/>
  </si>
  <si>
    <t xml:space="preserve">http://towadako-winter.com/ </t>
    <phoneticPr fontId="2"/>
  </si>
  <si>
    <t>（一財）VISITはちのへ</t>
    <rPh sb="0" eb="4">
      <t>イチザイ</t>
    </rPh>
    <phoneticPr fontId="2"/>
  </si>
  <si>
    <t>0178-70-1110</t>
    <phoneticPr fontId="2"/>
  </si>
  <si>
    <t>https://www.onagawa-sanma.site/</t>
    <phoneticPr fontId="2"/>
  </si>
  <si>
    <t>https://onagawa-fes.info/</t>
    <phoneticPr fontId="2"/>
  </si>
  <si>
    <t>http://onagawa-minatomatsuri.info/</t>
    <phoneticPr fontId="2"/>
  </si>
  <si>
    <t>追加</t>
    <rPh sb="0" eb="2">
      <t>ツイカ</t>
    </rPh>
    <phoneticPr fontId="2"/>
  </si>
  <si>
    <t>多賀城跡あやめまつり</t>
    <phoneticPr fontId="2"/>
  </si>
  <si>
    <t>みやぎ国際トライアスロン仙台ベイ七ヶ浜大会</t>
    <phoneticPr fontId="2"/>
  </si>
  <si>
    <t>塩竈みなと祭</t>
    <phoneticPr fontId="2"/>
  </si>
  <si>
    <t>削除</t>
    <rPh sb="0" eb="2">
      <t>サクジョ</t>
    </rPh>
    <phoneticPr fontId="2"/>
  </si>
  <si>
    <t>OARAI INTERNATIONAL FISHING FESTIVAL</t>
    <phoneticPr fontId="1"/>
  </si>
  <si>
    <t>９～10月</t>
    <rPh sb="4" eb="5">
      <t>ガツ</t>
    </rPh>
    <phoneticPr fontId="2"/>
  </si>
  <si>
    <t>９月下旬～10月上旬</t>
    <rPh sb="1" eb="2">
      <t>ガツ</t>
    </rPh>
    <rPh sb="2" eb="4">
      <t>ゲジュン</t>
    </rPh>
    <rPh sb="7" eb="8">
      <t>ガツ</t>
    </rPh>
    <rPh sb="8" eb="10">
      <t>ジョウジュン</t>
    </rPh>
    <phoneticPr fontId="2"/>
  </si>
  <si>
    <t>NIGHT WAVE
海のイルミネーションin大洗</t>
    <rPh sb="11" eb="12">
      <t>ウミ</t>
    </rPh>
    <rPh sb="23" eb="25">
      <t>オオアライ</t>
    </rPh>
    <phoneticPr fontId="1"/>
  </si>
  <si>
    <t>11月中旬～下旬</t>
    <rPh sb="2" eb="3">
      <t>ガツ</t>
    </rPh>
    <rPh sb="3" eb="5">
      <t>チュウジュン</t>
    </rPh>
    <rPh sb="6" eb="8">
      <t>ゲジュン</t>
    </rPh>
    <phoneticPr fontId="1"/>
  </si>
  <si>
    <t>-</t>
    <phoneticPr fontId="2"/>
  </si>
  <si>
    <t>ひたちなかPRの日</t>
    <rPh sb="8" eb="9">
      <t>ヒ</t>
    </rPh>
    <phoneticPr fontId="2"/>
  </si>
  <si>
    <t>5月上旬</t>
    <rPh sb="1" eb="2">
      <t>ガツ</t>
    </rPh>
    <rPh sb="2" eb="4">
      <t>ジョウジュン</t>
    </rPh>
    <phoneticPr fontId="1"/>
  </si>
  <si>
    <t>観光振興課</t>
    <rPh sb="0" eb="5">
      <t>カンコウシンコウカ</t>
    </rPh>
    <phoneticPr fontId="1"/>
  </si>
  <si>
    <t>029-273-0111
kankou@city.hitachinaka.lg.jp</t>
    <phoneticPr fontId="2"/>
  </si>
  <si>
    <t>https://www.city.hitachinaka.lg.jp/</t>
    <phoneticPr fontId="2"/>
  </si>
  <si>
    <t>LuckyFM Green Festival</t>
    <phoneticPr fontId="2"/>
  </si>
  <si>
    <t>国営ひたち海浜公園</t>
    <rPh sb="0" eb="2">
      <t>コクエイ</t>
    </rPh>
    <rPh sb="5" eb="9">
      <t>カイヒンコウエン</t>
    </rPh>
    <phoneticPr fontId="1"/>
  </si>
  <si>
    <t>株式会社茨城放送</t>
    <rPh sb="0" eb="4">
      <t>カブシキガイシャ</t>
    </rPh>
    <rPh sb="4" eb="8">
      <t>イバラキホウソウ</t>
    </rPh>
    <phoneticPr fontId="2"/>
  </si>
  <si>
    <t>https://luckyfes.com/</t>
    <phoneticPr fontId="2"/>
  </si>
  <si>
    <t>毎年8月8日</t>
    <rPh sb="0" eb="2">
      <t>マイトシ</t>
    </rPh>
    <rPh sb="3" eb="4">
      <t>ガツ</t>
    </rPh>
    <rPh sb="5" eb="6">
      <t>ニチ</t>
    </rPh>
    <phoneticPr fontId="1"/>
  </si>
  <si>
    <t>鶴ケ谷八幡宮例大祭（やわたんまち）</t>
    <rPh sb="0" eb="3">
      <t>ツルガヤ</t>
    </rPh>
    <rPh sb="3" eb="6">
      <t>ハチマングウ</t>
    </rPh>
    <rPh sb="6" eb="9">
      <t>レイタイサイ</t>
    </rPh>
    <phoneticPr fontId="2"/>
  </si>
  <si>
    <t>館山市内</t>
    <rPh sb="0" eb="2">
      <t>タテヤマ</t>
    </rPh>
    <rPh sb="2" eb="4">
      <t>シナイ</t>
    </rPh>
    <phoneticPr fontId="1"/>
  </si>
  <si>
    <t>徒歩30分</t>
    <rPh sb="0" eb="2">
      <t>トホ</t>
    </rPh>
    <rPh sb="4" eb="5">
      <t>フン</t>
    </rPh>
    <phoneticPr fontId="1"/>
  </si>
  <si>
    <t>館山市観光協会</t>
    <rPh sb="0" eb="3">
      <t>タテヤマシ</t>
    </rPh>
    <rPh sb="3" eb="7">
      <t>カンコウキョウカイ</t>
    </rPh>
    <phoneticPr fontId="1"/>
  </si>
  <si>
    <t>0470-20-2000</t>
    <phoneticPr fontId="2"/>
  </si>
  <si>
    <t>https://tateyamacity.com/</t>
    <phoneticPr fontId="2"/>
  </si>
  <si>
    <t>よこはまシティウォーク</t>
    <phoneticPr fontId="2"/>
  </si>
  <si>
    <t>春分の日</t>
    <rPh sb="0" eb="2">
      <t>シュンブン</t>
    </rPh>
    <rPh sb="3" eb="4">
      <t>ヒ</t>
    </rPh>
    <phoneticPr fontId="2"/>
  </si>
  <si>
    <t>横浜市スポーツ協会</t>
    <phoneticPr fontId="2"/>
  </si>
  <si>
    <t>045-640-0012</t>
    <phoneticPr fontId="2"/>
  </si>
  <si>
    <t>大岡川桜まつり</t>
    <rPh sb="0" eb="2">
      <t>オオオカ</t>
    </rPh>
    <rPh sb="2" eb="3">
      <t>ガワ</t>
    </rPh>
    <rPh sb="3" eb="4">
      <t>サクラ</t>
    </rPh>
    <phoneticPr fontId="2"/>
  </si>
  <si>
    <t>４月上旬</t>
    <phoneticPr fontId="2"/>
  </si>
  <si>
    <t>大岡川周辺</t>
    <rPh sb="0" eb="2">
      <t>オオオカ</t>
    </rPh>
    <rPh sb="2" eb="3">
      <t>ガワ</t>
    </rPh>
    <rPh sb="3" eb="5">
      <t>シュウヘン</t>
    </rPh>
    <phoneticPr fontId="2"/>
  </si>
  <si>
    <t>桜木町駅徒歩5分</t>
    <rPh sb="0" eb="4">
      <t>サクラギチョウエキ</t>
    </rPh>
    <rPh sb="4" eb="6">
      <t>トホ</t>
    </rPh>
    <rPh sb="7" eb="8">
      <t>フン</t>
    </rPh>
    <phoneticPr fontId="2"/>
  </si>
  <si>
    <t>南区桜まつり実行委員会事務局（南区役所地域振興課）</t>
    <rPh sb="0" eb="2">
      <t>ミナミク</t>
    </rPh>
    <rPh sb="2" eb="3">
      <t>サクラ</t>
    </rPh>
    <rPh sb="6" eb="8">
      <t>ジッコウ</t>
    </rPh>
    <rPh sb="8" eb="11">
      <t>イインカイ</t>
    </rPh>
    <rPh sb="11" eb="14">
      <t>ジムキョク</t>
    </rPh>
    <rPh sb="15" eb="19">
      <t>ミナミクヤクショ</t>
    </rPh>
    <rPh sb="19" eb="24">
      <t>チイキシンコウカ</t>
    </rPh>
    <phoneticPr fontId="2"/>
  </si>
  <si>
    <t>045-743-8194</t>
    <phoneticPr fontId="2"/>
  </si>
  <si>
    <t>よこはま花と緑のスプリングフェア</t>
    <rPh sb="4" eb="5">
      <t>ハナ</t>
    </rPh>
    <rPh sb="6" eb="7">
      <t>ミドリ</t>
    </rPh>
    <phoneticPr fontId="2"/>
  </si>
  <si>
    <t>４月・５月</t>
    <rPh sb="1" eb="2">
      <t>ガツ</t>
    </rPh>
    <rPh sb="4" eb="5">
      <t>ガツ</t>
    </rPh>
    <phoneticPr fontId="2"/>
  </si>
  <si>
    <t>４月中旬～５月上旬</t>
    <rPh sb="2" eb="3">
      <t>ナカ</t>
    </rPh>
    <rPh sb="6" eb="7">
      <t>ガツ</t>
    </rPh>
    <rPh sb="7" eb="9">
      <t>ジョウジュン</t>
    </rPh>
    <phoneticPr fontId="2"/>
  </si>
  <si>
    <t>横浜公園・山下公園</t>
    <rPh sb="0" eb="2">
      <t>ヨコハマ</t>
    </rPh>
    <rPh sb="2" eb="4">
      <t>コウエン</t>
    </rPh>
    <rPh sb="5" eb="7">
      <t>ヤマシタ</t>
    </rPh>
    <rPh sb="7" eb="9">
      <t>コウエン</t>
    </rPh>
    <phoneticPr fontId="2"/>
  </si>
  <si>
    <t>横浜公園：関内駅徒歩３分
山下公園：元町・中華街駅徒歩3分</t>
    <rPh sb="0" eb="4">
      <t>ヨコハマコウエン</t>
    </rPh>
    <rPh sb="5" eb="7">
      <t>カンナイ</t>
    </rPh>
    <rPh sb="7" eb="8">
      <t>エキ</t>
    </rPh>
    <rPh sb="8" eb="10">
      <t>トホ</t>
    </rPh>
    <rPh sb="11" eb="12">
      <t>フン</t>
    </rPh>
    <rPh sb="13" eb="17">
      <t>ヤマシタコウエン</t>
    </rPh>
    <rPh sb="18" eb="20">
      <t>モトマチ</t>
    </rPh>
    <rPh sb="21" eb="24">
      <t>チュウカガイ</t>
    </rPh>
    <rPh sb="24" eb="25">
      <t>エキ</t>
    </rPh>
    <rPh sb="25" eb="27">
      <t>トホ</t>
    </rPh>
    <rPh sb="28" eb="29">
      <t>プン</t>
    </rPh>
    <phoneticPr fontId="2"/>
  </si>
  <si>
    <t>よこはま花と緑のスプリングフェア運営委員会事務局</t>
    <rPh sb="4" eb="5">
      <t>ハナ</t>
    </rPh>
    <rPh sb="6" eb="7">
      <t>ミドリ</t>
    </rPh>
    <rPh sb="16" eb="18">
      <t>ウンエイ</t>
    </rPh>
    <rPh sb="18" eb="21">
      <t>イインカイ</t>
    </rPh>
    <rPh sb="21" eb="23">
      <t>ジム</t>
    </rPh>
    <rPh sb="23" eb="24">
      <t>キョク</t>
    </rPh>
    <phoneticPr fontId="2"/>
  </si>
  <si>
    <t>045-476-6009</t>
    <phoneticPr fontId="2"/>
  </si>
  <si>
    <t>４月下旬</t>
    <phoneticPr fontId="2"/>
  </si>
  <si>
    <t>みなとみらい21地区、　　イセザキモール1.2St.吉田町通り、石川商店街</t>
    <rPh sb="8" eb="10">
      <t>チク</t>
    </rPh>
    <rPh sb="26" eb="28">
      <t>ヨシダ</t>
    </rPh>
    <rPh sb="28" eb="29">
      <t>マチ</t>
    </rPh>
    <rPh sb="29" eb="30">
      <t>トオ</t>
    </rPh>
    <rPh sb="32" eb="34">
      <t>イシカワ</t>
    </rPh>
    <rPh sb="34" eb="37">
      <t>ショウテンガイ</t>
    </rPh>
    <phoneticPr fontId="2"/>
  </si>
  <si>
    <t>桜木町・みなとみらい・関内・石川町駅より徒歩</t>
    <rPh sb="0" eb="3">
      <t>サクラギチョウ</t>
    </rPh>
    <rPh sb="11" eb="13">
      <t>カンナイ</t>
    </rPh>
    <rPh sb="14" eb="17">
      <t>イシカワチョウ</t>
    </rPh>
    <rPh sb="17" eb="18">
      <t>エキ</t>
    </rPh>
    <rPh sb="20" eb="22">
      <t>トホ</t>
    </rPh>
    <phoneticPr fontId="2"/>
  </si>
  <si>
    <t>NPOヨコハマ大道芸事務局</t>
    <rPh sb="10" eb="13">
      <t>ジムキョク</t>
    </rPh>
    <phoneticPr fontId="2"/>
  </si>
  <si>
    <t>045-662-9189</t>
    <phoneticPr fontId="2"/>
  </si>
  <si>
    <t>http://daidogei.jp/</t>
    <phoneticPr fontId="2"/>
  </si>
  <si>
    <t>野毛大道芸</t>
    <rPh sb="0" eb="2">
      <t>ノゲ</t>
    </rPh>
    <rPh sb="2" eb="5">
      <t>ダイドウゲイ</t>
    </rPh>
    <phoneticPr fontId="2"/>
  </si>
  <si>
    <t>野毛</t>
    <rPh sb="0" eb="2">
      <t>ノゲ</t>
    </rPh>
    <phoneticPr fontId="2"/>
  </si>
  <si>
    <t>日ノ出町・関内・桜木町駅より徒歩</t>
    <rPh sb="0" eb="1">
      <t>ヒ</t>
    </rPh>
    <rPh sb="2" eb="4">
      <t>デチョウ</t>
    </rPh>
    <rPh sb="5" eb="7">
      <t>カンナイ</t>
    </rPh>
    <rPh sb="8" eb="11">
      <t>サクラギチョウ</t>
    </rPh>
    <rPh sb="11" eb="12">
      <t>エキ</t>
    </rPh>
    <rPh sb="14" eb="16">
      <t>トホ</t>
    </rPh>
    <phoneticPr fontId="2"/>
  </si>
  <si>
    <t>野毛大道芸実行委員会</t>
    <rPh sb="0" eb="2">
      <t>ノゲ</t>
    </rPh>
    <rPh sb="2" eb="5">
      <t>ダイドウゲイ</t>
    </rPh>
    <rPh sb="5" eb="10">
      <t>ジッコウイインカイ</t>
    </rPh>
    <phoneticPr fontId="2"/>
  </si>
  <si>
    <t>045-262-1234</t>
    <phoneticPr fontId="2"/>
  </si>
  <si>
    <t>https://nogedaidogei.com/</t>
    <phoneticPr fontId="2"/>
  </si>
  <si>
    <t>大倉山観梅会</t>
    <rPh sb="0" eb="2">
      <t>オオクラ</t>
    </rPh>
    <rPh sb="2" eb="3">
      <t>ヤマ</t>
    </rPh>
    <rPh sb="3" eb="4">
      <t>カン</t>
    </rPh>
    <rPh sb="4" eb="5">
      <t>ウメ</t>
    </rPh>
    <rPh sb="5" eb="6">
      <t>カイ</t>
    </rPh>
    <phoneticPr fontId="2"/>
  </si>
  <si>
    <t>2月中旬～3月上旬</t>
    <phoneticPr fontId="2"/>
  </si>
  <si>
    <t>大倉山梅園</t>
    <rPh sb="0" eb="3">
      <t>オオクラヤマ</t>
    </rPh>
    <rPh sb="3" eb="5">
      <t>バイエン</t>
    </rPh>
    <phoneticPr fontId="2"/>
  </si>
  <si>
    <t>大倉山駅徒歩３分</t>
    <rPh sb="0" eb="2">
      <t>オオクラ</t>
    </rPh>
    <rPh sb="2" eb="3">
      <t>ヤマ</t>
    </rPh>
    <rPh sb="3" eb="4">
      <t>エキ</t>
    </rPh>
    <rPh sb="4" eb="6">
      <t>トホ</t>
    </rPh>
    <rPh sb="7" eb="8">
      <t>プン</t>
    </rPh>
    <phoneticPr fontId="2"/>
  </si>
  <si>
    <t>港北区役所地域振興課</t>
    <rPh sb="0" eb="2">
      <t>コウホク</t>
    </rPh>
    <rPh sb="2" eb="5">
      <t>クヤクショ</t>
    </rPh>
    <rPh sb="5" eb="10">
      <t>チイキシンコウカ</t>
    </rPh>
    <phoneticPr fontId="2"/>
  </si>
  <si>
    <t>045-540-2234</t>
    <phoneticPr fontId="2"/>
  </si>
  <si>
    <t>https://www.city.yokohama.lg.jp/kohoku/shokai/bunkakanko/kanbaikai/</t>
    <phoneticPr fontId="2"/>
  </si>
  <si>
    <t>ハマフェス事務局</t>
    <rPh sb="5" eb="8">
      <t>ジムキョク</t>
    </rPh>
    <phoneticPr fontId="2"/>
  </si>
  <si>
    <t>6月上旬</t>
  </si>
  <si>
    <t>4月もしくは5月頃</t>
    <rPh sb="1" eb="2">
      <t>ガツ</t>
    </rPh>
    <rPh sb="7" eb="8">
      <t>ガツ</t>
    </rPh>
    <rPh sb="8" eb="9">
      <t>コロ</t>
    </rPh>
    <phoneticPr fontId="33"/>
  </si>
  <si>
    <t>10月もしくは11月頃</t>
    <rPh sb="2" eb="3">
      <t>ガツ</t>
    </rPh>
    <rPh sb="9" eb="10">
      <t>ガツ</t>
    </rPh>
    <phoneticPr fontId="33"/>
  </si>
  <si>
    <t>新潟市中央区古町、万代</t>
  </si>
  <si>
    <t>6月下旬</t>
  </si>
  <si>
    <t>0766-64-1227</t>
    <phoneticPr fontId="2"/>
  </si>
  <si>
    <t>射水市観光・定住課</t>
    <rPh sb="0" eb="2">
      <t>イミズ</t>
    </rPh>
    <rPh sb="2" eb="3">
      <t>シ</t>
    </rPh>
    <rPh sb="3" eb="5">
      <t>カンコウ</t>
    </rPh>
    <rPh sb="6" eb="9">
      <t>テイジュウカ</t>
    </rPh>
    <phoneticPr fontId="1"/>
  </si>
  <si>
    <t>5月第３土曜</t>
    <rPh sb="2" eb="3">
      <t>ダイ</t>
    </rPh>
    <rPh sb="4" eb="6">
      <t>ドヨウ</t>
    </rPh>
    <phoneticPr fontId="2"/>
  </si>
  <si>
    <t>清水港マグロ博</t>
    <rPh sb="0" eb="2">
      <t>シミズ</t>
    </rPh>
    <rPh sb="2" eb="3">
      <t>コウ</t>
    </rPh>
    <rPh sb="6" eb="7">
      <t>ハク</t>
    </rPh>
    <phoneticPr fontId="5"/>
  </si>
  <si>
    <t>静岡市海洋文化都市政策課</t>
    <rPh sb="0" eb="3">
      <t>シズオカシ</t>
    </rPh>
    <rPh sb="3" eb="5">
      <t>カイヨウ</t>
    </rPh>
    <rPh sb="5" eb="7">
      <t>ブンカ</t>
    </rPh>
    <rPh sb="7" eb="9">
      <t>トシ</t>
    </rPh>
    <rPh sb="9" eb="11">
      <t>セイサク</t>
    </rPh>
    <rPh sb="11" eb="12">
      <t>カ</t>
    </rPh>
    <phoneticPr fontId="5"/>
  </si>
  <si>
    <t>4月</t>
    <rPh sb="1" eb="2">
      <t>ガツ</t>
    </rPh>
    <phoneticPr fontId="29"/>
  </si>
  <si>
    <t>7月</t>
    <phoneticPr fontId="29"/>
  </si>
  <si>
    <t>8月</t>
    <phoneticPr fontId="29"/>
  </si>
  <si>
    <t>10月</t>
    <rPh sb="2" eb="3">
      <t>ガツ</t>
    </rPh>
    <phoneticPr fontId="27"/>
  </si>
  <si>
    <t>冬季熱海海上花火大会</t>
    <rPh sb="0" eb="2">
      <t>トウキ</t>
    </rPh>
    <rPh sb="2" eb="10">
      <t>アタミカイジョウハナビタイカイ</t>
    </rPh>
    <phoneticPr fontId="27"/>
  </si>
  <si>
    <t>熱海梅園梅まつり</t>
    <rPh sb="0" eb="2">
      <t>アタミ</t>
    </rPh>
    <rPh sb="2" eb="4">
      <t>バイエン</t>
    </rPh>
    <rPh sb="4" eb="5">
      <t>ウメ</t>
    </rPh>
    <phoneticPr fontId="27"/>
  </si>
  <si>
    <r>
      <t>0558-22-1181 /</t>
    </r>
    <r>
      <rPr>
        <sz val="16"/>
        <color theme="1"/>
        <rFont val="メイリオ"/>
        <family val="3"/>
        <charset val="128"/>
      </rPr>
      <t xml:space="preserve"> info@shimoda-cci.or.jp</t>
    </r>
  </si>
  <si>
    <t>その他</t>
    <phoneticPr fontId="29"/>
  </si>
  <si>
    <t>SHIMODA　RANDEZVOUS2023</t>
    <phoneticPr fontId="29"/>
  </si>
  <si>
    <t>5月または8月</t>
    <rPh sb="1" eb="2">
      <t>ガツ</t>
    </rPh>
    <rPh sb="6" eb="7">
      <t>ガツ</t>
    </rPh>
    <phoneticPr fontId="29"/>
  </si>
  <si>
    <t>5月下旬
または8月下旬</t>
    <rPh sb="1" eb="2">
      <t>ガツ</t>
    </rPh>
    <rPh sb="2" eb="4">
      <t>ゲジュン</t>
    </rPh>
    <rPh sb="9" eb="10">
      <t>ガツ</t>
    </rPh>
    <rPh sb="10" eb="12">
      <t>ゲジュン</t>
    </rPh>
    <phoneticPr fontId="29"/>
  </si>
  <si>
    <t>下田港
安田造船所駐車場</t>
    <rPh sb="0" eb="2">
      <t>シモダ</t>
    </rPh>
    <rPh sb="2" eb="3">
      <t>コウ</t>
    </rPh>
    <rPh sb="4" eb="6">
      <t>ヤスダ</t>
    </rPh>
    <rPh sb="6" eb="8">
      <t>ゾウセン</t>
    </rPh>
    <rPh sb="8" eb="9">
      <t>ジョ</t>
    </rPh>
    <rPh sb="9" eb="12">
      <t>チュウシャジョウ</t>
    </rPh>
    <phoneticPr fontId="29"/>
  </si>
  <si>
    <t>徒歩1分</t>
    <rPh sb="0" eb="2">
      <t>トホ</t>
    </rPh>
    <rPh sb="3" eb="4">
      <t>フン</t>
    </rPh>
    <phoneticPr fontId="29"/>
  </si>
  <si>
    <t>R5は11月現在未定</t>
    <rPh sb="5" eb="6">
      <t>ガツ</t>
    </rPh>
    <rPh sb="6" eb="8">
      <t>ゲンザイ</t>
    </rPh>
    <rPh sb="8" eb="10">
      <t>ミテイ</t>
    </rPh>
    <phoneticPr fontId="29"/>
  </si>
  <si>
    <t>https://nu-mshinsenkan.com/</t>
    <phoneticPr fontId="29"/>
  </si>
  <si>
    <t>4月16日（第3週日曜日）</t>
    <rPh sb="1" eb="2">
      <t>ガツ</t>
    </rPh>
    <rPh sb="4" eb="5">
      <t>ニチ</t>
    </rPh>
    <rPh sb="6" eb="7">
      <t>ダイ</t>
    </rPh>
    <rPh sb="8" eb="9">
      <t>シュウ</t>
    </rPh>
    <rPh sb="9" eb="12">
      <t>ニチヨウビ</t>
    </rPh>
    <phoneticPr fontId="29"/>
  </si>
  <si>
    <t>055-963-0902</t>
    <phoneticPr fontId="29"/>
  </si>
  <si>
    <t>http://minatonomachibar.com/</t>
    <phoneticPr fontId="29"/>
  </si>
  <si>
    <t>沼津千本浜トライアスロン大会</t>
    <rPh sb="0" eb="2">
      <t>ヌマヅ</t>
    </rPh>
    <rPh sb="2" eb="4">
      <t>センボン</t>
    </rPh>
    <rPh sb="4" eb="5">
      <t>ハマ</t>
    </rPh>
    <rPh sb="12" eb="14">
      <t>タイカイ</t>
    </rPh>
    <phoneticPr fontId="29"/>
  </si>
  <si>
    <t>８月</t>
    <rPh sb="1" eb="2">
      <t>ガツ</t>
    </rPh>
    <phoneticPr fontId="9"/>
  </si>
  <si>
    <t>千本浜公園</t>
    <rPh sb="0" eb="2">
      <t>センボン</t>
    </rPh>
    <rPh sb="2" eb="3">
      <t>ハマ</t>
    </rPh>
    <rPh sb="3" eb="5">
      <t>コウエン</t>
    </rPh>
    <phoneticPr fontId="9"/>
  </si>
  <si>
    <t>沼津千本浜トライアスロン・チームケンズカップトライアスロン駅伝大会実行委員会事務局</t>
    <rPh sb="0" eb="2">
      <t>ヌマヅ</t>
    </rPh>
    <rPh sb="2" eb="5">
      <t>センボンハマ</t>
    </rPh>
    <rPh sb="29" eb="31">
      <t>エキデン</t>
    </rPh>
    <rPh sb="31" eb="33">
      <t>タイカイ</t>
    </rPh>
    <rPh sb="33" eb="35">
      <t>ジッコウ</t>
    </rPh>
    <rPh sb="35" eb="38">
      <t>イインカイ</t>
    </rPh>
    <rPh sb="38" eb="41">
      <t>ジムキョク</t>
    </rPh>
    <phoneticPr fontId="9"/>
  </si>
  <si>
    <t>042-468-3513</t>
    <phoneticPr fontId="29"/>
  </si>
  <si>
    <t>http://www.teamkens.co.jp</t>
    <phoneticPr fontId="29"/>
  </si>
  <si>
    <t>イベント</t>
    <phoneticPr fontId="9"/>
  </si>
  <si>
    <t>第14回みなとオアシスSea級グルメ全国大会in沼津</t>
    <rPh sb="0" eb="1">
      <t>ダイ</t>
    </rPh>
    <rPh sb="3" eb="4">
      <t>カイ</t>
    </rPh>
    <rPh sb="14" eb="15">
      <t>キュウ</t>
    </rPh>
    <rPh sb="24" eb="26">
      <t>ヌマヅ</t>
    </rPh>
    <phoneticPr fontId="29"/>
  </si>
  <si>
    <t>10月28日、29日</t>
    <rPh sb="2" eb="3">
      <t>ガツ</t>
    </rPh>
    <rPh sb="5" eb="6">
      <t>ニチ</t>
    </rPh>
    <rPh sb="9" eb="10">
      <t>ニチ</t>
    </rPh>
    <phoneticPr fontId="29"/>
  </si>
  <si>
    <t>090-7038-5914</t>
    <phoneticPr fontId="29"/>
  </si>
  <si>
    <t>大須大道町人祭</t>
    <rPh sb="0" eb="2">
      <t>オオス</t>
    </rPh>
    <rPh sb="2" eb="5">
      <t>オオミチマチ</t>
    </rPh>
    <rPh sb="5" eb="6">
      <t>ジン</t>
    </rPh>
    <rPh sb="6" eb="7">
      <t>サイ</t>
    </rPh>
    <phoneticPr fontId="2"/>
  </si>
  <si>
    <t>大相撲名古屋場所前売券事務所</t>
  </si>
  <si>
    <t>052-221-0738</t>
  </si>
  <si>
    <t>海の日名古屋みなと祭</t>
    <rPh sb="0" eb="1">
      <t>ウミ</t>
    </rPh>
    <rPh sb="2" eb="3">
      <t>ヒ</t>
    </rPh>
    <rPh sb="3" eb="6">
      <t>ナゴヤ</t>
    </rPh>
    <rPh sb="9" eb="10">
      <t>サイ</t>
    </rPh>
    <phoneticPr fontId="2"/>
  </si>
  <si>
    <t>7月中旬</t>
  </si>
  <si>
    <t>海の日名古屋みなと祭協賛会事務局</t>
    <phoneticPr fontId="33"/>
  </si>
  <si>
    <t>株式会社WCS</t>
    <rPh sb="0" eb="4">
      <t>カブシキガイシャ</t>
    </rPh>
    <phoneticPr fontId="33"/>
  </si>
  <si>
    <t>名古屋市緑化センター</t>
    <rPh sb="0" eb="4">
      <t>ナゴヤシ</t>
    </rPh>
    <rPh sb="4" eb="6">
      <t>リョクカ</t>
    </rPh>
    <phoneticPr fontId="33"/>
  </si>
  <si>
    <t>052-733-8340</t>
  </si>
  <si>
    <t>旅まつり名古屋実行委員会</t>
  </si>
  <si>
    <t>https://ssl.kanko-inabe.jp/</t>
    <phoneticPr fontId="2"/>
  </si>
  <si>
    <t>https://kanko-yokkaichi.com/festival/385/</t>
    <phoneticPr fontId="2"/>
  </si>
  <si>
    <t>https://www.yo1ban.com/</t>
    <phoneticPr fontId="2"/>
  </si>
  <si>
    <t>0595-84-5074</t>
    <phoneticPr fontId="2"/>
  </si>
  <si>
    <t xml:space="preserve">アジサイ園                                                     </t>
    <phoneticPr fontId="2"/>
  </si>
  <si>
    <t>http://www.maizuru-kanko.net/spot/sightseeing/shizenbunkaen.php</t>
    <phoneticPr fontId="2"/>
  </si>
  <si>
    <t>https://ayabeminatsuki.org/</t>
    <phoneticPr fontId="2"/>
  </si>
  <si>
    <t>伊根祭</t>
    <rPh sb="0" eb="3">
      <t>イネマツ</t>
    </rPh>
    <phoneticPr fontId="2"/>
  </si>
  <si>
    <t>https://www.gionhigashi.com/</t>
    <phoneticPr fontId="2"/>
  </si>
  <si>
    <t>https://www.matsunoo.or.jp/</t>
    <phoneticPr fontId="2"/>
  </si>
  <si>
    <t>関西テニス協会</t>
    <phoneticPr fontId="2"/>
  </si>
  <si>
    <t>大阪マラソンコールセンター</t>
    <phoneticPr fontId="2"/>
  </si>
  <si>
    <t>8月11日～12日</t>
    <rPh sb="1" eb="2">
      <t>ガツ</t>
    </rPh>
    <rPh sb="4" eb="5">
      <t>ヒ</t>
    </rPh>
    <rPh sb="8" eb="9">
      <t>ヒ</t>
    </rPh>
    <phoneticPr fontId="2"/>
  </si>
  <si>
    <t>9月上旬～中旬</t>
    <rPh sb="1" eb="2">
      <t>ガツ</t>
    </rPh>
    <rPh sb="2" eb="4">
      <t>ジョウジュン</t>
    </rPh>
    <rPh sb="5" eb="7">
      <t>チュウジュン</t>
    </rPh>
    <phoneticPr fontId="2"/>
  </si>
  <si>
    <t>大阪クラシック事務局</t>
    <rPh sb="0" eb="2">
      <t>オオサカ</t>
    </rPh>
    <rPh sb="7" eb="10">
      <t>ジムキョク</t>
    </rPh>
    <phoneticPr fontId="2"/>
  </si>
  <si>
    <t>06-6946-6103</t>
    <phoneticPr fontId="2"/>
  </si>
  <si>
    <t>https://www.osakacastlepark.jp</t>
    <phoneticPr fontId="2"/>
  </si>
  <si>
    <t>4月中旬頃</t>
    <rPh sb="1" eb="2">
      <t>ガツ</t>
    </rPh>
    <rPh sb="2" eb="4">
      <t>チュウジュン</t>
    </rPh>
    <rPh sb="4" eb="5">
      <t>コロ</t>
    </rPh>
    <phoneticPr fontId="2"/>
  </si>
  <si>
    <t>聖霊会(しょうりょうえ）</t>
    <rPh sb="0" eb="2">
      <t>セイレイ</t>
    </rPh>
    <rPh sb="2" eb="3">
      <t>カイ</t>
    </rPh>
    <phoneticPr fontId="2"/>
  </si>
  <si>
    <t>毎年1月最終日曜日</t>
    <rPh sb="0" eb="2">
      <t>マイトシ</t>
    </rPh>
    <rPh sb="3" eb="4">
      <t>ガツ</t>
    </rPh>
    <rPh sb="4" eb="6">
      <t>サイシュウ</t>
    </rPh>
    <rPh sb="6" eb="9">
      <t>ニチヨウビ</t>
    </rPh>
    <phoneticPr fontId="2"/>
  </si>
  <si>
    <t>https://osakatemmangu.or.jp/1426</t>
    <phoneticPr fontId="2"/>
  </si>
  <si>
    <t>なにわ淀川花火大会</t>
    <rPh sb="3" eb="5">
      <t>ヨドガワ</t>
    </rPh>
    <rPh sb="5" eb="7">
      <t>ハナビ</t>
    </rPh>
    <rPh sb="7" eb="9">
      <t>タイカイ</t>
    </rPh>
    <phoneticPr fontId="2"/>
  </si>
  <si>
    <t>06-6307-5522</t>
    <phoneticPr fontId="2"/>
  </si>
  <si>
    <t>万部お練り法要　</t>
    <rPh sb="0" eb="2">
      <t>マンブ</t>
    </rPh>
    <rPh sb="3" eb="4">
      <t>ネリ</t>
    </rPh>
    <rPh sb="5" eb="7">
      <t>ホウヨウ</t>
    </rPh>
    <phoneticPr fontId="2"/>
  </si>
  <si>
    <t>愛染まつり</t>
    <rPh sb="0" eb="2">
      <t>アイゼン</t>
    </rPh>
    <phoneticPr fontId="2"/>
  </si>
  <si>
    <t>6月30日～7月1日</t>
    <rPh sb="1" eb="2">
      <t>ガツ</t>
    </rPh>
    <rPh sb="4" eb="5">
      <t>ヒ</t>
    </rPh>
    <rPh sb="7" eb="8">
      <t>ガツ</t>
    </rPh>
    <rPh sb="9" eb="10">
      <t>ヒ</t>
    </rPh>
    <phoneticPr fontId="2"/>
  </si>
  <si>
    <t>平野郷夏まつり</t>
    <phoneticPr fontId="2"/>
  </si>
  <si>
    <t>太鼓台まつり</t>
    <rPh sb="0" eb="2">
      <t>タイコ</t>
    </rPh>
    <rPh sb="2" eb="3">
      <t>ダイ</t>
    </rPh>
    <phoneticPr fontId="2"/>
  </si>
  <si>
    <t>7月16日～17日</t>
    <rPh sb="1" eb="2">
      <t>ガツ</t>
    </rPh>
    <rPh sb="4" eb="5">
      <t>ヒ</t>
    </rPh>
    <rPh sb="8" eb="9">
      <t>ヒ</t>
    </rPh>
    <phoneticPr fontId="2"/>
  </si>
  <si>
    <t>だいがく祭</t>
    <rPh sb="4" eb="5">
      <t>マツ</t>
    </rPh>
    <phoneticPr fontId="2"/>
  </si>
  <si>
    <t>がんがら火祭り</t>
    <rPh sb="4" eb="6">
      <t>ヒマツ</t>
    </rPh>
    <phoneticPr fontId="2"/>
  </si>
  <si>
    <t>岸和田だんじり祭</t>
    <rPh sb="0" eb="3">
      <t>キシワダ</t>
    </rPh>
    <rPh sb="7" eb="8">
      <t>マツ</t>
    </rPh>
    <phoneticPr fontId="2"/>
  </si>
  <si>
    <t>9月17日～18日</t>
    <rPh sb="1" eb="2">
      <t>ガツ</t>
    </rPh>
    <rPh sb="4" eb="5">
      <t>ヒ</t>
    </rPh>
    <rPh sb="8" eb="9">
      <t>ヒ</t>
    </rPh>
    <phoneticPr fontId="2"/>
  </si>
  <si>
    <t>岸和田だんじり祭(10月祭礼）　</t>
    <rPh sb="0" eb="3">
      <t>キシワダ</t>
    </rPh>
    <rPh sb="7" eb="8">
      <t>マツ</t>
    </rPh>
    <rPh sb="11" eb="12">
      <t>ガツ</t>
    </rPh>
    <rPh sb="12" eb="14">
      <t>サイレイ</t>
    </rPh>
    <phoneticPr fontId="2"/>
  </si>
  <si>
    <t>10月8日～9日</t>
    <rPh sb="2" eb="3">
      <t>ガツ</t>
    </rPh>
    <rPh sb="4" eb="5">
      <t>ヒ</t>
    </rPh>
    <rPh sb="7" eb="8">
      <t>ヒ</t>
    </rPh>
    <phoneticPr fontId="2"/>
  </si>
  <si>
    <t>枚岡神社秋郷祭</t>
    <rPh sb="0" eb="2">
      <t>ヒラオカ</t>
    </rPh>
    <rPh sb="2" eb="4">
      <t>ジンジャ</t>
    </rPh>
    <rPh sb="4" eb="5">
      <t>アキ</t>
    </rPh>
    <rPh sb="5" eb="6">
      <t>サト</t>
    </rPh>
    <rPh sb="6" eb="7">
      <t>マツ</t>
    </rPh>
    <phoneticPr fontId="2"/>
  </si>
  <si>
    <t>堺まつり</t>
    <rPh sb="0" eb="1">
      <t>サカイ</t>
    </rPh>
    <phoneticPr fontId="2"/>
  </si>
  <si>
    <t>10月15日～16日</t>
    <rPh sb="2" eb="3">
      <t>ガツ</t>
    </rPh>
    <rPh sb="5" eb="6">
      <t>ヒ</t>
    </rPh>
    <rPh sb="9" eb="10">
      <t>ヒ</t>
    </rPh>
    <phoneticPr fontId="2"/>
  </si>
  <si>
    <t>神農祭</t>
    <rPh sb="0" eb="1">
      <t>カミ</t>
    </rPh>
    <rPh sb="1" eb="2">
      <t>ノウ</t>
    </rPh>
    <rPh sb="2" eb="3">
      <t>マツ</t>
    </rPh>
    <phoneticPr fontId="2"/>
  </si>
  <si>
    <t>白馬(あおうま)神事</t>
    <rPh sb="0" eb="2">
      <t>シロウマ</t>
    </rPh>
    <rPh sb="8" eb="10">
      <t>シンジ</t>
    </rPh>
    <phoneticPr fontId="2"/>
  </si>
  <si>
    <t>十日戎</t>
    <rPh sb="0" eb="2">
      <t>トオカ</t>
    </rPh>
    <rPh sb="2" eb="3">
      <t>エビス</t>
    </rPh>
    <phoneticPr fontId="2"/>
  </si>
  <si>
    <t>どやどや</t>
    <phoneticPr fontId="2"/>
  </si>
  <si>
    <t>季節のイベント（秋）</t>
    <rPh sb="0" eb="2">
      <t>キセツ</t>
    </rPh>
    <phoneticPr fontId="2"/>
  </si>
  <si>
    <t>神戸港</t>
    <rPh sb="0" eb="2">
      <t>コウベ</t>
    </rPh>
    <rPh sb="2" eb="3">
      <t>コウ</t>
    </rPh>
    <phoneticPr fontId="2"/>
  </si>
  <si>
    <t>インフィオラータこうべ</t>
    <phoneticPr fontId="2"/>
  </si>
  <si>
    <t>①元町穴門商店街
②北野坂
③北神戸田園スポーツ公園</t>
    <rPh sb="1" eb="3">
      <t>モトマチ</t>
    </rPh>
    <rPh sb="3" eb="4">
      <t>アナ</t>
    </rPh>
    <rPh sb="4" eb="5">
      <t>モン</t>
    </rPh>
    <rPh sb="5" eb="8">
      <t>ショウテンガイ</t>
    </rPh>
    <rPh sb="10" eb="11">
      <t>キタ</t>
    </rPh>
    <rPh sb="11" eb="13">
      <t>ノザカ</t>
    </rPh>
    <rPh sb="15" eb="16">
      <t>キタ</t>
    </rPh>
    <rPh sb="16" eb="18">
      <t>コウベ</t>
    </rPh>
    <rPh sb="18" eb="20">
      <t>デンエン</t>
    </rPh>
    <rPh sb="24" eb="26">
      <t>コウエン</t>
    </rPh>
    <phoneticPr fontId="2"/>
  </si>
  <si>
    <t>①ポートライナーで5分＋JR神戸線で2分＋徒歩2分
②ポートライナーで5分＋徒歩5分
③ポートライナーで5分＋地下鉄・神戸電鉄で40分＋徒歩20分</t>
    <rPh sb="10" eb="11">
      <t>フン</t>
    </rPh>
    <rPh sb="14" eb="17">
      <t>コウベセン</t>
    </rPh>
    <rPh sb="19" eb="20">
      <t>フン</t>
    </rPh>
    <rPh sb="21" eb="23">
      <t>トホ</t>
    </rPh>
    <rPh sb="24" eb="25">
      <t>フン</t>
    </rPh>
    <rPh sb="55" eb="57">
      <t>チカ</t>
    </rPh>
    <rPh sb="57" eb="58">
      <t>テツ</t>
    </rPh>
    <rPh sb="59" eb="63">
      <t>コウベデンテツ</t>
    </rPh>
    <rPh sb="66" eb="67">
      <t>フン</t>
    </rPh>
    <rPh sb="68" eb="70">
      <t>トホ</t>
    </rPh>
    <rPh sb="72" eb="73">
      <t>フン</t>
    </rPh>
    <phoneticPr fontId="2"/>
  </si>
  <si>
    <t>神戸観光局観光部</t>
    <rPh sb="0" eb="2">
      <t>コウベ</t>
    </rPh>
    <rPh sb="2" eb="5">
      <t>カンコウキョク</t>
    </rPh>
    <rPh sb="5" eb="7">
      <t>カンコウ</t>
    </rPh>
    <rPh sb="7" eb="8">
      <t>ブ</t>
    </rPh>
    <phoneticPr fontId="2"/>
  </si>
  <si>
    <t>078-230-1120</t>
    <phoneticPr fontId="2"/>
  </si>
  <si>
    <t>https://infiorata-kobe.net/</t>
    <phoneticPr fontId="2"/>
  </si>
  <si>
    <t>神戸まつり</t>
    <rPh sb="0" eb="2">
      <t>コウベ</t>
    </rPh>
    <phoneticPr fontId="2"/>
  </si>
  <si>
    <t>三宮・元町</t>
    <rPh sb="0" eb="2">
      <t>サンノミヤ</t>
    </rPh>
    <rPh sb="3" eb="5">
      <t>モトマチ</t>
    </rPh>
    <phoneticPr fontId="2"/>
  </si>
  <si>
    <t>ポートライナーで5分</t>
    <phoneticPr fontId="2"/>
  </si>
  <si>
    <t>神戸市文化スポーツ局文化交流課</t>
    <rPh sb="0" eb="3">
      <t>コウベシ</t>
    </rPh>
    <rPh sb="3" eb="5">
      <t>ブンカ</t>
    </rPh>
    <rPh sb="9" eb="10">
      <t>キョク</t>
    </rPh>
    <rPh sb="10" eb="12">
      <t>ブンカ</t>
    </rPh>
    <rPh sb="12" eb="14">
      <t>コウリュウ</t>
    </rPh>
    <rPh sb="14" eb="15">
      <t>カ</t>
    </rPh>
    <phoneticPr fontId="2"/>
  </si>
  <si>
    <t>0570-083330　または　078-333-3330
（神戸市総合コールセンター）</t>
    <rPh sb="30" eb="33">
      <t>コウベシ</t>
    </rPh>
    <rPh sb="33" eb="35">
      <t>ソウゴウ</t>
    </rPh>
    <phoneticPr fontId="2"/>
  </si>
  <si>
    <t>http://kobe-matsuri.com/</t>
    <phoneticPr fontId="2"/>
  </si>
  <si>
    <t>神戸ルミナリエ</t>
    <rPh sb="0" eb="2">
      <t>コウベ</t>
    </rPh>
    <phoneticPr fontId="2"/>
  </si>
  <si>
    <t>2022年は代替事業のみ</t>
    <rPh sb="4" eb="5">
      <t>ネン</t>
    </rPh>
    <rPh sb="6" eb="8">
      <t>ダイタイ</t>
    </rPh>
    <rPh sb="8" eb="10">
      <t>ジギョウ</t>
    </rPh>
    <phoneticPr fontId="2"/>
  </si>
  <si>
    <t>JR元町駅～東遊園地</t>
    <rPh sb="2" eb="5">
      <t>モトマチエキ</t>
    </rPh>
    <rPh sb="6" eb="7">
      <t>ヒガシ</t>
    </rPh>
    <rPh sb="7" eb="10">
      <t>ユウエンチ</t>
    </rPh>
    <phoneticPr fontId="2"/>
  </si>
  <si>
    <t>ポートライナーで5分＋JR神戸線で2分</t>
    <phoneticPr fontId="2"/>
  </si>
  <si>
    <t>神戸観光局内 神戸ルミナリエ組織委員会</t>
    <phoneticPr fontId="2"/>
  </si>
  <si>
    <t>078-230-1001</t>
    <phoneticPr fontId="2"/>
  </si>
  <si>
    <t>https://kobe-luminarie.jp/</t>
    <phoneticPr fontId="2"/>
  </si>
  <si>
    <t>南京町春節祭</t>
    <rPh sb="0" eb="2">
      <t>ナンキン</t>
    </rPh>
    <rPh sb="2" eb="3">
      <t>マチ</t>
    </rPh>
    <rPh sb="3" eb="5">
      <t>シュンセツ</t>
    </rPh>
    <rPh sb="5" eb="6">
      <t>サイ</t>
    </rPh>
    <phoneticPr fontId="2"/>
  </si>
  <si>
    <t>南京町広場</t>
    <rPh sb="0" eb="2">
      <t>ナンキン</t>
    </rPh>
    <rPh sb="2" eb="3">
      <t>マチ</t>
    </rPh>
    <rPh sb="3" eb="5">
      <t>ヒロバ</t>
    </rPh>
    <phoneticPr fontId="2"/>
  </si>
  <si>
    <t>ポートライナーで5分＋JR神戸線で2分＋徒歩5分</t>
    <phoneticPr fontId="2"/>
  </si>
  <si>
    <t>南京町春節祭実行委員会</t>
    <rPh sb="0" eb="2">
      <t>ナンキン</t>
    </rPh>
    <rPh sb="2" eb="3">
      <t>マチ</t>
    </rPh>
    <rPh sb="3" eb="5">
      <t>シュンセツ</t>
    </rPh>
    <rPh sb="5" eb="6">
      <t>サイ</t>
    </rPh>
    <rPh sb="6" eb="11">
      <t>ジッコウイインカイ</t>
    </rPh>
    <phoneticPr fontId="2"/>
  </si>
  <si>
    <t>078-332-2896</t>
    <phoneticPr fontId="2"/>
  </si>
  <si>
    <t>https://www.nankinmachi.or.jp/event/shunsetsu/</t>
    <phoneticPr fontId="2"/>
  </si>
  <si>
    <t>9月下旬～10月</t>
    <rPh sb="1" eb="2">
      <t>ガツ</t>
    </rPh>
    <rPh sb="2" eb="4">
      <t>ゲジュン</t>
    </rPh>
    <rPh sb="7" eb="8">
      <t>ガツ</t>
    </rPh>
    <phoneticPr fontId="10"/>
  </si>
  <si>
    <t>9月下旬～10月</t>
    <rPh sb="1" eb="2">
      <t>ガツ</t>
    </rPh>
    <rPh sb="2" eb="4">
      <t>ゲジュン</t>
    </rPh>
    <rPh sb="7" eb="8">
      <t>ガツ</t>
    </rPh>
    <phoneticPr fontId="2"/>
  </si>
  <si>
    <t>11月</t>
    <phoneticPr fontId="10"/>
  </si>
  <si>
    <t>https://www.kankou-hamada.org/guidepost/10373</t>
    <phoneticPr fontId="2"/>
  </si>
  <si>
    <t>2023年8月5日（予定）
※8月第1土曜日</t>
    <rPh sb="4" eb="5">
      <t>ネン</t>
    </rPh>
    <rPh sb="6" eb="7">
      <t>ガツ</t>
    </rPh>
    <rPh sb="8" eb="9">
      <t>ニチ</t>
    </rPh>
    <rPh sb="10" eb="12">
      <t>ヨテイ</t>
    </rPh>
    <rPh sb="16" eb="17">
      <t>ガツ</t>
    </rPh>
    <rPh sb="17" eb="18">
      <t>ダイ</t>
    </rPh>
    <rPh sb="19" eb="22">
      <t>ドヨウビ</t>
    </rPh>
    <phoneticPr fontId="2"/>
  </si>
  <si>
    <t>https://www.kankou-hamada.org/guidepost/10351</t>
    <phoneticPr fontId="2"/>
  </si>
  <si>
    <t>https://www.kankou-hamada.org/guidepost/8499</t>
    <phoneticPr fontId="2"/>
  </si>
  <si>
    <t>三隅の石見神楽舞い</t>
    <rPh sb="0" eb="2">
      <t>ミスミ</t>
    </rPh>
    <rPh sb="3" eb="5">
      <t>イワミ</t>
    </rPh>
    <rPh sb="5" eb="7">
      <t>カグラ</t>
    </rPh>
    <rPh sb="7" eb="8">
      <t>マイ</t>
    </rPh>
    <phoneticPr fontId="2"/>
  </si>
  <si>
    <t>https://www.kankou-hamada.org/guidepost/6601</t>
    <phoneticPr fontId="2"/>
  </si>
  <si>
    <t>2023年8月15日（予定）</t>
    <rPh sb="4" eb="5">
      <t>ネン</t>
    </rPh>
    <rPh sb="6" eb="7">
      <t>ガツ</t>
    </rPh>
    <rPh sb="9" eb="10">
      <t>ニチ</t>
    </rPh>
    <rPh sb="11" eb="13">
      <t>ヨテイ</t>
    </rPh>
    <phoneticPr fontId="2"/>
  </si>
  <si>
    <t>2023年8月27日（予定）
8月最終日曜日</t>
    <rPh sb="4" eb="5">
      <t>ネン</t>
    </rPh>
    <rPh sb="6" eb="7">
      <t>ガツ</t>
    </rPh>
    <rPh sb="9" eb="10">
      <t>ニチ</t>
    </rPh>
    <rPh sb="11" eb="13">
      <t>ヨテイ</t>
    </rPh>
    <rPh sb="17" eb="19">
      <t>サイシュウ</t>
    </rPh>
    <rPh sb="19" eb="21">
      <t>ニチヨウ</t>
    </rPh>
    <rPh sb="21" eb="22">
      <t>ニチ</t>
    </rPh>
    <phoneticPr fontId="2"/>
  </si>
  <si>
    <t>https://www.kankou-hamada.org/guidepost/10886</t>
    <phoneticPr fontId="2"/>
  </si>
  <si>
    <t>2023年11月3日（予定）</t>
    <rPh sb="4" eb="5">
      <t>ネン</t>
    </rPh>
    <rPh sb="7" eb="8">
      <t>ガツ</t>
    </rPh>
    <rPh sb="9" eb="10">
      <t>カ</t>
    </rPh>
    <rPh sb="11" eb="13">
      <t>ヨテイ</t>
    </rPh>
    <phoneticPr fontId="2"/>
  </si>
  <si>
    <t>2023年未定</t>
    <rPh sb="4" eb="5">
      <t>ネン</t>
    </rPh>
    <rPh sb="5" eb="7">
      <t>ミテイ</t>
    </rPh>
    <phoneticPr fontId="2"/>
  </si>
  <si>
    <t>益田市立市民学習センター</t>
    <rPh sb="0" eb="4">
      <t>マスダシリツ</t>
    </rPh>
    <rPh sb="4" eb="6">
      <t>シミン</t>
    </rPh>
    <rPh sb="6" eb="8">
      <t>ガクシュウ</t>
    </rPh>
    <phoneticPr fontId="2"/>
  </si>
  <si>
    <t>2023年未定
※例年4月開催</t>
    <rPh sb="4" eb="5">
      <t>ネン</t>
    </rPh>
    <rPh sb="5" eb="7">
      <t>ミテイ</t>
    </rPh>
    <rPh sb="9" eb="11">
      <t>レイネン</t>
    </rPh>
    <rPh sb="12" eb="13">
      <t>ガツ</t>
    </rPh>
    <rPh sb="13" eb="15">
      <t>カイサイ</t>
    </rPh>
    <phoneticPr fontId="2"/>
  </si>
  <si>
    <t>2023年未定
※例年8月第1土曜日開催</t>
    <rPh sb="4" eb="5">
      <t>ネン</t>
    </rPh>
    <rPh sb="5" eb="7">
      <t>ミテイ</t>
    </rPh>
    <rPh sb="9" eb="11">
      <t>レイネン</t>
    </rPh>
    <rPh sb="12" eb="13">
      <t>ガツ</t>
    </rPh>
    <rPh sb="13" eb="14">
      <t>ダイ</t>
    </rPh>
    <rPh sb="15" eb="18">
      <t>ドヨウビ</t>
    </rPh>
    <rPh sb="18" eb="20">
      <t>カイサイ</t>
    </rPh>
    <phoneticPr fontId="2"/>
  </si>
  <si>
    <t>2023年未定
※例年12月開催</t>
    <rPh sb="4" eb="5">
      <t>ネン</t>
    </rPh>
    <rPh sb="5" eb="7">
      <t>ミテイ</t>
    </rPh>
    <rPh sb="9" eb="11">
      <t>レイネン</t>
    </rPh>
    <rPh sb="13" eb="14">
      <t>ガツ</t>
    </rPh>
    <rPh sb="14" eb="16">
      <t>カイサイ</t>
    </rPh>
    <phoneticPr fontId="2"/>
  </si>
  <si>
    <t>匹見こいこい夏祭り</t>
    <rPh sb="0" eb="2">
      <t>ヒキミ</t>
    </rPh>
    <rPh sb="6" eb="8">
      <t>ナツマツ</t>
    </rPh>
    <phoneticPr fontId="2"/>
  </si>
  <si>
    <t>2023年未定
※例年8月14日開催</t>
    <rPh sb="4" eb="5">
      <t>ネン</t>
    </rPh>
    <rPh sb="5" eb="7">
      <t>ミテイ</t>
    </rPh>
    <rPh sb="9" eb="11">
      <t>レイネン</t>
    </rPh>
    <rPh sb="12" eb="13">
      <t>ガツ</t>
    </rPh>
    <rPh sb="15" eb="16">
      <t>ニチ</t>
    </rPh>
    <rPh sb="16" eb="18">
      <t>カイサイ</t>
    </rPh>
    <phoneticPr fontId="2"/>
  </si>
  <si>
    <t>匹見タウンホール（益田市）</t>
    <rPh sb="0" eb="2">
      <t>ヒキミ</t>
    </rPh>
    <rPh sb="9" eb="12">
      <t>マスダシ</t>
    </rPh>
    <phoneticPr fontId="2"/>
  </si>
  <si>
    <t>匹見こいこい夏祭り実行委員会</t>
    <rPh sb="0" eb="2">
      <t>ヒキミ</t>
    </rPh>
    <rPh sb="6" eb="8">
      <t>ナツマツ</t>
    </rPh>
    <rPh sb="9" eb="14">
      <t>ジッコウイインカイ</t>
    </rPh>
    <phoneticPr fontId="2"/>
  </si>
  <si>
    <t>0856-56-0310</t>
    <phoneticPr fontId="2"/>
  </si>
  <si>
    <t>http://hikimichou.com</t>
    <phoneticPr fontId="2"/>
  </si>
  <si>
    <t>匹見峡春祭り</t>
    <rPh sb="0" eb="2">
      <t>ヒキミ</t>
    </rPh>
    <rPh sb="2" eb="3">
      <t>キョウ</t>
    </rPh>
    <rPh sb="3" eb="4">
      <t>ハル</t>
    </rPh>
    <rPh sb="4" eb="5">
      <t>マツ</t>
    </rPh>
    <phoneticPr fontId="2"/>
  </si>
  <si>
    <t>2023年未定
※例年5月3日開催</t>
    <rPh sb="4" eb="5">
      <t>ネン</t>
    </rPh>
    <rPh sb="5" eb="7">
      <t>ミテイ</t>
    </rPh>
    <rPh sb="9" eb="11">
      <t>レイネン</t>
    </rPh>
    <rPh sb="12" eb="13">
      <t>ガツ</t>
    </rPh>
    <rPh sb="14" eb="15">
      <t>ニチ</t>
    </rPh>
    <rPh sb="15" eb="17">
      <t>カイサイ</t>
    </rPh>
    <phoneticPr fontId="2"/>
  </si>
  <si>
    <t>匹見峡レストパーク（益田市）</t>
    <rPh sb="0" eb="3">
      <t>ヒキミキョウ</t>
    </rPh>
    <rPh sb="10" eb="13">
      <t>マスダシ</t>
    </rPh>
    <phoneticPr fontId="2"/>
  </si>
  <si>
    <t>匹見峡春祭り実行委員会</t>
    <rPh sb="0" eb="2">
      <t>ヒキミ</t>
    </rPh>
    <rPh sb="2" eb="3">
      <t>キョウ</t>
    </rPh>
    <rPh sb="3" eb="4">
      <t>ハル</t>
    </rPh>
    <rPh sb="4" eb="5">
      <t>マツ</t>
    </rPh>
    <rPh sb="6" eb="11">
      <t>ジッコウイインカイ</t>
    </rPh>
    <phoneticPr fontId="2"/>
  </si>
  <si>
    <t>美都温泉まつり</t>
    <rPh sb="0" eb="2">
      <t>ミト</t>
    </rPh>
    <rPh sb="2" eb="4">
      <t>オンセン</t>
    </rPh>
    <phoneticPr fontId="2"/>
  </si>
  <si>
    <t>美都温泉「湯元館」（益田市）</t>
    <rPh sb="0" eb="2">
      <t>ミト</t>
    </rPh>
    <rPh sb="2" eb="4">
      <t>オンセン</t>
    </rPh>
    <rPh sb="5" eb="7">
      <t>ユモト</t>
    </rPh>
    <rPh sb="7" eb="8">
      <t>カン</t>
    </rPh>
    <rPh sb="10" eb="13">
      <t>マスダシ</t>
    </rPh>
    <phoneticPr fontId="2"/>
  </si>
  <si>
    <t>美都温泉まつり実行委員会</t>
    <rPh sb="0" eb="2">
      <t>ミト</t>
    </rPh>
    <rPh sb="2" eb="4">
      <t>オンセン</t>
    </rPh>
    <rPh sb="7" eb="9">
      <t>ジッコウ</t>
    </rPh>
    <rPh sb="9" eb="12">
      <t>イインカイ</t>
    </rPh>
    <phoneticPr fontId="2"/>
  </si>
  <si>
    <t>0856-52-2212</t>
    <phoneticPr fontId="2"/>
  </si>
  <si>
    <t>http://mono.shoko-shimane.or.jp</t>
    <phoneticPr fontId="2"/>
  </si>
  <si>
    <t>みとふるさとまつり</t>
    <phoneticPr fontId="2"/>
  </si>
  <si>
    <t>2023年未定
※例年11月3日開催</t>
    <rPh sb="4" eb="5">
      <t>ネン</t>
    </rPh>
    <rPh sb="5" eb="7">
      <t>ミテイ</t>
    </rPh>
    <rPh sb="9" eb="11">
      <t>レイネン</t>
    </rPh>
    <rPh sb="13" eb="14">
      <t>ガツ</t>
    </rPh>
    <rPh sb="15" eb="16">
      <t>ニチ</t>
    </rPh>
    <rPh sb="16" eb="18">
      <t>カイサイ</t>
    </rPh>
    <phoneticPr fontId="2"/>
  </si>
  <si>
    <t>未定</t>
    <rPh sb="0" eb="2">
      <t>ミテイ</t>
    </rPh>
    <phoneticPr fontId="2"/>
  </si>
  <si>
    <t>みとふるさとまつり実行委員会</t>
    <rPh sb="9" eb="14">
      <t>ジッコウイインカイ</t>
    </rPh>
    <phoneticPr fontId="2"/>
  </si>
  <si>
    <t>0856-31-0331</t>
    <phoneticPr fontId="2"/>
  </si>
  <si>
    <t>美都ほたるまつり</t>
    <rPh sb="0" eb="2">
      <t>ミト</t>
    </rPh>
    <phoneticPr fontId="2"/>
  </si>
  <si>
    <t>美都ほたるまつり実行委員会</t>
    <rPh sb="0" eb="2">
      <t>ミト</t>
    </rPh>
    <rPh sb="8" eb="10">
      <t>ジッコウ</t>
    </rPh>
    <rPh sb="10" eb="13">
      <t>イインカイ</t>
    </rPh>
    <phoneticPr fontId="2"/>
  </si>
  <si>
    <t>0856-52-2100</t>
    <phoneticPr fontId="2"/>
  </si>
  <si>
    <t>美都町神楽共演大会</t>
    <rPh sb="0" eb="3">
      <t>ミトチョウ</t>
    </rPh>
    <rPh sb="3" eb="5">
      <t>カグラ</t>
    </rPh>
    <rPh sb="5" eb="7">
      <t>キョウエン</t>
    </rPh>
    <rPh sb="7" eb="9">
      <t>タイカイ</t>
    </rPh>
    <phoneticPr fontId="2"/>
  </si>
  <si>
    <t>2023年未定
※例年11月開催</t>
    <rPh sb="4" eb="5">
      <t>ネン</t>
    </rPh>
    <rPh sb="5" eb="7">
      <t>ミテイ</t>
    </rPh>
    <rPh sb="9" eb="11">
      <t>レイネン</t>
    </rPh>
    <rPh sb="13" eb="14">
      <t>ガツ</t>
    </rPh>
    <rPh sb="14" eb="16">
      <t>カイサイ</t>
    </rPh>
    <phoneticPr fontId="2"/>
  </si>
  <si>
    <t>ふれあいホールみと（益田市）</t>
    <rPh sb="10" eb="13">
      <t>マスダシ</t>
    </rPh>
    <phoneticPr fontId="2"/>
  </si>
  <si>
    <t>美都町神楽共演大会実行委員会</t>
    <rPh sb="0" eb="3">
      <t>ミトチョウ</t>
    </rPh>
    <rPh sb="3" eb="5">
      <t>カグラ</t>
    </rPh>
    <rPh sb="5" eb="7">
      <t>キョウエン</t>
    </rPh>
    <rPh sb="7" eb="9">
      <t>タイカイ</t>
    </rPh>
    <rPh sb="9" eb="14">
      <t>ジッコウイインカイ</t>
    </rPh>
    <phoneticPr fontId="2"/>
  </si>
  <si>
    <t>0856-52-2537</t>
    <phoneticPr fontId="2"/>
  </si>
  <si>
    <t>益田万葉祭り</t>
    <rPh sb="0" eb="2">
      <t>マスダ</t>
    </rPh>
    <rPh sb="2" eb="4">
      <t>マンヨウ</t>
    </rPh>
    <rPh sb="4" eb="5">
      <t>マツ</t>
    </rPh>
    <phoneticPr fontId="2"/>
  </si>
  <si>
    <t>2023年未定
※例年4月29日開催</t>
    <rPh sb="4" eb="5">
      <t>ネン</t>
    </rPh>
    <rPh sb="5" eb="7">
      <t>ミテイ</t>
    </rPh>
    <rPh sb="9" eb="11">
      <t>レイネン</t>
    </rPh>
    <rPh sb="12" eb="13">
      <t>ガツ</t>
    </rPh>
    <rPh sb="15" eb="16">
      <t>ニチ</t>
    </rPh>
    <rPh sb="16" eb="18">
      <t>カイサイ</t>
    </rPh>
    <phoneticPr fontId="2"/>
  </si>
  <si>
    <t>島根県立万葉公園（益田市）</t>
    <rPh sb="0" eb="4">
      <t>シマネケンリツ</t>
    </rPh>
    <rPh sb="4" eb="6">
      <t>マンヨウ</t>
    </rPh>
    <rPh sb="6" eb="8">
      <t>コウエン</t>
    </rPh>
    <rPh sb="9" eb="12">
      <t>マスダシ</t>
    </rPh>
    <phoneticPr fontId="2"/>
  </si>
  <si>
    <t>益田万葉まつり実行委員会</t>
    <rPh sb="0" eb="2">
      <t>マスダ</t>
    </rPh>
    <rPh sb="2" eb="4">
      <t>マンヨウ</t>
    </rPh>
    <rPh sb="7" eb="9">
      <t>ジッコウ</t>
    </rPh>
    <rPh sb="9" eb="12">
      <t>イインカイ</t>
    </rPh>
    <phoneticPr fontId="2"/>
  </si>
  <si>
    <t>0856-22-2133（島根県立万葉公園内）</t>
    <rPh sb="13" eb="16">
      <t>シマネケン</t>
    </rPh>
    <rPh sb="16" eb="17">
      <t>リツ</t>
    </rPh>
    <rPh sb="17" eb="19">
      <t>マンヨウ</t>
    </rPh>
    <rPh sb="19" eb="21">
      <t>コウエン</t>
    </rPh>
    <rPh sb="21" eb="22">
      <t>ナイ</t>
    </rPh>
    <phoneticPr fontId="2"/>
  </si>
  <si>
    <t>ますだ祇園まつり</t>
    <rPh sb="3" eb="5">
      <t>ギオン</t>
    </rPh>
    <phoneticPr fontId="2"/>
  </si>
  <si>
    <t>2023年未定
※例年7月開催</t>
    <rPh sb="4" eb="5">
      <t>ネン</t>
    </rPh>
    <rPh sb="5" eb="7">
      <t>ミテイ</t>
    </rPh>
    <rPh sb="9" eb="11">
      <t>レイネン</t>
    </rPh>
    <rPh sb="12" eb="13">
      <t>ガツ</t>
    </rPh>
    <rPh sb="13" eb="15">
      <t>カイサイ</t>
    </rPh>
    <phoneticPr fontId="2"/>
  </si>
  <si>
    <t>益田小学校グラウンド（益田市）</t>
    <rPh sb="0" eb="2">
      <t>マスダ</t>
    </rPh>
    <rPh sb="2" eb="5">
      <t>ショウガッコウ</t>
    </rPh>
    <rPh sb="11" eb="13">
      <t>マスダ</t>
    </rPh>
    <rPh sb="13" eb="14">
      <t>シ</t>
    </rPh>
    <phoneticPr fontId="2"/>
  </si>
  <si>
    <t>益田商店会</t>
    <rPh sb="0" eb="2">
      <t>マスダ</t>
    </rPh>
    <rPh sb="2" eb="5">
      <t>ショウテンカイ</t>
    </rPh>
    <phoneticPr fontId="2"/>
  </si>
  <si>
    <t>0856-22-4557</t>
    <phoneticPr fontId="2"/>
  </si>
  <si>
    <t>いかだ流し大会</t>
    <rPh sb="3" eb="4">
      <t>ナガ</t>
    </rPh>
    <rPh sb="5" eb="7">
      <t>タイカイ</t>
    </rPh>
    <phoneticPr fontId="2"/>
  </si>
  <si>
    <t>高津川（益田市）</t>
    <rPh sb="0" eb="2">
      <t>タカツ</t>
    </rPh>
    <rPh sb="2" eb="3">
      <t>ガワ</t>
    </rPh>
    <rPh sb="4" eb="7">
      <t>マスダシ</t>
    </rPh>
    <phoneticPr fontId="2"/>
  </si>
  <si>
    <t>清流高津川いかだ流し大会実行委員会</t>
    <rPh sb="0" eb="2">
      <t>セイリュウ</t>
    </rPh>
    <rPh sb="2" eb="4">
      <t>タカツ</t>
    </rPh>
    <rPh sb="4" eb="5">
      <t>ガワ</t>
    </rPh>
    <rPh sb="8" eb="9">
      <t>ナガ</t>
    </rPh>
    <rPh sb="10" eb="12">
      <t>タイカイ</t>
    </rPh>
    <rPh sb="12" eb="14">
      <t>ジッコウ</t>
    </rPh>
    <rPh sb="14" eb="17">
      <t>イインカイ</t>
    </rPh>
    <phoneticPr fontId="2"/>
  </si>
  <si>
    <t>0856-25-2222</t>
    <phoneticPr fontId="2"/>
  </si>
  <si>
    <t>八朔祭</t>
    <rPh sb="0" eb="2">
      <t>ハッサク</t>
    </rPh>
    <rPh sb="2" eb="3">
      <t>サイ</t>
    </rPh>
    <phoneticPr fontId="2"/>
  </si>
  <si>
    <t>2023年未定
※例年9月1日開催</t>
    <rPh sb="4" eb="5">
      <t>ネン</t>
    </rPh>
    <rPh sb="5" eb="7">
      <t>ミテイ</t>
    </rPh>
    <rPh sb="9" eb="11">
      <t>レイネン</t>
    </rPh>
    <rPh sb="12" eb="13">
      <t>ガツ</t>
    </rPh>
    <rPh sb="14" eb="15">
      <t>ニチ</t>
    </rPh>
    <rPh sb="15" eb="17">
      <t>カイサイ</t>
    </rPh>
    <phoneticPr fontId="2"/>
  </si>
  <si>
    <t>高津柿本神社（益田市）</t>
    <rPh sb="0" eb="2">
      <t>タカツ</t>
    </rPh>
    <rPh sb="2" eb="4">
      <t>カキモト</t>
    </rPh>
    <rPh sb="4" eb="6">
      <t>ジンジャ</t>
    </rPh>
    <rPh sb="7" eb="10">
      <t>マスダシ</t>
    </rPh>
    <phoneticPr fontId="2"/>
  </si>
  <si>
    <t>高津柿本神社</t>
    <rPh sb="0" eb="2">
      <t>タカツ</t>
    </rPh>
    <rPh sb="2" eb="4">
      <t>カキノモト</t>
    </rPh>
    <rPh sb="4" eb="6">
      <t>ジンジャ</t>
    </rPh>
    <phoneticPr fontId="2"/>
  </si>
  <si>
    <t>0856-22-0756</t>
    <phoneticPr fontId="2"/>
  </si>
  <si>
    <t>奉納神楽</t>
    <rPh sb="0" eb="2">
      <t>ホウノウ</t>
    </rPh>
    <rPh sb="2" eb="4">
      <t>カグラ</t>
    </rPh>
    <phoneticPr fontId="2"/>
  </si>
  <si>
    <t>9月～11月</t>
    <rPh sb="1" eb="2">
      <t>ガツ</t>
    </rPh>
    <rPh sb="5" eb="6">
      <t>ガツ</t>
    </rPh>
    <phoneticPr fontId="2"/>
  </si>
  <si>
    <t>2023年未定
※例年9月～11月開催</t>
    <rPh sb="4" eb="5">
      <t>ネン</t>
    </rPh>
    <rPh sb="5" eb="7">
      <t>ミテイ</t>
    </rPh>
    <rPh sb="9" eb="11">
      <t>レイネン</t>
    </rPh>
    <rPh sb="12" eb="13">
      <t>ガツ</t>
    </rPh>
    <rPh sb="16" eb="17">
      <t>ガツ</t>
    </rPh>
    <rPh sb="17" eb="19">
      <t>カイサイ</t>
    </rPh>
    <phoneticPr fontId="2"/>
  </si>
  <si>
    <t>益田市内神社（益田市）</t>
    <rPh sb="0" eb="2">
      <t>マスダ</t>
    </rPh>
    <rPh sb="2" eb="4">
      <t>シナイ</t>
    </rPh>
    <rPh sb="4" eb="6">
      <t>ジンジャ</t>
    </rPh>
    <rPh sb="7" eb="10">
      <t>マスダシ</t>
    </rPh>
    <phoneticPr fontId="2"/>
  </si>
  <si>
    <t>益田市観光協会</t>
    <rPh sb="0" eb="7">
      <t>マスダシカンコウキョウカイ</t>
    </rPh>
    <phoneticPr fontId="2"/>
  </si>
  <si>
    <t>萩・石見空港まつり</t>
    <rPh sb="0" eb="1">
      <t>ハギ</t>
    </rPh>
    <rPh sb="2" eb="4">
      <t>イワミ</t>
    </rPh>
    <rPh sb="4" eb="6">
      <t>クウコウ</t>
    </rPh>
    <phoneticPr fontId="2"/>
  </si>
  <si>
    <t>2023年未定
※例年9月開催</t>
    <rPh sb="4" eb="5">
      <t>ネン</t>
    </rPh>
    <rPh sb="5" eb="7">
      <t>ミテイ</t>
    </rPh>
    <rPh sb="9" eb="11">
      <t>レイネン</t>
    </rPh>
    <rPh sb="12" eb="13">
      <t>ガツ</t>
    </rPh>
    <rPh sb="13" eb="15">
      <t>カイサイ</t>
    </rPh>
    <phoneticPr fontId="2"/>
  </si>
  <si>
    <t>萩・石見空港（益田市）</t>
    <rPh sb="0" eb="1">
      <t>ハギ</t>
    </rPh>
    <rPh sb="2" eb="6">
      <t>イワミクウコウ</t>
    </rPh>
    <rPh sb="7" eb="10">
      <t>マスダシ</t>
    </rPh>
    <phoneticPr fontId="2"/>
  </si>
  <si>
    <t>萩・石見空港「空の日」記念事業実行委員会</t>
    <rPh sb="0" eb="1">
      <t>ハギ</t>
    </rPh>
    <rPh sb="2" eb="4">
      <t>イワミ</t>
    </rPh>
    <rPh sb="4" eb="6">
      <t>クウコウ</t>
    </rPh>
    <rPh sb="7" eb="8">
      <t>ソラ</t>
    </rPh>
    <rPh sb="9" eb="10">
      <t>ヒ</t>
    </rPh>
    <rPh sb="11" eb="13">
      <t>キネン</t>
    </rPh>
    <rPh sb="13" eb="15">
      <t>ジギョウ</t>
    </rPh>
    <rPh sb="15" eb="17">
      <t>ジッコウ</t>
    </rPh>
    <rPh sb="17" eb="20">
      <t>イインカイ</t>
    </rPh>
    <phoneticPr fontId="2"/>
  </si>
  <si>
    <t>0856-24-0002</t>
    <phoneticPr fontId="2"/>
  </si>
  <si>
    <t>萩・石見空港マラソン全国大会</t>
    <rPh sb="0" eb="1">
      <t>ハギ</t>
    </rPh>
    <rPh sb="2" eb="4">
      <t>イワミ</t>
    </rPh>
    <rPh sb="4" eb="6">
      <t>クウコウ</t>
    </rPh>
    <rPh sb="10" eb="12">
      <t>ゼンコク</t>
    </rPh>
    <rPh sb="12" eb="14">
      <t>タイカイ</t>
    </rPh>
    <phoneticPr fontId="2"/>
  </si>
  <si>
    <t>萩・石見空港マラソン全国大会実行委員会</t>
    <rPh sb="0" eb="1">
      <t>ハギ</t>
    </rPh>
    <rPh sb="2" eb="4">
      <t>イワミ</t>
    </rPh>
    <rPh sb="4" eb="6">
      <t>クウコウ</t>
    </rPh>
    <rPh sb="10" eb="12">
      <t>ゼンコク</t>
    </rPh>
    <rPh sb="12" eb="14">
      <t>タイカイ</t>
    </rPh>
    <rPh sb="14" eb="16">
      <t>ジッコウ</t>
    </rPh>
    <rPh sb="16" eb="19">
      <t>イインカイ</t>
    </rPh>
    <phoneticPr fontId="2"/>
  </si>
  <si>
    <t>0856-31-0648</t>
    <phoneticPr fontId="2"/>
  </si>
  <si>
    <t>雪舟さんまつり</t>
    <rPh sb="0" eb="2">
      <t>セッシュウ</t>
    </rPh>
    <phoneticPr fontId="2"/>
  </si>
  <si>
    <t>2023年未定
※例年10月開催</t>
    <rPh sb="4" eb="5">
      <t>ネン</t>
    </rPh>
    <rPh sb="5" eb="7">
      <t>ミテイ</t>
    </rPh>
    <rPh sb="9" eb="11">
      <t>レイネン</t>
    </rPh>
    <rPh sb="13" eb="14">
      <t>ガツ</t>
    </rPh>
    <rPh sb="14" eb="16">
      <t>カイサイ</t>
    </rPh>
    <phoneticPr fontId="2"/>
  </si>
  <si>
    <t>イオン益田店駐車場、大喜庵（益田市）</t>
    <rPh sb="3" eb="6">
      <t>マスダテン</t>
    </rPh>
    <rPh sb="6" eb="9">
      <t>チュウシャジョウ</t>
    </rPh>
    <rPh sb="10" eb="12">
      <t>ダイキ</t>
    </rPh>
    <rPh sb="12" eb="13">
      <t>アン</t>
    </rPh>
    <rPh sb="14" eb="17">
      <t>マスダシ</t>
    </rPh>
    <phoneticPr fontId="2"/>
  </si>
  <si>
    <t>雪舟さんまつり実行委員会</t>
    <rPh sb="0" eb="2">
      <t>セッシュウ</t>
    </rPh>
    <rPh sb="7" eb="9">
      <t>ジッコウ</t>
    </rPh>
    <rPh sb="9" eb="12">
      <t>イインカイ</t>
    </rPh>
    <phoneticPr fontId="2"/>
  </si>
  <si>
    <t>0856-22-7120（益田市観光協会内）</t>
    <rPh sb="13" eb="16">
      <t>マスダシ</t>
    </rPh>
    <rPh sb="16" eb="18">
      <t>カンコウ</t>
    </rPh>
    <rPh sb="18" eb="20">
      <t>キョウカイ</t>
    </rPh>
    <rPh sb="20" eb="21">
      <t>ナイ</t>
    </rPh>
    <phoneticPr fontId="2"/>
  </si>
  <si>
    <t>七尾まつり・益田天満宮祭</t>
    <rPh sb="0" eb="2">
      <t>ナナオ</t>
    </rPh>
    <rPh sb="6" eb="8">
      <t>マスダ</t>
    </rPh>
    <rPh sb="8" eb="11">
      <t>テンマングウ</t>
    </rPh>
    <rPh sb="11" eb="12">
      <t>サイ</t>
    </rPh>
    <phoneticPr fontId="2"/>
  </si>
  <si>
    <t>益田市七尾町（益田市）</t>
    <rPh sb="0" eb="3">
      <t>マスダシ</t>
    </rPh>
    <rPh sb="3" eb="6">
      <t>ナナオチョウ</t>
    </rPh>
    <rPh sb="7" eb="10">
      <t>マスダシ</t>
    </rPh>
    <phoneticPr fontId="2"/>
  </si>
  <si>
    <t>生き生き益田の会</t>
    <rPh sb="0" eb="1">
      <t>イ</t>
    </rPh>
    <rPh sb="2" eb="3">
      <t>イ</t>
    </rPh>
    <rPh sb="4" eb="6">
      <t>マスダ</t>
    </rPh>
    <rPh sb="7" eb="8">
      <t>カイ</t>
    </rPh>
    <phoneticPr fontId="2"/>
  </si>
  <si>
    <t>0856-25-7545</t>
    <phoneticPr fontId="2"/>
  </si>
  <si>
    <t>ますだ産業祭</t>
    <rPh sb="3" eb="5">
      <t>サンギョウ</t>
    </rPh>
    <rPh sb="5" eb="6">
      <t>サイ</t>
    </rPh>
    <phoneticPr fontId="2"/>
  </si>
  <si>
    <t>市民学習センター（益田市）</t>
    <rPh sb="0" eb="4">
      <t>シミンガクシュウ</t>
    </rPh>
    <rPh sb="9" eb="12">
      <t>マスダシ</t>
    </rPh>
    <phoneticPr fontId="2"/>
  </si>
  <si>
    <t>益田商工会議所青年部</t>
    <rPh sb="0" eb="2">
      <t>マスダ</t>
    </rPh>
    <rPh sb="2" eb="4">
      <t>ショウコウ</t>
    </rPh>
    <rPh sb="4" eb="7">
      <t>カイギショ</t>
    </rPh>
    <rPh sb="7" eb="9">
      <t>セイネン</t>
    </rPh>
    <rPh sb="9" eb="10">
      <t>ブ</t>
    </rPh>
    <phoneticPr fontId="2"/>
  </si>
  <si>
    <t>0856-22-0088</t>
    <phoneticPr fontId="2"/>
  </si>
  <si>
    <t>http://masuda-yeg.com</t>
    <phoneticPr fontId="2"/>
  </si>
  <si>
    <t>大道山　初日遥拝登山</t>
    <rPh sb="0" eb="1">
      <t>オオ</t>
    </rPh>
    <rPh sb="1" eb="3">
      <t>ドウザン</t>
    </rPh>
    <rPh sb="4" eb="6">
      <t>ショニチ</t>
    </rPh>
    <rPh sb="6" eb="7">
      <t>ハル</t>
    </rPh>
    <rPh sb="7" eb="8">
      <t>オガ</t>
    </rPh>
    <rPh sb="8" eb="10">
      <t>トザン</t>
    </rPh>
    <phoneticPr fontId="2"/>
  </si>
  <si>
    <t>2023年未定
※例年1月1日開催</t>
    <rPh sb="4" eb="5">
      <t>ネン</t>
    </rPh>
    <rPh sb="5" eb="7">
      <t>ミテイ</t>
    </rPh>
    <rPh sb="9" eb="11">
      <t>レイネン</t>
    </rPh>
    <rPh sb="12" eb="13">
      <t>ガツ</t>
    </rPh>
    <rPh sb="14" eb="15">
      <t>ニチ</t>
    </rPh>
    <rPh sb="15" eb="17">
      <t>カイサイ</t>
    </rPh>
    <phoneticPr fontId="2"/>
  </si>
  <si>
    <t>大道山（益田市）</t>
    <rPh sb="0" eb="3">
      <t>オオドウザン</t>
    </rPh>
    <rPh sb="4" eb="7">
      <t>マスダシ</t>
    </rPh>
    <phoneticPr fontId="2"/>
  </si>
  <si>
    <t>中西地区社会福祉協議会</t>
    <rPh sb="0" eb="2">
      <t>ナカニシ</t>
    </rPh>
    <rPh sb="2" eb="4">
      <t>チク</t>
    </rPh>
    <rPh sb="4" eb="6">
      <t>シャカイ</t>
    </rPh>
    <rPh sb="6" eb="8">
      <t>フクシ</t>
    </rPh>
    <rPh sb="8" eb="11">
      <t>キョウギカイ</t>
    </rPh>
    <phoneticPr fontId="2"/>
  </si>
  <si>
    <t>0856-22-7256</t>
    <phoneticPr fontId="2"/>
  </si>
  <si>
    <t>グラナリエinグラントワ</t>
    <phoneticPr fontId="2"/>
  </si>
  <si>
    <t>11月下旬～12月上旬</t>
    <rPh sb="2" eb="3">
      <t>ガツ</t>
    </rPh>
    <rPh sb="3" eb="5">
      <t>ゲジュン</t>
    </rPh>
    <rPh sb="8" eb="9">
      <t>ガツ</t>
    </rPh>
    <rPh sb="9" eb="11">
      <t>ジョウジュン</t>
    </rPh>
    <phoneticPr fontId="2"/>
  </si>
  <si>
    <t>2023年未定
※例年11月下旬～12月上旬開催</t>
    <rPh sb="4" eb="5">
      <t>ネン</t>
    </rPh>
    <rPh sb="5" eb="7">
      <t>ミテイ</t>
    </rPh>
    <rPh sb="9" eb="11">
      <t>レイネン</t>
    </rPh>
    <rPh sb="13" eb="14">
      <t>ガツ</t>
    </rPh>
    <rPh sb="14" eb="16">
      <t>ゲジュン</t>
    </rPh>
    <rPh sb="19" eb="20">
      <t>ガツ</t>
    </rPh>
    <rPh sb="20" eb="22">
      <t>ジョウジュン</t>
    </rPh>
    <rPh sb="22" eb="24">
      <t>カイサイ</t>
    </rPh>
    <phoneticPr fontId="2"/>
  </si>
  <si>
    <t>島根県芸術文化センター「グラントワ」（益田市）</t>
    <rPh sb="0" eb="3">
      <t>シマネケン</t>
    </rPh>
    <rPh sb="3" eb="5">
      <t>ゲイジュツ</t>
    </rPh>
    <rPh sb="5" eb="7">
      <t>ブンカ</t>
    </rPh>
    <rPh sb="19" eb="22">
      <t>マスダシ</t>
    </rPh>
    <phoneticPr fontId="2"/>
  </si>
  <si>
    <t>島根県芸術文化センター「グラントワ」</t>
    <rPh sb="0" eb="3">
      <t>シマネケン</t>
    </rPh>
    <rPh sb="3" eb="5">
      <t>ゲイジュツ</t>
    </rPh>
    <rPh sb="5" eb="7">
      <t>ブンカ</t>
    </rPh>
    <phoneticPr fontId="2"/>
  </si>
  <si>
    <t>0856-31-1860</t>
    <phoneticPr fontId="2"/>
  </si>
  <si>
    <t>水仙の里かまてウォーク</t>
    <rPh sb="0" eb="2">
      <t>スイセン</t>
    </rPh>
    <rPh sb="3" eb="4">
      <t>サト</t>
    </rPh>
    <phoneticPr fontId="2"/>
  </si>
  <si>
    <t>2023年未定
※例年1月開催</t>
    <rPh sb="4" eb="5">
      <t>ネン</t>
    </rPh>
    <rPh sb="5" eb="7">
      <t>ミテイ</t>
    </rPh>
    <rPh sb="9" eb="11">
      <t>レイネン</t>
    </rPh>
    <rPh sb="12" eb="13">
      <t>ガツ</t>
    </rPh>
    <rPh sb="13" eb="15">
      <t>カイサイ</t>
    </rPh>
    <phoneticPr fontId="2"/>
  </si>
  <si>
    <t>唐音水仙公園（益田市）</t>
    <rPh sb="0" eb="1">
      <t>カラ</t>
    </rPh>
    <rPh sb="1" eb="2">
      <t>オト</t>
    </rPh>
    <rPh sb="2" eb="4">
      <t>スイセン</t>
    </rPh>
    <rPh sb="4" eb="6">
      <t>コウエン</t>
    </rPh>
    <rPh sb="7" eb="10">
      <t>マスダシ</t>
    </rPh>
    <phoneticPr fontId="2"/>
  </si>
  <si>
    <t>車で約40分</t>
    <rPh sb="0" eb="1">
      <t>クルマ</t>
    </rPh>
    <rPh sb="2" eb="3">
      <t>ヤク</t>
    </rPh>
    <rPh sb="5" eb="6">
      <t>フン</t>
    </rPh>
    <phoneticPr fontId="2"/>
  </si>
  <si>
    <t>水仙の里かまてウォーク実行委員会</t>
    <rPh sb="0" eb="2">
      <t>スイセン</t>
    </rPh>
    <rPh sb="3" eb="4">
      <t>サト</t>
    </rPh>
    <rPh sb="11" eb="13">
      <t>ジッコウ</t>
    </rPh>
    <rPh sb="13" eb="16">
      <t>イインカイ</t>
    </rPh>
    <phoneticPr fontId="2"/>
  </si>
  <si>
    <t>0856-27-0501（鎌手公民館内）</t>
    <rPh sb="13" eb="15">
      <t>カマテ</t>
    </rPh>
    <rPh sb="15" eb="18">
      <t>コウミンカン</t>
    </rPh>
    <rPh sb="18" eb="19">
      <t>ナイ</t>
    </rPh>
    <phoneticPr fontId="2"/>
  </si>
  <si>
    <t>柿本神社節分祭</t>
    <rPh sb="0" eb="4">
      <t>カキモトジンジャ</t>
    </rPh>
    <rPh sb="4" eb="6">
      <t>セツブン</t>
    </rPh>
    <rPh sb="6" eb="7">
      <t>サイ</t>
    </rPh>
    <phoneticPr fontId="2"/>
  </si>
  <si>
    <t>2023年未定
※例年2月3日開催</t>
    <rPh sb="4" eb="5">
      <t>ネン</t>
    </rPh>
    <rPh sb="5" eb="7">
      <t>ミテイ</t>
    </rPh>
    <rPh sb="9" eb="11">
      <t>レイネン</t>
    </rPh>
    <rPh sb="12" eb="13">
      <t>ガツ</t>
    </rPh>
    <rPh sb="14" eb="15">
      <t>ニチ</t>
    </rPh>
    <rPh sb="15" eb="17">
      <t>カイサイ</t>
    </rPh>
    <phoneticPr fontId="2"/>
  </si>
  <si>
    <t>高津柿本神社（益田市）</t>
    <rPh sb="0" eb="2">
      <t>タカツ</t>
    </rPh>
    <rPh sb="2" eb="6">
      <t>カキモトジンジャ</t>
    </rPh>
    <rPh sb="7" eb="10">
      <t>マスダシ</t>
    </rPh>
    <phoneticPr fontId="2"/>
  </si>
  <si>
    <t>柿本人麿没後1300年祭</t>
    <rPh sb="0" eb="2">
      <t>カキノモト</t>
    </rPh>
    <rPh sb="2" eb="3">
      <t>ヒト</t>
    </rPh>
    <rPh sb="3" eb="4">
      <t>マロ</t>
    </rPh>
    <rPh sb="4" eb="6">
      <t>ボツゴ</t>
    </rPh>
    <rPh sb="10" eb="11">
      <t>ネン</t>
    </rPh>
    <rPh sb="11" eb="12">
      <t>サイ</t>
    </rPh>
    <phoneticPr fontId="2"/>
  </si>
  <si>
    <t>2023年7月～8月</t>
    <rPh sb="4" eb="5">
      <t>ネン</t>
    </rPh>
    <rPh sb="6" eb="7">
      <t>ガツ</t>
    </rPh>
    <rPh sb="9" eb="10">
      <t>ガツ</t>
    </rPh>
    <phoneticPr fontId="2"/>
  </si>
  <si>
    <t>島根県芸術文化センター「グラントワ」、島根県立万葉公園ほか</t>
    <rPh sb="0" eb="3">
      <t>シマネケン</t>
    </rPh>
    <rPh sb="3" eb="5">
      <t>ゲイジュツ</t>
    </rPh>
    <rPh sb="5" eb="7">
      <t>ブンカ</t>
    </rPh>
    <rPh sb="19" eb="22">
      <t>シマネケン</t>
    </rPh>
    <rPh sb="22" eb="23">
      <t>リツ</t>
    </rPh>
    <rPh sb="23" eb="25">
      <t>マンヨウ</t>
    </rPh>
    <rPh sb="25" eb="27">
      <t>コウエン</t>
    </rPh>
    <phoneticPr fontId="2"/>
  </si>
  <si>
    <t>柿本人麿没後1300年祭実行委員会</t>
    <rPh sb="0" eb="6">
      <t>カキノモトヒトマロボツゴ</t>
    </rPh>
    <rPh sb="10" eb="11">
      <t>ネン</t>
    </rPh>
    <rPh sb="11" eb="12">
      <t>サイ</t>
    </rPh>
    <rPh sb="12" eb="14">
      <t>ジッコウ</t>
    </rPh>
    <rPh sb="14" eb="16">
      <t>イイン</t>
    </rPh>
    <rPh sb="16" eb="17">
      <t>カイ</t>
    </rPh>
    <phoneticPr fontId="2"/>
  </si>
  <si>
    <t>090-1183-8538（実行委員会事務局）</t>
    <rPh sb="14" eb="16">
      <t>ジッコウ</t>
    </rPh>
    <rPh sb="16" eb="19">
      <t>イインカイ</t>
    </rPh>
    <rPh sb="19" eb="22">
      <t>ジムキョク</t>
    </rPh>
    <phoneticPr fontId="2"/>
  </si>
  <si>
    <t>祭り</t>
    <rPh sb="0" eb="1">
      <t>マツ</t>
    </rPh>
    <phoneticPr fontId="38"/>
  </si>
  <si>
    <t>中国</t>
    <rPh sb="0" eb="2">
      <t>チュウゴク</t>
    </rPh>
    <phoneticPr fontId="38"/>
  </si>
  <si>
    <t>三田尻中関港</t>
  </si>
  <si>
    <t>ハモフェス</t>
  </si>
  <si>
    <t>毎年</t>
    <rPh sb="0" eb="2">
      <t>マイトシ</t>
    </rPh>
    <phoneticPr fontId="38"/>
  </si>
  <si>
    <t>７月</t>
    <rPh sb="1" eb="2">
      <t>ガツ</t>
    </rPh>
    <phoneticPr fontId="38"/>
  </si>
  <si>
    <t>７月上旬</t>
    <rPh sb="1" eb="2">
      <t>ガツ</t>
    </rPh>
    <rPh sb="2" eb="4">
      <t>ジョウジュン</t>
    </rPh>
    <phoneticPr fontId="39"/>
  </si>
  <si>
    <t>潮彩市場</t>
  </si>
  <si>
    <t>車で15分</t>
    <rPh sb="0" eb="1">
      <t>クルマ</t>
    </rPh>
    <rPh sb="4" eb="5">
      <t>フン</t>
    </rPh>
    <phoneticPr fontId="40"/>
  </si>
  <si>
    <t>防府市おもてなし観光課</t>
  </si>
  <si>
    <t>0835-25-4546/kankou@city.hofu.yamaguchi.jp</t>
  </si>
  <si>
    <t>花火大会</t>
    <rPh sb="0" eb="2">
      <t>ハナビ</t>
    </rPh>
    <rPh sb="2" eb="4">
      <t>タイカイ</t>
    </rPh>
    <phoneticPr fontId="38"/>
  </si>
  <si>
    <t>ふるさと想い出花火</t>
  </si>
  <si>
    <t>１０月</t>
    <rPh sb="2" eb="3">
      <t>ガツ</t>
    </rPh>
    <phoneticPr fontId="38"/>
  </si>
  <si>
    <t>１０月下旬</t>
    <rPh sb="2" eb="3">
      <t>ガツ</t>
    </rPh>
    <rPh sb="3" eb="5">
      <t>ゲジュン</t>
    </rPh>
    <phoneticPr fontId="38"/>
  </si>
  <si>
    <t>潮彩市場周辺</t>
  </si>
  <si>
    <t>0835-25-4547/kankou@city.hofu.yamaguchi.jp</t>
  </si>
  <si>
    <t>中秋の名月頃</t>
  </si>
  <si>
    <t>松山市産業経済部観光・国際交流課</t>
    <rPh sb="3" eb="5">
      <t>サンギョウ</t>
    </rPh>
    <rPh sb="5" eb="7">
      <t>ケイザイ</t>
    </rPh>
    <rPh sb="7" eb="8">
      <t>ブ</t>
    </rPh>
    <rPh sb="8" eb="10">
      <t>カンコウ</t>
    </rPh>
    <rPh sb="11" eb="15">
      <t>コクサイコウリュウ</t>
    </rPh>
    <rPh sb="15" eb="16">
      <t>カ</t>
    </rPh>
    <phoneticPr fontId="2"/>
  </si>
  <si>
    <t>089-948-6558</t>
    <phoneticPr fontId="2"/>
  </si>
  <si>
    <t>やまくにフェスティバル</t>
    <phoneticPr fontId="2"/>
  </si>
  <si>
    <t>https://www.visit-saiki.jp/events/detail/caac8aa6-bb09-4534-8a8e-bd961e873538</t>
    <phoneticPr fontId="2"/>
  </si>
  <si>
    <t>https://www.visit-saiki.jp/events/detail/ff917261-48a8-4c83-a02c-1d15d3380a5f</t>
    <phoneticPr fontId="2"/>
  </si>
  <si>
    <t>https://www.visit-saiki.jp/events/detail/4be66264-75d3-4925-b54c-30545991c62a</t>
    <phoneticPr fontId="2"/>
  </si>
  <si>
    <t>https://www.visit-saiki.jp/events/detail/fd3120e4-e6cf-4024-a278-231a80151ca9</t>
    <phoneticPr fontId="2"/>
  </si>
  <si>
    <t>https://www.visit-saiki.jp/events/detail/f6753f46-4eb2-4b9f-a2c8-a8d60b6adad2</t>
    <phoneticPr fontId="2"/>
  </si>
  <si>
    <t>第2日曜日</t>
    <rPh sb="0" eb="1">
      <t>ダイ</t>
    </rPh>
    <rPh sb="2" eb="5">
      <t>ニチヨウビ</t>
    </rPh>
    <phoneticPr fontId="1"/>
  </si>
  <si>
    <t>https://www.visit-saiki.jp/events/detail/afa35f21-3b73-487d-8605-32fc47c15a53</t>
    <phoneticPr fontId="2"/>
  </si>
  <si>
    <t>https://www.visit-saiki.jp/events/detail/80db9966-19ea-4c48-9157-83a50cdf8dfa</t>
    <phoneticPr fontId="2"/>
  </si>
  <si>
    <t>岩ガキまつり</t>
    <rPh sb="0" eb="1">
      <t>イワ</t>
    </rPh>
    <phoneticPr fontId="2"/>
  </si>
  <si>
    <t>5月～8月</t>
    <phoneticPr fontId="2"/>
  </si>
  <si>
    <t>5/1～8/31</t>
    <phoneticPr fontId="2"/>
  </si>
  <si>
    <t>佐伯市</t>
    <rPh sb="0" eb="3">
      <t>サイキシ</t>
    </rPh>
    <phoneticPr fontId="2"/>
  </si>
  <si>
    <t>車10分（一番近い店舗まで）</t>
    <rPh sb="0" eb="1">
      <t>クルマ</t>
    </rPh>
    <rPh sb="3" eb="4">
      <t>フン</t>
    </rPh>
    <rPh sb="5" eb="7">
      <t>イチバン</t>
    </rPh>
    <rPh sb="7" eb="8">
      <t>チカ</t>
    </rPh>
    <rPh sb="9" eb="11">
      <t>テンポ</t>
    </rPh>
    <phoneticPr fontId="2"/>
  </si>
  <si>
    <t>東九州伊勢えび海道</t>
    <rPh sb="0" eb="1">
      <t>ヒガシ</t>
    </rPh>
    <rPh sb="1" eb="3">
      <t>キュウシュウ</t>
    </rPh>
    <rPh sb="3" eb="5">
      <t>イセ</t>
    </rPh>
    <rPh sb="7" eb="9">
      <t>カイドウ</t>
    </rPh>
    <phoneticPr fontId="2"/>
  </si>
  <si>
    <t>9/2～11/30</t>
    <phoneticPr fontId="2"/>
  </si>
  <si>
    <t>https://higashi-iseebi.jp/</t>
    <phoneticPr fontId="2"/>
  </si>
  <si>
    <t>4月20日～5月5日</t>
    <rPh sb="1" eb="2">
      <t>ガツ</t>
    </rPh>
    <rPh sb="4" eb="5">
      <t>カ</t>
    </rPh>
    <rPh sb="7" eb="8">
      <t>ガツ</t>
    </rPh>
    <rPh sb="9" eb="10">
      <t>ニチ</t>
    </rPh>
    <phoneticPr fontId="2"/>
  </si>
  <si>
    <t>https://towada-harumatsuri.info/2022/</t>
    <phoneticPr fontId="2"/>
  </si>
  <si>
    <t>http://towada-yabusame.com/</t>
    <phoneticPr fontId="2"/>
  </si>
  <si>
    <t>十和田市夏まつり花火大会</t>
    <rPh sb="0" eb="4">
      <t>トワダシ</t>
    </rPh>
    <rPh sb="4" eb="5">
      <t>ナツ</t>
    </rPh>
    <rPh sb="8" eb="10">
      <t>ハナビ</t>
    </rPh>
    <rPh sb="10" eb="12">
      <t>タイカイ</t>
    </rPh>
    <phoneticPr fontId="2"/>
  </si>
  <si>
    <t>十和田市陸上競技場</t>
    <rPh sb="0" eb="4">
      <t>トワダシ</t>
    </rPh>
    <rPh sb="4" eb="6">
      <t>リクジョウ</t>
    </rPh>
    <rPh sb="6" eb="9">
      <t>キョウギジョウ</t>
    </rPh>
    <phoneticPr fontId="2"/>
  </si>
  <si>
    <t>十和田商工会議所</t>
    <rPh sb="0" eb="3">
      <t>トワダ</t>
    </rPh>
    <rPh sb="3" eb="5">
      <t>ショウコウ</t>
    </rPh>
    <rPh sb="5" eb="8">
      <t>カイギショ</t>
    </rPh>
    <phoneticPr fontId="2"/>
  </si>
  <si>
    <t>0176-24-1111</t>
    <phoneticPr fontId="2"/>
  </si>
  <si>
    <t>https://hanabi-towada.info/</t>
    <phoneticPr fontId="2"/>
  </si>
  <si>
    <t>十和田市秋まつり</t>
    <rPh sb="0" eb="4">
      <t>トワダシ</t>
    </rPh>
    <rPh sb="4" eb="5">
      <t>アキ</t>
    </rPh>
    <phoneticPr fontId="2"/>
  </si>
  <si>
    <t>十和田市</t>
    <rPh sb="0" eb="4">
      <t>トワダシ</t>
    </rPh>
    <phoneticPr fontId="2"/>
  </si>
  <si>
    <t>https://towada-akimatsuri.info/2022/</t>
    <phoneticPr fontId="2"/>
  </si>
  <si>
    <t>世界流鏑馬選手権</t>
    <rPh sb="0" eb="2">
      <t>セカイ</t>
    </rPh>
    <rPh sb="2" eb="5">
      <t>ヤブサメ</t>
    </rPh>
    <rPh sb="5" eb="8">
      <t>センシュケン</t>
    </rPh>
    <phoneticPr fontId="2"/>
  </si>
  <si>
    <t>アーツ・トワダ　ウィンターイルミネーション</t>
    <phoneticPr fontId="2"/>
  </si>
  <si>
    <t>12月中旬～2月中旬</t>
    <rPh sb="2" eb="3">
      <t>ガツ</t>
    </rPh>
    <rPh sb="3" eb="5">
      <t>チュウジュン</t>
    </rPh>
    <rPh sb="7" eb="8">
      <t>ガツ</t>
    </rPh>
    <rPh sb="8" eb="10">
      <t>チュウジュン</t>
    </rPh>
    <phoneticPr fontId="2"/>
  </si>
  <si>
    <t>十和田市アート広場</t>
    <rPh sb="0" eb="4">
      <t>トワダシ</t>
    </rPh>
    <rPh sb="7" eb="9">
      <t>ヒロバ</t>
    </rPh>
    <phoneticPr fontId="2"/>
  </si>
  <si>
    <t>十和田市農林商工部商工観光課</t>
    <rPh sb="0" eb="4">
      <t>トワダシ</t>
    </rPh>
    <rPh sb="4" eb="6">
      <t>ノウリン</t>
    </rPh>
    <rPh sb="6" eb="8">
      <t>ショウコウ</t>
    </rPh>
    <rPh sb="8" eb="9">
      <t>ブ</t>
    </rPh>
    <rPh sb="9" eb="11">
      <t>ショウコウ</t>
    </rPh>
    <rPh sb="11" eb="14">
      <t>カンコウカ</t>
    </rPh>
    <phoneticPr fontId="2"/>
  </si>
  <si>
    <t>0176-51-6773</t>
    <phoneticPr fontId="2"/>
  </si>
  <si>
    <t>https://www.city.towada.lg.jp/kanko/event/arts-towada-winter-illumination.html</t>
    <phoneticPr fontId="2"/>
  </si>
  <si>
    <t>奥入瀬渓流氷瀑ツアー</t>
    <rPh sb="0" eb="3">
      <t>オイラセ</t>
    </rPh>
    <rPh sb="3" eb="5">
      <t>ケイリュウ</t>
    </rPh>
    <rPh sb="5" eb="7">
      <t>ヒョウバク</t>
    </rPh>
    <phoneticPr fontId="2"/>
  </si>
  <si>
    <t>https://www.towada.travel/blog-posts/oirase-gorge-frozen-bus-tour</t>
    <phoneticPr fontId="2"/>
  </si>
  <si>
    <t>津軽港</t>
    <rPh sb="0" eb="3">
      <t>ツガルコウ</t>
    </rPh>
    <phoneticPr fontId="2"/>
  </si>
  <si>
    <t>つがる市ネブタまつり</t>
    <rPh sb="3" eb="4">
      <t>シ</t>
    </rPh>
    <phoneticPr fontId="2"/>
  </si>
  <si>
    <t>つがる市</t>
    <rPh sb="3" eb="4">
      <t>シ</t>
    </rPh>
    <phoneticPr fontId="2"/>
  </si>
  <si>
    <t>つがる市ネブタまつり実行委員会</t>
    <rPh sb="3" eb="4">
      <t>シ</t>
    </rPh>
    <rPh sb="10" eb="15">
      <t>ジッコウイインカイ</t>
    </rPh>
    <phoneticPr fontId="2"/>
  </si>
  <si>
    <t>0173-42-2449</t>
    <phoneticPr fontId="2"/>
  </si>
  <si>
    <t>つがる市馬市まつり</t>
    <rPh sb="3" eb="4">
      <t>シ</t>
    </rPh>
    <rPh sb="4" eb="6">
      <t>ウマイチ</t>
    </rPh>
    <phoneticPr fontId="2"/>
  </si>
  <si>
    <t>8月上旬下旬</t>
    <rPh sb="2" eb="4">
      <t>ジョウジュン</t>
    </rPh>
    <rPh sb="4" eb="6">
      <t>ゲジュン</t>
    </rPh>
    <phoneticPr fontId="5"/>
  </si>
  <si>
    <t>つがる市馬市まつり実行委員会</t>
    <rPh sb="3" eb="4">
      <t>シ</t>
    </rPh>
    <rPh sb="4" eb="6">
      <t>ウマイチ</t>
    </rPh>
    <rPh sb="9" eb="14">
      <t>ジッコウイインカイ</t>
    </rPh>
    <phoneticPr fontId="2"/>
  </si>
  <si>
    <t>0173-42-2111</t>
    <phoneticPr fontId="2"/>
  </si>
  <si>
    <t>あじがさわヒラメフェス</t>
    <phoneticPr fontId="2"/>
  </si>
  <si>
    <t>鰺ヶ沢町</t>
    <rPh sb="0" eb="4">
      <t>アジガサワマチ</t>
    </rPh>
    <phoneticPr fontId="2"/>
  </si>
  <si>
    <t>車で10分</t>
    <rPh sb="0" eb="1">
      <t>クルマ</t>
    </rPh>
    <rPh sb="4" eb="5">
      <t>プン</t>
    </rPh>
    <phoneticPr fontId="2"/>
  </si>
  <si>
    <t>鰺ヶ沢町観光協会</t>
    <rPh sb="0" eb="4">
      <t>アジガサワマチ</t>
    </rPh>
    <rPh sb="4" eb="6">
      <t>カンコウ</t>
    </rPh>
    <rPh sb="6" eb="8">
      <t>キョウカイ</t>
    </rPh>
    <phoneticPr fontId="2"/>
  </si>
  <si>
    <t>0173-72-5004</t>
    <phoneticPr fontId="2"/>
  </si>
  <si>
    <t>あじがさわ肉のフェスティバル</t>
    <rPh sb="5" eb="6">
      <t>ニク</t>
    </rPh>
    <phoneticPr fontId="2"/>
  </si>
  <si>
    <t>あじがさわスイーツフェス</t>
    <phoneticPr fontId="2"/>
  </si>
  <si>
    <t>徳島小松島港</t>
    <rPh sb="0" eb="2">
      <t>トクシマ</t>
    </rPh>
    <rPh sb="2" eb="6">
      <t>コマツシマコウ</t>
    </rPh>
    <phoneticPr fontId="29"/>
  </si>
  <si>
    <t>4月中旬</t>
    <rPh sb="1" eb="2">
      <t>ガツ</t>
    </rPh>
    <rPh sb="2" eb="4">
      <t>チュウジュン</t>
    </rPh>
    <phoneticPr fontId="29"/>
  </si>
  <si>
    <t>徳島市中心市街地</t>
    <rPh sb="0" eb="3">
      <t>トクシマシ</t>
    </rPh>
    <rPh sb="3" eb="5">
      <t>チュウシン</t>
    </rPh>
    <rPh sb="5" eb="8">
      <t>シガイチ</t>
    </rPh>
    <phoneticPr fontId="29"/>
  </si>
  <si>
    <t>沖洲(外)岸壁から車で約15分</t>
    <rPh sb="0" eb="2">
      <t>オキノス</t>
    </rPh>
    <rPh sb="3" eb="4">
      <t>ソト</t>
    </rPh>
    <rPh sb="5" eb="7">
      <t>ガンペキ</t>
    </rPh>
    <rPh sb="9" eb="10">
      <t>クルマ</t>
    </rPh>
    <rPh sb="11" eb="12">
      <t>ヤク</t>
    </rPh>
    <rPh sb="14" eb="15">
      <t>フン</t>
    </rPh>
    <phoneticPr fontId="29"/>
  </si>
  <si>
    <t>徳島県観光政策課</t>
    <rPh sb="0" eb="3">
      <t>トクシマケン</t>
    </rPh>
    <rPh sb="3" eb="5">
      <t>カンコウ</t>
    </rPh>
    <rPh sb="5" eb="8">
      <t>セイサクカ</t>
    </rPh>
    <phoneticPr fontId="29"/>
  </si>
  <si>
    <t>季節のイベント（秋）</t>
    <rPh sb="0" eb="2">
      <t>キセツ</t>
    </rPh>
    <rPh sb="8" eb="9">
      <t>アキ</t>
    </rPh>
    <phoneticPr fontId="29"/>
  </si>
  <si>
    <t>秋の阿波おどり</t>
    <rPh sb="0" eb="1">
      <t>アキ</t>
    </rPh>
    <rPh sb="2" eb="4">
      <t>アワ</t>
    </rPh>
    <phoneticPr fontId="29"/>
  </si>
  <si>
    <t>11月</t>
    <rPh sb="2" eb="3">
      <t>ガツ</t>
    </rPh>
    <phoneticPr fontId="29"/>
  </si>
  <si>
    <t>11月上旬</t>
    <rPh sb="2" eb="3">
      <t>ガツ</t>
    </rPh>
    <rPh sb="3" eb="5">
      <t>ジョウジュン</t>
    </rPh>
    <phoneticPr fontId="29"/>
  </si>
  <si>
    <t>季節のイベント（冬）</t>
    <rPh sb="0" eb="2">
      <t>キセツ</t>
    </rPh>
    <rPh sb="8" eb="9">
      <t>フユ</t>
    </rPh>
    <phoneticPr fontId="29"/>
  </si>
  <si>
    <t>冬の阿波おどり</t>
    <rPh sb="0" eb="1">
      <t>フユ</t>
    </rPh>
    <rPh sb="2" eb="4">
      <t>アワ</t>
    </rPh>
    <phoneticPr fontId="29"/>
  </si>
  <si>
    <t>２月</t>
    <rPh sb="1" eb="2">
      <t>ガツ</t>
    </rPh>
    <phoneticPr fontId="29"/>
  </si>
  <si>
    <t>２月頃</t>
    <rPh sb="1" eb="2">
      <t>ガツ</t>
    </rPh>
    <rPh sb="2" eb="3">
      <t>ゴロ</t>
    </rPh>
    <phoneticPr fontId="29"/>
  </si>
  <si>
    <t>マチ★アソビ(春）</t>
    <rPh sb="7" eb="8">
      <t>ハル</t>
    </rPh>
    <phoneticPr fontId="29"/>
  </si>
  <si>
    <t>５月頃</t>
    <rPh sb="1" eb="2">
      <t>ガツ</t>
    </rPh>
    <rPh sb="2" eb="3">
      <t>ゴロ</t>
    </rPh>
    <phoneticPr fontId="29"/>
  </si>
  <si>
    <t>徳島県にぎわいづくり課</t>
    <rPh sb="0" eb="3">
      <t>トクシマケン</t>
    </rPh>
    <rPh sb="10" eb="11">
      <t>カ</t>
    </rPh>
    <phoneticPr fontId="29"/>
  </si>
  <si>
    <t>マチ★アソビ(秋）</t>
    <rPh sb="7" eb="8">
      <t>アキ</t>
    </rPh>
    <phoneticPr fontId="29"/>
  </si>
  <si>
    <t>10月</t>
    <rPh sb="2" eb="3">
      <t>ガツ</t>
    </rPh>
    <phoneticPr fontId="29"/>
  </si>
  <si>
    <t>10月頃</t>
    <rPh sb="2" eb="3">
      <t>ガツ</t>
    </rPh>
    <rPh sb="3" eb="4">
      <t>ゴロ</t>
    </rPh>
    <phoneticPr fontId="29"/>
  </si>
  <si>
    <t>小松島港まつり</t>
    <rPh sb="0" eb="3">
      <t>コマツシマ</t>
    </rPh>
    <rPh sb="3" eb="4">
      <t>ミナト</t>
    </rPh>
    <phoneticPr fontId="29"/>
  </si>
  <si>
    <t>7月</t>
    <rPh sb="1" eb="2">
      <t>ガツ</t>
    </rPh>
    <phoneticPr fontId="29"/>
  </si>
  <si>
    <t>7月第3日曜日</t>
    <rPh sb="1" eb="2">
      <t>ガツ</t>
    </rPh>
    <rPh sb="2" eb="3">
      <t>ダイ</t>
    </rPh>
    <rPh sb="4" eb="7">
      <t>ニチヨウビ</t>
    </rPh>
    <phoneticPr fontId="29"/>
  </si>
  <si>
    <t>小松島港周辺</t>
    <rPh sb="0" eb="4">
      <t>コマツシマコウ</t>
    </rPh>
    <rPh sb="4" eb="6">
      <t>シュウヘン</t>
    </rPh>
    <phoneticPr fontId="29"/>
  </si>
  <si>
    <t>赤石岸壁から車で約15分</t>
    <rPh sb="0" eb="2">
      <t>アカイシ</t>
    </rPh>
    <rPh sb="2" eb="4">
      <t>ガンペキ</t>
    </rPh>
    <rPh sb="6" eb="7">
      <t>クルマ</t>
    </rPh>
    <rPh sb="8" eb="9">
      <t>ヤク</t>
    </rPh>
    <rPh sb="11" eb="12">
      <t>フン</t>
    </rPh>
    <phoneticPr fontId="29"/>
  </si>
  <si>
    <t>小松島市商工観光課</t>
    <rPh sb="0" eb="4">
      <t>コマツシマシ</t>
    </rPh>
    <rPh sb="4" eb="6">
      <t>ショウコウ</t>
    </rPh>
    <rPh sb="6" eb="9">
      <t>カンコウカ</t>
    </rPh>
    <phoneticPr fontId="29"/>
  </si>
  <si>
    <t>鳴門市阿波おどり</t>
    <rPh sb="0" eb="2">
      <t>ナルト</t>
    </rPh>
    <rPh sb="2" eb="3">
      <t>シ</t>
    </rPh>
    <rPh sb="3" eb="5">
      <t>アワ</t>
    </rPh>
    <phoneticPr fontId="29"/>
  </si>
  <si>
    <t>鳴門市中心市街地</t>
    <rPh sb="0" eb="3">
      <t>ナルトシ</t>
    </rPh>
    <rPh sb="3" eb="5">
      <t>チュウシン</t>
    </rPh>
    <rPh sb="5" eb="8">
      <t>シガイチ</t>
    </rPh>
    <phoneticPr fontId="29"/>
  </si>
  <si>
    <t>沖洲(外)岸壁から車で約30分</t>
    <rPh sb="0" eb="2">
      <t>オキノス</t>
    </rPh>
    <rPh sb="3" eb="4">
      <t>ソト</t>
    </rPh>
    <rPh sb="5" eb="7">
      <t>ガンペキ</t>
    </rPh>
    <rPh sb="9" eb="10">
      <t>クルマ</t>
    </rPh>
    <rPh sb="11" eb="12">
      <t>ヤク</t>
    </rPh>
    <rPh sb="14" eb="15">
      <t>フン</t>
    </rPh>
    <phoneticPr fontId="29"/>
  </si>
  <si>
    <t>鳴門市観光振興課</t>
    <rPh sb="0" eb="3">
      <t>ナルトシ</t>
    </rPh>
    <rPh sb="3" eb="5">
      <t>カンコウ</t>
    </rPh>
    <rPh sb="5" eb="7">
      <t>シンコウ</t>
    </rPh>
    <rPh sb="7" eb="8">
      <t>カ</t>
    </rPh>
    <phoneticPr fontId="29"/>
  </si>
  <si>
    <t>088-684-1157 / kankoshinko@city.naruto.i-tokushima.jp</t>
  </si>
  <si>
    <t>徳島市阿波おどり</t>
    <rPh sb="0" eb="3">
      <t>トクシマシ</t>
    </rPh>
    <rPh sb="3" eb="5">
      <t>アワ</t>
    </rPh>
    <phoneticPr fontId="29"/>
  </si>
  <si>
    <t>徳島市にぎわい交流課</t>
    <rPh sb="0" eb="3">
      <t>トクシマシ</t>
    </rPh>
    <rPh sb="7" eb="9">
      <t>コウリュウ</t>
    </rPh>
    <rPh sb="9" eb="10">
      <t>カ</t>
    </rPh>
    <phoneticPr fontId="29"/>
  </si>
  <si>
    <t>今治港</t>
    <rPh sb="0" eb="2">
      <t>イマバリ</t>
    </rPh>
    <rPh sb="2" eb="3">
      <t>コウ</t>
    </rPh>
    <phoneticPr fontId="29"/>
  </si>
  <si>
    <t>今治市民のまつり「おんまく」</t>
    <rPh sb="0" eb="2">
      <t>イマバリ</t>
    </rPh>
    <rPh sb="2" eb="4">
      <t>シミン</t>
    </rPh>
    <phoneticPr fontId="29"/>
  </si>
  <si>
    <t>8月初旬</t>
    <rPh sb="1" eb="2">
      <t>ガツ</t>
    </rPh>
    <rPh sb="2" eb="4">
      <t>ショジュン</t>
    </rPh>
    <phoneticPr fontId="29"/>
  </si>
  <si>
    <t>中心市街地</t>
    <rPh sb="0" eb="2">
      <t>チュウシン</t>
    </rPh>
    <rPh sb="2" eb="5">
      <t>シガイチ</t>
    </rPh>
    <phoneticPr fontId="29"/>
  </si>
  <si>
    <t>車で10分</t>
    <rPh sb="0" eb="1">
      <t>クルマ</t>
    </rPh>
    <rPh sb="4" eb="5">
      <t>プン</t>
    </rPh>
    <phoneticPr fontId="29"/>
  </si>
  <si>
    <t>お供馬の走り込み(菊間祭)</t>
    <rPh sb="1" eb="2">
      <t>トモ</t>
    </rPh>
    <rPh sb="2" eb="3">
      <t>ウマ</t>
    </rPh>
    <rPh sb="4" eb="5">
      <t>ハシ</t>
    </rPh>
    <rPh sb="6" eb="7">
      <t>コ</t>
    </rPh>
    <rPh sb="9" eb="11">
      <t>キクマ</t>
    </rPh>
    <rPh sb="11" eb="12">
      <t>マツ</t>
    </rPh>
    <phoneticPr fontId="29"/>
  </si>
  <si>
    <t>10月第3日曜日</t>
    <rPh sb="2" eb="3">
      <t>ガツ</t>
    </rPh>
    <rPh sb="3" eb="4">
      <t>ダイ</t>
    </rPh>
    <rPh sb="5" eb="8">
      <t>ニチヨウビ</t>
    </rPh>
    <phoneticPr fontId="29"/>
  </si>
  <si>
    <t>今治市菊間町</t>
    <rPh sb="0" eb="3">
      <t>イマバリシ</t>
    </rPh>
    <rPh sb="3" eb="6">
      <t>キクマチョウ</t>
    </rPh>
    <phoneticPr fontId="29"/>
  </si>
  <si>
    <t>車で40分</t>
    <rPh sb="0" eb="1">
      <t>クルマ</t>
    </rPh>
    <rPh sb="4" eb="5">
      <t>プン</t>
    </rPh>
    <phoneticPr fontId="29"/>
  </si>
  <si>
    <t>今治市菊間支所</t>
    <rPh sb="3" eb="5">
      <t>キクマ</t>
    </rPh>
    <rPh sb="5" eb="7">
      <t>シショ</t>
    </rPh>
    <phoneticPr fontId="29"/>
  </si>
  <si>
    <t>よしうみバラ祭り</t>
    <rPh sb="6" eb="7">
      <t>マツ</t>
    </rPh>
    <phoneticPr fontId="29"/>
  </si>
  <si>
    <t>5月下旬</t>
    <rPh sb="1" eb="2">
      <t>ガツ</t>
    </rPh>
    <rPh sb="2" eb="4">
      <t>ゲジュン</t>
    </rPh>
    <phoneticPr fontId="29"/>
  </si>
  <si>
    <t>よしうみバラ公園</t>
    <rPh sb="6" eb="8">
      <t>コウエン</t>
    </rPh>
    <phoneticPr fontId="29"/>
  </si>
  <si>
    <t>車で20分</t>
    <rPh sb="0" eb="1">
      <t>クルマ</t>
    </rPh>
    <rPh sb="4" eb="5">
      <t>フン</t>
    </rPh>
    <phoneticPr fontId="29"/>
  </si>
  <si>
    <t>今治市吉海支所</t>
    <rPh sb="0" eb="3">
      <t>イマバリシ</t>
    </rPh>
    <rPh sb="3" eb="5">
      <t>ヨシウミ</t>
    </rPh>
    <rPh sb="5" eb="7">
      <t>シショ</t>
    </rPh>
    <phoneticPr fontId="29"/>
  </si>
  <si>
    <t>水軍レース</t>
    <rPh sb="0" eb="2">
      <t>スイグン</t>
    </rPh>
    <phoneticPr fontId="29"/>
  </si>
  <si>
    <t>7月下旬</t>
    <rPh sb="1" eb="2">
      <t>ガツ</t>
    </rPh>
    <rPh sb="2" eb="4">
      <t>ゲジュン</t>
    </rPh>
    <phoneticPr fontId="29"/>
  </si>
  <si>
    <t>村上水軍博物館前</t>
    <rPh sb="0" eb="2">
      <t>ムラカミ</t>
    </rPh>
    <rPh sb="2" eb="4">
      <t>スイグン</t>
    </rPh>
    <rPh sb="4" eb="7">
      <t>ハクブツカン</t>
    </rPh>
    <rPh sb="7" eb="8">
      <t>マエ</t>
    </rPh>
    <phoneticPr fontId="29"/>
  </si>
  <si>
    <t>車で30分</t>
    <rPh sb="0" eb="1">
      <t>クルマ</t>
    </rPh>
    <rPh sb="4" eb="5">
      <t>フン</t>
    </rPh>
    <phoneticPr fontId="29"/>
  </si>
  <si>
    <t>今治市宮窪支所</t>
    <rPh sb="0" eb="3">
      <t>イマバリシ</t>
    </rPh>
    <rPh sb="3" eb="5">
      <t>ミヤクボ</t>
    </rPh>
    <rPh sb="5" eb="7">
      <t>シショ</t>
    </rPh>
    <phoneticPr fontId="29"/>
  </si>
  <si>
    <t>今治港</t>
    <rPh sb="0" eb="3">
      <t>イマバリコウ</t>
    </rPh>
    <phoneticPr fontId="29"/>
  </si>
  <si>
    <t>はかた夏まつり</t>
    <rPh sb="3" eb="4">
      <t>ナツ</t>
    </rPh>
    <phoneticPr fontId="29"/>
  </si>
  <si>
    <t>道の駅「伯方S・Cパーク」</t>
    <rPh sb="0" eb="1">
      <t>ミチ</t>
    </rPh>
    <rPh sb="2" eb="3">
      <t>エキ</t>
    </rPh>
    <rPh sb="4" eb="6">
      <t>ハカタ</t>
    </rPh>
    <phoneticPr fontId="29"/>
  </si>
  <si>
    <t>車で25分</t>
    <rPh sb="0" eb="1">
      <t>クルマ</t>
    </rPh>
    <rPh sb="4" eb="5">
      <t>フン</t>
    </rPh>
    <phoneticPr fontId="29"/>
  </si>
  <si>
    <t>今治市伯方支所</t>
    <rPh sb="0" eb="3">
      <t>イマバリシ</t>
    </rPh>
    <rPh sb="3" eb="5">
      <t>ハカタ</t>
    </rPh>
    <rPh sb="5" eb="7">
      <t>シショ</t>
    </rPh>
    <phoneticPr fontId="29"/>
  </si>
  <si>
    <t>道の駅「多々羅しまなみ公園」</t>
    <rPh sb="0" eb="1">
      <t>ミチ</t>
    </rPh>
    <rPh sb="2" eb="3">
      <t>エキ</t>
    </rPh>
    <rPh sb="4" eb="7">
      <t>タタラ</t>
    </rPh>
    <rPh sb="11" eb="13">
      <t>コウエン</t>
    </rPh>
    <phoneticPr fontId="29"/>
  </si>
  <si>
    <t>今治市上浦支所</t>
    <rPh sb="0" eb="3">
      <t>イマバリシ</t>
    </rPh>
    <rPh sb="3" eb="5">
      <t>カミウラ</t>
    </rPh>
    <rPh sb="5" eb="7">
      <t>シショ</t>
    </rPh>
    <phoneticPr fontId="29"/>
  </si>
  <si>
    <t>今治地方春祭り（継ぎ獅子）</t>
    <rPh sb="0" eb="2">
      <t>イマバリ</t>
    </rPh>
    <rPh sb="2" eb="4">
      <t>チホウ</t>
    </rPh>
    <rPh sb="4" eb="6">
      <t>ハルマツ</t>
    </rPh>
    <rPh sb="8" eb="9">
      <t>ツ</t>
    </rPh>
    <rPh sb="10" eb="12">
      <t>ジシ</t>
    </rPh>
    <phoneticPr fontId="29"/>
  </si>
  <si>
    <t>5月の休日</t>
    <rPh sb="1" eb="2">
      <t>ガツ</t>
    </rPh>
    <rPh sb="3" eb="5">
      <t>キュウジツ</t>
    </rPh>
    <phoneticPr fontId="29"/>
  </si>
  <si>
    <t>今治市内</t>
    <rPh sb="0" eb="2">
      <t>イマバリ</t>
    </rPh>
    <rPh sb="2" eb="4">
      <t>シナイ</t>
    </rPh>
    <phoneticPr fontId="29"/>
  </si>
  <si>
    <t>車で10分～40分</t>
    <rPh sb="0" eb="1">
      <t>クルマ</t>
    </rPh>
    <rPh sb="4" eb="5">
      <t>フン</t>
    </rPh>
    <rPh sb="8" eb="9">
      <t>プン</t>
    </rPh>
    <phoneticPr fontId="29"/>
  </si>
  <si>
    <t>今治市観光課</t>
    <rPh sb="0" eb="3">
      <t>イマバリシ</t>
    </rPh>
    <rPh sb="3" eb="6">
      <t>カンコウカ</t>
    </rPh>
    <phoneticPr fontId="29"/>
  </si>
  <si>
    <t>その他</t>
    <rPh sb="2" eb="3">
      <t>タ</t>
    </rPh>
    <phoneticPr fontId="11"/>
  </si>
  <si>
    <t>せとうちみなとマルシェ</t>
  </si>
  <si>
    <t>第２、第４日曜日</t>
    <rPh sb="0" eb="1">
      <t>ダイ</t>
    </rPh>
    <rPh sb="3" eb="4">
      <t>ダイ</t>
    </rPh>
    <rPh sb="5" eb="8">
      <t>ニチヨウビ</t>
    </rPh>
    <phoneticPr fontId="29"/>
  </si>
  <si>
    <t>今治港みなと交流センター「はーばりー」周辺</t>
    <rPh sb="0" eb="2">
      <t>イマバリ</t>
    </rPh>
    <rPh sb="2" eb="3">
      <t>コウ</t>
    </rPh>
    <rPh sb="6" eb="8">
      <t>コウリュウ</t>
    </rPh>
    <rPh sb="19" eb="21">
      <t>シュウヘン</t>
    </rPh>
    <phoneticPr fontId="29"/>
  </si>
  <si>
    <t>せとうちみなとマルシェ実行委員会事務局（今治地方観光協会内）</t>
    <rPh sb="11" eb="16">
      <t>ジッコウイインカイ</t>
    </rPh>
    <rPh sb="16" eb="19">
      <t>ジムキョク</t>
    </rPh>
    <rPh sb="20" eb="22">
      <t>イマバリ</t>
    </rPh>
    <rPh sb="22" eb="24">
      <t>チホウ</t>
    </rPh>
    <rPh sb="24" eb="26">
      <t>カンコウ</t>
    </rPh>
    <rPh sb="26" eb="28">
      <t>キョウカイ</t>
    </rPh>
    <rPh sb="28" eb="29">
      <t>ナイ</t>
    </rPh>
    <phoneticPr fontId="29"/>
  </si>
  <si>
    <t>0898-22-0909</t>
  </si>
  <si>
    <t>2024/7/27</t>
  </si>
  <si>
    <t>2025/7/26</t>
    <phoneticPr fontId="2"/>
  </si>
  <si>
    <t>8/1</t>
    <phoneticPr fontId="2"/>
  </si>
  <si>
    <t xml:space="preserve">https://hagicci.or.jp/natumaturi/ </t>
    <phoneticPr fontId="2"/>
  </si>
  <si>
    <t>8/1-3</t>
    <phoneticPr fontId="2"/>
  </si>
  <si>
    <t>弘前ねぷたまつり</t>
    <rPh sb="0" eb="2">
      <t>ヒロサキ</t>
    </rPh>
    <phoneticPr fontId="2"/>
  </si>
  <si>
    <t>7月第1日曜日</t>
    <rPh sb="1" eb="2">
      <t>ガツ</t>
    </rPh>
    <rPh sb="2" eb="3">
      <t>ダイ</t>
    </rPh>
    <rPh sb="4" eb="7">
      <t>ニチヨウビ</t>
    </rPh>
    <phoneticPr fontId="2"/>
  </si>
  <si>
    <t>十和田市官庁街通り周辺</t>
    <rPh sb="0" eb="4">
      <t>トワダシ</t>
    </rPh>
    <rPh sb="4" eb="7">
      <t>カンチョウガイ</t>
    </rPh>
    <rPh sb="7" eb="8">
      <t>ドオ</t>
    </rPh>
    <phoneticPr fontId="2"/>
  </si>
  <si>
    <t>北沢浮遊選鉱場跡</t>
    <rPh sb="0" eb="2">
      <t>キタザワ</t>
    </rPh>
    <rPh sb="2" eb="4">
      <t>フユウ</t>
    </rPh>
    <rPh sb="4" eb="5">
      <t>セン</t>
    </rPh>
    <rPh sb="5" eb="6">
      <t>コウ</t>
    </rPh>
    <rPh sb="6" eb="7">
      <t>バ</t>
    </rPh>
    <rPh sb="7" eb="8">
      <t>アト</t>
    </rPh>
    <phoneticPr fontId="2"/>
  </si>
  <si>
    <t>スタート・ゴール：ヤンマーフィールド長居</t>
    <rPh sb="18" eb="20">
      <t>ナガイ</t>
    </rPh>
    <phoneticPr fontId="2"/>
  </si>
  <si>
    <t>卯之葉神事　※</t>
    <rPh sb="0" eb="1">
      <t>ウ</t>
    </rPh>
    <rPh sb="1" eb="2">
      <t>ノ</t>
    </rPh>
    <rPh sb="2" eb="3">
      <t>ハ</t>
    </rPh>
    <rPh sb="3" eb="5">
      <t>シンジ</t>
    </rPh>
    <phoneticPr fontId="2"/>
  </si>
  <si>
    <t>御田植神事（国重要無形文化財）※</t>
    <rPh sb="0" eb="1">
      <t>オ</t>
    </rPh>
    <rPh sb="1" eb="3">
      <t>タウ</t>
    </rPh>
    <rPh sb="3" eb="5">
      <t>シンジ</t>
    </rPh>
    <rPh sb="6" eb="7">
      <t>クニ</t>
    </rPh>
    <rPh sb="7" eb="9">
      <t>ジュウヨウ</t>
    </rPh>
    <rPh sb="9" eb="11">
      <t>ムケイ</t>
    </rPh>
    <rPh sb="11" eb="14">
      <t>ブンカザイ</t>
    </rPh>
    <phoneticPr fontId="2"/>
  </si>
  <si>
    <t xml:space="preserve">注釈：新型コロナ感染症の影響により、※印については、2022年に開催中止、もしくは関係者による神事のみとなったもの(一般拝観・参加なし）2023年実施分については、開催方法について検討中。
新型コロナウィルス感染症の状況により変更となる場合がありますので事前確認お願いします。
</t>
    <rPh sb="0" eb="2">
      <t>チュウシャク</t>
    </rPh>
    <rPh sb="3" eb="5">
      <t>シンガタ</t>
    </rPh>
    <rPh sb="8" eb="11">
      <t>カンセンショウ</t>
    </rPh>
    <rPh sb="12" eb="14">
      <t>エイキョウ</t>
    </rPh>
    <rPh sb="19" eb="20">
      <t>ジルシ</t>
    </rPh>
    <rPh sb="30" eb="31">
      <t>ネン</t>
    </rPh>
    <rPh sb="32" eb="34">
      <t>カイサイ</t>
    </rPh>
    <rPh sb="34" eb="36">
      <t>チュウシ</t>
    </rPh>
    <rPh sb="41" eb="44">
      <t>カンケイシャ</t>
    </rPh>
    <rPh sb="47" eb="49">
      <t>シンジ</t>
    </rPh>
    <rPh sb="58" eb="60">
      <t>イッパン</t>
    </rPh>
    <rPh sb="60" eb="62">
      <t>ハイカン</t>
    </rPh>
    <rPh sb="63" eb="65">
      <t>サンカ</t>
    </rPh>
    <rPh sb="72" eb="73">
      <t>ネン</t>
    </rPh>
    <rPh sb="73" eb="75">
      <t>ジッシ</t>
    </rPh>
    <rPh sb="75" eb="76">
      <t>ブン</t>
    </rPh>
    <rPh sb="82" eb="84">
      <t>カイサイ</t>
    </rPh>
    <rPh sb="84" eb="86">
      <t>ホウホウ</t>
    </rPh>
    <rPh sb="90" eb="93">
      <t>ケントウチュウ</t>
    </rPh>
    <phoneticPr fontId="2"/>
  </si>
  <si>
    <t>８月最終土曜日</t>
    <rPh sb="1" eb="2">
      <t>ガツ</t>
    </rPh>
    <rPh sb="2" eb="4">
      <t>サイシュウ</t>
    </rPh>
    <rPh sb="4" eb="7">
      <t>ドヨウビ</t>
    </rPh>
    <phoneticPr fontId="16"/>
  </si>
  <si>
    <t>10月・11月</t>
    <rPh sb="2" eb="3">
      <t>ガツ</t>
    </rPh>
    <rPh sb="6" eb="7">
      <t>ガツ</t>
    </rPh>
    <phoneticPr fontId="10"/>
  </si>
  <si>
    <t>11月中旬～11月下旬</t>
    <rPh sb="8" eb="9">
      <t>ガツ</t>
    </rPh>
    <rPh sb="9" eb="11">
      <t>ゲジュン</t>
    </rPh>
    <phoneticPr fontId="10"/>
  </si>
  <si>
    <r>
      <t>プロ野球春季キャンプ</t>
    </r>
    <r>
      <rPr>
        <sz val="14"/>
        <color theme="1"/>
        <rFont val="メイリオ"/>
        <family val="3"/>
        <charset val="128"/>
      </rPr>
      <t>（読売巨人軍／福岡ソフトバンク／オリックス・バッファローズ）</t>
    </r>
    <rPh sb="2" eb="4">
      <t>ヤキュウ</t>
    </rPh>
    <rPh sb="4" eb="6">
      <t>シュンキ</t>
    </rPh>
    <rPh sb="11" eb="13">
      <t>ヨミウリ</t>
    </rPh>
    <rPh sb="13" eb="15">
      <t>キョジン</t>
    </rPh>
    <rPh sb="15" eb="16">
      <t>グン</t>
    </rPh>
    <rPh sb="17" eb="19">
      <t>フクオカ</t>
    </rPh>
    <phoneticPr fontId="9"/>
  </si>
  <si>
    <t>八代港から８㎞、車で２０分</t>
    <rPh sb="0" eb="2">
      <t>ヤツシロ</t>
    </rPh>
    <rPh sb="2" eb="3">
      <t>コウ</t>
    </rPh>
    <rPh sb="8" eb="9">
      <t>クルマ</t>
    </rPh>
    <rPh sb="12" eb="13">
      <t>フン</t>
    </rPh>
    <phoneticPr fontId="5"/>
  </si>
  <si>
    <t>浪岡北畠まつり実行委員会</t>
    <phoneticPr fontId="2"/>
  </si>
  <si>
    <t>くらふとフェア蒲郡実行委員会
事務局　蒲郡市産業政策課</t>
    <rPh sb="22" eb="24">
      <t>サンギョウ</t>
    </rPh>
    <rPh sb="24" eb="26">
      <t>セイサク</t>
    </rPh>
    <phoneticPr fontId="2"/>
  </si>
  <si>
    <t>蒲郡市観光まちづくり課</t>
    <rPh sb="0" eb="2">
      <t>ガマゴオリ</t>
    </rPh>
    <rPh sb="2" eb="3">
      <t>シ</t>
    </rPh>
    <rPh sb="3" eb="5">
      <t>カンコウ</t>
    </rPh>
    <rPh sb="10" eb="11">
      <t>カ</t>
    </rPh>
    <phoneticPr fontId="1"/>
  </si>
  <si>
    <t>蒲郡まつり実行委員会
事務局　蒲郡市観光まちづくり課</t>
    <rPh sb="0" eb="2">
      <t>ガマゴオリ</t>
    </rPh>
    <rPh sb="5" eb="7">
      <t>ジッコウ</t>
    </rPh>
    <rPh sb="7" eb="10">
      <t>イインカイ</t>
    </rPh>
    <rPh sb="11" eb="14">
      <t>ジムキョク</t>
    </rPh>
    <rPh sb="15" eb="18">
      <t>ガマゴオリシ</t>
    </rPh>
    <rPh sb="18" eb="20">
      <t>カンコウ</t>
    </rPh>
    <rPh sb="25" eb="26">
      <t>カ</t>
    </rPh>
    <phoneticPr fontId="1"/>
  </si>
  <si>
    <t>大四日市まつり実行委員会事務局（四日市観光協会内）</t>
    <rPh sb="0" eb="1">
      <t>ダイ</t>
    </rPh>
    <rPh sb="1" eb="4">
      <t>ヨッカイチ</t>
    </rPh>
    <rPh sb="7" eb="9">
      <t>ジッコウ</t>
    </rPh>
    <rPh sb="9" eb="12">
      <t>イインカイ</t>
    </rPh>
    <rPh sb="12" eb="14">
      <t>ジム</t>
    </rPh>
    <rPh sb="14" eb="15">
      <t>キョク</t>
    </rPh>
    <rPh sb="16" eb="21">
      <t>ヨッカイチカンコウ</t>
    </rPh>
    <rPh sb="21" eb="23">
      <t>キョウカイ</t>
    </rPh>
    <rPh sb="23" eb="24">
      <t>ナイ</t>
    </rPh>
    <phoneticPr fontId="2"/>
  </si>
  <si>
    <t>059－354－8481
kankou@m3.cty-net.ne.jp</t>
    <phoneticPr fontId="2"/>
  </si>
  <si>
    <t>0877-44-5103
sangyoukankou@city.sakaide.lg.jp</t>
  </si>
  <si>
    <t>坂出市産業観光課観光交流係</t>
  </si>
  <si>
    <t>博多区役所企画振興課</t>
    <rPh sb="0" eb="5">
      <t>ハカタクヤクショ</t>
    </rPh>
    <rPh sb="5" eb="7">
      <t>キカク</t>
    </rPh>
    <rPh sb="7" eb="10">
      <t>シンコウカ</t>
    </rPh>
    <phoneticPr fontId="2"/>
  </si>
  <si>
    <t>092-419-1042</t>
    <phoneticPr fontId="2"/>
  </si>
  <si>
    <t>092-441-1118</t>
    <phoneticPr fontId="2"/>
  </si>
  <si>
    <r>
      <t>宮崎市</t>
    </r>
    <r>
      <rPr>
        <sz val="14"/>
        <color theme="1"/>
        <rFont val="メイリオ"/>
        <family val="3"/>
        <charset val="128"/>
      </rPr>
      <t>都市戦略課</t>
    </r>
    <rPh sb="0" eb="3">
      <t>ミヤザキシ</t>
    </rPh>
    <rPh sb="3" eb="5">
      <t>トシ</t>
    </rPh>
    <rPh sb="5" eb="7">
      <t>センリャク</t>
    </rPh>
    <rPh sb="7" eb="8">
      <t>カ</t>
    </rPh>
    <phoneticPr fontId="9"/>
  </si>
  <si>
    <t>0985-40-1961/01tosisen@city.miyazaki.miyazaki.jp</t>
  </si>
  <si>
    <t>http://kushiro-jc.jp/2015/</t>
    <phoneticPr fontId="2"/>
  </si>
  <si>
    <t>http://rumoi-rasisa.jp/rumoide</t>
    <phoneticPr fontId="2"/>
  </si>
  <si>
    <t>http://www.e-rumoi.jp</t>
    <phoneticPr fontId="2"/>
  </si>
  <si>
    <t>https://www.city.ofunato.iwate.jp/site/ofunatrip/</t>
    <phoneticPr fontId="2"/>
  </si>
  <si>
    <t>http://www.visit-kuji.jp/index.html</t>
    <phoneticPr fontId="2"/>
  </si>
  <si>
    <t>http://www.sendaihalf.com/</t>
    <phoneticPr fontId="2"/>
  </si>
  <si>
    <t>http://www.aoba-matsuri.com/index.html</t>
    <phoneticPr fontId="2"/>
  </si>
  <si>
    <t>http://triathlon-7.main.jp/</t>
    <phoneticPr fontId="2"/>
  </si>
  <si>
    <t>http://www.sendaitanabata.com/</t>
    <phoneticPr fontId="2"/>
  </si>
  <si>
    <t>http://michinoku-yosakoi.net/</t>
    <phoneticPr fontId="2"/>
  </si>
  <si>
    <t>https://visithachinohe.com/course/enburicourse/</t>
    <phoneticPr fontId="2"/>
  </si>
  <si>
    <t>https://visithachinohe.com/stories/sannshataisai_schedule/</t>
    <phoneticPr fontId="2"/>
  </si>
  <si>
    <t>http://www.kankou385.jp/</t>
    <phoneticPr fontId="2"/>
  </si>
  <si>
    <t>http://www.miyacci.or.jp/</t>
    <phoneticPr fontId="2"/>
  </si>
  <si>
    <t>http://www.sansaodori.jp</t>
    <phoneticPr fontId="2"/>
  </si>
  <si>
    <t>https://soma-kanko.jp/</t>
    <phoneticPr fontId="2"/>
  </si>
  <si>
    <t>https://www.city.soma.fukushima.jp/kankosite/index.html</t>
    <phoneticPr fontId="2"/>
  </si>
  <si>
    <t>http:www.shinchi-town.jp/</t>
    <phoneticPr fontId="2"/>
  </si>
  <si>
    <t>https://vill.kouzushima.tokyo.jp/travel/event.html</t>
    <phoneticPr fontId="2"/>
  </si>
  <si>
    <t>https://www.tokaikisen.co.jp/tsubaki_festival/</t>
    <phoneticPr fontId="2"/>
  </si>
  <si>
    <t>http://www.island-net.or.jp/summer_fes/2019/index.html</t>
    <phoneticPr fontId="2"/>
  </si>
  <si>
    <t>https://www.tokyo-islands.com/archives/4802/</t>
    <phoneticPr fontId="2"/>
  </si>
  <si>
    <t>https://www.tokyo-islands.com/event/4380/</t>
    <phoneticPr fontId="2"/>
  </si>
  <si>
    <t>http://sado-art.com/</t>
    <phoneticPr fontId="2"/>
  </si>
  <si>
    <t>http://100mangoku.net/</t>
    <phoneticPr fontId="2"/>
  </si>
  <si>
    <t>http://www.town.noto.lg.jp/www/event/detail.jsp?common_id=2563</t>
    <phoneticPr fontId="2"/>
  </si>
  <si>
    <t>http://www.ys-nihonkai.jp/</t>
    <phoneticPr fontId="2"/>
  </si>
  <si>
    <t>http://kanazawa-jazzstreet.jp/</t>
    <phoneticPr fontId="2"/>
  </si>
  <si>
    <t>http://www.turuga.org/</t>
    <phoneticPr fontId="2"/>
  </si>
  <si>
    <t>http://www.city.niigata.lg.jp/nishikan/about/kankou/wara-art/index.html</t>
    <phoneticPr fontId="2"/>
  </si>
  <si>
    <t>https://www.niigata-kankou.or.jp/</t>
    <phoneticPr fontId="2"/>
  </si>
  <si>
    <t>http://www.shironekankou.jp/tako/</t>
    <phoneticPr fontId="2"/>
  </si>
  <si>
    <t>http://www.artmixjapan.com/</t>
    <phoneticPr fontId="2"/>
  </si>
  <si>
    <t>http://www.niigata-animemangafes.com/</t>
    <phoneticPr fontId="2"/>
  </si>
  <si>
    <t>http://niigata-matsuri.com/</t>
    <phoneticPr fontId="2"/>
  </si>
  <si>
    <t>http://nagaokamatsuri.com/</t>
    <phoneticPr fontId="2"/>
  </si>
  <si>
    <t>http://katakaimachi-enkakyokai.info/enka_info.html</t>
    <phoneticPr fontId="2"/>
  </si>
  <si>
    <t>http://www.city.kashiwazaki.lg.jp/kanko/event/7/gion/index.html</t>
    <phoneticPr fontId="2"/>
  </si>
  <si>
    <t>https://www.soh-odori.net/</t>
    <phoneticPr fontId="2"/>
  </si>
  <si>
    <t>http://www.minekomi.sakura.ne.jp/index.html</t>
    <phoneticPr fontId="2"/>
  </si>
  <si>
    <t>http://gozareya.jp/</t>
    <phoneticPr fontId="2"/>
  </si>
  <si>
    <t>https://f-kanko-tukurimon.jp/</t>
    <phoneticPr fontId="2"/>
  </si>
  <si>
    <t>https://f-kanko-tukurimon.jp/</t>
    <phoneticPr fontId="2"/>
  </si>
  <si>
    <t>https://bunkasouzou-takaoka.jp/</t>
    <phoneticPr fontId="2"/>
  </si>
  <si>
    <t>http://www.ataminews.gr.jp/</t>
    <phoneticPr fontId="2"/>
  </si>
  <si>
    <t>http://itospa.com/</t>
    <phoneticPr fontId="2"/>
  </si>
  <si>
    <t>https://www.shimoda-city.info</t>
    <phoneticPr fontId="2"/>
  </si>
  <si>
    <t>https://www.shimoda-cci.or.jp</t>
    <phoneticPr fontId="2"/>
  </si>
  <si>
    <t>http://www.city.fuji.shizuoka.jp/fujijikan/enjoy/kb719c0000000gxd.html</t>
    <phoneticPr fontId="2"/>
  </si>
  <si>
    <t>http://www.city.fuji.shizuoka.jp/machi/c0401/fmervo00000011x1.html</t>
    <phoneticPr fontId="2"/>
  </si>
  <si>
    <t>http://yoshiwara-shoutengai.com/shukubafes/</t>
    <phoneticPr fontId="2"/>
  </si>
  <si>
    <t>http://www.papapa-art.com/fujinokuni/</t>
    <phoneticPr fontId="2"/>
  </si>
  <si>
    <t>http://www.city.fuji.shizuoka.jp/fujijikan/enjoy/kb719c0000000h08.html</t>
    <phoneticPr fontId="2"/>
  </si>
  <si>
    <t>http://www.city.fuji.shizuoka.jp/machi/c0703/rn2ola0000001hfm.html</t>
    <phoneticPr fontId="2"/>
  </si>
  <si>
    <t>http://mt-fuji-apf.com/</t>
    <phoneticPr fontId="2"/>
  </si>
  <si>
    <t>https://www.fujisan-renge.com/</t>
    <phoneticPr fontId="2"/>
  </si>
  <si>
    <t>http://www.city.fuji.shizuoka.jp/machi/c1403/fmervo000000e46m.html</t>
    <phoneticPr fontId="2"/>
  </si>
  <si>
    <t>http://www.fujisanmesse.com/jishujigyo/</t>
    <phoneticPr fontId="2"/>
  </si>
  <si>
    <t>http://www.fujisan-joshiekiden.jp/</t>
    <phoneticPr fontId="2"/>
  </si>
  <si>
    <t>http://www.fujisan-kkb.jp/iwamotoyama/</t>
    <phoneticPr fontId="2"/>
  </si>
  <si>
    <t>http://www.city.fuji.shizuoka.jp/fujijikan/enjoy/kb719c00000006jt.html</t>
    <phoneticPr fontId="2"/>
  </si>
  <si>
    <t>http://yoshiwara-shoutengai.com/gionfes/</t>
    <phoneticPr fontId="2"/>
  </si>
  <si>
    <t>http://www.city.fuji.shizuoka.jp/machi/c0604/fmervo000000126d.html</t>
    <phoneticPr fontId="2"/>
  </si>
  <si>
    <t>http://www.city.fuji.shizuoka.jp/fujijikan/enjoy/kb719c00000006mc.html</t>
    <phoneticPr fontId="2"/>
  </si>
  <si>
    <t>http://www.city.fuji.shizuoka.jp/fujijikan/enjoy/kb719c00000021on.html</t>
    <phoneticPr fontId="2"/>
  </si>
  <si>
    <t>http://fuji-kinoe.net/</t>
    <phoneticPr fontId="2"/>
  </si>
  <si>
    <t>http://www.city.fuji.shizuoka.jp/fujijikan/enjoy/kb719c00000006o7.html</t>
    <phoneticPr fontId="2"/>
  </si>
  <si>
    <t>http://www.city.gamagori.lg.jp/unit/kankoshoko/craftgamagori.html</t>
    <phoneticPr fontId="2"/>
  </si>
  <si>
    <t>http://www.city.gamagori.lg.jp/unit/kankoshoko/kaisuiyoku.html</t>
    <phoneticPr fontId="2"/>
  </si>
  <si>
    <t>http://www.nishiuraonsen.com/</t>
    <phoneticPr fontId="2"/>
  </si>
  <si>
    <t>http://www.gamagorich.com/hotel_index.html</t>
    <phoneticPr fontId="2"/>
  </si>
  <si>
    <t>http://www.katahara-spa.jp/</t>
    <phoneticPr fontId="2"/>
  </si>
  <si>
    <t>http://www.gamagori.jp/</t>
    <phoneticPr fontId="2"/>
  </si>
  <si>
    <t>http://www.city.gamagori.lg.jp/unit/norin/</t>
    <phoneticPr fontId="2"/>
  </si>
  <si>
    <t>http://www.city.gamagori.lg.jp/site/marathon/</t>
    <phoneticPr fontId="2"/>
  </si>
  <si>
    <t>https://www.city.gamagori.lg.jp/unit/kankoshoko/gamamatu.html</t>
    <phoneticPr fontId="2"/>
  </si>
  <si>
    <t>http://www.38fes.jp/</t>
    <phoneticPr fontId="2"/>
  </si>
  <si>
    <t>http://www.yokkaichi-port.or.jp/</t>
    <phoneticPr fontId="2"/>
  </si>
  <si>
    <t>http://kankou43yokkaichi.com/matsuri/</t>
    <phoneticPr fontId="2"/>
  </si>
  <si>
    <t>http://r.goope.jp/tobaminatofes</t>
    <phoneticPr fontId="2"/>
  </si>
  <si>
    <t>http://www.toba.gr.jp/</t>
    <phoneticPr fontId="2"/>
  </si>
  <si>
    <t>http://toba.or.jp/wp-content/uploads/2018/12/Uramura-Kaki-Map.pdf</t>
    <phoneticPr fontId="2"/>
  </si>
  <si>
    <t>http://www.makinoharashi-kankoukyoukai.com/index.html</t>
    <phoneticPr fontId="2"/>
  </si>
  <si>
    <t>http://www.city.kosai.shizuoka.jp/1.htm</t>
    <phoneticPr fontId="2"/>
  </si>
  <si>
    <t>http://www.shimada-ta.jp/index.php</t>
    <phoneticPr fontId="2"/>
  </si>
  <si>
    <t>http://www.hattasan.or.jp/</t>
    <phoneticPr fontId="2"/>
  </si>
  <si>
    <t>http://www.fukuroi-kankou.jp/</t>
    <phoneticPr fontId="2"/>
  </si>
  <si>
    <t>http://www.omaezaki.gr.jp/</t>
    <phoneticPr fontId="2"/>
  </si>
  <si>
    <t>http://www.kasuisai.or.jp/</t>
    <phoneticPr fontId="2"/>
  </si>
  <si>
    <t>http://www.shimada-ta.jp/event/event_detail.php?id=5</t>
    <phoneticPr fontId="2"/>
  </si>
  <si>
    <t>http://www.city.omaezaki.shizuoka.jp/</t>
    <phoneticPr fontId="2"/>
  </si>
  <si>
    <t>http://hidakagawa-kanko.jp/miru/nyuujinnja.html</t>
    <phoneticPr fontId="2"/>
  </si>
  <si>
    <t>http://www.tanabe-kanko.jp/event/tanabematsuri/</t>
    <phoneticPr fontId="2"/>
  </si>
  <si>
    <t>http://www.za.ztv.ne.jp/t9dpaq3x/</t>
    <phoneticPr fontId="2"/>
  </si>
  <si>
    <t>http://www.tanabe-kanko.jp/event/sakura/</t>
    <phoneticPr fontId="2"/>
  </si>
  <si>
    <t>http://www.hongu.jp/event/sennin-karuta/</t>
    <phoneticPr fontId="2"/>
  </si>
  <si>
    <t>http://www.hongu.jp/onsen/kawayu/senninburo/</t>
    <phoneticPr fontId="2"/>
  </si>
  <si>
    <t>https://www.minabe-kanko.jp/sightseeing/4714</t>
    <phoneticPr fontId="2"/>
  </si>
  <si>
    <t>http://www.kishu-benkei.com/</t>
    <phoneticPr fontId="2"/>
  </si>
  <si>
    <t>http://kankou.iwakuni-city.net/</t>
    <phoneticPr fontId="2"/>
  </si>
  <si>
    <t>https://visit-hofu.jp/</t>
    <phoneticPr fontId="2"/>
  </si>
  <si>
    <t>https://tamano-matsuri.tamanokankou.com/</t>
    <phoneticPr fontId="2"/>
  </si>
  <si>
    <t>http://ube-kankou.or.jp/</t>
    <phoneticPr fontId="2"/>
  </si>
  <si>
    <t>https://shimonoseki.travel/spot/detail.php?uid=331</t>
    <phoneticPr fontId="2"/>
  </si>
  <si>
    <t>https://shimonoseki.travel/event/?eid=69&amp;year=2017&amp;month=2&amp;day=&amp;area[]=</t>
    <phoneticPr fontId="2"/>
  </si>
  <si>
    <t xml:space="preserve">http://www.karatoichiba.com/bakangai/
</t>
    <phoneticPr fontId="2"/>
  </si>
  <si>
    <t>https://shimonoseki.travel/spot/detail.php?uid=332</t>
    <phoneticPr fontId="2"/>
  </si>
  <si>
    <t xml:space="preserve">https://shimonoseki.travel/spot/detail.php?uid=335
</t>
    <phoneticPr fontId="2"/>
  </si>
  <si>
    <t>https://kanko-shunan.com/</t>
    <phoneticPr fontId="2"/>
  </si>
  <si>
    <t>https://www.kankou-hamada.org/guidepost/6588</t>
    <phoneticPr fontId="2"/>
  </si>
  <si>
    <t>https://www.kankou-hamada.org/guidepost/6598</t>
    <phoneticPr fontId="2"/>
  </si>
  <si>
    <t>https://aquas.or.jp/</t>
    <phoneticPr fontId="2"/>
  </si>
  <si>
    <t>https://www.kankou-hamada.org/guidepost/6446</t>
    <phoneticPr fontId="2"/>
  </si>
  <si>
    <t>https://www.kankou-hamada.org/guidepost/10363</t>
    <phoneticPr fontId="2"/>
  </si>
  <si>
    <t>https://www.kankou-hamada.org/guidepost/6599</t>
    <phoneticPr fontId="2"/>
  </si>
  <si>
    <t>https://www.kankou-hamada.org/guidepost/10560</t>
    <phoneticPr fontId="2"/>
  </si>
  <si>
    <t>https://www.kankou-hamada.org/guidepost/10565</t>
    <phoneticPr fontId="2"/>
  </si>
  <si>
    <t>https://www.kankou-hamada.org/guidepost/10579</t>
    <phoneticPr fontId="2"/>
  </si>
  <si>
    <t>https://www.kankou-hamada.org/guidepost/10585</t>
    <phoneticPr fontId="2"/>
  </si>
  <si>
    <t>https://www.kankou-hamada.org/guidepost/10587</t>
    <phoneticPr fontId="2"/>
  </si>
  <si>
    <t>https://www.kankou-hamada.org/guidepost/10628</t>
    <phoneticPr fontId="2"/>
  </si>
  <si>
    <t>https://www.kankou-hamada.org/guidepost/10629</t>
    <phoneticPr fontId="2"/>
  </si>
  <si>
    <t>https://www.kankou-hamada.org/guidepost/10899</t>
    <phoneticPr fontId="2"/>
  </si>
  <si>
    <t>https://www.kankou-hamada.org/guidepost/10900</t>
    <phoneticPr fontId="2"/>
  </si>
  <si>
    <t>https://www.kankou-hamada.org/guidepost/10901</t>
    <phoneticPr fontId="2"/>
  </si>
  <si>
    <t>https://www.kankou-hamada.org/guidepost/10907</t>
    <phoneticPr fontId="2"/>
  </si>
  <si>
    <t>https://www.kankou-hamada.org/guidepost/6667</t>
    <phoneticPr fontId="2"/>
  </si>
  <si>
    <t>https://kagura-meshi.all-iwami.com/</t>
    <phoneticPr fontId="2"/>
  </si>
  <si>
    <t>https://masudashi.com/</t>
    <phoneticPr fontId="2"/>
  </si>
  <si>
    <t>http://www.iwami.or.jp/gotsucci/gonogawa/</t>
    <phoneticPr fontId="2"/>
  </si>
  <si>
    <t>https://www.ginzan-wm.jp/</t>
    <phoneticPr fontId="2"/>
  </si>
  <si>
    <t>https://tsuwano-kanko.net/</t>
    <phoneticPr fontId="2"/>
  </si>
  <si>
    <t>http://www.iwami.or.jp/masudalc/activity/kagura/15.html</t>
    <phoneticPr fontId="2"/>
  </si>
  <si>
    <t>http://iwamikagura.jp/</t>
    <phoneticPr fontId="2"/>
  </si>
  <si>
    <t>https://gotsu-kanko.jp/</t>
    <phoneticPr fontId="2"/>
  </si>
  <si>
    <t>http://www.miyajima.or.jp/</t>
    <phoneticPr fontId="2"/>
  </si>
  <si>
    <t>http://www.hiroshima-navi.or.jp/</t>
    <phoneticPr fontId="2"/>
  </si>
  <si>
    <t>http://www.onmaku.jp/</t>
    <phoneticPr fontId="2"/>
  </si>
  <si>
    <t>http://www.kamoj.sakura.ne.jp/</t>
    <phoneticPr fontId="2"/>
  </si>
  <si>
    <t>https://www.city.imabari.ehime.jp/kanko/tsugi/</t>
    <phoneticPr fontId="2"/>
  </si>
  <si>
    <t>https://setouchi-mm.com/</t>
    <phoneticPr fontId="2"/>
  </si>
  <si>
    <t>http://oshiromatsuri.jp/</t>
    <phoneticPr fontId="2"/>
  </si>
  <si>
    <t>http://ushioni.gaina.ne.jp/</t>
    <phoneticPr fontId="2"/>
  </si>
  <si>
    <t>http://www.danbata.jp/</t>
    <phoneticPr fontId="2"/>
  </si>
  <si>
    <t>https://ja-jp.facebook.com/UwajimaHawaiianFestival</t>
    <phoneticPr fontId="2"/>
  </si>
  <si>
    <t>http://www.town.ino.kochi.jp/</t>
    <phoneticPr fontId="2"/>
  </si>
  <si>
    <t>https://www.city.kochi.kochi.jp/soshiki/40/</t>
    <phoneticPr fontId="2"/>
  </si>
  <si>
    <t>http://www.welcome-kochi.jp/index.html</t>
    <phoneticPr fontId="2"/>
  </si>
  <si>
    <t>http://www.cciweb.or.jp/kochi/yosakoiweb/</t>
    <phoneticPr fontId="2"/>
  </si>
  <si>
    <t>http://www.shimanto-kankou.com/</t>
    <phoneticPr fontId="2"/>
  </si>
  <si>
    <t>http://www.city.sukumo.kochi.jp/kankou/daruma/index.html</t>
    <phoneticPr fontId="2"/>
  </si>
  <si>
    <t>http://www.tougyu.com/</t>
    <phoneticPr fontId="2"/>
  </si>
  <si>
    <t>http://ashizuri-fes.com/index.php</t>
    <phoneticPr fontId="2"/>
  </si>
  <si>
    <t>http://sukumomaturi.web.fc2.com/</t>
    <phoneticPr fontId="2"/>
  </si>
  <si>
    <t>https://www.pref.tokushima.lg.jp/kenseijoho/soshiki/shoukouroudoukankoubu/kankouseisakuka/</t>
    <phoneticPr fontId="2"/>
  </si>
  <si>
    <t>https://www.pref.tokushima.lg.jp/kenseijoho/soshiki/shoukouroudoukankoubu/nigiwaidukurika/</t>
    <phoneticPr fontId="2"/>
  </si>
  <si>
    <t>https://www.city.komatsushima.lg.jp/</t>
    <phoneticPr fontId="2"/>
  </si>
  <si>
    <t xml:space="preserve">https://www.city.naruto.tokushima.jp/
</t>
    <phoneticPr fontId="2"/>
  </si>
  <si>
    <t>http://www.city.tokushima.tokushima.jp</t>
    <phoneticPr fontId="2"/>
  </si>
  <si>
    <t>https://www.city.sakaide.lg.jp/index.html</t>
    <phoneticPr fontId="2"/>
  </si>
  <si>
    <t>http://artfantasia.asia/artist/</t>
    <phoneticPr fontId="2"/>
  </si>
  <si>
    <t>http://tsushima-net.org/seakayak_festa/index.php</t>
    <phoneticPr fontId="2"/>
  </si>
  <si>
    <t>http://www.kokkyomarathon-tsushima.jp/</t>
    <phoneticPr fontId="2"/>
  </si>
  <si>
    <t>http://www.kagoshima-kankou.com/event/20352/</t>
    <phoneticPr fontId="2"/>
  </si>
  <si>
    <t>http://www.kagoshima-kankou.com/event/20376/</t>
    <phoneticPr fontId="2"/>
  </si>
  <si>
    <t>http://www.kokuragiondaiko.jp/</t>
    <phoneticPr fontId="2"/>
  </si>
  <si>
    <t>http://www.city.kitakyushu.lg.jp/moji/w1100033.html</t>
    <phoneticPr fontId="2"/>
  </si>
  <si>
    <t>https://www.ikikankou.com/event/10135</t>
    <phoneticPr fontId="2"/>
  </si>
  <si>
    <t>https://www.ikikankou.com/event/</t>
    <phoneticPr fontId="2"/>
  </si>
  <si>
    <t>http://saikaibashi.com/</t>
    <phoneticPr fontId="2"/>
  </si>
  <si>
    <t>https://www.sake-honjin.com/</t>
    <phoneticPr fontId="2"/>
  </si>
  <si>
    <t>http://seafes.com/</t>
    <phoneticPr fontId="2"/>
  </si>
  <si>
    <t>http://www.at-nagasaki.jp/event/60620/</t>
    <phoneticPr fontId="2"/>
  </si>
  <si>
    <t>http://nagasaki-kunchi.com/</t>
    <phoneticPr fontId="2"/>
  </si>
  <si>
    <t>http://www.at-nagasaki.jp/festival/hansen/</t>
    <phoneticPr fontId="2"/>
  </si>
  <si>
    <t>http://www.at-nagasaki.jp/event/51798/</t>
    <phoneticPr fontId="2"/>
  </si>
  <si>
    <t>http://www.minatomatsuri.com/</t>
    <phoneticPr fontId="2"/>
  </si>
  <si>
    <t>http://www.fukue-cci.org/</t>
    <phoneticPr fontId="2"/>
  </si>
  <si>
    <t>http://www.city.goto.nagasaki.jp/</t>
    <phoneticPr fontId="2"/>
  </si>
  <si>
    <t>http://www.gotokanko.jp/</t>
    <phoneticPr fontId="2"/>
  </si>
  <si>
    <t>http://www.hyuga.jp/minato_fes/</t>
    <phoneticPr fontId="2"/>
  </si>
  <si>
    <t>http://www.hyottoko.jp/</t>
    <phoneticPr fontId="2"/>
  </si>
  <si>
    <t>https://www.facebook.com/Night.with.a.full.moon.Fes/</t>
    <phoneticPr fontId="2"/>
  </si>
  <si>
    <t>http://www.miyazaki-city.tourism.or.jp</t>
    <phoneticPr fontId="2"/>
  </si>
  <si>
    <t>http://www.miyazaki-cci.or.jp/miyazaki/</t>
    <phoneticPr fontId="2"/>
  </si>
  <si>
    <t>http://www.miyazaki-port.jp/</t>
    <phoneticPr fontId="2"/>
  </si>
  <si>
    <t>http://www.kinasse-yatsushiro.jp/myoken</t>
    <phoneticPr fontId="2"/>
  </si>
  <si>
    <t>http://www.kinasse-yatsushiro.jp/hanabi/</t>
    <phoneticPr fontId="2"/>
  </si>
  <si>
    <t>https://www.miyako-guide.net/</t>
    <phoneticPr fontId="2"/>
  </si>
  <si>
    <t>http://tri-miyako.com</t>
    <phoneticPr fontId="2"/>
  </si>
  <si>
    <t>https://www.mirf.jp</t>
    <phoneticPr fontId="2"/>
  </si>
  <si>
    <t>姫路港ふれあいフェスティバル</t>
    <rPh sb="0" eb="2">
      <t>ヒメジ</t>
    </rPh>
    <rPh sb="2" eb="3">
      <t>コウ</t>
    </rPh>
    <phoneticPr fontId="2"/>
  </si>
  <si>
    <t>さいき桜まつり(毎年開催）</t>
    <rPh sb="3" eb="4">
      <t>サクラ</t>
    </rPh>
    <rPh sb="8" eb="10">
      <t>マイトシ</t>
    </rPh>
    <rPh sb="10" eb="12">
      <t>カイサイ</t>
    </rPh>
    <phoneticPr fontId="1"/>
  </si>
  <si>
    <t>毎年11月上旬</t>
    <rPh sb="0" eb="2">
      <t>マイトシ</t>
    </rPh>
    <rPh sb="4" eb="5">
      <t>ガツ</t>
    </rPh>
    <rPh sb="5" eb="7">
      <t>ジョウジュン</t>
    </rPh>
    <phoneticPr fontId="2"/>
  </si>
  <si>
    <t>三池港</t>
    <rPh sb="0" eb="3">
      <t>ミイケコウ</t>
    </rPh>
    <phoneticPr fontId="2"/>
  </si>
  <si>
    <t>船祝い</t>
    <phoneticPr fontId="2"/>
  </si>
  <si>
    <t>三宅島</t>
    <phoneticPr fontId="2"/>
  </si>
  <si>
    <t>一般社団法人　三宅島観光協会</t>
    <phoneticPr fontId="2"/>
  </si>
  <si>
    <t>04994-5-1144</t>
    <phoneticPr fontId="2"/>
  </si>
  <si>
    <t>https://www.vill.miyake.tokyo.jp/kankou/event.html</t>
  </si>
  <si>
    <t>牛頭天王祭</t>
    <rPh sb="0" eb="2">
      <t>ゴズ</t>
    </rPh>
    <rPh sb="2" eb="4">
      <t>テンノウ</t>
    </rPh>
    <rPh sb="4" eb="5">
      <t>サイ</t>
    </rPh>
    <phoneticPr fontId="2"/>
  </si>
  <si>
    <t>7月第3日曜日</t>
    <rPh sb="1" eb="2">
      <t>ガツ</t>
    </rPh>
    <rPh sb="2" eb="3">
      <t>ダイ</t>
    </rPh>
    <rPh sb="4" eb="7">
      <t>ニチヨウビ</t>
    </rPh>
    <phoneticPr fontId="2"/>
  </si>
  <si>
    <t>御笏(おしゃく)神社</t>
    <rPh sb="0" eb="1">
      <t>オ</t>
    </rPh>
    <rPh sb="1" eb="2">
      <t>シャク</t>
    </rPh>
    <rPh sb="8" eb="10">
      <t>ジンジャ</t>
    </rPh>
    <phoneticPr fontId="2"/>
  </si>
  <si>
    <t>メガネ岩ダイビングフェスティバル</t>
    <rPh sb="3" eb="4">
      <t>イワ</t>
    </rPh>
    <phoneticPr fontId="2"/>
  </si>
  <si>
    <t>6月・10月</t>
    <rPh sb="1" eb="2">
      <t>ガツ</t>
    </rPh>
    <rPh sb="5" eb="6">
      <t>ガツ</t>
    </rPh>
    <phoneticPr fontId="2"/>
  </si>
  <si>
    <t>6月と10月の週末</t>
    <rPh sb="1" eb="2">
      <t>ガツ</t>
    </rPh>
    <rPh sb="5" eb="6">
      <t>ガツ</t>
    </rPh>
    <rPh sb="7" eb="9">
      <t>シュウマツ</t>
    </rPh>
    <phoneticPr fontId="2"/>
  </si>
  <si>
    <t>メガネ岩周辺</t>
    <rPh sb="3" eb="4">
      <t>イワ</t>
    </rPh>
    <rPh sb="4" eb="6">
      <t>シュウヘン</t>
    </rPh>
    <phoneticPr fontId="2"/>
  </si>
  <si>
    <t>ドルフィンスイム</t>
    <phoneticPr fontId="2"/>
  </si>
  <si>
    <t>3月ー10月</t>
    <rPh sb="1" eb="2">
      <t>ガツ</t>
    </rPh>
    <rPh sb="5" eb="6">
      <t>ガツ</t>
    </rPh>
    <phoneticPr fontId="2"/>
  </si>
  <si>
    <t>https://www.miyakejima.gr.jp/play/dolphinswim/</t>
  </si>
  <si>
    <t>マリンスコーレ21フェスティバル</t>
    <phoneticPr fontId="2"/>
  </si>
  <si>
    <t>ふるさと体験ビレッジ</t>
    <phoneticPr fontId="2"/>
  </si>
  <si>
    <t>４月</t>
    <rPh sb="1" eb="2">
      <t>ツキ</t>
    </rPh>
    <phoneticPr fontId="2"/>
  </si>
  <si>
    <t>４月上旬～4月下旬</t>
    <rPh sb="1" eb="2">
      <t>ガツ</t>
    </rPh>
    <rPh sb="2" eb="4">
      <t>ジョウジュン</t>
    </rPh>
    <rPh sb="6" eb="7">
      <t>ツキ</t>
    </rPh>
    <rPh sb="7" eb="9">
      <t>ゲジュン</t>
    </rPh>
    <phoneticPr fontId="2"/>
  </si>
  <si>
    <t>佐世保総合グラウンド</t>
    <rPh sb="0" eb="3">
      <t>サセボ</t>
    </rPh>
    <rPh sb="3" eb="5">
      <t>ソウゴウ</t>
    </rPh>
    <phoneticPr fontId="2"/>
  </si>
  <si>
    <t>バス30分</t>
    <rPh sb="4" eb="5">
      <t>フン</t>
    </rPh>
    <phoneticPr fontId="2"/>
  </si>
  <si>
    <t>SASEBO JAM FESTIVAL</t>
    <phoneticPr fontId="2"/>
  </si>
  <si>
    <t>6月</t>
    <rPh sb="1" eb="2">
      <t>ツキ</t>
    </rPh>
    <phoneticPr fontId="2"/>
  </si>
  <si>
    <t>６月中旬</t>
    <rPh sb="1" eb="2">
      <t>ガツ</t>
    </rPh>
    <rPh sb="2" eb="4">
      <t>チュウジュン</t>
    </rPh>
    <phoneticPr fontId="2"/>
  </si>
  <si>
    <t>佐世保中央公園</t>
    <rPh sb="0" eb="3">
      <t>サセボ</t>
    </rPh>
    <rPh sb="3" eb="5">
      <t>チュウオウ</t>
    </rPh>
    <rPh sb="5" eb="7">
      <t>コウエン</t>
    </rPh>
    <phoneticPr fontId="2"/>
  </si>
  <si>
    <t>0956-46-6868</t>
    <phoneticPr fontId="2"/>
  </si>
  <si>
    <t>https://sasebo-jam-festival.studio.site/</t>
    <phoneticPr fontId="2"/>
  </si>
  <si>
    <t>１１月</t>
    <rPh sb="2" eb="3">
      <t>ツキ</t>
    </rPh>
    <phoneticPr fontId="2"/>
  </si>
  <si>
    <t>１１月上旬</t>
    <rPh sb="2" eb="3">
      <t>ガツ</t>
    </rPh>
    <rPh sb="3" eb="5">
      <t>ジョウジュン</t>
    </rPh>
    <phoneticPr fontId="2"/>
  </si>
  <si>
    <t>https://www.mikawachiware.or.jp/</t>
    <phoneticPr fontId="2"/>
  </si>
  <si>
    <t>10月18日、19日、20日</t>
    <rPh sb="2" eb="3">
      <t>ガツ</t>
    </rPh>
    <rPh sb="5" eb="6">
      <t>ニチ</t>
    </rPh>
    <rPh sb="9" eb="10">
      <t>ニチ</t>
    </rPh>
    <rPh sb="13" eb="14">
      <t>ニチ</t>
    </rPh>
    <phoneticPr fontId="2"/>
  </si>
  <si>
    <t>西海橋秋のうず潮祭り</t>
    <rPh sb="0" eb="2">
      <t>サイカイ</t>
    </rPh>
    <rPh sb="2" eb="3">
      <t>バシ</t>
    </rPh>
    <rPh sb="3" eb="4">
      <t>アキ</t>
    </rPh>
    <rPh sb="7" eb="8">
      <t>シオ</t>
    </rPh>
    <rPh sb="8" eb="9">
      <t>マツ</t>
    </rPh>
    <phoneticPr fontId="2"/>
  </si>
  <si>
    <t>１０月・１１月</t>
    <rPh sb="2" eb="3">
      <t>ツキ</t>
    </rPh>
    <rPh sb="6" eb="7">
      <t>ツキ</t>
    </rPh>
    <phoneticPr fontId="2"/>
  </si>
  <si>
    <t>西海橋地域</t>
    <rPh sb="0" eb="2">
      <t>サイカイ</t>
    </rPh>
    <rPh sb="2" eb="3">
      <t>バシ</t>
    </rPh>
    <rPh sb="3" eb="5">
      <t>チイキ</t>
    </rPh>
    <phoneticPr fontId="2"/>
  </si>
  <si>
    <t>車30分</t>
    <rPh sb="0" eb="1">
      <t>クルマ</t>
    </rPh>
    <rPh sb="3" eb="4">
      <t>プン</t>
    </rPh>
    <phoneticPr fontId="1"/>
  </si>
  <si>
    <t>かっちぇてアイラブ西九州フェア</t>
    <rPh sb="9" eb="10">
      <t>ニシ</t>
    </rPh>
    <rPh sb="10" eb="12">
      <t>キュウシュウ</t>
    </rPh>
    <phoneticPr fontId="2"/>
  </si>
  <si>
    <t>10月下旬～11月初旬</t>
    <rPh sb="9" eb="11">
      <t>ショジュン</t>
    </rPh>
    <phoneticPr fontId="2"/>
  </si>
  <si>
    <t>新みなと口広場または名切公園</t>
    <rPh sb="0" eb="1">
      <t>シン</t>
    </rPh>
    <rPh sb="4" eb="5">
      <t>クチ</t>
    </rPh>
    <rPh sb="5" eb="7">
      <t>ヒロバ</t>
    </rPh>
    <rPh sb="10" eb="11">
      <t>ナ</t>
    </rPh>
    <rPh sb="11" eb="12">
      <t>キリ</t>
    </rPh>
    <rPh sb="12" eb="14">
      <t>コウエン</t>
    </rPh>
    <phoneticPr fontId="2"/>
  </si>
  <si>
    <t>徒歩3分またはバス10分</t>
    <rPh sb="0" eb="2">
      <t>トホ</t>
    </rPh>
    <rPh sb="3" eb="4">
      <t>フン</t>
    </rPh>
    <rPh sb="11" eb="12">
      <t>フン</t>
    </rPh>
    <phoneticPr fontId="2"/>
  </si>
  <si>
    <t>佐世保物産振興協会</t>
    <rPh sb="0" eb="3">
      <t>サセボ</t>
    </rPh>
    <rPh sb="3" eb="5">
      <t>ブッサン</t>
    </rPh>
    <rPh sb="5" eb="7">
      <t>シンコウ</t>
    </rPh>
    <rPh sb="7" eb="9">
      <t>キョウカイ</t>
    </rPh>
    <phoneticPr fontId="2"/>
  </si>
  <si>
    <t>0956-30-7744</t>
    <phoneticPr fontId="2"/>
  </si>
  <si>
    <t>https://www.sasebo99.com/event/61277</t>
    <phoneticPr fontId="2"/>
  </si>
  <si>
    <t>田子の浦ポートフェスタ</t>
    <rPh sb="0" eb="2">
      <t>タゴ</t>
    </rPh>
    <rPh sb="3" eb="4">
      <t>ウラ</t>
    </rPh>
    <phoneticPr fontId="2"/>
  </si>
  <si>
    <t>田子の浦港</t>
    <rPh sb="0" eb="2">
      <t>タゴ</t>
    </rPh>
    <rPh sb="3" eb="4">
      <t>ウラ</t>
    </rPh>
    <rPh sb="4" eb="5">
      <t>コウ</t>
    </rPh>
    <phoneticPr fontId="2"/>
  </si>
  <si>
    <t>富士市産業政策課</t>
    <rPh sb="0" eb="3">
      <t>フジシ</t>
    </rPh>
    <rPh sb="3" eb="5">
      <t>サンギョウ</t>
    </rPh>
    <rPh sb="5" eb="7">
      <t>セイサク</t>
    </rPh>
    <rPh sb="7" eb="8">
      <t>カ</t>
    </rPh>
    <phoneticPr fontId="2"/>
  </si>
  <si>
    <t>0545-55-2816</t>
    <phoneticPr fontId="2"/>
  </si>
  <si>
    <t>５月最終土曜日、日曜日、月曜日</t>
    <rPh sb="1" eb="2">
      <t>ガツ</t>
    </rPh>
    <rPh sb="2" eb="4">
      <t>サイシュウ</t>
    </rPh>
    <rPh sb="4" eb="6">
      <t>ドヨウ</t>
    </rPh>
    <rPh sb="6" eb="7">
      <t>ヒ</t>
    </rPh>
    <rPh sb="8" eb="11">
      <t>ニチヨウビ</t>
    </rPh>
    <rPh sb="12" eb="15">
      <t>ゲツヨウビ</t>
    </rPh>
    <phoneticPr fontId="1"/>
  </si>
  <si>
    <t>相馬野馬追執行委員会</t>
    <rPh sb="0" eb="10">
      <t>ソウマノマオイシッコウイインカイ</t>
    </rPh>
    <phoneticPr fontId="2"/>
  </si>
  <si>
    <t>0244-26-3064</t>
    <phoneticPr fontId="2"/>
  </si>
  <si>
    <t>https://soma-nomaoi.jp</t>
    <phoneticPr fontId="2"/>
  </si>
  <si>
    <t>10月下旬</t>
    <rPh sb="2" eb="3">
      <t>ガツ</t>
    </rPh>
    <rPh sb="3" eb="5">
      <t>ゲジュン</t>
    </rPh>
    <phoneticPr fontId="1"/>
  </si>
  <si>
    <t>たまの・港フェスティバル</t>
    <rPh sb="4" eb="5">
      <t>ミナト</t>
    </rPh>
    <phoneticPr fontId="9"/>
  </si>
  <si>
    <t>5月頃</t>
    <rPh sb="1" eb="2">
      <t>ガツ</t>
    </rPh>
    <rPh sb="2" eb="3">
      <t>コロ</t>
    </rPh>
    <phoneticPr fontId="9"/>
  </si>
  <si>
    <t>宇野港第一突堤</t>
    <rPh sb="0" eb="2">
      <t>ウノ</t>
    </rPh>
    <rPh sb="2" eb="3">
      <t>ミナト</t>
    </rPh>
    <rPh sb="3" eb="5">
      <t>ダイイチ</t>
    </rPh>
    <rPh sb="5" eb="7">
      <t>トッテイ</t>
    </rPh>
    <phoneticPr fontId="9"/>
  </si>
  <si>
    <t>みなとオアシス宇野マルシェ</t>
    <rPh sb="7" eb="9">
      <t>ウノ</t>
    </rPh>
    <phoneticPr fontId="2"/>
  </si>
  <si>
    <t>4/14,6/9,10/13</t>
    <phoneticPr fontId="2"/>
  </si>
  <si>
    <t>宇野港シーサイドパーク</t>
    <rPh sb="0" eb="2">
      <t>ウノ</t>
    </rPh>
    <rPh sb="2" eb="3">
      <t>ミナト</t>
    </rPh>
    <phoneticPr fontId="9"/>
  </si>
  <si>
    <t>渋川藤まつり</t>
    <rPh sb="0" eb="2">
      <t>シブカワ</t>
    </rPh>
    <rPh sb="2" eb="3">
      <t>フジ</t>
    </rPh>
    <phoneticPr fontId="2"/>
  </si>
  <si>
    <t>渋川公園</t>
    <rPh sb="0" eb="2">
      <t>シブカワ</t>
    </rPh>
    <rPh sb="2" eb="4">
      <t>コウエン</t>
    </rPh>
    <phoneticPr fontId="9"/>
  </si>
  <si>
    <t>車25分</t>
    <rPh sb="0" eb="1">
      <t>クルマ</t>
    </rPh>
    <rPh sb="3" eb="4">
      <t>フン</t>
    </rPh>
    <phoneticPr fontId="16"/>
  </si>
  <si>
    <t>深山さくらまつり</t>
    <rPh sb="0" eb="2">
      <t>ミヤマ</t>
    </rPh>
    <phoneticPr fontId="2"/>
  </si>
  <si>
    <t>みやま公園</t>
    <rPh sb="3" eb="5">
      <t>コウエン</t>
    </rPh>
    <phoneticPr fontId="9"/>
  </si>
  <si>
    <t>車15分</t>
    <rPh sb="0" eb="1">
      <t>クルマ</t>
    </rPh>
    <rPh sb="3" eb="4">
      <t>フン</t>
    </rPh>
    <phoneticPr fontId="16"/>
  </si>
  <si>
    <t>玉野市公園緑化協会</t>
    <rPh sb="0" eb="3">
      <t>タマノシ</t>
    </rPh>
    <rPh sb="3" eb="5">
      <t>コウエン</t>
    </rPh>
    <rPh sb="5" eb="7">
      <t>リョッカ</t>
    </rPh>
    <rPh sb="7" eb="9">
      <t>キョウカイ</t>
    </rPh>
    <phoneticPr fontId="9"/>
  </si>
  <si>
    <t>0863-21-2860　/　</t>
    <phoneticPr fontId="2"/>
  </si>
  <si>
    <t>http://www.tamano.or.jp/usr/miyama/</t>
    <phoneticPr fontId="2"/>
  </si>
  <si>
    <t>9月・10月</t>
    <rPh sb="1" eb="2">
      <t>ガツ</t>
    </rPh>
    <phoneticPr fontId="2"/>
  </si>
  <si>
    <t>よこはま実行委員会</t>
  </si>
  <si>
    <t>ヨコハマ大道芸</t>
    <phoneticPr fontId="2"/>
  </si>
  <si>
    <t>７月下旬～８月下旬</t>
  </si>
  <si>
    <t>1月28日～3月24日</t>
    <rPh sb="1" eb="2">
      <t>ガツ</t>
    </rPh>
    <rPh sb="4" eb="5">
      <t>ニチ</t>
    </rPh>
    <rPh sb="7" eb="8">
      <t>ガツ</t>
    </rPh>
    <rPh sb="10" eb="11">
      <t>ニチ</t>
    </rPh>
    <phoneticPr fontId="2"/>
  </si>
  <si>
    <t>3月23日～4月7日</t>
    <rPh sb="1" eb="2">
      <t>ガツ</t>
    </rPh>
    <rPh sb="4" eb="5">
      <t>ニチ</t>
    </rPh>
    <rPh sb="7" eb="8">
      <t>ガツ</t>
    </rPh>
    <rPh sb="9" eb="10">
      <t>ニチ</t>
    </rPh>
    <phoneticPr fontId="2"/>
  </si>
  <si>
    <t>下関港</t>
  </si>
  <si>
    <t>しものせき馬関まつり</t>
  </si>
  <si>
    <t>毎年</t>
    <phoneticPr fontId="33"/>
  </si>
  <si>
    <t>８月</t>
    <rPh sb="1" eb="2">
      <t>ガツ</t>
    </rPh>
    <phoneticPr fontId="33"/>
  </si>
  <si>
    <t>８月下旬</t>
  </si>
  <si>
    <t>JR下関駅～唐戸一帯</t>
  </si>
  <si>
    <t>徒歩１０分</t>
  </si>
  <si>
    <t>下関市観光政策課</t>
  </si>
  <si>
    <t>https://shimonoseki.travel/spot/detail.php?uid=331</t>
  </si>
  <si>
    <t>下関ふくの日まつり</t>
  </si>
  <si>
    <t>2月</t>
    <rPh sb="1" eb="2">
      <t>ガツ</t>
    </rPh>
    <phoneticPr fontId="33"/>
  </si>
  <si>
    <t>2月上旬</t>
  </si>
  <si>
    <t>南風泊市場</t>
  </si>
  <si>
    <t>下関駅から車で13分</t>
  </si>
  <si>
    <t>https://shimonoseki.travel/event/?eid=69&amp;year=2017&amp;month=2&amp;day=&amp;area[]=</t>
  </si>
  <si>
    <t>下関港（あるかぽーと）</t>
  </si>
  <si>
    <t>唐戸市場　活きいき馬関街</t>
  </si>
  <si>
    <t>毎年</t>
    <rPh sb="0" eb="2">
      <t>マイトシ</t>
    </rPh>
    <phoneticPr fontId="33"/>
  </si>
  <si>
    <t>通年</t>
  </si>
  <si>
    <t>金曜・土曜・日曜、祝日</t>
  </si>
  <si>
    <t>唐戸市場</t>
  </si>
  <si>
    <t>徒歩５分</t>
  </si>
  <si>
    <t xml:space="preserve">http://www.karatoichiba.com/bakangai/
</t>
  </si>
  <si>
    <t>関門海峡花火大会</t>
  </si>
  <si>
    <t>8月13日</t>
  </si>
  <si>
    <t>関門海峡一帯</t>
  </si>
  <si>
    <t>https://shimonoseki.travel/spot/detail.php?uid=332</t>
  </si>
  <si>
    <t>しものせき海峡まつり</t>
  </si>
  <si>
    <t>5月2日～4日</t>
  </si>
  <si>
    <t>https://shimonoseki.travel/spot/detail.php?uid=335</t>
    <phoneticPr fontId="33"/>
  </si>
  <si>
    <t>下松笠戸島マリンイカダレース</t>
  </si>
  <si>
    <t>笠戸島はなぐり海水浴場</t>
  </si>
  <si>
    <t>https://kudamatsu-kanko.jp/ikadamasturi/</t>
  </si>
  <si>
    <t>https://kanko-shunan.com/</t>
  </si>
  <si>
    <t>萩港</t>
  </si>
  <si>
    <t>萩・日本海大花火大会</t>
  </si>
  <si>
    <t>8/1</t>
  </si>
  <si>
    <t>菊ヶ浜沖</t>
  </si>
  <si>
    <t xml:space="preserve">https://hagicci.or.jp/natumaturi/ </t>
  </si>
  <si>
    <t>萩夏まつり</t>
  </si>
  <si>
    <t>8/1-3</t>
  </si>
  <si>
    <t>萩市内</t>
  </si>
  <si>
    <t>浜田港</t>
  </si>
  <si>
    <t>BB大鍋フェスティバル</t>
  </si>
  <si>
    <t>11月上旬</t>
  </si>
  <si>
    <t>BB大鍋フェスティバル実行委員会</t>
  </si>
  <si>
    <t>0855-22-3025</t>
  </si>
  <si>
    <t>https://www.kankou-hamada.org/guidepost/10373</t>
  </si>
  <si>
    <t>石州浜っ子夏まつり</t>
  </si>
  <si>
    <t>2023年8月5日（予定）
※8月第1土曜日</t>
  </si>
  <si>
    <t>浜っ子夏まつり実行委員会</t>
  </si>
  <si>
    <t>https://www.kankou-hamada.org/guidepost/10351</t>
  </si>
  <si>
    <t>石州浜っ子春まつり</t>
  </si>
  <si>
    <t>浜田市中心部</t>
  </si>
  <si>
    <t>バスで15分</t>
  </si>
  <si>
    <t>浜っ子春まつり実行委員会</t>
  </si>
  <si>
    <t>https://www.kankou-hamada.org/guidepost/8499</t>
  </si>
  <si>
    <t>どぶろくの里弥栄神楽まつり</t>
  </si>
  <si>
    <t>3月</t>
  </si>
  <si>
    <t>3月上旬</t>
  </si>
  <si>
    <t>弥栄会館（浜田市）</t>
  </si>
  <si>
    <t>車で25分</t>
  </si>
  <si>
    <t>弥栄神楽まつり実行委員会</t>
  </si>
  <si>
    <t>https://www.kankou-hamada.org/guidepost/6588</t>
  </si>
  <si>
    <t>神楽の里かなぎ共演大会</t>
  </si>
  <si>
    <t>3月中旬</t>
  </si>
  <si>
    <t>ふれあいジム・かなぎ（浜田市）</t>
  </si>
  <si>
    <t>浜田市観光協会</t>
  </si>
  <si>
    <t>https://www.kankou-hamada.org/guidepost/6598</t>
  </si>
  <si>
    <t>山陰浜田港マリン大橋リレーマラソン</t>
  </si>
  <si>
    <t>浜田漁港周辺（浜田市）</t>
  </si>
  <si>
    <t>山陰浜田港マリン大橋リレーマラソン実行委員会</t>
  </si>
  <si>
    <t>0855-25-9531</t>
  </si>
  <si>
    <t>http://plusvalue.co.jp/relay_hamada/</t>
  </si>
  <si>
    <t>アクアス春祭り</t>
  </si>
  <si>
    <t>3月下旬</t>
  </si>
  <si>
    <t>アクアス前広場（浜田市）</t>
  </si>
  <si>
    <t>しまね海洋館アクアス</t>
  </si>
  <si>
    <t>0855-28-3900</t>
  </si>
  <si>
    <t>https://aquas.or.jp/</t>
  </si>
  <si>
    <t>三隅大平桜まつり</t>
  </si>
  <si>
    <t>3月末または4月上旬</t>
  </si>
  <si>
    <t>浜田市三隅町矢原「三隅大平桜」周辺（浜田市）</t>
  </si>
  <si>
    <t>車で30分</t>
  </si>
  <si>
    <t>大平桜まつり実行委員会</t>
  </si>
  <si>
    <t>https://www.kankou-hamada.org/guidepost/6446</t>
  </si>
  <si>
    <t>三隅つつじ祭り</t>
  </si>
  <si>
    <t>5月3日～5日</t>
  </si>
  <si>
    <t>三隅公園及び三隅神社（浜田市）</t>
  </si>
  <si>
    <t>三隅つつじ祭り実行委員会</t>
  </si>
  <si>
    <t>https://www.kankou-hamada.org/guidepost/10363</t>
  </si>
  <si>
    <t>交流神楽in都川</t>
  </si>
  <si>
    <t>5月中旬</t>
  </si>
  <si>
    <t>旧都川小学校体育館（浜田市）</t>
  </si>
  <si>
    <t>交流神楽イン都川実行委員会</t>
  </si>
  <si>
    <t>0855-47-0027</t>
  </si>
  <si>
    <t>https://www.kankou-hamada.org/guidepost/6599</t>
  </si>
  <si>
    <t>三隅の石見神楽舞い</t>
  </si>
  <si>
    <t>三隅中央会館（浜田市）</t>
  </si>
  <si>
    <t>https://www.kankou-hamada.org/guidepost/6601</t>
  </si>
  <si>
    <t>旭温泉まつり</t>
  </si>
  <si>
    <t>あさひ荘周辺（浜田市）</t>
  </si>
  <si>
    <t>旭温泉まつり実行委員会</t>
  </si>
  <si>
    <t>0855-45-0321</t>
  </si>
  <si>
    <t>https://www.kankou-hamada.org/guidepost/10560</t>
  </si>
  <si>
    <t>美又温泉まつり</t>
  </si>
  <si>
    <t>6月中旬</t>
  </si>
  <si>
    <t>美又温泉会館及び国民保養センター（浜田市）</t>
  </si>
  <si>
    <t>美又温泉まつり実行委員会</t>
  </si>
  <si>
    <t>0855-42-1686</t>
  </si>
  <si>
    <t>https://www.kankou-hamada.org/guidepost/10565</t>
  </si>
  <si>
    <t>梅狩り</t>
  </si>
  <si>
    <t>三隅梅林公園（浜田市）</t>
  </si>
  <si>
    <t>浜田市三隅支所産業建設課</t>
  </si>
  <si>
    <t>0855-32-2803</t>
  </si>
  <si>
    <t>https://www.kankou-hamada.org/guidepost/10579</t>
  </si>
  <si>
    <t>波佐ホタル祭り</t>
  </si>
  <si>
    <t>ときわ会館（浜田市）</t>
  </si>
  <si>
    <t>波佐ホタル祭り実行委員会</t>
  </si>
  <si>
    <t>0855-44-0146</t>
  </si>
  <si>
    <t>https://www.kankou-hamada.org/guidepost/10585</t>
  </si>
  <si>
    <t>なんっと舞いんさる！
ほーほーほたる来い祭り</t>
  </si>
  <si>
    <t>市木ふれあい広場（浜田市）</t>
  </si>
  <si>
    <t>市木地区まちづくり推進委員会</t>
  </si>
  <si>
    <t>0855-47-0077</t>
  </si>
  <si>
    <t>https://www.kankou-hamada.org/guidepost/10587</t>
  </si>
  <si>
    <t>弥栄ふるさとまつり</t>
  </si>
  <si>
    <t>2023年8月15日（予定）</t>
  </si>
  <si>
    <t>浜田市弥栄支所前イベント広場（浜田市）</t>
  </si>
  <si>
    <t>弥栄ふるさとまつり実行委員会</t>
  </si>
  <si>
    <t>0855-48-2112</t>
  </si>
  <si>
    <t>https://www.kankou-hamada.org/guidepost/10628</t>
  </si>
  <si>
    <t>長浜八朔花まつり</t>
  </si>
  <si>
    <t>2023年8月27日（予定）
8月最終日曜日</t>
  </si>
  <si>
    <t>長浜天満宮（浜田市）</t>
  </si>
  <si>
    <t>https://www.kankou-hamada.org/guidepost/10629</t>
  </si>
  <si>
    <t>室谷の棚田まつり</t>
  </si>
  <si>
    <t>10月下旬</t>
  </si>
  <si>
    <t>浜田市三隅町室谷（浜田市）</t>
  </si>
  <si>
    <t>https://www.kankou-hamada.org/guidepost/10886</t>
  </si>
  <si>
    <t>さざんか祭り</t>
  </si>
  <si>
    <t>さざんか祭り実行委員会</t>
  </si>
  <si>
    <t>0855-42-0070</t>
  </si>
  <si>
    <t>https://www.kankou-hamada.org/guidepost/10899</t>
  </si>
  <si>
    <t>弥栄産業まつり</t>
  </si>
  <si>
    <t>2023年11月3日（予定）</t>
  </si>
  <si>
    <t>浜田市弥栄支所（浜田市）</t>
  </si>
  <si>
    <t>弥栄産業まつり実行委員会</t>
  </si>
  <si>
    <t>0855-48-2221</t>
  </si>
  <si>
    <t>https://www.kankou-hamada.org/guidepost/10900</t>
  </si>
  <si>
    <t>旭ふる里まつり</t>
  </si>
  <si>
    <t>11月中旬</t>
  </si>
  <si>
    <t>旭公園市民体育館周辺（浜田市）</t>
  </si>
  <si>
    <t>旭ふる里まつり実行委員会</t>
  </si>
  <si>
    <t>0855-45-1436</t>
  </si>
  <si>
    <t>https://www.kankou-hamada.org/guidepost/10901</t>
  </si>
  <si>
    <t>みすみフェスティバル</t>
  </si>
  <si>
    <t>三隅中央公園（浜田市）</t>
  </si>
  <si>
    <t>みすみフェスティバル実行委員会</t>
  </si>
  <si>
    <t>https://www.kankou-hamada.org/guidepost/10907</t>
  </si>
  <si>
    <t>日本石見神楽大会</t>
  </si>
  <si>
    <t>石央文化ホール（浜田市）</t>
  </si>
  <si>
    <t>日本石見神楽大会実行委員会</t>
  </si>
  <si>
    <t>https://www.kankou-hamada.org/guidepost/6667</t>
  </si>
  <si>
    <t>石見の肉まつり</t>
  </si>
  <si>
    <t>神楽の里舞乃市（江津市）</t>
  </si>
  <si>
    <t>車で約45分</t>
  </si>
  <si>
    <t>石見ツーリズムネット</t>
  </si>
  <si>
    <t>0855-55-1155</t>
  </si>
  <si>
    <t>https://kagura-meshi.all-iwami.com/</t>
  </si>
  <si>
    <t>神楽酒</t>
  </si>
  <si>
    <t>2023年未定</t>
  </si>
  <si>
    <t>益田市立市民学習センター</t>
  </si>
  <si>
    <t>神楽酒実行委員会</t>
  </si>
  <si>
    <t>https://masudashi.com/</t>
  </si>
  <si>
    <t>益田まつり</t>
  </si>
  <si>
    <t>2023年未定
※例年4月開催</t>
  </si>
  <si>
    <t>益田駅前通り　ほか
（益田市）</t>
  </si>
  <si>
    <t>益田まつり実行委員会</t>
  </si>
  <si>
    <t>江の川祭　花火大会</t>
  </si>
  <si>
    <t>8月中旬</t>
  </si>
  <si>
    <t>江の川河口周辺
（江津市）</t>
  </si>
  <si>
    <t>車で約35分</t>
  </si>
  <si>
    <t>江の川祭実行委員会</t>
  </si>
  <si>
    <t>0855-52-2268</t>
  </si>
  <si>
    <t>http://www.iwami.or.jp/gotsucci/gonogawa/</t>
  </si>
  <si>
    <t>益田水郷祭</t>
  </si>
  <si>
    <t>2023年未定
※例年8月第1土曜日開催</t>
  </si>
  <si>
    <t>高津川河川敷（益田市）</t>
  </si>
  <si>
    <t>益田水郷祭実行委員会</t>
  </si>
  <si>
    <t>季節のイベント
（秋）</t>
  </si>
  <si>
    <t>海神楽</t>
  </si>
  <si>
    <t>福光海岸（大田市）</t>
  </si>
  <si>
    <t>車で約55分</t>
  </si>
  <si>
    <t>大田市観光協会</t>
  </si>
  <si>
    <t>https://www.ginzan-wm.jp/</t>
  </si>
  <si>
    <t>芋煮と地酒の会</t>
  </si>
  <si>
    <t>10月中旬</t>
  </si>
  <si>
    <t>殿町通り・本町通り
（津和野町）</t>
  </si>
  <si>
    <t>津和野町観光協会</t>
  </si>
  <si>
    <t>0856-72-1771</t>
  </si>
  <si>
    <t>https://tsuwano-kanko.net/</t>
  </si>
  <si>
    <t>季節のイベント
（春）</t>
  </si>
  <si>
    <t>スーパー神楽選抜共演大会
（石見神楽）</t>
  </si>
  <si>
    <t>島根県芸術文化センター
「グラントワ」（益田市）</t>
  </si>
  <si>
    <t>益田ライオンズクラブ</t>
  </si>
  <si>
    <t>http://www.iwami.or.jp/masudalc/activity/kagura/15.html</t>
  </si>
  <si>
    <t>神降臨祭
（石見神楽）</t>
  </si>
  <si>
    <t>神降臨祭実行委員会</t>
  </si>
  <si>
    <t>http://iwamikagura.jp/</t>
  </si>
  <si>
    <t>江津市石見神楽大会
（石見神楽）</t>
  </si>
  <si>
    <t>11月下旬
※日曜日</t>
  </si>
  <si>
    <t>江津市総合市民センター
（江津市）</t>
  </si>
  <si>
    <t>江津市観光協会</t>
  </si>
  <si>
    <t>https://gotsu-kanko.jp/</t>
  </si>
  <si>
    <t>季節のイベント
（冬）</t>
  </si>
  <si>
    <t>歳末たすけあい石見神楽共演大会
（石見神楽）</t>
  </si>
  <si>
    <t>2023年未定
※例年12月開催</t>
  </si>
  <si>
    <t>益田市観光協会</t>
  </si>
  <si>
    <t>白銀の舞
（石見神楽）</t>
  </si>
  <si>
    <t>2月下旬又は3月上旬</t>
  </si>
  <si>
    <t>大田市民会館（大田市）</t>
  </si>
  <si>
    <t>石見銀山神楽連盟</t>
  </si>
  <si>
    <t>匹見こいこい夏祭り</t>
  </si>
  <si>
    <t>2023年未定
※例年8月14日開催</t>
  </si>
  <si>
    <t>匹見タウンホール（益田市）</t>
  </si>
  <si>
    <t>匹見こいこい夏祭り実行委員会</t>
  </si>
  <si>
    <t>0856-56-0310</t>
  </si>
  <si>
    <t>http://hikimichou.com</t>
  </si>
  <si>
    <t>匹見峡春祭り</t>
  </si>
  <si>
    <t>2023年未定
※例年5月3日開催</t>
  </si>
  <si>
    <t>匹見峡レストパーク（益田市）</t>
  </si>
  <si>
    <t>匹見峡春祭り実行委員会</t>
  </si>
  <si>
    <t>美都温泉まつり</t>
  </si>
  <si>
    <t>美都温泉「湯元館」（益田市）</t>
  </si>
  <si>
    <t>美都温泉まつり実行委員会</t>
  </si>
  <si>
    <t>0856-52-2212</t>
  </si>
  <si>
    <t>http://mono.shoko-shimane.or.jp</t>
  </si>
  <si>
    <t>みとふるさとまつり</t>
  </si>
  <si>
    <t>2023年未定
※例年11月3日開催</t>
  </si>
  <si>
    <t>未定</t>
  </si>
  <si>
    <t>みとふるさとまつり実行委員会</t>
  </si>
  <si>
    <t>0856-31-0331</t>
  </si>
  <si>
    <t>美都ほたるまつり</t>
  </si>
  <si>
    <t>美都ほたるまつり実行委員会</t>
  </si>
  <si>
    <t>0856-52-2100</t>
  </si>
  <si>
    <t>美都町神楽共演大会</t>
  </si>
  <si>
    <t>2023年未定
※例年11月開催</t>
  </si>
  <si>
    <t>ふれあいホールみと（益田市）</t>
  </si>
  <si>
    <t>美都町神楽共演大会実行委員会</t>
  </si>
  <si>
    <t>0856-52-2537</t>
  </si>
  <si>
    <t>益田万葉祭り</t>
  </si>
  <si>
    <t>2023年未定
※例年4月29日開催</t>
  </si>
  <si>
    <t>島根県立万葉公園（益田市）</t>
  </si>
  <si>
    <t>益田万葉まつり実行委員会</t>
  </si>
  <si>
    <t>0856-22-2133（島根県立万葉公園内）</t>
  </si>
  <si>
    <t>ますだ祇園まつり</t>
  </si>
  <si>
    <t>2023年未定
※例年7月開催</t>
  </si>
  <si>
    <t>益田小学校グラウンド（益田市）</t>
  </si>
  <si>
    <t>益田商店会</t>
  </si>
  <si>
    <t>0856-22-4557</t>
  </si>
  <si>
    <t>いかだ流し大会</t>
  </si>
  <si>
    <t>高津川（益田市）</t>
  </si>
  <si>
    <t>清流高津川いかだ流し大会実行委員会</t>
  </si>
  <si>
    <t>0856-25-2222</t>
  </si>
  <si>
    <t>八朔祭</t>
  </si>
  <si>
    <t>2023年未定
※例年9月1日開催</t>
  </si>
  <si>
    <t>高津柿本神社（益田市）</t>
  </si>
  <si>
    <t>高津柿本神社</t>
  </si>
  <si>
    <t>0856-22-0756</t>
  </si>
  <si>
    <t>季節のイベント（秋～冬）</t>
  </si>
  <si>
    <t>奉納神楽</t>
  </si>
  <si>
    <t>9月～11月</t>
  </si>
  <si>
    <t>2023年未定
※例年9月～11月開催</t>
  </si>
  <si>
    <t>益田市内神社（益田市）</t>
  </si>
  <si>
    <t>萩・石見空港まつり</t>
  </si>
  <si>
    <t>2023年未定
※例年9月開催</t>
  </si>
  <si>
    <t>萩・石見空港（益田市）</t>
  </si>
  <si>
    <t>萩・石見空港「空の日」記念事業実行委員会</t>
  </si>
  <si>
    <t>0856-24-0002</t>
  </si>
  <si>
    <t>萩・石見空港マラソン全国大会</t>
  </si>
  <si>
    <t>萩・石見空港マラソン全国大会実行委員会</t>
  </si>
  <si>
    <t>0856-31-0648</t>
  </si>
  <si>
    <t>雪舟さんまつり</t>
  </si>
  <si>
    <t>2023年未定
※例年10月開催</t>
  </si>
  <si>
    <t>イオン益田店駐車場、大喜庵（益田市）</t>
  </si>
  <si>
    <t>雪舟さんまつり実行委員会</t>
  </si>
  <si>
    <t>0856-22-7120（益田市観光協会内）</t>
  </si>
  <si>
    <t>七尾まつり・益田天満宮祭</t>
  </si>
  <si>
    <t>益田市七尾町（益田市）</t>
  </si>
  <si>
    <t>生き生き益田の会</t>
  </si>
  <si>
    <t>0856-25-7545</t>
  </si>
  <si>
    <t>ますだ産業祭</t>
  </si>
  <si>
    <t>市民学習センター（益田市）</t>
  </si>
  <si>
    <t>益田商工会議所青年部</t>
  </si>
  <si>
    <t>0856-22-0088</t>
  </si>
  <si>
    <t>http://masuda-yeg.com</t>
  </si>
  <si>
    <t>大道山　初日遥拝登山</t>
  </si>
  <si>
    <t>1月</t>
  </si>
  <si>
    <t>2023年未定
※例年1月1日開催</t>
  </si>
  <si>
    <t>大道山（益田市）</t>
  </si>
  <si>
    <t>中西地区社会福祉協議会</t>
  </si>
  <si>
    <t>0856-22-7256</t>
  </si>
  <si>
    <t>グラナリエinグラントワ</t>
  </si>
  <si>
    <t>11月下旬～12月上旬</t>
  </si>
  <si>
    <t>2023年未定
※例年11月下旬～12月上旬開催</t>
  </si>
  <si>
    <t>島根県芸術文化センター「グラントワ」（益田市）</t>
  </si>
  <si>
    <t>島根県芸術文化センター「グラントワ」</t>
  </si>
  <si>
    <t>0856-31-1860</t>
  </si>
  <si>
    <t>水仙の里かまてウォーク</t>
  </si>
  <si>
    <t>2023年未定
※例年1月開催</t>
  </si>
  <si>
    <t>唐音水仙公園（益田市）</t>
  </si>
  <si>
    <t>水仙の里かまてウォーク実行委員会</t>
  </si>
  <si>
    <t>0856-27-0501（鎌手公民館内）</t>
  </si>
  <si>
    <t>柿本神社節分祭</t>
  </si>
  <si>
    <t>2023年未定
※例年2月3日開催</t>
  </si>
  <si>
    <t>柿本人麿没後1300年祭</t>
  </si>
  <si>
    <t>7月～8月</t>
  </si>
  <si>
    <t>2023年7月～8月</t>
  </si>
  <si>
    <t>島根県芸術文化センター「グラントワ」、島根県立万葉公園ほか</t>
  </si>
  <si>
    <t>車で50分</t>
  </si>
  <si>
    <t>柿本人麿没後1300年祭実行委員会</t>
  </si>
  <si>
    <t>090-1183-8538（実行委員会事務局）</t>
  </si>
  <si>
    <t>広島港</t>
  </si>
  <si>
    <t>宮島紅葉谷公園　紅葉の見頃</t>
  </si>
  <si>
    <t>11月中旬～下旬</t>
  </si>
  <si>
    <t>宮島紅葉谷公園（廿日市市）</t>
  </si>
  <si>
    <t>広島港五日市岸壁からバス，フェリーで約35分</t>
  </si>
  <si>
    <t>（一社）宮島観光協会</t>
  </si>
  <si>
    <t>0829-44-2011</t>
  </si>
  <si>
    <t>http://www.miyajima.or.jp/</t>
  </si>
  <si>
    <t>三次　鵜飼</t>
  </si>
  <si>
    <t>6月～8月</t>
  </si>
  <si>
    <t>６～８月
毎夜運航（荒天時除く）</t>
  </si>
  <si>
    <t>十日市親水公園内鵜飼乗船場（三次市）</t>
  </si>
  <si>
    <t>広島港宇品外貿からバスで約90分</t>
  </si>
  <si>
    <t>（一社）三次市観光協会</t>
  </si>
  <si>
    <t>0824-63-9268</t>
  </si>
  <si>
    <t>http://miyoshi-kankou.jp/?p=293</t>
  </si>
  <si>
    <t>鞆の浦観光鯛網</t>
  </si>
  <si>
    <t>５月上～中旬</t>
  </si>
  <si>
    <t>鞆の浦（福山市）</t>
  </si>
  <si>
    <t>広島港宇品外貿からバスで約120分</t>
  </si>
  <si>
    <t>（公社）福山観光コンベンション協会</t>
  </si>
  <si>
    <t>084-926-2649</t>
  </si>
  <si>
    <t>http://www.fukuyama-kanko.com/event/taiami/taiami.html</t>
  </si>
  <si>
    <t>福山ばら祭り</t>
  </si>
  <si>
    <t>５月中旬</t>
  </si>
  <si>
    <t>ばら公園他（福山市）</t>
  </si>
  <si>
    <t>福山祭実行委員会実施本部</t>
  </si>
  <si>
    <t>084-944-5515</t>
  </si>
  <si>
    <t>広島平和記念公園　桜の見頃</t>
  </si>
  <si>
    <t>３月下旬～４月上旬</t>
  </si>
  <si>
    <t>広島平和記念公園（広島市）</t>
  </si>
  <si>
    <t>広島港宇品外貿から路面電車で約35分</t>
  </si>
  <si>
    <t>（財）広島観光コンベンションビューロー</t>
  </si>
  <si>
    <t>082-247-6916</t>
  </si>
  <si>
    <t>http://www.hiroshima-navi.or.jp/</t>
  </si>
  <si>
    <t>宮島　桜の見頃</t>
  </si>
  <si>
    <t>宮島（廿日市市）</t>
  </si>
  <si>
    <t>ひろしまドリミネーション</t>
  </si>
  <si>
    <t>11月～1月</t>
  </si>
  <si>
    <t>11月中旬～1月初め</t>
  </si>
  <si>
    <t>平和大通り（広島市）</t>
  </si>
  <si>
    <t>ひろしまライトアップ事業実行委員会事業推進本部（広島観光コンベンションビューロー）</t>
  </si>
  <si>
    <t>082-247-6805
kankou-2@hiroshima-navi.or.jp</t>
  </si>
  <si>
    <t>http://www.dreamination.com/</t>
  </si>
  <si>
    <t>牡蠣祭り</t>
  </si>
  <si>
    <t>1月～3月</t>
  </si>
  <si>
    <t>１月下旬～３月上旬</t>
  </si>
  <si>
    <t>県内沿岸部各地</t>
  </si>
  <si>
    <t>（一社）広島県観光連盟</t>
  </si>
  <si>
    <t>082-221-6516</t>
  </si>
  <si>
    <t>http://www.kankou.pref.hiroshima.jp/</t>
  </si>
  <si>
    <t>ピースメッセージとうろう流し</t>
  </si>
  <si>
    <t>８月６日</t>
  </si>
  <si>
    <t>平和記念公園（広島市）</t>
  </si>
  <si>
    <t>とうろう流し実行委員会</t>
  </si>
  <si>
    <t>082-245-1448</t>
  </si>
  <si>
    <t>http://www.urban.ne.jp/home/tourou/</t>
  </si>
  <si>
    <t>福山鞆の浦弁天島花火大会</t>
  </si>
  <si>
    <t>５月下旬</t>
  </si>
  <si>
    <t>鞆の浦弁天島（福山市）</t>
  </si>
  <si>
    <t>福山鞆の浦弁天島花火大会（福山市観光課）</t>
  </si>
  <si>
    <t>084-928-1042</t>
  </si>
  <si>
    <t>http://www.fukuyama-kanko.com/event/eve010.html</t>
  </si>
  <si>
    <t>広島みなと夢花火大会</t>
  </si>
  <si>
    <t>７月第４土曜日</t>
  </si>
  <si>
    <t>広島港宇品外貿１万トンバース（広島市）</t>
  </si>
  <si>
    <t>広島祭委員会事務局事業推進本部（広島観光コンベンションビューロー）</t>
  </si>
  <si>
    <t>http://www.minato-yumehanabi.com/index.html</t>
  </si>
  <si>
    <t>7月末～８月上旬</t>
  </si>
  <si>
    <t>尾道水道海上（尾道市）</t>
  </si>
  <si>
    <t>尾道住吉会（尾道商工会議所内）</t>
  </si>
  <si>
    <t>0848-22-2165</t>
  </si>
  <si>
    <t>http://onomichi-cci.or.jp/hanabi/</t>
  </si>
  <si>
    <t>ひろしまフラワーフェスティバル</t>
  </si>
  <si>
    <t>５月3～５日</t>
  </si>
  <si>
    <t>平和記念公園，平和大通り（広島市）</t>
  </si>
  <si>
    <t>ひろしまフラワーフェスティバル実行委員会</t>
  </si>
  <si>
    <t>082-294-4622</t>
  </si>
  <si>
    <t>http://www.hiroshima-ff.com/</t>
  </si>
  <si>
    <t>とうかさん（ゆかたできん祭）</t>
  </si>
  <si>
    <t>６月第一金土日</t>
  </si>
  <si>
    <t>中央通り，本通り商店街（広島市）</t>
  </si>
  <si>
    <t>広島港宇品外貿から路面電車で約45分</t>
  </si>
  <si>
    <t>とうかさん祭禮委員会</t>
  </si>
  <si>
    <t>082-241-7420</t>
  </si>
  <si>
    <t>http://www.toukasan.jp/</t>
  </si>
  <si>
    <t>管絃祭</t>
  </si>
  <si>
    <t>旧暦６月17日</t>
  </si>
  <si>
    <t>厳島神社及び周辺（廿日市市）</t>
  </si>
  <si>
    <t>広島港五日市岸壁からバス，フェリー　約35分</t>
  </si>
  <si>
    <t>厳島神社</t>
  </si>
  <si>
    <t>0829-44-2020</t>
  </si>
  <si>
    <t>http://www.kankou.pref.hiroshima.jp/sys/data?page-id=14059</t>
  </si>
  <si>
    <t>酒祭り</t>
  </si>
  <si>
    <t>10月第二土日</t>
  </si>
  <si>
    <t>ＪＲ西条駅前付近（東広島市）</t>
  </si>
  <si>
    <t>広島港宇品外貿から路面電車，ＪＲで約90分</t>
  </si>
  <si>
    <t>酒祭り実行委員会（（公社）東広島市観光協会内）</t>
  </si>
  <si>
    <t>082-420-0330</t>
  </si>
  <si>
    <t>http://sakematsuri.com/</t>
  </si>
  <si>
    <t>鳥取港</t>
  </si>
  <si>
    <t>砂の美術館</t>
  </si>
  <si>
    <t>4月下旬～翌年1月上旬</t>
  </si>
  <si>
    <t>鳥取市福部町湯山</t>
  </si>
  <si>
    <t>鳥取砂丘　砂の美術館</t>
  </si>
  <si>
    <t>http://www.sand-museum.jp/</t>
  </si>
  <si>
    <t>岩美花火大会</t>
  </si>
  <si>
    <t>鳥取県岩美郡岩美町浦富海岸沖合</t>
  </si>
  <si>
    <t>鳥取県　観光戦略課</t>
  </si>
  <si>
    <t>0857-26-7421
kankou@pref.tottori.jp</t>
  </si>
  <si>
    <t>http://www.iwamikanko.org/</t>
  </si>
  <si>
    <t>鳥取しゃんしゃん祭</t>
  </si>
  <si>
    <t>鳥取市内</t>
  </si>
  <si>
    <t>鳥取市国際観光客サポートセンター</t>
  </si>
  <si>
    <t>0857-26-0756</t>
  </si>
  <si>
    <t>http://tottori-shanshan.jp/</t>
  </si>
  <si>
    <t>福山港</t>
  </si>
  <si>
    <t>福山菊花展覧会</t>
  </si>
  <si>
    <t>10月中旬～11月中旬</t>
  </si>
  <si>
    <t>福山城公園</t>
  </si>
  <si>
    <t>福山市観光課</t>
  </si>
  <si>
    <t>084-928-1043
kanko@city.fukuyama.hiroshima.jp</t>
  </si>
  <si>
    <t>鞆・町並ひな祭</t>
  </si>
  <si>
    <t>福山市鞆町</t>
  </si>
  <si>
    <t>鞆・町並ひな祭実行委員会</t>
  </si>
  <si>
    <t>080-5614-2778</t>
  </si>
  <si>
    <t>5月上旬～下旬</t>
  </si>
  <si>
    <t>(公社)福山観光コンベンション協会</t>
  </si>
  <si>
    <t>084-926-2649
kyokai@fukuyama-kanko.com</t>
  </si>
  <si>
    <t>http://fukuyama-kanko.com</t>
  </si>
  <si>
    <t>5月最終土曜日</t>
  </si>
  <si>
    <t>福山鞆の浦弁天島花火大会実行委員会</t>
  </si>
  <si>
    <t>福山ばら祭</t>
  </si>
  <si>
    <t>5月第三日曜とその前日</t>
  </si>
  <si>
    <t>緑町公園等</t>
  </si>
  <si>
    <t>福山祭委員会</t>
  </si>
  <si>
    <t>http://fukuyama-matsuri.jp/bara/</t>
  </si>
  <si>
    <t>福山夏まつり</t>
  </si>
  <si>
    <t>8/13･14･15</t>
  </si>
  <si>
    <t>福山駅周辺</t>
  </si>
  <si>
    <t>http://fukuyama-matsuri.jp/natsu/</t>
  </si>
  <si>
    <t>今治港</t>
  </si>
  <si>
    <t>今治市民のまつり「おんまく」</t>
  </si>
  <si>
    <t>8月初旬</t>
  </si>
  <si>
    <t>http://www.onmaku.jp/</t>
  </si>
  <si>
    <t>お供馬の走り込み(菊間祭)</t>
  </si>
  <si>
    <t>10月第3日曜日</t>
  </si>
  <si>
    <t>今治市菊間町</t>
  </si>
  <si>
    <t>今治市菊間支所</t>
  </si>
  <si>
    <t>http://www.kamoj.sakura.ne.jp/</t>
  </si>
  <si>
    <t>よしうみバラ祭り</t>
  </si>
  <si>
    <t>よしうみバラ公園</t>
  </si>
  <si>
    <t>今治市吉海支所</t>
  </si>
  <si>
    <t>水軍レース</t>
  </si>
  <si>
    <t>村上水軍博物館前</t>
  </si>
  <si>
    <t>今治市宮窪支所</t>
  </si>
  <si>
    <t>はかた夏まつり</t>
  </si>
  <si>
    <t>道の駅「伯方S・Cパーク」</t>
  </si>
  <si>
    <t>今治市伯方支所</t>
  </si>
  <si>
    <t>道の駅「多々羅しまなみ公園」</t>
  </si>
  <si>
    <t>今治市上浦支所</t>
  </si>
  <si>
    <t>今治地方春祭り（継ぎ獅子）</t>
  </si>
  <si>
    <t>5月の休日</t>
  </si>
  <si>
    <t>今治市内</t>
  </si>
  <si>
    <t>車で10分～40分</t>
  </si>
  <si>
    <t>今治市観光課</t>
  </si>
  <si>
    <t>https://www.city.imabari.ehime.jp/kanko/tsugi/</t>
  </si>
  <si>
    <t>毎月</t>
  </si>
  <si>
    <t>第２、第４日曜日</t>
  </si>
  <si>
    <t>今治港みなと交流センター「はーばりー」周辺</t>
  </si>
  <si>
    <t>せとうちみなとマルシェ実行委員会事務局（今治地方観光協会内）</t>
  </si>
  <si>
    <t>https://setouchi-mm.com/</t>
  </si>
  <si>
    <t>宇和島港</t>
  </si>
  <si>
    <t>伊達なうわじまお城まつり</t>
  </si>
  <si>
    <t>5月4日～5日</t>
  </si>
  <si>
    <t>宇和島市内、宇和島城</t>
  </si>
  <si>
    <t>徒歩約25分</t>
  </si>
  <si>
    <t>宇和島市商工観光課</t>
  </si>
  <si>
    <t>http://oshiromatsuri.jp/</t>
  </si>
  <si>
    <t>うわじま牛鬼まつり</t>
  </si>
  <si>
    <t>宇和島市内</t>
  </si>
  <si>
    <t>宇和島商工会議所／宇和島市商工観光課</t>
  </si>
  <si>
    <t>http://ushioni.gaina.ne.jp/</t>
  </si>
  <si>
    <t>ふる里だんだん祭り</t>
  </si>
  <si>
    <t>遊子水荷浦段畑</t>
  </si>
  <si>
    <t>バスで60分</t>
  </si>
  <si>
    <t>遊子公民館</t>
  </si>
  <si>
    <t>http://www.danbata.jp/</t>
  </si>
  <si>
    <t>宇和島Hawaiianフェスティバル</t>
  </si>
  <si>
    <t>道の駅みなとオアシスきさいや広場</t>
  </si>
  <si>
    <t>バスで20分
徒歩で20分</t>
  </si>
  <si>
    <t>宇和島Hawaiianフェスティバル実行委員会</t>
  </si>
  <si>
    <t>https://ja-jp.facebook.com/UwajimaHawaiianFestival</t>
  </si>
  <si>
    <t>高知港</t>
  </si>
  <si>
    <t>土佐の「おきゃく」</t>
  </si>
  <si>
    <t>高知市内</t>
  </si>
  <si>
    <t>バス、タクシーで30分</t>
  </si>
  <si>
    <t>土佐の「おきゃく」事務局</t>
  </si>
  <si>
    <t>http://tosa-okyaku.com</t>
  </si>
  <si>
    <t>仁淀川紙のこいのぼり</t>
  </si>
  <si>
    <t>5月上旬</t>
  </si>
  <si>
    <t>いの町</t>
  </si>
  <si>
    <t>バス、タクシーで50分</t>
  </si>
  <si>
    <t>http://www.town.ino.kochi.jp/</t>
  </si>
  <si>
    <t>日曜市</t>
  </si>
  <si>
    <t>毎週日曜日</t>
  </si>
  <si>
    <t>高知市産業政策課
kc-150600@city.kochi.lg.jp</t>
  </si>
  <si>
    <t>https://www.city.kochi.kochi.jp/soshiki/40/</t>
  </si>
  <si>
    <t>高知市納涼花火大会</t>
  </si>
  <si>
    <t>高知市観光協会</t>
  </si>
  <si>
    <t>http://www.welcome-kochi.jp/index.html</t>
  </si>
  <si>
    <t>よさこい祭り</t>
  </si>
  <si>
    <t>8月9日～12日</t>
  </si>
  <si>
    <t>よさこい祭り振興会</t>
  </si>
  <si>
    <t>http://www.cciweb.or.jp/kochi/yosakoiweb/</t>
  </si>
  <si>
    <t>宿毛湾港</t>
  </si>
  <si>
    <t>大文字の送り火</t>
  </si>
  <si>
    <t>2016年6月13日（月）
※旧暦7月16日開催</t>
  </si>
  <si>
    <t>四万十市　十代地山（四万十市間崎）</t>
  </si>
  <si>
    <t>車で60分・JR中村駅から車で15分</t>
  </si>
  <si>
    <t>一般社団法人四万十市観光協会</t>
  </si>
  <si>
    <t>http://www.shimanto-kankou.com/</t>
  </si>
  <si>
    <t>だるま夕日
（宿毛湾の冬の風物詩、期間中条件があった時のみ見ることが出来る：年20回程度、「幸運の夕日」と言われる）</t>
  </si>
  <si>
    <t>11月～2月</t>
  </si>
  <si>
    <t>11月下旬～2月中旬</t>
  </si>
  <si>
    <t xml:space="preserve">
咸陽島公園
道の駅すくも　サニーサイドパーク</t>
  </si>
  <si>
    <t xml:space="preserve">
咸陽島公園：車で15分
道の駅すくも　サニーサイドパーク：車で25分</t>
  </si>
  <si>
    <t>http://www.city.sukumo.kochi.jp/kankou/daruma/index.html</t>
  </si>
  <si>
    <t>定期闘牛大会</t>
  </si>
  <si>
    <t>1月・4月・7月・8月・10月</t>
  </si>
  <si>
    <t>春（四月）場所（4月第1日曜）
和霊大祭場所（7/24）
お盆場所（8/14）
秋（十月）場所（10月第4日曜）
正月場所（1/2）</t>
  </si>
  <si>
    <t>http://www.tougyu.com/</t>
  </si>
  <si>
    <t>市民祭　あしずりまつり
（あしずり踊り・納涼花火大会）</t>
  </si>
  <si>
    <t>8月5～6日</t>
  </si>
  <si>
    <t xml:space="preserve">土佐清水市　清水港(鹿島周辺)
</t>
  </si>
  <si>
    <t>市民祭あしずりまつり実行委員会
（土佐清水商工会議所内）</t>
  </si>
  <si>
    <t>http://ashizuri-fes.com/index.php</t>
  </si>
  <si>
    <t>しまんと市民祭
（しまんと納涼花火大会）</t>
  </si>
  <si>
    <t>2016年8月27日（土）
※8月最終土曜</t>
  </si>
  <si>
    <t>四万十市　四万十川河川敷</t>
  </si>
  <si>
    <t>車で45分・JR中村駅より徒歩20分
（例年、駅からのシャトルバス運行）</t>
  </si>
  <si>
    <t>市民祭宿毛まつり</t>
  </si>
  <si>
    <t>2016年10月8日（土）～10日（祝・月）
花火大会は9日
※例年10月第2土日月</t>
  </si>
  <si>
    <t>宿毛市　宿毛湾港新田緑地　</t>
  </si>
  <si>
    <t>市民祭宿毛まつり実行委員会
(宿毛青年会議所内)</t>
  </si>
  <si>
    <t>http://sukumomaturi.web.fc2.com/</t>
  </si>
  <si>
    <t>高松港</t>
  </si>
  <si>
    <t>さぬき高松まつり花火大会 どんどん高松</t>
  </si>
  <si>
    <t>例年 8月13日</t>
  </si>
  <si>
    <t>高松港クルーズ客船用岸壁沖</t>
  </si>
  <si>
    <t>高松まつり振興会事務局</t>
  </si>
  <si>
    <t>087-839-2416
kankou@city.takamatsu.lg.jp</t>
  </si>
  <si>
    <t>https://www.city.takamatsu.kagawa.jp/17760.html</t>
  </si>
  <si>
    <t>徳島小松島港</t>
  </si>
  <si>
    <t>徳島市中心市街地</t>
  </si>
  <si>
    <t>沖洲(外)岸壁から車で約15分</t>
  </si>
  <si>
    <t>徳島県観光政策課</t>
  </si>
  <si>
    <t>https://www.pref.tokushima.lg.jp/kenseijoho/soshiki/shoukouroudoukankoubu/kankouseisakuka/</t>
  </si>
  <si>
    <t>秋の阿波おどり</t>
  </si>
  <si>
    <t>冬の阿波おどり</t>
  </si>
  <si>
    <t>２月</t>
  </si>
  <si>
    <t>２月頃</t>
  </si>
  <si>
    <t>マチ★アソビ(春）</t>
  </si>
  <si>
    <t>５月頃</t>
  </si>
  <si>
    <t>徳島県にぎわいづくり課</t>
  </si>
  <si>
    <t>https://www.pref.tokushima.lg.jp/kenseijoho/soshiki/shoukouroudoukankoubu/nigiwaidukurika/</t>
  </si>
  <si>
    <t>マチ★アソビ(秋）</t>
  </si>
  <si>
    <t>10月頃</t>
  </si>
  <si>
    <t>小松島港まつり</t>
  </si>
  <si>
    <t>7月第3日曜日</t>
  </si>
  <si>
    <t>小松島港周辺</t>
  </si>
  <si>
    <t>赤石岸壁から車で約15分</t>
  </si>
  <si>
    <t>小松島市商工観光課</t>
  </si>
  <si>
    <t>https://www.city.komatsushima.lg.jp/</t>
  </si>
  <si>
    <t>鳴門市阿波おどり</t>
  </si>
  <si>
    <t>鳴門市中心市街地</t>
  </si>
  <si>
    <t>沖洲(外)岸壁から車で約30分</t>
  </si>
  <si>
    <t>鳴門市観光振興課</t>
  </si>
  <si>
    <t xml:space="preserve">https://www.city.naruto.tokushima.jp/
</t>
  </si>
  <si>
    <t>徳島市阿波おどり</t>
  </si>
  <si>
    <t>徳島市にぎわい交流課</t>
  </si>
  <si>
    <t>http://www.city.tokushima.tokushima.jp</t>
  </si>
  <si>
    <t>新居浜港</t>
  </si>
  <si>
    <t>新居（にい）のいもだき</t>
  </si>
  <si>
    <t>８月・9月・10月</t>
  </si>
  <si>
    <t>2020/8/31～10/14</t>
  </si>
  <si>
    <t>国領川河川敷緑地</t>
  </si>
  <si>
    <t>新居浜料理飲食業協同組合</t>
  </si>
  <si>
    <t>0897-33-3920</t>
  </si>
  <si>
    <t>http://www.h6.dion.ne.jp/~rypin/</t>
  </si>
  <si>
    <t>にいはま夏まつり</t>
  </si>
  <si>
    <t>銅夢にいはま・昭和通り・登り道商店街</t>
  </si>
  <si>
    <t>新居浜商店街連盟</t>
  </si>
  <si>
    <t>0897-37-6677</t>
  </si>
  <si>
    <t>http://n-akindo.com/</t>
  </si>
  <si>
    <t>マイントピア鹿の子百合まつり</t>
  </si>
  <si>
    <t>マイントピア別子</t>
  </si>
  <si>
    <t>0897-43-1801</t>
  </si>
  <si>
    <t>http://besshi.com/</t>
  </si>
  <si>
    <t>マイントピア別子しゃく薬まつり</t>
  </si>
  <si>
    <t>5月上旬～5月下旬</t>
  </si>
  <si>
    <t>マイントピア別子イルミネーションライトアップ</t>
  </si>
  <si>
    <t>12/1～2/28</t>
  </si>
  <si>
    <t>とうどおくり</t>
  </si>
  <si>
    <t>大島海岸</t>
  </si>
  <si>
    <t>車で5分、黒島港から船で15分</t>
  </si>
  <si>
    <t>大島地域交流センター</t>
  </si>
  <si>
    <t>0897-45-1006</t>
  </si>
  <si>
    <t>http://www.city.niihama.lg.jp/</t>
  </si>
  <si>
    <t>新居浜凧あげ大会</t>
  </si>
  <si>
    <t>1月中旬</t>
  </si>
  <si>
    <t>マリンパーク新居浜</t>
  </si>
  <si>
    <t>徒歩3分</t>
  </si>
  <si>
    <t>新居浜市教育委員会社会教育課</t>
  </si>
  <si>
    <t>0897-65-1300</t>
  </si>
  <si>
    <t>はまさいフェスティバル</t>
  </si>
  <si>
    <t>1月下旬</t>
  </si>
  <si>
    <t>にいはま納涼花火大会</t>
  </si>
  <si>
    <t>新居浜商工会議所</t>
  </si>
  <si>
    <t>0897-33-5581</t>
  </si>
  <si>
    <t>http://www.niicci.or.jp/hanabitaikai/</t>
  </si>
  <si>
    <t>新居浜太鼓祭り</t>
  </si>
  <si>
    <t>10/15-18</t>
  </si>
  <si>
    <t>市内全域</t>
  </si>
  <si>
    <t>車で5分～40分</t>
  </si>
  <si>
    <t>新居浜市経済部運輸観光課</t>
  </si>
  <si>
    <t>0897-65-1261 / unyu@city.niihama.ehime.jp</t>
  </si>
  <si>
    <t>松山港</t>
  </si>
  <si>
    <t>松山港まつり</t>
  </si>
  <si>
    <t>8月第1土曜日</t>
  </si>
  <si>
    <t>松山市三津ふ頭</t>
  </si>
  <si>
    <t>徒歩15分</t>
  </si>
  <si>
    <t>松山市産業経済部観光・国際交流課</t>
  </si>
  <si>
    <t>089-948-6558</t>
  </si>
  <si>
    <t>http://www.city.matsuyama.ehime.jp/</t>
  </si>
  <si>
    <t>8月　</t>
  </si>
  <si>
    <t>11日頃</t>
  </si>
  <si>
    <t>https://www.city.sakaide.lg.jp/index.html</t>
  </si>
  <si>
    <t>4月29日(祝)</t>
  </si>
  <si>
    <t>6月1日～14日</t>
  </si>
  <si>
    <t>8月第1土曜日・日曜日</t>
  </si>
  <si>
    <t>2月第2土曜日・日曜日</t>
  </si>
  <si>
    <t>九州</t>
  </si>
  <si>
    <t>厳原港</t>
  </si>
  <si>
    <t>開催日未定</t>
  </si>
  <si>
    <t>貸切バス、タクシー、徒歩</t>
  </si>
  <si>
    <t>http://artfantasia.asia/artist/</t>
  </si>
  <si>
    <t>貸切バス、タクシー</t>
  </si>
  <si>
    <t>http://www.kokkyomarathon-tsushima.jp/</t>
  </si>
  <si>
    <t>対馬シーカヤックフェスタ実行委員会</t>
  </si>
  <si>
    <t>http://tsushima-net.org/seakayak_festa/index.php</t>
  </si>
  <si>
    <t>ひとつばたごイベント</t>
  </si>
  <si>
    <t>長崎県対馬市上対馬町鰐浦</t>
  </si>
  <si>
    <t>対馬豆酘の里ロード・レース</t>
  </si>
  <si>
    <t>豆酘小学校グラウンド（長崎県対馬市厳原町豆酘）</t>
  </si>
  <si>
    <t>対馬豆酘の里ロード・レース大会実行委員会事務局</t>
  </si>
  <si>
    <t>FAX 0920-57-1145
EMAIL tsutsunosato@yahoo.co.jp</t>
  </si>
  <si>
    <t>千尋藻みなと祭り</t>
  </si>
  <si>
    <t>毎年4月10日</t>
  </si>
  <si>
    <t>長崎県対馬市豊玉町千尋藻</t>
  </si>
  <si>
    <t>島大国魂御子神社大祭</t>
  </si>
  <si>
    <t>毎年5月3日</t>
  </si>
  <si>
    <t>長崎県対馬市上県町佐須奈</t>
  </si>
  <si>
    <t>やくま祭</t>
  </si>
  <si>
    <t>7月8日(月)
旧暦6月初午の日</t>
  </si>
  <si>
    <t>御前浜（長崎県対馬市峰町木坂）</t>
  </si>
  <si>
    <t>カンカン祭り（神功皇后伝承神事）</t>
  </si>
  <si>
    <t>毎年8月18日</t>
  </si>
  <si>
    <t>長崎県対馬市厳原町豆酘</t>
  </si>
  <si>
    <t>海神神社大祭</t>
  </si>
  <si>
    <t>9月21日(月)
毎年 旧8月5日</t>
  </si>
  <si>
    <t>海神神社（長崎県対馬市峰町木坂）</t>
  </si>
  <si>
    <t>海神神社</t>
  </si>
  <si>
    <t>TEL 0920-83-0137</t>
  </si>
  <si>
    <t>國本神社祭</t>
  </si>
  <si>
    <t>10月17日(土)
毎年旧9月1日</t>
  </si>
  <si>
    <t>國本神社（長崎県対馬市上県町瀬田１）</t>
  </si>
  <si>
    <t>多久頭魂神社例大祭</t>
  </si>
  <si>
    <t>毎年10月18日</t>
  </si>
  <si>
    <t>多久頭魂神社（長崎県対馬市厳原町豆酘）</t>
  </si>
  <si>
    <t>オヒデリ様</t>
  </si>
  <si>
    <t>旧暦11月9日元山送り</t>
  </si>
  <si>
    <t>雷命神社ほか（長崎県対馬市厳原町阿連）</t>
  </si>
  <si>
    <t>十日恵比寿</t>
  </si>
  <si>
    <t>毎年1月10日</t>
  </si>
  <si>
    <t>各港・各神社</t>
  </si>
  <si>
    <t>節分護摩祈祷会</t>
  </si>
  <si>
    <t>万松院（長崎県対馬市厳原町西里）</t>
  </si>
  <si>
    <t>サンゾーロー祭（亀ト神事）</t>
  </si>
  <si>
    <t>2月14日(日)
旧暦　1/3</t>
  </si>
  <si>
    <t>雷神社（長崎県対馬市厳原町豆酘（つつ））</t>
  </si>
  <si>
    <t>赤米頭受け神事</t>
  </si>
  <si>
    <t>2月21日(日)
旧暦　1/10</t>
  </si>
  <si>
    <t>弓射り祭り（百手祭り）</t>
  </si>
  <si>
    <t>3月8日(月)
旧暦　1/25</t>
  </si>
  <si>
    <t>八幡神社（長崎県対馬市美津島町大山）</t>
  </si>
  <si>
    <t>千俵蒔山野焼き</t>
  </si>
  <si>
    <t>千俵蒔山（長崎県対馬市上県町佐護）</t>
  </si>
  <si>
    <t>小船越「百手祭り」</t>
  </si>
  <si>
    <t>3月20日(土)～21日(日)
旧暦　2/8～2/9</t>
  </si>
  <si>
    <t>アマテル神社（長崎県対馬市美津島町小船越）</t>
  </si>
  <si>
    <t>伊万里港</t>
  </si>
  <si>
    <t>鍋島藩窯秋祭り</t>
  </si>
  <si>
    <t>大川内山</t>
  </si>
  <si>
    <t>伊万里鍋島焼協同組合</t>
  </si>
  <si>
    <t xml:space="preserve">0955-23-7293
 imarinabeshima@cotton.ocn.ne.jp </t>
  </si>
  <si>
    <t>www.imari-ookawachiyama.com</t>
  </si>
  <si>
    <t>風鈴まつり</t>
  </si>
  <si>
    <t>6月下旬～8月</t>
  </si>
  <si>
    <t>6月中旬～8月下旬</t>
  </si>
  <si>
    <t>春の窯元市</t>
  </si>
  <si>
    <t>4月第1週の金・土・日の３日間</t>
  </si>
  <si>
    <t>つつじ祭り</t>
  </si>
  <si>
    <t>竹の古場公園</t>
  </si>
  <si>
    <t>伊万里市総合政策部観光戦略課</t>
  </si>
  <si>
    <t>www.city.imari.saga.jp</t>
  </si>
  <si>
    <t>招福伊万里えびす祭り</t>
  </si>
  <si>
    <t>伊万里市街地</t>
  </si>
  <si>
    <t>伊万里市総合政策部企業誘致・商工振興課</t>
  </si>
  <si>
    <t>0955-23-2184
 kigyou-shoukou@city.imari.lg.jp</t>
  </si>
  <si>
    <t>伊万里市民納涼花火大会</t>
  </si>
  <si>
    <t>2018年をもちまして終了いたしました</t>
  </si>
  <si>
    <t>どっちゃん祭り</t>
  </si>
  <si>
    <t>トンテントン祭り</t>
  </si>
  <si>
    <t>伊萬里神社御神幸祭実行委員会事務局</t>
  </si>
  <si>
    <t>0955‐23‐2093</t>
  </si>
  <si>
    <t xml:space="preserve">https://tontenton.jp/ </t>
  </si>
  <si>
    <t>いまり秋祭り</t>
  </si>
  <si>
    <t>山ン寺例祭</t>
  </si>
  <si>
    <t>東山代町　山ン寺</t>
  </si>
  <si>
    <t>取り追う祭り</t>
  </si>
  <si>
    <t>毎年12月最初の卯の日の前夜</t>
  </si>
  <si>
    <t>二里町大里</t>
  </si>
  <si>
    <t>伊万里やきものまつり</t>
  </si>
  <si>
    <t>4月29日～5月5日</t>
  </si>
  <si>
    <t>鹿児島港</t>
  </si>
  <si>
    <t>照国神社六月燈
・健康や商売繁盛を祈る祭り</t>
  </si>
  <si>
    <t>7月15,16日</t>
  </si>
  <si>
    <t>照國神社（鹿児島市）</t>
  </si>
  <si>
    <t>車で約25分</t>
  </si>
  <si>
    <t>http://www.kagoshima-kankou.com/for/areaguides/kagoshima.html</t>
  </si>
  <si>
    <t>川内川花火大会
1959年に始まった、九州で最も大きな花火大会の一つ</t>
  </si>
  <si>
    <t>川内川（薩摩川内市）</t>
  </si>
  <si>
    <t>http://www.kagoshima-kankou.com/event/20352/</t>
  </si>
  <si>
    <t>かごしま錦江湾サマーナイト大花火大会
・2000年に始まり、九州最大の花火大会の一つ
・錦江湾と活火山桜島の壮観な自然を背景に約15,000発の花火が打ち上がる</t>
  </si>
  <si>
    <t>８月第３ or 第４ 土曜日</t>
  </si>
  <si>
    <t>吹上浜砂の祭典
・吹上げ浜は、日本三大砂丘の一つ吹上浜
・1987年に始まったこのイベントは世界で最も大きな砂の芸術祭としてギネスブックに登載されている</t>
  </si>
  <si>
    <t>砂丘の杜きんぽう
（南さつま市）</t>
  </si>
  <si>
    <t>http://www.kagoshima-kankou.com/for/areaguides/nansatsu.html</t>
  </si>
  <si>
    <t>知覧ねぷた祭り
縦横４m、高さ5mの勇壮な侍の人形が夜の街を練り歩く祭り</t>
  </si>
  <si>
    <t>7月第３土曜日</t>
  </si>
  <si>
    <t>知覧地域（南九州市）</t>
  </si>
  <si>
    <t>http://www.kagoshima-kankou.com/event/50211/</t>
  </si>
  <si>
    <t>霧島高原太鼓まつり</t>
  </si>
  <si>
    <t>8月中旬～下旬</t>
  </si>
  <si>
    <t>みやまコンセール主ホール（霧島市）</t>
  </si>
  <si>
    <t>車で約95分</t>
  </si>
  <si>
    <t>http://www.kagoshima-kankou.com/event/20376/</t>
  </si>
  <si>
    <t>川内大綱引（喧嘩綱）
・400年を超える歴史のある祭り
・3,000人を超える男たちが日本一大きくて重い綱の端で向かい合い、互いに激しく引き合う</t>
  </si>
  <si>
    <t>薩摩川内市</t>
  </si>
  <si>
    <t>車で約75分</t>
  </si>
  <si>
    <t>http://www.kagoshima-kankou.com/for/areaguides/hokusatsu.html</t>
  </si>
  <si>
    <t>おはら祭
鹿児島市制施行60周年を記念して1949年に始まった鹿児島県最大の祭り
・約2万人の踊り手が伝統的な民俗舞踊を披露する</t>
  </si>
  <si>
    <t>11月2日～3日</t>
  </si>
  <si>
    <t>鹿児島市</t>
  </si>
  <si>
    <t>唐津港</t>
  </si>
  <si>
    <t>相知くんち</t>
  </si>
  <si>
    <t>10月中旬～下旬</t>
  </si>
  <si>
    <t>唐津市相知町</t>
  </si>
  <si>
    <t>（一社）唐津観光協会相知支所</t>
  </si>
  <si>
    <t>0955-51-8312</t>
  </si>
  <si>
    <t>唐津くんち</t>
  </si>
  <si>
    <t>11月2日～4日</t>
  </si>
  <si>
    <t>唐津市内</t>
  </si>
  <si>
    <t>唐津駅観光案内所</t>
  </si>
  <si>
    <t>0955-72-4963</t>
  </si>
  <si>
    <t>http://www.karatsu-kankou.jp/</t>
  </si>
  <si>
    <t>浜崎祇園</t>
  </si>
  <si>
    <t>7月第4土日</t>
  </si>
  <si>
    <t>唐津市浜崎町</t>
  </si>
  <si>
    <t>（一社）唐津観光協会浜玉支所</t>
  </si>
  <si>
    <t>0955-56-6937</t>
  </si>
  <si>
    <t>唐津やきもん祭り</t>
  </si>
  <si>
    <t>4月・5月</t>
  </si>
  <si>
    <t>4月下旬～5月上旬</t>
  </si>
  <si>
    <t>唐津市中心市街地</t>
  </si>
  <si>
    <t>（一社）唐津観光協会</t>
  </si>
  <si>
    <t>0955-74-3355</t>
  </si>
  <si>
    <t>呼子大綱引</t>
  </si>
  <si>
    <t>6月第1土日</t>
  </si>
  <si>
    <t>唐津市呼子町</t>
  </si>
  <si>
    <t>唐津市呼子市民センター産業教育課</t>
  </si>
  <si>
    <t>0955-53-7165</t>
  </si>
  <si>
    <t>見帰りの滝あじさいまつり</t>
  </si>
  <si>
    <t>車で45分</t>
  </si>
  <si>
    <t>九州花火大会</t>
  </si>
  <si>
    <t>唐津市西の浜</t>
  </si>
  <si>
    <t>川内港</t>
  </si>
  <si>
    <t>川内かまぼこフェスタ</t>
  </si>
  <si>
    <t>川内町（鄭成功記念館周辺）</t>
  </si>
  <si>
    <t>徒歩２分</t>
  </si>
  <si>
    <t>平戸市観光課</t>
  </si>
  <si>
    <t>0950-22-4111/kanko@city.hirado.lg.jp</t>
  </si>
  <si>
    <t>子泣き相撲</t>
  </si>
  <si>
    <t>岩の上町(最教寺)</t>
  </si>
  <si>
    <t>https://www.city.hirado.nagasaki.jp/kurashi/gyosei/pickup/2017/2017-0203-1649-188.html</t>
  </si>
  <si>
    <t>平戸海道渡海人祭</t>
  </si>
  <si>
    <t>ゴールデンウィーク中</t>
  </si>
  <si>
    <t>岩の上町(平戸大橋公園)</t>
  </si>
  <si>
    <t>https://www.nagasaki-tabinet.com/event/51339/</t>
  </si>
  <si>
    <t>平戸くんち</t>
  </si>
  <si>
    <t>10月24日～27日</t>
  </si>
  <si>
    <t>平戸市内</t>
  </si>
  <si>
    <t>http://www.nihonnomaturi.com/category10/category53/entry284.html</t>
  </si>
  <si>
    <t>北九州港</t>
  </si>
  <si>
    <t>戸畑祗園大山笠</t>
  </si>
  <si>
    <t>北九州市戸畑区</t>
  </si>
  <si>
    <t>バスで約30分</t>
  </si>
  <si>
    <t>戸畑祇園大山笠振興会（北九州市戸畑区総務企画課内）</t>
  </si>
  <si>
    <t>093-871-1501
tobata-soumu@city.kitakyushu.lg.jp</t>
  </si>
  <si>
    <t>http://tobatagion.jp/</t>
  </si>
  <si>
    <t>小倉祗園太鼓</t>
  </si>
  <si>
    <t>北九州市小倉北区</t>
  </si>
  <si>
    <t>小倉祗園太鼓保存振興会</t>
  </si>
  <si>
    <t>093-562-3341</t>
  </si>
  <si>
    <t>http://www.kokuragiondaiko.jp/</t>
  </si>
  <si>
    <t>わっしょい百万夏まつり</t>
  </si>
  <si>
    <t>北九州市観光情報コーナー</t>
  </si>
  <si>
    <t>093-541-4189</t>
  </si>
  <si>
    <t>http://www.wasshoi.info/</t>
  </si>
  <si>
    <t>門司海峡フェスタ</t>
  </si>
  <si>
    <t>北九州市門司区</t>
  </si>
  <si>
    <t>徒歩10～20分</t>
  </si>
  <si>
    <t>門司港レトロ総合インフォメーション</t>
  </si>
  <si>
    <t>093-321-4151</t>
  </si>
  <si>
    <t>吉祥寺藤まつり</t>
  </si>
  <si>
    <t>4月下旬</t>
  </si>
  <si>
    <t>北九州市八幡西区</t>
  </si>
  <si>
    <t>北九州市八幡西区役所</t>
  </si>
  <si>
    <t xml:space="preserve">093-642-1441　
nishi-soumu@city.kitakyushu.lg.jp </t>
  </si>
  <si>
    <t>http://www.city.kitakyushu.lg.jp/yahatanishi/file_0122.html</t>
  </si>
  <si>
    <t>門司みなと祭り</t>
  </si>
  <si>
    <t>徒歩5～10分</t>
  </si>
  <si>
    <t>北九州市門司区役所総務企画課</t>
  </si>
  <si>
    <t xml:space="preserve">093-331-1881
moji-soumu@city.kitakyushu.lg.jp </t>
  </si>
  <si>
    <t>http://www.city.kitakyushu.lg.jp/moji/w1100033.html</t>
  </si>
  <si>
    <t>「豊前海一粒かき」のかき焼き祭り</t>
  </si>
  <si>
    <t>1月・2月</t>
  </si>
  <si>
    <t>1月下旬～2月上旬</t>
  </si>
  <si>
    <t>北九州市食の魅力創造・発信室</t>
  </si>
  <si>
    <t>平尾台野焼き一般見学</t>
  </si>
  <si>
    <t>北九州市小倉南区</t>
  </si>
  <si>
    <t>バスで約50分</t>
  </si>
  <si>
    <t>平尾台自然の郷</t>
  </si>
  <si>
    <t>北九州市門司区、下関市</t>
  </si>
  <si>
    <t>船上で鑑賞</t>
  </si>
  <si>
    <t>関門海峡花火大会実行委員会門司事務局</t>
  </si>
  <si>
    <t>093-331-8781</t>
  </si>
  <si>
    <t>http://hanabi.moji-retro.com/</t>
  </si>
  <si>
    <t>熊本港</t>
  </si>
  <si>
    <t>火の国まつり</t>
  </si>
  <si>
    <t>熊本市中心部一帯</t>
  </si>
  <si>
    <t>熊本港から15ｋｍ、車で約30分</t>
  </si>
  <si>
    <t>熊本市役所　イベント推進課</t>
  </si>
  <si>
    <t>https://kumamoto-guide.jp/hinokunimatsuri/</t>
  </si>
  <si>
    <t>郷ノ浦港</t>
  </si>
  <si>
    <t>住吉神社奉賛会「壱岐大大神楽」奉納</t>
  </si>
  <si>
    <t>１２月</t>
  </si>
  <si>
    <t>2022年12月20日（火）</t>
  </si>
  <si>
    <t>壱岐市観光連盟</t>
  </si>
  <si>
    <t>https://www.ikikankou.com/event/10135</t>
  </si>
  <si>
    <t>壱岐サイクルフェスティバル</t>
  </si>
  <si>
    <t xml:space="preserve">2022年6月5日（日）
</t>
  </si>
  <si>
    <t>市内</t>
  </si>
  <si>
    <t>https://www.ikikankou.com/event/</t>
  </si>
  <si>
    <t>佐伯港</t>
  </si>
  <si>
    <t>五丁の市(毎年開催）</t>
  </si>
  <si>
    <t>中旬</t>
  </si>
  <si>
    <t>佐伯市</t>
  </si>
  <si>
    <t>車10分</t>
  </si>
  <si>
    <t>佐伯市観光協会</t>
  </si>
  <si>
    <t>https://www.visit-saiki.jp/events/detail/caac8aa6-bb09-4534-8a8e-bd961e873538</t>
  </si>
  <si>
    <t>つるみ豊魚祭(毎年開催）</t>
  </si>
  <si>
    <t>下旬</t>
  </si>
  <si>
    <t>車20分</t>
  </si>
  <si>
    <t>佐伯市鶴見振興局</t>
  </si>
  <si>
    <t>https://www.visit-saiki.jp/events/detail/ff917261-48a8-4c83-a02c-1d15d3380a5f</t>
  </si>
  <si>
    <t>米水津おさかなまつり(毎年開催）</t>
  </si>
  <si>
    <t>佐伯市米水津振興局</t>
  </si>
  <si>
    <t>本匠ほたる祭り（毎年開催）</t>
  </si>
  <si>
    <t>上旬</t>
  </si>
  <si>
    <t>車25分</t>
  </si>
  <si>
    <t>佐伯市本匠振興局</t>
  </si>
  <si>
    <t>０９７２－５６－５１１１</t>
  </si>
  <si>
    <t>https://www.visit-saiki.jp/events/detail/4be66264-75d3-4925-b54c-30545991c62a</t>
  </si>
  <si>
    <t>かぶとむし木登り競争大会(毎年開催）</t>
  </si>
  <si>
    <t>佐伯市直川振興局</t>
  </si>
  <si>
    <t>０９７２－５８－２１１１</t>
  </si>
  <si>
    <t>https://www.visit-saiki.jp/events/detail/fd3120e4-e6cf-4024-a278-231a80151ca9</t>
  </si>
  <si>
    <t>さいき桜まつり(毎年開催）</t>
  </si>
  <si>
    <t>車15分</t>
  </si>
  <si>
    <t>佐伯市観光課</t>
  </si>
  <si>
    <t>https://www.visit-saiki.jp/events/detail/f6753f46-4eb2-4b9f-a2c8-a8d60b6adad2</t>
  </si>
  <si>
    <t>豊後二見ヶ浦大しめ縄張替え(毎年開催）</t>
  </si>
  <si>
    <t>第2日曜日</t>
  </si>
  <si>
    <t>佐伯市上浦振興局</t>
  </si>
  <si>
    <t>https://www.visit-saiki.jp/events/detail/afa35f21-3b73-487d-8605-32fc47c15a53</t>
  </si>
  <si>
    <t>木浦すみつけ祭り（隔年開催）</t>
  </si>
  <si>
    <t>車60分</t>
  </si>
  <si>
    <t>佐伯市宇目振興局</t>
  </si>
  <si>
    <t>https://www.visit-saiki.jp/events/detail/80db9966-19ea-4c48-9157-83a50cdf8dfa</t>
  </si>
  <si>
    <t>さいき火まつり(毎年開催）</t>
  </si>
  <si>
    <t>佐伯商工会議所</t>
  </si>
  <si>
    <t>岩ガキまつり</t>
  </si>
  <si>
    <t>5月～8月</t>
  </si>
  <si>
    <t>5/1～8/31</t>
  </si>
  <si>
    <t>車10分（一番近い店舗まで）</t>
  </si>
  <si>
    <t>東九州伊勢えび海道</t>
  </si>
  <si>
    <t>9/2～11/30</t>
  </si>
  <si>
    <t>https://higashi-iseebi.jp/</t>
  </si>
  <si>
    <t>佐世保港</t>
  </si>
  <si>
    <t>九十九島遊覧船初日の出クルーズ</t>
  </si>
  <si>
    <t>九十九島パールシーリゾート</t>
  </si>
  <si>
    <t>0956-28-4187</t>
  </si>
  <si>
    <t>https://www.pearlsea.jp/cruising/</t>
  </si>
  <si>
    <t>九十九島かき食うカキ祭り・冬の陣</t>
  </si>
  <si>
    <t>２月土日祝</t>
  </si>
  <si>
    <t>バス２５分</t>
  </si>
  <si>
    <t>http://www.pearlsea.jp/</t>
  </si>
  <si>
    <t>梅が枝酒造　春の蔵開き</t>
  </si>
  <si>
    <t>２月初旬～中旬</t>
  </si>
  <si>
    <t>梅が枝酒造</t>
  </si>
  <si>
    <t>0956-59-2311</t>
  </si>
  <si>
    <t>http://umegae-shuzo.com/</t>
  </si>
  <si>
    <t>ハウステンボス　春の九州一花火大会</t>
  </si>
  <si>
    <t>３月・４月</t>
  </si>
  <si>
    <t>３月下旬～4月初旬</t>
  </si>
  <si>
    <t>ハウステンボス</t>
  </si>
  <si>
    <t>0570-064-110</t>
  </si>
  <si>
    <t>https://www.huistenbosch.co.jp/</t>
  </si>
  <si>
    <t>西海橋春のうず潮まつり</t>
  </si>
  <si>
    <t>３月下旬～４月初旬</t>
  </si>
  <si>
    <t>西海橋公園</t>
  </si>
  <si>
    <t>バス５０分</t>
  </si>
  <si>
    <t>西海橋公園管理事務所</t>
  </si>
  <si>
    <t>0956-58-2004</t>
  </si>
  <si>
    <t>http://saikaibashi.com/</t>
  </si>
  <si>
    <t>肥前えむかえ繭玉まつり</t>
  </si>
  <si>
    <t>３月中旬～４月初旬</t>
  </si>
  <si>
    <t>江迎町商店街通り</t>
  </si>
  <si>
    <t>バス６０分</t>
  </si>
  <si>
    <t>肥前えむかえ繭玉まつり実行委員会</t>
  </si>
  <si>
    <t>090-8412-6689</t>
  </si>
  <si>
    <t>本陣蔵開き　春の陣</t>
  </si>
  <si>
    <t>4月上旬～中旬</t>
  </si>
  <si>
    <t>潜龍酒造</t>
  </si>
  <si>
    <t>車50分</t>
  </si>
  <si>
    <t>0956-65-2209</t>
  </si>
  <si>
    <t>https://www.sake-honjin.com/</t>
  </si>
  <si>
    <t>長串山つつじ祭り</t>
  </si>
  <si>
    <t>４月～５月</t>
  </si>
  <si>
    <t>４月～５月初旬</t>
  </si>
  <si>
    <t>長串山公園</t>
  </si>
  <si>
    <t>バス４０分</t>
  </si>
  <si>
    <t>長串山公園ビジターセンター</t>
  </si>
  <si>
    <t>0956-77-4111</t>
  </si>
  <si>
    <t>http://www.nagushiyama.jp/</t>
  </si>
  <si>
    <t>三川内焼窯元はまぜん祭り</t>
  </si>
  <si>
    <t>５月１～５日</t>
  </si>
  <si>
    <t>三川内皿山一帯</t>
  </si>
  <si>
    <t>車３０分</t>
  </si>
  <si>
    <t>三川内陶磁器工業協同組合</t>
  </si>
  <si>
    <t>0956-30-8311</t>
  </si>
  <si>
    <t>http://mikawachi-utsuwa.net/</t>
  </si>
  <si>
    <t>早岐茶市</t>
  </si>
  <si>
    <t>５月（初市：7,8,9　中市：17,18,19　後市：27,28,29）</t>
  </si>
  <si>
    <t>早岐地区</t>
  </si>
  <si>
    <t>早岐商工振興会</t>
  </si>
  <si>
    <t>0956-38-1503</t>
  </si>
  <si>
    <t>https://haiki-chaichi.com/</t>
  </si>
  <si>
    <t>ハウステンボス　バラ祭り</t>
  </si>
  <si>
    <t>５月初旬～下旬</t>
  </si>
  <si>
    <t>させぼシーサイドフェスティバル</t>
  </si>
  <si>
    <t>新みなと口広場</t>
  </si>
  <si>
    <t>徒歩３分</t>
  </si>
  <si>
    <t>させぼシーサイドフェスティバル実行委員会</t>
  </si>
  <si>
    <t>0956-46-6855</t>
  </si>
  <si>
    <t>http://seafes.com/</t>
  </si>
  <si>
    <t>江迎千灯籠まつり</t>
  </si>
  <si>
    <t>８月２３、２４日</t>
  </si>
  <si>
    <t>江迎川沿い</t>
  </si>
  <si>
    <t>江迎千灯籠まつり - ホーム | Facebook</t>
  </si>
  <si>
    <t>アメリカンフェスティバル</t>
  </si>
  <si>
    <t>９月</t>
  </si>
  <si>
    <t>９月中旬</t>
  </si>
  <si>
    <t>佐世保公園、ニミッツパーク</t>
  </si>
  <si>
    <t>バス１０分</t>
  </si>
  <si>
    <t>アメリカンフェスティバル in Sasebo</t>
  </si>
  <si>
    <t>https://ja-jp.facebook.com/saseboamefes/</t>
  </si>
  <si>
    <t>ハウステンボス　秋の九州一花火大会</t>
  </si>
  <si>
    <t>９月下旬</t>
  </si>
  <si>
    <t>みかわち陶器市</t>
  </si>
  <si>
    <t>１０月</t>
  </si>
  <si>
    <t>１０月上旬</t>
  </si>
  <si>
    <t>三川内焼伝統産業会館</t>
  </si>
  <si>
    <t>本陣蔵開き　秋の陣</t>
  </si>
  <si>
    <t>YOSAKOIさせぼ祭り</t>
  </si>
  <si>
    <t>１０月下旬</t>
  </si>
  <si>
    <t>名切公園　他</t>
  </si>
  <si>
    <t>YOSAKOIさせぼ祭り実行委員会</t>
  </si>
  <si>
    <t>0956-33-4351</t>
  </si>
  <si>
    <t>http://yosa.jp/</t>
  </si>
  <si>
    <t>梅が枝酒造　秋の蔵開き</t>
  </si>
  <si>
    <t>１０月・１1月</t>
  </si>
  <si>
    <t>１０月下旬～１１月初旬</t>
  </si>
  <si>
    <t>ハウステンボス　光の王国</t>
  </si>
  <si>
    <t>１１月～５月</t>
  </si>
  <si>
    <t>１０月下旬or１１月初旬～５月初旬</t>
  </si>
  <si>
    <t>佐世保くんち</t>
  </si>
  <si>
    <t>１１月１～３日</t>
  </si>
  <si>
    <t>４○３アーケード　他</t>
  </si>
  <si>
    <t>徒歩１５分</t>
  </si>
  <si>
    <t>https://www.sasebo99.com/event/61270/</t>
  </si>
  <si>
    <t>きらきらフェスティバル</t>
  </si>
  <si>
    <t>１１月・１２月</t>
  </si>
  <si>
    <t>１１月～１２月</t>
  </si>
  <si>
    <t>バス１１分</t>
  </si>
  <si>
    <t>きらきらフェスティバル実行委員会事務局</t>
  </si>
  <si>
    <t>0956-24-4411</t>
  </si>
  <si>
    <t>https://yonkacho.com/2952/</t>
  </si>
  <si>
    <t>九十九島かき食うカキ祭り・秋の陣</t>
  </si>
  <si>
    <t>１１月</t>
  </si>
  <si>
    <t>１１月土日祝</t>
  </si>
  <si>
    <t>九十九島遊覧船大晦日サンセットクルーズ</t>
  </si>
  <si>
    <t>ハウステンボス　カウントダウン</t>
  </si>
  <si>
    <t>長崎港</t>
  </si>
  <si>
    <t>丸山華まつり</t>
  </si>
  <si>
    <t>丸山町周辺</t>
  </si>
  <si>
    <t>徒歩20分または路面電車で10分</t>
  </si>
  <si>
    <t>095-823-2281（料亭青柳）</t>
  </si>
  <si>
    <t>http://www.at-nagasaki.jp/event/60620/</t>
  </si>
  <si>
    <t>長崎くんち</t>
  </si>
  <si>
    <t>10月7日～9日</t>
  </si>
  <si>
    <t>諏訪神社等</t>
  </si>
  <si>
    <t>095-822-0111</t>
  </si>
  <si>
    <t>http://nagasaki-kunchi.com/</t>
  </si>
  <si>
    <t>長崎ペーロン選手権大会</t>
  </si>
  <si>
    <t>7月下旬の土日</t>
  </si>
  <si>
    <t>松が枝国際観光埠頭</t>
  </si>
  <si>
    <t>長崎ペーロン選手権大会実行委員会事務局</t>
  </si>
  <si>
    <t>095-823-7423</t>
  </si>
  <si>
    <t>http://nitca.at-nagasaki.jp/event/peron/</t>
  </si>
  <si>
    <t>長崎帆船まつり</t>
  </si>
  <si>
    <t>長崎港（水辺の森公園・出島ワーフ周辺）</t>
  </si>
  <si>
    <t>長崎帆船まつり実行委員会事務局</t>
  </si>
  <si>
    <t>095-822-8888（長崎市コールセンター　あじさいコール）</t>
  </si>
  <si>
    <t>http://www.at-nagasaki.jp/festival/hansen/</t>
  </si>
  <si>
    <t>長崎ランタンフェスティバル</t>
  </si>
  <si>
    <t>1月1日～15日（旧暦）</t>
  </si>
  <si>
    <t>新地中華街ほか</t>
  </si>
  <si>
    <t>長崎ランタンフェスティバル実行委員会事務局</t>
  </si>
  <si>
    <t>http://www.at-nagasaki.jp/festival/lantern/</t>
  </si>
  <si>
    <t>精霊流し（しょうろうながし）</t>
  </si>
  <si>
    <t>長崎市市内中心部一帯</t>
  </si>
  <si>
    <t>http://www.at-nagasaki.jp/event/51798/</t>
  </si>
  <si>
    <t>ながさきみなとまつり</t>
  </si>
  <si>
    <t>7月下旬の土・日</t>
  </si>
  <si>
    <t>長崎港、水辺の森公園</t>
  </si>
  <si>
    <t>ながさきみなとまつり実行委員会事務局</t>
  </si>
  <si>
    <t>http://www.minatomatsuri.com/</t>
  </si>
  <si>
    <t>中津港</t>
  </si>
  <si>
    <t>三光コスモス祭り</t>
  </si>
  <si>
    <t>10月上旬～11月上旬</t>
  </si>
  <si>
    <t>中津市三光下田口・成恒（毎年変更）</t>
  </si>
  <si>
    <t>車で約25分（10km）</t>
  </si>
  <si>
    <t>中津市三光支所　地域振興課</t>
  </si>
  <si>
    <t>0979-43-2050
sk-chiiki@city.nakatsu.lg.jp</t>
  </si>
  <si>
    <t>http://www.city-nakatsu.jp/categories/kanko-navi/kanko_seasonevent/seasonevent_cosmos/</t>
  </si>
  <si>
    <t>やまくにフェスティバル</t>
  </si>
  <si>
    <t>10月下旬～11月下旬</t>
  </si>
  <si>
    <t>中津市山国町内各所</t>
  </si>
  <si>
    <t>車で約60分（約38km）</t>
  </si>
  <si>
    <t>中津市山国支所　地域振興課</t>
  </si>
  <si>
    <t>0979-62-3111
ym-chiiki@city.nakatsu.lg.jp</t>
  </si>
  <si>
    <t>http://www.city-nakatsu.jp/categories/kanko-navi/kanko_seasonevent/seasonevent_kakashi/</t>
  </si>
  <si>
    <t>大貞公園桜まつり</t>
  </si>
  <si>
    <t>大貞公園</t>
  </si>
  <si>
    <t>車で約15分（約7km）</t>
  </si>
  <si>
    <t>中津市観光推進課</t>
  </si>
  <si>
    <t>0979-22-1111
kankou@city.nakatsu.lg.jp</t>
  </si>
  <si>
    <t>中津城二の丸公園桜まつり</t>
  </si>
  <si>
    <t>二の丸公園</t>
  </si>
  <si>
    <t>耶馬溪新緑まつり</t>
  </si>
  <si>
    <t>深耶馬溪公共駐車場</t>
  </si>
  <si>
    <t>車で約50分（約35km）</t>
  </si>
  <si>
    <t>中津市耶馬溪支所　地域振興課</t>
  </si>
  <si>
    <t>0979-54-3111
yb-chiiki@city.nakatsu.lg.jp</t>
  </si>
  <si>
    <t>https://nakatsuyaba.com/?introduce=shinryoku</t>
  </si>
  <si>
    <t>中津みなとふじまつり</t>
  </si>
  <si>
    <t>田尻緑地公園・中津港</t>
  </si>
  <si>
    <t>徒歩5分（約1km）</t>
  </si>
  <si>
    <t>中津市企業誘致・港湾課</t>
  </si>
  <si>
    <t>0979-22-1111
kigyoyuchi@city.nakatsu.lg.jp</t>
  </si>
  <si>
    <t>https://www.city.nakatsu.jp/doc/2013080600198/</t>
  </si>
  <si>
    <t>城下町中津のひなまつり</t>
  </si>
  <si>
    <t>中津市城下町周辺</t>
  </si>
  <si>
    <t>車で20分（約7km）</t>
  </si>
  <si>
    <t>中津市民花火大会</t>
  </si>
  <si>
    <t>7月下旬（中津祇園初日と同日開催）</t>
  </si>
  <si>
    <t>小祝漁港周辺</t>
  </si>
  <si>
    <t>車で約20分（約8km）</t>
  </si>
  <si>
    <t>中津祇園</t>
  </si>
  <si>
    <t>闇無浜神社・中津神社ほか</t>
  </si>
  <si>
    <t>https://nakatsuyaba.com/?introduce=nakatsugion</t>
  </si>
  <si>
    <t>寺町とうろうまつり</t>
  </si>
  <si>
    <t>毎年8月9日</t>
  </si>
  <si>
    <t>寺町周辺、金剛川西公園</t>
  </si>
  <si>
    <t>鶴市花傘鉾祭</t>
  </si>
  <si>
    <t>八幡鶴市神社など</t>
  </si>
  <si>
    <t>車で約15分（約12km）</t>
  </si>
  <si>
    <t>https://nakatsuyaba.com/?introduce=tsuruichi</t>
  </si>
  <si>
    <t>からあげフェスティバル</t>
  </si>
  <si>
    <t>イオンモール三光</t>
  </si>
  <si>
    <t>車で約20分（約9km）</t>
  </si>
  <si>
    <t>http://karafes.com/</t>
  </si>
  <si>
    <t>耶馬溪観光秋まつり</t>
  </si>
  <si>
    <t>10月下旬～11月上旬</t>
  </si>
  <si>
    <t>耶馬渓農林水産物等直売所「旬菜館」駐車場ほか</t>
  </si>
  <si>
    <t>車で約45分（約27km）</t>
  </si>
  <si>
    <t>禅海ふるさとまつり</t>
  </si>
  <si>
    <t>12月上旬</t>
  </si>
  <si>
    <t>レストハウス洞門駐車場</t>
  </si>
  <si>
    <t>車で約30分（約17km）</t>
  </si>
  <si>
    <t>中津市本耶馬渓支所　地域振興課</t>
  </si>
  <si>
    <t>0979-52-2211
hy-chiiki@city.nakatsu.lg.jp</t>
  </si>
  <si>
    <t>博多港</t>
  </si>
  <si>
    <t>博多ライトアップウォーク（博多千年煌夜）</t>
  </si>
  <si>
    <t>毎年11月上旬</t>
  </si>
  <si>
    <t>櫛田神社、東長寺 ほか</t>
  </si>
  <si>
    <t>徒歩20～30分、タクシーで10分</t>
  </si>
  <si>
    <t>博多区役所企画振興課</t>
  </si>
  <si>
    <t>092-419-1042</t>
  </si>
  <si>
    <t>福岡城さくらまつり</t>
  </si>
  <si>
    <t>毎年3月下旬～4月上旬（桜の開花時季）</t>
  </si>
  <si>
    <t>福岡城跡（舞鶴公園）</t>
  </si>
  <si>
    <t>タクシーで20分</t>
  </si>
  <si>
    <t>福岡城さくらまつり実行委員会</t>
  </si>
  <si>
    <t>092-711-4424</t>
  </si>
  <si>
    <t>福岡市民の祭り 博多どんたく港まつり</t>
  </si>
  <si>
    <t>毎年5月3日～4日</t>
  </si>
  <si>
    <t>明治通り</t>
  </si>
  <si>
    <t>福岡市民の祭り振興会</t>
  </si>
  <si>
    <t>092-441-1118</t>
  </si>
  <si>
    <t>博多祇園山笠</t>
  </si>
  <si>
    <t>毎年7月1日～15日</t>
  </si>
  <si>
    <t>櫛田神社</t>
  </si>
  <si>
    <t>徒歩30分、タクシーで10分</t>
  </si>
  <si>
    <t>博多祇園山笠振興会</t>
  </si>
  <si>
    <t>092-291-2951</t>
  </si>
  <si>
    <t>放生会</t>
  </si>
  <si>
    <t>毎年9月12日～18日</t>
  </si>
  <si>
    <t>筥崎宮</t>
  </si>
  <si>
    <t>タクシーで5分</t>
  </si>
  <si>
    <t>筥崎宮社務所</t>
  </si>
  <si>
    <t>092-641-7431</t>
  </si>
  <si>
    <t>福江港</t>
  </si>
  <si>
    <t>福江みなとまつり</t>
  </si>
  <si>
    <t>五島市</t>
  </si>
  <si>
    <t>福江商工会議所</t>
  </si>
  <si>
    <t>0959-72-3108</t>
  </si>
  <si>
    <t>http://www.fukue-cci.org/</t>
  </si>
  <si>
    <t>五島列島夕やけマラソン</t>
  </si>
  <si>
    <t>徒歩１分</t>
  </si>
  <si>
    <t>五島市地域振興部スポーツ振興課</t>
  </si>
  <si>
    <t>0959-74-0039</t>
  </si>
  <si>
    <t>http://www.city.goto.nagasaki.jp/</t>
  </si>
  <si>
    <t>五島椿まつり</t>
  </si>
  <si>
    <t>２～３月</t>
  </si>
  <si>
    <t>（一社）五島市観光協会</t>
  </si>
  <si>
    <t>0959-72-2963</t>
  </si>
  <si>
    <t>http://www.gotokanko.jp/</t>
  </si>
  <si>
    <t>別府港</t>
  </si>
  <si>
    <t>ゆふいん十月祭</t>
  </si>
  <si>
    <t>由布市</t>
  </si>
  <si>
    <t>湯布院町商工会</t>
  </si>
  <si>
    <t>http://www.yufuin.gr.jp/roots_of_yufu/</t>
  </si>
  <si>
    <t>本場鶴崎踊大会</t>
  </si>
  <si>
    <t>大分市鶴崎</t>
  </si>
  <si>
    <t>大分市鶴崎支所</t>
  </si>
  <si>
    <t xml:space="preserve">097-527-2111 </t>
  </si>
  <si>
    <t>別府八湯温泉まつり</t>
  </si>
  <si>
    <t>別府駅前通り他</t>
  </si>
  <si>
    <t>別府市観光協会</t>
  </si>
  <si>
    <t>0977-24-2828　</t>
  </si>
  <si>
    <t>http://www.beppu-navi.jp/onsenmatsuri/</t>
  </si>
  <si>
    <t>別府アルゲリッチ音楽祭</t>
  </si>
  <si>
    <t>別府市・大分市</t>
  </si>
  <si>
    <t>公益財団法人アルゲリッチ芸術振興財団</t>
  </si>
  <si>
    <t>0977-27-2299</t>
  </si>
  <si>
    <t>http://www.argerich-mf.jp/</t>
  </si>
  <si>
    <t>細島港</t>
  </si>
  <si>
    <t>細島みなと祭り</t>
  </si>
  <si>
    <t>日向市細島</t>
  </si>
  <si>
    <t>細島みなと祭り実行委員会</t>
  </si>
  <si>
    <t>http://www.hyuga.jp/minato_fes/</t>
  </si>
  <si>
    <t>日向ひょっとこ夏祭り</t>
  </si>
  <si>
    <t>8月第1週</t>
  </si>
  <si>
    <t>日向市駅前広場</t>
  </si>
  <si>
    <t>徒歩20分</t>
  </si>
  <si>
    <t>日向ひょっとこ夏祭り実行委員会</t>
  </si>
  <si>
    <t>http://www.hyottoko.jp/</t>
  </si>
  <si>
    <t>日向十五夜祭り</t>
  </si>
  <si>
    <t>10月初旬</t>
  </si>
  <si>
    <t>日向十五夜祭奉賛会</t>
  </si>
  <si>
    <t>https://www.facebook.com/Night.with.a.full.moon.Fes/</t>
  </si>
  <si>
    <t>三角港</t>
  </si>
  <si>
    <t>九州ハワイアンフェスティバルinうきみすみ</t>
  </si>
  <si>
    <t>徒歩０分</t>
  </si>
  <si>
    <t>九州ハワイアンフェスティバル実行委員会</t>
  </si>
  <si>
    <t>オールドカーフェスティバルINみすみ</t>
  </si>
  <si>
    <t>４月下旬（昭和の日）</t>
  </si>
  <si>
    <t>オールドカーフェスティバルINみすみ実行委員会（宇城市商工会三角支所）</t>
  </si>
  <si>
    <t>0964-52-2530</t>
  </si>
  <si>
    <t>https://m.facebook.com&gt;misumioldcarfes
http://ukiuki.kumamoto.jp/ukievent/</t>
  </si>
  <si>
    <t>みすみ港祭り</t>
  </si>
  <si>
    <t>７月下旬</t>
  </si>
  <si>
    <t>海の日協賛・みすみ港祭り実行委員会（宇城市三角支所経済課内）</t>
  </si>
  <si>
    <t>http://www.city.uki.kumamoto.jp</t>
  </si>
  <si>
    <t>不知火　海の火まつり</t>
  </si>
  <si>
    <t>宇城市不知火町</t>
  </si>
  <si>
    <t>三角港から20ｋｍ、車で約25分</t>
  </si>
  <si>
    <t>不知火”海の火祭り”実行委員会
（宇城市経済部商工観光課内）</t>
  </si>
  <si>
    <t>0964-32-1604</t>
  </si>
  <si>
    <t>熊本ボートショーinみすみ</t>
  </si>
  <si>
    <t>熊本ボートショー実行委員会</t>
  </si>
  <si>
    <t>096-358-2001</t>
  </si>
  <si>
    <t>https://www.facebook.com/kumamotoboatshow/</t>
  </si>
  <si>
    <t>宮崎港</t>
  </si>
  <si>
    <t>8月上旬～中旬</t>
  </si>
  <si>
    <t>フローランテ宮崎</t>
  </si>
  <si>
    <t>バスで約10分</t>
  </si>
  <si>
    <t>宮崎市観光協会</t>
  </si>
  <si>
    <t>http://www.miyazaki-city.tourism.or.jp</t>
  </si>
  <si>
    <t>Jリーグ春季キャンプ</t>
  </si>
  <si>
    <t>1月・2月・3月</t>
  </si>
  <si>
    <t>1月中旬～3月上旬</t>
  </si>
  <si>
    <t>宮崎県総合運動公園ほか</t>
  </si>
  <si>
    <t>バスで約20分～</t>
  </si>
  <si>
    <t>2月上旬～下旬</t>
  </si>
  <si>
    <t>みやざき納涼花火大会</t>
  </si>
  <si>
    <t>宮崎市鶴島大淀河畔</t>
  </si>
  <si>
    <t>宮崎商工会議所</t>
  </si>
  <si>
    <t>http://www.miyazaki-cci.or.jp/miyazaki/</t>
  </si>
  <si>
    <t>宮崎みなとまつり</t>
  </si>
  <si>
    <t>http://www.miyazaki-port.jp/</t>
  </si>
  <si>
    <t>宮崎神宮大祭</t>
  </si>
  <si>
    <t>宮崎神宮ほか</t>
  </si>
  <si>
    <t>バスで約15分</t>
  </si>
  <si>
    <t>八代港</t>
  </si>
  <si>
    <t>八代妙見祭（ヤツシロミョウケンサイ）</t>
  </si>
  <si>
    <t>八代神社</t>
  </si>
  <si>
    <t>八代港から14ｋｍ、車で約30分</t>
  </si>
  <si>
    <t>八代市役所　文化振興課</t>
  </si>
  <si>
    <t>http://www.kinasse-yatsushiro.jp/myoken</t>
  </si>
  <si>
    <t>やつしろ全国花火競技大会</t>
  </si>
  <si>
    <t>１０月第３土曜日</t>
  </si>
  <si>
    <t>八代市球磨川河川緑地</t>
  </si>
  <si>
    <t>八代港から８㎞、車で２０分</t>
  </si>
  <si>
    <t>やつしろ全国花火競技大会実行委員会事務局
（八代市イベント推進課）</t>
  </si>
  <si>
    <t>0965-33-4132
events@city.yatsushiro.lg.jp</t>
  </si>
  <si>
    <t>http://www.kinasse-yatsushiro.jp/hanabi/</t>
  </si>
  <si>
    <t>油津港</t>
  </si>
  <si>
    <t>１月下旬～2月上旬</t>
  </si>
  <si>
    <t>陸上競技場</t>
  </si>
  <si>
    <t>油津港から車で15分</t>
  </si>
  <si>
    <t>日南市観光協会</t>
  </si>
  <si>
    <t xml:space="preserve">0987-31-1134 </t>
  </si>
  <si>
    <t>http://www.kankou-nichinan.jp/</t>
  </si>
  <si>
    <t>プロ野球春季キャンプ（西武ライオンズ・広島カープ）</t>
  </si>
  <si>
    <t>天福球場・南郷スタジアム</t>
  </si>
  <si>
    <t>油津港から車で20分～30分</t>
  </si>
  <si>
    <t>花立公園さくらまつり</t>
  </si>
  <si>
    <t>花立公園・蜂之巣公園</t>
  </si>
  <si>
    <t>油津港から車で30分</t>
  </si>
  <si>
    <t>ジャカランダまつり</t>
  </si>
  <si>
    <t>5月・６月</t>
  </si>
  <si>
    <t>5月下旬～６月上旬</t>
  </si>
  <si>
    <t>道の駅なんごう</t>
  </si>
  <si>
    <t>油津港まつり</t>
  </si>
  <si>
    <t>7月中旬か下旬</t>
  </si>
  <si>
    <t>油津港周辺</t>
  </si>
  <si>
    <t>飫肥城下まつり</t>
  </si>
  <si>
    <t>飫肥城跡周辺</t>
  </si>
  <si>
    <t>油津港から車で20分</t>
  </si>
  <si>
    <t>つわぶきハーフマラソン</t>
  </si>
  <si>
    <t>日南総合運動公園</t>
  </si>
  <si>
    <t>日南市観光・スポーツ課</t>
  </si>
  <si>
    <t>0987-31-1175</t>
  </si>
  <si>
    <t>那覇港</t>
  </si>
  <si>
    <t>那覇大綱挽まつり</t>
  </si>
  <si>
    <t>10月上旬</t>
  </si>
  <si>
    <t>那覇市久茂地国道５８号線</t>
  </si>
  <si>
    <t>那覇港から車で10分</t>
  </si>
  <si>
    <t>那覇市観光協会</t>
  </si>
  <si>
    <t>098-862-1442</t>
  </si>
  <si>
    <t>https://www.naha-navi.or.jp</t>
  </si>
  <si>
    <t>首里城祭、琉球王朝祭り首里、沖縄空手の日関連行事</t>
  </si>
  <si>
    <t>首里城公園、那覇市国際通り</t>
  </si>
  <si>
    <t>那覇港から車で20分</t>
  </si>
  <si>
    <t>那覇ハーリー</t>
  </si>
  <si>
    <t>安謝新港埠頭</t>
  </si>
  <si>
    <t>ＮＡＨＡマラソン</t>
  </si>
  <si>
    <t>那覇市・南部一周</t>
  </si>
  <si>
    <t>一万人のエイサー踊り隊</t>
  </si>
  <si>
    <t>8月第一日曜日</t>
  </si>
  <si>
    <t>那覇市・国際通り</t>
  </si>
  <si>
    <t>那覇港から徒歩20分</t>
  </si>
  <si>
    <t>夏祭りin那覇実行委員会（那覇市国際通り商店街振興組合連合会）</t>
  </si>
  <si>
    <t>098-863-2755</t>
  </si>
  <si>
    <t>http://kokusaidori.jp/</t>
  </si>
  <si>
    <t>プロ野球春季キャンプ（読売巨人軍）</t>
  </si>
  <si>
    <t>2月上旬～2月下旬</t>
  </si>
  <si>
    <t>沖縄セルラースタジアム</t>
  </si>
  <si>
    <t>読売巨人軍那覇協力会（那覇市観光協会内）</t>
  </si>
  <si>
    <t>http://nahacamp.com/nahakyouryokukai_os.html</t>
  </si>
  <si>
    <t>https://www.miyako-guide.net/</t>
  </si>
  <si>
    <t>http://tri-miyako.com</t>
  </si>
  <si>
    <t>https://www.mirf.jp</t>
  </si>
  <si>
    <t>本部港</t>
  </si>
  <si>
    <t>海洋博公園サマーフェスティバル</t>
  </si>
  <si>
    <t>海洋博記念公園</t>
  </si>
  <si>
    <t>タクシーで15分</t>
  </si>
  <si>
    <t>海洋博公園管理センター</t>
  </si>
  <si>
    <t>http://oki-park.jp/kaiyohaku/</t>
  </si>
  <si>
    <t>本部海洋まつり</t>
  </si>
  <si>
    <t>本部町大浜</t>
  </si>
  <si>
    <t>本部まつり実行委員会　事務局</t>
  </si>
  <si>
    <t>0980-47-2700
kisho@town.motobu.okinawa.jp</t>
  </si>
  <si>
    <t>http://www.town.motobu.okinawa.jp/</t>
  </si>
  <si>
    <t>本部八重岳桜まつり</t>
  </si>
  <si>
    <t>1月中旬～2月上旬</t>
  </si>
  <si>
    <t>本部町八重岳</t>
  </si>
  <si>
    <t>タクシーで10分</t>
  </si>
  <si>
    <t>もとぶこどもまつり</t>
  </si>
  <si>
    <t>本部かりゆし市場前</t>
  </si>
  <si>
    <t>本部町商工会</t>
  </si>
  <si>
    <t>http://www.motobu.or.jp/</t>
  </si>
  <si>
    <t>石垣港</t>
  </si>
  <si>
    <t>石垣島トライアスロン</t>
  </si>
  <si>
    <t>石垣島一円</t>
  </si>
  <si>
    <t>石垣島トライアスロン大会事務局</t>
  </si>
  <si>
    <t>0980-87-0085
info@ishigaki-triathlon.jp</t>
  </si>
  <si>
    <t>https://ishigaki-triathlon.jp/</t>
  </si>
  <si>
    <t>石垣港みなとまつり</t>
  </si>
  <si>
    <t>石垣港離島ターミナル周辺</t>
  </si>
  <si>
    <t>徒歩2分</t>
  </si>
  <si>
    <t>みなとまつり実行委員会 事務局</t>
  </si>
  <si>
    <t>0980-82-4046</t>
  </si>
  <si>
    <t>石垣島まつり</t>
  </si>
  <si>
    <t>新栄公園</t>
  </si>
  <si>
    <t>徒歩で10分</t>
  </si>
  <si>
    <t>石垣島まつり実行委員会</t>
  </si>
  <si>
    <t>中城湾港</t>
  </si>
  <si>
    <t>沖縄マラソン</t>
  </si>
  <si>
    <t>沖縄市、うるま市、北中城村</t>
  </si>
  <si>
    <t>中城湾港から車で約10分（4.5km）</t>
  </si>
  <si>
    <t>おきなわマラソン実行委員会事務局</t>
  </si>
  <si>
    <t>098-938-0088</t>
  </si>
  <si>
    <t>https://okinawa-marathon.com/</t>
  </si>
  <si>
    <t>あやはし海中ロードレース大会</t>
  </si>
  <si>
    <t>3月OR４月</t>
  </si>
  <si>
    <t>海中道路周辺（うるま市）</t>
  </si>
  <si>
    <t>中城湾港から車で約15分（9km）</t>
  </si>
  <si>
    <t>あやはし海中ロードレース大会事務局</t>
  </si>
  <si>
    <t>098-978-9404</t>
  </si>
  <si>
    <t>http://www.i-sam.co.jp/ayahashi_roadrace/</t>
  </si>
  <si>
    <t>沖縄全島エイサーまつり</t>
  </si>
  <si>
    <t>８月OR９月</t>
  </si>
  <si>
    <t>コザ運動公園（沖縄市）</t>
  </si>
  <si>
    <t>中城湾港から車で約20分（8km）</t>
  </si>
  <si>
    <t>098-937-3986</t>
  </si>
  <si>
    <t>https://www.zentoeisa.com/</t>
  </si>
  <si>
    <t>ひまわりin北中城</t>
  </si>
  <si>
    <t>２月～３月</t>
  </si>
  <si>
    <t>しおさい公苑近くのひまわり畑（北中城村）</t>
  </si>
  <si>
    <t>中城湾港から車で約15分（7.5km）</t>
  </si>
  <si>
    <t>北中城村まつり活性化委員会</t>
  </si>
  <si>
    <t>沖縄こどもの国（沖縄市）</t>
  </si>
  <si>
    <t>中城湾港から車で約15分（6.7km）</t>
  </si>
  <si>
    <t>クリスマスファンタジー実行委員会</t>
  </si>
  <si>
    <t>098-936-0134</t>
  </si>
  <si>
    <t>http://xmas-fantasy.com/</t>
  </si>
  <si>
    <t>季節のイベント（冬～春）</t>
  </si>
  <si>
    <t>沖縄南国イルミネーション</t>
  </si>
  <si>
    <t>10月～5月</t>
  </si>
  <si>
    <t>東南植物楽園（沖縄市）</t>
  </si>
  <si>
    <t>中城湾港から車で約20分（8.7km）</t>
  </si>
  <si>
    <t>東南植物楽園</t>
  </si>
  <si>
    <t>098-939-2555</t>
  </si>
  <si>
    <t>https://www.southeast-botanical.jp/illumination2021/</t>
  </si>
  <si>
    <t>沖縄国際カーニバル</t>
  </si>
  <si>
    <t>コザゲート通り周辺（沖縄市）</t>
  </si>
  <si>
    <t>中城湾港から車で約15分（6.5km）</t>
  </si>
  <si>
    <t>沖縄国際カーニバル実行委員会事務局 (沖縄市観光物産振興協会内)</t>
  </si>
  <si>
    <t>098-989-5566</t>
  </si>
  <si>
    <t>https://www.oki-carnival.com/</t>
  </si>
  <si>
    <t>シーポートちゃたんカーニバル</t>
  </si>
  <si>
    <t>サンセットビーチ及びその周辺（北谷町）</t>
  </si>
  <si>
    <t>中城湾港から車で約25分（11.7km）</t>
  </si>
  <si>
    <t>シーポートちゃたんカーニバル実行委員会</t>
  </si>
  <si>
    <t>098-982-7701</t>
  </si>
  <si>
    <t>https://www.chatan.or.jp/</t>
  </si>
  <si>
    <t>琉球海炎祭</t>
  </si>
  <si>
    <t>ぎのわん海浜公園（宜野湾市）</t>
  </si>
  <si>
    <t>中城湾港から車で約30分（15.5km）</t>
  </si>
  <si>
    <t>琉球海炎祭実行委員会</t>
  </si>
  <si>
    <t>098-988-4981</t>
  </si>
  <si>
    <t>https://www.ryukyu-kaiensai.com/</t>
  </si>
  <si>
    <t>プロ野球春季キャンプ（広島東洋カープ　1軍）</t>
  </si>
  <si>
    <t>コザしんきんスタジアム（沖縄市）</t>
  </si>
  <si>
    <t>広島東洋カープ沖縄協力会</t>
  </si>
  <si>
    <t>098-938-8022</t>
  </si>
  <si>
    <t>アロハシャワー</t>
  </si>
  <si>
    <t>9月中旬</t>
    <rPh sb="1" eb="2">
      <t>ガツ</t>
    </rPh>
    <rPh sb="2" eb="4">
      <t>チュウジュン</t>
    </rPh>
    <phoneticPr fontId="9"/>
  </si>
  <si>
    <t>SHIMODA　RANDEZVOUS2023</t>
  </si>
  <si>
    <t>３月下旬～４月上旬</t>
    <rPh sb="1" eb="2">
      <t>ガツ</t>
    </rPh>
    <rPh sb="2" eb="4">
      <t>ゲジュン</t>
    </rPh>
    <rPh sb="6" eb="7">
      <t>ガツ</t>
    </rPh>
    <rPh sb="7" eb="9">
      <t>ジョウジュン</t>
    </rPh>
    <phoneticPr fontId="10"/>
  </si>
  <si>
    <t>0859-37-2311</t>
    <phoneticPr fontId="2"/>
  </si>
  <si>
    <t>ぶらっと松江観光案内所</t>
    <phoneticPr fontId="10"/>
  </si>
  <si>
    <t>0852-23-5470</t>
    <phoneticPr fontId="2"/>
  </si>
  <si>
    <t>https://www.matsue-castle.jp/</t>
    <phoneticPr fontId="2"/>
  </si>
  <si>
    <t>0854-47-7878
u-kankou@unnan.or.jp</t>
    <phoneticPr fontId="2"/>
  </si>
  <si>
    <t>6月</t>
    <phoneticPr fontId="2"/>
  </si>
  <si>
    <t>８月中旬</t>
    <rPh sb="1" eb="2">
      <t>ガツ</t>
    </rPh>
    <rPh sb="2" eb="4">
      <t>チュウジュン</t>
    </rPh>
    <phoneticPr fontId="10"/>
  </si>
  <si>
    <t>0859-22-0018</t>
    <phoneticPr fontId="2"/>
  </si>
  <si>
    <t>http://gainamatsuri.net/</t>
    <phoneticPr fontId="2"/>
  </si>
  <si>
    <t>https://suigosai.com/</t>
    <phoneticPr fontId="2"/>
  </si>
  <si>
    <t>月の輪まつり実行委員会</t>
    <rPh sb="0" eb="1">
      <t>ツキ</t>
    </rPh>
    <rPh sb="2" eb="3">
      <t>ワ</t>
    </rPh>
    <rPh sb="6" eb="8">
      <t>ジッコウ</t>
    </rPh>
    <rPh sb="8" eb="11">
      <t>イインカイ</t>
    </rPh>
    <phoneticPr fontId="42"/>
  </si>
  <si>
    <t>080-2891-8428</t>
  </si>
  <si>
    <t>8月14日～17日</t>
    <rPh sb="1" eb="2">
      <t>ガツ</t>
    </rPh>
    <rPh sb="4" eb="5">
      <t>ニチ</t>
    </rPh>
    <rPh sb="8" eb="9">
      <t>ニチ</t>
    </rPh>
    <phoneticPr fontId="42"/>
  </si>
  <si>
    <t>0852-73-9001</t>
    <phoneticPr fontId="2"/>
  </si>
  <si>
    <t>季節のイベント（夏）</t>
    <rPh sb="8" eb="9">
      <t>ナツ</t>
    </rPh>
    <phoneticPr fontId="2"/>
  </si>
  <si>
    <t>松江天神さん夏祭り</t>
    <rPh sb="0" eb="2">
      <t>マツエ</t>
    </rPh>
    <rPh sb="2" eb="4">
      <t>テンジン</t>
    </rPh>
    <rPh sb="6" eb="8">
      <t>ナツマツ</t>
    </rPh>
    <phoneticPr fontId="2"/>
  </si>
  <si>
    <t>7月24、25日</t>
    <rPh sb="1" eb="2">
      <t>ガツ</t>
    </rPh>
    <rPh sb="7" eb="8">
      <t>ニチ</t>
    </rPh>
    <phoneticPr fontId="2"/>
  </si>
  <si>
    <t>松江市内</t>
    <rPh sb="0" eb="4">
      <t>マツエシナイ</t>
    </rPh>
    <phoneticPr fontId="2"/>
  </si>
  <si>
    <t>白潟天満宮ほか</t>
    <rPh sb="0" eb="5">
      <t>シラカタテンマングウ</t>
    </rPh>
    <phoneticPr fontId="2"/>
  </si>
  <si>
    <t>0852-21-1203</t>
    <phoneticPr fontId="2"/>
  </si>
  <si>
    <t>https://tenjin-mikoshi.com/</t>
    <phoneticPr fontId="2"/>
  </si>
  <si>
    <t>農と食のフェスタ</t>
  </si>
  <si>
    <t>10月26日、27日（予定）</t>
    <rPh sb="2" eb="3">
      <t>ガツ</t>
    </rPh>
    <rPh sb="5" eb="6">
      <t>ニチ</t>
    </rPh>
    <rPh sb="9" eb="10">
      <t>ニチ</t>
    </rPh>
    <rPh sb="11" eb="13">
      <t>ヨテイ</t>
    </rPh>
    <phoneticPr fontId="2"/>
  </si>
  <si>
    <t>米子駅周辺</t>
    <rPh sb="0" eb="2">
      <t>ヨナゴ</t>
    </rPh>
    <rPh sb="2" eb="3">
      <t>エキ</t>
    </rPh>
    <rPh sb="3" eb="5">
      <t>シュウヘン</t>
    </rPh>
    <phoneticPr fontId="2"/>
  </si>
  <si>
    <t>西部総合事務所　農林業振興課</t>
    <rPh sb="0" eb="2">
      <t>セイブ</t>
    </rPh>
    <rPh sb="2" eb="4">
      <t>ソウゴウ</t>
    </rPh>
    <rPh sb="4" eb="7">
      <t>ジムショ</t>
    </rPh>
    <rPh sb="8" eb="11">
      <t>ノウリンギョウ</t>
    </rPh>
    <rPh sb="11" eb="13">
      <t>シンコウ</t>
    </rPh>
    <rPh sb="13" eb="14">
      <t>カ</t>
    </rPh>
    <phoneticPr fontId="2"/>
  </si>
  <si>
    <t>0859-31-9641</t>
  </si>
  <si>
    <t>カイケジャンボリー</t>
    <phoneticPr fontId="2"/>
  </si>
  <si>
    <t>4月下旬～６月</t>
    <rPh sb="1" eb="2">
      <t>ガツ</t>
    </rPh>
    <rPh sb="2" eb="4">
      <t>ゲジュン</t>
    </rPh>
    <rPh sb="6" eb="7">
      <t>ガツ</t>
    </rPh>
    <phoneticPr fontId="2"/>
  </si>
  <si>
    <t>４月下旬～６月、GW・土日</t>
    <rPh sb="1" eb="2">
      <t>ガツ</t>
    </rPh>
    <rPh sb="2" eb="4">
      <t>ゲジュン</t>
    </rPh>
    <rPh sb="6" eb="7">
      <t>ガツ</t>
    </rPh>
    <rPh sb="11" eb="13">
      <t>ドニチ</t>
    </rPh>
    <phoneticPr fontId="2"/>
  </si>
  <si>
    <t>皆生温泉海遊ビーチ</t>
    <phoneticPr fontId="2"/>
  </si>
  <si>
    <t>米子市観光協会　</t>
  </si>
  <si>
    <t>4月下旬～5月中旬</t>
    <rPh sb="1" eb="2">
      <t>ガツ</t>
    </rPh>
    <rPh sb="2" eb="4">
      <t>ゲジュン</t>
    </rPh>
    <rPh sb="6" eb="7">
      <t>ツキ</t>
    </rPh>
    <rPh sb="7" eb="9">
      <t>チュウジュン</t>
    </rPh>
    <phoneticPr fontId="9"/>
  </si>
  <si>
    <t>毎年　8月</t>
    <phoneticPr fontId="2"/>
  </si>
  <si>
    <t>毎年　12月</t>
    <rPh sb="5" eb="6">
      <t>ガツ</t>
    </rPh>
    <phoneticPr fontId="2"/>
  </si>
  <si>
    <t>鞆の浦観光鯛網 | 福山観光コンベンション協会 (fukuyama-kanko.com)</t>
  </si>
  <si>
    <t>https://fukuyama-matsuri.jp/bara/</t>
    <phoneticPr fontId="2"/>
  </si>
  <si>
    <t>https://dive-hiroshima.com/</t>
    <phoneticPr fontId="2"/>
  </si>
  <si>
    <t>https://www.chushinren.jp/tourou/</t>
    <phoneticPr fontId="2"/>
  </si>
  <si>
    <t>088-823-4016
info@welcome-kochi.jp</t>
    <phoneticPr fontId="2"/>
  </si>
  <si>
    <t>11月～2月中旬</t>
    <rPh sb="2" eb="3">
      <t>ガツ</t>
    </rPh>
    <rPh sb="5" eb="6">
      <t>ガツ</t>
    </rPh>
    <rPh sb="6" eb="8">
      <t>チュウジュン</t>
    </rPh>
    <phoneticPr fontId="2"/>
  </si>
  <si>
    <t>三河港</t>
    <rPh sb="0" eb="2">
      <t>ミカワ</t>
    </rPh>
    <rPh sb="2" eb="3">
      <t>コウ</t>
    </rPh>
    <phoneticPr fontId="2"/>
  </si>
  <si>
    <t>豊橋みなとフェスティバル</t>
    <rPh sb="0" eb="2">
      <t>トヨハシ</t>
    </rPh>
    <phoneticPr fontId="2"/>
  </si>
  <si>
    <t>第3月曜日</t>
    <rPh sb="0" eb="1">
      <t>ダイ</t>
    </rPh>
    <rPh sb="2" eb="5">
      <t>ゲツヨウビ</t>
    </rPh>
    <phoneticPr fontId="2"/>
  </si>
  <si>
    <t>カモメリア周辺</t>
    <rPh sb="5" eb="7">
      <t>シュウヘン</t>
    </rPh>
    <phoneticPr fontId="2"/>
  </si>
  <si>
    <t>バスで20分</t>
    <rPh sb="5" eb="6">
      <t>プン</t>
    </rPh>
    <phoneticPr fontId="2"/>
  </si>
  <si>
    <t>豊橋みなとフェスティバル実行委員会</t>
    <rPh sb="0" eb="2">
      <t>トヨハシ</t>
    </rPh>
    <rPh sb="12" eb="17">
      <t>ジッコウイインカイ</t>
    </rPh>
    <phoneticPr fontId="2"/>
  </si>
  <si>
    <t>0532-53-7211</t>
    <phoneticPr fontId="2"/>
  </si>
  <si>
    <t>https://www.toyohashi-cci.or.jp/event/</t>
    <phoneticPr fontId="2"/>
  </si>
  <si>
    <t>中央埠頭から徒歩0分
祝津埠頭からバスで10分</t>
    <rPh sb="0" eb="2">
      <t>チュウオウ</t>
    </rPh>
    <rPh sb="2" eb="4">
      <t>フトウ</t>
    </rPh>
    <rPh sb="6" eb="8">
      <t>トホ</t>
    </rPh>
    <rPh sb="9" eb="10">
      <t>フン</t>
    </rPh>
    <rPh sb="11" eb="13">
      <t>シュクツ</t>
    </rPh>
    <rPh sb="13" eb="15">
      <t>フトウ</t>
    </rPh>
    <rPh sb="22" eb="23">
      <t>フン</t>
    </rPh>
    <phoneticPr fontId="5"/>
  </si>
  <si>
    <t>中央埠頭からバスで10分
祝津埠頭から徒歩で10分</t>
    <rPh sb="0" eb="2">
      <t>チュウオウ</t>
    </rPh>
    <rPh sb="2" eb="4">
      <t>フトウ</t>
    </rPh>
    <rPh sb="11" eb="12">
      <t>フン</t>
    </rPh>
    <rPh sb="13" eb="15">
      <t>シュクツ</t>
    </rPh>
    <rPh sb="15" eb="17">
      <t>フトウ</t>
    </rPh>
    <rPh sb="19" eb="21">
      <t>トホ</t>
    </rPh>
    <rPh sb="24" eb="25">
      <t>フン</t>
    </rPh>
    <phoneticPr fontId="5"/>
  </si>
  <si>
    <t>中央埠頭から徒歩0分
祝津埠頭からバスで15分</t>
    <rPh sb="0" eb="2">
      <t>チュウオウ</t>
    </rPh>
    <rPh sb="2" eb="4">
      <t>フトウ</t>
    </rPh>
    <rPh sb="6" eb="8">
      <t>トホ</t>
    </rPh>
    <rPh sb="9" eb="10">
      <t>フン</t>
    </rPh>
    <rPh sb="11" eb="13">
      <t>シュクツ</t>
    </rPh>
    <rPh sb="13" eb="15">
      <t>フトウ</t>
    </rPh>
    <rPh sb="22" eb="23">
      <t>フン</t>
    </rPh>
    <phoneticPr fontId="5"/>
  </si>
  <si>
    <t>酒田の花火</t>
    <rPh sb="0" eb="2">
      <t>サカタ</t>
    </rPh>
    <rPh sb="3" eb="5">
      <t>ハナビ</t>
    </rPh>
    <phoneticPr fontId="2"/>
  </si>
  <si>
    <t>東北</t>
    <rPh sb="0" eb="2">
      <t>トウホク</t>
    </rPh>
    <phoneticPr fontId="29"/>
  </si>
  <si>
    <t>秋田港</t>
    <rPh sb="0" eb="3">
      <t>アキタコウ</t>
    </rPh>
    <phoneticPr fontId="29"/>
  </si>
  <si>
    <t>抱返り渓谷 紅葉祭</t>
    <rPh sb="0" eb="1">
      <t>ダ</t>
    </rPh>
    <rPh sb="1" eb="2">
      <t>ガエ</t>
    </rPh>
    <rPh sb="3" eb="5">
      <t>ケイコク</t>
    </rPh>
    <rPh sb="6" eb="8">
      <t>コウヨウ</t>
    </rPh>
    <rPh sb="8" eb="9">
      <t>マツ</t>
    </rPh>
    <phoneticPr fontId="29"/>
  </si>
  <si>
    <t>10月・11月</t>
    <rPh sb="6" eb="7">
      <t>ガツ</t>
    </rPh>
    <phoneticPr fontId="29"/>
  </si>
  <si>
    <t>10月中旬～11月上旬</t>
    <rPh sb="3" eb="4">
      <t>チュウ</t>
    </rPh>
    <phoneticPr fontId="29"/>
  </si>
  <si>
    <t>仙北市 田沢湖抱返り県立自然公園</t>
    <rPh sb="0" eb="3">
      <t>センボクシ</t>
    </rPh>
    <rPh sb="4" eb="7">
      <t>タザワコ</t>
    </rPh>
    <rPh sb="7" eb="8">
      <t>ダ</t>
    </rPh>
    <rPh sb="8" eb="9">
      <t>カエ</t>
    </rPh>
    <rPh sb="10" eb="12">
      <t>ケンリツ</t>
    </rPh>
    <rPh sb="12" eb="14">
      <t>シゼン</t>
    </rPh>
    <rPh sb="14" eb="16">
      <t>コウエン</t>
    </rPh>
    <phoneticPr fontId="29"/>
  </si>
  <si>
    <t>車で：港より約120分</t>
  </si>
  <si>
    <t>仙北市田沢湖観光情報センター「フォレイク」</t>
    <rPh sb="0" eb="3">
      <t>センボクシ</t>
    </rPh>
    <rPh sb="3" eb="6">
      <t>タザワコ</t>
    </rPh>
    <rPh sb="6" eb="8">
      <t>カンコウ</t>
    </rPh>
    <rPh sb="8" eb="10">
      <t>ジョウホウ</t>
    </rPh>
    <phoneticPr fontId="29"/>
  </si>
  <si>
    <t>0187-43-2111</t>
  </si>
  <si>
    <t>http://www.tazawako.org/</t>
  </si>
  <si>
    <t>角館の桜まつり</t>
    <rPh sb="0" eb="2">
      <t>カクノダテ</t>
    </rPh>
    <rPh sb="3" eb="4">
      <t>サクラ</t>
    </rPh>
    <phoneticPr fontId="29"/>
  </si>
  <si>
    <t>4月・5月</t>
    <rPh sb="1" eb="2">
      <t>ガツ</t>
    </rPh>
    <rPh sb="4" eb="5">
      <t>ガツ</t>
    </rPh>
    <phoneticPr fontId="29"/>
  </si>
  <si>
    <t>4月20日～5月5日</t>
    <rPh sb="1" eb="2">
      <t>ガツ</t>
    </rPh>
    <rPh sb="4" eb="5">
      <t>ニチ</t>
    </rPh>
    <rPh sb="7" eb="8">
      <t>ガツ</t>
    </rPh>
    <rPh sb="9" eb="10">
      <t>ニチ</t>
    </rPh>
    <phoneticPr fontId="29"/>
  </si>
  <si>
    <t>仙北市角館町</t>
    <rPh sb="0" eb="3">
      <t>センボクシ</t>
    </rPh>
    <rPh sb="3" eb="5">
      <t>カクノダテ</t>
    </rPh>
    <rPh sb="5" eb="6">
      <t>マチ</t>
    </rPh>
    <phoneticPr fontId="29"/>
  </si>
  <si>
    <t>車で：港より約70分
公共交通機関で：JR角館駅から徒歩約15分</t>
  </si>
  <si>
    <t>0187-54-2700</t>
  </si>
  <si>
    <t>http://kakunodate-kanko.jp/</t>
  </si>
  <si>
    <t>千秋公園　桜の見頃</t>
    <rPh sb="0" eb="2">
      <t>センシュウ</t>
    </rPh>
    <rPh sb="2" eb="4">
      <t>コウエン</t>
    </rPh>
    <rPh sb="5" eb="6">
      <t>サクラ</t>
    </rPh>
    <rPh sb="7" eb="8">
      <t>ミ</t>
    </rPh>
    <rPh sb="8" eb="9">
      <t>コロ</t>
    </rPh>
    <phoneticPr fontId="29"/>
  </si>
  <si>
    <t>4月中旬～４月下旬</t>
    <rPh sb="1" eb="2">
      <t>ガツ</t>
    </rPh>
    <rPh sb="2" eb="4">
      <t>チュウジュン</t>
    </rPh>
    <rPh sb="6" eb="7">
      <t>ガツ</t>
    </rPh>
    <rPh sb="7" eb="9">
      <t>ゲジュン</t>
    </rPh>
    <phoneticPr fontId="29"/>
  </si>
  <si>
    <t>秋田市</t>
    <rPh sb="0" eb="3">
      <t>アキタシ</t>
    </rPh>
    <phoneticPr fontId="29"/>
  </si>
  <si>
    <t>バスで25分（8km)</t>
    <rPh sb="5" eb="6">
      <t>フン</t>
    </rPh>
    <phoneticPr fontId="29"/>
  </si>
  <si>
    <t>秋田観光コンベンション協会</t>
    <rPh sb="0" eb="2">
      <t>アキタ</t>
    </rPh>
    <rPh sb="2" eb="4">
      <t>カンコウ</t>
    </rPh>
    <rPh sb="11" eb="13">
      <t>キョウカイ</t>
    </rPh>
    <phoneticPr fontId="29"/>
  </si>
  <si>
    <t>018-824-1211</t>
  </si>
  <si>
    <t>http://www.acvb.or.jp</t>
  </si>
  <si>
    <t>全国花火競技大会「大曲の花火」</t>
    <rPh sb="0" eb="2">
      <t>ゼンコク</t>
    </rPh>
    <rPh sb="2" eb="4">
      <t>ハナビ</t>
    </rPh>
    <rPh sb="4" eb="6">
      <t>キョウギ</t>
    </rPh>
    <rPh sb="6" eb="8">
      <t>タイカイ</t>
    </rPh>
    <rPh sb="9" eb="11">
      <t>オオマガリ</t>
    </rPh>
    <rPh sb="12" eb="14">
      <t>ハナビ</t>
    </rPh>
    <phoneticPr fontId="29"/>
  </si>
  <si>
    <t>8月第4土曜日</t>
    <rPh sb="1" eb="2">
      <t>ガツ</t>
    </rPh>
    <rPh sb="2" eb="3">
      <t>ダイ</t>
    </rPh>
    <rPh sb="4" eb="7">
      <t>ドヨウビ</t>
    </rPh>
    <phoneticPr fontId="29"/>
  </si>
  <si>
    <t>大仙市 大曲雄物川河畔</t>
    <rPh sb="0" eb="3">
      <t>ダイセンシ</t>
    </rPh>
    <rPh sb="4" eb="6">
      <t>オオマガリ</t>
    </rPh>
    <rPh sb="6" eb="9">
      <t>オモノガワ</t>
    </rPh>
    <rPh sb="9" eb="11">
      <t>カハン</t>
    </rPh>
    <phoneticPr fontId="29"/>
  </si>
  <si>
    <t>車で：港より約70分
公共交通機関で：JR大曲角駅から徒歩約30分</t>
    <rPh sb="21" eb="23">
      <t>オオマガリ</t>
    </rPh>
    <phoneticPr fontId="29"/>
  </si>
  <si>
    <t>大曲商工会議所 花火振興事業部</t>
    <rPh sb="8" eb="10">
      <t>ハナビ</t>
    </rPh>
    <rPh sb="10" eb="12">
      <t>シンコウ</t>
    </rPh>
    <rPh sb="12" eb="15">
      <t>ジギョウブ</t>
    </rPh>
    <phoneticPr fontId="29"/>
  </si>
  <si>
    <t>0187-88-8073</t>
  </si>
  <si>
    <t>https://www.oomagari-hanabi.com/</t>
  </si>
  <si>
    <t>秋田竿燈まつり</t>
    <rPh sb="0" eb="2">
      <t>アキタ</t>
    </rPh>
    <rPh sb="2" eb="4">
      <t>カントウ</t>
    </rPh>
    <phoneticPr fontId="29"/>
  </si>
  <si>
    <t>８月３日～６日</t>
    <rPh sb="1" eb="2">
      <t>ガツ</t>
    </rPh>
    <rPh sb="3" eb="4">
      <t>ヒ</t>
    </rPh>
    <rPh sb="6" eb="7">
      <t>ヒ</t>
    </rPh>
    <phoneticPr fontId="29"/>
  </si>
  <si>
    <t>秋田市竿燈大通り</t>
    <rPh sb="0" eb="3">
      <t>アキタシ</t>
    </rPh>
    <rPh sb="3" eb="5">
      <t>カントウ</t>
    </rPh>
    <rPh sb="5" eb="7">
      <t>オオドオ</t>
    </rPh>
    <phoneticPr fontId="29"/>
  </si>
  <si>
    <t>バスで25分（7km)</t>
    <rPh sb="5" eb="6">
      <t>フン</t>
    </rPh>
    <phoneticPr fontId="29"/>
  </si>
  <si>
    <t>秋田市竿燈まつり実行委員会</t>
    <rPh sb="0" eb="3">
      <t>アキタシ</t>
    </rPh>
    <rPh sb="3" eb="5">
      <t>カントウ</t>
    </rPh>
    <rPh sb="8" eb="10">
      <t>ジッコウ</t>
    </rPh>
    <rPh sb="10" eb="13">
      <t>イインカイ</t>
    </rPh>
    <phoneticPr fontId="29"/>
  </si>
  <si>
    <t>018-888-5602</t>
  </si>
  <si>
    <t>http://www.kantou.gr.jp/contact.htm</t>
  </si>
  <si>
    <t>七夕絵どうろう祭り</t>
    <rPh sb="0" eb="2">
      <t>タナバタ</t>
    </rPh>
    <rPh sb="2" eb="3">
      <t>エ</t>
    </rPh>
    <rPh sb="7" eb="8">
      <t>マツ</t>
    </rPh>
    <phoneticPr fontId="29"/>
  </si>
  <si>
    <t>8月5日～7日</t>
    <rPh sb="1" eb="2">
      <t>ガツ</t>
    </rPh>
    <rPh sb="3" eb="4">
      <t>ヒ</t>
    </rPh>
    <rPh sb="6" eb="7">
      <t>ヒ</t>
    </rPh>
    <phoneticPr fontId="29"/>
  </si>
  <si>
    <t>湯沢市 市街地各商店街</t>
    <rPh sb="0" eb="3">
      <t>ユザワシ</t>
    </rPh>
    <rPh sb="4" eb="7">
      <t>シガイチ</t>
    </rPh>
    <rPh sb="7" eb="8">
      <t>カク</t>
    </rPh>
    <rPh sb="8" eb="11">
      <t>ショウテンガイ</t>
    </rPh>
    <phoneticPr fontId="29"/>
  </si>
  <si>
    <t>車で：港より約90分
公共交通機関で：JR湯沢駅から徒歩すぐ</t>
  </si>
  <si>
    <t>湯沢市観光物産協会</t>
    <rPh sb="5" eb="7">
      <t>ブッサン</t>
    </rPh>
    <phoneticPr fontId="29"/>
  </si>
  <si>
    <t>0183-73-0415</t>
  </si>
  <si>
    <t>http://akitayuzawa.jp/</t>
  </si>
  <si>
    <t>土崎港曳山まつり</t>
    <rPh sb="0" eb="2">
      <t>ツチザキ</t>
    </rPh>
    <rPh sb="2" eb="3">
      <t>ミナト</t>
    </rPh>
    <rPh sb="3" eb="4">
      <t>ヒ</t>
    </rPh>
    <rPh sb="4" eb="5">
      <t>ヤマ</t>
    </rPh>
    <phoneticPr fontId="29"/>
  </si>
  <si>
    <t>7月20日～21日</t>
    <rPh sb="1" eb="2">
      <t>ガツ</t>
    </rPh>
    <rPh sb="4" eb="5">
      <t>ヒ</t>
    </rPh>
    <rPh sb="8" eb="9">
      <t>ヒ</t>
    </rPh>
    <phoneticPr fontId="29"/>
  </si>
  <si>
    <t>バスで5分（2km)</t>
    <rPh sb="4" eb="5">
      <t>フン</t>
    </rPh>
    <phoneticPr fontId="29"/>
  </si>
  <si>
    <t>http://www.akita-yulala.jp/festival/32</t>
  </si>
  <si>
    <t>西馬音内盆踊り</t>
    <rPh sb="0" eb="1">
      <t>ニシ</t>
    </rPh>
    <rPh sb="1" eb="2">
      <t>ウマ</t>
    </rPh>
    <rPh sb="2" eb="3">
      <t>オト</t>
    </rPh>
    <rPh sb="3" eb="4">
      <t>ナイ</t>
    </rPh>
    <rPh sb="4" eb="6">
      <t>ボンオド</t>
    </rPh>
    <phoneticPr fontId="29"/>
  </si>
  <si>
    <t>8月16日～18日</t>
    <rPh sb="1" eb="2">
      <t>ガツ</t>
    </rPh>
    <rPh sb="4" eb="5">
      <t>ヒ</t>
    </rPh>
    <rPh sb="8" eb="9">
      <t>ヒ</t>
    </rPh>
    <phoneticPr fontId="29"/>
  </si>
  <si>
    <t>羽後町西馬内 本町通り</t>
    <rPh sb="0" eb="3">
      <t>ウゴマチ</t>
    </rPh>
    <rPh sb="3" eb="4">
      <t>ニシ</t>
    </rPh>
    <rPh sb="4" eb="5">
      <t>ウマ</t>
    </rPh>
    <rPh sb="5" eb="6">
      <t>ナイ</t>
    </rPh>
    <rPh sb="7" eb="9">
      <t>ホンマチ</t>
    </rPh>
    <rPh sb="9" eb="10">
      <t>ドオ</t>
    </rPh>
    <phoneticPr fontId="29"/>
  </si>
  <si>
    <t>車で：港より約90分</t>
  </si>
  <si>
    <t>羽後町観光物産協会</t>
  </si>
  <si>
    <t>http://ugo.main.jp/index.html</t>
  </si>
  <si>
    <t>小町まつり</t>
    <rPh sb="0" eb="2">
      <t>コマチ</t>
    </rPh>
    <phoneticPr fontId="29"/>
  </si>
  <si>
    <t>6月</t>
    <rPh sb="1" eb="2">
      <t>ガツ</t>
    </rPh>
    <phoneticPr fontId="29"/>
  </si>
  <si>
    <t>6月第二日曜日とその前日</t>
  </si>
  <si>
    <t>湯沢市 小町の郷公園</t>
    <rPh sb="0" eb="3">
      <t>ユザワシ</t>
    </rPh>
    <phoneticPr fontId="29"/>
  </si>
  <si>
    <t>車で：港より約90分
公共交通機関で：JR横堀駅から徒歩約10分　</t>
  </si>
  <si>
    <t>湯沢市雄勝観光協会</t>
  </si>
  <si>
    <t>0183-52-2200</t>
  </si>
  <si>
    <t>http://akitayuzawa.jp/index.html</t>
  </si>
  <si>
    <t>角館祭りのやま行事</t>
    <rPh sb="0" eb="2">
      <t>カクノダテ</t>
    </rPh>
    <rPh sb="2" eb="3">
      <t>マツ</t>
    </rPh>
    <rPh sb="7" eb="9">
      <t>ギョウジ</t>
    </rPh>
    <phoneticPr fontId="29"/>
  </si>
  <si>
    <t>9月7日～9日</t>
    <rPh sb="1" eb="2">
      <t>ガツ</t>
    </rPh>
    <rPh sb="3" eb="4">
      <t>ヒ</t>
    </rPh>
    <rPh sb="6" eb="7">
      <t>ニチ</t>
    </rPh>
    <phoneticPr fontId="29"/>
  </si>
  <si>
    <t>仙北市 角館町</t>
    <rPh sb="0" eb="3">
      <t>センボクシ</t>
    </rPh>
    <rPh sb="4" eb="6">
      <t>カクノダテ</t>
    </rPh>
    <rPh sb="6" eb="7">
      <t>マチ</t>
    </rPh>
    <phoneticPr fontId="29"/>
  </si>
  <si>
    <t>車で：港より約75分
公共交通機関で：JR角館駅駅から徒歩すぐ　</t>
    <rPh sb="21" eb="23">
      <t>カクノダテ</t>
    </rPh>
    <rPh sb="23" eb="24">
      <t>エキ</t>
    </rPh>
    <phoneticPr fontId="29"/>
  </si>
  <si>
    <t>仙北市観光情報センター「角館駅前蔵」</t>
    <rPh sb="0" eb="3">
      <t>センボクシ</t>
    </rPh>
    <rPh sb="3" eb="5">
      <t>カンコウ</t>
    </rPh>
    <rPh sb="5" eb="7">
      <t>ジョウホウ</t>
    </rPh>
    <rPh sb="14" eb="16">
      <t>エキマエ</t>
    </rPh>
    <rPh sb="16" eb="17">
      <t>クラ</t>
    </rPh>
    <phoneticPr fontId="29"/>
  </si>
  <si>
    <t>能代港</t>
    <rPh sb="0" eb="3">
      <t>ノシロコウ</t>
    </rPh>
    <phoneticPr fontId="29"/>
  </si>
  <si>
    <t>白神山地（岳岱）紅葉の見頃</t>
    <rPh sb="0" eb="2">
      <t>シラカミ</t>
    </rPh>
    <rPh sb="2" eb="4">
      <t>サンチ</t>
    </rPh>
    <rPh sb="5" eb="6">
      <t>ダケ</t>
    </rPh>
    <rPh sb="6" eb="7">
      <t>タイ</t>
    </rPh>
    <rPh sb="8" eb="10">
      <t>コウヨウ</t>
    </rPh>
    <rPh sb="11" eb="13">
      <t>ミゴロ</t>
    </rPh>
    <phoneticPr fontId="29"/>
  </si>
  <si>
    <t>10月中旬～下旬</t>
    <rPh sb="2" eb="3">
      <t>ガツ</t>
    </rPh>
    <rPh sb="3" eb="5">
      <t>チュウジュン</t>
    </rPh>
    <rPh sb="6" eb="8">
      <t>ゲジュン</t>
    </rPh>
    <phoneticPr fontId="29"/>
  </si>
  <si>
    <t>藤里町　岳岱　他</t>
    <rPh sb="0" eb="3">
      <t>フジサトマチ</t>
    </rPh>
    <rPh sb="4" eb="6">
      <t>ダケタイ</t>
    </rPh>
    <rPh sb="7" eb="8">
      <t>ホカ</t>
    </rPh>
    <phoneticPr fontId="29"/>
  </si>
  <si>
    <t>バスで130分(80km)</t>
    <rPh sb="6" eb="7">
      <t>フン</t>
    </rPh>
    <phoneticPr fontId="29"/>
  </si>
  <si>
    <t>秋田県観光連盟</t>
    <rPh sb="0" eb="3">
      <t>アキタケン</t>
    </rPh>
    <rPh sb="3" eb="5">
      <t>カンコウ</t>
    </rPh>
    <rPh sb="5" eb="7">
      <t>レンメイ</t>
    </rPh>
    <phoneticPr fontId="29"/>
  </si>
  <si>
    <t>018-860-2267
info@akita-kanko.com</t>
  </si>
  <si>
    <t>http://www.akitafan.com/en/index.html</t>
  </si>
  <si>
    <t>能代の花火(15,000発 三尺玉有り)</t>
    <rPh sb="0" eb="2">
      <t>ノシロ</t>
    </rPh>
    <rPh sb="3" eb="5">
      <t>ハナビ</t>
    </rPh>
    <rPh sb="12" eb="13">
      <t>ハツ</t>
    </rPh>
    <rPh sb="14" eb="16">
      <t>サンジャク</t>
    </rPh>
    <rPh sb="16" eb="17">
      <t>ダマ</t>
    </rPh>
    <rPh sb="17" eb="18">
      <t>ア</t>
    </rPh>
    <phoneticPr fontId="29"/>
  </si>
  <si>
    <t>７月下旬</t>
    <rPh sb="2" eb="4">
      <t>ゲジュン</t>
    </rPh>
    <phoneticPr fontId="29"/>
  </si>
  <si>
    <t>能代市　能代港下浜埠頭</t>
    <rPh sb="0" eb="3">
      <t>ノシロシ</t>
    </rPh>
    <rPh sb="4" eb="7">
      <t>ノシロコウ</t>
    </rPh>
    <rPh sb="7" eb="9">
      <t>シモハマ</t>
    </rPh>
    <rPh sb="9" eb="11">
      <t>フトウ</t>
    </rPh>
    <phoneticPr fontId="29"/>
  </si>
  <si>
    <t>徒歩10分</t>
    <rPh sb="0" eb="2">
      <t>トホ</t>
    </rPh>
    <rPh sb="4" eb="5">
      <t>フン</t>
    </rPh>
    <phoneticPr fontId="29"/>
  </si>
  <si>
    <t>9月上旬～9月下旬</t>
    <rPh sb="1" eb="2">
      <t>ガツ</t>
    </rPh>
    <rPh sb="2" eb="4">
      <t>ジョウジュン</t>
    </rPh>
    <rPh sb="6" eb="7">
      <t>ガツ</t>
    </rPh>
    <rPh sb="7" eb="9">
      <t>ゲジュン</t>
    </rPh>
    <phoneticPr fontId="5"/>
  </si>
  <si>
    <t>R6は１月現在開催日未定</t>
    <rPh sb="4" eb="5">
      <t>ガツ</t>
    </rPh>
    <rPh sb="5" eb="7">
      <t>ゲンザイ</t>
    </rPh>
    <rPh sb="7" eb="10">
      <t>カイサイビ</t>
    </rPh>
    <rPh sb="10" eb="12">
      <t>ミテイ</t>
    </rPh>
    <phoneticPr fontId="29"/>
  </si>
  <si>
    <t>055-963-0902</t>
  </si>
  <si>
    <t>042-468-3513</t>
  </si>
  <si>
    <t>090-7038-5914</t>
  </si>
  <si>
    <t>055-962-3700</t>
  </si>
  <si>
    <t>055-924-1374</t>
  </si>
  <si>
    <t>8月2日、3日</t>
    <phoneticPr fontId="2"/>
  </si>
  <si>
    <t>9月中旬</t>
    <rPh sb="2" eb="4">
      <t>チュウジュン</t>
    </rPh>
    <phoneticPr fontId="2"/>
  </si>
  <si>
    <t>7月6日、7日</t>
    <phoneticPr fontId="2"/>
  </si>
  <si>
    <t>4月下旬～5月上旬</t>
    <rPh sb="2" eb="4">
      <t>ゲジュン</t>
    </rPh>
    <rPh sb="6" eb="7">
      <t>ガツ</t>
    </rPh>
    <rPh sb="7" eb="9">
      <t>ジョウジュン</t>
    </rPh>
    <phoneticPr fontId="2"/>
  </si>
  <si>
    <t>9月15日～10月15日</t>
    <phoneticPr fontId="2"/>
  </si>
  <si>
    <t>5月～6月
※日時指定あり</t>
    <phoneticPr fontId="2"/>
  </si>
  <si>
    <t>5月～6月
※日時指定あり</t>
  </si>
  <si>
    <t>6月14日～16日</t>
    <phoneticPr fontId="2"/>
  </si>
  <si>
    <t>メヤメヤ</t>
    <phoneticPr fontId="2"/>
  </si>
  <si>
    <t>12月下旬</t>
    <rPh sb="3" eb="5">
      <t>ゲジュン</t>
    </rPh>
    <phoneticPr fontId="2"/>
  </si>
  <si>
    <t>12月下旬</t>
    <phoneticPr fontId="2"/>
  </si>
  <si>
    <t>メリケンパーク</t>
    <phoneticPr fontId="2"/>
  </si>
  <si>
    <t>ポートライナーで5分＋JR神戸線で2分＋徒歩10分</t>
    <rPh sb="20" eb="22">
      <t>トホ</t>
    </rPh>
    <rPh sb="24" eb="25">
      <t>フン</t>
    </rPh>
    <phoneticPr fontId="2"/>
  </si>
  <si>
    <t>“こうべ みなとの夜”実行委員会</t>
  </si>
  <si>
    <t>https://www.city.kobe.lg.jp/a44800/merikenpark_illumination.html</t>
    <phoneticPr fontId="2"/>
  </si>
  <si>
    <t>静岡模型教材協同組合</t>
    <rPh sb="0" eb="2">
      <t>シズオカ</t>
    </rPh>
    <rPh sb="2" eb="6">
      <t>モケイキョウザイ</t>
    </rPh>
    <rPh sb="6" eb="8">
      <t>キョウドウ</t>
    </rPh>
    <rPh sb="8" eb="10">
      <t>クミアイ</t>
    </rPh>
    <phoneticPr fontId="5"/>
  </si>
  <si>
    <t>054-287-5931</t>
    <phoneticPr fontId="2"/>
  </si>
  <si>
    <t>054-255-5180</t>
    <phoneticPr fontId="2"/>
  </si>
  <si>
    <t>安倍川花火大会本部</t>
    <rPh sb="0" eb="3">
      <t>アベカワ</t>
    </rPh>
    <rPh sb="3" eb="5">
      <t>ハナビ</t>
    </rPh>
    <rPh sb="5" eb="7">
      <t>タイカイ</t>
    </rPh>
    <rPh sb="7" eb="9">
      <t>ホンブ</t>
    </rPh>
    <phoneticPr fontId="5"/>
  </si>
  <si>
    <t>５月下旬</t>
    <rPh sb="1" eb="2">
      <t>ガツ</t>
    </rPh>
    <rPh sb="2" eb="4">
      <t>ゲジュン</t>
    </rPh>
    <phoneticPr fontId="5"/>
  </si>
  <si>
    <t>用宗漁港まつり実行委員会事務局</t>
    <rPh sb="0" eb="2">
      <t>モチムネ</t>
    </rPh>
    <rPh sb="2" eb="4">
      <t>ギョコウ</t>
    </rPh>
    <rPh sb="7" eb="9">
      <t>ジッコウ</t>
    </rPh>
    <rPh sb="9" eb="12">
      <t>イインカイ</t>
    </rPh>
    <rPh sb="12" eb="15">
      <t>ジムキョク</t>
    </rPh>
    <phoneticPr fontId="5"/>
  </si>
  <si>
    <t>054-259-2111</t>
    <phoneticPr fontId="2"/>
  </si>
  <si>
    <t>６月</t>
    <rPh sb="1" eb="2">
      <t>ガツ</t>
    </rPh>
    <phoneticPr fontId="5"/>
  </si>
  <si>
    <t>６月上旬</t>
    <rPh sb="1" eb="2">
      <t>ガツ</t>
    </rPh>
    <rPh sb="2" eb="4">
      <t>ジョウジュン</t>
    </rPh>
    <phoneticPr fontId="5"/>
  </si>
  <si>
    <t>由比桜えびまつり実行委員会</t>
    <rPh sb="0" eb="2">
      <t>ユイ</t>
    </rPh>
    <rPh sb="2" eb="3">
      <t>サクラ</t>
    </rPh>
    <rPh sb="8" eb="10">
      <t>ジッコウ</t>
    </rPh>
    <rPh sb="10" eb="13">
      <t>イインカイ</t>
    </rPh>
    <phoneticPr fontId="5"/>
  </si>
  <si>
    <t>054-376-0001</t>
    <phoneticPr fontId="2"/>
  </si>
  <si>
    <t>054-354-2432</t>
    <phoneticPr fontId="2"/>
  </si>
  <si>
    <t>ＡＯＭＯＲＩ春フェスティバル実行委員会</t>
    <phoneticPr fontId="2"/>
  </si>
  <si>
    <t>017-734-1311</t>
    <phoneticPr fontId="2"/>
  </si>
  <si>
    <t>松島町内各所の紅葉ライトアップ</t>
    <phoneticPr fontId="2"/>
  </si>
  <si>
    <t>円通院・瑞巌寺他</t>
  </si>
  <si>
    <t>8月2日～4日</t>
    <rPh sb="1" eb="2">
      <t>ガツ</t>
    </rPh>
    <rPh sb="3" eb="4">
      <t>ニチ</t>
    </rPh>
    <rPh sb="6" eb="7">
      <t>ニチ</t>
    </rPh>
    <phoneticPr fontId="2"/>
  </si>
  <si>
    <t>https://twitter.com/onagawasanmafes</t>
    <phoneticPr fontId="2"/>
  </si>
  <si>
    <t>４月下旬</t>
    <rPh sb="1" eb="2">
      <t>ガツ</t>
    </rPh>
    <rPh sb="2" eb="4">
      <t>ゲジュン</t>
    </rPh>
    <phoneticPr fontId="2"/>
  </si>
  <si>
    <t>4月第３土曜日</t>
    <rPh sb="1" eb="2">
      <t>ガツ</t>
    </rPh>
    <rPh sb="2" eb="3">
      <t>ダイ</t>
    </rPh>
    <rPh sb="4" eb="7">
      <t>ドヨウビ</t>
    </rPh>
    <phoneticPr fontId="2"/>
  </si>
  <si>
    <t>http://s-toshogu.jp/events/</t>
    <phoneticPr fontId="2"/>
  </si>
  <si>
    <t>バラ祭り</t>
    <phoneticPr fontId="2"/>
  </si>
  <si>
    <t>022-368-2058</t>
    <phoneticPr fontId="2"/>
  </si>
  <si>
    <t>022-368-1141</t>
    <phoneticPr fontId="2"/>
  </si>
  <si>
    <t>0185-24-9143
syoukou@city.oga.akita.jp</t>
    <phoneticPr fontId="2"/>
  </si>
  <si>
    <t>https://kansaita.jp/pages/62/</t>
    <phoneticPr fontId="2"/>
  </si>
  <si>
    <t>https://www.osaka-marathon.com/</t>
    <phoneticPr fontId="2"/>
  </si>
  <si>
    <t>https://osaka-info.jp/special/events-maple-autumn/</t>
    <phoneticPr fontId="2"/>
  </si>
  <si>
    <t>https://osaka-info.jp/spot/season_cat1/</t>
    <phoneticPr fontId="2"/>
  </si>
  <si>
    <t>https://www.mint.go.jp/enjoy/toorinuke/sakura_osaka_news_r5.html</t>
    <phoneticPr fontId="2"/>
  </si>
  <si>
    <t>https://ikutamajinja.jp/</t>
    <phoneticPr fontId="2"/>
  </si>
  <si>
    <t>https://www.city.ikeda.osaka.jp/ikedamoyo/14331.html</t>
    <phoneticPr fontId="2"/>
  </si>
  <si>
    <t>https://www.sakai-tcb.or.jp/about-sakai/sakaimatsuri/</t>
    <phoneticPr fontId="2"/>
  </si>
  <si>
    <t>https://www.imamiya-ebisu.jp/toukaebisu
http://www.horikawa-ebisu.or.jp/</t>
    <phoneticPr fontId="2"/>
  </si>
  <si>
    <t>11月</t>
    <rPh sb="2" eb="3">
      <t>ガツ</t>
    </rPh>
    <phoneticPr fontId="27"/>
  </si>
  <si>
    <t>2024年7月15日～16日</t>
    <rPh sb="4" eb="5">
      <t>ネン</t>
    </rPh>
    <rPh sb="6" eb="7">
      <t>ガツ</t>
    </rPh>
    <rPh sb="9" eb="10">
      <t>ニチ</t>
    </rPh>
    <rPh sb="13" eb="14">
      <t>ニチ</t>
    </rPh>
    <phoneticPr fontId="9"/>
  </si>
  <si>
    <t>徒歩20分</t>
    <rPh sb="0" eb="2">
      <t>トホ</t>
    </rPh>
    <rPh sb="4" eb="5">
      <t>フン</t>
    </rPh>
    <phoneticPr fontId="27"/>
  </si>
  <si>
    <t>2025年1月～3月</t>
    <rPh sb="4" eb="5">
      <t>ネン</t>
    </rPh>
    <rPh sb="6" eb="7">
      <t>ガツ</t>
    </rPh>
    <rPh sb="9" eb="10">
      <t>ガツ</t>
    </rPh>
    <phoneticPr fontId="27"/>
  </si>
  <si>
    <t>車で10分</t>
    <rPh sb="0" eb="1">
      <t>クルマ</t>
    </rPh>
    <rPh sb="4" eb="5">
      <t>フン</t>
    </rPh>
    <phoneticPr fontId="27"/>
  </si>
  <si>
    <t>2025年１月～2月</t>
    <rPh sb="4" eb="5">
      <t>ネン</t>
    </rPh>
    <rPh sb="6" eb="7">
      <t>ガツ</t>
    </rPh>
    <rPh sb="9" eb="10">
      <t>ガツ</t>
    </rPh>
    <phoneticPr fontId="27"/>
  </si>
  <si>
    <t>https://www.hakobura.jp/events/350</t>
    <phoneticPr fontId="2"/>
  </si>
  <si>
    <t>https://www.hakobura.jp/events/354</t>
    <phoneticPr fontId="2"/>
  </si>
  <si>
    <t>https://www.hakobura.jp/events/351</t>
    <phoneticPr fontId="2"/>
  </si>
  <si>
    <t>https://www.hakobura.jp/events/355</t>
    <phoneticPr fontId="2"/>
  </si>
  <si>
    <t>※8月第1土曜日</t>
    <rPh sb="2" eb="3">
      <t>ガツ</t>
    </rPh>
    <rPh sb="3" eb="4">
      <t>ダイ</t>
    </rPh>
    <rPh sb="5" eb="8">
      <t>ドヨウビ</t>
    </rPh>
    <phoneticPr fontId="2"/>
  </si>
  <si>
    <t>8月最終日曜日</t>
    <rPh sb="2" eb="4">
      <t>サイシュウ</t>
    </rPh>
    <rPh sb="4" eb="6">
      <t>ニチヨウ</t>
    </rPh>
    <rPh sb="6" eb="7">
      <t>ニチ</t>
    </rPh>
    <phoneticPr fontId="2"/>
  </si>
  <si>
    <t>2024年未定 
※例年9月開催</t>
    <rPh sb="4" eb="5">
      <t>ネン</t>
    </rPh>
    <rPh sb="5" eb="7">
      <t>ミテイ</t>
    </rPh>
    <rPh sb="10" eb="12">
      <t>レイネン</t>
    </rPh>
    <rPh sb="13" eb="14">
      <t>ツキ</t>
    </rPh>
    <rPh sb="14" eb="16">
      <t>カイサイ</t>
    </rPh>
    <phoneticPr fontId="2"/>
  </si>
  <si>
    <t>歳末たすけあい石見神楽共演大会実行委員会</t>
    <rPh sb="0" eb="2">
      <t>サイマツ</t>
    </rPh>
    <rPh sb="7" eb="9">
      <t>イワミ</t>
    </rPh>
    <rPh sb="9" eb="11">
      <t>カグラ</t>
    </rPh>
    <rPh sb="11" eb="13">
      <t>キョウエン</t>
    </rPh>
    <rPh sb="13" eb="15">
      <t>タイカイ</t>
    </rPh>
    <rPh sb="15" eb="20">
      <t>ジッコウイインカイ</t>
    </rPh>
    <phoneticPr fontId="2"/>
  </si>
  <si>
    <t>090-7995-3701</t>
    <phoneticPr fontId="2"/>
  </si>
  <si>
    <t>0856-56-0305</t>
    <phoneticPr fontId="2"/>
  </si>
  <si>
    <t>9月～11月開催</t>
    <rPh sb="1" eb="2">
      <t>ガツ</t>
    </rPh>
    <rPh sb="5" eb="6">
      <t>ガツ</t>
    </rPh>
    <rPh sb="6" eb="8">
      <t>カイサイ</t>
    </rPh>
    <phoneticPr fontId="2"/>
  </si>
  <si>
    <t>2024年10月開催予定</t>
    <rPh sb="4" eb="5">
      <t>ネン</t>
    </rPh>
    <rPh sb="7" eb="8">
      <t>ガツ</t>
    </rPh>
    <rPh sb="8" eb="12">
      <t>カイサイヨテイ</t>
    </rPh>
    <phoneticPr fontId="2"/>
  </si>
  <si>
    <t>中西公民館</t>
    <rPh sb="0" eb="5">
      <t>ナカニシコウミンカン</t>
    </rPh>
    <phoneticPr fontId="2"/>
  </si>
  <si>
    <t>0856-28-0501</t>
    <phoneticPr fontId="2"/>
  </si>
  <si>
    <t>鎌手公民館</t>
    <rPh sb="0" eb="5">
      <t>カマテコウミンカン</t>
    </rPh>
    <phoneticPr fontId="2"/>
  </si>
  <si>
    <t>0856-27-0501</t>
    <phoneticPr fontId="2"/>
  </si>
  <si>
    <t>浜田港</t>
    <rPh sb="0" eb="2">
      <t>ハマダ</t>
    </rPh>
    <rPh sb="2" eb="3">
      <t>ミナト</t>
    </rPh>
    <phoneticPr fontId="2"/>
  </si>
  <si>
    <t>鷲原八幡宮　流鏑馬神事</t>
    <rPh sb="0" eb="5">
      <t>ワシバラハチマングウ</t>
    </rPh>
    <rPh sb="6" eb="9">
      <t>ヤブサメ</t>
    </rPh>
    <rPh sb="9" eb="11">
      <t>シンジ</t>
    </rPh>
    <phoneticPr fontId="2"/>
  </si>
  <si>
    <t>4月第一日曜日</t>
    <rPh sb="1" eb="2">
      <t>ガツ</t>
    </rPh>
    <rPh sb="2" eb="3">
      <t>ダイ</t>
    </rPh>
    <rPh sb="3" eb="4">
      <t>イチ</t>
    </rPh>
    <rPh sb="4" eb="7">
      <t>ニチヨウビ</t>
    </rPh>
    <phoneticPr fontId="2"/>
  </si>
  <si>
    <t>鷲原八幡宮</t>
    <rPh sb="0" eb="5">
      <t>ワシバラハチマングウ</t>
    </rPh>
    <phoneticPr fontId="2"/>
  </si>
  <si>
    <t>太皷谷稲成神社 春季大祭</t>
    <rPh sb="0" eb="7">
      <t>タイコダニイナリジンジャ</t>
    </rPh>
    <rPh sb="8" eb="10">
      <t>シュンキ</t>
    </rPh>
    <rPh sb="10" eb="12">
      <t>タイサイ</t>
    </rPh>
    <phoneticPr fontId="2"/>
  </si>
  <si>
    <t>太皷谷稲成神社</t>
    <rPh sb="0" eb="7">
      <t>タイコダニイナリジンジャ</t>
    </rPh>
    <phoneticPr fontId="2"/>
  </si>
  <si>
    <t>0856-72-0219</t>
  </si>
  <si>
    <t>太皷谷稲成神社 秋季大祭</t>
    <rPh sb="0" eb="7">
      <t>タイコダニイナリジンジャ</t>
    </rPh>
    <rPh sb="8" eb="10">
      <t>シュウキ</t>
    </rPh>
    <rPh sb="10" eb="12">
      <t>タイサイ</t>
    </rPh>
    <phoneticPr fontId="2"/>
  </si>
  <si>
    <t>太皷谷稲成神社 新嘗祭</t>
    <rPh sb="0" eb="7">
      <t>タイコダニイナリジンジャ</t>
    </rPh>
    <rPh sb="8" eb="11">
      <t>ニイナメサイ</t>
    </rPh>
    <phoneticPr fontId="2"/>
  </si>
  <si>
    <t>太皷谷稲成神社 初午大祭</t>
    <rPh sb="0" eb="7">
      <t>タイコダニイナリジンジャ</t>
    </rPh>
    <rPh sb="8" eb="10">
      <t>ハツウマ</t>
    </rPh>
    <rPh sb="10" eb="12">
      <t>タイサイ</t>
    </rPh>
    <phoneticPr fontId="2"/>
  </si>
  <si>
    <t>2月</t>
    <rPh sb="1" eb="2">
      <t>ガツ</t>
    </rPh>
    <phoneticPr fontId="10"/>
  </si>
  <si>
    <t>2月最初の牛の日</t>
    <rPh sb="1" eb="2">
      <t>ガツ</t>
    </rPh>
    <rPh sb="2" eb="4">
      <t>サイショ</t>
    </rPh>
    <rPh sb="5" eb="6">
      <t>ウシ</t>
    </rPh>
    <rPh sb="7" eb="8">
      <t>ヒ</t>
    </rPh>
    <phoneticPr fontId="2"/>
  </si>
  <si>
    <t>鷺舞神事</t>
    <rPh sb="0" eb="1">
      <t>サギ</t>
    </rPh>
    <rPh sb="1" eb="2">
      <t>マイ</t>
    </rPh>
    <rPh sb="2" eb="4">
      <t>シンジ</t>
    </rPh>
    <phoneticPr fontId="2"/>
  </si>
  <si>
    <t>7月20・27日</t>
    <rPh sb="1" eb="2">
      <t>ガツ</t>
    </rPh>
    <rPh sb="7" eb="8">
      <t>ニチ</t>
    </rPh>
    <phoneticPr fontId="2"/>
  </si>
  <si>
    <t>津和野町殿町ほか</t>
    <rPh sb="0" eb="4">
      <t>ツワノチョウ</t>
    </rPh>
    <rPh sb="4" eb="5">
      <t>トノ</t>
    </rPh>
    <rPh sb="5" eb="6">
      <t>マチ</t>
    </rPh>
    <phoneticPr fontId="2"/>
  </si>
  <si>
    <t>にちはら鮎まつり花火大会</t>
    <rPh sb="4" eb="5">
      <t>アユ</t>
    </rPh>
    <rPh sb="8" eb="10">
      <t>ハナビ</t>
    </rPh>
    <rPh sb="10" eb="12">
      <t>タイカイ</t>
    </rPh>
    <phoneticPr fontId="2"/>
  </si>
  <si>
    <t>津和野町</t>
    <rPh sb="0" eb="4">
      <t>ツワノチョウ</t>
    </rPh>
    <phoneticPr fontId="2"/>
  </si>
  <si>
    <t>津和野盆踊り大会</t>
    <rPh sb="0" eb="3">
      <t>ツワノ</t>
    </rPh>
    <rPh sb="3" eb="5">
      <t>ボンオド</t>
    </rPh>
    <rPh sb="6" eb="8">
      <t>タイカイ</t>
    </rPh>
    <phoneticPr fontId="2"/>
  </si>
  <si>
    <t>津和野町殿町</t>
    <rPh sb="0" eb="4">
      <t>ツワノチョウ</t>
    </rPh>
    <rPh sb="4" eb="5">
      <t>トノ</t>
    </rPh>
    <rPh sb="5" eb="6">
      <t>マチ</t>
    </rPh>
    <phoneticPr fontId="2"/>
  </si>
  <si>
    <t>Masuda神楽Week</t>
    <rPh sb="6" eb="8">
      <t>カグラ</t>
    </rPh>
    <phoneticPr fontId="2"/>
  </si>
  <si>
    <t>2024年未定
※例年5月開催</t>
    <rPh sb="4" eb="5">
      <t>ネン</t>
    </rPh>
    <rPh sb="5" eb="7">
      <t>ミテイ</t>
    </rPh>
    <rPh sb="9" eb="11">
      <t>レイネン</t>
    </rPh>
    <rPh sb="12" eb="13">
      <t>ガツ</t>
    </rPh>
    <rPh sb="13" eb="15">
      <t>カイサイ</t>
    </rPh>
    <phoneticPr fontId="2"/>
  </si>
  <si>
    <t>益田市内</t>
    <rPh sb="0" eb="4">
      <t>マスダシナイ</t>
    </rPh>
    <phoneticPr fontId="2"/>
  </si>
  <si>
    <t>Masuda神楽Week実行委員会</t>
    <rPh sb="6" eb="8">
      <t>カグラ</t>
    </rPh>
    <rPh sb="12" eb="17">
      <t>ジッコウイインカイ</t>
    </rPh>
    <phoneticPr fontId="2"/>
  </si>
  <si>
    <t>浜田港</t>
    <rPh sb="0" eb="3">
      <t>ハマダコウ</t>
    </rPh>
    <phoneticPr fontId="2"/>
  </si>
  <si>
    <t>道の駅感謝祭</t>
    <rPh sb="0" eb="1">
      <t>ミチ</t>
    </rPh>
    <rPh sb="2" eb="6">
      <t>エキカンシャサイ</t>
    </rPh>
    <phoneticPr fontId="2"/>
  </si>
  <si>
    <t>2024未定
※例年9月下旬開催</t>
    <rPh sb="4" eb="6">
      <t>ミテイ</t>
    </rPh>
    <rPh sb="8" eb="10">
      <t>レイネン</t>
    </rPh>
    <rPh sb="11" eb="14">
      <t>ガツゲジュン</t>
    </rPh>
    <rPh sb="14" eb="16">
      <t>カイサイ</t>
    </rPh>
    <phoneticPr fontId="2"/>
  </si>
  <si>
    <t>道の駅サンエイト美都</t>
    <rPh sb="0" eb="1">
      <t>ミチ</t>
    </rPh>
    <rPh sb="2" eb="3">
      <t>エキ</t>
    </rPh>
    <rPh sb="8" eb="10">
      <t>ミト</t>
    </rPh>
    <phoneticPr fontId="2"/>
  </si>
  <si>
    <t>道の駅感謝祭実行委員会</t>
    <rPh sb="0" eb="1">
      <t>ミチ</t>
    </rPh>
    <rPh sb="2" eb="6">
      <t>エキカンシャサイ</t>
    </rPh>
    <rPh sb="6" eb="11">
      <t>ジッコウイインカイ</t>
    </rPh>
    <phoneticPr fontId="2"/>
  </si>
  <si>
    <t>0856-52-3644（道の駅サンエイト内）</t>
    <rPh sb="13" eb="14">
      <t>ミチ</t>
    </rPh>
    <rPh sb="15" eb="16">
      <t>エキ</t>
    </rPh>
    <rPh sb="21" eb="22">
      <t>ナイ</t>
    </rPh>
    <phoneticPr fontId="2"/>
  </si>
  <si>
    <t>都をどり</t>
    <rPh sb="0" eb="1">
      <t>ミヤコ</t>
    </rPh>
    <phoneticPr fontId="2"/>
  </si>
  <si>
    <t>４月1日～30日</t>
    <rPh sb="1" eb="2">
      <t>ガツ</t>
    </rPh>
    <rPh sb="3" eb="4">
      <t>ニチ</t>
    </rPh>
    <rPh sb="7" eb="8">
      <t>ニチ</t>
    </rPh>
    <phoneticPr fontId="2"/>
  </si>
  <si>
    <t xml:space="preserve">京都市 祇園甲部歌舞練場 </t>
    <rPh sb="0" eb="3">
      <t>キョウトシ</t>
    </rPh>
    <rPh sb="4" eb="12">
      <t>ギオンコウブカブレンジョウ</t>
    </rPh>
    <phoneticPr fontId="2"/>
  </si>
  <si>
    <t xml:space="preserve">祇園甲部歌舞会 </t>
    <phoneticPr fontId="2"/>
  </si>
  <si>
    <t>075-541-3391</t>
    <phoneticPr fontId="2"/>
  </si>
  <si>
    <t>https://miyako-odori.jp/</t>
    <phoneticPr fontId="2"/>
  </si>
  <si>
    <t>祇園祭（宵々々山）</t>
    <rPh sb="0" eb="2">
      <t>ギオン</t>
    </rPh>
    <rPh sb="2" eb="3">
      <t>マツ</t>
    </rPh>
    <rPh sb="4" eb="5">
      <t>ヨイ</t>
    </rPh>
    <rPh sb="7" eb="8">
      <t>ヤマ</t>
    </rPh>
    <phoneticPr fontId="2"/>
  </si>
  <si>
    <t>祇園祭（後祭）（宵々々山）</t>
    <rPh sb="0" eb="2">
      <t>ギオン</t>
    </rPh>
    <rPh sb="2" eb="3">
      <t>マツ</t>
    </rPh>
    <rPh sb="8" eb="9">
      <t>ヨイ</t>
    </rPh>
    <rPh sb="11" eb="12">
      <t>ヤマ</t>
    </rPh>
    <phoneticPr fontId="2"/>
  </si>
  <si>
    <t>祇園祭（後祭）（宵々山）</t>
    <rPh sb="0" eb="2">
      <t>ギオン</t>
    </rPh>
    <rPh sb="2" eb="3">
      <t>マツ</t>
    </rPh>
    <rPh sb="8" eb="9">
      <t>ヨイ</t>
    </rPh>
    <rPh sb="10" eb="11">
      <t>ヤマ</t>
    </rPh>
    <phoneticPr fontId="2"/>
  </si>
  <si>
    <t>祇園祭（後祭）（宵山）</t>
    <rPh sb="0" eb="2">
      <t>ギオン</t>
    </rPh>
    <rPh sb="2" eb="3">
      <t>マツ</t>
    </rPh>
    <rPh sb="8" eb="9">
      <t>ヨイ</t>
    </rPh>
    <rPh sb="9" eb="10">
      <t>ヤマ</t>
    </rPh>
    <phoneticPr fontId="2"/>
  </si>
  <si>
    <t>祇園祭（後祭）（後祭）</t>
    <rPh sb="0" eb="2">
      <t>ギオン</t>
    </rPh>
    <rPh sb="2" eb="3">
      <t>マツ</t>
    </rPh>
    <rPh sb="8" eb="9">
      <t>アト</t>
    </rPh>
    <rPh sb="9" eb="10">
      <t>マツ</t>
    </rPh>
    <phoneticPr fontId="2"/>
  </si>
  <si>
    <t>季節のイベント（春）</t>
    <rPh sb="0" eb="2">
      <t>キセツ</t>
    </rPh>
    <rPh sb="8" eb="9">
      <t>ハル</t>
    </rPh>
    <phoneticPr fontId="43"/>
  </si>
  <si>
    <t>北陸</t>
    <rPh sb="0" eb="2">
      <t>ホクリク</t>
    </rPh>
    <phoneticPr fontId="43"/>
  </si>
  <si>
    <t>福井港</t>
    <rPh sb="0" eb="2">
      <t>フクイ</t>
    </rPh>
    <rPh sb="2" eb="3">
      <t>コウ</t>
    </rPh>
    <phoneticPr fontId="43"/>
  </si>
  <si>
    <t>丸岡城桜まつり</t>
    <rPh sb="0" eb="2">
      <t>マルオカ</t>
    </rPh>
    <rPh sb="2" eb="3">
      <t>ジョウ</t>
    </rPh>
    <rPh sb="3" eb="4">
      <t>サクラ</t>
    </rPh>
    <phoneticPr fontId="43"/>
  </si>
  <si>
    <t>毎年</t>
    <rPh sb="0" eb="2">
      <t>マイトシ</t>
    </rPh>
    <phoneticPr fontId="43"/>
  </si>
  <si>
    <t>4月</t>
    <rPh sb="1" eb="2">
      <t>ガツ</t>
    </rPh>
    <phoneticPr fontId="43"/>
  </si>
  <si>
    <t>4月1日～20日</t>
    <rPh sb="1" eb="2">
      <t>ガツ</t>
    </rPh>
    <rPh sb="3" eb="4">
      <t>ニチ</t>
    </rPh>
    <rPh sb="7" eb="8">
      <t>ニチ</t>
    </rPh>
    <phoneticPr fontId="43"/>
  </si>
  <si>
    <t>坂井市</t>
    <rPh sb="0" eb="3">
      <t>サカイシ</t>
    </rPh>
    <phoneticPr fontId="43"/>
  </si>
  <si>
    <t>車で25分</t>
    <rPh sb="0" eb="1">
      <t>クルマ</t>
    </rPh>
    <rPh sb="4" eb="5">
      <t>フン</t>
    </rPh>
    <phoneticPr fontId="43"/>
  </si>
  <si>
    <t>竹田の里　しだれ桜まつり</t>
    <rPh sb="0" eb="2">
      <t>タケダ</t>
    </rPh>
    <rPh sb="3" eb="4">
      <t>サト</t>
    </rPh>
    <rPh sb="8" eb="9">
      <t>ザクラ</t>
    </rPh>
    <phoneticPr fontId="43"/>
  </si>
  <si>
    <t>4月下旬</t>
    <rPh sb="1" eb="2">
      <t>ガツ</t>
    </rPh>
    <rPh sb="2" eb="4">
      <t>ゲジュン</t>
    </rPh>
    <phoneticPr fontId="43"/>
  </si>
  <si>
    <t>車で40分</t>
    <rPh sb="4" eb="5">
      <t>フン</t>
    </rPh>
    <phoneticPr fontId="43"/>
  </si>
  <si>
    <t>ゆりフェスタ</t>
    <phoneticPr fontId="43"/>
  </si>
  <si>
    <t>6月</t>
    <rPh sb="1" eb="2">
      <t>ガツ</t>
    </rPh>
    <phoneticPr fontId="43"/>
  </si>
  <si>
    <t>6月上旬～下旬</t>
    <rPh sb="1" eb="2">
      <t>ガツ</t>
    </rPh>
    <rPh sb="2" eb="4">
      <t>ジョウジュン</t>
    </rPh>
    <rPh sb="5" eb="7">
      <t>ゲジュン</t>
    </rPh>
    <phoneticPr fontId="43"/>
  </si>
  <si>
    <t>車で15分</t>
    <rPh sb="4" eb="5">
      <t>フン</t>
    </rPh>
    <phoneticPr fontId="43"/>
  </si>
  <si>
    <t>季節のイベント（秋）</t>
    <rPh sb="0" eb="2">
      <t>キセツ</t>
    </rPh>
    <rPh sb="8" eb="9">
      <t>アキ</t>
    </rPh>
    <phoneticPr fontId="43"/>
  </si>
  <si>
    <t>三國湊　帯のまち流し</t>
    <rPh sb="0" eb="2">
      <t>ミクニ</t>
    </rPh>
    <rPh sb="2" eb="3">
      <t>ミナト</t>
    </rPh>
    <rPh sb="4" eb="5">
      <t>オビ</t>
    </rPh>
    <rPh sb="8" eb="9">
      <t>ナガ</t>
    </rPh>
    <phoneticPr fontId="43"/>
  </si>
  <si>
    <t>9月</t>
    <rPh sb="1" eb="2">
      <t>ガツ</t>
    </rPh>
    <phoneticPr fontId="43"/>
  </si>
  <si>
    <t>9月上旬</t>
    <rPh sb="1" eb="2">
      <t>ガツ</t>
    </rPh>
    <rPh sb="2" eb="4">
      <t>ジョウジュン</t>
    </rPh>
    <phoneticPr fontId="43"/>
  </si>
  <si>
    <t>車で10分</t>
    <rPh sb="4" eb="5">
      <t>フン</t>
    </rPh>
    <phoneticPr fontId="43"/>
  </si>
  <si>
    <t>季節のイベント（冬）</t>
    <rPh sb="0" eb="2">
      <t>キセツ</t>
    </rPh>
    <rPh sb="8" eb="9">
      <t>フユ</t>
    </rPh>
    <phoneticPr fontId="43"/>
  </si>
  <si>
    <t>三国温泉カニまつり</t>
    <rPh sb="0" eb="2">
      <t>ミクニ</t>
    </rPh>
    <rPh sb="2" eb="4">
      <t>オンセン</t>
    </rPh>
    <phoneticPr fontId="43"/>
  </si>
  <si>
    <t>11月</t>
    <rPh sb="2" eb="3">
      <t>ガツ</t>
    </rPh>
    <phoneticPr fontId="43"/>
  </si>
  <si>
    <t>11月中旬</t>
    <rPh sb="2" eb="3">
      <t>ガツ</t>
    </rPh>
    <rPh sb="3" eb="5">
      <t>チュウジュン</t>
    </rPh>
    <phoneticPr fontId="43"/>
  </si>
  <si>
    <t>祭り</t>
    <rPh sb="0" eb="1">
      <t>マツ</t>
    </rPh>
    <phoneticPr fontId="43"/>
  </si>
  <si>
    <t>三国祭</t>
    <rPh sb="0" eb="2">
      <t>ミクニ</t>
    </rPh>
    <rPh sb="2" eb="3">
      <t>マツ</t>
    </rPh>
    <phoneticPr fontId="43"/>
  </si>
  <si>
    <t>5月</t>
    <rPh sb="1" eb="2">
      <t>ガツ</t>
    </rPh>
    <phoneticPr fontId="43"/>
  </si>
  <si>
    <t>2022/5/19～2022/5/21</t>
    <phoneticPr fontId="43"/>
  </si>
  <si>
    <t>車で5分</t>
    <rPh sb="3" eb="4">
      <t>フン</t>
    </rPh>
    <phoneticPr fontId="43"/>
  </si>
  <si>
    <t>丸岡古城まつり</t>
    <rPh sb="0" eb="2">
      <t>マルオカ</t>
    </rPh>
    <rPh sb="2" eb="3">
      <t>コ</t>
    </rPh>
    <rPh sb="3" eb="4">
      <t>シロ</t>
    </rPh>
    <phoneticPr fontId="43"/>
  </si>
  <si>
    <t>10月</t>
    <rPh sb="2" eb="3">
      <t>ガツ</t>
    </rPh>
    <phoneticPr fontId="43"/>
  </si>
  <si>
    <t>10月中旬</t>
    <rPh sb="2" eb="3">
      <t>ガツ</t>
    </rPh>
    <rPh sb="3" eb="5">
      <t>チュウジュン</t>
    </rPh>
    <phoneticPr fontId="43"/>
  </si>
  <si>
    <t>車で25分</t>
    <rPh sb="4" eb="5">
      <t>フン</t>
    </rPh>
    <phoneticPr fontId="43"/>
  </si>
  <si>
    <t>花火大会</t>
    <rPh sb="0" eb="2">
      <t>ハナビ</t>
    </rPh>
    <rPh sb="2" eb="4">
      <t>タイカイ</t>
    </rPh>
    <phoneticPr fontId="43"/>
  </si>
  <si>
    <t>三国花火大会</t>
    <rPh sb="0" eb="2">
      <t>ミクニ</t>
    </rPh>
    <rPh sb="2" eb="4">
      <t>ハナビ</t>
    </rPh>
    <rPh sb="4" eb="6">
      <t>タイカイ</t>
    </rPh>
    <phoneticPr fontId="43"/>
  </si>
  <si>
    <t>8月</t>
    <rPh sb="1" eb="2">
      <t>ガツ</t>
    </rPh>
    <phoneticPr fontId="43"/>
  </si>
  <si>
    <t>毎年9月中旬～下旬</t>
    <rPh sb="3" eb="4">
      <t>ガツ</t>
    </rPh>
    <rPh sb="4" eb="6">
      <t>チュウジュン</t>
    </rPh>
    <rPh sb="7" eb="9">
      <t>ゲジュン</t>
    </rPh>
    <phoneticPr fontId="1"/>
  </si>
  <si>
    <t>6月、7月、8月、9月</t>
    <rPh sb="1" eb="2">
      <t>ガツ</t>
    </rPh>
    <rPh sb="4" eb="5">
      <t>ガツ</t>
    </rPh>
    <rPh sb="7" eb="8">
      <t>ガツ</t>
    </rPh>
    <rPh sb="10" eb="11">
      <t>ガツ</t>
    </rPh>
    <phoneticPr fontId="1"/>
  </si>
  <si>
    <t>道の駅るもい</t>
    <rPh sb="0" eb="1">
      <t>ミチ</t>
    </rPh>
    <rPh sb="2" eb="3">
      <t>エキ</t>
    </rPh>
    <phoneticPr fontId="1"/>
  </si>
  <si>
    <t>車で4分</t>
    <rPh sb="0" eb="1">
      <t>クルマ</t>
    </rPh>
    <rPh sb="3" eb="4">
      <t>フン</t>
    </rPh>
    <phoneticPr fontId="1"/>
  </si>
  <si>
    <t>「かずのこのマチ留萌」フェスタ</t>
    <rPh sb="8" eb="10">
      <t>ルモイ</t>
    </rPh>
    <phoneticPr fontId="2"/>
  </si>
  <si>
    <t>道の駅るもい</t>
    <rPh sb="0" eb="1">
      <t>ミチ</t>
    </rPh>
    <rPh sb="2" eb="3">
      <t>エキ</t>
    </rPh>
    <phoneticPr fontId="2"/>
  </si>
  <si>
    <t>留萌市地域振興部ふるさと納税課</t>
    <rPh sb="0" eb="3">
      <t>ルモイシ</t>
    </rPh>
    <rPh sb="3" eb="8">
      <t>チイキシンコウブ</t>
    </rPh>
    <rPh sb="12" eb="14">
      <t>ノウゼイ</t>
    </rPh>
    <rPh sb="14" eb="15">
      <t>カ</t>
    </rPh>
    <phoneticPr fontId="2"/>
  </si>
  <si>
    <t>0164-56-5001
furusato@e-rumoi.jp</t>
    <phoneticPr fontId="2"/>
  </si>
  <si>
    <t>みなとオアシスるもい「留萌港みなと見学会」</t>
    <rPh sb="11" eb="14">
      <t>ルモイコウ</t>
    </rPh>
    <rPh sb="17" eb="20">
      <t>ケンガクカイ</t>
    </rPh>
    <phoneticPr fontId="2"/>
  </si>
  <si>
    <t>車で3分</t>
    <rPh sb="0" eb="1">
      <t>クルマ</t>
    </rPh>
    <rPh sb="3" eb="4">
      <t>フン</t>
    </rPh>
    <phoneticPr fontId="1"/>
  </si>
  <si>
    <t>みなとオアシスるもい運営協議会事務局（留萌市地域振興部港湾・再生可能エネルギー室）</t>
    <rPh sb="10" eb="15">
      <t>ウンエイキョウギカイ</t>
    </rPh>
    <rPh sb="15" eb="18">
      <t>ジムキョク</t>
    </rPh>
    <rPh sb="19" eb="22">
      <t>ルモイシ</t>
    </rPh>
    <rPh sb="22" eb="24">
      <t>チイキ</t>
    </rPh>
    <rPh sb="24" eb="26">
      <t>シンコウ</t>
    </rPh>
    <rPh sb="26" eb="27">
      <t>ブ</t>
    </rPh>
    <rPh sb="27" eb="29">
      <t>コウワン</t>
    </rPh>
    <rPh sb="30" eb="32">
      <t>サイセイ</t>
    </rPh>
    <rPh sb="32" eb="34">
      <t>カノウ</t>
    </rPh>
    <rPh sb="39" eb="40">
      <t>シツ</t>
    </rPh>
    <phoneticPr fontId="2"/>
  </si>
  <si>
    <t>0164-42-1840
kouwan@e-rumoi.jp</t>
    <phoneticPr fontId="2"/>
  </si>
  <si>
    <t>つばきまつり実行委員会事務局</t>
    <rPh sb="6" eb="8">
      <t>ジッコウ</t>
    </rPh>
    <rPh sb="8" eb="11">
      <t>イインカイ</t>
    </rPh>
    <rPh sb="11" eb="14">
      <t>ジムキョク</t>
    </rPh>
    <phoneticPr fontId="2"/>
  </si>
  <si>
    <t>碁石海岸観光まつり実行委員会事務局</t>
    <rPh sb="0" eb="2">
      <t>ゴイシ</t>
    </rPh>
    <rPh sb="2" eb="4">
      <t>カイガン</t>
    </rPh>
    <rPh sb="4" eb="6">
      <t>カンコウ</t>
    </rPh>
    <rPh sb="9" eb="11">
      <t>ジッコウ</t>
    </rPh>
    <rPh sb="11" eb="14">
      <t>イインカイ</t>
    </rPh>
    <rPh sb="14" eb="17">
      <t>ジムキョク</t>
    </rPh>
    <phoneticPr fontId="2"/>
  </si>
  <si>
    <t>三陸・大船渡夏まつり実行委員会事務局</t>
    <rPh sb="0" eb="2">
      <t>サンリク</t>
    </rPh>
    <rPh sb="3" eb="6">
      <t>オオフナト</t>
    </rPh>
    <rPh sb="6" eb="7">
      <t>ナツ</t>
    </rPh>
    <rPh sb="10" eb="12">
      <t>ジッコウ</t>
    </rPh>
    <rPh sb="12" eb="15">
      <t>イインカイ</t>
    </rPh>
    <rPh sb="15" eb="18">
      <t>ジムキョク</t>
    </rPh>
    <phoneticPr fontId="2"/>
  </si>
  <si>
    <t>大船渡駅周辺地区</t>
    <rPh sb="0" eb="3">
      <t>オオフナト</t>
    </rPh>
    <rPh sb="3" eb="4">
      <t>エキ</t>
    </rPh>
    <rPh sb="4" eb="6">
      <t>シュウヘン</t>
    </rPh>
    <rPh sb="6" eb="8">
      <t>チク</t>
    </rPh>
    <phoneticPr fontId="2"/>
  </si>
  <si>
    <t>10月下旬</t>
    <rPh sb="2" eb="3">
      <t>ガツ</t>
    </rPh>
    <rPh sb="3" eb="5">
      <t>ゲジュン</t>
    </rPh>
    <phoneticPr fontId="10"/>
  </si>
  <si>
    <t>12月下旬</t>
  </si>
  <si>
    <r>
      <t>ビックシャワー海洋浴の</t>
    </r>
    <r>
      <rPr>
        <strike/>
        <sz val="16"/>
        <color theme="1"/>
        <rFont val="游ゴシック"/>
        <family val="3"/>
        <charset val="128"/>
        <scheme val="minor"/>
      </rPr>
      <t>祭</t>
    </r>
    <r>
      <rPr>
        <sz val="16"/>
        <color theme="1"/>
        <rFont val="游ゴシック"/>
        <family val="3"/>
        <charset val="128"/>
        <scheme val="minor"/>
      </rPr>
      <t>祭典</t>
    </r>
    <rPh sb="7" eb="9">
      <t>カイヨウ</t>
    </rPh>
    <rPh sb="9" eb="10">
      <t>ヨク</t>
    </rPh>
    <rPh sb="11" eb="12">
      <t>マツ</t>
    </rPh>
    <rPh sb="12" eb="14">
      <t>サイテン</t>
    </rPh>
    <phoneticPr fontId="9"/>
  </si>
  <si>
    <t>0558-22-1181 / info@shimoda-cci.or.jp</t>
  </si>
  <si>
    <t>沼津港</t>
    <rPh sb="0" eb="2">
      <t>ヌマヅ</t>
    </rPh>
    <rPh sb="2" eb="3">
      <t>コウ</t>
    </rPh>
    <phoneticPr fontId="5"/>
  </si>
  <si>
    <t>香月・長世碑前祭</t>
    <rPh sb="0" eb="1">
      <t>コウ</t>
    </rPh>
    <rPh sb="1" eb="2">
      <t>ゲツ</t>
    </rPh>
    <rPh sb="3" eb="5">
      <t>ナガヨ</t>
    </rPh>
    <rPh sb="5" eb="6">
      <t>ヒ</t>
    </rPh>
    <rPh sb="6" eb="7">
      <t>マエ</t>
    </rPh>
    <rPh sb="7" eb="8">
      <t>サイ</t>
    </rPh>
    <phoneticPr fontId="5"/>
  </si>
  <si>
    <t>10月</t>
    <rPh sb="2" eb="3">
      <t>ガツ</t>
    </rPh>
    <phoneticPr fontId="5"/>
  </si>
  <si>
    <t>港口公園</t>
    <rPh sb="0" eb="1">
      <t>ミナト</t>
    </rPh>
    <rPh sb="1" eb="2">
      <t>クチ</t>
    </rPh>
    <rPh sb="2" eb="4">
      <t>コウエン</t>
    </rPh>
    <phoneticPr fontId="5"/>
  </si>
  <si>
    <t>徒歩すぐ</t>
    <rPh sb="0" eb="2">
      <t>トホ</t>
    </rPh>
    <phoneticPr fontId="5"/>
  </si>
  <si>
    <t>沼津千本ライオンズクラブ</t>
    <rPh sb="0" eb="2">
      <t>ヌマヅ</t>
    </rPh>
    <rPh sb="2" eb="4">
      <t>センボン</t>
    </rPh>
    <phoneticPr fontId="5"/>
  </si>
  <si>
    <t>沼津水産祭</t>
    <rPh sb="0" eb="2">
      <t>ヌマヅ</t>
    </rPh>
    <rPh sb="2" eb="4">
      <t>スイサン</t>
    </rPh>
    <rPh sb="4" eb="5">
      <t>マツ</t>
    </rPh>
    <phoneticPr fontId="5"/>
  </si>
  <si>
    <t>沼津魚市場周辺</t>
    <rPh sb="0" eb="2">
      <t>ヌマヅ</t>
    </rPh>
    <rPh sb="2" eb="5">
      <t>ウオイチバ</t>
    </rPh>
    <rPh sb="5" eb="7">
      <t>シュウヘン</t>
    </rPh>
    <phoneticPr fontId="5"/>
  </si>
  <si>
    <t>沼津魚市場(株）</t>
    <rPh sb="0" eb="2">
      <t>ヌマヅ</t>
    </rPh>
    <rPh sb="2" eb="5">
      <t>ウオイチバ</t>
    </rPh>
    <rPh sb="6" eb="7">
      <t>カブ</t>
    </rPh>
    <phoneticPr fontId="5"/>
  </si>
  <si>
    <t>http://www.numaichi.co.jp/</t>
    <phoneticPr fontId="2"/>
  </si>
  <si>
    <t>千本浜元旦水泳大会</t>
    <rPh sb="0" eb="2">
      <t>センボン</t>
    </rPh>
    <rPh sb="2" eb="3">
      <t>ハマ</t>
    </rPh>
    <rPh sb="3" eb="5">
      <t>ガンタン</t>
    </rPh>
    <rPh sb="5" eb="7">
      <t>スイエイ</t>
    </rPh>
    <rPh sb="7" eb="9">
      <t>タイカイ</t>
    </rPh>
    <phoneticPr fontId="5"/>
  </si>
  <si>
    <t>1月</t>
    <rPh sb="1" eb="2">
      <t>ガツ</t>
    </rPh>
    <phoneticPr fontId="5"/>
  </si>
  <si>
    <t>千本浜海岸</t>
    <rPh sb="0" eb="2">
      <t>センボン</t>
    </rPh>
    <rPh sb="2" eb="3">
      <t>ハマ</t>
    </rPh>
    <rPh sb="3" eb="5">
      <t>カイガン</t>
    </rPh>
    <phoneticPr fontId="5"/>
  </si>
  <si>
    <t>徒歩10分</t>
    <rPh sb="0" eb="2">
      <t>トホ</t>
    </rPh>
    <rPh sb="4" eb="5">
      <t>フン</t>
    </rPh>
    <phoneticPr fontId="5"/>
  </si>
  <si>
    <t>沼津水泳連盟</t>
    <rPh sb="0" eb="2">
      <t>ヌマヅ</t>
    </rPh>
    <rPh sb="2" eb="4">
      <t>スイエイ</t>
    </rPh>
    <rPh sb="4" eb="6">
      <t>レンメイ</t>
    </rPh>
    <phoneticPr fontId="5"/>
  </si>
  <si>
    <r>
      <t>天神祭奉納花火</t>
    </r>
    <r>
      <rPr>
        <b/>
        <sz val="14"/>
        <color theme="1"/>
        <rFont val="游ゴシック"/>
        <family val="3"/>
        <charset val="128"/>
        <scheme val="minor"/>
      </rPr>
      <t>　※</t>
    </r>
    <rPh sb="0" eb="2">
      <t>テンジン</t>
    </rPh>
    <rPh sb="2" eb="3">
      <t>マツ</t>
    </rPh>
    <rPh sb="3" eb="5">
      <t>ホウノウ</t>
    </rPh>
    <rPh sb="5" eb="7">
      <t>ハナビ</t>
    </rPh>
    <phoneticPr fontId="2"/>
  </si>
  <si>
    <t>http://tosa-okyaku.com</t>
    <phoneticPr fontId="2"/>
  </si>
  <si>
    <t>車にて15分</t>
  </si>
  <si>
    <t>車にて25分</t>
  </si>
  <si>
    <t>車にて10～15分</t>
  </si>
  <si>
    <r>
      <t>伊万里市</t>
    </r>
    <r>
      <rPr>
        <strike/>
        <sz val="14"/>
        <color theme="1"/>
        <rFont val="游ゴシック"/>
        <family val="3"/>
        <charset val="128"/>
        <scheme val="minor"/>
      </rPr>
      <t>産</t>
    </r>
    <r>
      <rPr>
        <sz val="14"/>
        <color theme="1"/>
        <rFont val="游ゴシック"/>
        <family val="3"/>
        <charset val="128"/>
        <scheme val="minor"/>
      </rPr>
      <t>総合政策部観光戦略課</t>
    </r>
    <rPh sb="0" eb="4">
      <t>イマリシ</t>
    </rPh>
    <rPh sb="4" eb="5">
      <t>サン</t>
    </rPh>
    <rPh sb="5" eb="7">
      <t>ソウゴウ</t>
    </rPh>
    <rPh sb="7" eb="9">
      <t>セイサク</t>
    </rPh>
    <rPh sb="9" eb="10">
      <t>ブ</t>
    </rPh>
    <rPh sb="10" eb="12">
      <t>カンコウ</t>
    </rPh>
    <rPh sb="12" eb="14">
      <t>センリャク</t>
    </rPh>
    <rPh sb="14" eb="15">
      <t>カ</t>
    </rPh>
    <phoneticPr fontId="2"/>
  </si>
  <si>
    <t>プロ野球春季キャンプ（読売巨人軍／福岡ソフトバンク／オリックス・バッファローズ）</t>
    <rPh sb="2" eb="4">
      <t>ヤキュウ</t>
    </rPh>
    <rPh sb="4" eb="6">
      <t>シュンキ</t>
    </rPh>
    <rPh sb="11" eb="13">
      <t>ヨミウリ</t>
    </rPh>
    <rPh sb="13" eb="15">
      <t>キョジン</t>
    </rPh>
    <rPh sb="15" eb="16">
      <t>グン</t>
    </rPh>
    <rPh sb="17" eb="19">
      <t>フクオカ</t>
    </rPh>
    <phoneticPr fontId="9"/>
  </si>
  <si>
    <t>宮崎港（国際観光船バース・宮崎臨海公園）</t>
    <rPh sb="0" eb="2">
      <t>ミヤザキ</t>
    </rPh>
    <rPh sb="2" eb="3">
      <t>コウ</t>
    </rPh>
    <rPh sb="4" eb="6">
      <t>コクサイ</t>
    </rPh>
    <rPh sb="6" eb="8">
      <t>カンコウ</t>
    </rPh>
    <rPh sb="8" eb="9">
      <t>フネ</t>
    </rPh>
    <rPh sb="13" eb="15">
      <t>ミヤザキ</t>
    </rPh>
    <rPh sb="15" eb="17">
      <t>リンカイ</t>
    </rPh>
    <rPh sb="17" eb="19">
      <t>コウエン</t>
    </rPh>
    <phoneticPr fontId="9"/>
  </si>
  <si>
    <t>宮崎市都市戦略課</t>
    <rPh sb="0" eb="3">
      <t>ミヤザキシ</t>
    </rPh>
    <rPh sb="3" eb="5">
      <t>トシ</t>
    </rPh>
    <rPh sb="5" eb="7">
      <t>センリャク</t>
    </rPh>
    <rPh sb="7" eb="8">
      <t>カ</t>
    </rPh>
    <phoneticPr fontId="9"/>
  </si>
  <si>
    <t>夜のさざえ拾い</t>
    <rPh sb="0" eb="1">
      <t>ヨル</t>
    </rPh>
    <rPh sb="5" eb="6">
      <t>ヒロ</t>
    </rPh>
    <phoneticPr fontId="2"/>
  </si>
  <si>
    <t>7月下旬、8月上旬</t>
    <rPh sb="1" eb="2">
      <t>ガツ</t>
    </rPh>
    <rPh sb="2" eb="4">
      <t>ゲジュン</t>
    </rPh>
    <rPh sb="6" eb="7">
      <t>ガツ</t>
    </rPh>
    <rPh sb="7" eb="9">
      <t>ジョウジュン</t>
    </rPh>
    <phoneticPr fontId="2"/>
  </si>
  <si>
    <t>城山海岸</t>
    <rPh sb="0" eb="2">
      <t>シロヤマ</t>
    </rPh>
    <rPh sb="2" eb="4">
      <t>カイガン</t>
    </rPh>
    <phoneticPr fontId="2"/>
  </si>
  <si>
    <t>鼓童島内公演</t>
    <rPh sb="0" eb="2">
      <t>コドウ</t>
    </rPh>
    <rPh sb="2" eb="4">
      <t>トウナイ</t>
    </rPh>
    <rPh sb="4" eb="6">
      <t>コウエン</t>
    </rPh>
    <phoneticPr fontId="2"/>
  </si>
  <si>
    <t>4月～10月</t>
    <phoneticPr fontId="2"/>
  </si>
  <si>
    <t>4月下旬、5月上旬、7月中旬、下旬、8月上旬、10月上旬、中旬</t>
    <rPh sb="2" eb="4">
      <t>ゲジュン</t>
    </rPh>
    <rPh sb="6" eb="7">
      <t>ガツ</t>
    </rPh>
    <rPh sb="7" eb="9">
      <t>ジョウジュン</t>
    </rPh>
    <rPh sb="11" eb="12">
      <t>ガツ</t>
    </rPh>
    <rPh sb="12" eb="14">
      <t>チュウジュン</t>
    </rPh>
    <rPh sb="15" eb="17">
      <t>ゲジュン</t>
    </rPh>
    <rPh sb="19" eb="20">
      <t>ガツ</t>
    </rPh>
    <rPh sb="20" eb="22">
      <t>ジョウジュン</t>
    </rPh>
    <rPh sb="25" eb="26">
      <t>ガツ</t>
    </rPh>
    <rPh sb="26" eb="28">
      <t>ジョウジュン</t>
    </rPh>
    <rPh sb="29" eb="30">
      <t>ナカ</t>
    </rPh>
    <phoneticPr fontId="2"/>
  </si>
  <si>
    <t>宿根木公会堂
あいぽーと佐渡
マリンプラザ小木</t>
    <rPh sb="0" eb="3">
      <t>シュクネギ</t>
    </rPh>
    <rPh sb="3" eb="6">
      <t>コウカイドウ</t>
    </rPh>
    <rPh sb="12" eb="14">
      <t>サド</t>
    </rPh>
    <rPh sb="21" eb="23">
      <t>オギ</t>
    </rPh>
    <phoneticPr fontId="2"/>
  </si>
  <si>
    <t>バスで10分
バスで60分
徒歩3分</t>
    <rPh sb="12" eb="13">
      <t>フン</t>
    </rPh>
    <rPh sb="14" eb="16">
      <t>トホ</t>
    </rPh>
    <rPh sb="17" eb="18">
      <t>フン</t>
    </rPh>
    <phoneticPr fontId="2"/>
  </si>
  <si>
    <t>8月中旬</t>
    <rPh sb="1" eb="2">
      <t>ガツ</t>
    </rPh>
    <rPh sb="2" eb="4">
      <t>チュウジュン</t>
    </rPh>
    <phoneticPr fontId="29"/>
  </si>
  <si>
    <t>徒歩5分</t>
    <rPh sb="0" eb="2">
      <t>トホ</t>
    </rPh>
    <rPh sb="3" eb="4">
      <t>フン</t>
    </rPh>
    <phoneticPr fontId="29"/>
  </si>
  <si>
    <t>https://www.hakozakigu.or.jp/omatsuri/houjoya/</t>
    <phoneticPr fontId="2"/>
  </si>
  <si>
    <t>4月23日～5月5日</t>
    <rPh sb="1" eb="2">
      <t>ガツ</t>
    </rPh>
    <rPh sb="4" eb="5">
      <t>ニチ</t>
    </rPh>
    <rPh sb="7" eb="8">
      <t>ガツ</t>
    </rPh>
    <rPh sb="9" eb="10">
      <t>ニチ</t>
    </rPh>
    <phoneticPr fontId="2"/>
  </si>
  <si>
    <t>月浜海水浴場</t>
    <rPh sb="0" eb="1">
      <t>ツキ</t>
    </rPh>
    <rPh sb="1" eb="2">
      <t>ハマ</t>
    </rPh>
    <rPh sb="2" eb="5">
      <t>カイスイヨク</t>
    </rPh>
    <rPh sb="5" eb="6">
      <t>ジョウ</t>
    </rPh>
    <phoneticPr fontId="2"/>
  </si>
  <si>
    <t>参考：2024年
1/2、5/3、8/14、10/27</t>
    <rPh sb="0" eb="2">
      <t>サンコウ</t>
    </rPh>
    <rPh sb="7" eb="8">
      <t>ネン</t>
    </rPh>
    <phoneticPr fontId="2"/>
  </si>
  <si>
    <t>年４回</t>
    <rPh sb="0" eb="1">
      <t>ネン</t>
    </rPh>
    <rPh sb="2" eb="3">
      <t>カイ</t>
    </rPh>
    <phoneticPr fontId="2"/>
  </si>
  <si>
    <t>宿毛市</t>
    <rPh sb="0" eb="2">
      <t>スクモ</t>
    </rPh>
    <rPh sb="2" eb="3">
      <t>シ</t>
    </rPh>
    <phoneticPr fontId="2"/>
  </si>
  <si>
    <t>https://m.facebook.com&gt;misumioldcarfes</t>
    <phoneticPr fontId="2"/>
  </si>
  <si>
    <t>一般社団法人宿毛市観光協会</t>
    <rPh sb="0" eb="2">
      <t>イッパン</t>
    </rPh>
    <rPh sb="2" eb="6">
      <t>シャダンホウジン</t>
    </rPh>
    <rPh sb="6" eb="9">
      <t>スクモシ</t>
    </rPh>
    <rPh sb="9" eb="11">
      <t>カンコウ</t>
    </rPh>
    <rPh sb="11" eb="13">
      <t>キョウカイ</t>
    </rPh>
    <phoneticPr fontId="2"/>
  </si>
  <si>
    <t>https://sukumo-darumayuhi.jp/観光スポット/だるま夕日</t>
    <rPh sb="29" eb="31">
      <t>カンコウ</t>
    </rPh>
    <rPh sb="39" eb="41">
      <t>ユウヒ</t>
    </rPh>
    <phoneticPr fontId="2"/>
  </si>
  <si>
    <t>https://www.mikawachiware.or.jp/</t>
    <phoneticPr fontId="2"/>
  </si>
  <si>
    <t>【公式】広島ドリーム花火 2023 (minato-yumehanabi.com)</t>
    <phoneticPr fontId="2"/>
  </si>
  <si>
    <t>福山鞆の浦弁天島花火大会（ふくやまとものうらべんてんじまはなびたいかい） - 福山市ホームページ (city.fukuyama.hiroshima.jp)</t>
    <phoneticPr fontId="2"/>
  </si>
  <si>
    <t>https://tsuwano-kanko.net/</t>
    <phoneticPr fontId="2"/>
  </si>
  <si>
    <t>https://taikodani.jp/</t>
    <phoneticPr fontId="2"/>
  </si>
  <si>
    <t>https:www.unnan-kankou.jp/trip/hikawateibou/</t>
    <phoneticPr fontId="2"/>
  </si>
  <si>
    <t>https://www.city.fuji.shizuoka.jp/</t>
    <phoneticPr fontId="2"/>
  </si>
  <si>
    <t>http://www.dogyoretsu.jp/</t>
    <phoneticPr fontId="2"/>
  </si>
  <si>
    <t>https://nousyoku.jp/</t>
    <phoneticPr fontId="2"/>
  </si>
  <si>
    <t>https://kaike-jamboree.com/</t>
    <phoneticPr fontId="2"/>
  </si>
  <si>
    <t>https://www.inofan.jp</t>
    <phoneticPr fontId="2"/>
  </si>
  <si>
    <t>https://www.city.kochi.jp/site/gairoichi/</t>
    <phoneticPr fontId="2"/>
  </si>
  <si>
    <r>
      <t>稚内市建設産業部</t>
    </r>
    <r>
      <rPr>
        <strike/>
        <sz val="14"/>
        <color theme="1"/>
        <rFont val="メイリオ"/>
        <family val="3"/>
        <charset val="128"/>
      </rPr>
      <t>港</t>
    </r>
    <r>
      <rPr>
        <sz val="14"/>
        <color theme="1"/>
        <rFont val="メイリオ"/>
        <family val="3"/>
        <charset val="128"/>
      </rPr>
      <t>湾空港課</t>
    </r>
    <rPh sb="8" eb="12">
      <t>コウワンクウコウ</t>
    </rPh>
    <phoneticPr fontId="2"/>
  </si>
  <si>
    <t>味覚の祭典「余市だいすきフェスティバル」</t>
    <rPh sb="0" eb="2">
      <t>ミカク</t>
    </rPh>
    <rPh sb="3" eb="5">
      <t>サイテン</t>
    </rPh>
    <rPh sb="6" eb="8">
      <t>ヨイチ</t>
    </rPh>
    <phoneticPr fontId="2"/>
  </si>
  <si>
    <t>るもい呑涛まつり実行委員会事務局
（留萌市地域振興部経済観光課内）</t>
    <rPh sb="3" eb="4">
      <t>ドン</t>
    </rPh>
    <rPh sb="4" eb="5">
      <t>トウ</t>
    </rPh>
    <rPh sb="8" eb="10">
      <t>ジッコウ</t>
    </rPh>
    <rPh sb="10" eb="13">
      <t>イインカイ</t>
    </rPh>
    <rPh sb="13" eb="16">
      <t>ジムキョク</t>
    </rPh>
    <rPh sb="18" eb="21">
      <t>ルモイシ</t>
    </rPh>
    <rPh sb="21" eb="26">
      <t>チイキシンコウブ</t>
    </rPh>
    <rPh sb="26" eb="31">
      <t>ケイザイカンコウカ</t>
    </rPh>
    <rPh sb="31" eb="32">
      <t>ナイ</t>
    </rPh>
    <phoneticPr fontId="1"/>
  </si>
  <si>
    <t>0259-67-7602</t>
    <phoneticPr fontId="2"/>
  </si>
  <si>
    <r>
      <t>西蒲区産業観光課</t>
    </r>
    <r>
      <rPr>
        <strike/>
        <sz val="14"/>
        <color theme="1"/>
        <rFont val="游ゴシック"/>
        <family val="3"/>
        <charset val="128"/>
        <scheme val="minor"/>
      </rPr>
      <t>観光交流室</t>
    </r>
  </si>
  <si>
    <r>
      <t>新潟市中央区万代シテイ</t>
    </r>
    <r>
      <rPr>
        <strike/>
        <sz val="14"/>
        <color theme="1"/>
        <rFont val="游ゴシック"/>
        <family val="3"/>
        <charset val="128"/>
        <scheme val="minor"/>
      </rPr>
      <t>ほか</t>
    </r>
  </si>
  <si>
    <t>9月中旬～下旬</t>
    <rPh sb="1" eb="2">
      <t>ガツ</t>
    </rPh>
    <rPh sb="2" eb="4">
      <t>チュウジュン</t>
    </rPh>
    <rPh sb="5" eb="7">
      <t>ゲジュン</t>
    </rPh>
    <phoneticPr fontId="2"/>
  </si>
  <si>
    <t>0246-25-9151</t>
    <phoneticPr fontId="2"/>
  </si>
  <si>
    <t>いわき市観光振興課</t>
    <rPh sb="3" eb="4">
      <t>シ</t>
    </rPh>
    <rPh sb="4" eb="6">
      <t>カンコウ</t>
    </rPh>
    <rPh sb="6" eb="9">
      <t>シンコウカ</t>
    </rPh>
    <phoneticPr fontId="2"/>
  </si>
  <si>
    <t>新地町観光協会</t>
    <rPh sb="3" eb="7">
      <t>カンコウキョウカイ</t>
    </rPh>
    <phoneticPr fontId="2"/>
  </si>
  <si>
    <t>0244-26-3720
kanko@town.shinchi.lg.jp</t>
    <phoneticPr fontId="2"/>
  </si>
  <si>
    <t>0438-23-8118
kankou@city.kisarazu.lg.jp</t>
    <phoneticPr fontId="2"/>
  </si>
  <si>
    <t>東京国際クルーズターミナル周辺</t>
    <rPh sb="0" eb="2">
      <t>トウキョウ</t>
    </rPh>
    <rPh sb="2" eb="4">
      <t>コクサイ</t>
    </rPh>
    <rPh sb="13" eb="15">
      <t>シュウヘン</t>
    </rPh>
    <phoneticPr fontId="10"/>
  </si>
  <si>
    <t>11月・12月</t>
    <rPh sb="2" eb="3">
      <t>ガツ</t>
    </rPh>
    <phoneticPr fontId="2"/>
  </si>
  <si>
    <r>
      <t>西蒲区産業観光課</t>
    </r>
    <r>
      <rPr>
        <strike/>
        <sz val="14"/>
        <color theme="1"/>
        <rFont val="メイリオ"/>
        <family val="3"/>
        <charset val="128"/>
      </rPr>
      <t>観光交流室</t>
    </r>
  </si>
  <si>
    <r>
      <t>新潟市中央区万代シテイ</t>
    </r>
    <r>
      <rPr>
        <strike/>
        <sz val="14"/>
        <color theme="1"/>
        <rFont val="メイリオ"/>
        <family val="3"/>
        <charset val="128"/>
      </rPr>
      <t>ほか</t>
    </r>
  </si>
  <si>
    <r>
      <t>天神祭奉納花火</t>
    </r>
    <r>
      <rPr>
        <b/>
        <sz val="14"/>
        <color theme="1"/>
        <rFont val="メイリオ"/>
        <family val="3"/>
        <charset val="128"/>
      </rPr>
      <t>　</t>
    </r>
    <r>
      <rPr>
        <b/>
        <strike/>
        <sz val="14"/>
        <color theme="1"/>
        <rFont val="メイリオ"/>
        <family val="3"/>
        <charset val="128"/>
      </rPr>
      <t>※</t>
    </r>
    <rPh sb="0" eb="2">
      <t>テンジン</t>
    </rPh>
    <rPh sb="2" eb="3">
      <t>マツ</t>
    </rPh>
    <rPh sb="3" eb="5">
      <t>ホウノウ</t>
    </rPh>
    <rPh sb="5" eb="7">
      <t>ハナビ</t>
    </rPh>
    <phoneticPr fontId="2"/>
  </si>
  <si>
    <r>
      <t>卯之葉神事　</t>
    </r>
    <r>
      <rPr>
        <strike/>
        <sz val="14"/>
        <color theme="1"/>
        <rFont val="メイリオ"/>
        <family val="3"/>
        <charset val="128"/>
      </rPr>
      <t>※</t>
    </r>
    <rPh sb="0" eb="1">
      <t>ウ</t>
    </rPh>
    <rPh sb="1" eb="2">
      <t>ノ</t>
    </rPh>
    <rPh sb="2" eb="3">
      <t>ハ</t>
    </rPh>
    <rPh sb="3" eb="5">
      <t>シンジ</t>
    </rPh>
    <phoneticPr fontId="2"/>
  </si>
  <si>
    <r>
      <t>御田植神事（国重要無形文化財）</t>
    </r>
    <r>
      <rPr>
        <strike/>
        <sz val="14"/>
        <color theme="1"/>
        <rFont val="メイリオ"/>
        <family val="3"/>
        <charset val="128"/>
      </rPr>
      <t>※</t>
    </r>
    <rPh sb="0" eb="1">
      <t>オ</t>
    </rPh>
    <rPh sb="1" eb="3">
      <t>タウ</t>
    </rPh>
    <rPh sb="3" eb="5">
      <t>シンジ</t>
    </rPh>
    <rPh sb="6" eb="7">
      <t>クニ</t>
    </rPh>
    <rPh sb="7" eb="9">
      <t>ジュウヨウ</t>
    </rPh>
    <rPh sb="9" eb="11">
      <t>ムケイ</t>
    </rPh>
    <rPh sb="11" eb="14">
      <t>ブンカザイ</t>
    </rPh>
    <phoneticPr fontId="2"/>
  </si>
  <si>
    <r>
      <t>生國魂神社の夏祭り　</t>
    </r>
    <r>
      <rPr>
        <strike/>
        <sz val="14"/>
        <color theme="1"/>
        <rFont val="メイリオ"/>
        <family val="3"/>
        <charset val="128"/>
      </rPr>
      <t>※</t>
    </r>
    <rPh sb="0" eb="1">
      <t>ショウ</t>
    </rPh>
    <rPh sb="1" eb="2">
      <t>クニ</t>
    </rPh>
    <rPh sb="2" eb="3">
      <t>タマシイ</t>
    </rPh>
    <rPh sb="3" eb="5">
      <t>ジンジャ</t>
    </rPh>
    <rPh sb="6" eb="8">
      <t>ナツマツ</t>
    </rPh>
    <phoneticPr fontId="2"/>
  </si>
  <si>
    <r>
      <t>天神祭　</t>
    </r>
    <r>
      <rPr>
        <strike/>
        <sz val="14"/>
        <color theme="1"/>
        <rFont val="メイリオ"/>
        <family val="3"/>
        <charset val="128"/>
      </rPr>
      <t>※</t>
    </r>
    <rPh sb="0" eb="2">
      <t>テンジン</t>
    </rPh>
    <rPh sb="2" eb="3">
      <t>マツ</t>
    </rPh>
    <phoneticPr fontId="2"/>
  </si>
  <si>
    <r>
      <t>住吉祭　</t>
    </r>
    <r>
      <rPr>
        <strike/>
        <sz val="14"/>
        <color theme="1"/>
        <rFont val="メイリオ"/>
        <family val="3"/>
        <charset val="128"/>
      </rPr>
      <t>※</t>
    </r>
    <rPh sb="0" eb="2">
      <t>スミヨシ</t>
    </rPh>
    <rPh sb="2" eb="3">
      <t>マツ</t>
    </rPh>
    <phoneticPr fontId="2"/>
  </si>
  <si>
    <r>
      <t>http</t>
    </r>
    <r>
      <rPr>
        <u/>
        <sz val="14"/>
        <color theme="1"/>
        <rFont val="游ゴシック"/>
        <family val="3"/>
        <charset val="128"/>
        <scheme val="minor"/>
      </rPr>
      <t>s://himeji-machishin.jp/himejijo-event/</t>
    </r>
    <phoneticPr fontId="2"/>
  </si>
  <si>
    <r>
      <t>http://</t>
    </r>
    <r>
      <rPr>
        <u/>
        <sz val="14"/>
        <color theme="1"/>
        <rFont val="游ゴシック"/>
        <family val="3"/>
        <charset val="128"/>
        <scheme val="minor"/>
      </rPr>
      <t>tosa-okyaku.com</t>
    </r>
    <phoneticPr fontId="2"/>
  </si>
  <si>
    <r>
      <t>8</t>
    </r>
    <r>
      <rPr>
        <sz val="14"/>
        <color theme="1"/>
        <rFont val="DejaVu Sans"/>
        <family val="2"/>
      </rPr>
      <t>月　</t>
    </r>
  </si>
  <si>
    <r>
      <t>11</t>
    </r>
    <r>
      <rPr>
        <sz val="14"/>
        <color theme="1"/>
        <rFont val="DejaVu Sans"/>
        <family val="2"/>
      </rPr>
      <t>日頃</t>
    </r>
  </si>
  <si>
    <r>
      <t>9</t>
    </r>
    <r>
      <rPr>
        <sz val="14"/>
        <color theme="1"/>
        <rFont val="DejaVu Sans"/>
        <family val="2"/>
      </rPr>
      <t>月</t>
    </r>
  </si>
  <si>
    <r>
      <t>4</t>
    </r>
    <r>
      <rPr>
        <sz val="14"/>
        <color theme="1"/>
        <rFont val="DejaVu Sans"/>
        <family val="2"/>
      </rPr>
      <t>月</t>
    </r>
  </si>
  <si>
    <r>
      <t>4</t>
    </r>
    <r>
      <rPr>
        <sz val="14"/>
        <color theme="1"/>
        <rFont val="DejaVu Sans"/>
        <family val="2"/>
      </rPr>
      <t>月</t>
    </r>
    <r>
      <rPr>
        <sz val="14"/>
        <color theme="1"/>
        <rFont val="メイリオ"/>
        <family val="3"/>
      </rPr>
      <t>29</t>
    </r>
    <r>
      <rPr>
        <sz val="14"/>
        <color theme="1"/>
        <rFont val="DejaVu Sans"/>
        <family val="2"/>
      </rPr>
      <t>日</t>
    </r>
    <r>
      <rPr>
        <sz val="14"/>
        <color theme="1"/>
        <rFont val="メイリオ"/>
        <family val="3"/>
      </rPr>
      <t>(</t>
    </r>
    <r>
      <rPr>
        <sz val="14"/>
        <color theme="1"/>
        <rFont val="DejaVu Sans"/>
        <family val="2"/>
      </rPr>
      <t>祝</t>
    </r>
    <r>
      <rPr>
        <sz val="14"/>
        <color theme="1"/>
        <rFont val="メイリオ"/>
        <family val="3"/>
      </rPr>
      <t>)</t>
    </r>
  </si>
  <si>
    <r>
      <t>6</t>
    </r>
    <r>
      <rPr>
        <sz val="14"/>
        <color theme="1"/>
        <rFont val="DejaVu Sans"/>
        <family val="2"/>
      </rPr>
      <t>月</t>
    </r>
  </si>
  <si>
    <r>
      <t>6</t>
    </r>
    <r>
      <rPr>
        <sz val="14"/>
        <color theme="1"/>
        <rFont val="DejaVu Sans"/>
        <family val="2"/>
      </rPr>
      <t>月</t>
    </r>
    <r>
      <rPr>
        <sz val="14"/>
        <color theme="1"/>
        <rFont val="メイリオ"/>
        <family val="3"/>
      </rPr>
      <t>1</t>
    </r>
    <r>
      <rPr>
        <sz val="14"/>
        <color theme="1"/>
        <rFont val="DejaVu Sans"/>
        <family val="2"/>
      </rPr>
      <t>日～</t>
    </r>
    <r>
      <rPr>
        <sz val="14"/>
        <color theme="1"/>
        <rFont val="メイリオ"/>
        <family val="3"/>
      </rPr>
      <t>14</t>
    </r>
    <r>
      <rPr>
        <sz val="14"/>
        <color theme="1"/>
        <rFont val="DejaVu Sans"/>
        <family val="2"/>
      </rPr>
      <t>日</t>
    </r>
  </si>
  <si>
    <r>
      <t>8</t>
    </r>
    <r>
      <rPr>
        <sz val="14"/>
        <color theme="1"/>
        <rFont val="DejaVu Sans"/>
        <family val="2"/>
      </rPr>
      <t>月第</t>
    </r>
    <r>
      <rPr>
        <sz val="14"/>
        <color theme="1"/>
        <rFont val="メイリオ"/>
        <family val="3"/>
      </rPr>
      <t>1</t>
    </r>
    <r>
      <rPr>
        <sz val="14"/>
        <color theme="1"/>
        <rFont val="DejaVu Sans"/>
        <family val="2"/>
      </rPr>
      <t>土曜日・日曜日</t>
    </r>
  </si>
  <si>
    <r>
      <t>2</t>
    </r>
    <r>
      <rPr>
        <sz val="14"/>
        <color theme="1"/>
        <rFont val="DejaVu Sans"/>
        <family val="2"/>
      </rPr>
      <t>月</t>
    </r>
  </si>
  <si>
    <r>
      <t>2</t>
    </r>
    <r>
      <rPr>
        <sz val="14"/>
        <color theme="1"/>
        <rFont val="DejaVu Sans"/>
        <family val="2"/>
      </rPr>
      <t>月第</t>
    </r>
    <r>
      <rPr>
        <sz val="14"/>
        <color theme="1"/>
        <rFont val="メイリオ"/>
        <family val="3"/>
      </rPr>
      <t>2</t>
    </r>
    <r>
      <rPr>
        <sz val="14"/>
        <color theme="1"/>
        <rFont val="DejaVu Sans"/>
        <family val="2"/>
      </rPr>
      <t>土曜日・日曜日</t>
    </r>
  </si>
  <si>
    <r>
      <rPr>
        <strike/>
        <sz val="14"/>
        <color theme="1"/>
        <rFont val="メイリオ"/>
        <family val="3"/>
        <charset val="128"/>
      </rPr>
      <t>12</t>
    </r>
    <r>
      <rPr>
        <sz val="14"/>
        <color theme="1"/>
        <rFont val="メイリオ"/>
        <family val="3"/>
        <charset val="128"/>
      </rPr>
      <t>1月</t>
    </r>
    <phoneticPr fontId="2"/>
  </si>
  <si>
    <r>
      <rPr>
        <strike/>
        <sz val="14"/>
        <color theme="1"/>
        <rFont val="メイリオ"/>
        <family val="3"/>
        <charset val="128"/>
      </rPr>
      <t>1月下旬</t>
    </r>
    <r>
      <rPr>
        <sz val="14"/>
        <color theme="1"/>
        <rFont val="メイリオ"/>
        <family val="3"/>
        <charset val="128"/>
      </rPr>
      <t xml:space="preserve">
2月上旬</t>
    </r>
    <rPh sb="1" eb="2">
      <t>ガツ</t>
    </rPh>
    <rPh sb="2" eb="4">
      <t>ゲジュン</t>
    </rPh>
    <rPh sb="6" eb="7">
      <t>ガツ</t>
    </rPh>
    <rPh sb="7" eb="9">
      <t>ジョウジュン</t>
    </rPh>
    <phoneticPr fontId="2"/>
  </si>
  <si>
    <t>桜まつり実行委員会（境港観光協会内）</t>
    <rPh sb="0" eb="1">
      <t>サクラ</t>
    </rPh>
    <rPh sb="4" eb="6">
      <t>ジッコウ</t>
    </rPh>
    <rPh sb="6" eb="9">
      <t>イインカイ</t>
    </rPh>
    <rPh sb="10" eb="12">
      <t>サカイミナト</t>
    </rPh>
    <rPh sb="12" eb="14">
      <t>カンコウ</t>
    </rPh>
    <rPh sb="14" eb="16">
      <t>キョウカイ</t>
    </rPh>
    <rPh sb="16" eb="17">
      <t>ナイ</t>
    </rPh>
    <phoneticPr fontId="10"/>
  </si>
  <si>
    <t>みなと祭実行委員会（境港観光協会内）</t>
    <rPh sb="3" eb="4">
      <t>マツリ</t>
    </rPh>
    <rPh sb="4" eb="9">
      <t>ジッコウイインカイ</t>
    </rPh>
    <phoneticPr fontId="10"/>
  </si>
  <si>
    <t>米子がいな祭企画実行本部
（米子市商工課）</t>
    <rPh sb="0" eb="2">
      <t>ヨナゴ</t>
    </rPh>
    <rPh sb="5" eb="6">
      <t>マツ</t>
    </rPh>
    <rPh sb="6" eb="8">
      <t>キカク</t>
    </rPh>
    <rPh sb="8" eb="10">
      <t>ジッコウ</t>
    </rPh>
    <rPh sb="10" eb="12">
      <t>ホンブ</t>
    </rPh>
    <rPh sb="14" eb="17">
      <t>ヨナゴシ</t>
    </rPh>
    <rPh sb="17" eb="20">
      <t>ショウコウカ</t>
    </rPh>
    <phoneticPr fontId="10"/>
  </si>
  <si>
    <t>6月第1土曜日、日曜日</t>
    <rPh sb="1" eb="2">
      <t>ガツ</t>
    </rPh>
    <rPh sb="2" eb="3">
      <t>ダイ</t>
    </rPh>
    <rPh sb="4" eb="7">
      <t>ドヨウビ</t>
    </rPh>
    <rPh sb="8" eb="11">
      <t>ニチヨウビ</t>
    </rPh>
    <phoneticPr fontId="10"/>
  </si>
  <si>
    <t>みなと祭実行委員会（境港観光協会内）</t>
    <rPh sb="3" eb="4">
      <t>サイ</t>
    </rPh>
    <rPh sb="4" eb="6">
      <t>ジッコウ</t>
    </rPh>
    <rPh sb="6" eb="9">
      <t>イインカイ</t>
    </rPh>
    <phoneticPr fontId="10"/>
  </si>
  <si>
    <r>
      <t>8月</t>
    </r>
    <r>
      <rPr>
        <sz val="14"/>
        <color theme="1"/>
        <rFont val="メイリオ"/>
        <family val="3"/>
        <charset val="128"/>
      </rPr>
      <t>中旬</t>
    </r>
    <rPh sb="1" eb="2">
      <t>ガツ</t>
    </rPh>
    <rPh sb="2" eb="4">
      <t>チュウジュン</t>
    </rPh>
    <phoneticPr fontId="42"/>
  </si>
  <si>
    <t>2024年未定</t>
    <rPh sb="4" eb="5">
      <t>ネン</t>
    </rPh>
    <rPh sb="5" eb="7">
      <t>ミテイ</t>
    </rPh>
    <phoneticPr fontId="2"/>
  </si>
  <si>
    <t>2024年中止
※例年4月開催</t>
    <rPh sb="4" eb="5">
      <t>ネン</t>
    </rPh>
    <rPh sb="5" eb="7">
      <t>チュウシ</t>
    </rPh>
    <rPh sb="9" eb="11">
      <t>レイネン</t>
    </rPh>
    <rPh sb="12" eb="13">
      <t>ガツ</t>
    </rPh>
    <rPh sb="13" eb="15">
      <t>カイサイ</t>
    </rPh>
    <phoneticPr fontId="2"/>
  </si>
  <si>
    <t>2024年未定
※例年8月第1土曜日開催</t>
    <rPh sb="4" eb="5">
      <t>ネン</t>
    </rPh>
    <rPh sb="5" eb="7">
      <t>ミテイ</t>
    </rPh>
    <rPh sb="9" eb="11">
      <t>レイネン</t>
    </rPh>
    <rPh sb="12" eb="13">
      <t>ガツ</t>
    </rPh>
    <rPh sb="13" eb="14">
      <t>ダイ</t>
    </rPh>
    <rPh sb="15" eb="18">
      <t>ドヨウビ</t>
    </rPh>
    <rPh sb="18" eb="20">
      <t>カイサイ</t>
    </rPh>
    <phoneticPr fontId="2"/>
  </si>
  <si>
    <t>2024年未定
※例年12月開催</t>
    <rPh sb="4" eb="5">
      <t>ネン</t>
    </rPh>
    <rPh sb="5" eb="7">
      <t>ミテイ</t>
    </rPh>
    <rPh sb="9" eb="11">
      <t>レイネン</t>
    </rPh>
    <rPh sb="13" eb="14">
      <t>ガツ</t>
    </rPh>
    <rPh sb="14" eb="16">
      <t>カイサイ</t>
    </rPh>
    <phoneticPr fontId="2"/>
  </si>
  <si>
    <t>2024年未定
※例年8月14日開催</t>
    <rPh sb="4" eb="5">
      <t>ネン</t>
    </rPh>
    <rPh sb="5" eb="7">
      <t>ミテイ</t>
    </rPh>
    <rPh sb="9" eb="11">
      <t>レイネン</t>
    </rPh>
    <rPh sb="12" eb="13">
      <t>ガツ</t>
    </rPh>
    <rPh sb="15" eb="16">
      <t>ニチ</t>
    </rPh>
    <rPh sb="16" eb="18">
      <t>カイサイ</t>
    </rPh>
    <phoneticPr fontId="2"/>
  </si>
  <si>
    <t>2024年未定
※例年5月3日開催</t>
    <rPh sb="4" eb="5">
      <t>ネン</t>
    </rPh>
    <rPh sb="5" eb="7">
      <t>ミテイ</t>
    </rPh>
    <rPh sb="9" eb="11">
      <t>レイネン</t>
    </rPh>
    <rPh sb="12" eb="13">
      <t>ガツ</t>
    </rPh>
    <rPh sb="14" eb="15">
      <t>ニチ</t>
    </rPh>
    <rPh sb="15" eb="17">
      <t>カイサイ</t>
    </rPh>
    <phoneticPr fontId="2"/>
  </si>
  <si>
    <t>2024年未定
※例年11月3日開催</t>
    <rPh sb="4" eb="5">
      <t>ネン</t>
    </rPh>
    <rPh sb="5" eb="7">
      <t>ミテイ</t>
    </rPh>
    <rPh sb="9" eb="11">
      <t>レイネン</t>
    </rPh>
    <rPh sb="13" eb="14">
      <t>ガツ</t>
    </rPh>
    <rPh sb="15" eb="16">
      <t>ニチ</t>
    </rPh>
    <rPh sb="16" eb="18">
      <t>カイサイ</t>
    </rPh>
    <phoneticPr fontId="2"/>
  </si>
  <si>
    <t>2024年未定
※例年11月開催</t>
    <rPh sb="4" eb="5">
      <t>ネン</t>
    </rPh>
    <rPh sb="5" eb="7">
      <t>ミテイ</t>
    </rPh>
    <rPh sb="9" eb="11">
      <t>レイネン</t>
    </rPh>
    <rPh sb="13" eb="14">
      <t>ガツ</t>
    </rPh>
    <rPh sb="14" eb="16">
      <t>カイサイ</t>
    </rPh>
    <phoneticPr fontId="2"/>
  </si>
  <si>
    <t>2024年未定
※2023年9月開催</t>
    <rPh sb="4" eb="5">
      <t>ネン</t>
    </rPh>
    <rPh sb="5" eb="7">
      <t>ミテイ</t>
    </rPh>
    <rPh sb="13" eb="14">
      <t>ネン</t>
    </rPh>
    <rPh sb="15" eb="16">
      <t>ガツ</t>
    </rPh>
    <rPh sb="16" eb="18">
      <t>カイサイ</t>
    </rPh>
    <phoneticPr fontId="2"/>
  </si>
  <si>
    <t>益田商店会・ますだ祇園まつり実行委員会</t>
    <rPh sb="0" eb="2">
      <t>マスダ</t>
    </rPh>
    <rPh sb="2" eb="5">
      <t>ショウテンカイ</t>
    </rPh>
    <rPh sb="9" eb="11">
      <t>ギオン</t>
    </rPh>
    <rPh sb="14" eb="19">
      <t>ジッコウイインカイ</t>
    </rPh>
    <phoneticPr fontId="2"/>
  </si>
  <si>
    <t>2024年未定
※例年7月開催</t>
    <rPh sb="4" eb="5">
      <t>ネン</t>
    </rPh>
    <rPh sb="5" eb="7">
      <t>ミテイ</t>
    </rPh>
    <rPh sb="9" eb="11">
      <t>レイネン</t>
    </rPh>
    <rPh sb="12" eb="13">
      <t>ガツ</t>
    </rPh>
    <rPh sb="13" eb="15">
      <t>カイサイ</t>
    </rPh>
    <phoneticPr fontId="2"/>
  </si>
  <si>
    <t>2024年未定
※例年9月1日開催</t>
    <rPh sb="4" eb="5">
      <t>ネン</t>
    </rPh>
    <rPh sb="5" eb="7">
      <t>ミテイ</t>
    </rPh>
    <rPh sb="9" eb="11">
      <t>レイネン</t>
    </rPh>
    <rPh sb="12" eb="13">
      <t>ガツ</t>
    </rPh>
    <rPh sb="14" eb="15">
      <t>ニチ</t>
    </rPh>
    <rPh sb="15" eb="17">
      <t>カイサイ</t>
    </rPh>
    <phoneticPr fontId="2"/>
  </si>
  <si>
    <t>2024年未定
※例年10月開催</t>
    <rPh sb="4" eb="5">
      <t>ネン</t>
    </rPh>
    <rPh sb="5" eb="7">
      <t>ミテイ</t>
    </rPh>
    <rPh sb="9" eb="11">
      <t>レイネン</t>
    </rPh>
    <rPh sb="13" eb="14">
      <t>ガツ</t>
    </rPh>
    <rPh sb="14" eb="16">
      <t>カイサイ</t>
    </rPh>
    <phoneticPr fontId="2"/>
  </si>
  <si>
    <t>吉田地区まちづくり推進協議会・雪舟さんまつり実行委員会</t>
    <rPh sb="0" eb="4">
      <t>ヨシダチク</t>
    </rPh>
    <rPh sb="9" eb="14">
      <t>スイシンキョウギカイ</t>
    </rPh>
    <rPh sb="15" eb="17">
      <t>セッシュウ</t>
    </rPh>
    <rPh sb="22" eb="27">
      <t>ジッコウイインカイ</t>
    </rPh>
    <phoneticPr fontId="2"/>
  </si>
  <si>
    <t>2024年未定
※例年1月1日開催</t>
    <rPh sb="4" eb="5">
      <t>ネン</t>
    </rPh>
    <rPh sb="5" eb="7">
      <t>ミテイ</t>
    </rPh>
    <rPh sb="9" eb="11">
      <t>レイネン</t>
    </rPh>
    <rPh sb="12" eb="13">
      <t>ガツ</t>
    </rPh>
    <rPh sb="14" eb="15">
      <t>ニチ</t>
    </rPh>
    <rPh sb="15" eb="17">
      <t>カイサイ</t>
    </rPh>
    <phoneticPr fontId="2"/>
  </si>
  <si>
    <t>2024年未定
※例年11月～12月開催</t>
    <rPh sb="4" eb="5">
      <t>ネン</t>
    </rPh>
    <rPh sb="5" eb="7">
      <t>ミテイ</t>
    </rPh>
    <rPh sb="9" eb="11">
      <t>レイネン</t>
    </rPh>
    <rPh sb="13" eb="14">
      <t>ガツ</t>
    </rPh>
    <rPh sb="17" eb="18">
      <t>ガツ</t>
    </rPh>
    <rPh sb="18" eb="20">
      <t>カイサイ</t>
    </rPh>
    <phoneticPr fontId="2"/>
  </si>
  <si>
    <t>2024年未定
※例年1月開催</t>
    <rPh sb="4" eb="5">
      <t>ネン</t>
    </rPh>
    <rPh sb="5" eb="7">
      <t>ミテイ</t>
    </rPh>
    <rPh sb="9" eb="11">
      <t>レイネン</t>
    </rPh>
    <rPh sb="12" eb="13">
      <t>ガツ</t>
    </rPh>
    <rPh sb="13" eb="15">
      <t>カイサイ</t>
    </rPh>
    <phoneticPr fontId="2"/>
  </si>
  <si>
    <t>2024年未定
※例年2月3日開催</t>
    <rPh sb="4" eb="5">
      <t>ネン</t>
    </rPh>
    <rPh sb="5" eb="7">
      <t>ミテイ</t>
    </rPh>
    <rPh sb="9" eb="11">
      <t>レイネン</t>
    </rPh>
    <rPh sb="12" eb="13">
      <t>ガツ</t>
    </rPh>
    <rPh sb="14" eb="15">
      <t>ニチ</t>
    </rPh>
    <rPh sb="15" eb="17">
      <t>カイサイ</t>
    </rPh>
    <phoneticPr fontId="2"/>
  </si>
  <si>
    <t>6月～9月</t>
    <rPh sb="1" eb="2">
      <t>ガツ</t>
    </rPh>
    <rPh sb="4" eb="5">
      <t>ガツ</t>
    </rPh>
    <phoneticPr fontId="2"/>
  </si>
  <si>
    <t>６～9月
毎夜運航（荒天時除く）</t>
    <phoneticPr fontId="2"/>
  </si>
  <si>
    <r>
      <t>車にて</t>
    </r>
    <r>
      <rPr>
        <sz val="14"/>
        <color theme="1"/>
        <rFont val="メイリオ"/>
        <family val="3"/>
        <charset val="1"/>
      </rPr>
      <t>15</t>
    </r>
    <r>
      <rPr>
        <sz val="14"/>
        <color theme="1"/>
        <rFont val="游ゴシック"/>
        <family val="2"/>
        <charset val="128"/>
      </rPr>
      <t>分</t>
    </r>
  </si>
  <si>
    <r>
      <t>バスにて</t>
    </r>
    <r>
      <rPr>
        <sz val="14"/>
        <color theme="1"/>
        <rFont val="メイリオ"/>
        <family val="3"/>
        <charset val="1"/>
      </rPr>
      <t>20</t>
    </r>
    <r>
      <rPr>
        <sz val="14"/>
        <color theme="1"/>
        <rFont val="游ゴシック"/>
        <family val="2"/>
        <charset val="128"/>
      </rPr>
      <t>分</t>
    </r>
  </si>
  <si>
    <r>
      <t>車にて</t>
    </r>
    <r>
      <rPr>
        <sz val="14"/>
        <color theme="1"/>
        <rFont val="メイリオ"/>
        <family val="3"/>
        <charset val="1"/>
      </rPr>
      <t>25</t>
    </r>
    <r>
      <rPr>
        <sz val="14"/>
        <color theme="1"/>
        <rFont val="游ゴシック"/>
        <family val="2"/>
        <charset val="128"/>
      </rPr>
      <t>分</t>
    </r>
  </si>
  <si>
    <r>
      <t>車にて</t>
    </r>
    <r>
      <rPr>
        <sz val="14"/>
        <color theme="1"/>
        <rFont val="メイリオ"/>
        <family val="3"/>
        <charset val="1"/>
      </rPr>
      <t>10</t>
    </r>
    <r>
      <rPr>
        <sz val="14"/>
        <color theme="1"/>
        <rFont val="游ゴシック"/>
        <family val="2"/>
        <charset val="128"/>
      </rPr>
      <t>～</t>
    </r>
    <r>
      <rPr>
        <sz val="14"/>
        <color theme="1"/>
        <rFont val="メイリオ"/>
        <family val="3"/>
        <charset val="1"/>
      </rPr>
      <t>15</t>
    </r>
    <r>
      <rPr>
        <sz val="14"/>
        <color theme="1"/>
        <rFont val="游ゴシック"/>
        <family val="2"/>
        <charset val="128"/>
      </rPr>
      <t>分</t>
    </r>
  </si>
  <si>
    <r>
      <t>伊万里市</t>
    </r>
    <r>
      <rPr>
        <strike/>
        <sz val="14"/>
        <color theme="1"/>
        <rFont val="メイリオ"/>
        <family val="3"/>
        <charset val="128"/>
      </rPr>
      <t>産</t>
    </r>
    <r>
      <rPr>
        <sz val="14"/>
        <color theme="1"/>
        <rFont val="メイリオ"/>
        <family val="3"/>
        <charset val="128"/>
      </rPr>
      <t>総合政策部観光戦略課</t>
    </r>
  </si>
  <si>
    <r>
      <t>プロ野球春季キャンプ</t>
    </r>
    <r>
      <rPr>
        <sz val="14"/>
        <color theme="1"/>
        <rFont val="メイリオ"/>
        <family val="3"/>
        <charset val="128"/>
      </rPr>
      <t>（読売巨人軍／福岡ソフトバンク／オリックス・バッファローズ）</t>
    </r>
  </si>
  <si>
    <r>
      <t>宮崎港</t>
    </r>
    <r>
      <rPr>
        <sz val="14"/>
        <color theme="1"/>
        <rFont val="メイリオ"/>
        <family val="3"/>
        <charset val="128"/>
      </rPr>
      <t>（国際観光船バース・宮崎臨海公園）</t>
    </r>
  </si>
  <si>
    <r>
      <t>宮崎市</t>
    </r>
    <r>
      <rPr>
        <sz val="14"/>
        <color theme="1"/>
        <rFont val="メイリオ"/>
        <family val="3"/>
        <charset val="128"/>
      </rPr>
      <t>都市戦略課</t>
    </r>
  </si>
  <si>
    <t>松山港まつり・三津浜花火大会</t>
    <rPh sb="0" eb="2">
      <t>マツヤマ</t>
    </rPh>
    <rPh sb="2" eb="3">
      <t>コウ</t>
    </rPh>
    <rPh sb="7" eb="14">
      <t>ミツハマハナビタイカイ</t>
    </rPh>
    <phoneticPr fontId="2"/>
  </si>
  <si>
    <r>
      <t xml:space="preserve">第２、第４日曜日
</t>
    </r>
    <r>
      <rPr>
        <sz val="14"/>
        <color theme="1"/>
        <rFont val="メイリオ"/>
        <family val="3"/>
        <charset val="128"/>
      </rPr>
      <t>※6月第4週から9月までの夏季期間中は土曜日開催</t>
    </r>
    <rPh sb="0" eb="1">
      <t>ダイ</t>
    </rPh>
    <rPh sb="3" eb="4">
      <t>ダイ</t>
    </rPh>
    <rPh sb="5" eb="8">
      <t>ニチヨウビ</t>
    </rPh>
    <rPh sb="14" eb="15">
      <t>シュウ</t>
    </rPh>
    <rPh sb="18" eb="19">
      <t>ガツ</t>
    </rPh>
    <rPh sb="22" eb="24">
      <t>カキ</t>
    </rPh>
    <rPh sb="24" eb="26">
      <t>キカン</t>
    </rPh>
    <rPh sb="26" eb="27">
      <t>チュウ</t>
    </rPh>
    <rPh sb="28" eb="31">
      <t>ドヨウビ</t>
    </rPh>
    <rPh sb="31" eb="33">
      <t>カイサイ</t>
    </rPh>
    <phoneticPr fontId="29"/>
  </si>
  <si>
    <r>
      <t>高知市</t>
    </r>
    <r>
      <rPr>
        <sz val="14"/>
        <color theme="1"/>
        <rFont val="メイリオ"/>
        <family val="3"/>
        <charset val="128"/>
      </rPr>
      <t>観光魅力創造課</t>
    </r>
    <r>
      <rPr>
        <sz val="14"/>
        <color theme="1"/>
        <rFont val="メイリオ"/>
        <family val="3"/>
      </rPr>
      <t xml:space="preserve">
kc-</t>
    </r>
    <r>
      <rPr>
        <sz val="14"/>
        <color theme="1"/>
        <rFont val="メイリオ"/>
        <family val="3"/>
        <charset val="128"/>
      </rPr>
      <t>151900</t>
    </r>
    <r>
      <rPr>
        <sz val="14"/>
        <color theme="1"/>
        <rFont val="メイリオ"/>
        <family val="3"/>
      </rPr>
      <t>@city.kochi.lg.jp</t>
    </r>
    <rPh sb="0" eb="3">
      <t>コウチシ</t>
    </rPh>
    <rPh sb="3" eb="5">
      <t>カンコウ</t>
    </rPh>
    <rPh sb="5" eb="7">
      <t>ミリョク</t>
    </rPh>
    <rPh sb="7" eb="9">
      <t>ソウゾウ</t>
    </rPh>
    <rPh sb="9" eb="10">
      <t>カ</t>
    </rPh>
    <phoneticPr fontId="29"/>
  </si>
  <si>
    <r>
      <t>088-823-</t>
    </r>
    <r>
      <rPr>
        <strike/>
        <sz val="14"/>
        <color theme="1"/>
        <rFont val="メイリオ"/>
        <family val="3"/>
        <charset val="128"/>
      </rPr>
      <t>9456</t>
    </r>
    <r>
      <rPr>
        <sz val="14"/>
        <color theme="1"/>
        <rFont val="メイリオ"/>
        <family val="3"/>
        <charset val="128"/>
      </rPr>
      <t xml:space="preserve"> 4319</t>
    </r>
    <phoneticPr fontId="2"/>
  </si>
  <si>
    <r>
      <rPr>
        <strike/>
        <sz val="14"/>
        <color theme="1"/>
        <rFont val="メイリオ"/>
        <family val="3"/>
        <charset val="128"/>
      </rPr>
      <t>※</t>
    </r>
    <r>
      <rPr>
        <sz val="14"/>
        <color theme="1"/>
        <rFont val="メイリオ"/>
        <family val="3"/>
        <charset val="128"/>
      </rPr>
      <t>旧暦7月16日開催</t>
    </r>
    <rPh sb="8" eb="10">
      <t>カイサイ</t>
    </rPh>
    <phoneticPr fontId="2"/>
  </si>
  <si>
    <t>0880-63-0801
info@sukumo-darumayuhi.jp</t>
    <phoneticPr fontId="2"/>
  </si>
  <si>
    <t>宇和島市観光物産協会</t>
    <rPh sb="6" eb="8">
      <t>ブッサン</t>
    </rPh>
    <phoneticPr fontId="2"/>
  </si>
  <si>
    <t>0895-49-5700
uwajima@wonder.ocn.ne.jp</t>
    <phoneticPr fontId="2"/>
  </si>
  <si>
    <r>
      <t>0880-82-</t>
    </r>
    <r>
      <rPr>
        <strike/>
        <sz val="14"/>
        <color theme="1"/>
        <rFont val="メイリオ"/>
        <family val="3"/>
        <charset val="128"/>
      </rPr>
      <t>5547</t>
    </r>
    <r>
      <rPr>
        <sz val="14"/>
        <color theme="1"/>
        <rFont val="メイリオ"/>
        <family val="3"/>
        <charset val="128"/>
      </rPr>
      <t xml:space="preserve"> 0279
info@ashizuri-fes.com</t>
    </r>
    <phoneticPr fontId="2"/>
  </si>
  <si>
    <r>
      <rPr>
        <strike/>
        <sz val="14"/>
        <color theme="1"/>
        <rFont val="メイリオ"/>
        <family val="3"/>
        <charset val="128"/>
      </rPr>
      <t>※</t>
    </r>
    <r>
      <rPr>
        <sz val="14"/>
        <color theme="1"/>
        <rFont val="メイリオ"/>
        <family val="3"/>
        <charset val="128"/>
      </rPr>
      <t>8月最終土曜</t>
    </r>
    <rPh sb="2" eb="3">
      <t>ガツ</t>
    </rPh>
    <rPh sb="3" eb="5">
      <t>サイシュウ</t>
    </rPh>
    <rPh sb="5" eb="7">
      <t>ドヨウ</t>
    </rPh>
    <phoneticPr fontId="2"/>
  </si>
  <si>
    <t>５月（初市：3,4,5　中市：17,18,19　後市：24,25,26）</t>
    <rPh sb="1" eb="2">
      <t>ガツ</t>
    </rPh>
    <rPh sb="3" eb="5">
      <t>ハツイチ</t>
    </rPh>
    <rPh sb="12" eb="14">
      <t>ナカイチ</t>
    </rPh>
    <rPh sb="24" eb="25">
      <t>アト</t>
    </rPh>
    <rPh sb="25" eb="26">
      <t>イチ</t>
    </rPh>
    <phoneticPr fontId="2"/>
  </si>
  <si>
    <t>佐世保中央公園（名切お祭り広場会場）他</t>
    <rPh sb="0" eb="3">
      <t>サセボ</t>
    </rPh>
    <rPh sb="3" eb="5">
      <t>チュウオウ</t>
    </rPh>
    <rPh sb="5" eb="7">
      <t>コウエン</t>
    </rPh>
    <rPh sb="8" eb="9">
      <t>ナ</t>
    </rPh>
    <rPh sb="9" eb="10">
      <t>キ</t>
    </rPh>
    <rPh sb="11" eb="12">
      <t>マツ</t>
    </rPh>
    <rPh sb="13" eb="15">
      <t>ヒロバ</t>
    </rPh>
    <rPh sb="15" eb="17">
      <t>カイジョウ</t>
    </rPh>
    <rPh sb="18" eb="19">
      <t>ホカ</t>
    </rPh>
    <phoneticPr fontId="2"/>
  </si>
  <si>
    <t>2024朝どれ海鮮マルシェ in 新湊漁港</t>
    <phoneticPr fontId="2"/>
  </si>
  <si>
    <t>https://www.info-toyama.com/events/102717/</t>
  </si>
  <si>
    <t>https://www.info-toyama.com/events/11035/</t>
  </si>
  <si>
    <t>LivingHistory勝興寺茶会</t>
    <rPh sb="13" eb="16">
      <t>ショウコウジ</t>
    </rPh>
    <rPh sb="16" eb="18">
      <t>チャカイ</t>
    </rPh>
    <phoneticPr fontId="2"/>
  </si>
  <si>
    <t>➀勝興寺文化財保存・活用事業団、➁高岡市文化財保護活用課</t>
    <rPh sb="1" eb="4">
      <t>ショウコウジ</t>
    </rPh>
    <rPh sb="4" eb="7">
      <t>ブンカザイ</t>
    </rPh>
    <rPh sb="7" eb="9">
      <t>ホゾン</t>
    </rPh>
    <rPh sb="10" eb="12">
      <t>カツヨウ</t>
    </rPh>
    <rPh sb="12" eb="15">
      <t>ジギョウダン</t>
    </rPh>
    <rPh sb="17" eb="20">
      <t>タカオカシ</t>
    </rPh>
    <rPh sb="20" eb="23">
      <t>ブンカザイ</t>
    </rPh>
    <rPh sb="23" eb="25">
      <t>ホゴ</t>
    </rPh>
    <rPh sb="25" eb="27">
      <t>カツヨウ</t>
    </rPh>
    <rPh sb="27" eb="28">
      <t>カ</t>
    </rPh>
    <phoneticPr fontId="2"/>
  </si>
  <si>
    <t>➀0766-45-0008、➁0766-20-1463</t>
    <phoneticPr fontId="2"/>
  </si>
  <si>
    <t>https://www.shoukouji.jp/</t>
    <phoneticPr fontId="2"/>
  </si>
  <si>
    <t>大門カイトパーク</t>
    <rPh sb="0" eb="2">
      <t>ダイモン</t>
    </rPh>
    <phoneticPr fontId="1"/>
  </si>
  <si>
    <t>https://www.info-toyama.com/events/20035/</t>
    <phoneticPr fontId="2"/>
  </si>
  <si>
    <t>砺波チューリップ公園</t>
    <rPh sb="0" eb="2">
      <t>トナミ</t>
    </rPh>
    <rPh sb="8" eb="10">
      <t>コウエン</t>
    </rPh>
    <phoneticPr fontId="1"/>
  </si>
  <si>
    <t>立山黒部・雪の大谷フェスティバル</t>
    <rPh sb="2" eb="4">
      <t>クロベ</t>
    </rPh>
    <phoneticPr fontId="2"/>
  </si>
  <si>
    <t>富山市観光政策課</t>
    <rPh sb="0" eb="3">
      <t>トヤマシ</t>
    </rPh>
    <rPh sb="3" eb="7">
      <t>カンコウセイサク</t>
    </rPh>
    <rPh sb="7" eb="8">
      <t>カ</t>
    </rPh>
    <phoneticPr fontId="1"/>
  </si>
  <si>
    <t>076-443-2072</t>
    <phoneticPr fontId="2"/>
  </si>
  <si>
    <t>3月・4月・5月</t>
    <rPh sb="4" eb="5">
      <t>ガツ</t>
    </rPh>
    <rPh sb="7" eb="8">
      <t>ツキ</t>
    </rPh>
    <phoneticPr fontId="1"/>
  </si>
  <si>
    <t>3月下旬～5月上旬</t>
    <rPh sb="1" eb="2">
      <t>ガツ</t>
    </rPh>
    <rPh sb="2" eb="4">
      <t>ゲジュン</t>
    </rPh>
    <rPh sb="6" eb="7">
      <t>ガツ</t>
    </rPh>
    <rPh sb="7" eb="9">
      <t>ジョウジュン</t>
    </rPh>
    <phoneticPr fontId="1"/>
  </si>
  <si>
    <t>北日本新聞納涼花火大会富山会場</t>
    <rPh sb="11" eb="15">
      <t>トヤマカイジョウ</t>
    </rPh>
    <phoneticPr fontId="2"/>
  </si>
  <si>
    <t>福野夜高祭（宵祭り）</t>
    <rPh sb="0" eb="2">
      <t>フクノ</t>
    </rPh>
    <rPh sb="2" eb="3">
      <t>ヨル</t>
    </rPh>
    <rPh sb="3" eb="4">
      <t>タカ</t>
    </rPh>
    <rPh sb="4" eb="5">
      <t>マツ</t>
    </rPh>
    <rPh sb="6" eb="8">
      <t>ヨイマツ</t>
    </rPh>
    <phoneticPr fontId="2"/>
  </si>
  <si>
    <t>8月の第1金土</t>
    <rPh sb="1" eb="2">
      <t>ガツ</t>
    </rPh>
    <rPh sb="3" eb="4">
      <t>ダイ</t>
    </rPh>
    <rPh sb="5" eb="6">
      <t>キン</t>
    </rPh>
    <rPh sb="6" eb="7">
      <t>ド</t>
    </rPh>
    <phoneticPr fontId="2"/>
  </si>
  <si>
    <t>魚津市内</t>
    <rPh sb="0" eb="3">
      <t>ウオヅシ</t>
    </rPh>
    <rPh sb="3" eb="4">
      <t>ナイ</t>
    </rPh>
    <phoneticPr fontId="1"/>
  </si>
  <si>
    <t>南砺市城端市街地</t>
    <rPh sb="0" eb="3">
      <t>ナントシ</t>
    </rPh>
    <rPh sb="3" eb="5">
      <t>ジョウハタ</t>
    </rPh>
    <rPh sb="5" eb="8">
      <t>シガイチ</t>
    </rPh>
    <phoneticPr fontId="1"/>
  </si>
  <si>
    <t>0763-62-1201</t>
    <phoneticPr fontId="2"/>
  </si>
  <si>
    <t>4月第3日曜日</t>
    <rPh sb="1" eb="2">
      <t>ガツ</t>
    </rPh>
    <rPh sb="2" eb="3">
      <t>ダイ</t>
    </rPh>
    <rPh sb="4" eb="7">
      <t>ニチヨウビ</t>
    </rPh>
    <phoneticPr fontId="2"/>
  </si>
  <si>
    <t>高岡市文化振興課</t>
    <rPh sb="0" eb="3">
      <t>タカオカシ</t>
    </rPh>
    <rPh sb="3" eb="5">
      <t>ブンカ</t>
    </rPh>
    <rPh sb="5" eb="7">
      <t>シンコウ</t>
    </rPh>
    <rPh sb="7" eb="8">
      <t>カ</t>
    </rPh>
    <phoneticPr fontId="2"/>
  </si>
  <si>
    <t>https://www.ccis-toyama.or.jp/toyama/cin/top.html</t>
    <phoneticPr fontId="2"/>
  </si>
  <si>
    <t>https://www.tulipfair.or.jp/</t>
    <phoneticPr fontId="2"/>
  </si>
  <si>
    <t>https://www.alpen-route.com/</t>
    <phoneticPr fontId="2"/>
  </si>
  <si>
    <t>https://www.takaoka.or.jp/</t>
    <phoneticPr fontId="2"/>
  </si>
  <si>
    <t>https://www.hotaruikamuseum.com/tour</t>
    <phoneticPr fontId="2"/>
  </si>
  <si>
    <t>https://www.info-toyama.com/events/10009/</t>
    <phoneticPr fontId="2"/>
  </si>
  <si>
    <t>https://www.info-toyama.com/events/20031/</t>
    <phoneticPr fontId="2"/>
  </si>
  <si>
    <t>https://www.takaoka.or.jp/manyo/</t>
    <phoneticPr fontId="2"/>
  </si>
  <si>
    <t>https://www.yatsuo.net/kazenobon/</t>
    <phoneticPr fontId="2"/>
  </si>
  <si>
    <t>https://www.info-toyama.com/events/40008/</t>
    <phoneticPr fontId="2"/>
  </si>
  <si>
    <t>https://www.info-toyama.com/events/20007/</t>
    <phoneticPr fontId="2"/>
  </si>
  <si>
    <t>https://www.info-toyama.com/events/10006/</t>
    <phoneticPr fontId="2"/>
  </si>
  <si>
    <t>https://www.info-toyama.com/events/50039/</t>
    <phoneticPr fontId="2"/>
  </si>
  <si>
    <t>https://www.info-toyama.com/events/40029/</t>
    <phoneticPr fontId="2"/>
  </si>
  <si>
    <t>https://www.info-toyama.com/events/20088/</t>
    <phoneticPr fontId="2"/>
  </si>
  <si>
    <t>https://www.info-toyama.com/events/20011/</t>
    <phoneticPr fontId="2"/>
  </si>
  <si>
    <t>https://www.info-toyama.com/events/20052/</t>
    <phoneticPr fontId="2"/>
  </si>
  <si>
    <t>https://www.info-toyama.com/events/20059/</t>
    <phoneticPr fontId="2"/>
  </si>
  <si>
    <t>https://www.info-toyama.com/events/20063/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</si>
</sst>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409]mmmm\ d\,\ yyyy;@"/>
    <numFmt numFmtId="177" formatCode="mmmm\ d&quot;, &quot;yyyy;@"/>
    <numFmt numFmtId="178" formatCode="yyyy/mm/dd"/>
    <numFmt numFmtId="179" formatCode="yyyy/m/d;@"/>
    <numFmt numFmtId="180" formatCode="m/d/yyyy"/>
    <numFmt numFmtId="181" formatCode="m&quot;月&quot;d&quot;日&quot;;@"/>
    <numFmt numFmtId="182" formatCode="yyyy&quot;年&quot;m&quot;月&quot;d&quot;日&quot;;@"/>
    <numFmt numFmtId="183" formatCode="m/d;@"/>
    <numFmt numFmtId="184" formatCode="[$-F800]dddd\,\ mmmm\ dd\,\ yyyy"/>
    <numFmt numFmtId="185" formatCode="mm/dd/yy;@"/>
    <numFmt numFmtId="186" formatCode="m/d/yy;@"/>
    <numFmt numFmtId="187" formatCode="[$-F400]h:mm:ss\ AM/PM"/>
    <numFmt numFmtId="188" formatCode="[$-411]ggge&quot;年&quot;m&quot;月&quot;d&quot;日&quot;\(aaa\)"/>
    <numFmt numFmtId="189" formatCode="[$-409]mmmm\ d&quot;, &quot;yyyy;@"/>
    <numFmt numFmtId="190" formatCode="mm&quot;月&quot;dd&quot;日&quot;"/>
    <numFmt numFmtId="191" formatCode="yyyy&quot;年&quot;mm&quot;月&quot;dd&quot;日&quot;"/>
    <numFmt numFmtId="192" formatCode="yyyy&quot;年&quot;mm&quot;月&quot;"/>
    <numFmt numFmtId="193" formatCode="dddd&quot;, &quot;mmmm\ dd&quot;, &quot;yyyy"/>
  </numFmts>
  <fonts count="65">
    <font>
      <sz val="11"/>
      <color theme="1"/>
      <name val="游ゴシック"/>
      <family val="2"/>
      <charset val="128"/>
      <scheme val="minor"/>
    </font>
    <font>
      <b/>
      <sz val="25"/>
      <name val="メイリオ"/>
      <family val="3"/>
      <charset val="128"/>
    </font>
    <font>
      <sz val="6"/>
      <name val="游ゴシック"/>
      <family val="2"/>
      <charset val="128"/>
      <scheme val="minor"/>
    </font>
    <font>
      <sz val="14"/>
      <color theme="1"/>
      <name val="メイリオ"/>
      <family val="3"/>
      <charset val="128"/>
    </font>
    <font>
      <sz val="11"/>
      <color theme="1"/>
      <name val="游ゴシック"/>
      <family val="3"/>
      <charset val="128"/>
      <scheme val="minor"/>
    </font>
    <font>
      <sz val="6"/>
      <name val="ＭＳ Ｐゴシック"/>
      <family val="3"/>
      <charset val="128"/>
    </font>
    <font>
      <sz val="25"/>
      <name val="メイリオ"/>
      <family val="3"/>
      <charset val="128"/>
    </font>
    <font>
      <b/>
      <sz val="20"/>
      <name val="メイリオ"/>
      <family val="3"/>
      <charset val="128"/>
    </font>
    <font>
      <sz val="14"/>
      <color theme="1"/>
      <name val="メイリオ"/>
      <family val="3"/>
    </font>
    <font>
      <sz val="6"/>
      <name val="ＭＳ Ｐゴシック"/>
      <family val="3"/>
    </font>
    <font>
      <sz val="9"/>
      <color theme="1"/>
      <name val="メイリオ"/>
      <family val="3"/>
      <charset val="128"/>
    </font>
    <font>
      <b/>
      <sz val="25"/>
      <name val="メイリオ"/>
      <family val="3"/>
    </font>
    <font>
      <sz val="14"/>
      <color theme="1"/>
      <name val="游ゴシック"/>
      <family val="3"/>
      <charset val="128"/>
      <scheme val="minor"/>
    </font>
    <font>
      <sz val="6"/>
      <name val="游ゴシック"/>
      <family val="3"/>
      <charset val="128"/>
      <scheme val="minor"/>
    </font>
    <font>
      <sz val="6"/>
      <name val="ＭＳ Ｐゴシック"/>
      <family val="2"/>
      <charset val="128"/>
    </font>
    <font>
      <sz val="11"/>
      <color indexed="8"/>
      <name val="游ゴシック"/>
      <family val="3"/>
      <charset val="128"/>
      <scheme val="minor"/>
    </font>
    <font>
      <sz val="6"/>
      <name val="游ゴシック"/>
      <family val="3"/>
      <charset val="128"/>
    </font>
    <font>
      <u/>
      <sz val="11"/>
      <color theme="10"/>
      <name val="游ゴシック"/>
      <family val="2"/>
      <charset val="128"/>
      <scheme val="minor"/>
    </font>
    <font>
      <u/>
      <sz val="14"/>
      <color theme="1"/>
      <name val="游ゴシック"/>
      <family val="2"/>
      <charset val="128"/>
      <scheme val="minor"/>
    </font>
    <font>
      <sz val="14"/>
      <color theme="1"/>
      <name val="游ゴシック"/>
      <family val="2"/>
      <charset val="128"/>
      <scheme val="minor"/>
    </font>
    <font>
      <u/>
      <sz val="14"/>
      <color theme="1"/>
      <name val="メイリオ"/>
      <family val="3"/>
      <charset val="128"/>
    </font>
    <font>
      <u/>
      <sz val="11"/>
      <color theme="10"/>
      <name val="游ゴシック"/>
      <family val="3"/>
      <charset val="128"/>
      <scheme val="minor"/>
    </font>
    <font>
      <u/>
      <sz val="14"/>
      <color theme="1"/>
      <name val="メイリオ"/>
      <family val="3"/>
    </font>
    <font>
      <u/>
      <sz val="14"/>
      <color theme="1"/>
      <name val="游ゴシック"/>
      <family val="3"/>
      <scheme val="minor"/>
    </font>
    <font>
      <sz val="14"/>
      <color theme="1"/>
      <name val="DejaVu Sans"/>
      <family val="2"/>
    </font>
    <font>
      <b/>
      <sz val="14"/>
      <color theme="1"/>
      <name val="メイリオ"/>
      <family val="3"/>
      <charset val="128"/>
    </font>
    <font>
      <u/>
      <sz val="11"/>
      <color theme="1"/>
      <name val="游ゴシック"/>
      <family val="2"/>
      <charset val="128"/>
      <scheme val="minor"/>
    </font>
    <font>
      <b/>
      <sz val="20"/>
      <name val="メイリオ"/>
      <family val="3"/>
    </font>
    <font>
      <sz val="14"/>
      <color theme="1"/>
      <name val="游ゴシック"/>
      <family val="3"/>
      <scheme val="minor"/>
    </font>
    <font>
      <sz val="6"/>
      <name val="游ゴシック"/>
      <family val="3"/>
    </font>
    <font>
      <u/>
      <sz val="14"/>
      <color theme="1"/>
      <name val="ＭＳ Ｐゴシック"/>
      <family val="3"/>
    </font>
    <font>
      <sz val="16"/>
      <color theme="1"/>
      <name val="メイリオ"/>
      <family val="3"/>
    </font>
    <font>
      <sz val="16"/>
      <color theme="1"/>
      <name val="メイリオ"/>
      <family val="3"/>
      <charset val="128"/>
    </font>
    <font>
      <sz val="6"/>
      <name val="游ゴシック"/>
      <family val="2"/>
      <charset val="128"/>
    </font>
    <font>
      <sz val="14"/>
      <color theme="1"/>
      <name val="游ゴシック"/>
      <family val="2"/>
    </font>
    <font>
      <strike/>
      <sz val="14"/>
      <color theme="1"/>
      <name val="メイリオ"/>
      <family val="3"/>
      <charset val="128"/>
    </font>
    <font>
      <sz val="14"/>
      <color theme="1"/>
      <name val="游ゴシック"/>
      <family val="2"/>
      <charset val="128"/>
    </font>
    <font>
      <strike/>
      <u/>
      <sz val="14"/>
      <color theme="1"/>
      <name val="メイリオ"/>
      <family val="3"/>
      <charset val="128"/>
    </font>
    <font>
      <sz val="6"/>
      <color rgb="FF000000"/>
      <name val="游ゴシック"/>
      <family val="3"/>
      <charset val="128"/>
    </font>
    <font>
      <sz val="6"/>
      <color rgb="FF000000"/>
      <name val="ＭＳ Ｐゴシック"/>
      <family val="3"/>
      <charset val="128"/>
    </font>
    <font>
      <b/>
      <sz val="25"/>
      <color rgb="FF000000"/>
      <name val="メイリオ"/>
      <family val="3"/>
      <charset val="128"/>
    </font>
    <font>
      <i/>
      <sz val="11"/>
      <color rgb="FF7F7F7F"/>
      <name val="游ゴシック"/>
      <family val="2"/>
      <charset val="128"/>
      <scheme val="minor"/>
    </font>
    <font>
      <sz val="9"/>
      <color theme="1"/>
      <name val="メイリオ"/>
      <family val="3"/>
    </font>
    <font>
      <sz val="6"/>
      <color rgb="FF000000"/>
      <name val="游ゴシック"/>
      <family val="2"/>
      <charset val="128"/>
      <scheme val="minor"/>
    </font>
    <font>
      <sz val="20"/>
      <color theme="1"/>
      <name val="游ゴシック"/>
      <family val="3"/>
      <charset val="128"/>
      <scheme val="minor"/>
    </font>
    <font>
      <u/>
      <sz val="14"/>
      <color theme="1"/>
      <name val="游ゴシック"/>
      <family val="3"/>
      <charset val="128"/>
      <scheme val="minor"/>
    </font>
    <font>
      <sz val="16"/>
      <color theme="1"/>
      <name val="游ゴシック"/>
      <family val="3"/>
      <charset val="128"/>
      <scheme val="minor"/>
    </font>
    <font>
      <strike/>
      <sz val="16"/>
      <color theme="1"/>
      <name val="游ゴシック"/>
      <family val="3"/>
      <charset val="128"/>
      <scheme val="minor"/>
    </font>
    <font>
      <b/>
      <sz val="14"/>
      <color theme="1"/>
      <name val="游ゴシック"/>
      <family val="3"/>
      <charset val="128"/>
      <scheme val="minor"/>
    </font>
    <font>
      <strike/>
      <u/>
      <sz val="14"/>
      <color theme="1"/>
      <name val="游ゴシック"/>
      <family val="3"/>
      <charset val="128"/>
      <scheme val="minor"/>
    </font>
    <font>
      <strike/>
      <sz val="14"/>
      <color theme="1"/>
      <name val="游ゴシック"/>
      <family val="3"/>
      <charset val="128"/>
      <scheme val="minor"/>
    </font>
    <font>
      <u/>
      <sz val="11"/>
      <color theme="1"/>
      <name val="游ゴシック"/>
      <family val="3"/>
      <charset val="128"/>
      <scheme val="minor"/>
    </font>
    <font>
      <u/>
      <sz val="20"/>
      <color theme="1"/>
      <name val="游ゴシック"/>
      <family val="3"/>
      <charset val="128"/>
      <scheme val="minor"/>
    </font>
    <font>
      <sz val="14"/>
      <color theme="1"/>
      <name val="游ゴシック"/>
      <family val="3"/>
      <charset val="128"/>
    </font>
    <font>
      <strike/>
      <u/>
      <sz val="14"/>
      <color theme="1"/>
      <name val="游ゴシック"/>
      <family val="2"/>
      <charset val="128"/>
      <scheme val="minor"/>
    </font>
    <font>
      <u/>
      <sz val="14"/>
      <color theme="1"/>
      <name val="游ゴシック"/>
      <family val="2"/>
      <scheme val="minor"/>
    </font>
    <font>
      <b/>
      <strike/>
      <sz val="14"/>
      <color theme="1"/>
      <name val="メイリオ"/>
      <family val="3"/>
      <charset val="128"/>
    </font>
    <font>
      <u/>
      <sz val="14"/>
      <color theme="1"/>
      <name val="游ゴシック"/>
      <family val="2"/>
      <charset val="128"/>
    </font>
    <font>
      <sz val="11"/>
      <color theme="1"/>
      <name val="メイリオ"/>
      <family val="3"/>
      <charset val="128"/>
    </font>
    <font>
      <sz val="14"/>
      <color theme="1"/>
      <name val="メイリオ"/>
      <family val="3"/>
      <charset val="1"/>
    </font>
    <font>
      <sz val="14"/>
      <color theme="1"/>
      <name val="游ゴシック"/>
      <family val="3"/>
      <charset val="1"/>
    </font>
    <font>
      <u/>
      <sz val="14"/>
      <color theme="1"/>
      <name val="游ゴシック"/>
      <family val="3"/>
      <charset val="1"/>
    </font>
    <font>
      <sz val="14"/>
      <color theme="1"/>
      <name val="游ゴシック"/>
      <family val="2"/>
      <charset val="1"/>
    </font>
    <font>
      <u/>
      <sz val="11"/>
      <color theme="1"/>
      <name val="游ゴシック"/>
      <family val="2"/>
      <charset val="128"/>
    </font>
    <font>
      <sz val="8"/>
      <color theme="1"/>
      <name val="メイリオ"/>
      <family val="3"/>
      <charset val="128"/>
    </font>
  </fonts>
  <fills count="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rgb="FFCCECFF"/>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theme="1"/>
      </top>
      <bottom style="thin">
        <color auto="1"/>
      </bottom>
      <diagonal/>
    </border>
    <border>
      <left style="thin">
        <color auto="1"/>
      </left>
      <right style="thin">
        <color theme="1"/>
      </right>
      <top style="thin">
        <color theme="1"/>
      </top>
      <bottom style="thin">
        <color auto="1"/>
      </bottom>
      <diagonal/>
    </border>
    <border>
      <left style="thin">
        <color auto="1"/>
      </left>
      <right style="thin">
        <color theme="1"/>
      </right>
      <top style="thin">
        <color auto="1"/>
      </top>
      <bottom style="thin">
        <color auto="1"/>
      </bottom>
      <diagonal/>
    </border>
    <border>
      <left style="thin">
        <color auto="1"/>
      </left>
      <right style="thin">
        <color auto="1"/>
      </right>
      <top style="thin">
        <color auto="1"/>
      </top>
      <bottom style="thin">
        <color theme="1"/>
      </bottom>
      <diagonal/>
    </border>
    <border>
      <left style="thin">
        <color auto="1"/>
      </left>
      <right style="thin">
        <color theme="1"/>
      </right>
      <top style="thin">
        <color auto="1"/>
      </top>
      <bottom style="thin">
        <color theme="1"/>
      </bottom>
      <diagonal/>
    </border>
  </borders>
  <cellStyleXfs count="8">
    <xf numFmtId="0" fontId="0" fillId="0" borderId="0">
      <alignment vertical="center"/>
    </xf>
    <xf numFmtId="0" fontId="4" fillId="0" borderId="0">
      <alignment vertical="center"/>
    </xf>
    <xf numFmtId="0" fontId="4" fillId="0" borderId="0">
      <alignment vertical="center"/>
    </xf>
    <xf numFmtId="0" fontId="15" fillId="0" borderId="0">
      <alignment vertical="center"/>
    </xf>
    <xf numFmtId="0" fontId="15" fillId="0" borderId="0">
      <alignment vertical="center"/>
    </xf>
    <xf numFmtId="0" fontId="1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41" fillId="0" borderId="0" applyNumberFormat="0" applyFill="0" applyBorder="0" applyAlignment="0" applyProtection="0">
      <alignment vertical="center"/>
    </xf>
  </cellStyleXfs>
  <cellXfs count="336">
    <xf numFmtId="0" fontId="0" fillId="0" borderId="0" xfId="0">
      <alignment vertical="center"/>
    </xf>
    <xf numFmtId="49" fontId="18" fillId="0" borderId="1" xfId="5" applyNumberFormat="1" applyFont="1" applyFill="1" applyBorder="1" applyAlignment="1" applyProtection="1">
      <alignment vertical="center" wrapText="1"/>
    </xf>
    <xf numFmtId="49" fontId="18" fillId="0" borderId="1" xfId="5" applyNumberFormat="1" applyFont="1" applyFill="1" applyBorder="1" applyAlignment="1">
      <alignment vertical="center" wrapText="1"/>
    </xf>
    <xf numFmtId="0" fontId="3" fillId="0" borderId="0" xfId="0" applyFont="1" applyAlignment="1">
      <alignment vertical="center" wrapText="1"/>
    </xf>
    <xf numFmtId="0" fontId="19" fillId="0" borderId="0" xfId="0" applyFont="1">
      <alignment vertical="center"/>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0" borderId="0" xfId="0" applyFont="1" applyAlignment="1">
      <alignment horizontal="left" vertical="center" wrapText="1"/>
    </xf>
    <xf numFmtId="0" fontId="8" fillId="0" borderId="1" xfId="5" applyFont="1" applyFill="1" applyBorder="1" applyAlignment="1" applyProtection="1">
      <alignment vertical="center" wrapText="1"/>
    </xf>
    <xf numFmtId="0" fontId="18" fillId="0" borderId="1" xfId="5" applyFont="1" applyFill="1" applyBorder="1" applyAlignment="1">
      <alignment vertical="center" wrapText="1"/>
    </xf>
    <xf numFmtId="49" fontId="23" fillId="0" borderId="1" xfId="5" applyNumberFormat="1" applyFont="1" applyFill="1" applyBorder="1" applyAlignment="1" applyProtection="1">
      <alignment vertical="center" wrapText="1"/>
    </xf>
    <xf numFmtId="0" fontId="18" fillId="0" borderId="1" xfId="5" applyFont="1" applyFill="1" applyBorder="1" applyAlignment="1" applyProtection="1">
      <alignment vertical="center"/>
    </xf>
    <xf numFmtId="0" fontId="18" fillId="0" borderId="1" xfId="5" applyFont="1" applyFill="1" applyBorder="1" applyAlignment="1">
      <alignment vertical="center" shrinkToFit="1"/>
    </xf>
    <xf numFmtId="49" fontId="45" fillId="0" borderId="1" xfId="5" quotePrefix="1" applyNumberFormat="1" applyFont="1" applyFill="1" applyBorder="1" applyAlignment="1">
      <alignment vertical="center" wrapText="1"/>
    </xf>
    <xf numFmtId="0" fontId="8" fillId="0" borderId="1" xfId="0" applyFont="1" applyFill="1" applyBorder="1" applyAlignment="1">
      <alignment vertical="center" wrapText="1"/>
    </xf>
    <xf numFmtId="0" fontId="3" fillId="0" borderId="1" xfId="0" applyFont="1" applyFill="1" applyBorder="1" applyAlignment="1">
      <alignment vertical="center" wrapText="1"/>
    </xf>
    <xf numFmtId="0" fontId="18" fillId="0" borderId="1" xfId="5" applyFont="1" applyFill="1" applyBorder="1" applyAlignment="1" applyProtection="1">
      <alignment vertical="center" wrapText="1"/>
    </xf>
    <xf numFmtId="49" fontId="3" fillId="0" borderId="1" xfId="0" applyNumberFormat="1" applyFont="1" applyFill="1" applyBorder="1" applyAlignment="1">
      <alignment vertical="center" wrapText="1"/>
    </xf>
    <xf numFmtId="0" fontId="20" fillId="0" borderId="1" xfId="0" applyFont="1" applyFill="1" applyBorder="1" applyAlignment="1">
      <alignment vertical="center" wrapText="1" shrinkToFit="1"/>
    </xf>
    <xf numFmtId="0" fontId="44" fillId="0" borderId="1" xfId="0" applyFont="1" applyFill="1" applyBorder="1" applyAlignment="1">
      <alignment vertical="center" wrapText="1"/>
    </xf>
    <xf numFmtId="0" fontId="12" fillId="0" borderId="1" xfId="0" applyFont="1" applyFill="1" applyBorder="1" applyAlignment="1">
      <alignment vertical="center" wrapText="1"/>
    </xf>
    <xf numFmtId="0" fontId="45" fillId="0" borderId="1" xfId="0" applyFont="1" applyFill="1" applyBorder="1" applyAlignment="1">
      <alignment vertical="center" wrapText="1" shrinkToFit="1"/>
    </xf>
    <xf numFmtId="49" fontId="12" fillId="0" borderId="1" xfId="0" applyNumberFormat="1" applyFont="1" applyFill="1" applyBorder="1" applyAlignment="1">
      <alignment vertical="center" wrapText="1"/>
    </xf>
    <xf numFmtId="0" fontId="45" fillId="0" borderId="1" xfId="5" applyFont="1" applyFill="1" applyBorder="1" applyAlignment="1">
      <alignment vertical="center" wrapText="1"/>
    </xf>
    <xf numFmtId="0" fontId="12" fillId="0" borderId="0" xfId="0" applyFont="1" applyFill="1" applyAlignment="1">
      <alignment vertical="center" wrapText="1"/>
    </xf>
    <xf numFmtId="0" fontId="12" fillId="0" borderId="1" xfId="5" applyFont="1" applyFill="1" applyBorder="1" applyAlignment="1" applyProtection="1">
      <alignment vertical="center" wrapText="1"/>
    </xf>
    <xf numFmtId="0" fontId="45" fillId="0" borderId="1" xfId="5" applyFont="1" applyFill="1" applyBorder="1" applyAlignment="1" applyProtection="1">
      <alignment vertical="center"/>
    </xf>
    <xf numFmtId="0" fontId="3" fillId="0" borderId="0" xfId="0" applyFont="1" applyFill="1" applyAlignment="1">
      <alignment vertical="center" wrapText="1"/>
    </xf>
    <xf numFmtId="49" fontId="45" fillId="0" borderId="1" xfId="5" applyNumberFormat="1" applyFont="1" applyFill="1" applyBorder="1" applyAlignment="1" applyProtection="1">
      <alignment vertical="center" wrapText="1"/>
    </xf>
    <xf numFmtId="0" fontId="45" fillId="0" borderId="1" xfId="5" applyFont="1" applyFill="1" applyBorder="1" applyAlignment="1" applyProtection="1">
      <alignment vertical="center" wrapText="1"/>
    </xf>
    <xf numFmtId="0" fontId="12" fillId="0" borderId="1" xfId="0" applyFont="1" applyFill="1" applyBorder="1" applyAlignment="1">
      <alignment vertical="center" shrinkToFit="1"/>
    </xf>
    <xf numFmtId="0" fontId="45" fillId="0" borderId="1" xfId="5" applyFont="1" applyFill="1" applyBorder="1" applyAlignment="1">
      <alignment vertical="center" shrinkToFit="1"/>
    </xf>
    <xf numFmtId="49" fontId="12" fillId="0" borderId="1" xfId="0" applyNumberFormat="1" applyFont="1" applyFill="1" applyBorder="1" applyAlignment="1">
      <alignment vertical="center" shrinkToFit="1"/>
    </xf>
    <xf numFmtId="0" fontId="8" fillId="0" borderId="0" xfId="0" applyFont="1" applyFill="1" applyAlignment="1">
      <alignment vertical="center" wrapText="1"/>
    </xf>
    <xf numFmtId="0" fontId="46" fillId="0" borderId="1" xfId="0" applyFont="1" applyFill="1" applyBorder="1" applyAlignment="1">
      <alignment vertical="center" wrapText="1"/>
    </xf>
    <xf numFmtId="0" fontId="12" fillId="0" borderId="7" xfId="0" applyFont="1" applyFill="1" applyBorder="1" applyAlignment="1">
      <alignment vertical="center" wrapText="1"/>
    </xf>
    <xf numFmtId="56" fontId="12" fillId="0" borderId="1" xfId="0" applyNumberFormat="1" applyFont="1" applyFill="1" applyBorder="1" applyAlignment="1">
      <alignment vertical="center" wrapText="1"/>
    </xf>
    <xf numFmtId="0" fontId="45" fillId="0" borderId="1" xfId="0" applyFont="1" applyFill="1" applyBorder="1" applyAlignment="1">
      <alignment vertical="center" wrapText="1"/>
    </xf>
    <xf numFmtId="49" fontId="45" fillId="0" borderId="1" xfId="5" applyNumberFormat="1" applyFont="1" applyFill="1" applyBorder="1" applyAlignment="1">
      <alignment vertical="center" wrapText="1"/>
    </xf>
    <xf numFmtId="0" fontId="12" fillId="0" borderId="1" xfId="1" applyFont="1" applyFill="1" applyBorder="1" applyAlignment="1">
      <alignment vertical="center" wrapText="1"/>
    </xf>
    <xf numFmtId="0" fontId="12" fillId="0" borderId="2" xfId="0" applyFont="1" applyFill="1" applyBorder="1" applyAlignment="1">
      <alignment vertical="center" wrapText="1"/>
    </xf>
    <xf numFmtId="0" fontId="51" fillId="0" borderId="5" xfId="5" applyFont="1" applyFill="1" applyBorder="1" applyAlignment="1">
      <alignment vertical="center" wrapText="1"/>
    </xf>
    <xf numFmtId="49" fontId="12" fillId="0" borderId="1" xfId="1" applyNumberFormat="1" applyFont="1" applyFill="1" applyBorder="1" applyAlignment="1">
      <alignment vertical="center" wrapText="1"/>
    </xf>
    <xf numFmtId="0" fontId="8" fillId="0" borderId="1" xfId="5" applyFont="1" applyFill="1" applyBorder="1" applyAlignment="1">
      <alignment vertical="center" wrapText="1" shrinkToFit="1"/>
    </xf>
    <xf numFmtId="181" fontId="3" fillId="0" borderId="1" xfId="0" applyNumberFormat="1" applyFont="1" applyFill="1" applyBorder="1" applyAlignment="1">
      <alignment vertical="center" wrapText="1"/>
    </xf>
    <xf numFmtId="0" fontId="35" fillId="0" borderId="1" xfId="0" applyFont="1" applyFill="1" applyBorder="1" applyAlignment="1">
      <alignment vertical="center" wrapText="1"/>
    </xf>
    <xf numFmtId="0" fontId="3" fillId="0" borderId="1" xfId="0" applyFont="1" applyFill="1" applyBorder="1" applyAlignment="1">
      <alignment vertical="center" shrinkToFit="1"/>
    </xf>
    <xf numFmtId="49" fontId="3" fillId="0" borderId="1" xfId="0" applyNumberFormat="1" applyFont="1" applyFill="1" applyBorder="1" applyAlignment="1">
      <alignment vertical="center" shrinkToFit="1"/>
    </xf>
    <xf numFmtId="0" fontId="3" fillId="0" borderId="8" xfId="0" applyFont="1" applyFill="1" applyBorder="1" applyAlignment="1">
      <alignment vertical="center" wrapText="1"/>
    </xf>
    <xf numFmtId="0" fontId="8" fillId="0" borderId="7" xfId="0" applyFont="1" applyFill="1" applyBorder="1" applyAlignment="1">
      <alignment vertical="center" wrapText="1"/>
    </xf>
    <xf numFmtId="0" fontId="31" fillId="0" borderId="1" xfId="0" applyFont="1" applyFill="1" applyBorder="1" applyAlignment="1">
      <alignment vertical="center" wrapText="1"/>
    </xf>
    <xf numFmtId="0" fontId="31" fillId="0" borderId="9" xfId="0" applyFont="1" applyFill="1" applyBorder="1" applyAlignment="1">
      <alignment vertical="center" wrapText="1"/>
    </xf>
    <xf numFmtId="0" fontId="3" fillId="0" borderId="7" xfId="0" applyFont="1" applyFill="1" applyBorder="1" applyAlignment="1">
      <alignment vertical="center" wrapText="1"/>
    </xf>
    <xf numFmtId="56" fontId="3" fillId="0" borderId="1" xfId="0" applyNumberFormat="1" applyFont="1" applyFill="1" applyBorder="1" applyAlignment="1">
      <alignment vertical="center" wrapText="1"/>
    </xf>
    <xf numFmtId="0" fontId="20" fillId="0" borderId="1" xfId="0" applyFont="1" applyFill="1" applyBorder="1" applyAlignment="1">
      <alignment vertical="center" wrapText="1"/>
    </xf>
    <xf numFmtId="49" fontId="8" fillId="0" borderId="1" xfId="0" applyNumberFormat="1" applyFont="1" applyFill="1" applyBorder="1" applyAlignment="1">
      <alignment vertical="center" wrapText="1"/>
    </xf>
    <xf numFmtId="0" fontId="3" fillId="0" borderId="2" xfId="0" applyFont="1" applyFill="1" applyBorder="1" applyAlignment="1">
      <alignment vertical="center" wrapText="1"/>
    </xf>
    <xf numFmtId="0" fontId="26" fillId="0" borderId="5" xfId="5" applyFont="1" applyFill="1" applyBorder="1" applyAlignment="1">
      <alignment vertical="center" wrapText="1"/>
    </xf>
    <xf numFmtId="49" fontId="3" fillId="0" borderId="1" xfId="1" applyNumberFormat="1" applyFont="1" applyFill="1" applyBorder="1" applyAlignment="1">
      <alignment vertical="center" wrapText="1"/>
    </xf>
    <xf numFmtId="0" fontId="3" fillId="0" borderId="1" xfId="1" applyFont="1" applyFill="1" applyBorder="1" applyAlignment="1">
      <alignment vertical="center" wrapText="1"/>
    </xf>
    <xf numFmtId="0" fontId="3" fillId="0" borderId="9" xfId="0" applyFont="1" applyFill="1" applyBorder="1" applyAlignment="1">
      <alignment vertical="center" wrapText="1"/>
    </xf>
    <xf numFmtId="190" fontId="3" fillId="0" borderId="1" xfId="0" applyNumberFormat="1" applyFont="1" applyFill="1" applyBorder="1" applyAlignment="1">
      <alignment vertical="center" wrapText="1"/>
    </xf>
    <xf numFmtId="0" fontId="57" fillId="0" borderId="1" xfId="5" applyFont="1" applyFill="1" applyBorder="1" applyAlignment="1" applyProtection="1">
      <alignment vertical="center" wrapText="1"/>
    </xf>
    <xf numFmtId="0" fontId="59" fillId="0" borderId="1" xfId="0" applyFont="1" applyFill="1" applyBorder="1" applyAlignment="1">
      <alignment vertical="center" wrapText="1"/>
    </xf>
    <xf numFmtId="49" fontId="59" fillId="0" borderId="1" xfId="0" applyNumberFormat="1" applyFont="1" applyFill="1" applyBorder="1" applyAlignment="1">
      <alignment vertical="center" wrapText="1"/>
    </xf>
    <xf numFmtId="49" fontId="61" fillId="0" borderId="1" xfId="5" applyNumberFormat="1" applyFont="1" applyFill="1" applyBorder="1" applyAlignment="1" applyProtection="1">
      <alignment vertical="center" wrapText="1"/>
    </xf>
    <xf numFmtId="49" fontId="57" fillId="0" borderId="1" xfId="5" applyNumberFormat="1" applyFont="1" applyFill="1" applyBorder="1" applyAlignment="1" applyProtection="1">
      <alignment vertical="center" wrapText="1"/>
    </xf>
    <xf numFmtId="0" fontId="53" fillId="0" borderId="1" xfId="7" applyFont="1" applyFill="1" applyBorder="1" applyAlignment="1">
      <alignment vertical="center" wrapText="1"/>
    </xf>
    <xf numFmtId="0" fontId="63" fillId="0" borderId="5" xfId="5" applyFont="1" applyFill="1" applyBorder="1" applyAlignment="1" applyProtection="1">
      <alignment vertical="center" wrapText="1"/>
    </xf>
    <xf numFmtId="49" fontId="3" fillId="0" borderId="1" xfId="7" applyNumberFormat="1" applyFont="1" applyFill="1" applyBorder="1" applyAlignment="1">
      <alignment vertical="center" wrapText="1"/>
    </xf>
    <xf numFmtId="0" fontId="3" fillId="0" borderId="1" xfId="7" applyFont="1" applyFill="1" applyBorder="1" applyAlignment="1">
      <alignment vertical="center" wrapText="1"/>
    </xf>
    <xf numFmtId="176" fontId="8" fillId="0" borderId="1" xfId="0" applyNumberFormat="1" applyFont="1" applyFill="1" applyBorder="1" applyAlignment="1">
      <alignment vertical="center" wrapText="1"/>
    </xf>
    <xf numFmtId="0" fontId="23" fillId="0" borderId="1" xfId="5" applyFont="1" applyFill="1" applyBorder="1" applyAlignment="1">
      <alignment vertical="center" wrapText="1"/>
    </xf>
    <xf numFmtId="0" fontId="28" fillId="0" borderId="0" xfId="0" applyFont="1" applyFill="1" applyAlignment="1">
      <alignment vertical="center"/>
    </xf>
    <xf numFmtId="176" fontId="3" fillId="0" borderId="1" xfId="0" applyNumberFormat="1" applyFont="1" applyFill="1" applyBorder="1" applyAlignment="1">
      <alignment vertical="center" wrapText="1"/>
    </xf>
    <xf numFmtId="0" fontId="19" fillId="0" borderId="0" xfId="0" applyFont="1" applyFill="1" applyAlignment="1">
      <alignment vertical="center"/>
    </xf>
    <xf numFmtId="14" fontId="3" fillId="0" borderId="1" xfId="0" applyNumberFormat="1" applyFont="1" applyFill="1" applyBorder="1" applyAlignment="1">
      <alignment vertical="center" wrapText="1"/>
    </xf>
    <xf numFmtId="0" fontId="18" fillId="0" borderId="1" xfId="5" applyFont="1" applyFill="1" applyBorder="1" applyAlignment="1">
      <alignment vertical="center"/>
    </xf>
    <xf numFmtId="0" fontId="18" fillId="0" borderId="1" xfId="5" applyFont="1" applyFill="1" applyBorder="1" applyAlignment="1">
      <alignment vertical="center" wrapText="1" shrinkToFit="1"/>
    </xf>
    <xf numFmtId="0" fontId="3" fillId="0" borderId="1" xfId="5" applyFont="1" applyFill="1" applyBorder="1" applyAlignment="1">
      <alignment vertical="center" wrapText="1"/>
    </xf>
    <xf numFmtId="0" fontId="3" fillId="0" borderId="1" xfId="0" applyFont="1" applyFill="1" applyBorder="1" applyAlignment="1">
      <alignment vertical="center"/>
    </xf>
    <xf numFmtId="55" fontId="3" fillId="0" borderId="1" xfId="0" applyNumberFormat="1" applyFont="1" applyFill="1" applyBorder="1" applyAlignment="1">
      <alignment vertical="center" wrapText="1"/>
    </xf>
    <xf numFmtId="0" fontId="20" fillId="0" borderId="1" xfId="5" applyFont="1" applyFill="1" applyBorder="1" applyAlignment="1">
      <alignment vertical="center" wrapText="1" shrinkToFit="1"/>
    </xf>
    <xf numFmtId="0" fontId="20" fillId="0" borderId="1" xfId="5" applyFont="1" applyFill="1" applyBorder="1" applyAlignment="1">
      <alignment vertical="center" wrapText="1"/>
    </xf>
    <xf numFmtId="55" fontId="3" fillId="0" borderId="1" xfId="0" applyNumberFormat="1" applyFont="1" applyFill="1" applyBorder="1" applyAlignment="1">
      <alignment vertical="center"/>
    </xf>
    <xf numFmtId="56" fontId="3" fillId="0" borderId="1" xfId="0" applyNumberFormat="1" applyFont="1" applyFill="1" applyBorder="1" applyAlignment="1">
      <alignment vertical="center"/>
    </xf>
    <xf numFmtId="0" fontId="3" fillId="0" borderId="1" xfId="0" applyFont="1" applyFill="1" applyBorder="1" applyAlignment="1">
      <alignment vertical="center" wrapText="1" shrinkToFit="1"/>
    </xf>
    <xf numFmtId="176" fontId="44" fillId="0" borderId="1" xfId="0" applyNumberFormat="1" applyFont="1" applyFill="1" applyBorder="1" applyAlignment="1">
      <alignment vertical="center" wrapText="1"/>
    </xf>
    <xf numFmtId="0" fontId="44" fillId="0" borderId="1" xfId="0" applyFont="1" applyFill="1" applyBorder="1" applyAlignment="1">
      <alignment vertical="center"/>
    </xf>
    <xf numFmtId="0" fontId="45" fillId="0" borderId="1" xfId="5" applyFont="1" applyFill="1" applyBorder="1" applyAlignment="1">
      <alignment vertical="center" wrapText="1" shrinkToFit="1"/>
    </xf>
    <xf numFmtId="0" fontId="12" fillId="0" borderId="0" xfId="0" applyFont="1" applyFill="1" applyAlignment="1">
      <alignment vertical="center"/>
    </xf>
    <xf numFmtId="0" fontId="52" fillId="0" borderId="1" xfId="0" applyFont="1" applyFill="1" applyBorder="1" applyAlignment="1">
      <alignment vertical="center"/>
    </xf>
    <xf numFmtId="176" fontId="12" fillId="0" borderId="1" xfId="0" applyNumberFormat="1" applyFont="1" applyFill="1" applyBorder="1" applyAlignment="1">
      <alignment vertical="center" wrapText="1"/>
    </xf>
    <xf numFmtId="0" fontId="12" fillId="0" borderId="1" xfId="5" applyFont="1" applyFill="1" applyBorder="1" applyAlignment="1">
      <alignment vertical="center" wrapText="1"/>
    </xf>
    <xf numFmtId="0" fontId="12" fillId="0" borderId="1" xfId="0" applyFont="1" applyFill="1" applyBorder="1" applyAlignment="1">
      <alignment vertical="center" wrapText="1" shrinkToFit="1"/>
    </xf>
    <xf numFmtId="0" fontId="12" fillId="0" borderId="1" xfId="0" applyFont="1" applyFill="1" applyBorder="1" applyAlignment="1">
      <alignment vertical="center"/>
    </xf>
    <xf numFmtId="56" fontId="12" fillId="0" borderId="1" xfId="0" applyNumberFormat="1" applyFont="1" applyFill="1" applyBorder="1" applyAlignment="1">
      <alignment vertical="center"/>
    </xf>
    <xf numFmtId="0" fontId="45" fillId="0" borderId="1" xfId="5" applyFont="1" applyFill="1" applyBorder="1" applyAlignment="1">
      <alignment vertical="center"/>
    </xf>
    <xf numFmtId="0" fontId="12" fillId="0" borderId="1" xfId="0" quotePrefix="1" applyFont="1" applyFill="1" applyBorder="1" applyAlignment="1">
      <alignment vertical="center"/>
    </xf>
    <xf numFmtId="0" fontId="12" fillId="0" borderId="1" xfId="2" applyFont="1" applyFill="1" applyBorder="1" applyAlignment="1">
      <alignment vertical="center"/>
    </xf>
    <xf numFmtId="0" fontId="12" fillId="0" borderId="1" xfId="2" applyFont="1" applyFill="1" applyBorder="1" applyAlignment="1">
      <alignment vertical="center" wrapText="1"/>
    </xf>
    <xf numFmtId="56" fontId="12" fillId="0" borderId="1" xfId="2" applyNumberFormat="1" applyFont="1" applyFill="1" applyBorder="1" applyAlignment="1">
      <alignment vertical="center"/>
    </xf>
    <xf numFmtId="55" fontId="12" fillId="0" borderId="1" xfId="0" applyNumberFormat="1" applyFont="1" applyFill="1" applyBorder="1" applyAlignment="1">
      <alignment vertical="center"/>
    </xf>
    <xf numFmtId="177" fontId="12" fillId="0" borderId="1" xfId="0" applyNumberFormat="1" applyFont="1" applyFill="1" applyBorder="1" applyAlignment="1">
      <alignment vertical="center" wrapText="1"/>
    </xf>
    <xf numFmtId="0" fontId="45" fillId="0" borderId="1" xfId="5" applyFont="1" applyFill="1" applyBorder="1" applyAlignment="1" applyProtection="1">
      <alignment vertical="center" wrapText="1" shrinkToFit="1"/>
    </xf>
    <xf numFmtId="0" fontId="34" fillId="0" borderId="0" xfId="0" applyFont="1" applyFill="1" applyAlignment="1">
      <alignment vertical="center"/>
    </xf>
    <xf numFmtId="0" fontId="4" fillId="0" borderId="0" xfId="0" applyFont="1" applyFill="1" applyAlignment="1">
      <alignment vertical="center"/>
    </xf>
    <xf numFmtId="0" fontId="0" fillId="0" borderId="0" xfId="0" applyFont="1" applyFill="1" applyAlignment="1">
      <alignment vertical="center"/>
    </xf>
    <xf numFmtId="0" fontId="12" fillId="0" borderId="1" xfId="5" applyFont="1" applyFill="1" applyBorder="1" applyAlignment="1">
      <alignment vertical="center" wrapText="1" shrinkToFit="1"/>
    </xf>
    <xf numFmtId="0" fontId="45" fillId="0" borderId="2" xfId="5" applyFont="1" applyFill="1" applyBorder="1" applyAlignment="1">
      <alignment vertical="center"/>
    </xf>
    <xf numFmtId="181" fontId="12" fillId="0" borderId="1" xfId="0" applyNumberFormat="1" applyFont="1" applyFill="1" applyBorder="1" applyAlignment="1">
      <alignment vertical="center" wrapText="1"/>
    </xf>
    <xf numFmtId="55" fontId="12" fillId="0" borderId="1" xfId="0" applyNumberFormat="1" applyFont="1" applyFill="1" applyBorder="1" applyAlignment="1">
      <alignment vertical="center" wrapText="1"/>
    </xf>
    <xf numFmtId="176" fontId="12" fillId="0" borderId="1" xfId="0" applyNumberFormat="1" applyFont="1" applyFill="1" applyBorder="1" applyAlignment="1" applyProtection="1">
      <alignment vertical="center" wrapText="1"/>
      <protection locked="0"/>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vertical="center"/>
      <protection locked="0"/>
    </xf>
    <xf numFmtId="55" fontId="12" fillId="0" borderId="1" xfId="0" applyNumberFormat="1" applyFont="1" applyFill="1" applyBorder="1" applyAlignment="1" applyProtection="1">
      <alignment vertical="center" wrapText="1"/>
      <protection locked="0"/>
    </xf>
    <xf numFmtId="0" fontId="45" fillId="0" borderId="1" xfId="5" applyFont="1" applyFill="1" applyBorder="1" applyAlignment="1" applyProtection="1">
      <alignment vertical="center" wrapText="1"/>
      <protection locked="0"/>
    </xf>
    <xf numFmtId="56" fontId="12" fillId="0" borderId="1" xfId="0" quotePrefix="1" applyNumberFormat="1" applyFont="1" applyFill="1" applyBorder="1" applyAlignment="1">
      <alignment vertical="center" wrapText="1"/>
    </xf>
    <xf numFmtId="14" fontId="12" fillId="0" borderId="1" xfId="0" applyNumberFormat="1" applyFont="1" applyFill="1" applyBorder="1" applyAlignment="1">
      <alignment vertical="center" wrapText="1"/>
    </xf>
    <xf numFmtId="189" fontId="12" fillId="0" borderId="1" xfId="0" applyNumberFormat="1" applyFont="1" applyFill="1" applyBorder="1" applyAlignment="1">
      <alignment vertical="center" wrapText="1"/>
    </xf>
    <xf numFmtId="0" fontId="36" fillId="0" borderId="0" xfId="0" applyFont="1" applyFill="1" applyAlignment="1">
      <alignment vertical="center"/>
    </xf>
    <xf numFmtId="190" fontId="12" fillId="0" borderId="1" xfId="0" applyNumberFormat="1" applyFont="1" applyFill="1" applyBorder="1" applyAlignment="1">
      <alignment vertical="center" wrapText="1"/>
    </xf>
    <xf numFmtId="191" fontId="12" fillId="0" borderId="1" xfId="0" applyNumberFormat="1" applyFont="1" applyFill="1" applyBorder="1" applyAlignment="1">
      <alignment vertical="center" wrapText="1"/>
    </xf>
    <xf numFmtId="0" fontId="12" fillId="0" borderId="1" xfId="0" quotePrefix="1" applyFont="1" applyFill="1" applyBorder="1" applyAlignment="1">
      <alignment vertical="center" wrapText="1"/>
    </xf>
    <xf numFmtId="184" fontId="12" fillId="0" borderId="1" xfId="2" applyNumberFormat="1" applyFont="1" applyFill="1" applyBorder="1" applyAlignment="1">
      <alignment vertical="center" wrapText="1"/>
    </xf>
    <xf numFmtId="176" fontId="12" fillId="0" borderId="1" xfId="2" quotePrefix="1" applyNumberFormat="1" applyFont="1" applyFill="1" applyBorder="1" applyAlignment="1">
      <alignment vertical="center" wrapText="1"/>
    </xf>
    <xf numFmtId="182" fontId="12" fillId="0" borderId="1" xfId="2" quotePrefix="1" applyNumberFormat="1" applyFont="1" applyFill="1" applyBorder="1" applyAlignment="1">
      <alignment vertical="center" wrapText="1"/>
    </xf>
    <xf numFmtId="14" fontId="12" fillId="0" borderId="1" xfId="0" applyNumberFormat="1" applyFont="1" applyFill="1" applyBorder="1" applyAlignment="1">
      <alignment vertical="center"/>
    </xf>
    <xf numFmtId="176" fontId="46" fillId="0" borderId="1" xfId="0" applyNumberFormat="1" applyFont="1" applyFill="1" applyBorder="1" applyAlignment="1">
      <alignment vertical="center" wrapText="1"/>
    </xf>
    <xf numFmtId="56" fontId="46" fillId="0" borderId="1" xfId="0" applyNumberFormat="1" applyFont="1" applyFill="1" applyBorder="1" applyAlignment="1">
      <alignment vertical="center" wrapText="1"/>
    </xf>
    <xf numFmtId="0" fontId="45" fillId="0" borderId="0" xfId="5" applyFont="1" applyFill="1" applyAlignment="1">
      <alignment vertical="center"/>
    </xf>
    <xf numFmtId="176" fontId="12" fillId="0" borderId="1" xfId="2" applyNumberFormat="1" applyFont="1" applyFill="1" applyBorder="1" applyAlignment="1">
      <alignment vertical="center" wrapText="1"/>
    </xf>
    <xf numFmtId="56" fontId="12" fillId="0" borderId="1" xfId="2" applyNumberFormat="1" applyFont="1" applyFill="1" applyBorder="1" applyAlignment="1">
      <alignment vertical="center" wrapText="1"/>
    </xf>
    <xf numFmtId="14" fontId="12" fillId="0" borderId="1" xfId="2" applyNumberFormat="1" applyFont="1" applyFill="1" applyBorder="1" applyAlignment="1">
      <alignment vertical="center" wrapText="1"/>
    </xf>
    <xf numFmtId="0" fontId="12" fillId="0" borderId="1" xfId="2" applyFont="1" applyFill="1" applyBorder="1" applyAlignment="1">
      <alignment vertical="center" wrapText="1" shrinkToFit="1"/>
    </xf>
    <xf numFmtId="182" fontId="12" fillId="0" borderId="1" xfId="0" applyNumberFormat="1" applyFont="1" applyFill="1" applyBorder="1" applyAlignment="1">
      <alignment vertical="center" wrapText="1"/>
    </xf>
    <xf numFmtId="14" fontId="12" fillId="0" borderId="6" xfId="2" applyNumberFormat="1" applyFont="1" applyFill="1" applyBorder="1" applyAlignment="1">
      <alignment vertical="center" wrapText="1"/>
    </xf>
    <xf numFmtId="188" fontId="12" fillId="0" borderId="6" xfId="0" applyNumberFormat="1" applyFont="1" applyFill="1" applyBorder="1" applyAlignment="1">
      <alignment vertical="center"/>
    </xf>
    <xf numFmtId="0" fontId="8" fillId="0" borderId="0" xfId="0" applyFont="1" applyFill="1" applyAlignment="1">
      <alignment vertical="center"/>
    </xf>
    <xf numFmtId="49" fontId="12" fillId="0" borderId="6" xfId="0" applyNumberFormat="1" applyFont="1" applyFill="1" applyBorder="1" applyAlignment="1">
      <alignment vertical="center" shrinkToFit="1"/>
    </xf>
    <xf numFmtId="178" fontId="12" fillId="0" borderId="1" xfId="0" applyNumberFormat="1" applyFont="1" applyFill="1" applyBorder="1" applyAlignment="1">
      <alignment vertical="center" wrapText="1"/>
    </xf>
    <xf numFmtId="31" fontId="12" fillId="0" borderId="1" xfId="0" applyNumberFormat="1" applyFont="1" applyFill="1" applyBorder="1" applyAlignment="1">
      <alignment vertical="center" wrapText="1"/>
    </xf>
    <xf numFmtId="56" fontId="12" fillId="0" borderId="1" xfId="3" applyNumberFormat="1" applyFont="1" applyFill="1" applyBorder="1" applyAlignment="1">
      <alignment vertical="center" wrapText="1"/>
    </xf>
    <xf numFmtId="56" fontId="12" fillId="0" borderId="1" xfId="4" applyNumberFormat="1" applyFont="1" applyFill="1" applyBorder="1" applyAlignment="1">
      <alignment vertical="center" wrapText="1"/>
    </xf>
    <xf numFmtId="176" fontId="12" fillId="0" borderId="1" xfId="0" applyNumberFormat="1" applyFont="1" applyFill="1" applyBorder="1" applyAlignment="1">
      <alignment vertical="center" wrapText="1" shrinkToFit="1"/>
    </xf>
    <xf numFmtId="56" fontId="12" fillId="0" borderId="1" xfId="0" quotePrefix="1" applyNumberFormat="1" applyFont="1" applyFill="1" applyBorder="1" applyAlignment="1">
      <alignment vertical="center" wrapText="1" shrinkToFit="1"/>
    </xf>
    <xf numFmtId="56" fontId="12" fillId="0" borderId="1" xfId="0" applyNumberFormat="1" applyFont="1" applyFill="1" applyBorder="1" applyAlignment="1">
      <alignment vertical="center" wrapText="1" shrinkToFit="1"/>
    </xf>
    <xf numFmtId="0" fontId="45" fillId="0" borderId="0" xfId="5" applyFont="1" applyFill="1" applyBorder="1" applyAlignment="1">
      <alignment vertical="center" wrapText="1"/>
    </xf>
    <xf numFmtId="0" fontId="49" fillId="0" borderId="1" xfId="5" applyFont="1" applyFill="1" applyBorder="1" applyAlignment="1">
      <alignment vertical="center"/>
    </xf>
    <xf numFmtId="0" fontId="49" fillId="0" borderId="1" xfId="5" applyFont="1" applyFill="1" applyBorder="1" applyAlignment="1">
      <alignment vertical="center" wrapText="1"/>
    </xf>
    <xf numFmtId="185" fontId="12" fillId="0" borderId="1" xfId="0" applyNumberFormat="1" applyFont="1" applyFill="1" applyBorder="1" applyAlignment="1">
      <alignment vertical="center" wrapText="1"/>
    </xf>
    <xf numFmtId="0" fontId="53" fillId="0" borderId="0" xfId="0" applyFont="1" applyFill="1" applyAlignment="1">
      <alignment vertical="center"/>
    </xf>
    <xf numFmtId="49" fontId="12" fillId="0" borderId="1" xfId="0" applyNumberFormat="1" applyFont="1" applyFill="1" applyBorder="1" applyAlignment="1">
      <alignment vertical="center"/>
    </xf>
    <xf numFmtId="187" fontId="12" fillId="0" borderId="1" xfId="0" applyNumberFormat="1" applyFont="1" applyFill="1" applyBorder="1" applyAlignment="1">
      <alignment vertical="center" wrapText="1"/>
    </xf>
    <xf numFmtId="14" fontId="12" fillId="0" borderId="1" xfId="0" quotePrefix="1" applyNumberFormat="1" applyFont="1" applyFill="1" applyBorder="1" applyAlignment="1">
      <alignment vertical="center" wrapText="1" shrinkToFit="1"/>
    </xf>
    <xf numFmtId="14" fontId="12" fillId="0" borderId="1" xfId="0" applyNumberFormat="1" applyFont="1" applyFill="1" applyBorder="1" applyAlignment="1">
      <alignment vertical="center" wrapText="1" shrinkToFit="1"/>
    </xf>
    <xf numFmtId="179" fontId="12" fillId="0" borderId="1" xfId="0" applyNumberFormat="1" applyFont="1" applyFill="1" applyBorder="1" applyAlignment="1">
      <alignment vertical="center" wrapText="1"/>
    </xf>
    <xf numFmtId="184" fontId="12" fillId="0" borderId="1" xfId="0" applyNumberFormat="1" applyFont="1" applyFill="1" applyBorder="1" applyAlignment="1">
      <alignment vertical="center" wrapText="1"/>
    </xf>
    <xf numFmtId="179" fontId="12" fillId="0" borderId="1" xfId="0" applyNumberFormat="1" applyFont="1" applyFill="1" applyBorder="1" applyAlignment="1">
      <alignment vertical="center"/>
    </xf>
    <xf numFmtId="179" fontId="12" fillId="0" borderId="1" xfId="0" applyNumberFormat="1" applyFont="1" applyFill="1" applyBorder="1" applyAlignment="1">
      <alignment vertical="center" shrinkToFit="1"/>
    </xf>
    <xf numFmtId="180" fontId="12" fillId="0" borderId="1" xfId="0" applyNumberFormat="1" applyFont="1" applyFill="1" applyBorder="1" applyAlignment="1">
      <alignment vertical="center"/>
    </xf>
    <xf numFmtId="182" fontId="12" fillId="0" borderId="1" xfId="0" applyNumberFormat="1" applyFont="1" applyFill="1" applyBorder="1" applyAlignment="1">
      <alignment vertical="center"/>
    </xf>
    <xf numFmtId="0" fontId="12" fillId="0" borderId="2" xfId="1" applyFont="1" applyFill="1" applyBorder="1" applyAlignment="1">
      <alignment vertical="center" wrapText="1"/>
    </xf>
    <xf numFmtId="176" fontId="12" fillId="0" borderId="1" xfId="1" applyNumberFormat="1" applyFont="1" applyFill="1" applyBorder="1" applyAlignment="1">
      <alignment vertical="center" wrapText="1"/>
    </xf>
    <xf numFmtId="0" fontId="12" fillId="0" borderId="1" xfId="1" applyFont="1" applyFill="1" applyBorder="1" applyAlignment="1">
      <alignment vertical="center"/>
    </xf>
    <xf numFmtId="182" fontId="12" fillId="0" borderId="1" xfId="1" applyNumberFormat="1" applyFont="1" applyFill="1" applyBorder="1" applyAlignment="1">
      <alignment vertical="center" wrapText="1"/>
    </xf>
    <xf numFmtId="186" fontId="12" fillId="0" borderId="1" xfId="0" applyNumberFormat="1" applyFont="1" applyFill="1" applyBorder="1" applyAlignment="1">
      <alignment vertical="center" wrapText="1"/>
    </xf>
    <xf numFmtId="0" fontId="45" fillId="0" borderId="1" xfId="0" applyFont="1" applyFill="1" applyBorder="1" applyAlignment="1">
      <alignment vertical="center"/>
    </xf>
    <xf numFmtId="0" fontId="24" fillId="0" borderId="1" xfId="0" applyFont="1" applyFill="1" applyBorder="1" applyAlignment="1">
      <alignment vertical="center" wrapText="1"/>
    </xf>
    <xf numFmtId="177" fontId="24" fillId="0" borderId="1" xfId="0" applyNumberFormat="1" applyFont="1" applyFill="1" applyBorder="1" applyAlignment="1">
      <alignment vertical="center" wrapText="1"/>
    </xf>
    <xf numFmtId="0" fontId="24" fillId="0" borderId="1" xfId="0" applyFont="1" applyFill="1" applyBorder="1" applyAlignment="1">
      <alignment vertical="center"/>
    </xf>
    <xf numFmtId="0" fontId="8" fillId="0" borderId="1" xfId="0" applyFont="1" applyFill="1" applyBorder="1" applyAlignment="1">
      <alignment vertical="center"/>
    </xf>
    <xf numFmtId="0" fontId="18" fillId="0" borderId="1" xfId="5" applyFont="1" applyFill="1" applyBorder="1" applyAlignment="1" applyProtection="1">
      <alignment vertical="center" wrapText="1" shrinkToFit="1"/>
    </xf>
    <xf numFmtId="0" fontId="22" fillId="0" borderId="1" xfId="5" applyFont="1" applyFill="1" applyBorder="1" applyAlignment="1" applyProtection="1">
      <alignment vertical="center" wrapText="1" shrinkToFit="1"/>
    </xf>
    <xf numFmtId="0" fontId="3" fillId="0" borderId="1" xfId="0" quotePrefix="1" applyFont="1" applyFill="1" applyBorder="1" applyAlignment="1">
      <alignment vertical="center"/>
    </xf>
    <xf numFmtId="0" fontId="19" fillId="0" borderId="1" xfId="5" applyFont="1" applyFill="1" applyBorder="1" applyAlignment="1">
      <alignment vertical="center" wrapText="1"/>
    </xf>
    <xf numFmtId="0" fontId="8" fillId="0" borderId="1" xfId="0" applyFont="1" applyFill="1" applyBorder="1" applyAlignment="1">
      <alignment vertical="center" wrapText="1" shrinkToFit="1"/>
    </xf>
    <xf numFmtId="0" fontId="23" fillId="0" borderId="1" xfId="5" applyFont="1" applyFill="1" applyBorder="1" applyAlignment="1">
      <alignment vertical="center"/>
    </xf>
    <xf numFmtId="0" fontId="23" fillId="0" borderId="1" xfId="5" applyFont="1" applyFill="1" applyBorder="1" applyAlignment="1">
      <alignment vertical="center" wrapText="1" shrinkToFit="1"/>
    </xf>
    <xf numFmtId="0" fontId="3" fillId="0" borderId="1" xfId="5" applyFont="1" applyFill="1" applyBorder="1" applyAlignment="1">
      <alignment vertical="center" wrapText="1" shrinkToFit="1"/>
    </xf>
    <xf numFmtId="0" fontId="18" fillId="0" borderId="2" xfId="5" applyFont="1" applyFill="1" applyBorder="1" applyAlignment="1">
      <alignment vertical="center"/>
    </xf>
    <xf numFmtId="176" fontId="3" fillId="0" borderId="1" xfId="0" applyNumberFormat="1" applyFont="1"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locked="0"/>
    </xf>
    <xf numFmtId="55" fontId="3" fillId="0" borderId="1" xfId="0" applyNumberFormat="1" applyFont="1" applyFill="1" applyBorder="1" applyAlignment="1" applyProtection="1">
      <alignment vertical="center" wrapText="1"/>
      <protection locked="0"/>
    </xf>
    <xf numFmtId="0" fontId="18" fillId="0" borderId="1" xfId="5" applyFont="1" applyFill="1" applyBorder="1" applyAlignment="1" applyProtection="1">
      <alignment vertical="center" wrapText="1"/>
      <protection locked="0"/>
    </xf>
    <xf numFmtId="56" fontId="3" fillId="0" borderId="1" xfId="0" quotePrefix="1" applyNumberFormat="1" applyFont="1" applyFill="1" applyBorder="1" applyAlignment="1">
      <alignment vertical="center" wrapText="1"/>
    </xf>
    <xf numFmtId="189" fontId="3" fillId="0" borderId="1" xfId="0" applyNumberFormat="1" applyFont="1" applyFill="1" applyBorder="1" applyAlignment="1">
      <alignment vertical="center" wrapText="1"/>
    </xf>
    <xf numFmtId="191" fontId="3" fillId="0" borderId="1" xfId="0" applyNumberFormat="1" applyFont="1" applyFill="1" applyBorder="1" applyAlignment="1">
      <alignment vertical="center" wrapText="1"/>
    </xf>
    <xf numFmtId="0" fontId="35" fillId="0" borderId="1" xfId="5" applyFont="1" applyFill="1" applyBorder="1" applyAlignment="1">
      <alignment vertical="center" wrapText="1"/>
    </xf>
    <xf numFmtId="0" fontId="54" fillId="0" borderId="1" xfId="5" applyFont="1" applyFill="1" applyBorder="1" applyAlignment="1">
      <alignment vertical="center" wrapText="1"/>
    </xf>
    <xf numFmtId="176" fontId="3" fillId="0" borderId="1" xfId="0" applyNumberFormat="1" applyFont="1" applyFill="1" applyBorder="1" applyAlignment="1">
      <alignment vertical="center" shrinkToFit="1"/>
    </xf>
    <xf numFmtId="181" fontId="3" fillId="0" borderId="1" xfId="0" applyNumberFormat="1" applyFont="1" applyFill="1" applyBorder="1" applyAlignment="1">
      <alignment vertical="center" shrinkToFit="1"/>
    </xf>
    <xf numFmtId="56" fontId="3" fillId="0" borderId="1" xfId="0" applyNumberFormat="1" applyFont="1" applyFill="1" applyBorder="1" applyAlignment="1">
      <alignment vertical="center" shrinkToFit="1"/>
    </xf>
    <xf numFmtId="183" fontId="3" fillId="0" borderId="1" xfId="0" applyNumberFormat="1" applyFont="1" applyFill="1" applyBorder="1" applyAlignment="1">
      <alignment vertical="center" shrinkToFit="1"/>
    </xf>
    <xf numFmtId="176" fontId="3" fillId="0" borderId="8" xfId="0" applyNumberFormat="1" applyFont="1" applyFill="1" applyBorder="1" applyAlignment="1">
      <alignment vertical="center" wrapText="1"/>
    </xf>
    <xf numFmtId="0" fontId="20" fillId="0" borderId="8" xfId="0" applyFont="1" applyFill="1" applyBorder="1" applyAlignment="1">
      <alignment vertical="center" wrapText="1" shrinkToFit="1"/>
    </xf>
    <xf numFmtId="56" fontId="3" fillId="0" borderId="8" xfId="0" applyNumberFormat="1" applyFont="1" applyFill="1" applyBorder="1" applyAlignment="1">
      <alignment vertical="center" wrapText="1"/>
    </xf>
    <xf numFmtId="0" fontId="3" fillId="0" borderId="1" xfId="2" applyFont="1" applyFill="1" applyBorder="1" applyAlignment="1">
      <alignment vertical="center" wrapText="1"/>
    </xf>
    <xf numFmtId="176" fontId="3" fillId="0" borderId="1" xfId="2" applyNumberFormat="1" applyFont="1" applyFill="1" applyBorder="1" applyAlignment="1">
      <alignment vertical="center" wrapText="1"/>
    </xf>
    <xf numFmtId="184" fontId="3" fillId="0" borderId="1" xfId="2" applyNumberFormat="1" applyFont="1" applyFill="1" applyBorder="1" applyAlignment="1">
      <alignment vertical="center" wrapText="1"/>
    </xf>
    <xf numFmtId="56" fontId="3" fillId="0" borderId="1" xfId="2" applyNumberFormat="1" applyFont="1" applyFill="1" applyBorder="1" applyAlignment="1">
      <alignment vertical="center" wrapText="1"/>
    </xf>
    <xf numFmtId="14" fontId="3" fillId="0" borderId="1" xfId="2" applyNumberFormat="1" applyFont="1" applyFill="1" applyBorder="1" applyAlignment="1">
      <alignment vertical="center" wrapText="1"/>
    </xf>
    <xf numFmtId="0" fontId="3" fillId="0" borderId="1" xfId="2" applyFont="1" applyFill="1" applyBorder="1" applyAlignment="1">
      <alignment vertical="center" wrapText="1" shrinkToFit="1"/>
    </xf>
    <xf numFmtId="0" fontId="8" fillId="0" borderId="1" xfId="2" applyFont="1" applyFill="1" applyBorder="1" applyAlignment="1">
      <alignment vertical="center" wrapText="1"/>
    </xf>
    <xf numFmtId="176" fontId="8" fillId="0" borderId="1" xfId="2" applyNumberFormat="1" applyFont="1" applyFill="1" applyBorder="1" applyAlignment="1">
      <alignment vertical="center" wrapText="1"/>
    </xf>
    <xf numFmtId="14" fontId="8" fillId="0" borderId="6" xfId="2" applyNumberFormat="1" applyFont="1" applyFill="1" applyBorder="1" applyAlignment="1">
      <alignment vertical="center" wrapText="1"/>
    </xf>
    <xf numFmtId="0" fontId="22" fillId="0" borderId="1" xfId="5" applyFont="1" applyFill="1" applyBorder="1" applyAlignment="1">
      <alignment vertical="center" wrapText="1"/>
    </xf>
    <xf numFmtId="188" fontId="8" fillId="0" borderId="6" xfId="0" applyNumberFormat="1" applyFont="1" applyFill="1" applyBorder="1" applyAlignment="1">
      <alignment vertical="center"/>
    </xf>
    <xf numFmtId="49" fontId="8" fillId="0" borderId="6" xfId="0" applyNumberFormat="1" applyFont="1" applyFill="1" applyBorder="1" applyAlignment="1">
      <alignment vertical="center" shrinkToFit="1"/>
    </xf>
    <xf numFmtId="177" fontId="8" fillId="0" borderId="1" xfId="0" applyNumberFormat="1" applyFont="1" applyFill="1" applyBorder="1" applyAlignment="1">
      <alignment vertical="center" wrapText="1"/>
    </xf>
    <xf numFmtId="178" fontId="8" fillId="0" borderId="1" xfId="0" applyNumberFormat="1" applyFont="1" applyFill="1" applyBorder="1" applyAlignment="1">
      <alignment vertical="center" wrapText="1"/>
    </xf>
    <xf numFmtId="0" fontId="30" fillId="0" borderId="1" xfId="5" applyFont="1" applyFill="1" applyBorder="1" applyAlignment="1">
      <alignment vertical="center" wrapText="1"/>
    </xf>
    <xf numFmtId="184" fontId="8" fillId="0" borderId="1" xfId="2" applyNumberFormat="1" applyFont="1" applyFill="1" applyBorder="1" applyAlignment="1">
      <alignment vertical="center" wrapText="1"/>
    </xf>
    <xf numFmtId="176" fontId="3" fillId="0" borderId="1" xfId="2" quotePrefix="1" applyNumberFormat="1" applyFont="1" applyFill="1" applyBorder="1" applyAlignment="1">
      <alignment vertical="center" wrapText="1"/>
    </xf>
    <xf numFmtId="182" fontId="3" fillId="0" borderId="1" xfId="2" quotePrefix="1" applyNumberFormat="1" applyFont="1" applyFill="1" applyBorder="1" applyAlignment="1">
      <alignment vertical="center" wrapText="1"/>
    </xf>
    <xf numFmtId="176" fontId="31" fillId="0" borderId="1" xfId="0" applyNumberFormat="1" applyFont="1" applyFill="1" applyBorder="1" applyAlignment="1">
      <alignment vertical="center" wrapText="1"/>
    </xf>
    <xf numFmtId="0" fontId="55" fillId="0" borderId="1" xfId="5" applyFont="1" applyFill="1" applyBorder="1" applyAlignment="1">
      <alignment vertical="center" wrapText="1"/>
    </xf>
    <xf numFmtId="56" fontId="31" fillId="0" borderId="1" xfId="0" applyNumberFormat="1" applyFont="1" applyFill="1" applyBorder="1" applyAlignment="1">
      <alignment vertical="center" wrapText="1"/>
    </xf>
    <xf numFmtId="176" fontId="31" fillId="0" borderId="9" xfId="0" applyNumberFormat="1" applyFont="1" applyFill="1" applyBorder="1" applyAlignment="1">
      <alignment vertical="center" wrapText="1"/>
    </xf>
    <xf numFmtId="0" fontId="23" fillId="0" borderId="9" xfId="5" applyFont="1" applyFill="1" applyBorder="1" applyAlignment="1">
      <alignment vertical="center" wrapText="1"/>
    </xf>
    <xf numFmtId="0" fontId="8" fillId="0" borderId="10" xfId="0" applyFont="1" applyFill="1" applyBorder="1" applyAlignment="1">
      <alignment vertical="center"/>
    </xf>
    <xf numFmtId="176" fontId="8" fillId="0" borderId="10" xfId="0" applyNumberFormat="1" applyFont="1" applyFill="1" applyBorder="1" applyAlignment="1">
      <alignment vertical="center" wrapText="1"/>
    </xf>
    <xf numFmtId="0" fontId="8" fillId="0" borderId="10" xfId="0" applyFont="1" applyFill="1" applyBorder="1" applyAlignment="1">
      <alignment vertical="center" wrapText="1"/>
    </xf>
    <xf numFmtId="56" fontId="8" fillId="0" borderId="10" xfId="0" applyNumberFormat="1" applyFont="1" applyFill="1" applyBorder="1" applyAlignment="1">
      <alignment vertical="center"/>
    </xf>
    <xf numFmtId="0" fontId="23" fillId="0" borderId="11" xfId="5" applyFont="1" applyFill="1" applyBorder="1" applyAlignment="1">
      <alignment vertical="center"/>
    </xf>
    <xf numFmtId="56" fontId="8" fillId="0" borderId="1" xfId="0" applyNumberFormat="1" applyFont="1" applyFill="1" applyBorder="1" applyAlignment="1">
      <alignment vertical="center"/>
    </xf>
    <xf numFmtId="0" fontId="23" fillId="0" borderId="12" xfId="5" applyFont="1" applyFill="1" applyBorder="1" applyAlignment="1">
      <alignment vertical="center"/>
    </xf>
    <xf numFmtId="0" fontId="8" fillId="0" borderId="1" xfId="0" applyFont="1" applyFill="1" applyBorder="1" applyAlignment="1">
      <alignment vertical="center" shrinkToFit="1"/>
    </xf>
    <xf numFmtId="0" fontId="8" fillId="0" borderId="12" xfId="0" applyFont="1" applyFill="1" applyBorder="1" applyAlignment="1">
      <alignment vertical="center"/>
    </xf>
    <xf numFmtId="0" fontId="8" fillId="0" borderId="13" xfId="0" applyFont="1" applyFill="1" applyBorder="1" applyAlignment="1">
      <alignment vertical="center"/>
    </xf>
    <xf numFmtId="176" fontId="8" fillId="0" borderId="13" xfId="0" applyNumberFormat="1" applyFont="1" applyFill="1" applyBorder="1" applyAlignment="1">
      <alignment vertical="center" wrapText="1"/>
    </xf>
    <xf numFmtId="0" fontId="8" fillId="0" borderId="13" xfId="0" applyFont="1" applyFill="1" applyBorder="1" applyAlignment="1">
      <alignment vertical="center" wrapText="1"/>
    </xf>
    <xf numFmtId="56" fontId="8" fillId="0" borderId="13" xfId="0" applyNumberFormat="1" applyFont="1" applyFill="1" applyBorder="1" applyAlignment="1">
      <alignment vertical="center"/>
    </xf>
    <xf numFmtId="0" fontId="8" fillId="0" borderId="14" xfId="0" applyFont="1" applyFill="1" applyBorder="1" applyAlignment="1">
      <alignment vertical="center"/>
    </xf>
    <xf numFmtId="0" fontId="3" fillId="0" borderId="7" xfId="0" applyFont="1" applyFill="1" applyBorder="1" applyAlignment="1">
      <alignment vertical="center"/>
    </xf>
    <xf numFmtId="176" fontId="3" fillId="0" borderId="7" xfId="0" applyNumberFormat="1" applyFont="1" applyFill="1" applyBorder="1" applyAlignment="1">
      <alignment vertical="center" wrapText="1"/>
    </xf>
    <xf numFmtId="56" fontId="3" fillId="0" borderId="7" xfId="0" applyNumberFormat="1" applyFont="1" applyFill="1" applyBorder="1" applyAlignment="1">
      <alignment vertical="center"/>
    </xf>
    <xf numFmtId="0" fontId="18" fillId="0" borderId="7" xfId="5" applyFont="1" applyFill="1" applyBorder="1" applyAlignment="1">
      <alignment vertical="center"/>
    </xf>
    <xf numFmtId="0" fontId="22" fillId="0" borderId="1" xfId="5" applyFont="1" applyFill="1" applyBorder="1" applyAlignment="1">
      <alignment vertical="center"/>
    </xf>
    <xf numFmtId="14" fontId="3" fillId="0" borderId="1" xfId="0" applyNumberFormat="1" applyFont="1" applyFill="1" applyBorder="1" applyAlignment="1">
      <alignment vertical="center"/>
    </xf>
    <xf numFmtId="182" fontId="3" fillId="0" borderId="1" xfId="0" applyNumberFormat="1" applyFont="1" applyFill="1" applyBorder="1" applyAlignment="1">
      <alignment vertical="center" wrapText="1"/>
    </xf>
    <xf numFmtId="56" fontId="3" fillId="0" borderId="1" xfId="3" applyNumberFormat="1" applyFont="1" applyFill="1" applyBorder="1" applyAlignment="1">
      <alignment vertical="center" wrapText="1"/>
    </xf>
    <xf numFmtId="56" fontId="3" fillId="0" borderId="1" xfId="4" applyNumberFormat="1" applyFont="1" applyFill="1" applyBorder="1" applyAlignment="1">
      <alignment vertical="center" wrapText="1"/>
    </xf>
    <xf numFmtId="31" fontId="3" fillId="0" borderId="1" xfId="0" applyNumberFormat="1" applyFont="1" applyFill="1" applyBorder="1" applyAlignment="1">
      <alignment vertical="center" wrapText="1"/>
    </xf>
    <xf numFmtId="176" fontId="3" fillId="0" borderId="1" xfId="0" applyNumberFormat="1" applyFont="1" applyFill="1" applyBorder="1" applyAlignment="1">
      <alignment vertical="center" wrapText="1" shrinkToFit="1"/>
    </xf>
    <xf numFmtId="56" fontId="3" fillId="0" borderId="1" xfId="0" quotePrefix="1" applyNumberFormat="1" applyFont="1" applyFill="1" applyBorder="1" applyAlignment="1">
      <alignment vertical="center" wrapText="1" shrinkToFit="1"/>
    </xf>
    <xf numFmtId="56" fontId="3" fillId="0" borderId="1" xfId="0" applyNumberFormat="1" applyFont="1" applyFill="1" applyBorder="1" applyAlignment="1">
      <alignment vertical="center" wrapText="1" shrinkToFit="1"/>
    </xf>
    <xf numFmtId="0" fontId="18" fillId="0" borderId="0" xfId="5" applyFont="1" applyFill="1" applyBorder="1" applyAlignment="1">
      <alignment vertical="center" wrapText="1"/>
    </xf>
    <xf numFmtId="0" fontId="18" fillId="0" borderId="0" xfId="5" applyFont="1" applyFill="1" applyAlignment="1">
      <alignment vertical="center"/>
    </xf>
    <xf numFmtId="0" fontId="37" fillId="0" borderId="1" xfId="5" applyFont="1" applyFill="1" applyBorder="1" applyAlignment="1">
      <alignment vertical="center"/>
    </xf>
    <xf numFmtId="0" fontId="37" fillId="0" borderId="1" xfId="5" applyFont="1" applyFill="1" applyBorder="1" applyAlignment="1">
      <alignment vertical="center" wrapText="1"/>
    </xf>
    <xf numFmtId="185" fontId="3" fillId="0" borderId="1" xfId="0" applyNumberFormat="1" applyFont="1" applyFill="1" applyBorder="1" applyAlignment="1">
      <alignment vertical="center" wrapText="1"/>
    </xf>
    <xf numFmtId="49" fontId="3" fillId="0" borderId="1" xfId="0" applyNumberFormat="1" applyFont="1" applyFill="1" applyBorder="1" applyAlignment="1">
      <alignment vertical="center"/>
    </xf>
    <xf numFmtId="187" fontId="3" fillId="0" borderId="1" xfId="0" applyNumberFormat="1" applyFont="1" applyFill="1" applyBorder="1" applyAlignment="1">
      <alignment vertical="center" wrapText="1"/>
    </xf>
    <xf numFmtId="14" fontId="3" fillId="0" borderId="1" xfId="0" quotePrefix="1" applyNumberFormat="1" applyFont="1" applyFill="1" applyBorder="1" applyAlignment="1">
      <alignment vertical="center" wrapText="1" shrinkToFit="1"/>
    </xf>
    <xf numFmtId="14" fontId="3" fillId="0" borderId="1" xfId="0" applyNumberFormat="1" applyFont="1" applyFill="1" applyBorder="1" applyAlignment="1">
      <alignment vertical="center" wrapText="1" shrinkToFit="1"/>
    </xf>
    <xf numFmtId="14" fontId="8" fillId="0" borderId="1" xfId="0" applyNumberFormat="1" applyFont="1" applyFill="1" applyBorder="1" applyAlignment="1">
      <alignment vertical="center" wrapText="1"/>
    </xf>
    <xf numFmtId="179" fontId="3" fillId="0" borderId="1" xfId="0" applyNumberFormat="1" applyFont="1" applyFill="1" applyBorder="1" applyAlignment="1">
      <alignment vertical="center" wrapText="1"/>
    </xf>
    <xf numFmtId="184" fontId="3" fillId="0" borderId="1" xfId="0" applyNumberFormat="1" applyFont="1" applyFill="1" applyBorder="1" applyAlignment="1">
      <alignment vertical="center" wrapText="1"/>
    </xf>
    <xf numFmtId="179" fontId="3" fillId="0" borderId="1" xfId="0" applyNumberFormat="1" applyFont="1" applyFill="1" applyBorder="1" applyAlignment="1">
      <alignment vertical="center"/>
    </xf>
    <xf numFmtId="179" fontId="3" fillId="0" borderId="1" xfId="0" applyNumberFormat="1" applyFont="1" applyFill="1" applyBorder="1" applyAlignment="1">
      <alignment vertical="center" shrinkToFit="1"/>
    </xf>
    <xf numFmtId="182" fontId="8" fillId="0" borderId="1" xfId="0" applyNumberFormat="1" applyFont="1" applyFill="1" applyBorder="1" applyAlignment="1">
      <alignment vertical="center" wrapText="1"/>
    </xf>
    <xf numFmtId="180" fontId="8" fillId="0" borderId="1" xfId="0" applyNumberFormat="1" applyFont="1" applyFill="1" applyBorder="1" applyAlignment="1">
      <alignment vertical="center"/>
    </xf>
    <xf numFmtId="182" fontId="8" fillId="0" borderId="1" xfId="0" applyNumberFormat="1" applyFont="1" applyFill="1" applyBorder="1" applyAlignment="1">
      <alignment vertical="center"/>
    </xf>
    <xf numFmtId="0" fontId="3" fillId="0" borderId="2" xfId="1" applyFont="1" applyFill="1" applyBorder="1" applyAlignment="1">
      <alignment vertical="center" wrapText="1"/>
    </xf>
    <xf numFmtId="176" fontId="3" fillId="0" borderId="1" xfId="1" applyNumberFormat="1" applyFont="1" applyFill="1" applyBorder="1" applyAlignment="1">
      <alignment vertical="center" wrapText="1"/>
    </xf>
    <xf numFmtId="0" fontId="20" fillId="0" borderId="1" xfId="5" applyFont="1" applyFill="1" applyBorder="1" applyAlignment="1">
      <alignment vertical="center"/>
    </xf>
    <xf numFmtId="0" fontId="20" fillId="0" borderId="1" xfId="5" applyFont="1" applyFill="1" applyBorder="1" applyAlignment="1" applyProtection="1">
      <alignment vertical="center" wrapText="1"/>
    </xf>
    <xf numFmtId="0" fontId="3" fillId="0" borderId="1" xfId="1" applyFont="1" applyFill="1" applyBorder="1" applyAlignment="1">
      <alignment vertical="center"/>
    </xf>
    <xf numFmtId="14" fontId="8" fillId="0" borderId="1" xfId="0" applyNumberFormat="1" applyFont="1" applyFill="1" applyBorder="1" applyAlignment="1">
      <alignment vertical="center" wrapText="1" shrinkToFit="1"/>
    </xf>
    <xf numFmtId="182" fontId="3" fillId="0" borderId="1" xfId="1" applyNumberFormat="1" applyFont="1" applyFill="1" applyBorder="1" applyAlignment="1">
      <alignment vertical="center" wrapText="1"/>
    </xf>
    <xf numFmtId="186" fontId="3" fillId="0" borderId="1" xfId="0" applyNumberFormat="1" applyFont="1" applyFill="1" applyBorder="1" applyAlignment="1">
      <alignment vertical="center" wrapText="1"/>
    </xf>
    <xf numFmtId="177" fontId="3" fillId="0" borderId="1" xfId="0" applyNumberFormat="1" applyFont="1" applyFill="1" applyBorder="1" applyAlignment="1">
      <alignment vertical="center" wrapText="1"/>
    </xf>
    <xf numFmtId="0" fontId="20" fillId="0" borderId="1" xfId="0" applyFont="1" applyFill="1" applyBorder="1" applyAlignment="1">
      <alignment vertical="center"/>
    </xf>
    <xf numFmtId="176" fontId="35" fillId="0" borderId="1" xfId="0" applyNumberFormat="1" applyFont="1" applyFill="1" applyBorder="1" applyAlignment="1">
      <alignment vertical="center" wrapText="1" shrinkToFit="1"/>
    </xf>
    <xf numFmtId="176" fontId="3" fillId="0" borderId="9" xfId="0" applyNumberFormat="1" applyFont="1" applyFill="1" applyBorder="1" applyAlignment="1">
      <alignment vertical="center" wrapText="1"/>
    </xf>
    <xf numFmtId="0" fontId="18" fillId="0" borderId="9" xfId="5" applyFont="1" applyFill="1" applyBorder="1" applyAlignment="1">
      <alignment vertical="center"/>
    </xf>
    <xf numFmtId="0" fontId="3" fillId="0" borderId="10" xfId="0" applyFont="1" applyFill="1" applyBorder="1" applyAlignment="1">
      <alignment vertical="center" wrapText="1"/>
    </xf>
    <xf numFmtId="176" fontId="3" fillId="0" borderId="10" xfId="0" applyNumberFormat="1" applyFont="1" applyFill="1" applyBorder="1" applyAlignment="1">
      <alignment vertical="center" wrapText="1"/>
    </xf>
    <xf numFmtId="56" fontId="3" fillId="0" borderId="10" xfId="0" applyNumberFormat="1" applyFont="1" applyFill="1" applyBorder="1" applyAlignment="1">
      <alignment vertical="center" wrapText="1"/>
    </xf>
    <xf numFmtId="0" fontId="57" fillId="0" borderId="1" xfId="5" applyFont="1" applyFill="1" applyBorder="1" applyAlignment="1" applyProtection="1">
      <alignment vertical="center"/>
    </xf>
    <xf numFmtId="0" fontId="20" fillId="0" borderId="1" xfId="5" applyFont="1" applyFill="1" applyBorder="1" applyAlignment="1" applyProtection="1">
      <alignment vertical="center"/>
    </xf>
    <xf numFmtId="0" fontId="3" fillId="0" borderId="0" xfId="0" applyFont="1" applyFill="1" applyAlignment="1">
      <alignment vertical="center"/>
    </xf>
    <xf numFmtId="0" fontId="58" fillId="0" borderId="0" xfId="0" applyFont="1" applyFill="1" applyAlignment="1">
      <alignment vertical="center"/>
    </xf>
    <xf numFmtId="0" fontId="57" fillId="0" borderId="1" xfId="5" applyFont="1" applyFill="1" applyBorder="1" applyAlignment="1" applyProtection="1">
      <alignment vertical="center" wrapText="1" shrinkToFit="1"/>
    </xf>
    <xf numFmtId="0" fontId="20" fillId="0" borderId="1" xfId="5" applyFont="1" applyFill="1" applyBorder="1" applyAlignment="1" applyProtection="1">
      <alignment vertical="center" wrapText="1" shrinkToFit="1"/>
    </xf>
    <xf numFmtId="192" fontId="3" fillId="0" borderId="1" xfId="0" applyNumberFormat="1" applyFont="1" applyFill="1" applyBorder="1" applyAlignment="1">
      <alignment vertical="center" wrapText="1"/>
    </xf>
    <xf numFmtId="19" fontId="3" fillId="0" borderId="1" xfId="0" applyNumberFormat="1" applyFont="1" applyFill="1" applyBorder="1" applyAlignment="1">
      <alignment vertical="center" wrapText="1"/>
    </xf>
    <xf numFmtId="178" fontId="3" fillId="0" borderId="1" xfId="0" applyNumberFormat="1" applyFont="1" applyFill="1" applyBorder="1" applyAlignment="1">
      <alignment vertical="center" wrapText="1" shrinkToFit="1"/>
    </xf>
    <xf numFmtId="177" fontId="3" fillId="0" borderId="1" xfId="0" applyNumberFormat="1" applyFont="1" applyFill="1" applyBorder="1" applyAlignment="1">
      <alignment vertical="center" wrapText="1" shrinkToFit="1"/>
    </xf>
    <xf numFmtId="177" fontId="59" fillId="0" borderId="1" xfId="0" applyNumberFormat="1" applyFont="1" applyFill="1" applyBorder="1" applyAlignment="1">
      <alignment vertical="center" wrapText="1"/>
    </xf>
    <xf numFmtId="0" fontId="59" fillId="0" borderId="1" xfId="0" applyFont="1" applyFill="1" applyBorder="1" applyAlignment="1">
      <alignment vertical="center"/>
    </xf>
    <xf numFmtId="0" fontId="60" fillId="0" borderId="0" xfId="0" applyFont="1" applyFill="1" applyAlignment="1">
      <alignment vertical="center"/>
    </xf>
    <xf numFmtId="190" fontId="59" fillId="0" borderId="1" xfId="0" applyNumberFormat="1" applyFont="1" applyFill="1" applyBorder="1" applyAlignment="1">
      <alignment vertical="center"/>
    </xf>
    <xf numFmtId="0" fontId="59" fillId="0" borderId="0" xfId="0" applyFont="1" applyFill="1" applyAlignment="1">
      <alignment vertical="center"/>
    </xf>
    <xf numFmtId="178" fontId="59" fillId="0" borderId="1" xfId="0" applyNumberFormat="1" applyFont="1" applyFill="1" applyBorder="1" applyAlignment="1">
      <alignment vertical="center" wrapText="1"/>
    </xf>
    <xf numFmtId="193" fontId="3" fillId="0" borderId="1" xfId="0" applyNumberFormat="1" applyFont="1" applyFill="1" applyBorder="1" applyAlignment="1">
      <alignment vertical="center" wrapText="1"/>
    </xf>
    <xf numFmtId="178" fontId="3" fillId="0" borderId="1" xfId="0" applyNumberFormat="1" applyFont="1" applyFill="1" applyBorder="1" applyAlignment="1">
      <alignment vertical="center" wrapText="1"/>
    </xf>
    <xf numFmtId="177" fontId="36" fillId="0" borderId="1" xfId="0" applyNumberFormat="1" applyFont="1" applyFill="1" applyBorder="1" applyAlignment="1">
      <alignment vertical="center" wrapText="1"/>
    </xf>
    <xf numFmtId="0" fontId="36" fillId="0" borderId="1" xfId="0" applyFont="1" applyFill="1" applyBorder="1" applyAlignment="1">
      <alignment vertical="center"/>
    </xf>
    <xf numFmtId="0" fontId="36" fillId="0" borderId="1" xfId="0" applyFont="1" applyFill="1" applyBorder="1" applyAlignment="1">
      <alignment vertical="center" wrapText="1"/>
    </xf>
    <xf numFmtId="182" fontId="59" fillId="0" borderId="1" xfId="0" applyNumberFormat="1" applyFont="1" applyFill="1" applyBorder="1" applyAlignment="1">
      <alignment vertical="center" wrapText="1"/>
    </xf>
    <xf numFmtId="0" fontId="62" fillId="0" borderId="0" xfId="0" applyFont="1" applyFill="1" applyAlignment="1">
      <alignment vertical="center"/>
    </xf>
    <xf numFmtId="180" fontId="59" fillId="0" borderId="1" xfId="0" applyNumberFormat="1" applyFont="1" applyFill="1" applyBorder="1" applyAlignment="1">
      <alignment vertical="center"/>
    </xf>
    <xf numFmtId="182" fontId="59" fillId="0" borderId="1" xfId="0" applyNumberFormat="1" applyFont="1" applyFill="1" applyBorder="1" applyAlignment="1">
      <alignment vertical="center"/>
    </xf>
    <xf numFmtId="0" fontId="3" fillId="0" borderId="2" xfId="7" applyFont="1" applyFill="1" applyBorder="1" applyAlignment="1">
      <alignment vertical="center" wrapText="1"/>
    </xf>
    <xf numFmtId="177" fontId="3" fillId="0" borderId="1" xfId="7" applyNumberFormat="1" applyFont="1" applyFill="1" applyBorder="1" applyAlignment="1">
      <alignment vertical="center" wrapText="1"/>
    </xf>
    <xf numFmtId="0" fontId="57" fillId="0" borderId="0" xfId="5" applyFont="1" applyFill="1" applyBorder="1" applyAlignment="1" applyProtection="1">
      <alignment vertical="center"/>
    </xf>
    <xf numFmtId="190" fontId="3" fillId="0" borderId="1" xfId="0" applyNumberFormat="1" applyFont="1" applyFill="1" applyBorder="1" applyAlignment="1">
      <alignment vertical="center" wrapText="1" shrinkToFit="1"/>
    </xf>
    <xf numFmtId="0" fontId="3" fillId="0" borderId="1" xfId="7" applyFont="1" applyFill="1" applyBorder="1" applyAlignment="1">
      <alignment vertical="center"/>
    </xf>
    <xf numFmtId="178" fontId="59" fillId="0" borderId="1" xfId="0" applyNumberFormat="1" applyFont="1" applyFill="1" applyBorder="1" applyAlignment="1">
      <alignment vertical="center" wrapText="1" shrinkToFit="1"/>
    </xf>
    <xf numFmtId="0" fontId="59" fillId="0" borderId="1" xfId="0" applyFont="1" applyFill="1" applyBorder="1" applyAlignment="1">
      <alignment vertical="center" wrapText="1" shrinkToFit="1"/>
    </xf>
    <xf numFmtId="182" fontId="3" fillId="0" borderId="1" xfId="7" applyNumberFormat="1" applyFont="1" applyFill="1" applyBorder="1" applyAlignment="1">
      <alignment vertical="center" wrapText="1"/>
    </xf>
    <xf numFmtId="0" fontId="64" fillId="0" borderId="1" xfId="0" applyFont="1" applyFill="1" applyBorder="1" applyAlignment="1">
      <alignment vertical="center"/>
    </xf>
    <xf numFmtId="0" fontId="19" fillId="0" borderId="1" xfId="0" applyFont="1" applyFill="1" applyBorder="1" applyAlignment="1">
      <alignment vertical="center"/>
    </xf>
    <xf numFmtId="181" fontId="3" fillId="0" borderId="1" xfId="1" applyNumberFormat="1" applyFont="1" applyFill="1" applyBorder="1" applyAlignment="1">
      <alignment vertical="center" wrapText="1"/>
    </xf>
    <xf numFmtId="0" fontId="48" fillId="0" borderId="2" xfId="0" applyFont="1" applyFill="1" applyBorder="1" applyAlignment="1">
      <alignment vertical="center" wrapText="1"/>
    </xf>
    <xf numFmtId="0" fontId="48" fillId="0" borderId="3" xfId="0" applyFont="1" applyFill="1" applyBorder="1" applyAlignment="1">
      <alignment vertical="center" wrapText="1"/>
    </xf>
    <xf numFmtId="0" fontId="48" fillId="0" borderId="4" xfId="0" applyFont="1" applyFill="1" applyBorder="1" applyAlignment="1">
      <alignment vertical="center" wrapText="1"/>
    </xf>
    <xf numFmtId="0" fontId="25" fillId="0" borderId="0" xfId="0" applyFont="1" applyAlignment="1">
      <alignment horizontal="center" vertical="center" wrapText="1"/>
    </xf>
    <xf numFmtId="0" fontId="25" fillId="3"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2" fillId="0" borderId="1" xfId="0" applyFont="1" applyFill="1" applyBorder="1" applyAlignment="1">
      <alignment horizontal="left" vertical="center" shrinkToFit="1"/>
    </xf>
    <xf numFmtId="0" fontId="12" fillId="0" borderId="0" xfId="0" applyFont="1" applyFill="1">
      <alignment vertical="center"/>
    </xf>
    <xf numFmtId="176" fontId="12" fillId="0" borderId="1" xfId="0" applyNumberFormat="1" applyFont="1" applyFill="1" applyBorder="1" applyAlignment="1">
      <alignment horizontal="left" vertical="center" shrinkToFit="1"/>
    </xf>
    <xf numFmtId="0" fontId="45" fillId="0" borderId="1" xfId="5" applyFont="1" applyFill="1" applyBorder="1" applyAlignment="1">
      <alignment horizontal="left" vertical="center" shrinkToFit="1"/>
    </xf>
    <xf numFmtId="0" fontId="12" fillId="0" borderId="1" xfId="0" applyFont="1" applyFill="1" applyBorder="1">
      <alignment vertical="center"/>
    </xf>
    <xf numFmtId="56" fontId="12" fillId="0" borderId="1" xfId="0" applyNumberFormat="1" applyFont="1" applyFill="1" applyBorder="1" applyAlignment="1">
      <alignment horizontal="left" vertical="center" shrinkToFit="1"/>
    </xf>
    <xf numFmtId="181" fontId="12" fillId="0" borderId="1" xfId="0" applyNumberFormat="1" applyFont="1" applyFill="1" applyBorder="1" applyAlignment="1">
      <alignment horizontal="left" vertical="center" shrinkToFit="1"/>
    </xf>
    <xf numFmtId="49" fontId="12" fillId="0" borderId="1" xfId="0" applyNumberFormat="1" applyFont="1" applyFill="1" applyBorder="1" applyAlignment="1">
      <alignment horizontal="left" vertical="center" shrinkToFit="1"/>
    </xf>
    <xf numFmtId="0" fontId="45" fillId="0" borderId="1" xfId="5" applyFont="1" applyFill="1" applyBorder="1">
      <alignment vertical="center"/>
    </xf>
    <xf numFmtId="183" fontId="12" fillId="0" borderId="1" xfId="0" applyNumberFormat="1" applyFont="1" applyFill="1" applyBorder="1" applyAlignment="1">
      <alignment horizontal="left" vertical="center" shrinkToFit="1"/>
    </xf>
    <xf numFmtId="0" fontId="12" fillId="0" borderId="1" xfId="0" applyFont="1" applyFill="1" applyBorder="1" applyAlignment="1">
      <alignment horizontal="left" vertical="center" wrapText="1"/>
    </xf>
  </cellXfs>
  <cellStyles count="8">
    <cellStyle name="ハイパーリンク" xfId="5" builtinId="8"/>
    <cellStyle name="ハイパーリンク 2" xfId="6"/>
    <cellStyle name="説明文" xfId="7" builtinId="53"/>
    <cellStyle name="標準" xfId="0" builtinId="0"/>
    <cellStyle name="標準 2" xfId="2"/>
    <cellStyle name="標準 2 2" xfId="4"/>
    <cellStyle name="標準 3" xfId="3"/>
    <cellStyle name="標準_Sheet1" xfId="1"/>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gif"/><Relationship Id="rId7" Type="http://schemas.openxmlformats.org/officeDocument/2006/relationships/image" Target="../media/image7.png"/><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oneCellAnchor>
    <xdr:from>
      <xdr:col>3</xdr:col>
      <xdr:colOff>1512095</xdr:colOff>
      <xdr:row>2743</xdr:row>
      <xdr:rowOff>0</xdr:rowOff>
    </xdr:from>
    <xdr:ext cx="9525" cy="0"/>
    <xdr:pic>
      <xdr:nvPicPr>
        <xdr:cNvPr id="2" name="図 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23E0027-FF24-420C-967D-53FE09276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3" name="図 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7C49E31-FDDF-4316-8B4E-7BC8CB582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4" name="図 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C069FB5-D197-47FB-B32E-AC36C8EF3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5" name="図 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B774EF4-4F9F-4546-801F-79A0543A0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6" name="図 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4B30556-E7A0-479B-9B95-40A5D6028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7" name="図 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F82E034-6D28-44D0-9B5D-0164CB2CF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8" name="図 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24E8C8B-DB3A-4882-96EE-EE915335D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9" name="図 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55BFCEA-3BFF-4BA3-B422-5DE085EC6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10" name="図 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9379A2A-0C70-4CFD-BCA9-A38F184B3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11" name="図 1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792E2D4-E394-4385-A2DB-FC3430714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12" name="図 1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58CBEBB-1271-463B-B04B-F3395486C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2743</xdr:row>
      <xdr:rowOff>0</xdr:rowOff>
    </xdr:from>
    <xdr:ext cx="9525" cy="0"/>
    <xdr:pic>
      <xdr:nvPicPr>
        <xdr:cNvPr id="13" name="図 1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BEB0A17-87B8-47EF-BA8C-AA893E574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9595" y="46076235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4" name="図 1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D215BF1-5E68-4485-A49A-ED0E3C8F4D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5" name="図 1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C10A493-03DC-4763-9879-6D5189559E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6" name="図 1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2D710A1-535F-44F5-A97C-202426CD1E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7" name="図 1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FC77F9B-ABF7-4F6B-A63D-BA17216DB1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8" name="図 1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C0F14F2-E901-4F1F-9BEF-BA54493C1D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19" name="図 1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BD9CDF2-3983-44B1-8293-437327B21C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0" name="図 1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6BE70D1-3F1D-4454-A126-CAACC8778D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1" name="図 2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52AF2EF-677A-4725-BD2E-2F8DBD4574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2" name="図 2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119F95C-97DD-4983-BDFE-BFDF89A854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3" name="図 2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38FEDE3-6B09-4981-BC84-CD255E6819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4" name="図 2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AD29A03-9BC5-4E57-8F21-841F1A67098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5" name="図 2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5FE61E6-AEE0-4E28-829E-FBFCEE2229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6" name="図 2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5FB5F7C-C212-4EFC-BFDE-12C3157F1D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7" name="図 2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64A795B-ECB3-4527-BFBA-0F6A423396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8" name="図 2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FB091B2-3355-4A29-8F36-88F56D25C9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29" name="図 2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9FC1D80-BB3A-4BF6-9A1E-719EB0345F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0" name="図 2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70B209A-78FA-41B8-84B6-F99F0A0D4A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1" name="図 3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A8BD5E7-D516-4666-A9C6-A30B83C31D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2" name="図 3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2227D30-2416-4CF5-BBB1-E5121E4BC5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3" name="図 3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8F25D84-1502-45E1-BB8F-B1292570EF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4" name="図 3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E25763B-6373-4C92-B6BD-7F01098C1A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5" name="図 3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42F9438-54B2-455C-91FE-9894149D0C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6" name="図 3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DE8C067-3E62-4F30-989D-A1CC535F815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37" name="図 3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72C0136-300F-4F1F-B709-0A8292D1F8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9595" y="122224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695325</xdr:colOff>
      <xdr:row>1546</xdr:row>
      <xdr:rowOff>0</xdr:rowOff>
    </xdr:from>
    <xdr:ext cx="8890" cy="0"/>
    <xdr:pic>
      <xdr:nvPicPr>
        <xdr:cNvPr id="50" name="図 4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D512697-6B65-4EB0-A52D-72A26F783AAB}"/>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1" name="図 5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EAF27B7-CDA9-4E62-9DA1-6E2BFB9D52CE}"/>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2" name="図 5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765DE69-362D-4347-B8CA-919F3053EA02}"/>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3" name="図 5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813B1CF-C8FC-46AE-A86F-9A3170D77CF4}"/>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4" name="図 5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5851A09-DD49-4048-991A-E38C8F0B6E50}"/>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5" name="図 5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5335E11-793F-4E5A-9666-92784031F026}"/>
            </a:ext>
          </a:extLst>
        </xdr:cNvPr>
        <xdr:cNvPicPr>
          <a:picLocks noChangeAspect="1" noChangeArrowheads="1"/>
        </xdr:cNvPicPr>
      </xdr:nvPicPr>
      <xdr:blipFill>
        <a:blip xmlns:r="http://schemas.openxmlformats.org/officeDocument/2006/relationships" r:embed="rId5"/>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6" name="図 5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BA782F0-BBD3-4B8F-B352-0357E8F2BF68}"/>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7" name="図 5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97AC493-827C-4995-9EDF-4A46FA720AEA}"/>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8" name="図 5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4AC03A0-7608-470A-A3DA-C20ECB6BB786}"/>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59" name="図 5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9A66F37-F490-45E9-A2E2-0621952F74A6}"/>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60" name="図 5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F260F60-AB2C-455B-A80B-309753208F97}"/>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695325</xdr:colOff>
      <xdr:row>1546</xdr:row>
      <xdr:rowOff>0</xdr:rowOff>
    </xdr:from>
    <xdr:ext cx="8890" cy="0"/>
    <xdr:pic>
      <xdr:nvPicPr>
        <xdr:cNvPr id="61" name="図 6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D4AB1DE-2B32-49E7-8004-9021EB278349}"/>
            </a:ext>
          </a:extLst>
        </xdr:cNvPr>
        <xdr:cNvPicPr>
          <a:picLocks noChangeAspect="1" noChangeArrowheads="1"/>
        </xdr:cNvPicPr>
      </xdr:nvPicPr>
      <xdr:blipFill>
        <a:blip xmlns:r="http://schemas.openxmlformats.org/officeDocument/2006/relationships" r:embed="rId6"/>
        <a:stretch>
          <a:fillRect/>
        </a:stretch>
      </xdr:blipFill>
      <xdr:spPr>
        <a:xfrm>
          <a:off x="3952875" y="2381250"/>
          <a:ext cx="8890" cy="0"/>
        </a:xfrm>
        <a:prstGeom prst="rect">
          <a:avLst/>
        </a:prstGeom>
        <a:noFill/>
      </xdr:spPr>
    </xdr:pic>
    <xdr:clientData/>
  </xdr:oneCellAnchor>
  <xdr:oneCellAnchor>
    <xdr:from>
      <xdr:col>3</xdr:col>
      <xdr:colOff>1512095</xdr:colOff>
      <xdr:row>1252</xdr:row>
      <xdr:rowOff>0</xdr:rowOff>
    </xdr:from>
    <xdr:ext cx="9525" cy="0"/>
    <xdr:pic>
      <xdr:nvPicPr>
        <xdr:cNvPr id="62" name="図 6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04BD304-6815-49D8-A567-68294A9C8B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3" name="図 6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1D4B8B0-EC46-4CA8-A984-528482BD884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4" name="図 6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B6A38FC-2C7C-4B49-8D87-2F778B1BE6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5" name="図 6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FBC4D5C-E083-4DE3-9741-3B09D5E64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6" name="図 6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CF1C850-F3E2-4EF0-BEA3-DFF6CCD99C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7" name="図 6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E00EF80-94FB-4342-9332-055D5ACB25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8" name="図 6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A56081F-6D1E-435D-954D-AC09C4F982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69" name="図 6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D74BE86-A832-45C7-AA78-6833E2A372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0" name="図 6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C6544F6-8DC8-4332-AA0A-BAB9F8742A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1" name="図 7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E4A2046-0B63-4160-A4B6-FE40108B5E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2" name="図 7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7D26753-CB4E-4EE1-82A2-2A774DEC2A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3" name="図 7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7FC6D58-7842-45A1-9728-7EBDE1467B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4" name="図 7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142E604-8AD2-4D31-BB17-188949A07E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5" name="図 7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0839CB3-AAED-4261-B5EA-98B3A32B43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6" name="図 7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0235F67-2E65-4E8E-8784-09F0D69AE9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7" name="図 7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29D0E5F-11E9-49B4-AABC-B56A245D8C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8" name="図 7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52216E7-E58B-4528-B198-C185564758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79" name="図 7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2B8C591-6BB1-4694-A422-F4F1E0336A5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0" name="図 7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3497A81-D22D-4E05-B701-AB12C06A16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1" name="図 8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987F414-F829-4406-9C1D-B5B5011BCE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2" name="図 8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E447D97-4DD9-4BAF-A07B-84E5416A7D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3" name="図 8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B301D0E-3A0B-483B-9B50-194EE98F93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4" name="図 8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2C9C440-0B89-47C8-AB89-8F58B13AA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1252</xdr:row>
      <xdr:rowOff>0</xdr:rowOff>
    </xdr:from>
    <xdr:ext cx="9525" cy="0"/>
    <xdr:pic>
      <xdr:nvPicPr>
        <xdr:cNvPr id="85" name="図 8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0ADE4F0-746B-4B8D-A1D3-C101D469C7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0220" y="54006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86" name="図 8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211F87A-ABFD-41D2-AF8C-B68565EBB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87" name="図 8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5F90E09-F48A-4CC2-A7C5-E13F534DA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88" name="図 8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BEF53F7-97FA-4495-9918-D6FD33AD0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89" name="図 8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35C66FC-4BAF-4771-B603-E08F7E73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0" name="図 8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093BDCD-3C25-4D96-B106-5364AD9F2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1" name="図 9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9A924AB-EDF8-4CF8-A9B2-FAD2B7C93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2" name="図 9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994E27F-6D0A-40D2-8632-2D5A43B72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3" name="図 9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90B724D-3D6C-471F-A899-2191B0821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4" name="図 9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5E04536-2C4A-4040-AAFC-0D2C4FC5E6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5" name="図 9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DF09AB5-C2CF-4963-B035-026878BCA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6" name="図 9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366411F-006F-41E2-9DBE-E9A772135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2761</xdr:row>
      <xdr:rowOff>0</xdr:rowOff>
    </xdr:from>
    <xdr:ext cx="9525" cy="0"/>
    <xdr:pic>
      <xdr:nvPicPr>
        <xdr:cNvPr id="97" name="図 9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656D518-E1BF-4C38-8DB0-18085D8E9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0220" y="15116175"/>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38" name="図 3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3A42358-C94B-4294-A144-016FEC7A88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39" name="図 3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699FB24-C2C9-43F6-AD8C-C9CE33187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0" name="図 3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E29A468-6BDA-4938-ABB0-84E6DC8051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1" name="図 4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EA7F5BC-21E3-4468-B551-D2B966DEF7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2" name="図 4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89441BA-F10D-43A4-B07C-ADB79BB65E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3" name="図 4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B297722-6CE5-4B01-9762-3A69353A0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4" name="図 4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2DE9C99-99CE-4E46-A1D8-DAFB385FA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5" name="図 4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5B29E97-4C4A-473F-B623-CFC50A7788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6" name="図 4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BCEEEA7-99D8-4BFC-B324-9651B8F0CE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7" name="図 4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1E7A5CD-02AD-4388-9809-0A4D8912B5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8" name="図 4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66B5AD1-0BD8-43BC-BD9C-0937B8023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49" name="図 4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04381F5-EFB3-4EE1-A8E4-3446811064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98" name="図 9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6F9DF3A-C1A3-4A85-967B-805628594B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99" name="図 9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61FFCBD-42C3-48E8-A849-BA731926D0D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0" name="図 9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C9CBC8C-0F0D-4EC8-814C-35A1C2C4CB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1" name="図 10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06A6B3F-826F-4F31-8ED4-5343403A7A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2" name="図 10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D2CEAA5-3C09-4ADB-98AF-F09E15E8E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3" name="図 10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093C6FE-072E-45A3-A967-D169D79B5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4" name="図 10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82F888D-F6FE-49DF-B4B7-81F229BCFA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5" name="図 10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6C18424-3154-4A6B-8E41-FD7FFD628E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6" name="図 10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5F83CE2-C14D-48C3-BD2A-2C6CDF4EE41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7" name="図 10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150BE8A-1251-4107-85F7-577D007A18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8" name="図 10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2EB6CA5-7D12-4669-B2B7-F17C3E01CB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1242</xdr:row>
      <xdr:rowOff>0</xdr:rowOff>
    </xdr:from>
    <xdr:ext cx="9525" cy="0"/>
    <xdr:pic>
      <xdr:nvPicPr>
        <xdr:cNvPr id="109" name="図 10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5166F4D-9CA2-4389-88FB-1320EF223E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5575" y="438912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695325</xdr:colOff>
      <xdr:row>1535</xdr:row>
      <xdr:rowOff>0</xdr:rowOff>
    </xdr:from>
    <xdr:ext cx="8255" cy="0"/>
    <xdr:pic>
      <xdr:nvPicPr>
        <xdr:cNvPr id="110" name="図 10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989D259-31F4-4216-9BE0-57D35BDFE124}"/>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1" name="図 11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00B2908-2045-46C2-A2EB-4A81F0AACED9}"/>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2" name="図 11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35DE489-D11C-442D-99D7-9CA261FB4FFD}"/>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3" name="図 11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487A16F-B45F-4972-A7C4-CD03739DB68B}"/>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4" name="図 11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516C4C2-F06B-473A-97C9-838971D043D0}"/>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5" name="図 11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7D5F6AE-F589-4262-B359-54D87AA7D56D}"/>
            </a:ext>
          </a:extLst>
        </xdr:cNvPr>
        <xdr:cNvPicPr>
          <a:picLocks noChangeAspect="1" noChangeArrowheads="1"/>
        </xdr:cNvPicPr>
      </xdr:nvPicPr>
      <xdr:blipFill>
        <a:blip xmlns:r="http://schemas.openxmlformats.org/officeDocument/2006/relationships" r:embed="rId5"/>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6" name="図 11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97D182E-9896-4130-A414-8B4C05240D43}"/>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7" name="図 11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288F4E3-642E-4016-A64F-5AED07AF865D}"/>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8" name="図 11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1105B48-91FF-4E51-9CE4-4128F00FB55C}"/>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19" name="図 11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E1A4B19-3657-451C-A40B-F5268292A44F}"/>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20" name="図 11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3D9BD22-9E0E-44A1-A0F6-6BA867369705}"/>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695325</xdr:colOff>
      <xdr:row>1535</xdr:row>
      <xdr:rowOff>0</xdr:rowOff>
    </xdr:from>
    <xdr:ext cx="8255" cy="0"/>
    <xdr:pic>
      <xdr:nvPicPr>
        <xdr:cNvPr id="121" name="図 12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A4D4638-C7DE-48AA-A18C-52E03E24D07C}"/>
            </a:ext>
          </a:extLst>
        </xdr:cNvPr>
        <xdr:cNvPicPr>
          <a:picLocks noChangeAspect="1" noChangeArrowheads="1"/>
        </xdr:cNvPicPr>
      </xdr:nvPicPr>
      <xdr:blipFill>
        <a:blip xmlns:r="http://schemas.openxmlformats.org/officeDocument/2006/relationships" r:embed="rId6"/>
        <a:stretch>
          <a:fillRect/>
        </a:stretch>
      </xdr:blipFill>
      <xdr:spPr>
        <a:xfrm>
          <a:off x="4741545" y="2286000"/>
          <a:ext cx="8255" cy="0"/>
        </a:xfrm>
        <a:prstGeom prst="rect">
          <a:avLst/>
        </a:prstGeom>
        <a:noFill/>
      </xdr:spPr>
    </xdr:pic>
    <xdr:clientData/>
  </xdr:oneCellAnchor>
  <xdr:oneCellAnchor>
    <xdr:from>
      <xdr:col>3</xdr:col>
      <xdr:colOff>695960</xdr:colOff>
      <xdr:row>1529</xdr:row>
      <xdr:rowOff>0</xdr:rowOff>
    </xdr:from>
    <xdr:ext cx="8255" cy="0"/>
    <xdr:pic>
      <xdr:nvPicPr>
        <xdr:cNvPr id="124" name="図 12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615ED49-AFA3-4C1C-AB94-3790EDBB6FBC}"/>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25" name="図 12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376F60F-BADE-4841-8327-A4364DB8CC3A}"/>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26" name="図 12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A445ECA-842D-420D-8414-AD3219916C7E}"/>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27" name="図 12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5C04070-0078-4BF8-A0D3-AF4D8528354F}"/>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28" name="図 12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B8ADF8F-315D-4C8C-8F2B-BC3A9C86B2F1}"/>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29" name="図 12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65BCC63-DF4D-453E-95AA-0A63BC5E1AC8}"/>
            </a:ext>
          </a:extLst>
        </xdr:cNvPr>
        <xdr:cNvPicPr>
          <a:picLocks noChangeAspect="1" noChangeArrowheads="1"/>
        </xdr:cNvPicPr>
      </xdr:nvPicPr>
      <xdr:blipFill>
        <a:blip xmlns:r="http://schemas.openxmlformats.org/officeDocument/2006/relationships" r:embed="rId7"/>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0" name="図 12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5596FC0-3B83-436B-B63A-08A8801BAFFB}"/>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1" name="図 13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38B1F13-3651-4D4E-95DD-77AAA35C83B8}"/>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2" name="図 13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172D127-A5BE-43A8-9DDF-10DD372F77F0}"/>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3" name="図 13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3FCAB44-C361-4AFE-BC61-5FD9618B8F8F}"/>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4" name="図 13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B8EE157-3FE9-4FDB-AC99-F753DEE35856}"/>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695960</xdr:colOff>
      <xdr:row>1529</xdr:row>
      <xdr:rowOff>0</xdr:rowOff>
    </xdr:from>
    <xdr:ext cx="8255" cy="0"/>
    <xdr:pic>
      <xdr:nvPicPr>
        <xdr:cNvPr id="135" name="図 13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E87F4AF-282A-47B9-9075-7FC02A9CE14C}"/>
            </a:ext>
          </a:extLst>
        </xdr:cNvPr>
        <xdr:cNvPicPr>
          <a:picLocks noChangeAspect="1" noChangeArrowheads="1"/>
        </xdr:cNvPicPr>
      </xdr:nvPicPr>
      <xdr:blipFill>
        <a:blip xmlns:r="http://schemas.openxmlformats.org/officeDocument/2006/relationships" r:embed="rId8"/>
        <a:stretch>
          <a:fillRect/>
        </a:stretch>
      </xdr:blipFill>
      <xdr:spPr>
        <a:xfrm>
          <a:off x="4003040" y="3406140"/>
          <a:ext cx="8255" cy="0"/>
        </a:xfrm>
        <a:prstGeom prst="rect">
          <a:avLst/>
        </a:prstGeom>
        <a:noFill/>
      </xdr:spPr>
    </xdr:pic>
    <xdr:clientData/>
  </xdr:oneCellAnchor>
  <xdr:oneCellAnchor>
    <xdr:from>
      <xdr:col>3</xdr:col>
      <xdr:colOff>1512095</xdr:colOff>
      <xdr:row>1917</xdr:row>
      <xdr:rowOff>0</xdr:rowOff>
    </xdr:from>
    <xdr:ext cx="9525" cy="0"/>
    <xdr:pic>
      <xdr:nvPicPr>
        <xdr:cNvPr id="136" name="図 13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D83B340-42FE-4C3C-BA07-394F4A254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37" name="図 13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E61FA03-7F5C-4F82-BBF7-9F80C37F0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38" name="図 13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D379A0E-227A-4CDC-BC76-EB76FC437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39" name="図 13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2167E98-6808-400B-9678-748BCFC1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0" name="図 13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2F16214-D15F-42E2-BFF8-272C83C78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1" name="図 14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676546C-394A-4942-8C03-017F8E150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2" name="図 14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C31FD6F-9AC9-43CA-8338-2EDAE2D1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3" name="図 14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0070712-E544-46C0-AD93-F1CB56ECEC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4" name="図 14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B391C2F-A6F8-47C9-B775-8435147AF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5" name="図 14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07B4A49-D3EC-4B6C-8A2E-4AFC7053A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6" name="図 14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B714B9D-9996-4EF6-BB20-C9584ED39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1917</xdr:row>
      <xdr:rowOff>0</xdr:rowOff>
    </xdr:from>
    <xdr:ext cx="9525" cy="0"/>
    <xdr:pic>
      <xdr:nvPicPr>
        <xdr:cNvPr id="147" name="図 14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FF04894-07E3-4322-8274-81BF8CE76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48" name="図 14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FA06EDD-C2B1-43CB-8236-F40FCAA9A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49" name="図 14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6263D95-5AF5-4E68-9AFC-36CBFC43E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0" name="図 14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EC8936F-438C-421E-90DB-A0A614AA6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1" name="図 15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DB8377E-65D2-4B0F-AD15-F941DC3B8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2" name="図 15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6899ABA-DEBE-46C4-8B1C-2255C6E8D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3" name="図 15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B5BB95A-D76A-4F32-ACCE-7D688F1C6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4" name="図 15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B89C03B-0033-4351-9256-B7D68A9076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5" name="図 15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A7E346B-3572-4C70-8552-C8B7D63BB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6" name="図 15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5BF200C-35CD-4F13-BF9C-1B19FC310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7" name="図 15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7CF0989-4A84-45C1-BD64-E53F88DF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8" name="図 15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04DD55E-4D93-4D1C-A5F6-7307271461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1935</xdr:row>
      <xdr:rowOff>0</xdr:rowOff>
    </xdr:from>
    <xdr:ext cx="9525" cy="0"/>
    <xdr:pic>
      <xdr:nvPicPr>
        <xdr:cNvPr id="159" name="図 15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421720E-C486-415C-AB55-BA155692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363980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0" name="図 15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A6F05D9-C069-481C-A458-FEB31A485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1" name="図 16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1C5805E-8489-49BD-95F3-1FE3085E7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2" name="図 16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998AEFB-D98F-4833-9AFE-5D5189DE4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3" name="図 16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C120F92-0202-4CA7-8058-2FBB1EACE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4" name="図 16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123231D-3E9A-4229-AF35-DC8C866F0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5" name="図 16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442AD9A-494A-41BB-848E-2A20EB06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6" name="図 16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CB244FC-8A04-451A-97C9-616B1A5C8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7" name="図 16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E835844-1B9C-4A1C-8C37-FA306367E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8" name="図 16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CDB3060-775A-497D-BEBE-029F653382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69" name="図 16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E2235F2-DCBD-4C08-9CE8-58F4B0FCD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70" name="図 16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67E1C36-9177-42B5-AB86-53D053C10D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925</xdr:row>
      <xdr:rowOff>0</xdr:rowOff>
    </xdr:from>
    <xdr:ext cx="9525" cy="0"/>
    <xdr:pic>
      <xdr:nvPicPr>
        <xdr:cNvPr id="171" name="図 17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8832E6A-0BD0-41F5-BAB5-E2C0864A0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2" name="図 17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8CEDCA5-481F-44AA-87D1-6333B92E90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3" name="図 17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87FB853-9616-409D-8BE6-7E54F301FA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4" name="図 17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9D9787F-D6F5-4A71-A47D-707BE67E5D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5" name="図 17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D5C2CB4-1E44-4835-B228-497AF97486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6" name="図 17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AA0417A-A869-4F43-A50F-79E76AB0B8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7" name="図 17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CE14E78-7F5E-466D-8C49-FE7E3C9163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8" name="図 17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DAF3915-BBFA-4BAF-94D3-9F1EABAF7E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79" name="図 17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66B553A-33F6-436C-A9F5-9631EF7BD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0" name="図 17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56DB58A-7CB5-4BBC-B938-7C8C2A0EF5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1" name="図 18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B5B8B21-BA4C-42A2-B4DC-F84A44584C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2" name="図 18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A0D7C49-8CF8-4394-9083-9AD3F3E8BA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3" name="図 18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C133984-9935-4343-967E-0D99FE1944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4" name="図 18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99E907B-1FEE-49AF-8D6B-E15359395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5" name="図 18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BE21247-DD1C-46DF-BDD9-5A028365D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6" name="図 18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824A401-A4F3-408B-AB0A-988821A8C4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7" name="図 18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434C0FD-464E-4704-90AC-A7F7F80E75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8" name="図 18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BAE184E-C963-4013-B312-43C75C3B1D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89" name="図 18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7491229-D662-49FC-9F93-74107D9776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0" name="図 18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D63D7D4-78A4-43B4-925B-3A1D730003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1" name="図 19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BDBC26E-F1CD-45F7-A763-4284DF8727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2" name="図 19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DCDBF15-653A-42B1-AD61-E0B849362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3" name="図 19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9503CA8-6739-410D-BB13-9559EC9D8A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4" name="図 19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1F43D85-7E20-4CF9-948E-F47937AFF1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195" name="図 19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44AE690-06B1-4E71-9621-B9DA242A68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695325</xdr:colOff>
      <xdr:row>528</xdr:row>
      <xdr:rowOff>0</xdr:rowOff>
    </xdr:from>
    <xdr:ext cx="8890" cy="0"/>
    <xdr:pic>
      <xdr:nvPicPr>
        <xdr:cNvPr id="196" name="図 19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84771DE-C37B-4E1E-8F0B-3EB4DF60966F}"/>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197" name="図 19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7F80F30-43DD-4C40-9652-6129AEF52D50}"/>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198" name="図 19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DCCC2A2-8DD7-4F74-8780-01643781FD7A}"/>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199" name="図 19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4A187CF-2B2A-494B-B650-4497925237AF}"/>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0" name="図 19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7072586-49F4-43DB-89BF-50ECC55274C2}"/>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1" name="図 20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98F2AD5-6099-4D0A-A9BC-A57420E2AEE5}"/>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2" name="図 20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0D99854-93F0-45E6-8CAE-BE5CD8F6DC2C}"/>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3" name="図 20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7739DCE-854E-440C-9EA4-30E7510AC4C7}"/>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4" name="図 20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5544133-A5F7-47B0-B4FB-BF83C7E712E3}"/>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5" name="図 20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260653E-DF2C-44E9-9A34-8ACC90BDF69F}"/>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6" name="図 20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9DCF490-8F2E-40D3-A7CE-5A913F4DAF35}"/>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695325</xdr:colOff>
      <xdr:row>528</xdr:row>
      <xdr:rowOff>0</xdr:rowOff>
    </xdr:from>
    <xdr:ext cx="8890" cy="0"/>
    <xdr:pic>
      <xdr:nvPicPr>
        <xdr:cNvPr id="207" name="図 20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E57D6DB-8A7E-4F0D-B8EC-2B87EEB341EF}"/>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890" cy="0"/>
        </a:xfrm>
        <a:prstGeom prst="rect">
          <a:avLst/>
        </a:prstGeom>
        <a:noFill/>
      </xdr:spPr>
    </xdr:pic>
    <xdr:clientData/>
  </xdr:oneCellAnchor>
  <xdr:oneCellAnchor>
    <xdr:from>
      <xdr:col>3</xdr:col>
      <xdr:colOff>1512095</xdr:colOff>
      <xdr:row>282</xdr:row>
      <xdr:rowOff>0</xdr:rowOff>
    </xdr:from>
    <xdr:ext cx="9525" cy="0"/>
    <xdr:pic>
      <xdr:nvPicPr>
        <xdr:cNvPr id="208" name="図 20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436BCD2-F2B1-4147-9F85-6FCEC57DB6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09" name="図 20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FC23198-C21A-43FA-9B77-7B3E9852A1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0" name="図 20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E6395CA-5062-4FE3-9B2B-E11A689824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1" name="図 21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7109602-33EE-4829-BF7B-A8D1D427EE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2" name="図 21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BBF8E39-C236-4494-80A7-03D2A38325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3" name="図 21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B504807-42FB-4E32-8552-6FEB5F6DD8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4" name="図 21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316E060-9225-4AE3-93BE-837DB312E6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5" name="図 21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C9E33E5-6048-480F-8A29-990C92241E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6" name="図 21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1F145FB-104C-4576-8C49-E0212D276B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7" name="図 21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52B0C17-709A-4B2E-9A12-6C13AC76262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8" name="図 21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2BDC6E4-38FB-481D-9B49-DA24746208C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19" name="図 21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2A61242-CBA7-45AC-A3DC-493CA51C3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0" name="図 21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25C4201-7807-4919-9494-E5F3F55AB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1" name="図 22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94FF5D7-24E7-4038-B206-301FA71F3D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2" name="図 22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7F64483-8E65-4F3A-B768-3097465D5E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3" name="図 22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64415EC-34A5-445B-9896-70910B3F22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4" name="図 22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0CF1557-E9EE-4B06-8570-14F704BF8C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5" name="図 22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4781182D-6917-4654-AD20-AF0247EDF5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6" name="図 22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667CE9C-75A6-4355-A84C-9E20510A4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7" name="図 22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A03ABCD-2B75-493B-BA5B-9A9EA7C864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8" name="図 22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55C1A07-A979-4569-8345-CC42D2F6A76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29" name="図 22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FF90BC9-D2F8-4568-B583-04BE23A7E3E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30" name="図 22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DD1A5C3-9413-4989-AD4C-8FB3EA4257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282</xdr:row>
      <xdr:rowOff>0</xdr:rowOff>
    </xdr:from>
    <xdr:ext cx="9525" cy="0"/>
    <xdr:pic>
      <xdr:nvPicPr>
        <xdr:cNvPr id="231" name="図 23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676D2B8-C75C-462A-952E-5962FF9F7B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2" name="図 23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A28C817-1C1D-4605-BFB4-D7B0E2B49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3" name="図 23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258A6D1-D8CD-402B-9AA8-B3A057629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4" name="図 23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D423D6F-32C9-4F32-A1D8-942EA3335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5" name="図 23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2910445-D30E-41C6-A936-09C3A3101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6" name="図 23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12141B1-878E-499B-99BD-44127F2EC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7" name="図 23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A9CC703-F0DF-4451-8B5F-5D552263E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8" name="図 23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5EDA716-6146-407D-AEBC-F13D6F7B21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39" name="図 23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1A36F36-6BBC-4FC7-9F1B-620A43A13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40" name="図 23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FD65026-170E-4104-B431-A44EA579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41" name="図 24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E06ACD9-FE6D-4CDF-9CB3-45D0000A49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42" name="図 24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B46B6AC-9FC0-4019-A1EC-449341ECD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943</xdr:row>
      <xdr:rowOff>0</xdr:rowOff>
    </xdr:from>
    <xdr:ext cx="9525" cy="0"/>
    <xdr:pic>
      <xdr:nvPicPr>
        <xdr:cNvPr id="243" name="図 24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1659405-674F-44FB-8657-8A1867D2E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4" name="図 24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2BA3A56-7ED0-4757-A70A-B6176B6D50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5" name="図 24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708C1A1-C80E-4685-8F0D-FC731CDC15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6" name="図 24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CDC3517-7D77-4C2B-A2CB-A50E2CA2CF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7" name="図 24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AE31FE0-1071-42E8-8B6F-13DA9A09F1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8" name="図 24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B67DAAC-0940-4126-BDDC-B7F6367534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49" name="図 24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21E7DA1-D430-49F2-AC50-63FB1FA901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0" name="図 24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1C4F419-7031-402A-9491-082A201039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1" name="図 25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7EC77B3-3C00-4449-A34E-2030F4ADAE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2" name="図 25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557FA4F-C315-4095-BE83-8F7943DDE2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3" name="図 25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2834278-29BC-4B42-8BDC-683978C15A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4" name="図 25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46CC141-8840-4E12-AE46-010F5B80B2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5" name="図 25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8AD649E-F870-4C14-8778-B8233B7492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6" name="図 25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E927CA9-4BA3-4F2D-8BB9-5EB0F567ED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7" name="図 25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9A252D5-9BC4-4343-B2A1-D3D985C03F1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8" name="図 25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BFA864AD-1C01-4D53-B794-D262C276FE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59" name="図 25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4F43463-79DA-4348-9433-152CCFC2B6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0" name="図 25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17909E3-8C71-42CA-911B-83697158BE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1" name="図 26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4C026EC-FB78-4692-974E-A6F244C24D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2" name="図 26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27BF49F9-1D55-426F-835B-C42B08490A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3" name="図 26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6CA13035-6B51-44E7-B500-C65A940FD6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4" name="図 26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135979F2-0135-4418-BBAF-586C48969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5" name="図 26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8AFAF148-7161-4CA1-89DB-E5C195C335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6" name="図 26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0376E400-9F5C-4B15-BF3C-4EC2D49C03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1512095</xdr:colOff>
      <xdr:row>279</xdr:row>
      <xdr:rowOff>0</xdr:rowOff>
    </xdr:from>
    <xdr:ext cx="9525" cy="0"/>
    <xdr:pic>
      <xdr:nvPicPr>
        <xdr:cNvPr id="267" name="図 26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9E7C0C98-15F9-41C1-BD33-040567E7D2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58315" y="19598640"/>
          <a:ext cx="952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695325</xdr:colOff>
      <xdr:row>525</xdr:row>
      <xdr:rowOff>0</xdr:rowOff>
    </xdr:from>
    <xdr:ext cx="8255" cy="0"/>
    <xdr:pic>
      <xdr:nvPicPr>
        <xdr:cNvPr id="268" name="図 26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14223A0-1912-44B0-A23E-A1BE652496EC}"/>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69" name="図 26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3774A44-89AF-4AA4-91DB-16C28250D945}"/>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0" name="図 269"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382FCF73-8A30-4943-835A-6054E28A1837}"/>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1" name="図 270"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5B3CB462-28E0-4F8C-84C1-497831557A96}"/>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2" name="図 271"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F56596FB-C05A-4034-AEAD-03ED3B4EE3A8}"/>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3" name="図 272"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EB690E7-6FF9-4A68-AE87-5EBD01E7463A}"/>
            </a:ext>
          </a:extLst>
        </xdr:cNvPr>
        <xdr:cNvPicPr>
          <a:picLocks noChangeAspect="1" noChangeArrowheads="1"/>
        </xdr:cNvPicPr>
      </xdr:nvPicPr>
      <xdr:blipFill>
        <a:blip xmlns:r="http://schemas.openxmlformats.org/officeDocument/2006/relationships" r:embed="rId5"/>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4" name="図 273"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7A3F514B-D4B9-4473-AA4F-EE675D656D82}"/>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5" name="図 274"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CBA9340D-D3C0-4683-826C-45663EC18381}"/>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6" name="図 275"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870F4DC-CDD1-4548-B5AB-8B5775F2F98D}"/>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7" name="図 276"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D5C94C82-6B3A-4661-AED1-6CA1E4755020}"/>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8" name="図 277"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E302A345-B972-45D9-8BA7-56641A0A6AB7}"/>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oneCellAnchor>
    <xdr:from>
      <xdr:col>3</xdr:col>
      <xdr:colOff>695325</xdr:colOff>
      <xdr:row>525</xdr:row>
      <xdr:rowOff>0</xdr:rowOff>
    </xdr:from>
    <xdr:ext cx="8255" cy="0"/>
    <xdr:pic>
      <xdr:nvPicPr>
        <xdr:cNvPr id="279" name="図 278" descr="https://sync.logly.co.jp/sg.gif?sid=1&amp;aid=9e98e48dbe9ca91bd20630864c5d4c295ebdf17e&amp;url=https%3A//kotobank.jp/jeword/%25E6%25BD%25AE%25E5%25B9%25B2%25E7%258B%25A9%25E3%2582%258A&amp;rurl=http%3A//dic.search.yahoo.co.jp/search%3Fp%3D%25E6%25BD%25AE%25E5%25B9%25B2%25E7%258B%25A9%25E3%2582%258A+%26stype%3Dfull%26aq%3D-1%26oq%3D%26ei%3DUTF-8">
          <a:extLst>
            <a:ext uri="{FF2B5EF4-FFF2-40B4-BE49-F238E27FC236}">
              <a16:creationId xmlns:a16="http://schemas.microsoft.com/office/drawing/2014/main" id="{A033905A-5E26-4F9D-82FF-0D473E304A6C}"/>
            </a:ext>
          </a:extLst>
        </xdr:cNvPr>
        <xdr:cNvPicPr>
          <a:picLocks noChangeAspect="1" noChangeArrowheads="1"/>
        </xdr:cNvPicPr>
      </xdr:nvPicPr>
      <xdr:blipFill>
        <a:blip xmlns:r="http://schemas.openxmlformats.org/officeDocument/2006/relationships" r:embed="rId6"/>
        <a:stretch>
          <a:fillRect/>
        </a:stretch>
      </xdr:blipFill>
      <xdr:spPr>
        <a:xfrm>
          <a:off x="4741545" y="19598640"/>
          <a:ext cx="8255" cy="0"/>
        </a:xfrm>
        <a:prstGeom prst="rect">
          <a:avLst/>
        </a:prstGeom>
        <a:noFill/>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www.town.hachijo.tokyo.jp/" TargetMode="External"/><Relationship Id="rId1827" Type="http://schemas.openxmlformats.org/officeDocument/2006/relationships/hyperlink" Target="http://www.sumiyoshitaisha.net/" TargetMode="External"/><Relationship Id="rId21" Type="http://schemas.openxmlformats.org/officeDocument/2006/relationships/hyperlink" Target="http://www.wakura.or.jp/" TargetMode="External"/><Relationship Id="rId2089" Type="http://schemas.openxmlformats.org/officeDocument/2006/relationships/hyperlink" Target="http://kankou.iwakuni-city.net/" TargetMode="External"/><Relationship Id="rId170" Type="http://schemas.openxmlformats.org/officeDocument/2006/relationships/hyperlink" Target="https://www.oarai-info.jp/" TargetMode="External"/><Relationship Id="rId2296" Type="http://schemas.openxmlformats.org/officeDocument/2006/relationships/hyperlink" Target="https://www.takaoka-st.jp/" TargetMode="External"/><Relationship Id="rId268" Type="http://schemas.openxmlformats.org/officeDocument/2006/relationships/hyperlink" Target="http://itospa.com/" TargetMode="External"/><Relationship Id="rId475" Type="http://schemas.openxmlformats.org/officeDocument/2006/relationships/hyperlink" Target="https://www.city.imabari.ehime.jp/kanko/tsugi/" TargetMode="External"/><Relationship Id="rId682" Type="http://schemas.openxmlformats.org/officeDocument/2006/relationships/hyperlink" Target="http://www.yasugi-kankou.com/" TargetMode="External"/><Relationship Id="rId2156" Type="http://schemas.openxmlformats.org/officeDocument/2006/relationships/hyperlink" Target="http://www.city.imari.saga.jp/" TargetMode="External"/><Relationship Id="rId128" Type="http://schemas.openxmlformats.org/officeDocument/2006/relationships/hyperlink" Target="http://xmas-fantasy.com/" TargetMode="External"/><Relationship Id="rId335" Type="http://schemas.openxmlformats.org/officeDocument/2006/relationships/hyperlink" Target="https://www.huistenbosch.co.jp/" TargetMode="External"/><Relationship Id="rId542" Type="http://schemas.openxmlformats.org/officeDocument/2006/relationships/hyperlink" Target="http://www.karatsu-kankou.jp/" TargetMode="External"/><Relationship Id="rId987" Type="http://schemas.openxmlformats.org/officeDocument/2006/relationships/hyperlink" Target="http://umegae-shuzo.com/" TargetMode="External"/><Relationship Id="rId1172" Type="http://schemas.openxmlformats.org/officeDocument/2006/relationships/hyperlink" Target="https://hagicci.or.jp/natumaturi/" TargetMode="External"/><Relationship Id="rId2016" Type="http://schemas.openxmlformats.org/officeDocument/2006/relationships/hyperlink" Target="http://www.niigata-animemangafes.com/" TargetMode="External"/><Relationship Id="rId2223" Type="http://schemas.openxmlformats.org/officeDocument/2006/relationships/hyperlink" Target="http://www.visitsado.com/" TargetMode="External"/><Relationship Id="rId402" Type="http://schemas.openxmlformats.org/officeDocument/2006/relationships/hyperlink" Target="https://kanko-shunan.com/" TargetMode="External"/><Relationship Id="rId847" Type="http://schemas.openxmlformats.org/officeDocument/2006/relationships/hyperlink" Target="mailto:083-231-1350/sgkanko@city.shimonoseki.yamaguchi.jp" TargetMode="External"/><Relationship Id="rId1032" Type="http://schemas.openxmlformats.org/officeDocument/2006/relationships/hyperlink" Target="https://www.seimeijinja.jp/" TargetMode="External"/><Relationship Id="rId1477" Type="http://schemas.openxmlformats.org/officeDocument/2006/relationships/hyperlink" Target="https://www.city.kisarazu.lg.jp/shisei/soshiki/kakuka/1001968.html" TargetMode="External"/><Relationship Id="rId1684" Type="http://schemas.openxmlformats.org/officeDocument/2006/relationships/hyperlink" Target="https://www.tsukahara-li.co.jp/tateyama/index.html" TargetMode="External"/><Relationship Id="rId1891" Type="http://schemas.openxmlformats.org/officeDocument/2006/relationships/hyperlink" Target="https://towada-akimatsuri.info/2022/" TargetMode="External"/><Relationship Id="rId707" Type="http://schemas.openxmlformats.org/officeDocument/2006/relationships/hyperlink" Target="http://www.miyajima.or.jp/" TargetMode="External"/><Relationship Id="rId914" Type="http://schemas.openxmlformats.org/officeDocument/2006/relationships/hyperlink" Target="http://www.kankou-nichinan.jp/" TargetMode="External"/><Relationship Id="rId1337" Type="http://schemas.openxmlformats.org/officeDocument/2006/relationships/hyperlink" Target="http://www.maizuru-kanko.net/spot/sightseeing/shizenbunkaen.php" TargetMode="External"/><Relationship Id="rId1544" Type="http://schemas.openxmlformats.org/officeDocument/2006/relationships/hyperlink" Target="http://www.city.fuji.shizuoka.jp/machi/c0703/rn2ola0000001hfm.html" TargetMode="External"/><Relationship Id="rId1751" Type="http://schemas.openxmlformats.org/officeDocument/2006/relationships/hyperlink" Target="http://www.visitsado.com/" TargetMode="External"/><Relationship Id="rId1989" Type="http://schemas.openxmlformats.org/officeDocument/2006/relationships/hyperlink" Target="https://vill.kouzushima.tokyo.jp/travel/event.html" TargetMode="External"/><Relationship Id="rId43" Type="http://schemas.openxmlformats.org/officeDocument/2006/relationships/hyperlink" Target="http://www.pref.ishikawa.jp/siro-niwa/japanese/top.html" TargetMode="External"/><Relationship Id="rId1404" Type="http://schemas.openxmlformats.org/officeDocument/2006/relationships/hyperlink" Target="http://ipponsugi.sakura.ne.jp/noren/" TargetMode="External"/><Relationship Id="rId1611" Type="http://schemas.openxmlformats.org/officeDocument/2006/relationships/hyperlink" Target="mailto:0234-26-5759/kankou@city.sakata.lg.jp" TargetMode="External"/><Relationship Id="rId1849" Type="http://schemas.openxmlformats.org/officeDocument/2006/relationships/hyperlink" Target="http://kobe-matsuri.com/" TargetMode="External"/><Relationship Id="rId192" Type="http://schemas.openxmlformats.org/officeDocument/2006/relationships/hyperlink" Target="http://www.info-toyama.com/event/20063/" TargetMode="External"/><Relationship Id="rId1709" Type="http://schemas.openxmlformats.org/officeDocument/2006/relationships/hyperlink" Target="https://minatomirai21.com/" TargetMode="External"/><Relationship Id="rId1916" Type="http://schemas.openxmlformats.org/officeDocument/2006/relationships/hyperlink" Target="https://www.city.imabari.ehime.jp/kanko/tsugi/" TargetMode="External"/><Relationship Id="rId497" Type="http://schemas.openxmlformats.org/officeDocument/2006/relationships/hyperlink" Target="https://www.pref.tokushima.lg.jp/kenseijoho/soshiki/shoukouroudoukankoubu/nigiwaidukurika/" TargetMode="External"/><Relationship Id="rId2080" Type="http://schemas.openxmlformats.org/officeDocument/2006/relationships/hyperlink" Target="https://ja.kyoto.travel/event/major/gion/" TargetMode="External"/><Relationship Id="rId2178" Type="http://schemas.openxmlformats.org/officeDocument/2006/relationships/hyperlink" Target="https://nakatsuyaba.com/?introduce=nakatsugion" TargetMode="External"/><Relationship Id="rId357" Type="http://schemas.openxmlformats.org/officeDocument/2006/relationships/hyperlink" Target="https://www.city.sakaide.lg.jp/index.html" TargetMode="External"/><Relationship Id="rId1194" Type="http://schemas.openxmlformats.org/officeDocument/2006/relationships/hyperlink" Target="https://masudashi.com/" TargetMode="External"/><Relationship Id="rId2038" Type="http://schemas.openxmlformats.org/officeDocument/2006/relationships/hyperlink" Target="http://www.ataminews.gr.jp/" TargetMode="External"/><Relationship Id="rId217" Type="http://schemas.openxmlformats.org/officeDocument/2006/relationships/hyperlink" Target="http://karafes.com/" TargetMode="External"/><Relationship Id="rId564" Type="http://schemas.openxmlformats.org/officeDocument/2006/relationships/hyperlink" Target="https://www.visit-saiki.jp/events/detail/4be66264-75d3-4925-b54c-30545991c62a" TargetMode="External"/><Relationship Id="rId771" Type="http://schemas.openxmlformats.org/officeDocument/2006/relationships/hyperlink" Target="http://gozareya.jp/" TargetMode="External"/><Relationship Id="rId869" Type="http://schemas.openxmlformats.org/officeDocument/2006/relationships/hyperlink" Target="http://www.at-nagasaki.jp/event/60620/" TargetMode="External"/><Relationship Id="rId1499" Type="http://schemas.openxmlformats.org/officeDocument/2006/relationships/hyperlink" Target="https://shimonoseki.travel/spot/detail.php?uid=335" TargetMode="External"/><Relationship Id="rId2245" Type="http://schemas.openxmlformats.org/officeDocument/2006/relationships/hyperlink" Target="http://www.nanki-shirahama.com/event/" TargetMode="External"/><Relationship Id="rId424" Type="http://schemas.openxmlformats.org/officeDocument/2006/relationships/hyperlink" Target="https://www.kankou-hamada.org/guidepost/10886" TargetMode="External"/><Relationship Id="rId631" Type="http://schemas.openxmlformats.org/officeDocument/2006/relationships/hyperlink" Target="http://www.kankou-nichinan.jp/" TargetMode="External"/><Relationship Id="rId729" Type="http://schemas.openxmlformats.org/officeDocument/2006/relationships/hyperlink" Target="http://www.kantou.gr.jp/contact.htm" TargetMode="External"/><Relationship Id="rId1054" Type="http://schemas.openxmlformats.org/officeDocument/2006/relationships/hyperlink" Target="http://www.sumiyoshitaisha.net/" TargetMode="External"/><Relationship Id="rId1261" Type="http://schemas.openxmlformats.org/officeDocument/2006/relationships/hyperlink" Target="http://www.kinasse-yatsushiro.jp/myoken" TargetMode="External"/><Relationship Id="rId1359" Type="http://schemas.openxmlformats.org/officeDocument/2006/relationships/hyperlink" Target="../%23" TargetMode="External"/><Relationship Id="rId2105" Type="http://schemas.openxmlformats.org/officeDocument/2006/relationships/hyperlink" Target="https://www.kankou-hamada.org/guidepost/6599" TargetMode="External"/><Relationship Id="rId936" Type="http://schemas.openxmlformats.org/officeDocument/2006/relationships/hyperlink" Target="http://www.tanabe-kanko.jp/event/tanabematsuri/" TargetMode="External"/><Relationship Id="rId1121" Type="http://schemas.openxmlformats.org/officeDocument/2006/relationships/hyperlink" Target="http://www.dreamination.com/" TargetMode="External"/><Relationship Id="rId1219" Type="http://schemas.openxmlformats.org/officeDocument/2006/relationships/hyperlink" Target="http://www.danbata.jp/" TargetMode="External"/><Relationship Id="rId1566" Type="http://schemas.openxmlformats.org/officeDocument/2006/relationships/hyperlink" Target="https://www.naha-navi.or.jp/" TargetMode="External"/><Relationship Id="rId1773" Type="http://schemas.openxmlformats.org/officeDocument/2006/relationships/hyperlink" Target="http://www.ataminews.gr.jp/" TargetMode="External"/><Relationship Id="rId1980" Type="http://schemas.openxmlformats.org/officeDocument/2006/relationships/hyperlink" Target="https://www.oarai-info.jp/" TargetMode="External"/><Relationship Id="rId65" Type="http://schemas.openxmlformats.org/officeDocument/2006/relationships/hyperlink" Target="http://www.kagoshima-kankou.com/for/areaguides/hokusatsu.html" TargetMode="External"/><Relationship Id="rId1426" Type="http://schemas.openxmlformats.org/officeDocument/2006/relationships/hyperlink" Target="http://www.city.kitakyushu.lg.jp/moji/w1100033.html" TargetMode="External"/><Relationship Id="rId1633" Type="http://schemas.openxmlformats.org/officeDocument/2006/relationships/hyperlink" Target="http://www.cciweb.or.jp/kochi/yosakoiweb/" TargetMode="External"/><Relationship Id="rId1840" Type="http://schemas.openxmlformats.org/officeDocument/2006/relationships/hyperlink" Target="https://osaka-classic.jp/" TargetMode="External"/><Relationship Id="rId1700" Type="http://schemas.openxmlformats.org/officeDocument/2006/relationships/hyperlink" Target="http://www.sankeien.or.jp/" TargetMode="External"/><Relationship Id="rId1938" Type="http://schemas.openxmlformats.org/officeDocument/2006/relationships/hyperlink" Target="https://www.town.sumita.iwate.jp/" TargetMode="External"/><Relationship Id="rId281" Type="http://schemas.openxmlformats.org/officeDocument/2006/relationships/hyperlink" Target="https://www.city.himeji.lg.jp/oshirofes/" TargetMode="External"/><Relationship Id="rId141" Type="http://schemas.openxmlformats.org/officeDocument/2006/relationships/hyperlink" Target="http://www.town.nachikatsuura.wakayama.jp/forms/info/info.aspx?info_id=32484" TargetMode="External"/><Relationship Id="rId379" Type="http://schemas.openxmlformats.org/officeDocument/2006/relationships/hyperlink" Target="http://akarenga-artrink.yafjp.org/" TargetMode="External"/><Relationship Id="rId586" Type="http://schemas.openxmlformats.org/officeDocument/2006/relationships/hyperlink" Target="http://umegae-shuzo.com/" TargetMode="External"/><Relationship Id="rId793" Type="http://schemas.openxmlformats.org/officeDocument/2006/relationships/hyperlink" Target="http://tricolore-fes.com/" TargetMode="External"/><Relationship Id="rId2267" Type="http://schemas.openxmlformats.org/officeDocument/2006/relationships/hyperlink" Target="http://s-toshogu.jp/events/" TargetMode="External"/><Relationship Id="rId7" Type="http://schemas.openxmlformats.org/officeDocument/2006/relationships/hyperlink" Target="mailto:0776-23-3677/info@fuku-e.com" TargetMode="External"/><Relationship Id="rId239" Type="http://schemas.openxmlformats.org/officeDocument/2006/relationships/hyperlink" Target="http://www.miyazaki-port.jp/" TargetMode="External"/><Relationship Id="rId446" Type="http://schemas.openxmlformats.org/officeDocument/2006/relationships/hyperlink" Target="https://masudashi.com/" TargetMode="External"/><Relationship Id="rId653" Type="http://schemas.openxmlformats.org/officeDocument/2006/relationships/hyperlink" Target="http://www.i-sam.co.jp/ayahashi_roadrace/" TargetMode="External"/><Relationship Id="rId1076" Type="http://schemas.openxmlformats.org/officeDocument/2006/relationships/hyperlink" Target="http://www.sakaiminato.net/" TargetMode="External"/><Relationship Id="rId1283" Type="http://schemas.openxmlformats.org/officeDocument/2006/relationships/hyperlink" Target="https://aquas.or.jp/" TargetMode="External"/><Relationship Id="rId1490" Type="http://schemas.openxmlformats.org/officeDocument/2006/relationships/hyperlink" Target="https://shimonoseki.travel/spot/detail.php?uid=332" TargetMode="External"/><Relationship Id="rId2127" Type="http://schemas.openxmlformats.org/officeDocument/2006/relationships/hyperlink" Target="https://gotsu-kanko.jp/" TargetMode="External"/><Relationship Id="rId306" Type="http://schemas.openxmlformats.org/officeDocument/2006/relationships/hyperlink" Target="https://www.visit-saiki.jp/events/detail/caac8aa6-bb09-4534-8a8e-bd961e873538" TargetMode="External"/><Relationship Id="rId860" Type="http://schemas.openxmlformats.org/officeDocument/2006/relationships/hyperlink" Target="http://hanabi.moji-retro.com/" TargetMode="External"/><Relationship Id="rId958" Type="http://schemas.openxmlformats.org/officeDocument/2006/relationships/hyperlink" Target="http://www.h6.dion.ne.jp/~rypin/" TargetMode="External"/><Relationship Id="rId1143" Type="http://schemas.openxmlformats.org/officeDocument/2006/relationships/hyperlink" Target="http://www.miyazaki-city.tourism.or.jp/" TargetMode="External"/><Relationship Id="rId1588" Type="http://schemas.openxmlformats.org/officeDocument/2006/relationships/hyperlink" Target="https://www.chatan.or.jp/" TargetMode="External"/><Relationship Id="rId1795" Type="http://schemas.openxmlformats.org/officeDocument/2006/relationships/hyperlink" Target="http://www.matsunoodera.com/" TargetMode="External"/><Relationship Id="rId87" Type="http://schemas.openxmlformats.org/officeDocument/2006/relationships/hyperlink" Target="http://www.kankou-nichinan.jp/" TargetMode="External"/><Relationship Id="rId513" Type="http://schemas.openxmlformats.org/officeDocument/2006/relationships/hyperlink" Target="http://www.city.matsuyama.ehime.jp/" TargetMode="External"/><Relationship Id="rId720" Type="http://schemas.openxmlformats.org/officeDocument/2006/relationships/hyperlink" Target="http://www.shimanto-kankou.com/" TargetMode="External"/><Relationship Id="rId818" Type="http://schemas.openxmlformats.org/officeDocument/2006/relationships/hyperlink" Target="https://www.sendai-airport.co.jp/" TargetMode="External"/><Relationship Id="rId1350" Type="http://schemas.openxmlformats.org/officeDocument/2006/relationships/hyperlink" Target="https://ja.kyoto.travel/event/major/gion/" TargetMode="External"/><Relationship Id="rId1448" Type="http://schemas.openxmlformats.org/officeDocument/2006/relationships/hyperlink" Target="http://www.city.fuji.shizuoka.jp/machi/c0703/rn2ola0000001hfm.html" TargetMode="External"/><Relationship Id="rId1655" Type="http://schemas.openxmlformats.org/officeDocument/2006/relationships/hyperlink" Target="http://www.city.imari.saga.jp/" TargetMode="External"/><Relationship Id="rId1003" Type="http://schemas.openxmlformats.org/officeDocument/2006/relationships/hyperlink" Target="https://www.ikikankou.com/event/" TargetMode="External"/><Relationship Id="rId1210" Type="http://schemas.openxmlformats.org/officeDocument/2006/relationships/hyperlink" Target="http://www.miyajima.or.jp/" TargetMode="External"/><Relationship Id="rId1308" Type="http://schemas.openxmlformats.org/officeDocument/2006/relationships/hyperlink" Target="http://mono.shoko-shimane.or.jp/" TargetMode="External"/><Relationship Id="rId1862" Type="http://schemas.openxmlformats.org/officeDocument/2006/relationships/hyperlink" Target="http://ww2.sanin-chuo.co.jp/special/ocha/aki.php" TargetMode="External"/><Relationship Id="rId1515" Type="http://schemas.openxmlformats.org/officeDocument/2006/relationships/hyperlink" Target="http://www.kankou-nichinan.jp/" TargetMode="External"/><Relationship Id="rId1722" Type="http://schemas.openxmlformats.org/officeDocument/2006/relationships/hyperlink" Target="mailto:0259-27-5000/info@visitsado.com" TargetMode="External"/><Relationship Id="rId14" Type="http://schemas.openxmlformats.org/officeDocument/2006/relationships/hyperlink" Target="http://www.nanaoh.net/index.php" TargetMode="External"/><Relationship Id="rId2191" Type="http://schemas.openxmlformats.org/officeDocument/2006/relationships/hyperlink" Target="http://kanahebi.cdx.jp/" TargetMode="External"/><Relationship Id="rId163" Type="http://schemas.openxmlformats.org/officeDocument/2006/relationships/hyperlink" Target="http://www.city.imari.saga.jp/" TargetMode="External"/><Relationship Id="rId370" Type="http://schemas.openxmlformats.org/officeDocument/2006/relationships/hyperlink" Target="http://www.bashamichi.or.jp/" TargetMode="External"/><Relationship Id="rId2051" Type="http://schemas.openxmlformats.org/officeDocument/2006/relationships/hyperlink" Target="http://www.yaizu.gr.jp/" TargetMode="External"/><Relationship Id="rId2289" Type="http://schemas.openxmlformats.org/officeDocument/2006/relationships/hyperlink" Target="http://www.info-toyama.com/event/20063/" TargetMode="External"/><Relationship Id="rId230" Type="http://schemas.openxmlformats.org/officeDocument/2006/relationships/hyperlink" Target="https://www.pref.tokushima.lg.jp/kenseijoho/soshiki/shoukouroudoukankoubu/kankouseisakuka/" TargetMode="External"/><Relationship Id="rId468" Type="http://schemas.openxmlformats.org/officeDocument/2006/relationships/hyperlink" Target="http://fukuyama-matsuri.jp/bara/" TargetMode="External"/><Relationship Id="rId675" Type="http://schemas.openxmlformats.org/officeDocument/2006/relationships/hyperlink" Target="http://www.sakaiminato.net/suisan" TargetMode="External"/><Relationship Id="rId882" Type="http://schemas.openxmlformats.org/officeDocument/2006/relationships/hyperlink" Target="http://www.kagoshima-kankou.com/for/areaguides/nansatsu.html" TargetMode="External"/><Relationship Id="rId1098" Type="http://schemas.openxmlformats.org/officeDocument/2006/relationships/hyperlink" Target="https://www.kankou-hamada.org/guidepost/8499" TargetMode="External"/><Relationship Id="rId2149" Type="http://schemas.openxmlformats.org/officeDocument/2006/relationships/hyperlink" Target="https://www.city.sakaide.lg.jp/index.html" TargetMode="External"/><Relationship Id="rId328" Type="http://schemas.openxmlformats.org/officeDocument/2006/relationships/hyperlink" Target="http://www.pearlsea.jp/" TargetMode="External"/><Relationship Id="rId535" Type="http://schemas.openxmlformats.org/officeDocument/2006/relationships/hyperlink" Target="http://www.kagoshima-kankou.com/event/20352/" TargetMode="External"/><Relationship Id="rId742" Type="http://schemas.openxmlformats.org/officeDocument/2006/relationships/hyperlink" Target="http://www.town.yoichi.hokkaido.jp/" TargetMode="External"/><Relationship Id="rId1165" Type="http://schemas.openxmlformats.org/officeDocument/2006/relationships/hyperlink" Target="http://ube-kankou.or.jp/" TargetMode="External"/><Relationship Id="rId1372" Type="http://schemas.openxmlformats.org/officeDocument/2006/relationships/hyperlink" Target="../%23" TargetMode="External"/><Relationship Id="rId2009" Type="http://schemas.openxmlformats.org/officeDocument/2006/relationships/hyperlink" Target="http://www.turuga.org/" TargetMode="External"/><Relationship Id="rId2216" Type="http://schemas.openxmlformats.org/officeDocument/2006/relationships/hyperlink" Target="http://www.visitsado.com/" TargetMode="External"/><Relationship Id="rId602" Type="http://schemas.openxmlformats.org/officeDocument/2006/relationships/hyperlink" Target="https://nakatsuyaba.com/?introduce=shinryoku" TargetMode="External"/><Relationship Id="rId1025" Type="http://schemas.openxmlformats.org/officeDocument/2006/relationships/hyperlink" Target="http://tanabejoumaturi.sakura.ne.jp/maturi" TargetMode="External"/><Relationship Id="rId1232" Type="http://schemas.openxmlformats.org/officeDocument/2006/relationships/hyperlink" Target="http://www.city.imari.saga.jp/" TargetMode="External"/><Relationship Id="rId1677" Type="http://schemas.openxmlformats.org/officeDocument/2006/relationships/hyperlink" Target="https://www.oarai-info.jp/" TargetMode="External"/><Relationship Id="rId1884" Type="http://schemas.openxmlformats.org/officeDocument/2006/relationships/hyperlink" Target="http://www.city-nakatsu.jp/categories/kanko-navi/kanko_seasonevent/seasonevent_kakashi/" TargetMode="External"/><Relationship Id="rId907" Type="http://schemas.openxmlformats.org/officeDocument/2006/relationships/hyperlink" Target="https://shimonoseki.travel/event/?eid=69&amp;year=2017&amp;month=2&amp;day=&amp;area%5b%5d=" TargetMode="External"/><Relationship Id="rId1537" Type="http://schemas.openxmlformats.org/officeDocument/2006/relationships/hyperlink" Target="http://www.yufuin.gr.jp/roots_of_yufu/" TargetMode="External"/><Relationship Id="rId1744" Type="http://schemas.openxmlformats.org/officeDocument/2006/relationships/hyperlink" Target="http://www.visitsado.com/" TargetMode="External"/><Relationship Id="rId1951" Type="http://schemas.openxmlformats.org/officeDocument/2006/relationships/hyperlink" Target="http://totteokino-ongakusai.jp/" TargetMode="External"/><Relationship Id="rId36" Type="http://schemas.openxmlformats.org/officeDocument/2006/relationships/hyperlink" Target="http://www.at-nagasaki.jp/event/51798/" TargetMode="External"/><Relationship Id="rId1604" Type="http://schemas.openxmlformats.org/officeDocument/2006/relationships/hyperlink" Target="http://www.city.fuji.shizuoka.jp/fujijikan/enjoy/kb719c0000000gxd.html" TargetMode="External"/><Relationship Id="rId185" Type="http://schemas.openxmlformats.org/officeDocument/2006/relationships/hyperlink" Target="http://www.info-toyama.com/event/20052/" TargetMode="External"/><Relationship Id="rId1811" Type="http://schemas.openxmlformats.org/officeDocument/2006/relationships/hyperlink" Target="http://www.maizuru-kanko.net/spot/sightseeing/shizenbunkaen.php" TargetMode="External"/><Relationship Id="rId1909" Type="http://schemas.openxmlformats.org/officeDocument/2006/relationships/hyperlink" Target="mailto:088-684-1157/kankoshinko@city.naruto.i-tokushima.jp" TargetMode="External"/><Relationship Id="rId392" Type="http://schemas.openxmlformats.org/officeDocument/2006/relationships/hyperlink" Target="mailto:083-231-1350/sgkanko@city.shimonoseki.yamaguchi.jp" TargetMode="External"/><Relationship Id="rId697" Type="http://schemas.openxmlformats.org/officeDocument/2006/relationships/hyperlink" Target="http://onomichi-cci.or.jp/hanabi/" TargetMode="External"/><Relationship Id="rId2073" Type="http://schemas.openxmlformats.org/officeDocument/2006/relationships/hyperlink" Target="http://toba.or.jp/wp-content/uploads/2018/12/Uramura-Kaki-Map.pdf" TargetMode="External"/><Relationship Id="rId2280" Type="http://schemas.openxmlformats.org/officeDocument/2006/relationships/hyperlink" Target="http://www.info-toyama.com/event/20088/" TargetMode="External"/><Relationship Id="rId252" Type="http://schemas.openxmlformats.org/officeDocument/2006/relationships/hyperlink" Target="https://www.oarai-info.jp/" TargetMode="External"/><Relationship Id="rId1187" Type="http://schemas.openxmlformats.org/officeDocument/2006/relationships/hyperlink" Target="https://www.kankou-hamada.org/guidepost/10899" TargetMode="External"/><Relationship Id="rId2140" Type="http://schemas.openxmlformats.org/officeDocument/2006/relationships/hyperlink" Target="http://fukuyama-matsuri.jp/natsu/" TargetMode="External"/><Relationship Id="rId112" Type="http://schemas.openxmlformats.org/officeDocument/2006/relationships/hyperlink" Target="http://kokusaidori.jp/" TargetMode="External"/><Relationship Id="rId557" Type="http://schemas.openxmlformats.org/officeDocument/2006/relationships/hyperlink" Target="http://hanabi.moji-retro.com/" TargetMode="External"/><Relationship Id="rId764" Type="http://schemas.openxmlformats.org/officeDocument/2006/relationships/hyperlink" Target="https://www.niigata-kankou.or.jp/" TargetMode="External"/><Relationship Id="rId971" Type="http://schemas.openxmlformats.org/officeDocument/2006/relationships/hyperlink" Target="https://www.oki-carnival.com/" TargetMode="External"/><Relationship Id="rId1394" Type="http://schemas.openxmlformats.org/officeDocument/2006/relationships/hyperlink" Target="mailto:083-231-1350/sgkanko@city.shimonoseki.yamaguchi.jp" TargetMode="External"/><Relationship Id="rId1699" Type="http://schemas.openxmlformats.org/officeDocument/2006/relationships/hyperlink" Target="http://www.osannomiya-hie.or.jp/" TargetMode="External"/><Relationship Id="rId2000" Type="http://schemas.openxmlformats.org/officeDocument/2006/relationships/hyperlink" Target="http://www.scsf.jp/" TargetMode="External"/><Relationship Id="rId2238" Type="http://schemas.openxmlformats.org/officeDocument/2006/relationships/hyperlink" Target="http://www.tanabe-kanko.jp/event/tanabematsuri/" TargetMode="External"/><Relationship Id="rId417" Type="http://schemas.openxmlformats.org/officeDocument/2006/relationships/hyperlink" Target="https://www.kankou-hamada.org/guidepost/10560" TargetMode="External"/><Relationship Id="rId624" Type="http://schemas.openxmlformats.org/officeDocument/2006/relationships/hyperlink" Target="http://www.miyazaki-city.tourism.or.jp/" TargetMode="External"/><Relationship Id="rId831" Type="http://schemas.openxmlformats.org/officeDocument/2006/relationships/hyperlink" Target="mailto:083-231-1350/sgkanko@city.shimonoseki.yamaguchi.jp" TargetMode="External"/><Relationship Id="rId1047" Type="http://schemas.openxmlformats.org/officeDocument/2006/relationships/hyperlink" Target="http://www.sumiyoshitaisha.net/" TargetMode="External"/><Relationship Id="rId1254" Type="http://schemas.openxmlformats.org/officeDocument/2006/relationships/hyperlink" Target="http://www.city.goto.nagasaki.jp/" TargetMode="External"/><Relationship Id="rId1461" Type="http://schemas.openxmlformats.org/officeDocument/2006/relationships/hyperlink" Target="http://hk-event.jp/" TargetMode="External"/><Relationship Id="rId929" Type="http://schemas.openxmlformats.org/officeDocument/2006/relationships/hyperlink" Target="https://www.miyako-guide.net/" TargetMode="External"/><Relationship Id="rId1114" Type="http://schemas.openxmlformats.org/officeDocument/2006/relationships/hyperlink" Target="http://www.toukasan.jp/" TargetMode="External"/><Relationship Id="rId1321" Type="http://schemas.openxmlformats.org/officeDocument/2006/relationships/hyperlink" Target="http://www.matsunoodera.com/" TargetMode="External"/><Relationship Id="rId1559" Type="http://schemas.openxmlformats.org/officeDocument/2006/relationships/hyperlink" Target="http://www.nanki-shirahama.com/event/" TargetMode="External"/><Relationship Id="rId1766" Type="http://schemas.openxmlformats.org/officeDocument/2006/relationships/hyperlink" Target="http://www.shimada-ta.jp/index.php" TargetMode="External"/><Relationship Id="rId1973" Type="http://schemas.openxmlformats.org/officeDocument/2006/relationships/hyperlink" Target="https://visithachinohe.com/stories/sannshataisai_schedule/" TargetMode="External"/><Relationship Id="rId58" Type="http://schemas.openxmlformats.org/officeDocument/2006/relationships/hyperlink" Target="http://www.tagataisya.or.jp/event/mantou/" TargetMode="External"/><Relationship Id="rId1419" Type="http://schemas.openxmlformats.org/officeDocument/2006/relationships/hyperlink" Target="http://www.city.sukumo.kochi.jp/kankou/daruma/index.html" TargetMode="External"/><Relationship Id="rId1626" Type="http://schemas.openxmlformats.org/officeDocument/2006/relationships/hyperlink" Target="http://www.pearlsea.jp/" TargetMode="External"/><Relationship Id="rId1833" Type="http://schemas.openxmlformats.org/officeDocument/2006/relationships/hyperlink" Target="https://osakatemmangu.or.jp/1426" TargetMode="External"/><Relationship Id="rId1900" Type="http://schemas.openxmlformats.org/officeDocument/2006/relationships/hyperlink" Target="http://www.kankou.pref.hiroshima.jp/sys/data?page-id=14059" TargetMode="External"/><Relationship Id="rId2095" Type="http://schemas.openxmlformats.org/officeDocument/2006/relationships/hyperlink" Target="https://kanko-shunan.com/" TargetMode="External"/><Relationship Id="rId274" Type="http://schemas.openxmlformats.org/officeDocument/2006/relationships/hyperlink" Target="http://r.goope.jp/tobaminatofes" TargetMode="External"/><Relationship Id="rId481" Type="http://schemas.openxmlformats.org/officeDocument/2006/relationships/hyperlink" Target="https://ja-jp.facebook.com/UwajimaHawaiianFestival" TargetMode="External"/><Relationship Id="rId2162" Type="http://schemas.openxmlformats.org/officeDocument/2006/relationships/hyperlink" Target="https://www.visit-saiki.jp/events/detail/fd3120e4-e6cf-4024-a278-231a80151ca9" TargetMode="External"/><Relationship Id="rId134" Type="http://schemas.openxmlformats.org/officeDocument/2006/relationships/hyperlink" Target="http://www.yaizu.gr.jp/" TargetMode="External"/><Relationship Id="rId579" Type="http://schemas.openxmlformats.org/officeDocument/2006/relationships/hyperlink" Target="https://www.huistenbosch.co.jp/" TargetMode="External"/><Relationship Id="rId786" Type="http://schemas.openxmlformats.org/officeDocument/2006/relationships/hyperlink" Target="mailto:0225-88-3927/jomon@city.higashimatsushima.miyagi.jp" TargetMode="External"/><Relationship Id="rId993" Type="http://schemas.openxmlformats.org/officeDocument/2006/relationships/hyperlink" Target="https://www.huistenbosch.co.jp/" TargetMode="External"/><Relationship Id="rId341" Type="http://schemas.openxmlformats.org/officeDocument/2006/relationships/hyperlink" Target="http://saikaibashi.com/" TargetMode="External"/><Relationship Id="rId439" Type="http://schemas.openxmlformats.org/officeDocument/2006/relationships/hyperlink" Target="https://gotsu-kanko.jp/" TargetMode="External"/><Relationship Id="rId646" Type="http://schemas.openxmlformats.org/officeDocument/2006/relationships/hyperlink" Target="https://www.mirf.jp/" TargetMode="External"/><Relationship Id="rId1069" Type="http://schemas.openxmlformats.org/officeDocument/2006/relationships/hyperlink" Target="https://www.osakacastlepark.jp/" TargetMode="External"/><Relationship Id="rId1276" Type="http://schemas.openxmlformats.org/officeDocument/2006/relationships/hyperlink" Target="https://www.kankou-hamada.org/guidepost/10886" TargetMode="External"/><Relationship Id="rId1483" Type="http://schemas.openxmlformats.org/officeDocument/2006/relationships/hyperlink" Target="http://www.kagoshima-kankou.com/event/20352/" TargetMode="External"/><Relationship Id="rId2022" Type="http://schemas.openxmlformats.org/officeDocument/2006/relationships/hyperlink" Target="https://www.soh-odori.net/" TargetMode="External"/><Relationship Id="rId201" Type="http://schemas.openxmlformats.org/officeDocument/2006/relationships/hyperlink" Target="https://nu-mshinsenkan.com/" TargetMode="External"/><Relationship Id="rId506" Type="http://schemas.openxmlformats.org/officeDocument/2006/relationships/hyperlink" Target="http://besshi.com/" TargetMode="External"/><Relationship Id="rId853" Type="http://schemas.openxmlformats.org/officeDocument/2006/relationships/hyperlink" Target="http://www.iwamikanko.org/" TargetMode="External"/><Relationship Id="rId1136" Type="http://schemas.openxmlformats.org/officeDocument/2006/relationships/hyperlink" Target="https://setouchi-mm.com/" TargetMode="External"/><Relationship Id="rId1690" Type="http://schemas.openxmlformats.org/officeDocument/2006/relationships/hyperlink" Target="https://www.institutfrancais.jp/yokohama/" TargetMode="External"/><Relationship Id="rId1788" Type="http://schemas.openxmlformats.org/officeDocument/2006/relationships/hyperlink" Target="http://isidori.jp/" TargetMode="External"/><Relationship Id="rId1995" Type="http://schemas.openxmlformats.org/officeDocument/2006/relationships/hyperlink" Target="https://www.tokaikisen.co.jp/tsubaki_festival/" TargetMode="External"/><Relationship Id="rId713" Type="http://schemas.openxmlformats.org/officeDocument/2006/relationships/hyperlink" Target="http://www.cciweb.or.jp/kochi/yosakoiweb/" TargetMode="External"/><Relationship Id="rId920" Type="http://schemas.openxmlformats.org/officeDocument/2006/relationships/hyperlink" Target="http://www.wakamatsuri.com/" TargetMode="External"/><Relationship Id="rId1343" Type="http://schemas.openxmlformats.org/officeDocument/2006/relationships/hyperlink" Target="https://ja.kyoto.travel/event/major/gion/" TargetMode="External"/><Relationship Id="rId1550" Type="http://schemas.openxmlformats.org/officeDocument/2006/relationships/hyperlink" Target="https://www.minabe-kanko.jp/sightseeing/4714" TargetMode="External"/><Relationship Id="rId1648" Type="http://schemas.openxmlformats.org/officeDocument/2006/relationships/hyperlink" Target="http://localhost/" TargetMode="External"/><Relationship Id="rId1203" Type="http://schemas.openxmlformats.org/officeDocument/2006/relationships/hyperlink" Target="http://hikimichou.com/" TargetMode="External"/><Relationship Id="rId1410" Type="http://schemas.openxmlformats.org/officeDocument/2006/relationships/hyperlink" Target="http://www.wakura.or.jp/" TargetMode="External"/><Relationship Id="rId1508" Type="http://schemas.openxmlformats.org/officeDocument/2006/relationships/hyperlink" Target="https://shimonoseki.travel/event/?eid=69&amp;year=2017&amp;month=2&amp;day=&amp;area%5b%5d=" TargetMode="External"/><Relationship Id="rId1855" Type="http://schemas.openxmlformats.org/officeDocument/2006/relationships/hyperlink" Target="http://www.sakaiminato.net/" TargetMode="External"/><Relationship Id="rId1715" Type="http://schemas.openxmlformats.org/officeDocument/2006/relationships/hyperlink" Target="https://www.ymm21.jp/" TargetMode="External"/><Relationship Id="rId1922" Type="http://schemas.openxmlformats.org/officeDocument/2006/relationships/hyperlink" Target="http://www.pearlsea.jp/" TargetMode="External"/><Relationship Id="rId296" Type="http://schemas.openxmlformats.org/officeDocument/2006/relationships/hyperlink" Target="http://oshiromatsuri.jp/" TargetMode="External"/><Relationship Id="rId2184" Type="http://schemas.openxmlformats.org/officeDocument/2006/relationships/hyperlink" Target="https://www.facebook.com/Night.with.a.full.moon.Fes/" TargetMode="External"/><Relationship Id="rId156" Type="http://schemas.openxmlformats.org/officeDocument/2006/relationships/hyperlink" Target="http://localhost/" TargetMode="External"/><Relationship Id="rId363" Type="http://schemas.openxmlformats.org/officeDocument/2006/relationships/hyperlink" Target="https://www.institutfrancais.jp/yokohama/" TargetMode="External"/><Relationship Id="rId570" Type="http://schemas.openxmlformats.org/officeDocument/2006/relationships/hyperlink" Target="https://www.pearlsea.jp/cruising/" TargetMode="External"/><Relationship Id="rId2044" Type="http://schemas.openxmlformats.org/officeDocument/2006/relationships/hyperlink" Target="http://www.ataminews.gr.jp/" TargetMode="External"/><Relationship Id="rId2251" Type="http://schemas.openxmlformats.org/officeDocument/2006/relationships/hyperlink" Target="https://www.city.imabari.ehime.jp/kanko/tsugi/" TargetMode="External"/><Relationship Id="rId223" Type="http://schemas.openxmlformats.org/officeDocument/2006/relationships/hyperlink" Target="http://towada-yabusame.com/" TargetMode="External"/><Relationship Id="rId430" Type="http://schemas.openxmlformats.org/officeDocument/2006/relationships/hyperlink" Target="https://kagura-meshi.all-iwami.com/" TargetMode="External"/><Relationship Id="rId668" Type="http://schemas.openxmlformats.org/officeDocument/2006/relationships/hyperlink" Target="http://gainamatsuri.net/" TargetMode="External"/><Relationship Id="rId875" Type="http://schemas.openxmlformats.org/officeDocument/2006/relationships/hyperlink" Target="http://nitca.at-nagasaki.jp/event/peron/" TargetMode="External"/><Relationship Id="rId1060" Type="http://schemas.openxmlformats.org/officeDocument/2006/relationships/hyperlink" Target="http://www.yodohanabi.com/" TargetMode="External"/><Relationship Id="rId1298" Type="http://schemas.openxmlformats.org/officeDocument/2006/relationships/hyperlink" Target="https://www.kankou-hamada.org/guidepost/6667" TargetMode="External"/><Relationship Id="rId2111" Type="http://schemas.openxmlformats.org/officeDocument/2006/relationships/hyperlink" Target="https://www.kankou-hamada.org/guidepost/10628" TargetMode="External"/><Relationship Id="rId528" Type="http://schemas.openxmlformats.org/officeDocument/2006/relationships/hyperlink" Target="http://www.city.imari.saga.jp/" TargetMode="External"/><Relationship Id="rId735" Type="http://schemas.openxmlformats.org/officeDocument/2006/relationships/hyperlink" Target="http://akitayuzawa.jp/" TargetMode="External"/><Relationship Id="rId942" Type="http://schemas.openxmlformats.org/officeDocument/2006/relationships/hyperlink" Target="http://www.nanki-shirahama.com/event/" TargetMode="External"/><Relationship Id="rId1158" Type="http://schemas.openxmlformats.org/officeDocument/2006/relationships/hyperlink" Target="https://himeji-machishin.jp/himejijo-event/" TargetMode="External"/><Relationship Id="rId1365" Type="http://schemas.openxmlformats.org/officeDocument/2006/relationships/hyperlink" Target="../%23" TargetMode="External"/><Relationship Id="rId1572" Type="http://schemas.openxmlformats.org/officeDocument/2006/relationships/hyperlink" Target="http://www.city.niihama.lg.jp/" TargetMode="External"/><Relationship Id="rId2209" Type="http://schemas.openxmlformats.org/officeDocument/2006/relationships/hyperlink" Target="http://www.visitsado.com/" TargetMode="External"/><Relationship Id="rId1018" Type="http://schemas.openxmlformats.org/officeDocument/2006/relationships/hyperlink" Target="http://www.imari-ookawachiyama.com/" TargetMode="External"/><Relationship Id="rId1225" Type="http://schemas.openxmlformats.org/officeDocument/2006/relationships/hyperlink" Target="https://www.city.sakaide.lg.jp/index.html" TargetMode="External"/><Relationship Id="rId1432" Type="http://schemas.openxmlformats.org/officeDocument/2006/relationships/hyperlink" Target="http://www.nihonnomaturi.com/category10/category53/entry284.html" TargetMode="External"/><Relationship Id="rId1877" Type="http://schemas.openxmlformats.org/officeDocument/2006/relationships/hyperlink" Target="https://www.kankou-hamada.org/guidepost/6601" TargetMode="External"/><Relationship Id="rId71" Type="http://schemas.openxmlformats.org/officeDocument/2006/relationships/hyperlink" Target="http://jf-shiranuka.jimdo.com/" TargetMode="External"/><Relationship Id="rId802" Type="http://schemas.openxmlformats.org/officeDocument/2006/relationships/hyperlink" Target="http://www.aoba-matsuri.com/index.html" TargetMode="External"/><Relationship Id="rId1737" Type="http://schemas.openxmlformats.org/officeDocument/2006/relationships/hyperlink" Target="https://www.kyokanko.or.jp/gion/" TargetMode="External"/><Relationship Id="rId1944" Type="http://schemas.openxmlformats.org/officeDocument/2006/relationships/hyperlink" Target="https://www.facebook.com/isozima/" TargetMode="External"/><Relationship Id="rId29" Type="http://schemas.openxmlformats.org/officeDocument/2006/relationships/hyperlink" Target="http://www.city.tomakomai.hokkaido.jp/kankojoho/event/minatomatsuri/minatomatsuri.html" TargetMode="External"/><Relationship Id="rId178" Type="http://schemas.openxmlformats.org/officeDocument/2006/relationships/hyperlink" Target="http://www.pref.toyama.jp/cms_sec/1603/kj00011575-023-01.html" TargetMode="External"/><Relationship Id="rId1804" Type="http://schemas.openxmlformats.org/officeDocument/2006/relationships/hyperlink" Target="https://yosano-kankou.net/" TargetMode="External"/><Relationship Id="rId385" Type="http://schemas.openxmlformats.org/officeDocument/2006/relationships/hyperlink" Target="https://yokohama-kanazawakanko.com/" TargetMode="External"/><Relationship Id="rId592" Type="http://schemas.openxmlformats.org/officeDocument/2006/relationships/hyperlink" Target="https://www.huistenbosch.co.jp/" TargetMode="External"/><Relationship Id="rId2066" Type="http://schemas.openxmlformats.org/officeDocument/2006/relationships/hyperlink" Target="https://www.city.gamagori.lg.jp/unit/kankoshoko/gamamatu.html" TargetMode="External"/><Relationship Id="rId2273" Type="http://schemas.openxmlformats.org/officeDocument/2006/relationships/hyperlink" Target="http://www.tulipfair.or.jp/" TargetMode="External"/><Relationship Id="rId245" Type="http://schemas.openxmlformats.org/officeDocument/2006/relationships/hyperlink" Target="https://visithachinohe.com/stories/sannshataisai_schedule/" TargetMode="External"/><Relationship Id="rId452" Type="http://schemas.openxmlformats.org/officeDocument/2006/relationships/hyperlink" Target="http://www.hiroshima-navi.or.jp/" TargetMode="External"/><Relationship Id="rId897" Type="http://schemas.openxmlformats.org/officeDocument/2006/relationships/hyperlink" Target="https://shimonoseki.travel/spot/detail.php?uid=335" TargetMode="External"/><Relationship Id="rId1082" Type="http://schemas.openxmlformats.org/officeDocument/2006/relationships/hyperlink" Target="http://www.yuushien.com/yuushien/" TargetMode="External"/><Relationship Id="rId2133" Type="http://schemas.openxmlformats.org/officeDocument/2006/relationships/hyperlink" Target="http://mono.shoko-shimane.or.jp/" TargetMode="External"/><Relationship Id="rId105" Type="http://schemas.openxmlformats.org/officeDocument/2006/relationships/hyperlink" Target="http://tri-miyako.com/" TargetMode="External"/><Relationship Id="rId312" Type="http://schemas.openxmlformats.org/officeDocument/2006/relationships/hyperlink" Target="https://www.visit-saiki.jp/events/detail/80db9966-19ea-4c48-9157-83a50cdf8dfa" TargetMode="External"/><Relationship Id="rId757" Type="http://schemas.openxmlformats.org/officeDocument/2006/relationships/hyperlink" Target="http://katakaimachi-enkakyokai.info/enka_info.html" TargetMode="External"/><Relationship Id="rId964" Type="http://schemas.openxmlformats.org/officeDocument/2006/relationships/hyperlink" Target="http://www.karatsu-kankou.jp/" TargetMode="External"/><Relationship Id="rId1387" Type="http://schemas.openxmlformats.org/officeDocument/2006/relationships/hyperlink" Target="mailto:083-231-1350/sgkanko@city.shimonoseki.yamaguchi.jp" TargetMode="External"/><Relationship Id="rId1594" Type="http://schemas.openxmlformats.org/officeDocument/2006/relationships/hyperlink" Target="http://www.yaizu.gr.jp/" TargetMode="External"/><Relationship Id="rId2200" Type="http://schemas.openxmlformats.org/officeDocument/2006/relationships/hyperlink" Target="mailto:0259-27-5000/info@visitsado.com" TargetMode="External"/><Relationship Id="rId93" Type="http://schemas.openxmlformats.org/officeDocument/2006/relationships/hyperlink" Target="http://www.akitafan.com/pages/contact" TargetMode="External"/><Relationship Id="rId617" Type="http://schemas.openxmlformats.org/officeDocument/2006/relationships/hyperlink" Target="http://www.hyottoko.jp/" TargetMode="External"/><Relationship Id="rId824" Type="http://schemas.openxmlformats.org/officeDocument/2006/relationships/hyperlink" Target="mailto:0185-24-9142/syoukou@city.oga.akita.jp" TargetMode="External"/><Relationship Id="rId1247" Type="http://schemas.openxmlformats.org/officeDocument/2006/relationships/hyperlink" Target="https://ja-jp.facebook.com/saseboamefes/" TargetMode="External"/><Relationship Id="rId1454" Type="http://schemas.openxmlformats.org/officeDocument/2006/relationships/hyperlink" Target="http://www.k-port.jp/" TargetMode="External"/><Relationship Id="rId1661" Type="http://schemas.openxmlformats.org/officeDocument/2006/relationships/hyperlink" Target="http://www.satohama-jomon.jp/index.html" TargetMode="External"/><Relationship Id="rId1899" Type="http://schemas.openxmlformats.org/officeDocument/2006/relationships/hyperlink" Target="http://www.toukasan.jp/" TargetMode="External"/><Relationship Id="rId1107" Type="http://schemas.openxmlformats.org/officeDocument/2006/relationships/hyperlink" Target="https://nakatsuyaba.com/?introduce=tsuruichi" TargetMode="External"/><Relationship Id="rId1314" Type="http://schemas.openxmlformats.org/officeDocument/2006/relationships/hyperlink" Target="http://hikimichou.com/" TargetMode="External"/><Relationship Id="rId1521" Type="http://schemas.openxmlformats.org/officeDocument/2006/relationships/hyperlink" Target="http://www.town.hachijo.tokyo.jp/" TargetMode="External"/><Relationship Id="rId1759" Type="http://schemas.openxmlformats.org/officeDocument/2006/relationships/hyperlink" Target="http://www.city.sado.niigata.jp/" TargetMode="External"/><Relationship Id="rId1966" Type="http://schemas.openxmlformats.org/officeDocument/2006/relationships/hyperlink" Target="https://takekomajinja.jp/index.html" TargetMode="External"/><Relationship Id="rId1619" Type="http://schemas.openxmlformats.org/officeDocument/2006/relationships/hyperlink" Target="http://umegae-shuzo.com/" TargetMode="External"/><Relationship Id="rId1826" Type="http://schemas.openxmlformats.org/officeDocument/2006/relationships/hyperlink" Target="http://www.sinnosan.jp/" TargetMode="External"/><Relationship Id="rId20" Type="http://schemas.openxmlformats.org/officeDocument/2006/relationships/hyperlink" Target="http://www.nanaoh.net/index.php" TargetMode="External"/><Relationship Id="rId2088" Type="http://schemas.openxmlformats.org/officeDocument/2006/relationships/hyperlink" Target="http://kankou.iwakuni-city.net/" TargetMode="External"/><Relationship Id="rId2295" Type="http://schemas.openxmlformats.org/officeDocument/2006/relationships/hyperlink" Target="http://www.info-toyama.com/event/10009/" TargetMode="External"/><Relationship Id="rId267" Type="http://schemas.openxmlformats.org/officeDocument/2006/relationships/hyperlink" Target="https://bunkasouzou-takaoka.jp/" TargetMode="External"/><Relationship Id="rId474" Type="http://schemas.openxmlformats.org/officeDocument/2006/relationships/hyperlink" Target="tel:0898-54-3450" TargetMode="External"/><Relationship Id="rId2155" Type="http://schemas.openxmlformats.org/officeDocument/2006/relationships/hyperlink" Target="http://www.imari-ookawachiyama.com/" TargetMode="External"/><Relationship Id="rId127" Type="http://schemas.openxmlformats.org/officeDocument/2006/relationships/hyperlink" Target="https://www.southeast-botanical.jp/illumination2021/" TargetMode="External"/><Relationship Id="rId681" Type="http://schemas.openxmlformats.org/officeDocument/2006/relationships/hyperlink" Target="mailto:0854-47-7878/u-kankou@unnan.or.jp" TargetMode="External"/><Relationship Id="rId779" Type="http://schemas.openxmlformats.org/officeDocument/2006/relationships/hyperlink" Target="mailto:022-354-2618/info@matsushima-kanko.com" TargetMode="External"/><Relationship Id="rId986" Type="http://schemas.openxmlformats.org/officeDocument/2006/relationships/hyperlink" Target="http://yosa.jp/" TargetMode="External"/><Relationship Id="rId334" Type="http://schemas.openxmlformats.org/officeDocument/2006/relationships/hyperlink" Target="https://haiki-chaichi.com/" TargetMode="External"/><Relationship Id="rId541" Type="http://schemas.openxmlformats.org/officeDocument/2006/relationships/hyperlink" Target="http://www.kagoshima-kankou.com/for/areaguides/kagoshima.html" TargetMode="External"/><Relationship Id="rId639" Type="http://schemas.openxmlformats.org/officeDocument/2006/relationships/hyperlink" Target="https://www.naha-navi.or.jp/" TargetMode="External"/><Relationship Id="rId1171" Type="http://schemas.openxmlformats.org/officeDocument/2006/relationships/hyperlink" Target="https://kanko-shunan.com/" TargetMode="External"/><Relationship Id="rId1269" Type="http://schemas.openxmlformats.org/officeDocument/2006/relationships/hyperlink" Target="http://localhost/" TargetMode="External"/><Relationship Id="rId1476" Type="http://schemas.openxmlformats.org/officeDocument/2006/relationships/hyperlink" Target="https://www.city.kisarazu.lg.jp/shisei/soshiki/kakuka/1001968.html" TargetMode="External"/><Relationship Id="rId2015" Type="http://schemas.openxmlformats.org/officeDocument/2006/relationships/hyperlink" Target="http://www.artmixjapan.com/" TargetMode="External"/><Relationship Id="rId2222" Type="http://schemas.openxmlformats.org/officeDocument/2006/relationships/hyperlink" Target="http://www.visitsado.com/" TargetMode="External"/><Relationship Id="rId401" Type="http://schemas.openxmlformats.org/officeDocument/2006/relationships/hyperlink" Target="https://kanko-shunan.com/" TargetMode="External"/><Relationship Id="rId846" Type="http://schemas.openxmlformats.org/officeDocument/2006/relationships/hyperlink" Target="mailto:083-231-1350/sgkanko@city.shimonoseki.yamaguchi.jp" TargetMode="External"/><Relationship Id="rId1031" Type="http://schemas.openxmlformats.org/officeDocument/2006/relationships/hyperlink" Target="https://yosano-kankou.net/" TargetMode="External"/><Relationship Id="rId1129" Type="http://schemas.openxmlformats.org/officeDocument/2006/relationships/hyperlink" Target="https://www.pref.tokushima.lg.jp/kenseijoho/soshiki/shoukouroudoukankoubu/nigiwaidukurika/" TargetMode="External"/><Relationship Id="rId1683" Type="http://schemas.openxmlformats.org/officeDocument/2006/relationships/hyperlink" Target="https://luckyfes.com/" TargetMode="External"/><Relationship Id="rId1890" Type="http://schemas.openxmlformats.org/officeDocument/2006/relationships/hyperlink" Target="https://hanabi-towada.info/" TargetMode="External"/><Relationship Id="rId1988" Type="http://schemas.openxmlformats.org/officeDocument/2006/relationships/hyperlink" Target="https://vill.kouzushima.tokyo.jp/travel/event.html" TargetMode="External"/><Relationship Id="rId706" Type="http://schemas.openxmlformats.org/officeDocument/2006/relationships/hyperlink" Target="https://dive-hiroshima.com/" TargetMode="External"/><Relationship Id="rId913" Type="http://schemas.openxmlformats.org/officeDocument/2006/relationships/hyperlink" Target="http://www.kankou-nichinan.jp/" TargetMode="External"/><Relationship Id="rId1336" Type="http://schemas.openxmlformats.org/officeDocument/2006/relationships/hyperlink" Target="https://www.gionhigashi.com/" TargetMode="External"/><Relationship Id="rId1543" Type="http://schemas.openxmlformats.org/officeDocument/2006/relationships/hyperlink" Target="https://www.fujisan-renge.com/" TargetMode="External"/><Relationship Id="rId1750" Type="http://schemas.openxmlformats.org/officeDocument/2006/relationships/hyperlink" Target="http://www.visitsado.com/" TargetMode="External"/><Relationship Id="rId42" Type="http://schemas.openxmlformats.org/officeDocument/2006/relationships/hyperlink" Target="http://www.pref.ishikawa.jp/siro-niwa/japanese/top.html" TargetMode="External"/><Relationship Id="rId1403" Type="http://schemas.openxmlformats.org/officeDocument/2006/relationships/hyperlink" Target="mailto:083-231-1350/sgkanko@city.shimonoseki.yamaguchi.jp" TargetMode="External"/><Relationship Id="rId1610" Type="http://schemas.openxmlformats.org/officeDocument/2006/relationships/hyperlink" Target="http://www.ataminews.gr.jp/" TargetMode="External"/><Relationship Id="rId1848" Type="http://schemas.openxmlformats.org/officeDocument/2006/relationships/hyperlink" Target="https://infiorata-kobe.net/" TargetMode="External"/><Relationship Id="rId191" Type="http://schemas.openxmlformats.org/officeDocument/2006/relationships/hyperlink" Target="http://www.yatsuo.net/kazenobon/" TargetMode="External"/><Relationship Id="rId1708" Type="http://schemas.openxmlformats.org/officeDocument/2006/relationships/hyperlink" Target="https://www.chinatown.or.jp/" TargetMode="External"/><Relationship Id="rId1915" Type="http://schemas.openxmlformats.org/officeDocument/2006/relationships/hyperlink" Target="https://www.pref.tokushima.lg.jp/kenseijoho/soshiki/shoukouroudoukankoubu/kankouseisakuka/" TargetMode="External"/><Relationship Id="rId289" Type="http://schemas.openxmlformats.org/officeDocument/2006/relationships/hyperlink" Target="https://kanko-shunan.com/" TargetMode="External"/><Relationship Id="rId496" Type="http://schemas.openxmlformats.org/officeDocument/2006/relationships/hyperlink" Target="https://www.pref.tokushima.lg.jp/kenseijoho/soshiki/shoukouroudoukankoubu/kankouseisakuka/" TargetMode="External"/><Relationship Id="rId2177" Type="http://schemas.openxmlformats.org/officeDocument/2006/relationships/hyperlink" Target="https://www.city.nakatsu.jp/doc/2013080600198/" TargetMode="External"/><Relationship Id="rId149" Type="http://schemas.openxmlformats.org/officeDocument/2006/relationships/hyperlink" Target="http://tsushima-net.org/seakayak_festa/index.php" TargetMode="External"/><Relationship Id="rId356" Type="http://schemas.openxmlformats.org/officeDocument/2006/relationships/hyperlink" Target="https://www.city.sakaide.lg.jp/index.html" TargetMode="External"/><Relationship Id="rId563" Type="http://schemas.openxmlformats.org/officeDocument/2006/relationships/hyperlink" Target="https://www.visit-saiki.jp/events/detail/ff917261-48a8-4c83-a02c-1d15d3380a5f" TargetMode="External"/><Relationship Id="rId770" Type="http://schemas.openxmlformats.org/officeDocument/2006/relationships/hyperlink" Target="https://www.niigata-kankou.or.jp/" TargetMode="External"/><Relationship Id="rId1193" Type="http://schemas.openxmlformats.org/officeDocument/2006/relationships/hyperlink" Target="https://masudashi.com/" TargetMode="External"/><Relationship Id="rId2037" Type="http://schemas.openxmlformats.org/officeDocument/2006/relationships/hyperlink" Target="http://www.ataminews.gr.jp/" TargetMode="External"/><Relationship Id="rId2244" Type="http://schemas.openxmlformats.org/officeDocument/2006/relationships/hyperlink" Target="http://www.nanki-shirahama.com/event/" TargetMode="External"/><Relationship Id="rId216" Type="http://schemas.openxmlformats.org/officeDocument/2006/relationships/hyperlink" Target="https://nakatsuyaba.com/?introduce=tsuruichi" TargetMode="External"/><Relationship Id="rId423" Type="http://schemas.openxmlformats.org/officeDocument/2006/relationships/hyperlink" Target="https://www.kankou-hamada.org/guidepost/10629" TargetMode="External"/><Relationship Id="rId868" Type="http://schemas.openxmlformats.org/officeDocument/2006/relationships/hyperlink" Target="http://www.nihonnomaturi.com/category10/category53/entry284.html" TargetMode="External"/><Relationship Id="rId1053" Type="http://schemas.openxmlformats.org/officeDocument/2006/relationships/hyperlink" Target="http://www.sinnosan.jp/" TargetMode="External"/><Relationship Id="rId1260" Type="http://schemas.openxmlformats.org/officeDocument/2006/relationships/hyperlink" Target="http://www.hyottoko.jp/" TargetMode="External"/><Relationship Id="rId1498" Type="http://schemas.openxmlformats.org/officeDocument/2006/relationships/hyperlink" Target="https://shimonoseki.travel/spot/detail.php?uid=335" TargetMode="External"/><Relationship Id="rId2104" Type="http://schemas.openxmlformats.org/officeDocument/2006/relationships/hyperlink" Target="https://www.kankou-hamada.org/guidepost/10363" TargetMode="External"/><Relationship Id="rId630" Type="http://schemas.openxmlformats.org/officeDocument/2006/relationships/hyperlink" Target="http://www.kinasse-yatsushiro.jp/hanabi/" TargetMode="External"/><Relationship Id="rId728" Type="http://schemas.openxmlformats.org/officeDocument/2006/relationships/hyperlink" Target="http://www.town.oarai.lg.jp/" TargetMode="External"/><Relationship Id="rId935" Type="http://schemas.openxmlformats.org/officeDocument/2006/relationships/hyperlink" Target="mailto:e0624001@pref.wakayama.lg.jp" TargetMode="External"/><Relationship Id="rId1358" Type="http://schemas.openxmlformats.org/officeDocument/2006/relationships/hyperlink" Target="../%23" TargetMode="External"/><Relationship Id="rId1565" Type="http://schemas.openxmlformats.org/officeDocument/2006/relationships/hyperlink" Target="https://www.naha-navi.or.jp/" TargetMode="External"/><Relationship Id="rId1772" Type="http://schemas.openxmlformats.org/officeDocument/2006/relationships/hyperlink" Target="http://www.makinoharashi-kankoukyoukai.com/index.html" TargetMode="External"/><Relationship Id="rId64" Type="http://schemas.openxmlformats.org/officeDocument/2006/relationships/hyperlink" Target="http://www.kagoshima-kankou.com/event/20352/" TargetMode="External"/><Relationship Id="rId1120" Type="http://schemas.openxmlformats.org/officeDocument/2006/relationships/hyperlink" Target="http://miyoshi-kankou.jp/?p=293" TargetMode="External"/><Relationship Id="rId1218" Type="http://schemas.openxmlformats.org/officeDocument/2006/relationships/hyperlink" Target="http://ushioni.gaina.ne.jp/" TargetMode="External"/><Relationship Id="rId1425" Type="http://schemas.openxmlformats.org/officeDocument/2006/relationships/hyperlink" Target="http://www.city.kitakyushu.lg.jp/yahatanishi/file_0122.html" TargetMode="External"/><Relationship Id="rId1632" Type="http://schemas.openxmlformats.org/officeDocument/2006/relationships/hyperlink" Target="https://tamano-matsuri.tamanokankou.com/" TargetMode="External"/><Relationship Id="rId1937" Type="http://schemas.openxmlformats.org/officeDocument/2006/relationships/hyperlink" Target="https://www.town.sumita.iwate.jp/" TargetMode="External"/><Relationship Id="rId2199" Type="http://schemas.openxmlformats.org/officeDocument/2006/relationships/hyperlink" Target="mailto:0259-27-5000/info@visitsado.com" TargetMode="External"/><Relationship Id="rId280" Type="http://schemas.openxmlformats.org/officeDocument/2006/relationships/hyperlink" Target="https://himeji-machishin.jp/himejijo-event/" TargetMode="External"/><Relationship Id="rId140" Type="http://schemas.openxmlformats.org/officeDocument/2006/relationships/hyperlink" Target="https://www.city.shingu.lg.jp/" TargetMode="External"/><Relationship Id="rId378" Type="http://schemas.openxmlformats.org/officeDocument/2006/relationships/hyperlink" Target="https://www.yokohama-akarenga.jp/christmas/" TargetMode="External"/><Relationship Id="rId585" Type="http://schemas.openxmlformats.org/officeDocument/2006/relationships/hyperlink" Target="http://yosa.jp/" TargetMode="External"/><Relationship Id="rId792" Type="http://schemas.openxmlformats.org/officeDocument/2006/relationships/hyperlink" Target="https://www.mod.go.jp/asdf/matsushima/" TargetMode="External"/><Relationship Id="rId2059" Type="http://schemas.openxmlformats.org/officeDocument/2006/relationships/hyperlink" Target="http://www.nishiuraonsen.com/" TargetMode="External"/><Relationship Id="rId2266" Type="http://schemas.openxmlformats.org/officeDocument/2006/relationships/hyperlink" Target="https://www.hakobura.jp/events/354" TargetMode="External"/><Relationship Id="rId6" Type="http://schemas.openxmlformats.org/officeDocument/2006/relationships/hyperlink" Target="mailto:0950-22-4111/kanko@city.hirado.lg.jp" TargetMode="External"/><Relationship Id="rId238" Type="http://schemas.openxmlformats.org/officeDocument/2006/relationships/hyperlink" Target="http://www.miyazaki-city.tourism.or.jp/" TargetMode="External"/><Relationship Id="rId445" Type="http://schemas.openxmlformats.org/officeDocument/2006/relationships/hyperlink" Target="http://mono.shoko-shimane.or.jp/" TargetMode="External"/><Relationship Id="rId652" Type="http://schemas.openxmlformats.org/officeDocument/2006/relationships/hyperlink" Target="https://okinawa-marathon.com/" TargetMode="External"/><Relationship Id="rId1075" Type="http://schemas.openxmlformats.org/officeDocument/2006/relationships/hyperlink" Target="http://gainamatsuri.jp/" TargetMode="External"/><Relationship Id="rId1282" Type="http://schemas.openxmlformats.org/officeDocument/2006/relationships/hyperlink" Target="https://www.kankou-hamada.org/guidepost/6598" TargetMode="External"/><Relationship Id="rId2126" Type="http://schemas.openxmlformats.org/officeDocument/2006/relationships/hyperlink" Target="http://iwamikagura.jp/" TargetMode="External"/><Relationship Id="rId305" Type="http://schemas.openxmlformats.org/officeDocument/2006/relationships/hyperlink" Target="http://www.city.imari.saga.jp/" TargetMode="External"/><Relationship Id="rId512" Type="http://schemas.openxmlformats.org/officeDocument/2006/relationships/hyperlink" Target="http://www.city.niihama.lg.jp/" TargetMode="External"/><Relationship Id="rId957" Type="http://schemas.openxmlformats.org/officeDocument/2006/relationships/hyperlink" Target="http://www.city.niihama.lg.jp/" TargetMode="External"/><Relationship Id="rId1142" Type="http://schemas.openxmlformats.org/officeDocument/2006/relationships/hyperlink" Target="http://www.miyazaki-city.tourism.or.jp/" TargetMode="External"/><Relationship Id="rId1587" Type="http://schemas.openxmlformats.org/officeDocument/2006/relationships/hyperlink" Target="https://www.oki-carnival.com/" TargetMode="External"/><Relationship Id="rId1794" Type="http://schemas.openxmlformats.org/officeDocument/2006/relationships/hyperlink" Target="http://www.maizuru-kanko.net/" TargetMode="External"/><Relationship Id="rId86" Type="http://schemas.openxmlformats.org/officeDocument/2006/relationships/hyperlink" Target="http://www.kankou-nichinan.jp/" TargetMode="External"/><Relationship Id="rId817" Type="http://schemas.openxmlformats.org/officeDocument/2006/relationships/hyperlink" Target="https://www.kankou.natori.miyagi.jp/" TargetMode="External"/><Relationship Id="rId1002" Type="http://schemas.openxmlformats.org/officeDocument/2006/relationships/hyperlink" Target="https://www.ikikankou.com/event/10135" TargetMode="External"/><Relationship Id="rId1447" Type="http://schemas.openxmlformats.org/officeDocument/2006/relationships/hyperlink" Target="http://www.city.fuji.shizuoka.jp/machi/c0604/fmervo000000126d.html" TargetMode="External"/><Relationship Id="rId1654" Type="http://schemas.openxmlformats.org/officeDocument/2006/relationships/hyperlink" Target="http://www.imari-ookawachiyama.com/" TargetMode="External"/><Relationship Id="rId1861" Type="http://schemas.openxmlformats.org/officeDocument/2006/relationships/hyperlink" Target="http://www.kankou-matsue.jp/event_calendar/events/201601-12/201607/2016_matsuesuigousai.html" TargetMode="External"/><Relationship Id="rId1307" Type="http://schemas.openxmlformats.org/officeDocument/2006/relationships/hyperlink" Target="http://hikimichou.com/" TargetMode="External"/><Relationship Id="rId1514" Type="http://schemas.openxmlformats.org/officeDocument/2006/relationships/hyperlink" Target="http://www.kankou-nichinan.jp/" TargetMode="External"/><Relationship Id="rId1721" Type="http://schemas.openxmlformats.org/officeDocument/2006/relationships/hyperlink" Target="mailto:0259-27-5000/info@visitsado.com" TargetMode="External"/><Relationship Id="rId1959" Type="http://schemas.openxmlformats.org/officeDocument/2006/relationships/hyperlink" Target="https://www.city.tagajo.miyagi.jp/index.html" TargetMode="External"/><Relationship Id="rId13" Type="http://schemas.openxmlformats.org/officeDocument/2006/relationships/hyperlink" Target="http://www.nanaoh.net/index.php" TargetMode="External"/><Relationship Id="rId1819" Type="http://schemas.openxmlformats.org/officeDocument/2006/relationships/hyperlink" Target="http://www.osaka-info.jp/" TargetMode="External"/><Relationship Id="rId2190" Type="http://schemas.openxmlformats.org/officeDocument/2006/relationships/hyperlink" Target="https://visit-hofu.jp/" TargetMode="External"/><Relationship Id="rId2288" Type="http://schemas.openxmlformats.org/officeDocument/2006/relationships/hyperlink" Target="http://www.yatsuo.net/kazenobon/" TargetMode="External"/><Relationship Id="rId162" Type="http://schemas.openxmlformats.org/officeDocument/2006/relationships/hyperlink" Target="http://www.imari-ookawachiyama.com/" TargetMode="External"/><Relationship Id="rId467" Type="http://schemas.openxmlformats.org/officeDocument/2006/relationships/hyperlink" Target="http://fukuyama-kanko.com/" TargetMode="External"/><Relationship Id="rId1097" Type="http://schemas.openxmlformats.org/officeDocument/2006/relationships/hyperlink" Target="https://www.kankou-hamada.org/guidepost/10351" TargetMode="External"/><Relationship Id="rId2050" Type="http://schemas.openxmlformats.org/officeDocument/2006/relationships/hyperlink" Target="http://www.yaizu.gr.jp/" TargetMode="External"/><Relationship Id="rId2148" Type="http://schemas.openxmlformats.org/officeDocument/2006/relationships/hyperlink" Target="https://www.city.sakaide.lg.jp/index.html" TargetMode="External"/><Relationship Id="rId674" Type="http://schemas.openxmlformats.org/officeDocument/2006/relationships/hyperlink" Target="http://www.sakaiminato.net/" TargetMode="External"/><Relationship Id="rId881" Type="http://schemas.openxmlformats.org/officeDocument/2006/relationships/hyperlink" Target="http://www.kagoshima-kankou.com/for/areaguides/kagoshima.html" TargetMode="External"/><Relationship Id="rId979" Type="http://schemas.openxmlformats.org/officeDocument/2006/relationships/hyperlink" Target="https://www.shinguu.jp/" TargetMode="External"/><Relationship Id="rId327" Type="http://schemas.openxmlformats.org/officeDocument/2006/relationships/hyperlink" Target="http://www.nagushiyama.jp/" TargetMode="External"/><Relationship Id="rId534" Type="http://schemas.openxmlformats.org/officeDocument/2006/relationships/hyperlink" Target="http://www.kagoshima-kankou.com/for/areaguides/kagoshima.html" TargetMode="External"/><Relationship Id="rId741" Type="http://schemas.openxmlformats.org/officeDocument/2006/relationships/hyperlink" Target="http://www.niki-kanko.jp/" TargetMode="External"/><Relationship Id="rId839" Type="http://schemas.openxmlformats.org/officeDocument/2006/relationships/hyperlink" Target="mailto:083-231-1350/sgkanko@city.shimonoseki.yamaguchi.jp" TargetMode="External"/><Relationship Id="rId1164" Type="http://schemas.openxmlformats.org/officeDocument/2006/relationships/hyperlink" Target="http://ube-kankou.or.jp/" TargetMode="External"/><Relationship Id="rId1371" Type="http://schemas.openxmlformats.org/officeDocument/2006/relationships/hyperlink" Target="../%23" TargetMode="External"/><Relationship Id="rId1469" Type="http://schemas.openxmlformats.org/officeDocument/2006/relationships/hyperlink" Target="http://www.fuku-e.com/" TargetMode="External"/><Relationship Id="rId2008" Type="http://schemas.openxmlformats.org/officeDocument/2006/relationships/hyperlink" Target="http://www.turuga.org/" TargetMode="External"/><Relationship Id="rId2215" Type="http://schemas.openxmlformats.org/officeDocument/2006/relationships/hyperlink" Target="http://www.visitsado.com/" TargetMode="External"/><Relationship Id="rId601" Type="http://schemas.openxmlformats.org/officeDocument/2006/relationships/hyperlink" Target="http://www.city-nakatsu.jp/categories/kanko-navi/kanko_seasonevent/seasonevent_kakashi/" TargetMode="External"/><Relationship Id="rId1024" Type="http://schemas.openxmlformats.org/officeDocument/2006/relationships/hyperlink" Target="https://kyonotanabata.kyoto.travel/" TargetMode="External"/><Relationship Id="rId1231" Type="http://schemas.openxmlformats.org/officeDocument/2006/relationships/hyperlink" Target="http://www.city.imari.saga.jp/" TargetMode="External"/><Relationship Id="rId1676" Type="http://schemas.openxmlformats.org/officeDocument/2006/relationships/hyperlink" Target="https://www.oarai-info.jp/" TargetMode="External"/><Relationship Id="rId1883" Type="http://schemas.openxmlformats.org/officeDocument/2006/relationships/hyperlink" Target="http://www.city-nakatsu.jp/categories/kanko-navi/kanko_seasonevent/seasonevent_cosmos/" TargetMode="External"/><Relationship Id="rId906" Type="http://schemas.openxmlformats.org/officeDocument/2006/relationships/hyperlink" Target="https://shimonoseki.travel/event/?eid=69&amp;year=2017&amp;month=2&amp;day=&amp;area%5b%5d=" TargetMode="External"/><Relationship Id="rId1329" Type="http://schemas.openxmlformats.org/officeDocument/2006/relationships/hyperlink" Target="https://www.kamigamojinja.jp/" TargetMode="External"/><Relationship Id="rId1536" Type="http://schemas.openxmlformats.org/officeDocument/2006/relationships/hyperlink" Target="http://w-hanabi.com/" TargetMode="External"/><Relationship Id="rId1743" Type="http://schemas.openxmlformats.org/officeDocument/2006/relationships/hyperlink" Target="http://www.visitsado.com/" TargetMode="External"/><Relationship Id="rId1950" Type="http://schemas.openxmlformats.org/officeDocument/2006/relationships/hyperlink" Target="https://www.sendai-nogyo-engei-center.jp/index.php" TargetMode="External"/><Relationship Id="rId35" Type="http://schemas.openxmlformats.org/officeDocument/2006/relationships/hyperlink" Target="http://www.at-nagasaki.jp/festival/lantern/" TargetMode="External"/><Relationship Id="rId1603" Type="http://schemas.openxmlformats.org/officeDocument/2006/relationships/hyperlink" Target="https://www.nachikan.jp/event/winter-2/" TargetMode="External"/><Relationship Id="rId1810" Type="http://schemas.openxmlformats.org/officeDocument/2006/relationships/hyperlink" Target="https://www.gionhigashi.com/" TargetMode="External"/><Relationship Id="rId184" Type="http://schemas.openxmlformats.org/officeDocument/2006/relationships/hyperlink" Target="http://www.info-toyama.com/event/20011/" TargetMode="External"/><Relationship Id="rId391" Type="http://schemas.openxmlformats.org/officeDocument/2006/relationships/hyperlink" Target="https://shimonoseki.travel/spot/detail.php?uid=331" TargetMode="External"/><Relationship Id="rId1908" Type="http://schemas.openxmlformats.org/officeDocument/2006/relationships/hyperlink" Target="http://www.city.tokushima.tokushima.jp/" TargetMode="External"/><Relationship Id="rId2072" Type="http://schemas.openxmlformats.org/officeDocument/2006/relationships/hyperlink" Target="http://www.toba.gr.jp/" TargetMode="External"/><Relationship Id="rId251" Type="http://schemas.openxmlformats.org/officeDocument/2006/relationships/hyperlink" Target="http://www.miyacci.or.jp/" TargetMode="External"/><Relationship Id="rId489" Type="http://schemas.openxmlformats.org/officeDocument/2006/relationships/hyperlink" Target="http://www.tougyu.com/" TargetMode="External"/><Relationship Id="rId696" Type="http://schemas.openxmlformats.org/officeDocument/2006/relationships/hyperlink" Target="http://www.kinasse-yatsushiro.jp/hanabi/" TargetMode="External"/><Relationship Id="rId349" Type="http://schemas.openxmlformats.org/officeDocument/2006/relationships/hyperlink" Target="https://sasebo-jam-festival.studio.site/" TargetMode="External"/><Relationship Id="rId556" Type="http://schemas.openxmlformats.org/officeDocument/2006/relationships/hyperlink" Target="http://www.city.kitakyushu.lg.jp/moji/w1100033.html" TargetMode="External"/><Relationship Id="rId763" Type="http://schemas.openxmlformats.org/officeDocument/2006/relationships/hyperlink" Target="https://www.niigata-kankou.or.jp/" TargetMode="External"/><Relationship Id="rId1186" Type="http://schemas.openxmlformats.org/officeDocument/2006/relationships/hyperlink" Target="https://www.kankou-hamada.org/guidepost/10629" TargetMode="External"/><Relationship Id="rId1393" Type="http://schemas.openxmlformats.org/officeDocument/2006/relationships/hyperlink" Target="mailto:083-231-1350/sgkanko@city.shimonoseki.yamaguchi.jp" TargetMode="External"/><Relationship Id="rId2237" Type="http://schemas.openxmlformats.org/officeDocument/2006/relationships/hyperlink" Target="mailto:e0624001@pref.wakayama.lg.jp" TargetMode="External"/><Relationship Id="rId111" Type="http://schemas.openxmlformats.org/officeDocument/2006/relationships/hyperlink" Target="http://nahacamp.com/nahakyouryokukai_os.html" TargetMode="External"/><Relationship Id="rId209" Type="http://schemas.openxmlformats.org/officeDocument/2006/relationships/hyperlink" Target="http://kameyama-kanko.com/" TargetMode="External"/><Relationship Id="rId416" Type="http://schemas.openxmlformats.org/officeDocument/2006/relationships/hyperlink" Target="https://www.kankou-hamada.org/guidepost/6601" TargetMode="External"/><Relationship Id="rId970" Type="http://schemas.openxmlformats.org/officeDocument/2006/relationships/hyperlink" Target="http://xmas-fantasy.com/" TargetMode="External"/><Relationship Id="rId1046" Type="http://schemas.openxmlformats.org/officeDocument/2006/relationships/hyperlink" Target="http://www.osaka-info.jp/" TargetMode="External"/><Relationship Id="rId1253" Type="http://schemas.openxmlformats.org/officeDocument/2006/relationships/hyperlink" Target="http://www.fukue-cci.org/" TargetMode="External"/><Relationship Id="rId1698" Type="http://schemas.openxmlformats.org/officeDocument/2006/relationships/hyperlink" Target="http://www.bashamichi.or.jp/" TargetMode="External"/><Relationship Id="rId623" Type="http://schemas.openxmlformats.org/officeDocument/2006/relationships/hyperlink" Target="http://www.miyazaki-city.tourism.or.jp/" TargetMode="External"/><Relationship Id="rId830" Type="http://schemas.openxmlformats.org/officeDocument/2006/relationships/hyperlink" Target="mailto:0950-22-4111/kanko@city.hirado.lg.jp" TargetMode="External"/><Relationship Id="rId928" Type="http://schemas.openxmlformats.org/officeDocument/2006/relationships/hyperlink" Target="http://www.beppu-navi.jp/onsenmatsuri/" TargetMode="External"/><Relationship Id="rId1460" Type="http://schemas.openxmlformats.org/officeDocument/2006/relationships/hyperlink" Target="http://hk-event.jp/" TargetMode="External"/><Relationship Id="rId1558" Type="http://schemas.openxmlformats.org/officeDocument/2006/relationships/hyperlink" Target="http://www.nanki-shirahama.com/event/" TargetMode="External"/><Relationship Id="rId1765" Type="http://schemas.openxmlformats.org/officeDocument/2006/relationships/hyperlink" Target="http://www.city.kosai.shizuoka.jp/1.htm" TargetMode="External"/><Relationship Id="rId57" Type="http://schemas.openxmlformats.org/officeDocument/2006/relationships/hyperlink" Target="http://www.nihon-kankou.or.jp/fukui/detail/18204ba2212061265" TargetMode="External"/><Relationship Id="rId1113" Type="http://schemas.openxmlformats.org/officeDocument/2006/relationships/hyperlink" Target="http://www.hiroshima-ff.com/" TargetMode="External"/><Relationship Id="rId1320" Type="http://schemas.openxmlformats.org/officeDocument/2006/relationships/hyperlink" Target="http://www.maizuru-kanko.net/" TargetMode="External"/><Relationship Id="rId1418" Type="http://schemas.openxmlformats.org/officeDocument/2006/relationships/hyperlink" Target="http://www.tougyu.com/" TargetMode="External"/><Relationship Id="rId1972" Type="http://schemas.openxmlformats.org/officeDocument/2006/relationships/hyperlink" Target="https://visithachinohe.com/course/enburicourse/" TargetMode="External"/><Relationship Id="rId1625" Type="http://schemas.openxmlformats.org/officeDocument/2006/relationships/hyperlink" Target="https://www.huistenbosch.co.jp/" TargetMode="External"/><Relationship Id="rId1832" Type="http://schemas.openxmlformats.org/officeDocument/2006/relationships/hyperlink" Target="http://www.dainenbutsuji.com/oneri/" TargetMode="External"/><Relationship Id="rId2094" Type="http://schemas.openxmlformats.org/officeDocument/2006/relationships/hyperlink" Target="http://www.mihonoseki-kankou.jp/sinji/sinji_morotabune/" TargetMode="External"/><Relationship Id="rId273" Type="http://schemas.openxmlformats.org/officeDocument/2006/relationships/hyperlink" Target="http://www.yaizu.gr.jp/" TargetMode="External"/><Relationship Id="rId480" Type="http://schemas.openxmlformats.org/officeDocument/2006/relationships/hyperlink" Target="http://www.danbata.jp/" TargetMode="External"/><Relationship Id="rId2161" Type="http://schemas.openxmlformats.org/officeDocument/2006/relationships/hyperlink" Target="https://www.visit-saiki.jp/events/detail/4be66264-75d3-4925-b54c-30545991c62a" TargetMode="External"/><Relationship Id="rId133" Type="http://schemas.openxmlformats.org/officeDocument/2006/relationships/hyperlink" Target="http://www.yaizu.gr.jp/" TargetMode="External"/><Relationship Id="rId340" Type="http://schemas.openxmlformats.org/officeDocument/2006/relationships/hyperlink" Target="https://www.huistenbosch.co.jp/" TargetMode="External"/><Relationship Id="rId578" Type="http://schemas.openxmlformats.org/officeDocument/2006/relationships/hyperlink" Target="https://haiki-chaichi.com/" TargetMode="External"/><Relationship Id="rId785" Type="http://schemas.openxmlformats.org/officeDocument/2006/relationships/hyperlink" Target="mailto:022-354-2618/info@matsushima-kanko.com" TargetMode="External"/><Relationship Id="rId992" Type="http://schemas.openxmlformats.org/officeDocument/2006/relationships/hyperlink" Target="https://www.huistenbosch.co.jp/" TargetMode="External"/><Relationship Id="rId2021" Type="http://schemas.openxmlformats.org/officeDocument/2006/relationships/hyperlink" Target="http://niigata-matsuri.com/" TargetMode="External"/><Relationship Id="rId2259" Type="http://schemas.openxmlformats.org/officeDocument/2006/relationships/hyperlink" Target="https://www.hakozakigu.or.jp/omatsuri/houjoya/" TargetMode="External"/><Relationship Id="rId200" Type="http://schemas.openxmlformats.org/officeDocument/2006/relationships/hyperlink" Target="http://www.teamkens.co.jp/" TargetMode="External"/><Relationship Id="rId438" Type="http://schemas.openxmlformats.org/officeDocument/2006/relationships/hyperlink" Target="http://iwamikagura.jp/" TargetMode="External"/><Relationship Id="rId645" Type="http://schemas.openxmlformats.org/officeDocument/2006/relationships/hyperlink" Target="http://tri-miyako.com/" TargetMode="External"/><Relationship Id="rId852" Type="http://schemas.openxmlformats.org/officeDocument/2006/relationships/hyperlink" Target="http://tottori-shanshan.jp/" TargetMode="External"/><Relationship Id="rId1068" Type="http://schemas.openxmlformats.org/officeDocument/2006/relationships/hyperlink" Target="https://osaka-info.jp/" TargetMode="External"/><Relationship Id="rId1275" Type="http://schemas.openxmlformats.org/officeDocument/2006/relationships/hyperlink" Target="http://plusvalue.co.jp/relay_hamada/" TargetMode="External"/><Relationship Id="rId1482" Type="http://schemas.openxmlformats.org/officeDocument/2006/relationships/hyperlink" Target="http://www.kagoshima-kankou.com/event/50211/" TargetMode="External"/><Relationship Id="rId2119" Type="http://schemas.openxmlformats.org/officeDocument/2006/relationships/hyperlink" Target="https://masudashi.com/" TargetMode="External"/><Relationship Id="rId505" Type="http://schemas.openxmlformats.org/officeDocument/2006/relationships/hyperlink" Target="http://besshi.com/" TargetMode="External"/><Relationship Id="rId712" Type="http://schemas.openxmlformats.org/officeDocument/2006/relationships/hyperlink" Target="https://www.minato-yumehanabi.com/" TargetMode="External"/><Relationship Id="rId1135" Type="http://schemas.openxmlformats.org/officeDocument/2006/relationships/hyperlink" Target="tel:0898-54-3450" TargetMode="External"/><Relationship Id="rId1342" Type="http://schemas.openxmlformats.org/officeDocument/2006/relationships/hyperlink" Target="https://ja.kyoto.travel/event/major/gion/" TargetMode="External"/><Relationship Id="rId1787" Type="http://schemas.openxmlformats.org/officeDocument/2006/relationships/hyperlink" Target="http://www.kameyama-kanko.com/" TargetMode="External"/><Relationship Id="rId1994" Type="http://schemas.openxmlformats.org/officeDocument/2006/relationships/hyperlink" Target="https://niijima-info.jp/discover/event/" TargetMode="External"/><Relationship Id="rId79" Type="http://schemas.openxmlformats.org/officeDocument/2006/relationships/hyperlink" Target="http://www.fm946.com/" TargetMode="External"/><Relationship Id="rId1202" Type="http://schemas.openxmlformats.org/officeDocument/2006/relationships/hyperlink" Target="https://masudashi.com/" TargetMode="External"/><Relationship Id="rId1647" Type="http://schemas.openxmlformats.org/officeDocument/2006/relationships/hyperlink" Target="http://www.imari-ookawachiyama.com/" TargetMode="External"/><Relationship Id="rId1854" Type="http://schemas.openxmlformats.org/officeDocument/2006/relationships/hyperlink" Target="http://www.sakaiminato.net/" TargetMode="External"/><Relationship Id="rId1507" Type="http://schemas.openxmlformats.org/officeDocument/2006/relationships/hyperlink" Target="https://shimonoseki.travel/event/?eid=69&amp;year=2017&amp;month=2&amp;day=&amp;area%5b%5d=" TargetMode="External"/><Relationship Id="rId1714" Type="http://schemas.openxmlformats.org/officeDocument/2006/relationships/hyperlink" Target="https://yokohama-kanazawakanko.com/" TargetMode="External"/><Relationship Id="rId295" Type="http://schemas.openxmlformats.org/officeDocument/2006/relationships/hyperlink" Target="http://fukuyama-matsuri.jp/natsu/" TargetMode="External"/><Relationship Id="rId1921" Type="http://schemas.openxmlformats.org/officeDocument/2006/relationships/hyperlink" Target="https://setouchi-mm.com/" TargetMode="External"/><Relationship Id="rId2183" Type="http://schemas.openxmlformats.org/officeDocument/2006/relationships/hyperlink" Target="http://www.hyottoko.jp/" TargetMode="External"/><Relationship Id="rId155" Type="http://schemas.openxmlformats.org/officeDocument/2006/relationships/hyperlink" Target="http://www.imari-ookawachiyama.com/" TargetMode="External"/><Relationship Id="rId362" Type="http://schemas.openxmlformats.org/officeDocument/2006/relationships/hyperlink" Target="http://www.kaikosai.com/" TargetMode="External"/><Relationship Id="rId1297" Type="http://schemas.openxmlformats.org/officeDocument/2006/relationships/hyperlink" Target="https://www.kankou-hamada.org/guidepost/10907" TargetMode="External"/><Relationship Id="rId2043" Type="http://schemas.openxmlformats.org/officeDocument/2006/relationships/hyperlink" Target="http://www.ataminews.gr.jp/" TargetMode="External"/><Relationship Id="rId2250" Type="http://schemas.openxmlformats.org/officeDocument/2006/relationships/hyperlink" Target="http://www.nanki-shirahama.com/event/" TargetMode="External"/><Relationship Id="rId222" Type="http://schemas.openxmlformats.org/officeDocument/2006/relationships/hyperlink" Target="https://towada-akimatsuri.info/2022/" TargetMode="External"/><Relationship Id="rId667" Type="http://schemas.openxmlformats.org/officeDocument/2006/relationships/hyperlink" Target="../../AppData/Local/Temp/MicrosoftEdgeDownloads/8d0f1c47-502c-4a4f-b4b4-abbb1016833d/%23" TargetMode="External"/><Relationship Id="rId874" Type="http://schemas.openxmlformats.org/officeDocument/2006/relationships/hyperlink" Target="http://www.at-nagasaki.jp/festival/hansen/" TargetMode="External"/><Relationship Id="rId2110" Type="http://schemas.openxmlformats.org/officeDocument/2006/relationships/hyperlink" Target="https://www.kankou-hamada.org/guidepost/10587" TargetMode="External"/><Relationship Id="rId527" Type="http://schemas.openxmlformats.org/officeDocument/2006/relationships/hyperlink" Target="http://www.city.imari.saga.jp/" TargetMode="External"/><Relationship Id="rId734" Type="http://schemas.openxmlformats.org/officeDocument/2006/relationships/hyperlink" Target="https://www.oomagari-hanabi.com/" TargetMode="External"/><Relationship Id="rId941" Type="http://schemas.openxmlformats.org/officeDocument/2006/relationships/hyperlink" Target="http://www.nanki-shirahama.com/event/" TargetMode="External"/><Relationship Id="rId1157" Type="http://schemas.openxmlformats.org/officeDocument/2006/relationships/hyperlink" Target="https://ja.kyoto.travel/event/major/jidai/" TargetMode="External"/><Relationship Id="rId1364" Type="http://schemas.openxmlformats.org/officeDocument/2006/relationships/hyperlink" Target="../%23" TargetMode="External"/><Relationship Id="rId1571" Type="http://schemas.openxmlformats.org/officeDocument/2006/relationships/hyperlink" Target="http://n-akindo.com/" TargetMode="External"/><Relationship Id="rId2208" Type="http://schemas.openxmlformats.org/officeDocument/2006/relationships/hyperlink" Target="http://www.visitsado.com/" TargetMode="External"/><Relationship Id="rId70" Type="http://schemas.openxmlformats.org/officeDocument/2006/relationships/hyperlink" Target="http://www.946wat.jp/" TargetMode="External"/><Relationship Id="rId801" Type="http://schemas.openxmlformats.org/officeDocument/2006/relationships/hyperlink" Target="http://www.sendaihalf.com/" TargetMode="External"/><Relationship Id="rId1017" Type="http://schemas.openxmlformats.org/officeDocument/2006/relationships/hyperlink" Target="https://tontenton.jp/" TargetMode="External"/><Relationship Id="rId1224" Type="http://schemas.openxmlformats.org/officeDocument/2006/relationships/hyperlink" Target="https://www.city.sakaide.lg.jp/index.html" TargetMode="External"/><Relationship Id="rId1431" Type="http://schemas.openxmlformats.org/officeDocument/2006/relationships/hyperlink" Target="https://www.nagasaki-tabinet.com/event/51339/" TargetMode="External"/><Relationship Id="rId1669" Type="http://schemas.openxmlformats.org/officeDocument/2006/relationships/hyperlink" Target="https://www.onagawa-sanma.site/" TargetMode="External"/><Relationship Id="rId1876" Type="http://schemas.openxmlformats.org/officeDocument/2006/relationships/hyperlink" Target="https://www.kankou-hamada.org/guidepost/8499" TargetMode="External"/><Relationship Id="rId1529" Type="http://schemas.openxmlformats.org/officeDocument/2006/relationships/hyperlink" Target="http://www.city.rikuzentakata.iwate.jp/" TargetMode="External"/><Relationship Id="rId1736" Type="http://schemas.openxmlformats.org/officeDocument/2006/relationships/hyperlink" Target="mailto:0259-27-5000/info@visitsado.com" TargetMode="External"/><Relationship Id="rId1943" Type="http://schemas.openxmlformats.org/officeDocument/2006/relationships/hyperlink" Target="http://www.reborn-art-fes.jp/" TargetMode="External"/><Relationship Id="rId28" Type="http://schemas.openxmlformats.org/officeDocument/2006/relationships/hyperlink" Target="http://www.cci.knc.ne.jp/summer-festival/" TargetMode="External"/><Relationship Id="rId1803" Type="http://schemas.openxmlformats.org/officeDocument/2006/relationships/hyperlink" Target="https://www.kamigamojinja.jp/" TargetMode="External"/><Relationship Id="rId177" Type="http://schemas.openxmlformats.org/officeDocument/2006/relationships/hyperlink" Target="http://www.alpen-route.com/" TargetMode="External"/><Relationship Id="rId384" Type="http://schemas.openxmlformats.org/officeDocument/2006/relationships/hyperlink" Target="https://www.yokohama-cci.com/" TargetMode="External"/><Relationship Id="rId591" Type="http://schemas.openxmlformats.org/officeDocument/2006/relationships/hyperlink" Target="https://www.pearlsea.jp/cruising/" TargetMode="External"/><Relationship Id="rId2065" Type="http://schemas.openxmlformats.org/officeDocument/2006/relationships/hyperlink" Target="https://www.city.gamagori.lg.jp/unit/kankoshoko/gamamatu.html" TargetMode="External"/><Relationship Id="rId2272" Type="http://schemas.openxmlformats.org/officeDocument/2006/relationships/hyperlink" Target="http://www.ccis-toyama.or.jp/toyama/cin/top.html" TargetMode="External"/><Relationship Id="rId244" Type="http://schemas.openxmlformats.org/officeDocument/2006/relationships/hyperlink" Target="https://visithachinohe.com/course/enburicourse/" TargetMode="External"/><Relationship Id="rId689" Type="http://schemas.openxmlformats.org/officeDocument/2006/relationships/hyperlink" Target="https://tenjin-mikoshi.com/" TargetMode="External"/><Relationship Id="rId896" Type="http://schemas.openxmlformats.org/officeDocument/2006/relationships/hyperlink" Target="https://shimonoseki.travel/spot/detail.php?uid=335" TargetMode="External"/><Relationship Id="rId1081" Type="http://schemas.openxmlformats.org/officeDocument/2006/relationships/hyperlink" Target="http://www.musha-gyoretsu.jp/index.html" TargetMode="External"/><Relationship Id="rId451" Type="http://schemas.openxmlformats.org/officeDocument/2006/relationships/hyperlink" Target="http://www.fukuyama-kanko.com/event/taiami/taiami.html" TargetMode="External"/><Relationship Id="rId549" Type="http://schemas.openxmlformats.org/officeDocument/2006/relationships/hyperlink" Target="https://www.nagasaki-tabinet.com/event/51339/" TargetMode="External"/><Relationship Id="rId756" Type="http://schemas.openxmlformats.org/officeDocument/2006/relationships/hyperlink" Target="http://nagaokamatsuri.com/" TargetMode="External"/><Relationship Id="rId1179" Type="http://schemas.openxmlformats.org/officeDocument/2006/relationships/hyperlink" Target="https://www.kankou-hamada.org/guidepost/6599" TargetMode="External"/><Relationship Id="rId1386" Type="http://schemas.openxmlformats.org/officeDocument/2006/relationships/hyperlink" Target="mailto:083-231-1350/sgkanko@city.shimonoseki.yamaguchi.jp" TargetMode="External"/><Relationship Id="rId1593" Type="http://schemas.openxmlformats.org/officeDocument/2006/relationships/hyperlink" Target="http://www.yaizu.gr.jp/" TargetMode="External"/><Relationship Id="rId2132" Type="http://schemas.openxmlformats.org/officeDocument/2006/relationships/hyperlink" Target="http://mono.shoko-shimane.or.jp/" TargetMode="External"/><Relationship Id="rId104" Type="http://schemas.openxmlformats.org/officeDocument/2006/relationships/hyperlink" Target="https://www.miyako-guide.net/" TargetMode="External"/><Relationship Id="rId311" Type="http://schemas.openxmlformats.org/officeDocument/2006/relationships/hyperlink" Target="https://www.visit-saiki.jp/events/detail/afa35f21-3b73-487d-8605-32fc47c15a53" TargetMode="External"/><Relationship Id="rId409" Type="http://schemas.openxmlformats.org/officeDocument/2006/relationships/hyperlink" Target="https://www.kankou-hamada.org/guidepost/6588" TargetMode="External"/><Relationship Id="rId963" Type="http://schemas.openxmlformats.org/officeDocument/2006/relationships/hyperlink" Target="http://www.karatsu-kankou.jp/" TargetMode="External"/><Relationship Id="rId1039" Type="http://schemas.openxmlformats.org/officeDocument/2006/relationships/hyperlink" Target="http://www.sumiyoshitaisha.net/" TargetMode="External"/><Relationship Id="rId1246" Type="http://schemas.openxmlformats.org/officeDocument/2006/relationships/hyperlink" Target="http://seafes.com/" TargetMode="External"/><Relationship Id="rId1898" Type="http://schemas.openxmlformats.org/officeDocument/2006/relationships/hyperlink" Target="http://www.hiroshima-ff.com/" TargetMode="External"/><Relationship Id="rId92" Type="http://schemas.openxmlformats.org/officeDocument/2006/relationships/hyperlink" Target="http://www.akitafan.com/pages/contact" TargetMode="External"/><Relationship Id="rId616" Type="http://schemas.openxmlformats.org/officeDocument/2006/relationships/hyperlink" Target="http://www.hyuga.jp/minato_fes/" TargetMode="External"/><Relationship Id="rId823" Type="http://schemas.openxmlformats.org/officeDocument/2006/relationships/hyperlink" Target="mailto:0185-24-9142/syoukou@city.oga.akita.jp" TargetMode="External"/><Relationship Id="rId1453" Type="http://schemas.openxmlformats.org/officeDocument/2006/relationships/hyperlink" Target="http://100mangoku.net/" TargetMode="External"/><Relationship Id="rId1660" Type="http://schemas.openxmlformats.org/officeDocument/2006/relationships/hyperlink" Target="https://higamatsu-shokokai.com/" TargetMode="External"/><Relationship Id="rId1758" Type="http://schemas.openxmlformats.org/officeDocument/2006/relationships/hyperlink" Target="http://www.visitsado.com/" TargetMode="External"/><Relationship Id="rId1106" Type="http://schemas.openxmlformats.org/officeDocument/2006/relationships/hyperlink" Target="http://www.city-nakatsu.jp/categories/kanko-navi/kanko_seasonevent/seasonevent_kakashi/" TargetMode="External"/><Relationship Id="rId1313" Type="http://schemas.openxmlformats.org/officeDocument/2006/relationships/hyperlink" Target="https://masudashi.com/" TargetMode="External"/><Relationship Id="rId1520" Type="http://schemas.openxmlformats.org/officeDocument/2006/relationships/hyperlink" Target="http://www.kankou-nichinan.jp/" TargetMode="External"/><Relationship Id="rId1965" Type="http://schemas.openxmlformats.org/officeDocument/2006/relationships/hyperlink" Target="http://sendai-green-association.jp/" TargetMode="External"/><Relationship Id="rId1618" Type="http://schemas.openxmlformats.org/officeDocument/2006/relationships/hyperlink" Target="http://yosa.jp/" TargetMode="External"/><Relationship Id="rId1825" Type="http://schemas.openxmlformats.org/officeDocument/2006/relationships/hyperlink" Target="http://hiraoka-jinja.org/" TargetMode="External"/><Relationship Id="rId199" Type="http://schemas.openxmlformats.org/officeDocument/2006/relationships/hyperlink" Target="http://minatonomachibar.com/" TargetMode="External"/><Relationship Id="rId2087" Type="http://schemas.openxmlformats.org/officeDocument/2006/relationships/hyperlink" Target="http://kankou.iwakuni-city.net/" TargetMode="External"/><Relationship Id="rId2294" Type="http://schemas.openxmlformats.org/officeDocument/2006/relationships/hyperlink" Target="https://f-kanko-tukurimon.jp/" TargetMode="External"/><Relationship Id="rId266" Type="http://schemas.openxmlformats.org/officeDocument/2006/relationships/hyperlink" Target="https://www.takaoka-st.jp/" TargetMode="External"/><Relationship Id="rId473" Type="http://schemas.openxmlformats.org/officeDocument/2006/relationships/hyperlink" Target="http://www.kamoj.sakura.ne.jp/" TargetMode="External"/><Relationship Id="rId680" Type="http://schemas.openxmlformats.org/officeDocument/2006/relationships/hyperlink" Target="https://www.matsue-castle.jp/" TargetMode="External"/><Relationship Id="rId2154" Type="http://schemas.openxmlformats.org/officeDocument/2006/relationships/hyperlink" Target="http://www.kokkyomarathon-tsushima.jp/" TargetMode="External"/><Relationship Id="rId126" Type="http://schemas.openxmlformats.org/officeDocument/2006/relationships/hyperlink" Target="https://www.zentoeisa.com/" TargetMode="External"/><Relationship Id="rId333" Type="http://schemas.openxmlformats.org/officeDocument/2006/relationships/hyperlink" Target="https://www.huistenbosch.co.jp/" TargetMode="External"/><Relationship Id="rId540" Type="http://schemas.openxmlformats.org/officeDocument/2006/relationships/hyperlink" Target="http://www.kagoshima-kankou.com/for/areaguides/hokusatsu.html" TargetMode="External"/><Relationship Id="rId778" Type="http://schemas.openxmlformats.org/officeDocument/2006/relationships/hyperlink" Target="mailto:022-354-2618info@matsushima-kanko.com" TargetMode="External"/><Relationship Id="rId985" Type="http://schemas.openxmlformats.org/officeDocument/2006/relationships/hyperlink" Target="http://umegae-shuzo.com/" TargetMode="External"/><Relationship Id="rId1170" Type="http://schemas.openxmlformats.org/officeDocument/2006/relationships/hyperlink" Target="https://kanko-shunan.com/" TargetMode="External"/><Relationship Id="rId2014" Type="http://schemas.openxmlformats.org/officeDocument/2006/relationships/hyperlink" Target="https://www.niigata-kankou.or.jp/" TargetMode="External"/><Relationship Id="rId2221" Type="http://schemas.openxmlformats.org/officeDocument/2006/relationships/hyperlink" Target="http://www.visitsado.com/" TargetMode="External"/><Relationship Id="rId638" Type="http://schemas.openxmlformats.org/officeDocument/2006/relationships/hyperlink" Target="https://www.naha-navi.or.jp/" TargetMode="External"/><Relationship Id="rId845" Type="http://schemas.openxmlformats.org/officeDocument/2006/relationships/hyperlink" Target="mailto:083-231-1350/sgkanko@city.shimonoseki.yamaguchi.jp" TargetMode="External"/><Relationship Id="rId1030" Type="http://schemas.openxmlformats.org/officeDocument/2006/relationships/hyperlink" Target="https://www.kamigamojinja.jp/" TargetMode="External"/><Relationship Id="rId1268" Type="http://schemas.openxmlformats.org/officeDocument/2006/relationships/hyperlink" Target="http://localhost/" TargetMode="External"/><Relationship Id="rId1475" Type="http://schemas.openxmlformats.org/officeDocument/2006/relationships/hyperlink" Target="https://www.city.kisarazu.lg.jp/shisei/soshiki/kakuka/1001968.html" TargetMode="External"/><Relationship Id="rId1682" Type="http://schemas.openxmlformats.org/officeDocument/2006/relationships/hyperlink" Target="https://www.city.hitachinaka.lg.jp/" TargetMode="External"/><Relationship Id="rId400" Type="http://schemas.openxmlformats.org/officeDocument/2006/relationships/hyperlink" Target="https://kudamatsu-kanko.jp/ikadamasturi/" TargetMode="External"/><Relationship Id="rId705" Type="http://schemas.openxmlformats.org/officeDocument/2006/relationships/hyperlink" Target="http://www.dreamination.com/" TargetMode="External"/><Relationship Id="rId1128" Type="http://schemas.openxmlformats.org/officeDocument/2006/relationships/hyperlink" Target="https://www.pref.tokushima.lg.jp/kenseijoho/soshiki/shoukouroudoukankoubu/nigiwaidukurika/" TargetMode="External"/><Relationship Id="rId1335" Type="http://schemas.openxmlformats.org/officeDocument/2006/relationships/hyperlink" Target="https://www.matsunoo.or.jp/" TargetMode="External"/><Relationship Id="rId1542" Type="http://schemas.openxmlformats.org/officeDocument/2006/relationships/hyperlink" Target="https://www.mirf.jp/" TargetMode="External"/><Relationship Id="rId1987" Type="http://schemas.openxmlformats.org/officeDocument/2006/relationships/hyperlink" Target="https://vill.kouzushima.tokyo.jp/travel/event.html" TargetMode="External"/><Relationship Id="rId912" Type="http://schemas.openxmlformats.org/officeDocument/2006/relationships/hyperlink" Target="http://www.kankou-nichinan.jp/" TargetMode="External"/><Relationship Id="rId1847" Type="http://schemas.openxmlformats.org/officeDocument/2006/relationships/hyperlink" Target="https://www.osakacastlepark.jp/" TargetMode="External"/><Relationship Id="rId41" Type="http://schemas.openxmlformats.org/officeDocument/2006/relationships/hyperlink" Target="http://www.k-port.jp/" TargetMode="External"/><Relationship Id="rId1402" Type="http://schemas.openxmlformats.org/officeDocument/2006/relationships/hyperlink" Target="mailto:083-231-1350/sgkanko@city.shimonoseki.yamaguchi.jp" TargetMode="External"/><Relationship Id="rId1707" Type="http://schemas.openxmlformats.org/officeDocument/2006/relationships/hyperlink" Target="https://yokohama-torinoichi.jimdofree.com/" TargetMode="External"/><Relationship Id="rId190" Type="http://schemas.openxmlformats.org/officeDocument/2006/relationships/hyperlink" Target="http://www.info-toyama.com/event/40008/" TargetMode="External"/><Relationship Id="rId288" Type="http://schemas.openxmlformats.org/officeDocument/2006/relationships/hyperlink" Target="http://ube-kankou.or.jp/" TargetMode="External"/><Relationship Id="rId1914" Type="http://schemas.openxmlformats.org/officeDocument/2006/relationships/hyperlink" Target="https://www.pref.tokushima.lg.jp/kenseijoho/soshiki/shoukouroudoukankoubu/nigiwaidukurika/" TargetMode="External"/><Relationship Id="rId495" Type="http://schemas.openxmlformats.org/officeDocument/2006/relationships/hyperlink" Target="https://www.pref.tokushima.lg.jp/kenseijoho/soshiki/shoukouroudoukankoubu/kankouseisakuka/" TargetMode="External"/><Relationship Id="rId2176" Type="http://schemas.openxmlformats.org/officeDocument/2006/relationships/hyperlink" Target="https://nakatsuyaba.com/?introduce=shinryoku" TargetMode="External"/><Relationship Id="rId148" Type="http://schemas.openxmlformats.org/officeDocument/2006/relationships/hyperlink" Target="http://www.ataminews.gr.jp/" TargetMode="External"/><Relationship Id="rId355" Type="http://schemas.openxmlformats.org/officeDocument/2006/relationships/hyperlink" Target="https://www.city.sakaide.lg.jp/index.html" TargetMode="External"/><Relationship Id="rId562" Type="http://schemas.openxmlformats.org/officeDocument/2006/relationships/hyperlink" Target="https://www.visit-saiki.jp/events/detail/caac8aa6-bb09-4534-8a8e-bd961e873538" TargetMode="External"/><Relationship Id="rId1192" Type="http://schemas.openxmlformats.org/officeDocument/2006/relationships/hyperlink" Target="https://kagura-meshi.all-iwami.com/" TargetMode="External"/><Relationship Id="rId2036" Type="http://schemas.openxmlformats.org/officeDocument/2006/relationships/hyperlink" Target="http://www.ataminews.gr.jp/" TargetMode="External"/><Relationship Id="rId2243" Type="http://schemas.openxmlformats.org/officeDocument/2006/relationships/hyperlink" Target="http://www.nanki-shirahama.com/event/" TargetMode="External"/><Relationship Id="rId215" Type="http://schemas.openxmlformats.org/officeDocument/2006/relationships/hyperlink" Target="http://www.city-nakatsu.jp/categories/kanko-navi/kanko_seasonevent/seasonevent_kakashi/" TargetMode="External"/><Relationship Id="rId422" Type="http://schemas.openxmlformats.org/officeDocument/2006/relationships/hyperlink" Target="https://www.kankou-hamada.org/guidepost/10628" TargetMode="External"/><Relationship Id="rId867" Type="http://schemas.openxmlformats.org/officeDocument/2006/relationships/hyperlink" Target="https://www.nagasaki-tabinet.com/event/51339/" TargetMode="External"/><Relationship Id="rId1052" Type="http://schemas.openxmlformats.org/officeDocument/2006/relationships/hyperlink" Target="http://hiraoka-jinja.org/" TargetMode="External"/><Relationship Id="rId1497" Type="http://schemas.openxmlformats.org/officeDocument/2006/relationships/hyperlink" Target="https://shimonoseki.travel/spot/detail.php?uid=332" TargetMode="External"/><Relationship Id="rId2103" Type="http://schemas.openxmlformats.org/officeDocument/2006/relationships/hyperlink" Target="https://www.kankou-hamada.org/guidepost/6446" TargetMode="External"/><Relationship Id="rId299" Type="http://schemas.openxmlformats.org/officeDocument/2006/relationships/hyperlink" Target="https://ja-jp.facebook.com/UwajimaHawaiianFestival" TargetMode="External"/><Relationship Id="rId727" Type="http://schemas.openxmlformats.org/officeDocument/2006/relationships/hyperlink" Target="mailto:0234-26-5759/kankou@city.sakata.lg.jp" TargetMode="External"/><Relationship Id="rId934" Type="http://schemas.openxmlformats.org/officeDocument/2006/relationships/hyperlink" Target="https://www.minabe-kanko.jp/sightseeing/4714" TargetMode="External"/><Relationship Id="rId1357" Type="http://schemas.openxmlformats.org/officeDocument/2006/relationships/hyperlink" Target="../%23" TargetMode="External"/><Relationship Id="rId1564" Type="http://schemas.openxmlformats.org/officeDocument/2006/relationships/hyperlink" Target="http://www.nanki-shirahama.com/event/" TargetMode="External"/><Relationship Id="rId1771" Type="http://schemas.openxmlformats.org/officeDocument/2006/relationships/hyperlink" Target="http://www.omaezaki.gr.jp/" TargetMode="External"/><Relationship Id="rId2187" Type="http://schemas.openxmlformats.org/officeDocument/2006/relationships/hyperlink" Target="http://www.kinasse-yatsushiro.jp/myoken" TargetMode="External"/><Relationship Id="rId63" Type="http://schemas.openxmlformats.org/officeDocument/2006/relationships/hyperlink" Target="http://www.kagoshima-kankou.com/event/50211/" TargetMode="External"/><Relationship Id="rId159" Type="http://schemas.openxmlformats.org/officeDocument/2006/relationships/hyperlink" Target="http://www.imari-ookawachiyama.com/" TargetMode="External"/><Relationship Id="rId366" Type="http://schemas.openxmlformats.org/officeDocument/2006/relationships/hyperlink" Target="https://www.hama-midorinokyokai.or.jp/yamate-seiyoukan/" TargetMode="External"/><Relationship Id="rId573" Type="http://schemas.openxmlformats.org/officeDocument/2006/relationships/hyperlink" Target="https://www.huistenbosch.co.jp/" TargetMode="External"/><Relationship Id="rId780" Type="http://schemas.openxmlformats.org/officeDocument/2006/relationships/hyperlink" Target="https://higamatsu-shokokai.com/" TargetMode="External"/><Relationship Id="rId1217" Type="http://schemas.openxmlformats.org/officeDocument/2006/relationships/hyperlink" Target="http://oshiromatsuri.jp/" TargetMode="External"/><Relationship Id="rId1424" Type="http://schemas.openxmlformats.org/officeDocument/2006/relationships/hyperlink" Target="http://hanabi.moji-retro.com/" TargetMode="External"/><Relationship Id="rId1631" Type="http://schemas.openxmlformats.org/officeDocument/2006/relationships/hyperlink" Target="http://www.gotokyo.org/jp/kanko/taito/event/sumidahanabi.html" TargetMode="External"/><Relationship Id="rId1869" Type="http://schemas.openxmlformats.org/officeDocument/2006/relationships/hyperlink" Target="http://www.yasugi-kankou.com/" TargetMode="External"/><Relationship Id="rId2047" Type="http://schemas.openxmlformats.org/officeDocument/2006/relationships/hyperlink" Target="http://itospa.com/" TargetMode="External"/><Relationship Id="rId2254" Type="http://schemas.openxmlformats.org/officeDocument/2006/relationships/hyperlink" Target="tel:0898-23-3939" TargetMode="External"/><Relationship Id="rId226" Type="http://schemas.openxmlformats.org/officeDocument/2006/relationships/hyperlink" Target="http://www.city.tokushima.tokushima.jp/" TargetMode="External"/><Relationship Id="rId433" Type="http://schemas.openxmlformats.org/officeDocument/2006/relationships/hyperlink" Target="http://www.iwami.or.jp/gotsucci/gonogawa/" TargetMode="External"/><Relationship Id="rId878" Type="http://schemas.openxmlformats.org/officeDocument/2006/relationships/hyperlink" Target="http://www.niicci.or.jp/hanabitaikai/" TargetMode="External"/><Relationship Id="rId1063" Type="http://schemas.openxmlformats.org/officeDocument/2006/relationships/hyperlink" Target="https://osaka-info.jp/special/events-maple-autumn/" TargetMode="External"/><Relationship Id="rId1270" Type="http://schemas.openxmlformats.org/officeDocument/2006/relationships/hyperlink" Target="http://localhost/" TargetMode="External"/><Relationship Id="rId1729" Type="http://schemas.openxmlformats.org/officeDocument/2006/relationships/hyperlink" Target="mailto:0259-27-5000/info@visitsado.com" TargetMode="External"/><Relationship Id="rId1936" Type="http://schemas.openxmlformats.org/officeDocument/2006/relationships/hyperlink" Target="https://www.city.ofunato.iwate.jp/site/ofunatrip/" TargetMode="External"/><Relationship Id="rId2114" Type="http://schemas.openxmlformats.org/officeDocument/2006/relationships/hyperlink" Target="https://www.kankou-hamada.org/guidepost/10900" TargetMode="External"/><Relationship Id="rId640" Type="http://schemas.openxmlformats.org/officeDocument/2006/relationships/hyperlink" Target="https://www.naha-navi.or.jp/" TargetMode="External"/><Relationship Id="rId738" Type="http://schemas.openxmlformats.org/officeDocument/2006/relationships/hyperlink" Target="http://kakunodate-kanko.jp/" TargetMode="External"/><Relationship Id="rId945" Type="http://schemas.openxmlformats.org/officeDocument/2006/relationships/hyperlink" Target="http://www.nanki-shirahama.com/event/" TargetMode="External"/><Relationship Id="rId1368" Type="http://schemas.openxmlformats.org/officeDocument/2006/relationships/hyperlink" Target="../%23" TargetMode="External"/><Relationship Id="rId1575" Type="http://schemas.openxmlformats.org/officeDocument/2006/relationships/hyperlink" Target="http://besshi.com/" TargetMode="External"/><Relationship Id="rId1782" Type="http://schemas.openxmlformats.org/officeDocument/2006/relationships/hyperlink" Target="https://nu-mshinsenkan.com/" TargetMode="External"/><Relationship Id="rId2198" Type="http://schemas.openxmlformats.org/officeDocument/2006/relationships/hyperlink" Target="mailto:0259-27-5000/info@visitsado.com" TargetMode="External"/><Relationship Id="rId74" Type="http://schemas.openxmlformats.org/officeDocument/2006/relationships/hyperlink" Target="http://www.city.kushiro.lg.jp/" TargetMode="External"/><Relationship Id="rId377" Type="http://schemas.openxmlformats.org/officeDocument/2006/relationships/hyperlink" Target="https://www.pacifico.co.jp/" TargetMode="External"/><Relationship Id="rId500" Type="http://schemas.openxmlformats.org/officeDocument/2006/relationships/hyperlink" Target="mailto:088-684-1157/kankoshinko@city.naruto.i-tokushima.jp" TargetMode="External"/><Relationship Id="rId584" Type="http://schemas.openxmlformats.org/officeDocument/2006/relationships/hyperlink" Target="https://www.sake-honjin.com/" TargetMode="External"/><Relationship Id="rId805" Type="http://schemas.openxmlformats.org/officeDocument/2006/relationships/hyperlink" Target="http://totteokino-ongakusai.jp/" TargetMode="External"/><Relationship Id="rId1130" Type="http://schemas.openxmlformats.org/officeDocument/2006/relationships/hyperlink" Target="https://www.pref.tokushima.lg.jp/kenseijoho/soshiki/shoukouroudoukankoubu/kankouseisakuka/" TargetMode="External"/><Relationship Id="rId1228" Type="http://schemas.openxmlformats.org/officeDocument/2006/relationships/hyperlink" Target="http://www.kokkyomarathon-tsushima.jp/" TargetMode="External"/><Relationship Id="rId1435" Type="http://schemas.openxmlformats.org/officeDocument/2006/relationships/hyperlink" Target="http://www.at-nagasaki.jp/festival/lantern/" TargetMode="External"/><Relationship Id="rId2058" Type="http://schemas.openxmlformats.org/officeDocument/2006/relationships/hyperlink" Target="http://www.city.gamagori.lg.jp/unit/kankoshoko/kaisuiyoku.html" TargetMode="External"/><Relationship Id="rId2265" Type="http://schemas.openxmlformats.org/officeDocument/2006/relationships/hyperlink" Target="https://osaka-info.jp/spot/season_cat1/" TargetMode="External"/><Relationship Id="rId5" Type="http://schemas.openxmlformats.org/officeDocument/2006/relationships/hyperlink" Target="mailto:0950-22-4111/kanko@city.hirado.lg.jp" TargetMode="External"/><Relationship Id="rId237" Type="http://schemas.openxmlformats.org/officeDocument/2006/relationships/hyperlink" Target="http://www.miyazaki-city.tourism.or.jp/" TargetMode="External"/><Relationship Id="rId791" Type="http://schemas.openxmlformats.org/officeDocument/2006/relationships/hyperlink" Target="http://onagawa-minatomatsuri.info/" TargetMode="External"/><Relationship Id="rId889" Type="http://schemas.openxmlformats.org/officeDocument/2006/relationships/hyperlink" Target="https://shimonoseki.travel/spot/detail.php?uid=335" TargetMode="External"/><Relationship Id="rId1074" Type="http://schemas.openxmlformats.org/officeDocument/2006/relationships/hyperlink" Target="http://gainamatsuri.jp/" TargetMode="External"/><Relationship Id="rId1642" Type="http://schemas.openxmlformats.org/officeDocument/2006/relationships/hyperlink" Target="http://artfantasia.asia/artist/" TargetMode="External"/><Relationship Id="rId1947" Type="http://schemas.openxmlformats.org/officeDocument/2006/relationships/hyperlink" Target="http://www.sendaihalf.com/" TargetMode="External"/><Relationship Id="rId444" Type="http://schemas.openxmlformats.org/officeDocument/2006/relationships/hyperlink" Target="http://mono.shoko-shimane.or.jp/" TargetMode="External"/><Relationship Id="rId651" Type="http://schemas.openxmlformats.org/officeDocument/2006/relationships/hyperlink" Target="https://ishigaki-triathlon.jp/" TargetMode="External"/><Relationship Id="rId749" Type="http://schemas.openxmlformats.org/officeDocument/2006/relationships/hyperlink" Target="http://www.city.niigata.lg.jp/nishikan/about/kankou/wara-art/index.html" TargetMode="External"/><Relationship Id="rId1281" Type="http://schemas.openxmlformats.org/officeDocument/2006/relationships/hyperlink" Target="https://www.kankou-hamada.org/guidepost/6588" TargetMode="External"/><Relationship Id="rId1379" Type="http://schemas.openxmlformats.org/officeDocument/2006/relationships/hyperlink" Target="mailto:0776-23-3677/info@fuku-e.com" TargetMode="External"/><Relationship Id="rId1502" Type="http://schemas.openxmlformats.org/officeDocument/2006/relationships/hyperlink" Target="https://shimonoseki.travel/spot/detail.php?uid=331" TargetMode="External"/><Relationship Id="rId1586" Type="http://schemas.openxmlformats.org/officeDocument/2006/relationships/hyperlink" Target="http://xmas-fantasy.com/" TargetMode="External"/><Relationship Id="rId1807" Type="http://schemas.openxmlformats.org/officeDocument/2006/relationships/hyperlink" Target="https://ayabeminatsuki.org/" TargetMode="External"/><Relationship Id="rId2125" Type="http://schemas.openxmlformats.org/officeDocument/2006/relationships/hyperlink" Target="http://www.iwami.or.jp/masudalc/activity/kagura/15.html" TargetMode="External"/><Relationship Id="rId290" Type="http://schemas.openxmlformats.org/officeDocument/2006/relationships/hyperlink" Target="https://kanko-shunan.com/" TargetMode="External"/><Relationship Id="rId304" Type="http://schemas.openxmlformats.org/officeDocument/2006/relationships/hyperlink" Target="http://www.city.imari.saga.jp/" TargetMode="External"/><Relationship Id="rId388" Type="http://schemas.openxmlformats.org/officeDocument/2006/relationships/hyperlink" Target="http://daidogei.jp/" TargetMode="External"/><Relationship Id="rId511" Type="http://schemas.openxmlformats.org/officeDocument/2006/relationships/hyperlink" Target="http://www.niicci.or.jp/hanabitaikai/" TargetMode="External"/><Relationship Id="rId609" Type="http://schemas.openxmlformats.org/officeDocument/2006/relationships/hyperlink" Target="http://www.gotokanko.jp/" TargetMode="External"/><Relationship Id="rId956" Type="http://schemas.openxmlformats.org/officeDocument/2006/relationships/hyperlink" Target="http://www.city.niihama.lg.jp/" TargetMode="External"/><Relationship Id="rId1141" Type="http://schemas.openxmlformats.org/officeDocument/2006/relationships/hyperlink" Target="http://www.city.uki.kumamoto.jp/" TargetMode="External"/><Relationship Id="rId1239" Type="http://schemas.openxmlformats.org/officeDocument/2006/relationships/hyperlink" Target="https://www.visit-saiki.jp/events/detail/80db9966-19ea-4c48-9157-83a50cdf8dfa" TargetMode="External"/><Relationship Id="rId1793" Type="http://schemas.openxmlformats.org/officeDocument/2006/relationships/hyperlink" Target="http://www.yukijinjya.jp/" TargetMode="External"/><Relationship Id="rId2069" Type="http://schemas.openxmlformats.org/officeDocument/2006/relationships/hyperlink" Target="http://www.toba.gr.jp/" TargetMode="External"/><Relationship Id="rId85" Type="http://schemas.openxmlformats.org/officeDocument/2006/relationships/hyperlink" Target="http://www.kankou-nichinan.jp/" TargetMode="External"/><Relationship Id="rId150" Type="http://schemas.openxmlformats.org/officeDocument/2006/relationships/hyperlink" Target="http://artfantasia.asia/artist/" TargetMode="External"/><Relationship Id="rId595" Type="http://schemas.openxmlformats.org/officeDocument/2006/relationships/hyperlink" Target="http://nitca.at-nagasaki.jp/event/peron/" TargetMode="External"/><Relationship Id="rId816" Type="http://schemas.openxmlformats.org/officeDocument/2006/relationships/hyperlink" Target="https://takekomajinja.jp/index.html" TargetMode="External"/><Relationship Id="rId1001" Type="http://schemas.openxmlformats.org/officeDocument/2006/relationships/hyperlink" Target="http://tosa-okyaku.com/" TargetMode="External"/><Relationship Id="rId1446" Type="http://schemas.openxmlformats.org/officeDocument/2006/relationships/hyperlink" Target="http://www.fujisanmesse.com/jishujigyo/" TargetMode="External"/><Relationship Id="rId1653" Type="http://schemas.openxmlformats.org/officeDocument/2006/relationships/hyperlink" Target="https://tontenton.jp/" TargetMode="External"/><Relationship Id="rId1860" Type="http://schemas.openxmlformats.org/officeDocument/2006/relationships/hyperlink" Target="http://www.yuushien.com/yuushien/" TargetMode="External"/><Relationship Id="rId2276" Type="http://schemas.openxmlformats.org/officeDocument/2006/relationships/hyperlink" Target="http://www.hotaruikamuseum.com/museum/sea_tours.htm" TargetMode="External"/><Relationship Id="rId248" Type="http://schemas.openxmlformats.org/officeDocument/2006/relationships/hyperlink" Target="http://www.kankou385.jp/" TargetMode="External"/><Relationship Id="rId455" Type="http://schemas.openxmlformats.org/officeDocument/2006/relationships/hyperlink" Target="http://www.kankou.pref.hiroshima.jp/" TargetMode="External"/><Relationship Id="rId662" Type="http://schemas.openxmlformats.org/officeDocument/2006/relationships/hyperlink" Target="../../AppData/Local/Temp/MicrosoftEdgeDownloads/8d0f1c47-502c-4a4f-b4b4-abbb1016833d/%23" TargetMode="External"/><Relationship Id="rId1085" Type="http://schemas.openxmlformats.org/officeDocument/2006/relationships/hyperlink" Target="http://www.kankou-matsue.jp/event_calendar/events/201601-12/201610/2016matsuematsuri_dougyouretu.html" TargetMode="External"/><Relationship Id="rId1292" Type="http://schemas.openxmlformats.org/officeDocument/2006/relationships/hyperlink" Target="https://www.kankou-hamada.org/guidepost/10628" TargetMode="External"/><Relationship Id="rId1306" Type="http://schemas.openxmlformats.org/officeDocument/2006/relationships/hyperlink" Target="https://gotsu-kanko.jp/" TargetMode="External"/><Relationship Id="rId1513" Type="http://schemas.openxmlformats.org/officeDocument/2006/relationships/hyperlink" Target="http://oki-park.jp/kaiyohaku/" TargetMode="External"/><Relationship Id="rId1720" Type="http://schemas.openxmlformats.org/officeDocument/2006/relationships/hyperlink" Target="http://www.shironekankou.jp/tako/" TargetMode="External"/><Relationship Id="rId1958" Type="http://schemas.openxmlformats.org/officeDocument/2006/relationships/hyperlink" Target="https://www.zuihoden.com/" TargetMode="External"/><Relationship Id="rId2136" Type="http://schemas.openxmlformats.org/officeDocument/2006/relationships/hyperlink" Target="http://www.miyajima.or.jp/" TargetMode="External"/><Relationship Id="rId12" Type="http://schemas.openxmlformats.org/officeDocument/2006/relationships/hyperlink" Target="http://ipponsugi.sakura.ne.jp/noren/" TargetMode="External"/><Relationship Id="rId108" Type="http://schemas.openxmlformats.org/officeDocument/2006/relationships/hyperlink" Target="https://www.naha-navi.or.jp/" TargetMode="External"/><Relationship Id="rId315" Type="http://schemas.openxmlformats.org/officeDocument/2006/relationships/hyperlink" Target="https://www.city.nakatsu.jp/doc/2013080600198/" TargetMode="External"/><Relationship Id="rId522" Type="http://schemas.openxmlformats.org/officeDocument/2006/relationships/hyperlink" Target="http://tsushima-net.org/seakayak_festa/index.php" TargetMode="External"/><Relationship Id="rId967" Type="http://schemas.openxmlformats.org/officeDocument/2006/relationships/hyperlink" Target="http://www.i-sam.co.jp/ayahashi_roadrace/" TargetMode="External"/><Relationship Id="rId1152" Type="http://schemas.openxmlformats.org/officeDocument/2006/relationships/hyperlink" Target="https://ja.kyoto.travel/event/major/gion/" TargetMode="External"/><Relationship Id="rId1597" Type="http://schemas.openxmlformats.org/officeDocument/2006/relationships/hyperlink" Target="http://kumanoshi-kankoukyoukai.info/tour/" TargetMode="External"/><Relationship Id="rId1818" Type="http://schemas.openxmlformats.org/officeDocument/2006/relationships/hyperlink" Target="https://www.osakatemmangu.or.jp/" TargetMode="External"/><Relationship Id="rId2203" Type="http://schemas.openxmlformats.org/officeDocument/2006/relationships/hyperlink" Target="mailto:0259-27-5000/info@visitsado.com" TargetMode="External"/><Relationship Id="rId96" Type="http://schemas.openxmlformats.org/officeDocument/2006/relationships/hyperlink" Target="http://www.city.wakayama.wakayama.jp/kankou/nenkangyoji/1003239.html" TargetMode="External"/><Relationship Id="rId161" Type="http://schemas.openxmlformats.org/officeDocument/2006/relationships/hyperlink" Target="https://tontenton.jp/" TargetMode="External"/><Relationship Id="rId399" Type="http://schemas.openxmlformats.org/officeDocument/2006/relationships/hyperlink" Target="https://shimonoseki.travel/spot/detail.php?uid=335" TargetMode="External"/><Relationship Id="rId827" Type="http://schemas.openxmlformats.org/officeDocument/2006/relationships/hyperlink" Target="mailto:0950-22-4111/kanko@city.hirado.lg.jp" TargetMode="External"/><Relationship Id="rId1012" Type="http://schemas.openxmlformats.org/officeDocument/2006/relationships/hyperlink" Target="http://localhost/" TargetMode="External"/><Relationship Id="rId1457" Type="http://schemas.openxmlformats.org/officeDocument/2006/relationships/hyperlink" Target="http://www.pref.ishikawa.jp/siro-niwa/japanese/top.html" TargetMode="External"/><Relationship Id="rId1664" Type="http://schemas.openxmlformats.org/officeDocument/2006/relationships/hyperlink" Target="https://www.matsushima-kanko.com/" TargetMode="External"/><Relationship Id="rId1871" Type="http://schemas.openxmlformats.org/officeDocument/2006/relationships/hyperlink" Target="https://sakaiminato-suisan.jp/" TargetMode="External"/><Relationship Id="rId2287" Type="http://schemas.openxmlformats.org/officeDocument/2006/relationships/hyperlink" Target="http://www.info-toyama.com/event/40008/" TargetMode="External"/><Relationship Id="rId259" Type="http://schemas.openxmlformats.org/officeDocument/2006/relationships/hyperlink" Target="https://www.biwako-visitors.jp/event/detail/182" TargetMode="External"/><Relationship Id="rId466" Type="http://schemas.openxmlformats.org/officeDocument/2006/relationships/hyperlink" Target="http://tottori-shanshan.jp/" TargetMode="External"/><Relationship Id="rId673" Type="http://schemas.openxmlformats.org/officeDocument/2006/relationships/hyperlink" Target="http://www.yonago-navi.jp/" TargetMode="External"/><Relationship Id="rId880" Type="http://schemas.openxmlformats.org/officeDocument/2006/relationships/hyperlink" Target="http://www.kagoshima-kankou.com/event/20376/" TargetMode="External"/><Relationship Id="rId1096" Type="http://schemas.openxmlformats.org/officeDocument/2006/relationships/hyperlink" Target="https://www.kankou-hamada.org/guidepost/10373" TargetMode="External"/><Relationship Id="rId1317" Type="http://schemas.openxmlformats.org/officeDocument/2006/relationships/hyperlink" Target="https://tsuwano-kanko.net/" TargetMode="External"/><Relationship Id="rId1524" Type="http://schemas.openxmlformats.org/officeDocument/2006/relationships/hyperlink" Target="http://www.town.hachijo.tokyo.jp/" TargetMode="External"/><Relationship Id="rId1731" Type="http://schemas.openxmlformats.org/officeDocument/2006/relationships/hyperlink" Target="mailto:0259-27-5000/info@visitsado.com" TargetMode="External"/><Relationship Id="rId1969" Type="http://schemas.openxmlformats.org/officeDocument/2006/relationships/hyperlink" Target="https://www.kankou.natori.miyagi.jp/" TargetMode="External"/><Relationship Id="rId2147" Type="http://schemas.openxmlformats.org/officeDocument/2006/relationships/hyperlink" Target="https://www.city.komatsushima.lg.jp/" TargetMode="External"/><Relationship Id="rId23" Type="http://schemas.openxmlformats.org/officeDocument/2006/relationships/hyperlink" Target="http://tottori-shanshan.jp/" TargetMode="External"/><Relationship Id="rId119" Type="http://schemas.openxmlformats.org/officeDocument/2006/relationships/hyperlink" Target="http://besshi.com/" TargetMode="External"/><Relationship Id="rId326" Type="http://schemas.openxmlformats.org/officeDocument/2006/relationships/hyperlink" Target="https://visit-hofu.jp/" TargetMode="External"/><Relationship Id="rId533" Type="http://schemas.openxmlformats.org/officeDocument/2006/relationships/hyperlink" Target="http://www.imari-ookawachiyama.com/" TargetMode="External"/><Relationship Id="rId978" Type="http://schemas.openxmlformats.org/officeDocument/2006/relationships/hyperlink" Target="http://www.town.nachikatsuura.wakayama.jp/forms/info/info.aspx?info_id=9443" TargetMode="External"/><Relationship Id="rId1163" Type="http://schemas.openxmlformats.org/officeDocument/2006/relationships/hyperlink" Target="http://kankou.iwakuni-city.net/" TargetMode="External"/><Relationship Id="rId1370" Type="http://schemas.openxmlformats.org/officeDocument/2006/relationships/hyperlink" Target="../%23" TargetMode="External"/><Relationship Id="rId1829" Type="http://schemas.openxmlformats.org/officeDocument/2006/relationships/hyperlink" Target="http://www.shitennoji.or.jp/" TargetMode="External"/><Relationship Id="rId2007" Type="http://schemas.openxmlformats.org/officeDocument/2006/relationships/hyperlink" Target="https://www.biwako-visitors.jp/event/detail/182" TargetMode="External"/><Relationship Id="rId2214" Type="http://schemas.openxmlformats.org/officeDocument/2006/relationships/hyperlink" Target="http://www.visitsado.com/" TargetMode="External"/><Relationship Id="rId740" Type="http://schemas.openxmlformats.org/officeDocument/2006/relationships/hyperlink" Target="http://www.akitafan.com/en/index.html" TargetMode="External"/><Relationship Id="rId838" Type="http://schemas.openxmlformats.org/officeDocument/2006/relationships/hyperlink" Target="mailto:083-231-1350/sgkanko@city.shimonoseki.yamaguchi.jp" TargetMode="External"/><Relationship Id="rId1023" Type="http://schemas.openxmlformats.org/officeDocument/2006/relationships/hyperlink" Target="https://ja.kyoto.travel/event/major/gion/" TargetMode="External"/><Relationship Id="rId1468" Type="http://schemas.openxmlformats.org/officeDocument/2006/relationships/hyperlink" Target="http://www.fuku-e.com/" TargetMode="External"/><Relationship Id="rId1675" Type="http://schemas.openxmlformats.org/officeDocument/2006/relationships/hyperlink" Target="https://www.oarai-info.jp/" TargetMode="External"/><Relationship Id="rId1882" Type="http://schemas.openxmlformats.org/officeDocument/2006/relationships/hyperlink" Target="https://kumamoto-guide.jp/hinokunimatsuri/" TargetMode="External"/><Relationship Id="rId2298" Type="http://schemas.openxmlformats.org/officeDocument/2006/relationships/hyperlink" Target="https://www.takaoka-st.jp/" TargetMode="External"/><Relationship Id="rId172" Type="http://schemas.openxmlformats.org/officeDocument/2006/relationships/hyperlink" Target="https://hitachikaihin.jp/" TargetMode="External"/><Relationship Id="rId477" Type="http://schemas.openxmlformats.org/officeDocument/2006/relationships/hyperlink" Target="https://setouchi-mm.com/" TargetMode="External"/><Relationship Id="rId600" Type="http://schemas.openxmlformats.org/officeDocument/2006/relationships/hyperlink" Target="http://www.city-nakatsu.jp/categories/kanko-navi/kanko_seasonevent/seasonevent_cosmos/" TargetMode="External"/><Relationship Id="rId684" Type="http://schemas.openxmlformats.org/officeDocument/2006/relationships/hyperlink" Target="http://www.yasugi-kankou.com/" TargetMode="External"/><Relationship Id="rId1230" Type="http://schemas.openxmlformats.org/officeDocument/2006/relationships/hyperlink" Target="http://www.city.imari.saga.jp/" TargetMode="External"/><Relationship Id="rId1328" Type="http://schemas.openxmlformats.org/officeDocument/2006/relationships/hyperlink" Target="https://www.shimogamo-jinja.or.jp/" TargetMode="External"/><Relationship Id="rId1535" Type="http://schemas.openxmlformats.org/officeDocument/2006/relationships/hyperlink" Target="http://www.city.wakayama.wakayama.jp/kankou/nenkangyoji/1006612.html" TargetMode="External"/><Relationship Id="rId2060" Type="http://schemas.openxmlformats.org/officeDocument/2006/relationships/hyperlink" Target="http://www.gamagorich.com/hotel_index.html" TargetMode="External"/><Relationship Id="rId2158" Type="http://schemas.openxmlformats.org/officeDocument/2006/relationships/hyperlink" Target="http://www.city.imari.saga.jp/" TargetMode="External"/><Relationship Id="rId337" Type="http://schemas.openxmlformats.org/officeDocument/2006/relationships/hyperlink" Target="http://www.pearlsea.jp/" TargetMode="External"/><Relationship Id="rId891" Type="http://schemas.openxmlformats.org/officeDocument/2006/relationships/hyperlink" Target="http://www.karatoichiba.com/bakangai/" TargetMode="External"/><Relationship Id="rId905" Type="http://schemas.openxmlformats.org/officeDocument/2006/relationships/hyperlink" Target="https://shimonoseki.travel/event/?eid=69&amp;year=2017&amp;month=2&amp;day=&amp;area%5b%5d=" TargetMode="External"/><Relationship Id="rId989" Type="http://schemas.openxmlformats.org/officeDocument/2006/relationships/hyperlink" Target="http://mikawachi-utsuwa.net/" TargetMode="External"/><Relationship Id="rId1742" Type="http://schemas.openxmlformats.org/officeDocument/2006/relationships/hyperlink" Target="http://www.visitsado.com/" TargetMode="External"/><Relationship Id="rId2018" Type="http://schemas.openxmlformats.org/officeDocument/2006/relationships/hyperlink" Target="http://nagaokamatsuri.com/" TargetMode="External"/><Relationship Id="rId34" Type="http://schemas.openxmlformats.org/officeDocument/2006/relationships/hyperlink" Target="http://nagasaki-kunchi.com/" TargetMode="External"/><Relationship Id="rId544" Type="http://schemas.openxmlformats.org/officeDocument/2006/relationships/hyperlink" Target="http://www.karatsu-kankou.jp/" TargetMode="External"/><Relationship Id="rId751" Type="http://schemas.openxmlformats.org/officeDocument/2006/relationships/hyperlink" Target="https://www.niigata-kankou.or.jp/" TargetMode="External"/><Relationship Id="rId849" Type="http://schemas.openxmlformats.org/officeDocument/2006/relationships/hyperlink" Target="mailto:083-231-1350/sgkanko@city.shimonoseki.yamaguchi.jp" TargetMode="External"/><Relationship Id="rId1174" Type="http://schemas.openxmlformats.org/officeDocument/2006/relationships/hyperlink" Target="https://www.kankou-hamada.org/guidepost/6588" TargetMode="External"/><Relationship Id="rId1381" Type="http://schemas.openxmlformats.org/officeDocument/2006/relationships/hyperlink" Target="mailto:0776-23-3677/info@fuku-e.com" TargetMode="External"/><Relationship Id="rId1479" Type="http://schemas.openxmlformats.org/officeDocument/2006/relationships/hyperlink" Target="http://www.kagoshima-kankou.com/for/areaguides/kagoshima.html" TargetMode="External"/><Relationship Id="rId1602" Type="http://schemas.openxmlformats.org/officeDocument/2006/relationships/hyperlink" Target="https://www.city.shingu.lg.jp/" TargetMode="External"/><Relationship Id="rId1686" Type="http://schemas.openxmlformats.org/officeDocument/2006/relationships/hyperlink" Target="https://www.city.tateyama.chiba.jp/" TargetMode="External"/><Relationship Id="rId2225" Type="http://schemas.openxmlformats.org/officeDocument/2006/relationships/hyperlink" Target="http://www.visitsado.com/" TargetMode="External"/><Relationship Id="rId183" Type="http://schemas.openxmlformats.org/officeDocument/2006/relationships/hyperlink" Target="http://www.info-toyama.com/event/20088/" TargetMode="External"/><Relationship Id="rId390" Type="http://schemas.openxmlformats.org/officeDocument/2006/relationships/hyperlink" Target="mailto:083-231-1350/sgkanko@city.shimonoseki.yamaguchi.jp" TargetMode="External"/><Relationship Id="rId404" Type="http://schemas.openxmlformats.org/officeDocument/2006/relationships/hyperlink" Target="https://hagicci.or.jp/natumaturi/" TargetMode="External"/><Relationship Id="rId611" Type="http://schemas.openxmlformats.org/officeDocument/2006/relationships/hyperlink" Target="http://www.beppu-navi.jp/onsenmatsuri/" TargetMode="External"/><Relationship Id="rId1034" Type="http://schemas.openxmlformats.org/officeDocument/2006/relationships/hyperlink" Target="https://ayabeminatsuki.org/" TargetMode="External"/><Relationship Id="rId1241" Type="http://schemas.openxmlformats.org/officeDocument/2006/relationships/hyperlink" Target="https://www.pearlsea.jp/cruising/" TargetMode="External"/><Relationship Id="rId1339" Type="http://schemas.openxmlformats.org/officeDocument/2006/relationships/hyperlink" Target="https://www.amanohashidate.jp/" TargetMode="External"/><Relationship Id="rId1893" Type="http://schemas.openxmlformats.org/officeDocument/2006/relationships/hyperlink" Target="https://www.city.towada.lg.jp/kanko/event/arts-towada-winter-illumination.html" TargetMode="External"/><Relationship Id="rId1907" Type="http://schemas.openxmlformats.org/officeDocument/2006/relationships/hyperlink" Target="http://www.kankou.pref.hiroshima.jp/" TargetMode="External"/><Relationship Id="rId2071" Type="http://schemas.openxmlformats.org/officeDocument/2006/relationships/hyperlink" Target="http://www.toba.gr.jp/" TargetMode="External"/><Relationship Id="rId250" Type="http://schemas.openxmlformats.org/officeDocument/2006/relationships/hyperlink" Target="http://www.sansaodori.jp/" TargetMode="External"/><Relationship Id="rId488" Type="http://schemas.openxmlformats.org/officeDocument/2006/relationships/hyperlink" Target="http://www.city.sukumo.kochi.jp/kankou/daruma/index.html" TargetMode="External"/><Relationship Id="rId695" Type="http://schemas.openxmlformats.org/officeDocument/2006/relationships/hyperlink" Target="http://www.kinasse-yatsushiro.jp/myoken" TargetMode="External"/><Relationship Id="rId709" Type="http://schemas.openxmlformats.org/officeDocument/2006/relationships/hyperlink" Target="http://www.miyajima.or.jp/" TargetMode="External"/><Relationship Id="rId916" Type="http://schemas.openxmlformats.org/officeDocument/2006/relationships/hyperlink" Target="http://www.kankou-nichinan.jp/" TargetMode="External"/><Relationship Id="rId1101" Type="http://schemas.openxmlformats.org/officeDocument/2006/relationships/hyperlink" Target="http://kankou.iwakuni-city.net/" TargetMode="External"/><Relationship Id="rId1546" Type="http://schemas.openxmlformats.org/officeDocument/2006/relationships/hyperlink" Target="http://www.city.fuji.shizuoka.jp/machi/c1403/fmervo000000e46m.html" TargetMode="External"/><Relationship Id="rId1753" Type="http://schemas.openxmlformats.org/officeDocument/2006/relationships/hyperlink" Target="http://www.visitsado.com/" TargetMode="External"/><Relationship Id="rId1960" Type="http://schemas.openxmlformats.org/officeDocument/2006/relationships/hyperlink" Target="https://www.kankou.natori.miyagi.jp/" TargetMode="External"/><Relationship Id="rId2169" Type="http://schemas.openxmlformats.org/officeDocument/2006/relationships/hyperlink" Target="http://saikaibashi.com/" TargetMode="External"/><Relationship Id="rId45" Type="http://schemas.openxmlformats.org/officeDocument/2006/relationships/hyperlink" Target="http://www.pref.ishikawa.jp/siro-niwa/japanese/top.html" TargetMode="External"/><Relationship Id="rId110" Type="http://schemas.openxmlformats.org/officeDocument/2006/relationships/hyperlink" Target="https://www.naha-navi.or.jp/" TargetMode="External"/><Relationship Id="rId348" Type="http://schemas.openxmlformats.org/officeDocument/2006/relationships/hyperlink" Target="http://saikaibashi.com/" TargetMode="External"/><Relationship Id="rId555" Type="http://schemas.openxmlformats.org/officeDocument/2006/relationships/hyperlink" Target="http://www.city.kitakyushu.lg.jp/yahatanishi/file_0122.html" TargetMode="External"/><Relationship Id="rId762" Type="http://schemas.openxmlformats.org/officeDocument/2006/relationships/hyperlink" Target="https://www.niigata-kankou.or.jp/" TargetMode="External"/><Relationship Id="rId1185" Type="http://schemas.openxmlformats.org/officeDocument/2006/relationships/hyperlink" Target="https://www.kankou-hamada.org/guidepost/10628" TargetMode="External"/><Relationship Id="rId1392" Type="http://schemas.openxmlformats.org/officeDocument/2006/relationships/hyperlink" Target="mailto:083-231-1350/sgkanko@city.shimonoseki.yamaguchi.jp" TargetMode="External"/><Relationship Id="rId1406" Type="http://schemas.openxmlformats.org/officeDocument/2006/relationships/hyperlink" Target="http://www.nanaoh.net/index.php" TargetMode="External"/><Relationship Id="rId1613" Type="http://schemas.openxmlformats.org/officeDocument/2006/relationships/hyperlink" Target="http://www.town.oarai.lg.jp/" TargetMode="External"/><Relationship Id="rId1820" Type="http://schemas.openxmlformats.org/officeDocument/2006/relationships/hyperlink" Target="http://www.sumiyoshitaisha.net/" TargetMode="External"/><Relationship Id="rId2029" Type="http://schemas.openxmlformats.org/officeDocument/2006/relationships/hyperlink" Target="https://www.niigata-kankou.or.jp/" TargetMode="External"/><Relationship Id="rId2236" Type="http://schemas.openxmlformats.org/officeDocument/2006/relationships/hyperlink" Target="https://www.minabe-kanko.jp/sightseeing/4714" TargetMode="External"/><Relationship Id="rId194" Type="http://schemas.openxmlformats.org/officeDocument/2006/relationships/hyperlink" Target="http://mikurumayama.jp/" TargetMode="External"/><Relationship Id="rId208" Type="http://schemas.openxmlformats.org/officeDocument/2006/relationships/hyperlink" Target="http://www.city.yokkaichi.mie.jp/kyouiku/kujirabune/index.html" TargetMode="External"/><Relationship Id="rId415" Type="http://schemas.openxmlformats.org/officeDocument/2006/relationships/hyperlink" Target="https://www.kankou-hamada.org/guidepost/6599" TargetMode="External"/><Relationship Id="rId622" Type="http://schemas.openxmlformats.org/officeDocument/2006/relationships/hyperlink" Target="https://www.facebook.com/kumamotoboatshow/" TargetMode="External"/><Relationship Id="rId1045" Type="http://schemas.openxmlformats.org/officeDocument/2006/relationships/hyperlink" Target="https://www.osakatemmangu.or.jp/" TargetMode="External"/><Relationship Id="rId1252" Type="http://schemas.openxmlformats.org/officeDocument/2006/relationships/hyperlink" Target="https://nakatsuyaba.com/?introduce=nakatsugion" TargetMode="External"/><Relationship Id="rId1697" Type="http://schemas.openxmlformats.org/officeDocument/2006/relationships/hyperlink" Target="http://www.bashamichi.or.jp/" TargetMode="External"/><Relationship Id="rId1918" Type="http://schemas.openxmlformats.org/officeDocument/2006/relationships/hyperlink" Target="tel:0898-54-3450" TargetMode="External"/><Relationship Id="rId2082" Type="http://schemas.openxmlformats.org/officeDocument/2006/relationships/hyperlink" Target="https://ja.kyoto.travel/event/major/okuribi/" TargetMode="External"/><Relationship Id="rId2303" Type="http://schemas.openxmlformats.org/officeDocument/2006/relationships/drawing" Target="../drawings/drawing1.xml"/><Relationship Id="rId261" Type="http://schemas.openxmlformats.org/officeDocument/2006/relationships/hyperlink" Target="http://www.turuga.org/" TargetMode="External"/><Relationship Id="rId499" Type="http://schemas.openxmlformats.org/officeDocument/2006/relationships/hyperlink" Target="https://www.city.komatsushima.lg.jp/" TargetMode="External"/><Relationship Id="rId927" Type="http://schemas.openxmlformats.org/officeDocument/2006/relationships/hyperlink" Target="http://www.argerich-mf.jp/" TargetMode="External"/><Relationship Id="rId1112" Type="http://schemas.openxmlformats.org/officeDocument/2006/relationships/hyperlink" Target="http://onomichi-cci.or.jp/hanabi/" TargetMode="External"/><Relationship Id="rId1557" Type="http://schemas.openxmlformats.org/officeDocument/2006/relationships/hyperlink" Target="http://www.nanki-shirahama.com/event/" TargetMode="External"/><Relationship Id="rId1764" Type="http://schemas.openxmlformats.org/officeDocument/2006/relationships/hyperlink" Target="http://www.makinoharashi-kankoukyoukai.com/index.html" TargetMode="External"/><Relationship Id="rId1971" Type="http://schemas.openxmlformats.org/officeDocument/2006/relationships/hyperlink" Target="https://fukko-marathon.jp/" TargetMode="External"/><Relationship Id="rId56" Type="http://schemas.openxmlformats.org/officeDocument/2006/relationships/hyperlink" Target="http://www.fuku-e.com/" TargetMode="External"/><Relationship Id="rId359" Type="http://schemas.openxmlformats.org/officeDocument/2006/relationships/hyperlink" Target="http://www.tamano.or.jp/usr/miyama/" TargetMode="External"/><Relationship Id="rId566" Type="http://schemas.openxmlformats.org/officeDocument/2006/relationships/hyperlink" Target="https://www.visit-saiki.jp/events/detail/f6753f46-4eb2-4b9f-a2c8-a8d60b6adad2" TargetMode="External"/><Relationship Id="rId773" Type="http://schemas.openxmlformats.org/officeDocument/2006/relationships/hyperlink" Target="http://kobe-matsuri.com/" TargetMode="External"/><Relationship Id="rId1196" Type="http://schemas.openxmlformats.org/officeDocument/2006/relationships/hyperlink" Target="https://masudashi.com/" TargetMode="External"/><Relationship Id="rId1417" Type="http://schemas.openxmlformats.org/officeDocument/2006/relationships/hyperlink" Target="http://www.nanki-shirahama.com/event/calendar.php" TargetMode="External"/><Relationship Id="rId1624" Type="http://schemas.openxmlformats.org/officeDocument/2006/relationships/hyperlink" Target="https://www.huistenbosch.co.jp/" TargetMode="External"/><Relationship Id="rId1831" Type="http://schemas.openxmlformats.org/officeDocument/2006/relationships/hyperlink" Target="http://www.shitennoji.or.jp/" TargetMode="External"/><Relationship Id="rId2247" Type="http://schemas.openxmlformats.org/officeDocument/2006/relationships/hyperlink" Target="http://www.nanki-shirahama.com/event/" TargetMode="External"/><Relationship Id="rId121" Type="http://schemas.openxmlformats.org/officeDocument/2006/relationships/hyperlink" Target="http://www.karatsu-kankou.jp/" TargetMode="External"/><Relationship Id="rId219" Type="http://schemas.openxmlformats.org/officeDocument/2006/relationships/hyperlink" Target="https://towada-harumatsuri.info/2022/" TargetMode="External"/><Relationship Id="rId426" Type="http://schemas.openxmlformats.org/officeDocument/2006/relationships/hyperlink" Target="https://www.kankou-hamada.org/guidepost/10900" TargetMode="External"/><Relationship Id="rId633" Type="http://schemas.openxmlformats.org/officeDocument/2006/relationships/hyperlink" Target="http://www.kankou-nichinan.jp/" TargetMode="External"/><Relationship Id="rId980" Type="http://schemas.openxmlformats.org/officeDocument/2006/relationships/hyperlink" Target="https://www.city.shingu.lg.jp/" TargetMode="External"/><Relationship Id="rId1056" Type="http://schemas.openxmlformats.org/officeDocument/2006/relationships/hyperlink" Target="https://www.mint.go.jp/enjoy/toorinuke/sakura_osaka_news_r5.html" TargetMode="External"/><Relationship Id="rId1263" Type="http://schemas.openxmlformats.org/officeDocument/2006/relationships/hyperlink" Target="https://visit-hofu.jp/" TargetMode="External"/><Relationship Id="rId1929" Type="http://schemas.openxmlformats.org/officeDocument/2006/relationships/hyperlink" Target="http://www.miyazaki-city.tourism.or.jp/" TargetMode="External"/><Relationship Id="rId2093" Type="http://schemas.openxmlformats.org/officeDocument/2006/relationships/hyperlink" Target="https://sakaiminato-suisan.jp/" TargetMode="External"/><Relationship Id="rId2107" Type="http://schemas.openxmlformats.org/officeDocument/2006/relationships/hyperlink" Target="https://www.kankou-hamada.org/guidepost/10565" TargetMode="External"/><Relationship Id="rId840" Type="http://schemas.openxmlformats.org/officeDocument/2006/relationships/hyperlink" Target="mailto:083-231-1350/sgkanko@city.shimonoseki.yamaguchi.jp" TargetMode="External"/><Relationship Id="rId938" Type="http://schemas.openxmlformats.org/officeDocument/2006/relationships/hyperlink" Target="http://www.tanabe-kanko.jp/event/sakura/" TargetMode="External"/><Relationship Id="rId1470" Type="http://schemas.openxmlformats.org/officeDocument/2006/relationships/hyperlink" Target="http://www.nihon-kankou.or.jp/fukui/detail/18204ba2212061265" TargetMode="External"/><Relationship Id="rId1568" Type="http://schemas.openxmlformats.org/officeDocument/2006/relationships/hyperlink" Target="https://www.naha-navi.or.jp/" TargetMode="External"/><Relationship Id="rId1775" Type="http://schemas.openxmlformats.org/officeDocument/2006/relationships/hyperlink" Target="https://www.shimoda-cci.or.jp/" TargetMode="External"/><Relationship Id="rId67" Type="http://schemas.openxmlformats.org/officeDocument/2006/relationships/hyperlink" Target="http://www.akankisen.com/" TargetMode="External"/><Relationship Id="rId272" Type="http://schemas.openxmlformats.org/officeDocument/2006/relationships/hyperlink" Target="http://www.yaizu.gr.jp/" TargetMode="External"/><Relationship Id="rId577" Type="http://schemas.openxmlformats.org/officeDocument/2006/relationships/hyperlink" Target="http://mikawachi-utsuwa.net/" TargetMode="External"/><Relationship Id="rId700" Type="http://schemas.openxmlformats.org/officeDocument/2006/relationships/hyperlink" Target="http://www.kankou.pref.hiroshima.jp/sys/data?page-id=14059" TargetMode="External"/><Relationship Id="rId1123" Type="http://schemas.openxmlformats.org/officeDocument/2006/relationships/hyperlink" Target="http://www.city.tokushima.tokushima.jp/" TargetMode="External"/><Relationship Id="rId1330" Type="http://schemas.openxmlformats.org/officeDocument/2006/relationships/hyperlink" Target="https://yosano-kankou.net/" TargetMode="External"/><Relationship Id="rId1428" Type="http://schemas.openxmlformats.org/officeDocument/2006/relationships/hyperlink" Target="http://www.kokuragiondaiko.jp/" TargetMode="External"/><Relationship Id="rId1635" Type="http://schemas.openxmlformats.org/officeDocument/2006/relationships/hyperlink" Target="http://www.town.ino.kochi.jp/" TargetMode="External"/><Relationship Id="rId1982" Type="http://schemas.openxmlformats.org/officeDocument/2006/relationships/hyperlink" Target="https://www.oarai-info.jp/" TargetMode="External"/><Relationship Id="rId2160" Type="http://schemas.openxmlformats.org/officeDocument/2006/relationships/hyperlink" Target="https://www.visit-saiki.jp/events/detail/ff917261-48a8-4c83-a02c-1d15d3380a5f" TargetMode="External"/><Relationship Id="rId2258" Type="http://schemas.openxmlformats.org/officeDocument/2006/relationships/hyperlink" Target="http://www.kamoj.sakura.ne.jp/" TargetMode="External"/><Relationship Id="rId132" Type="http://schemas.openxmlformats.org/officeDocument/2006/relationships/hyperlink" Target="http://www.yaizu.gr.jp/" TargetMode="External"/><Relationship Id="rId784" Type="http://schemas.openxmlformats.org/officeDocument/2006/relationships/hyperlink" Target="https://www.matsushima-kanko.com/" TargetMode="External"/><Relationship Id="rId991" Type="http://schemas.openxmlformats.org/officeDocument/2006/relationships/hyperlink" Target="https://haiki-chaichi.com/" TargetMode="External"/><Relationship Id="rId1067" Type="http://schemas.openxmlformats.org/officeDocument/2006/relationships/hyperlink" Target="https://kansaita.jp/pages/62/" TargetMode="External"/><Relationship Id="rId1842" Type="http://schemas.openxmlformats.org/officeDocument/2006/relationships/hyperlink" Target="https://osaka-info.jp/" TargetMode="External"/><Relationship Id="rId2020" Type="http://schemas.openxmlformats.org/officeDocument/2006/relationships/hyperlink" Target="http://www.city.kashiwazaki.lg.jp/kanko/event/7/gion/index.html" TargetMode="External"/><Relationship Id="rId437" Type="http://schemas.openxmlformats.org/officeDocument/2006/relationships/hyperlink" Target="http://www.iwami.or.jp/masudalc/activity/kagura/15.html" TargetMode="External"/><Relationship Id="rId644" Type="http://schemas.openxmlformats.org/officeDocument/2006/relationships/hyperlink" Target="https://www.miyako-guide.net/" TargetMode="External"/><Relationship Id="rId851" Type="http://schemas.openxmlformats.org/officeDocument/2006/relationships/hyperlink" Target="http://www.sand-museum.jp/" TargetMode="External"/><Relationship Id="rId1274" Type="http://schemas.openxmlformats.org/officeDocument/2006/relationships/hyperlink" Target="https://www.hakobura.jp/events/355" TargetMode="External"/><Relationship Id="rId1481" Type="http://schemas.openxmlformats.org/officeDocument/2006/relationships/hyperlink" Target="http://www.kagoshima-kankou.com/for/areaguides/kagoshima.html" TargetMode="External"/><Relationship Id="rId1579" Type="http://schemas.openxmlformats.org/officeDocument/2006/relationships/hyperlink" Target="http://www.karatsu-kankou.jp/" TargetMode="External"/><Relationship Id="rId1702" Type="http://schemas.openxmlformats.org/officeDocument/2006/relationships/hyperlink" Target="http://www.sankeien.or.jp/" TargetMode="External"/><Relationship Id="rId2118" Type="http://schemas.openxmlformats.org/officeDocument/2006/relationships/hyperlink" Target="https://kagura-meshi.all-iwami.com/" TargetMode="External"/><Relationship Id="rId283" Type="http://schemas.openxmlformats.org/officeDocument/2006/relationships/hyperlink" Target="http://kankou.iwakuni-city.net/" TargetMode="External"/><Relationship Id="rId490" Type="http://schemas.openxmlformats.org/officeDocument/2006/relationships/hyperlink" Target="http://ashizuri-fes.com/index.php" TargetMode="External"/><Relationship Id="rId504" Type="http://schemas.openxmlformats.org/officeDocument/2006/relationships/hyperlink" Target="http://n-akindo.com/" TargetMode="External"/><Relationship Id="rId711" Type="http://schemas.openxmlformats.org/officeDocument/2006/relationships/hyperlink" Target="https://www.city.fukuyama.hiroshima.jp/site/miryoku2023/287822.html" TargetMode="External"/><Relationship Id="rId949" Type="http://schemas.openxmlformats.org/officeDocument/2006/relationships/hyperlink" Target="https://www.naha-navi.or.jp/" TargetMode="External"/><Relationship Id="rId1134" Type="http://schemas.openxmlformats.org/officeDocument/2006/relationships/hyperlink" Target="tel:0898-23-3939" TargetMode="External"/><Relationship Id="rId1341" Type="http://schemas.openxmlformats.org/officeDocument/2006/relationships/hyperlink" Target="https://ja.kyoto.travel/event/major/aoi/" TargetMode="External"/><Relationship Id="rId1786" Type="http://schemas.openxmlformats.org/officeDocument/2006/relationships/hyperlink" Target="https://ssl.kanko-inabe.jp/" TargetMode="External"/><Relationship Id="rId1993" Type="http://schemas.openxmlformats.org/officeDocument/2006/relationships/hyperlink" Target="https://niijima-info.jp/discover/event/" TargetMode="External"/><Relationship Id="rId2171" Type="http://schemas.openxmlformats.org/officeDocument/2006/relationships/hyperlink" Target="https://www.huistenbosch.co.jp/" TargetMode="External"/><Relationship Id="rId78" Type="http://schemas.openxmlformats.org/officeDocument/2006/relationships/hyperlink" Target="http://www.koudai-akan.net/" TargetMode="External"/><Relationship Id="rId143" Type="http://schemas.openxmlformats.org/officeDocument/2006/relationships/hyperlink" Target="https://www.shinguu.jp/" TargetMode="External"/><Relationship Id="rId350" Type="http://schemas.openxmlformats.org/officeDocument/2006/relationships/hyperlink" Target="https://www.sasebo99.com/event/61277" TargetMode="External"/><Relationship Id="rId588" Type="http://schemas.openxmlformats.org/officeDocument/2006/relationships/hyperlink" Target="https://www.sasebo99.com/event/61270/" TargetMode="External"/><Relationship Id="rId795" Type="http://schemas.openxmlformats.org/officeDocument/2006/relationships/hyperlink" Target="https://www.facebook.com/isozima/" TargetMode="External"/><Relationship Id="rId809" Type="http://schemas.openxmlformats.org/officeDocument/2006/relationships/hyperlink" Target="https://www.town.taiwa.miyagi.jp/" TargetMode="External"/><Relationship Id="rId1201" Type="http://schemas.openxmlformats.org/officeDocument/2006/relationships/hyperlink" Target="https://gotsu-kanko.jp/" TargetMode="External"/><Relationship Id="rId1439" Type="http://schemas.openxmlformats.org/officeDocument/2006/relationships/hyperlink" Target="http://nitca.at-nagasaki.jp/event/peron/" TargetMode="External"/><Relationship Id="rId1646" Type="http://schemas.openxmlformats.org/officeDocument/2006/relationships/hyperlink" Target="http://www.ataminews.gr.jp/" TargetMode="External"/><Relationship Id="rId1853" Type="http://schemas.openxmlformats.org/officeDocument/2006/relationships/hyperlink" Target="http://gainamatsuri.jp/" TargetMode="External"/><Relationship Id="rId2031" Type="http://schemas.openxmlformats.org/officeDocument/2006/relationships/hyperlink" Target="https://www.niigata-kankou.or.jp/" TargetMode="External"/><Relationship Id="rId2269" Type="http://schemas.openxmlformats.org/officeDocument/2006/relationships/hyperlink" Target="http://www.dogyoretsu.jp/" TargetMode="External"/><Relationship Id="rId9" Type="http://schemas.openxmlformats.org/officeDocument/2006/relationships/hyperlink" Target="mailto:0776-23-3677/info@fuku-e.com" TargetMode="External"/><Relationship Id="rId210" Type="http://schemas.openxmlformats.org/officeDocument/2006/relationships/hyperlink" Target="http://www.tadotaisya.or.jp/" TargetMode="External"/><Relationship Id="rId448" Type="http://schemas.openxmlformats.org/officeDocument/2006/relationships/hyperlink" Target="http://www.miyajima.or.jp/" TargetMode="External"/><Relationship Id="rId655" Type="http://schemas.openxmlformats.org/officeDocument/2006/relationships/hyperlink" Target="http://xmas-fantasy.com/" TargetMode="External"/><Relationship Id="rId862" Type="http://schemas.openxmlformats.org/officeDocument/2006/relationships/hyperlink" Target="http://www.city.kitakyushu.lg.jp/moji/w1100033.html" TargetMode="External"/><Relationship Id="rId1078" Type="http://schemas.openxmlformats.org/officeDocument/2006/relationships/hyperlink" Target="http://www.daisen.gr.jp/kyokai/" TargetMode="External"/><Relationship Id="rId1285" Type="http://schemas.openxmlformats.org/officeDocument/2006/relationships/hyperlink" Target="https://www.kankou-hamada.org/guidepost/10363" TargetMode="External"/><Relationship Id="rId1492" Type="http://schemas.openxmlformats.org/officeDocument/2006/relationships/hyperlink" Target="https://shimonoseki.travel/spot/detail.php?uid=331" TargetMode="External"/><Relationship Id="rId1506" Type="http://schemas.openxmlformats.org/officeDocument/2006/relationships/hyperlink" Target="http://www.karatoichiba.com/bakangai/" TargetMode="External"/><Relationship Id="rId1713" Type="http://schemas.openxmlformats.org/officeDocument/2006/relationships/hyperlink" Target="https://yokohama-kanazawakanko.com/" TargetMode="External"/><Relationship Id="rId1920" Type="http://schemas.openxmlformats.org/officeDocument/2006/relationships/hyperlink" Target="tel:0898-54-3450" TargetMode="External"/><Relationship Id="rId2129" Type="http://schemas.openxmlformats.org/officeDocument/2006/relationships/hyperlink" Target="http://hikimichou.com/" TargetMode="External"/><Relationship Id="rId294" Type="http://schemas.openxmlformats.org/officeDocument/2006/relationships/hyperlink" Target="http://fukuyama-matsuri.jp/bara/" TargetMode="External"/><Relationship Id="rId308" Type="http://schemas.openxmlformats.org/officeDocument/2006/relationships/hyperlink" Target="https://www.visit-saiki.jp/events/detail/4be66264-75d3-4925-b54c-30545991c62a" TargetMode="External"/><Relationship Id="rId515" Type="http://schemas.openxmlformats.org/officeDocument/2006/relationships/hyperlink" Target="https://www.city.sakaide.lg.jp/index.html" TargetMode="External"/><Relationship Id="rId722" Type="http://schemas.openxmlformats.org/officeDocument/2006/relationships/hyperlink" Target="http://www.shimanto-kankou.com/" TargetMode="External"/><Relationship Id="rId1145" Type="http://schemas.openxmlformats.org/officeDocument/2006/relationships/hyperlink" Target="http://www.miyazaki-port.jp/" TargetMode="External"/><Relationship Id="rId1352" Type="http://schemas.openxmlformats.org/officeDocument/2006/relationships/hyperlink" Target="https://miyako-odori.jp/" TargetMode="External"/><Relationship Id="rId1797" Type="http://schemas.openxmlformats.org/officeDocument/2006/relationships/hyperlink" Target="https://kyonotanabata.kyoto.travel/" TargetMode="External"/><Relationship Id="rId2182" Type="http://schemas.openxmlformats.org/officeDocument/2006/relationships/hyperlink" Target="http://www.hyuga.jp/minato_fes/" TargetMode="External"/><Relationship Id="rId89" Type="http://schemas.openxmlformats.org/officeDocument/2006/relationships/hyperlink" Target="http://www.kankou-nichinan.jp/" TargetMode="External"/><Relationship Id="rId154" Type="http://schemas.openxmlformats.org/officeDocument/2006/relationships/hyperlink" Target="http://www.ataminews.gr.jp/" TargetMode="External"/><Relationship Id="rId361" Type="http://schemas.openxmlformats.org/officeDocument/2006/relationships/hyperlink" Target="http://www.sankeien.or.jp/" TargetMode="External"/><Relationship Id="rId599" Type="http://schemas.openxmlformats.org/officeDocument/2006/relationships/hyperlink" Target="http://www.minatomatsuri.com/" TargetMode="External"/><Relationship Id="rId1005" Type="http://schemas.openxmlformats.org/officeDocument/2006/relationships/hyperlink" Target="http://tsushima-net.org/seakayak_festa/index.php" TargetMode="External"/><Relationship Id="rId1212" Type="http://schemas.openxmlformats.org/officeDocument/2006/relationships/hyperlink" Target="http://www.miyajima.or.jp/" TargetMode="External"/><Relationship Id="rId1657" Type="http://schemas.openxmlformats.org/officeDocument/2006/relationships/hyperlink" Target="http://www.8hanabi.jp/" TargetMode="External"/><Relationship Id="rId1864" Type="http://schemas.openxmlformats.org/officeDocument/2006/relationships/hyperlink" Target="http://suitouro.com/" TargetMode="External"/><Relationship Id="rId2042" Type="http://schemas.openxmlformats.org/officeDocument/2006/relationships/hyperlink" Target="http://www.ataminews.gr.jp/" TargetMode="External"/><Relationship Id="rId459" Type="http://schemas.openxmlformats.org/officeDocument/2006/relationships/hyperlink" Target="http://onomichi-cci.or.jp/hanabi/" TargetMode="External"/><Relationship Id="rId666" Type="http://schemas.openxmlformats.org/officeDocument/2006/relationships/hyperlink" Target="../../AppData/Local/Temp/MicrosoftEdgeDownloads/8d0f1c47-502c-4a4f-b4b4-abbb1016833d/%23" TargetMode="External"/><Relationship Id="rId873" Type="http://schemas.openxmlformats.org/officeDocument/2006/relationships/hyperlink" Target="http://www.minatomatsuri.com/" TargetMode="External"/><Relationship Id="rId1089" Type="http://schemas.openxmlformats.org/officeDocument/2006/relationships/hyperlink" Target="http://www.sakaiminato.net/" TargetMode="External"/><Relationship Id="rId1296" Type="http://schemas.openxmlformats.org/officeDocument/2006/relationships/hyperlink" Target="https://www.kankou-hamada.org/guidepost/10901" TargetMode="External"/><Relationship Id="rId1517" Type="http://schemas.openxmlformats.org/officeDocument/2006/relationships/hyperlink" Target="http://www.kankou-nichinan.jp/" TargetMode="External"/><Relationship Id="rId1724" Type="http://schemas.openxmlformats.org/officeDocument/2006/relationships/hyperlink" Target="mailto:0259-27-5000/info@visitsado.com" TargetMode="External"/><Relationship Id="rId16" Type="http://schemas.openxmlformats.org/officeDocument/2006/relationships/hyperlink" Target="http://www.mjfinnoto.jp/" TargetMode="External"/><Relationship Id="rId221" Type="http://schemas.openxmlformats.org/officeDocument/2006/relationships/hyperlink" Target="https://hanabi-towada.info/" TargetMode="External"/><Relationship Id="rId319" Type="http://schemas.openxmlformats.org/officeDocument/2006/relationships/hyperlink" Target="http://www.gotokanko.jp/" TargetMode="External"/><Relationship Id="rId526" Type="http://schemas.openxmlformats.org/officeDocument/2006/relationships/hyperlink" Target="http://www.city.imari.saga.jp/" TargetMode="External"/><Relationship Id="rId1156" Type="http://schemas.openxmlformats.org/officeDocument/2006/relationships/hyperlink" Target="https://ja.kyoto.travel/event/major/okuribi/" TargetMode="External"/><Relationship Id="rId1363" Type="http://schemas.openxmlformats.org/officeDocument/2006/relationships/hyperlink" Target="../%23" TargetMode="External"/><Relationship Id="rId1931" Type="http://schemas.openxmlformats.org/officeDocument/2006/relationships/hyperlink" Target="http://www.miyazaki-cci.or.jp/miyazaki/" TargetMode="External"/><Relationship Id="rId2207" Type="http://schemas.openxmlformats.org/officeDocument/2006/relationships/hyperlink" Target="https://www.kyokanko.or.jp/gion/" TargetMode="External"/><Relationship Id="rId733" Type="http://schemas.openxmlformats.org/officeDocument/2006/relationships/hyperlink" Target="http://kakunodate-kanko.jp/" TargetMode="External"/><Relationship Id="rId940" Type="http://schemas.openxmlformats.org/officeDocument/2006/relationships/hyperlink" Target="http://www.kishu-benkei.com/" TargetMode="External"/><Relationship Id="rId1016" Type="http://schemas.openxmlformats.org/officeDocument/2006/relationships/hyperlink" Target="http://localhost/" TargetMode="External"/><Relationship Id="rId1570" Type="http://schemas.openxmlformats.org/officeDocument/2006/relationships/hyperlink" Target="http://kokusaidori.jp/" TargetMode="External"/><Relationship Id="rId1668" Type="http://schemas.openxmlformats.org/officeDocument/2006/relationships/hyperlink" Target="http://www.higashimatsushima.miyagi.jp/index.cfm/37,html" TargetMode="External"/><Relationship Id="rId1875" Type="http://schemas.openxmlformats.org/officeDocument/2006/relationships/hyperlink" Target="https://www.kankou-hamada.org/guidepost/10351" TargetMode="External"/><Relationship Id="rId2193" Type="http://schemas.openxmlformats.org/officeDocument/2006/relationships/hyperlink" Target="mailto:0259-27-5000/info@visitsado.com" TargetMode="External"/><Relationship Id="rId165" Type="http://schemas.openxmlformats.org/officeDocument/2006/relationships/hyperlink" Target="http://www.8hanabi.jp/" TargetMode="External"/><Relationship Id="rId372" Type="http://schemas.openxmlformats.org/officeDocument/2006/relationships/hyperlink" Target="http://www.osannomiya-hie.or.jp/" TargetMode="External"/><Relationship Id="rId677" Type="http://schemas.openxmlformats.org/officeDocument/2006/relationships/hyperlink" Target="https://sakaiminato-suisan.jp/" TargetMode="External"/><Relationship Id="rId800" Type="http://schemas.openxmlformats.org/officeDocument/2006/relationships/hyperlink" Target="http://www.oc-sendai.ne.jp/fureai/" TargetMode="External"/><Relationship Id="rId1223" Type="http://schemas.openxmlformats.org/officeDocument/2006/relationships/hyperlink" Target="https://www.city.sakaide.lg.jp/index.html" TargetMode="External"/><Relationship Id="rId1430" Type="http://schemas.openxmlformats.org/officeDocument/2006/relationships/hyperlink" Target="https://www.city.hirado.nagasaki.jp/kurashi/gyosei/pickup/2017/2017-0203-1649-188.html" TargetMode="External"/><Relationship Id="rId1528" Type="http://schemas.openxmlformats.org/officeDocument/2006/relationships/hyperlink" Target="http://www.akitafan.com/pages/contact" TargetMode="External"/><Relationship Id="rId2053" Type="http://schemas.openxmlformats.org/officeDocument/2006/relationships/hyperlink" Target="https://www.shimoda-city.info/" TargetMode="External"/><Relationship Id="rId2260" Type="http://schemas.openxmlformats.org/officeDocument/2006/relationships/hyperlink" Target="https://www.mikawachiware.or.jp/" TargetMode="External"/><Relationship Id="rId232" Type="http://schemas.openxmlformats.org/officeDocument/2006/relationships/hyperlink" Target="https://www.pref.tokushima.lg.jp/kenseijoho/soshiki/shoukouroudoukankoubu/nigiwaidukurika/" TargetMode="External"/><Relationship Id="rId884" Type="http://schemas.openxmlformats.org/officeDocument/2006/relationships/hyperlink" Target="http://www.kagoshima-kankou.com/event/50211/" TargetMode="External"/><Relationship Id="rId1735" Type="http://schemas.openxmlformats.org/officeDocument/2006/relationships/hyperlink" Target="mailto:0259-27-5000/info@visitsado.com" TargetMode="External"/><Relationship Id="rId1942" Type="http://schemas.openxmlformats.org/officeDocument/2006/relationships/hyperlink" Target="http://tricolore-fes.com/" TargetMode="External"/><Relationship Id="rId2120" Type="http://schemas.openxmlformats.org/officeDocument/2006/relationships/hyperlink" Target="https://masudashi.com/" TargetMode="External"/><Relationship Id="rId27" Type="http://schemas.openxmlformats.org/officeDocument/2006/relationships/hyperlink" Target="http://www.abakanko.jp/naturecruise/" TargetMode="External"/><Relationship Id="rId537" Type="http://schemas.openxmlformats.org/officeDocument/2006/relationships/hyperlink" Target="http://www.kagoshima-kankou.com/for/areaguides/nansatsu.html" TargetMode="External"/><Relationship Id="rId744" Type="http://schemas.openxmlformats.org/officeDocument/2006/relationships/hyperlink" Target="http://www.sapporo-autumnfest.jp/" TargetMode="External"/><Relationship Id="rId951" Type="http://schemas.openxmlformats.org/officeDocument/2006/relationships/hyperlink" Target="https://www.naha-navi.or.jp/" TargetMode="External"/><Relationship Id="rId1167" Type="http://schemas.openxmlformats.org/officeDocument/2006/relationships/hyperlink" Target="https://sakaiminato-suisan.jp/" TargetMode="External"/><Relationship Id="rId1374" Type="http://schemas.openxmlformats.org/officeDocument/2006/relationships/hyperlink" Target="mailto:e0624001@pref.wakayama.lg.jp" TargetMode="External"/><Relationship Id="rId1581" Type="http://schemas.openxmlformats.org/officeDocument/2006/relationships/hyperlink" Target="http://www.karatsu-kankou.jp/" TargetMode="External"/><Relationship Id="rId1679" Type="http://schemas.openxmlformats.org/officeDocument/2006/relationships/hyperlink" Target="https://www.oarai-info.jp/" TargetMode="External"/><Relationship Id="rId1802" Type="http://schemas.openxmlformats.org/officeDocument/2006/relationships/hyperlink" Target="https://www.shimogamo-jinja.or.jp/" TargetMode="External"/><Relationship Id="rId2218" Type="http://schemas.openxmlformats.org/officeDocument/2006/relationships/hyperlink" Target="http://www.visitsado.com/" TargetMode="External"/><Relationship Id="rId80" Type="http://schemas.openxmlformats.org/officeDocument/2006/relationships/hyperlink" Target="http://www.ataminews.gr.jp/" TargetMode="External"/><Relationship Id="rId176" Type="http://schemas.openxmlformats.org/officeDocument/2006/relationships/hyperlink" Target="http://www.tulipfair.or.jp/" TargetMode="External"/><Relationship Id="rId383" Type="http://schemas.openxmlformats.org/officeDocument/2006/relationships/hyperlink" Target="https://yokohama-kanteibyo.com/" TargetMode="External"/><Relationship Id="rId590" Type="http://schemas.openxmlformats.org/officeDocument/2006/relationships/hyperlink" Target="http://www.pearlsea.jp/" TargetMode="External"/><Relationship Id="rId604" Type="http://schemas.openxmlformats.org/officeDocument/2006/relationships/hyperlink" Target="https://nakatsuyaba.com/?introduce=nakatsugion" TargetMode="External"/><Relationship Id="rId811" Type="http://schemas.openxmlformats.org/officeDocument/2006/relationships/hyperlink" Target="https://www.zuihoden.com/" TargetMode="External"/><Relationship Id="rId1027" Type="http://schemas.openxmlformats.org/officeDocument/2006/relationships/hyperlink" Target="https://ja.kyoto.travel/event/major/gion/" TargetMode="External"/><Relationship Id="rId1234" Type="http://schemas.openxmlformats.org/officeDocument/2006/relationships/hyperlink" Target="https://www.visit-saiki.jp/events/detail/ff917261-48a8-4c83-a02c-1d15d3380a5f" TargetMode="External"/><Relationship Id="rId1441" Type="http://schemas.openxmlformats.org/officeDocument/2006/relationships/hyperlink" Target="http://fuji-kinoe.net/" TargetMode="External"/><Relationship Id="rId1886" Type="http://schemas.openxmlformats.org/officeDocument/2006/relationships/hyperlink" Target="http://karafes.com/" TargetMode="External"/><Relationship Id="rId2064" Type="http://schemas.openxmlformats.org/officeDocument/2006/relationships/hyperlink" Target="http://www.city.gamagori.lg.jp/site/marathon/" TargetMode="External"/><Relationship Id="rId2271" Type="http://schemas.openxmlformats.org/officeDocument/2006/relationships/hyperlink" Target="https://kaike-jamboree.com/" TargetMode="External"/><Relationship Id="rId243" Type="http://schemas.openxmlformats.org/officeDocument/2006/relationships/hyperlink" Target="http://www.visit-kuji.jp/index.html" TargetMode="External"/><Relationship Id="rId450" Type="http://schemas.openxmlformats.org/officeDocument/2006/relationships/hyperlink" Target="http://www.fukuyama-kanko.com/event/taiami/taiami.html" TargetMode="External"/><Relationship Id="rId688" Type="http://schemas.openxmlformats.org/officeDocument/2006/relationships/hyperlink" Target="http://gainamatsuri.net/" TargetMode="External"/><Relationship Id="rId895" Type="http://schemas.openxmlformats.org/officeDocument/2006/relationships/hyperlink" Target="https://shimonoseki.travel/spot/detail.php?uid=332" TargetMode="External"/><Relationship Id="rId909" Type="http://schemas.openxmlformats.org/officeDocument/2006/relationships/hyperlink" Target="http://www.town.motobu.okinawa.jp/" TargetMode="External"/><Relationship Id="rId1080" Type="http://schemas.openxmlformats.org/officeDocument/2006/relationships/hyperlink" Target="http://www.unnan-kankou.jp/contents/sakura/59" TargetMode="External"/><Relationship Id="rId1301" Type="http://schemas.openxmlformats.org/officeDocument/2006/relationships/hyperlink" Target="https://masudashi.com/" TargetMode="External"/><Relationship Id="rId1539" Type="http://schemas.openxmlformats.org/officeDocument/2006/relationships/hyperlink" Target="http://www.beppu-navi.jp/onsenmatsuri/" TargetMode="External"/><Relationship Id="rId1746" Type="http://schemas.openxmlformats.org/officeDocument/2006/relationships/hyperlink" Target="http://www.visitsado.com/" TargetMode="External"/><Relationship Id="rId1953" Type="http://schemas.openxmlformats.org/officeDocument/2006/relationships/hyperlink" Target="http://triathlon-7.main.jp/" TargetMode="External"/><Relationship Id="rId2131" Type="http://schemas.openxmlformats.org/officeDocument/2006/relationships/hyperlink" Target="http://mono.shoko-shimane.or.jp/" TargetMode="External"/><Relationship Id="rId38" Type="http://schemas.openxmlformats.org/officeDocument/2006/relationships/hyperlink" Target="http://www.at-nagasaki.jp/festival/hansen/" TargetMode="External"/><Relationship Id="rId103" Type="http://schemas.openxmlformats.org/officeDocument/2006/relationships/hyperlink" Target="http://www.beppu-navi.jp/onsenmatsuri/" TargetMode="External"/><Relationship Id="rId310" Type="http://schemas.openxmlformats.org/officeDocument/2006/relationships/hyperlink" Target="https://www.visit-saiki.jp/events/detail/f6753f46-4eb2-4b9f-a2c8-a8d60b6adad2" TargetMode="External"/><Relationship Id="rId548" Type="http://schemas.openxmlformats.org/officeDocument/2006/relationships/hyperlink" Target="mailto:0950-22-4111/kanko@city.hirado.lg.jp" TargetMode="External"/><Relationship Id="rId755" Type="http://schemas.openxmlformats.org/officeDocument/2006/relationships/hyperlink" Target="http://niigata-matsuri.com/" TargetMode="External"/><Relationship Id="rId962" Type="http://schemas.openxmlformats.org/officeDocument/2006/relationships/hyperlink" Target="https://kudamatsu-kanko.jp/ikadamasturi/" TargetMode="External"/><Relationship Id="rId1178" Type="http://schemas.openxmlformats.org/officeDocument/2006/relationships/hyperlink" Target="https://www.kankou-hamada.org/guidepost/10363" TargetMode="External"/><Relationship Id="rId1385" Type="http://schemas.openxmlformats.org/officeDocument/2006/relationships/hyperlink" Target="mailto:083-231-1350/sgkanko@city.shimonoseki.yamaguchi.jp" TargetMode="External"/><Relationship Id="rId1592" Type="http://schemas.openxmlformats.org/officeDocument/2006/relationships/hyperlink" Target="http://www.yaizu.gr.jp/" TargetMode="External"/><Relationship Id="rId1606" Type="http://schemas.openxmlformats.org/officeDocument/2006/relationships/hyperlink" Target="http://yoshiwara-shoutengai.com/shukubafes/" TargetMode="External"/><Relationship Id="rId1813" Type="http://schemas.openxmlformats.org/officeDocument/2006/relationships/hyperlink" Target="http://www.sumiyoshitaisha.net/" TargetMode="External"/><Relationship Id="rId2229" Type="http://schemas.openxmlformats.org/officeDocument/2006/relationships/hyperlink" Target="http://www.scsf.jp/" TargetMode="External"/><Relationship Id="rId91" Type="http://schemas.openxmlformats.org/officeDocument/2006/relationships/hyperlink" Target="http://www.kankou-nichinan.jp/" TargetMode="External"/><Relationship Id="rId187" Type="http://schemas.openxmlformats.org/officeDocument/2006/relationships/hyperlink" Target="http://www.info-toyama.com/event/20100/" TargetMode="External"/><Relationship Id="rId394" Type="http://schemas.openxmlformats.org/officeDocument/2006/relationships/hyperlink" Target="mailto:083-231-1350/sgkanko@city.shimonoseki.yamaguchi.jp" TargetMode="External"/><Relationship Id="rId408" Type="http://schemas.openxmlformats.org/officeDocument/2006/relationships/hyperlink" Target="https://www.kankou-hamada.org/guidepost/8499" TargetMode="External"/><Relationship Id="rId615" Type="http://schemas.openxmlformats.org/officeDocument/2006/relationships/hyperlink" Target="https://www.facebook.com/Night.with.a.full.moon.Fes/" TargetMode="External"/><Relationship Id="rId822" Type="http://schemas.openxmlformats.org/officeDocument/2006/relationships/hyperlink" Target="http://kanahebi.cdx.jp/" TargetMode="External"/><Relationship Id="rId1038" Type="http://schemas.openxmlformats.org/officeDocument/2006/relationships/hyperlink" Target="http://www.maizuru-kanko.net/spot/sightseeing/shizenbunkaen.php" TargetMode="External"/><Relationship Id="rId1245" Type="http://schemas.openxmlformats.org/officeDocument/2006/relationships/hyperlink" Target="https://www.huistenbosch.co.jp/" TargetMode="External"/><Relationship Id="rId1452" Type="http://schemas.openxmlformats.org/officeDocument/2006/relationships/hyperlink" Target="http://www.fujisanmesse.com/jishujigyo/" TargetMode="External"/><Relationship Id="rId1897" Type="http://schemas.openxmlformats.org/officeDocument/2006/relationships/hyperlink" Target="http://onomichi-cci.or.jp/hanabi/" TargetMode="External"/><Relationship Id="rId2075" Type="http://schemas.openxmlformats.org/officeDocument/2006/relationships/hyperlink" Target="https://www.amanohashidate.jp/" TargetMode="External"/><Relationship Id="rId2282" Type="http://schemas.openxmlformats.org/officeDocument/2006/relationships/hyperlink" Target="http://www.info-toyama.com/event/20052/" TargetMode="External"/><Relationship Id="rId254" Type="http://schemas.openxmlformats.org/officeDocument/2006/relationships/hyperlink" Target="https://www.oarai-info.jp/" TargetMode="External"/><Relationship Id="rId699" Type="http://schemas.openxmlformats.org/officeDocument/2006/relationships/hyperlink" Target="http://www.toukasan.jp/" TargetMode="External"/><Relationship Id="rId1091" Type="http://schemas.openxmlformats.org/officeDocument/2006/relationships/hyperlink" Target="http://www.yasugi-kankou.com/" TargetMode="External"/><Relationship Id="rId1105" Type="http://schemas.openxmlformats.org/officeDocument/2006/relationships/hyperlink" Target="http://www.city-nakatsu.jp/categories/kanko-navi/kanko_seasonevent/seasonevent_cosmos/" TargetMode="External"/><Relationship Id="rId1312" Type="http://schemas.openxmlformats.org/officeDocument/2006/relationships/hyperlink" Target="http://masuda-yeg.com/" TargetMode="External"/><Relationship Id="rId1757" Type="http://schemas.openxmlformats.org/officeDocument/2006/relationships/hyperlink" Target="http://www.scsf.jp/" TargetMode="External"/><Relationship Id="rId1964" Type="http://schemas.openxmlformats.org/officeDocument/2006/relationships/hyperlink" Target="http://www.shiogama.or.jp/07_higashi/index.html" TargetMode="External"/><Relationship Id="rId49" Type="http://schemas.openxmlformats.org/officeDocument/2006/relationships/hyperlink" Target="http://www.town.noto.lg.jp/www/event/detail.jsp?common_id=2563" TargetMode="External"/><Relationship Id="rId114" Type="http://schemas.openxmlformats.org/officeDocument/2006/relationships/hyperlink" Target="http://www.city.niihama.lg.jp/" TargetMode="External"/><Relationship Id="rId461" Type="http://schemas.openxmlformats.org/officeDocument/2006/relationships/hyperlink" Target="http://www.toukasan.jp/" TargetMode="External"/><Relationship Id="rId559" Type="http://schemas.openxmlformats.org/officeDocument/2006/relationships/hyperlink" Target="https://kumamoto-guide.jp/hinokunimatsuri/" TargetMode="External"/><Relationship Id="rId766" Type="http://schemas.openxmlformats.org/officeDocument/2006/relationships/hyperlink" Target="https://www.niigata-kankou.or.jp/" TargetMode="External"/><Relationship Id="rId1189" Type="http://schemas.openxmlformats.org/officeDocument/2006/relationships/hyperlink" Target="https://www.kankou-hamada.org/guidepost/10901" TargetMode="External"/><Relationship Id="rId1396" Type="http://schemas.openxmlformats.org/officeDocument/2006/relationships/hyperlink" Target="mailto:083-231-1350/sgkanko@city.shimonoseki.yamaguchi.jp" TargetMode="External"/><Relationship Id="rId1617" Type="http://schemas.openxmlformats.org/officeDocument/2006/relationships/hyperlink" Target="http://umegae-shuzo.com/" TargetMode="External"/><Relationship Id="rId1824" Type="http://schemas.openxmlformats.org/officeDocument/2006/relationships/hyperlink" Target="http://www.sakai-tcb.or.jp/" TargetMode="External"/><Relationship Id="rId2142" Type="http://schemas.openxmlformats.org/officeDocument/2006/relationships/hyperlink" Target="http://www.kamoj.sakura.ne.jp/" TargetMode="External"/><Relationship Id="rId198" Type="http://schemas.openxmlformats.org/officeDocument/2006/relationships/hyperlink" Target="http://www.pearlsea.jp/" TargetMode="External"/><Relationship Id="rId321" Type="http://schemas.openxmlformats.org/officeDocument/2006/relationships/hyperlink" Target="http://www.hyottoko.jp/" TargetMode="External"/><Relationship Id="rId419" Type="http://schemas.openxmlformats.org/officeDocument/2006/relationships/hyperlink" Target="https://www.kankou-hamada.org/guidepost/10579" TargetMode="External"/><Relationship Id="rId626" Type="http://schemas.openxmlformats.org/officeDocument/2006/relationships/hyperlink" Target="http://www.miyazaki-cci.or.jp/miyazaki/" TargetMode="External"/><Relationship Id="rId973" Type="http://schemas.openxmlformats.org/officeDocument/2006/relationships/hyperlink" Target="https://www.ryukyu-kaiensai.com/" TargetMode="External"/><Relationship Id="rId1049" Type="http://schemas.openxmlformats.org/officeDocument/2006/relationships/hyperlink" Target="http://www.city.kishiwada.osaka.jp/site/danjiri/" TargetMode="External"/><Relationship Id="rId1256" Type="http://schemas.openxmlformats.org/officeDocument/2006/relationships/hyperlink" Target="http://www.hyuga.jp/minato_fes/" TargetMode="External"/><Relationship Id="rId2002" Type="http://schemas.openxmlformats.org/officeDocument/2006/relationships/hyperlink" Target="http://www.scsf.jp/" TargetMode="External"/><Relationship Id="rId2086" Type="http://schemas.openxmlformats.org/officeDocument/2006/relationships/hyperlink" Target="https://himeji-machishin.jp/himejijo-event/" TargetMode="External"/><Relationship Id="rId833" Type="http://schemas.openxmlformats.org/officeDocument/2006/relationships/hyperlink" Target="mailto:083-231-1350/sgkanko@city.shimonoseki.yamaguchi.jp" TargetMode="External"/><Relationship Id="rId1116" Type="http://schemas.openxmlformats.org/officeDocument/2006/relationships/hyperlink" Target="http://sakematsuri.com/" TargetMode="External"/><Relationship Id="rId1463" Type="http://schemas.openxmlformats.org/officeDocument/2006/relationships/hyperlink" Target="http://ishikawa.fun/16256.html" TargetMode="External"/><Relationship Id="rId1670" Type="http://schemas.openxmlformats.org/officeDocument/2006/relationships/hyperlink" Target="https://onagawa-fes.info/" TargetMode="External"/><Relationship Id="rId1768" Type="http://schemas.openxmlformats.org/officeDocument/2006/relationships/hyperlink" Target="http://www.city.omaezaki.shizuoka.jp/" TargetMode="External"/><Relationship Id="rId2293" Type="http://schemas.openxmlformats.org/officeDocument/2006/relationships/hyperlink" Target="https://f-kanko-tukurimon.jp/" TargetMode="External"/><Relationship Id="rId265" Type="http://schemas.openxmlformats.org/officeDocument/2006/relationships/hyperlink" Target="http://www.takaoka.or.jp/manyou/" TargetMode="External"/><Relationship Id="rId472" Type="http://schemas.openxmlformats.org/officeDocument/2006/relationships/hyperlink" Target="tel:0898-54-3450" TargetMode="External"/><Relationship Id="rId900" Type="http://schemas.openxmlformats.org/officeDocument/2006/relationships/hyperlink" Target="https://shimonoseki.travel/spot/detail.php?uid=331" TargetMode="External"/><Relationship Id="rId1323" Type="http://schemas.openxmlformats.org/officeDocument/2006/relationships/hyperlink" Target="https://kyonotanabata.kyoto.travel/" TargetMode="External"/><Relationship Id="rId1530" Type="http://schemas.openxmlformats.org/officeDocument/2006/relationships/hyperlink" Target="http://www.kimiidera.com/" TargetMode="External"/><Relationship Id="rId1628" Type="http://schemas.openxmlformats.org/officeDocument/2006/relationships/hyperlink" Target="http://www.gotokyo.org/jp/kanko/taito/event/uenosakuramaturi.html" TargetMode="External"/><Relationship Id="rId1975" Type="http://schemas.openxmlformats.org/officeDocument/2006/relationships/hyperlink" Target="http://www.kankou385.jp/" TargetMode="External"/><Relationship Id="rId2153" Type="http://schemas.openxmlformats.org/officeDocument/2006/relationships/hyperlink" Target="https://www.city.sakaide.lg.jp/index.html" TargetMode="External"/><Relationship Id="rId125" Type="http://schemas.openxmlformats.org/officeDocument/2006/relationships/hyperlink" Target="http://www.i-sam.co.jp/ayahashi_roadrace/" TargetMode="External"/><Relationship Id="rId332" Type="http://schemas.openxmlformats.org/officeDocument/2006/relationships/hyperlink" Target="http://umegae-shuzo.com/" TargetMode="External"/><Relationship Id="rId777" Type="http://schemas.openxmlformats.org/officeDocument/2006/relationships/hyperlink" Target="http://www.park-mente.jp/" TargetMode="External"/><Relationship Id="rId984" Type="http://schemas.openxmlformats.org/officeDocument/2006/relationships/hyperlink" Target="https://www.sasebo99.com/event/61270/" TargetMode="External"/><Relationship Id="rId1835" Type="http://schemas.openxmlformats.org/officeDocument/2006/relationships/hyperlink" Target="http://www.ikutamajinja.jp/" TargetMode="External"/><Relationship Id="rId2013" Type="http://schemas.openxmlformats.org/officeDocument/2006/relationships/hyperlink" Target="https://www.niigata-kankou.or.jp/" TargetMode="External"/><Relationship Id="rId2220" Type="http://schemas.openxmlformats.org/officeDocument/2006/relationships/hyperlink" Target="http://www.visitsado.com/" TargetMode="External"/><Relationship Id="rId637" Type="http://schemas.openxmlformats.org/officeDocument/2006/relationships/hyperlink" Target="http://www.kankou-nichinan.jp/" TargetMode="External"/><Relationship Id="rId844" Type="http://schemas.openxmlformats.org/officeDocument/2006/relationships/hyperlink" Target="mailto:083-231-1350/sgkanko@city.shimonoseki.yamaguchi.jp" TargetMode="External"/><Relationship Id="rId1267" Type="http://schemas.openxmlformats.org/officeDocument/2006/relationships/hyperlink" Target="http://localhost/" TargetMode="External"/><Relationship Id="rId1474" Type="http://schemas.openxmlformats.org/officeDocument/2006/relationships/hyperlink" Target="http://www.ataminews.gr.jp/" TargetMode="External"/><Relationship Id="rId1681" Type="http://schemas.openxmlformats.org/officeDocument/2006/relationships/hyperlink" Target="https://hitachikaihin.jp/" TargetMode="External"/><Relationship Id="rId1902" Type="http://schemas.openxmlformats.org/officeDocument/2006/relationships/hyperlink" Target="http://www.urban.ne.jp/home/tourou/" TargetMode="External"/><Relationship Id="rId2097" Type="http://schemas.openxmlformats.org/officeDocument/2006/relationships/hyperlink" Target="https://kanko-shunan.com/" TargetMode="External"/><Relationship Id="rId276" Type="http://schemas.openxmlformats.org/officeDocument/2006/relationships/hyperlink" Target="http://www.toba.gr.jp/" TargetMode="External"/><Relationship Id="rId483" Type="http://schemas.openxmlformats.org/officeDocument/2006/relationships/hyperlink" Target="http://www.town.ino.kochi.jp/" TargetMode="External"/><Relationship Id="rId690" Type="http://schemas.openxmlformats.org/officeDocument/2006/relationships/hyperlink" Target="mailto:e0624001@pref.wakayama.lg.jp" TargetMode="External"/><Relationship Id="rId704" Type="http://schemas.openxmlformats.org/officeDocument/2006/relationships/hyperlink" Target="http://miyoshi-kankou.jp/?p=293" TargetMode="External"/><Relationship Id="rId911" Type="http://schemas.openxmlformats.org/officeDocument/2006/relationships/hyperlink" Target="http://oki-park.jp/kaiyohaku/" TargetMode="External"/><Relationship Id="rId1127" Type="http://schemas.openxmlformats.org/officeDocument/2006/relationships/hyperlink" Target="https://www.pref.tokushima.lg.jp/kenseijoho/soshiki/shoukouroudoukankoubu/kankouseisakuka/" TargetMode="External"/><Relationship Id="rId1334" Type="http://schemas.openxmlformats.org/officeDocument/2006/relationships/hyperlink" Target="http://www.maizuru-kanko.net/" TargetMode="External"/><Relationship Id="rId1541" Type="http://schemas.openxmlformats.org/officeDocument/2006/relationships/hyperlink" Target="http://tri-miyako.com/" TargetMode="External"/><Relationship Id="rId1779" Type="http://schemas.openxmlformats.org/officeDocument/2006/relationships/hyperlink" Target="http://www.pearlsea.jp/" TargetMode="External"/><Relationship Id="rId1986" Type="http://schemas.openxmlformats.org/officeDocument/2006/relationships/hyperlink" Target="https://vill.kouzushima.tokyo.jp/travel/event.html" TargetMode="External"/><Relationship Id="rId2164" Type="http://schemas.openxmlformats.org/officeDocument/2006/relationships/hyperlink" Target="https://www.visit-saiki.jp/events/detail/afa35f21-3b73-487d-8605-32fc47c15a53" TargetMode="External"/><Relationship Id="rId40" Type="http://schemas.openxmlformats.org/officeDocument/2006/relationships/hyperlink" Target="http://100mangoku.net/" TargetMode="External"/><Relationship Id="rId136" Type="http://schemas.openxmlformats.org/officeDocument/2006/relationships/hyperlink" Target="http://www.yaizu.gr.jp/" TargetMode="External"/><Relationship Id="rId343" Type="http://schemas.openxmlformats.org/officeDocument/2006/relationships/hyperlink" Target="https://www.huistenbosch.co.jp/" TargetMode="External"/><Relationship Id="rId550" Type="http://schemas.openxmlformats.org/officeDocument/2006/relationships/hyperlink" Target="mailto:0950-22-4111/kanko@city.hirado.lg.jp" TargetMode="External"/><Relationship Id="rId788" Type="http://schemas.openxmlformats.org/officeDocument/2006/relationships/hyperlink" Target="http://www.higashimatsushima.miyagi.jp/index.cfm/37,html" TargetMode="External"/><Relationship Id="rId995" Type="http://schemas.openxmlformats.org/officeDocument/2006/relationships/hyperlink" Target="https://yonkacho.com/2952/" TargetMode="External"/><Relationship Id="rId1180" Type="http://schemas.openxmlformats.org/officeDocument/2006/relationships/hyperlink" Target="https://www.kankou-hamada.org/guidepost/10560" TargetMode="External"/><Relationship Id="rId1401" Type="http://schemas.openxmlformats.org/officeDocument/2006/relationships/hyperlink" Target="mailto:083-231-1350/sgkanko@city.shimonoseki.yamaguchi.jp" TargetMode="External"/><Relationship Id="rId1639" Type="http://schemas.openxmlformats.org/officeDocument/2006/relationships/hyperlink" Target="https://www.ikikankou.com/event/" TargetMode="External"/><Relationship Id="rId1846" Type="http://schemas.openxmlformats.org/officeDocument/2006/relationships/hyperlink" Target="https://osaka-info.jp/" TargetMode="External"/><Relationship Id="rId2024" Type="http://schemas.openxmlformats.org/officeDocument/2006/relationships/hyperlink" Target="https://www.niigata-kankou.or.jp/" TargetMode="External"/><Relationship Id="rId2231" Type="http://schemas.openxmlformats.org/officeDocument/2006/relationships/hyperlink" Target="http://www.scsf.jp/" TargetMode="External"/><Relationship Id="rId203" Type="http://schemas.openxmlformats.org/officeDocument/2006/relationships/hyperlink" Target="http://kankou43yokkaichi.com/matsuri/" TargetMode="External"/><Relationship Id="rId648" Type="http://schemas.openxmlformats.org/officeDocument/2006/relationships/hyperlink" Target="http://www.town.motobu.okinawa.jp/" TargetMode="External"/><Relationship Id="rId855" Type="http://schemas.openxmlformats.org/officeDocument/2006/relationships/hyperlink" Target="http://www.city.sukumo.kochi.jp/kankou/daruma/index.html" TargetMode="External"/><Relationship Id="rId1040" Type="http://schemas.openxmlformats.org/officeDocument/2006/relationships/hyperlink" Target="http://www.sumiyoshitaisha.net/" TargetMode="External"/><Relationship Id="rId1278" Type="http://schemas.openxmlformats.org/officeDocument/2006/relationships/hyperlink" Target="https://www.kankou-hamada.org/guidepost/10351" TargetMode="External"/><Relationship Id="rId1485" Type="http://schemas.openxmlformats.org/officeDocument/2006/relationships/hyperlink" Target="http://www.kagoshima-kankou.com/for/areaguides/kagoshima.html" TargetMode="External"/><Relationship Id="rId1692" Type="http://schemas.openxmlformats.org/officeDocument/2006/relationships/hyperlink" Target="https://www.motomachi.or.jp/" TargetMode="External"/><Relationship Id="rId1706" Type="http://schemas.openxmlformats.org/officeDocument/2006/relationships/hyperlink" Target="http://akarenga-artrink.yafjp.org/" TargetMode="External"/><Relationship Id="rId1913" Type="http://schemas.openxmlformats.org/officeDocument/2006/relationships/hyperlink" Target="https://www.pref.tokushima.lg.jp/kenseijoho/soshiki/shoukouroudoukankoubu/nigiwaidukurika/" TargetMode="External"/><Relationship Id="rId287" Type="http://schemas.openxmlformats.org/officeDocument/2006/relationships/hyperlink" Target="http://ube-kankou.or.jp/" TargetMode="External"/><Relationship Id="rId410" Type="http://schemas.openxmlformats.org/officeDocument/2006/relationships/hyperlink" Target="https://www.kankou-hamada.org/guidepost/6598" TargetMode="External"/><Relationship Id="rId494" Type="http://schemas.openxmlformats.org/officeDocument/2006/relationships/hyperlink" Target="https://www.pref.tokushima.lg.jp/kenseijoho/soshiki/shoukouroudoukankoubu/kankouseisakuka/" TargetMode="External"/><Relationship Id="rId508" Type="http://schemas.openxmlformats.org/officeDocument/2006/relationships/hyperlink" Target="http://www.city.niihama.lg.jp/" TargetMode="External"/><Relationship Id="rId715" Type="http://schemas.openxmlformats.org/officeDocument/2006/relationships/hyperlink" Target="http://www.welcome-kochi.jp/index.html" TargetMode="External"/><Relationship Id="rId922" Type="http://schemas.openxmlformats.org/officeDocument/2006/relationships/hyperlink" Target="http://www.kada.jp/awashima/" TargetMode="External"/><Relationship Id="rId1138" Type="http://schemas.openxmlformats.org/officeDocument/2006/relationships/hyperlink" Target="https://www.facebook.com/kumamotoboatshow/" TargetMode="External"/><Relationship Id="rId1345" Type="http://schemas.openxmlformats.org/officeDocument/2006/relationships/hyperlink" Target="https://ja.kyoto.travel/event/major/okuribi/" TargetMode="External"/><Relationship Id="rId1552" Type="http://schemas.openxmlformats.org/officeDocument/2006/relationships/hyperlink" Target="http://www.tanabe-kanko.jp/event/tanabematsuri/" TargetMode="External"/><Relationship Id="rId1997" Type="http://schemas.openxmlformats.org/officeDocument/2006/relationships/hyperlink" Target="https://www.tokyo-islands.com/archives/4802/" TargetMode="External"/><Relationship Id="rId2175" Type="http://schemas.openxmlformats.org/officeDocument/2006/relationships/hyperlink" Target="https://www.pearlsea.jp/cruising/" TargetMode="External"/><Relationship Id="rId147" Type="http://schemas.openxmlformats.org/officeDocument/2006/relationships/hyperlink" Target="https://www.ikikankou.com/event/" TargetMode="External"/><Relationship Id="rId354" Type="http://schemas.openxmlformats.org/officeDocument/2006/relationships/hyperlink" Target="https://www.city.sakaide.lg.jp/index.html" TargetMode="External"/><Relationship Id="rId799" Type="http://schemas.openxmlformats.org/officeDocument/2006/relationships/hyperlink" Target="http://www.shiogamajinja.jp/index.html" TargetMode="External"/><Relationship Id="rId1191" Type="http://schemas.openxmlformats.org/officeDocument/2006/relationships/hyperlink" Target="https://www.kankou-hamada.org/guidepost/6667" TargetMode="External"/><Relationship Id="rId1205" Type="http://schemas.openxmlformats.org/officeDocument/2006/relationships/hyperlink" Target="http://mono.shoko-shimane.or.jp/" TargetMode="External"/><Relationship Id="rId1857" Type="http://schemas.openxmlformats.org/officeDocument/2006/relationships/hyperlink" Target="http://www.matsue-tourism.or.jp/m_castle/index.html" TargetMode="External"/><Relationship Id="rId2035" Type="http://schemas.openxmlformats.org/officeDocument/2006/relationships/hyperlink" Target="http://www.ataminews.gr.jp/" TargetMode="External"/><Relationship Id="rId51" Type="http://schemas.openxmlformats.org/officeDocument/2006/relationships/hyperlink" Target="https://www.city.takamatsu.kagawa.jp/17760.html" TargetMode="External"/><Relationship Id="rId561" Type="http://schemas.openxmlformats.org/officeDocument/2006/relationships/hyperlink" Target="https://www.ikikankou.com/event/" TargetMode="External"/><Relationship Id="rId659" Type="http://schemas.openxmlformats.org/officeDocument/2006/relationships/hyperlink" Target="https://www.ryukyu-kaiensai.com/" TargetMode="External"/><Relationship Id="rId866" Type="http://schemas.openxmlformats.org/officeDocument/2006/relationships/hyperlink" Target="https://www.city.hirado.nagasaki.jp/kurashi/gyosei/pickup/2017/2017-0203-1649-188.html" TargetMode="External"/><Relationship Id="rId1289" Type="http://schemas.openxmlformats.org/officeDocument/2006/relationships/hyperlink" Target="https://www.kankou-hamada.org/guidepost/10579" TargetMode="External"/><Relationship Id="rId1412" Type="http://schemas.openxmlformats.org/officeDocument/2006/relationships/hyperlink" Target="http://www.nanaoh.net/index.php" TargetMode="External"/><Relationship Id="rId1496" Type="http://schemas.openxmlformats.org/officeDocument/2006/relationships/hyperlink" Target="https://shimonoseki.travel/spot/detail.php?uid=332" TargetMode="External"/><Relationship Id="rId1717" Type="http://schemas.openxmlformats.org/officeDocument/2006/relationships/hyperlink" Target="https://nogedaidogei.com/" TargetMode="External"/><Relationship Id="rId1924" Type="http://schemas.openxmlformats.org/officeDocument/2006/relationships/hyperlink" Target="mailto:e0624001@pref.wakayama.lg.jp" TargetMode="External"/><Relationship Id="rId2242" Type="http://schemas.openxmlformats.org/officeDocument/2006/relationships/hyperlink" Target="http://www.kishu-benkei.com/" TargetMode="External"/><Relationship Id="rId214" Type="http://schemas.openxmlformats.org/officeDocument/2006/relationships/hyperlink" Target="http://www.city-nakatsu.jp/categories/kanko-navi/kanko_seasonevent/seasonevent_cosmos/" TargetMode="External"/><Relationship Id="rId298" Type="http://schemas.openxmlformats.org/officeDocument/2006/relationships/hyperlink" Target="http://www.danbata.jp/" TargetMode="External"/><Relationship Id="rId421" Type="http://schemas.openxmlformats.org/officeDocument/2006/relationships/hyperlink" Target="https://www.kankou-hamada.org/guidepost/10587" TargetMode="External"/><Relationship Id="rId519" Type="http://schemas.openxmlformats.org/officeDocument/2006/relationships/hyperlink" Target="https://www.city.sakaide.lg.jp/index.html" TargetMode="External"/><Relationship Id="rId1051" Type="http://schemas.openxmlformats.org/officeDocument/2006/relationships/hyperlink" Target="https://www.sakai-tcb.or.jp/about-sakai/sakaimatsuri/" TargetMode="External"/><Relationship Id="rId1149" Type="http://schemas.openxmlformats.org/officeDocument/2006/relationships/hyperlink" Target="https://www.amanohashidate.jp/" TargetMode="External"/><Relationship Id="rId1356" Type="http://schemas.openxmlformats.org/officeDocument/2006/relationships/hyperlink" Target="http://www.e-rumoi.jp/" TargetMode="External"/><Relationship Id="rId2102" Type="http://schemas.openxmlformats.org/officeDocument/2006/relationships/hyperlink" Target="https://aquas.or.jp/" TargetMode="External"/><Relationship Id="rId158" Type="http://schemas.openxmlformats.org/officeDocument/2006/relationships/hyperlink" Target="http://www.city.imari.saga.jp/" TargetMode="External"/><Relationship Id="rId726" Type="http://schemas.openxmlformats.org/officeDocument/2006/relationships/hyperlink" Target="mailto:0234-26-5759/kankou@city.sakata.lg.jp" TargetMode="External"/><Relationship Id="rId933" Type="http://schemas.openxmlformats.org/officeDocument/2006/relationships/hyperlink" Target="http://hidakagawa-kanko.jp/miru/nyuujinnja.html" TargetMode="External"/><Relationship Id="rId1009" Type="http://schemas.openxmlformats.org/officeDocument/2006/relationships/hyperlink" Target="http://www.city.niihama.lg.jp/" TargetMode="External"/><Relationship Id="rId1563" Type="http://schemas.openxmlformats.org/officeDocument/2006/relationships/hyperlink" Target="http://www.nanki-shirahama.com/event/" TargetMode="External"/><Relationship Id="rId1770" Type="http://schemas.openxmlformats.org/officeDocument/2006/relationships/hyperlink" Target="http://www.kasuisai.or.jp/" TargetMode="External"/><Relationship Id="rId1868" Type="http://schemas.openxmlformats.org/officeDocument/2006/relationships/hyperlink" Target="http://www.yasugi-kankou.com/" TargetMode="External"/><Relationship Id="rId2186" Type="http://schemas.openxmlformats.org/officeDocument/2006/relationships/hyperlink" Target="http://www.hyottoko.jp/" TargetMode="External"/><Relationship Id="rId62" Type="http://schemas.openxmlformats.org/officeDocument/2006/relationships/hyperlink" Target="http://www.kagoshima-kankou.com/for/areaguides/kagoshima.html" TargetMode="External"/><Relationship Id="rId365" Type="http://schemas.openxmlformats.org/officeDocument/2006/relationships/hyperlink" Target="https://www.motomachi.or.jp/" TargetMode="External"/><Relationship Id="rId572" Type="http://schemas.openxmlformats.org/officeDocument/2006/relationships/hyperlink" Target="http://umegae-shuzo.com/" TargetMode="External"/><Relationship Id="rId1216" Type="http://schemas.openxmlformats.org/officeDocument/2006/relationships/hyperlink" Target="http://www.kamoj.sakura.ne.jp/" TargetMode="External"/><Relationship Id="rId1423" Type="http://schemas.openxmlformats.org/officeDocument/2006/relationships/hyperlink" Target="http://ashizuri-fes.com/index.php" TargetMode="External"/><Relationship Id="rId1630" Type="http://schemas.openxmlformats.org/officeDocument/2006/relationships/hyperlink" Target="http://www.gotokyo.org/jp/kanko/chuo/event/minatomatsuri.html" TargetMode="External"/><Relationship Id="rId2046" Type="http://schemas.openxmlformats.org/officeDocument/2006/relationships/hyperlink" Target="http://itospa.com/" TargetMode="External"/><Relationship Id="rId2253" Type="http://schemas.openxmlformats.org/officeDocument/2006/relationships/hyperlink" Target="tel:0898-54-3450" TargetMode="External"/><Relationship Id="rId225" Type="http://schemas.openxmlformats.org/officeDocument/2006/relationships/hyperlink" Target="https://www.towada.travel/blog-posts/oirase-gorge-frozen-bus-tour" TargetMode="External"/><Relationship Id="rId432" Type="http://schemas.openxmlformats.org/officeDocument/2006/relationships/hyperlink" Target="https://masudashi.com/" TargetMode="External"/><Relationship Id="rId877" Type="http://schemas.openxmlformats.org/officeDocument/2006/relationships/hyperlink" Target="http://www.city.niihama.lg.jp/" TargetMode="External"/><Relationship Id="rId1062" Type="http://schemas.openxmlformats.org/officeDocument/2006/relationships/hyperlink" Target="https://www.osaka-marathon.com/" TargetMode="External"/><Relationship Id="rId1728" Type="http://schemas.openxmlformats.org/officeDocument/2006/relationships/hyperlink" Target="mailto:0259-27-5000/info@visitsado.com" TargetMode="External"/><Relationship Id="rId1935" Type="http://schemas.openxmlformats.org/officeDocument/2006/relationships/hyperlink" Target="https://www.city.ofunato.iwate.jp/site/ofunatrip/" TargetMode="External"/><Relationship Id="rId2113" Type="http://schemas.openxmlformats.org/officeDocument/2006/relationships/hyperlink" Target="https://www.kankou-hamada.org/guidepost/10899" TargetMode="External"/><Relationship Id="rId737" Type="http://schemas.openxmlformats.org/officeDocument/2006/relationships/hyperlink" Target="http://akitayuzawa.jp/index.html" TargetMode="External"/><Relationship Id="rId944" Type="http://schemas.openxmlformats.org/officeDocument/2006/relationships/hyperlink" Target="http://www.nanki-shirahama.com/event/" TargetMode="External"/><Relationship Id="rId1367" Type="http://schemas.openxmlformats.org/officeDocument/2006/relationships/hyperlink" Target="../%23" TargetMode="External"/><Relationship Id="rId1574" Type="http://schemas.openxmlformats.org/officeDocument/2006/relationships/hyperlink" Target="http://www.h6.dion.ne.jp/~rypin/" TargetMode="External"/><Relationship Id="rId1781" Type="http://schemas.openxmlformats.org/officeDocument/2006/relationships/hyperlink" Target="http://www.teamkens.co.jp/" TargetMode="External"/><Relationship Id="rId2197" Type="http://schemas.openxmlformats.org/officeDocument/2006/relationships/hyperlink" Target="mailto:0259-27-5000/info@visitsado.com" TargetMode="External"/><Relationship Id="rId73" Type="http://schemas.openxmlformats.org/officeDocument/2006/relationships/hyperlink" Target="http://kushiro-jc.jp/2015/" TargetMode="External"/><Relationship Id="rId169" Type="http://schemas.openxmlformats.org/officeDocument/2006/relationships/hyperlink" Target="https://www.oarai-info.jp/" TargetMode="External"/><Relationship Id="rId376" Type="http://schemas.openxmlformats.org/officeDocument/2006/relationships/hyperlink" Target="https://www.chinatown.or.jp/" TargetMode="External"/><Relationship Id="rId583" Type="http://schemas.openxmlformats.org/officeDocument/2006/relationships/hyperlink" Target="http://mikawachi-utsuwa.net/" TargetMode="External"/><Relationship Id="rId790" Type="http://schemas.openxmlformats.org/officeDocument/2006/relationships/hyperlink" Target="https://onagawa-fes.info/" TargetMode="External"/><Relationship Id="rId804" Type="http://schemas.openxmlformats.org/officeDocument/2006/relationships/hyperlink" Target="https://www.sendai-nogyo-engei-center.jp/index.php" TargetMode="External"/><Relationship Id="rId1227" Type="http://schemas.openxmlformats.org/officeDocument/2006/relationships/hyperlink" Target="https://www.city.sakaide.lg.jp/index.html" TargetMode="External"/><Relationship Id="rId1434" Type="http://schemas.openxmlformats.org/officeDocument/2006/relationships/hyperlink" Target="http://nagasaki-kunchi.com/" TargetMode="External"/><Relationship Id="rId1641" Type="http://schemas.openxmlformats.org/officeDocument/2006/relationships/hyperlink" Target="http://tsushima-net.org/seakayak_festa/index.php" TargetMode="External"/><Relationship Id="rId1879" Type="http://schemas.openxmlformats.org/officeDocument/2006/relationships/hyperlink" Target="http://kankou.iwakuni-city.net/" TargetMode="External"/><Relationship Id="rId2057" Type="http://schemas.openxmlformats.org/officeDocument/2006/relationships/hyperlink" Target="http://www.city.gamagori.lg.jp/unit/kankoshoko/kaisuiyoku.html" TargetMode="External"/><Relationship Id="rId2264" Type="http://schemas.openxmlformats.org/officeDocument/2006/relationships/hyperlink" Target="https://taikodani.jp/" TargetMode="External"/><Relationship Id="rId4" Type="http://schemas.openxmlformats.org/officeDocument/2006/relationships/hyperlink" Target="mailto:0950-22-4111/kanko@city.hirado.lg.jp" TargetMode="External"/><Relationship Id="rId236" Type="http://schemas.openxmlformats.org/officeDocument/2006/relationships/hyperlink" Target="http://www.miyazaki-city.tourism.or.jp/" TargetMode="External"/><Relationship Id="rId443" Type="http://schemas.openxmlformats.org/officeDocument/2006/relationships/hyperlink" Target="http://mono.shoko-shimane.or.jp/" TargetMode="External"/><Relationship Id="rId650" Type="http://schemas.openxmlformats.org/officeDocument/2006/relationships/hyperlink" Target="http://www.motobu.or.jp/" TargetMode="External"/><Relationship Id="rId888" Type="http://schemas.openxmlformats.org/officeDocument/2006/relationships/hyperlink" Target="https://shimonoseki.travel/spot/detail.php?uid=332" TargetMode="External"/><Relationship Id="rId1073" Type="http://schemas.openxmlformats.org/officeDocument/2006/relationships/hyperlink" Target="https://www.nankinmachi.or.jp/event/shunsetsu/" TargetMode="External"/><Relationship Id="rId1280" Type="http://schemas.openxmlformats.org/officeDocument/2006/relationships/hyperlink" Target="https://www.kankou-hamada.org/guidepost/6601" TargetMode="External"/><Relationship Id="rId1501" Type="http://schemas.openxmlformats.org/officeDocument/2006/relationships/hyperlink" Target="https://shimonoseki.travel/spot/detail.php?uid=331" TargetMode="External"/><Relationship Id="rId1739" Type="http://schemas.openxmlformats.org/officeDocument/2006/relationships/hyperlink" Target="http://www.visitsado.com/" TargetMode="External"/><Relationship Id="rId1946" Type="http://schemas.openxmlformats.org/officeDocument/2006/relationships/hyperlink" Target="http://www.oc-sendai.ne.jp/fureai/" TargetMode="External"/><Relationship Id="rId2124" Type="http://schemas.openxmlformats.org/officeDocument/2006/relationships/hyperlink" Target="https://tsuwano-kanko.net/" TargetMode="External"/><Relationship Id="rId303" Type="http://schemas.openxmlformats.org/officeDocument/2006/relationships/hyperlink" Target="http://www.city.imari.saga.jp/" TargetMode="External"/><Relationship Id="rId748" Type="http://schemas.openxmlformats.org/officeDocument/2006/relationships/hyperlink" Target="http://www.shironekankou.jp/tako/" TargetMode="External"/><Relationship Id="rId955" Type="http://schemas.openxmlformats.org/officeDocument/2006/relationships/hyperlink" Target="http://n-akindo.com/" TargetMode="External"/><Relationship Id="rId1140" Type="http://schemas.openxmlformats.org/officeDocument/2006/relationships/hyperlink" Target="http://www.city.uki.kumamoto.jp/" TargetMode="External"/><Relationship Id="rId1378" Type="http://schemas.openxmlformats.org/officeDocument/2006/relationships/hyperlink" Target="mailto:0950-22-4111/kanko@city.hirado.lg.jp" TargetMode="External"/><Relationship Id="rId1585" Type="http://schemas.openxmlformats.org/officeDocument/2006/relationships/hyperlink" Target="https://www.southeast-botanical.jp/illumination2021/" TargetMode="External"/><Relationship Id="rId1792" Type="http://schemas.openxmlformats.org/officeDocument/2006/relationships/hyperlink" Target="https://kanko-yokkaichi.com/festival/385/" TargetMode="External"/><Relationship Id="rId1806" Type="http://schemas.openxmlformats.org/officeDocument/2006/relationships/hyperlink" Target="http://kumihama.net/" TargetMode="External"/><Relationship Id="rId84" Type="http://schemas.openxmlformats.org/officeDocument/2006/relationships/hyperlink" Target="http://oki-park.jp/kaiyohaku/" TargetMode="External"/><Relationship Id="rId387" Type="http://schemas.openxmlformats.org/officeDocument/2006/relationships/hyperlink" Target="https://www.ymm21.jp/" TargetMode="External"/><Relationship Id="rId510" Type="http://schemas.openxmlformats.org/officeDocument/2006/relationships/hyperlink" Target="http://n-akindo.com/" TargetMode="External"/><Relationship Id="rId594" Type="http://schemas.openxmlformats.org/officeDocument/2006/relationships/hyperlink" Target="http://nagasaki-kunchi.com/" TargetMode="External"/><Relationship Id="rId608" Type="http://schemas.openxmlformats.org/officeDocument/2006/relationships/hyperlink" Target="http://www.city.goto.nagasaki.jp/" TargetMode="External"/><Relationship Id="rId815" Type="http://schemas.openxmlformats.org/officeDocument/2006/relationships/hyperlink" Target="http://sendai-green-association.jp/" TargetMode="External"/><Relationship Id="rId1238" Type="http://schemas.openxmlformats.org/officeDocument/2006/relationships/hyperlink" Target="https://www.visit-saiki.jp/events/detail/afa35f21-3b73-487d-8605-32fc47c15a53" TargetMode="External"/><Relationship Id="rId1445" Type="http://schemas.openxmlformats.org/officeDocument/2006/relationships/hyperlink" Target="http://www.city.fuji.shizuoka.jp/fujijikan/enjoy/kb719c00000006mc.html" TargetMode="External"/><Relationship Id="rId1652" Type="http://schemas.openxmlformats.org/officeDocument/2006/relationships/hyperlink" Target="http://localhost/" TargetMode="External"/><Relationship Id="rId2068" Type="http://schemas.openxmlformats.org/officeDocument/2006/relationships/hyperlink" Target="http://r.goope.jp/tobaminatofes" TargetMode="External"/><Relationship Id="rId2275" Type="http://schemas.openxmlformats.org/officeDocument/2006/relationships/hyperlink" Target="https://www.info-toyama.com/event/11035/" TargetMode="External"/><Relationship Id="rId247" Type="http://schemas.openxmlformats.org/officeDocument/2006/relationships/hyperlink" Target="http://www.kankou385.jp/" TargetMode="External"/><Relationship Id="rId899" Type="http://schemas.openxmlformats.org/officeDocument/2006/relationships/hyperlink" Target="https://shimonoseki.travel/spot/detail.php?uid=331" TargetMode="External"/><Relationship Id="rId1000" Type="http://schemas.openxmlformats.org/officeDocument/2006/relationships/hyperlink" Target="http://www.welcome-kochi.jp/index.html" TargetMode="External"/><Relationship Id="rId1084" Type="http://schemas.openxmlformats.org/officeDocument/2006/relationships/hyperlink" Target="http://ww2.sanin-chuo.co.jp/special/ocha/aki.php" TargetMode="External"/><Relationship Id="rId1305" Type="http://schemas.openxmlformats.org/officeDocument/2006/relationships/hyperlink" Target="https://tsuwano-kanko.net/" TargetMode="External"/><Relationship Id="rId1957" Type="http://schemas.openxmlformats.org/officeDocument/2006/relationships/hyperlink" Target="http://www.sendaitanabata.com/" TargetMode="External"/><Relationship Id="rId107" Type="http://schemas.openxmlformats.org/officeDocument/2006/relationships/hyperlink" Target="https://www.naha-navi.or.jp/" TargetMode="External"/><Relationship Id="rId454" Type="http://schemas.openxmlformats.org/officeDocument/2006/relationships/hyperlink" Target="http://www.dreamination.com/" TargetMode="External"/><Relationship Id="rId661" Type="http://schemas.openxmlformats.org/officeDocument/2006/relationships/hyperlink" Target="../../AppData/Local/Temp/MicrosoftEdgeDownloads/8d0f1c47-502c-4a4f-b4b4-abbb1016833d/%23" TargetMode="External"/><Relationship Id="rId759" Type="http://schemas.openxmlformats.org/officeDocument/2006/relationships/hyperlink" Target="http://niigata-matsuri.com/" TargetMode="External"/><Relationship Id="rId966" Type="http://schemas.openxmlformats.org/officeDocument/2006/relationships/hyperlink" Target="https://okinawa-marathon.com/" TargetMode="External"/><Relationship Id="rId1291" Type="http://schemas.openxmlformats.org/officeDocument/2006/relationships/hyperlink" Target="https://www.kankou-hamada.org/guidepost/10587" TargetMode="External"/><Relationship Id="rId1389" Type="http://schemas.openxmlformats.org/officeDocument/2006/relationships/hyperlink" Target="mailto:083-231-1350/sgkanko@city.shimonoseki.yamaguchi.jp" TargetMode="External"/><Relationship Id="rId1512" Type="http://schemas.openxmlformats.org/officeDocument/2006/relationships/hyperlink" Target="http://www.town.motobu.okinawa.jp/" TargetMode="External"/><Relationship Id="rId1596" Type="http://schemas.openxmlformats.org/officeDocument/2006/relationships/hyperlink" Target="http://www.town.nachikatsuura.wakayama.jp/forms/info/info.aspx?info_id=9447" TargetMode="External"/><Relationship Id="rId1817" Type="http://schemas.openxmlformats.org/officeDocument/2006/relationships/hyperlink" Target="http://www.kumata.jp/" TargetMode="External"/><Relationship Id="rId2135" Type="http://schemas.openxmlformats.org/officeDocument/2006/relationships/hyperlink" Target="http://masuda-yeg.com/" TargetMode="External"/><Relationship Id="rId11" Type="http://schemas.openxmlformats.org/officeDocument/2006/relationships/hyperlink" Target="mailto:0776-23-3677/info@fuku-e.com" TargetMode="External"/><Relationship Id="rId314" Type="http://schemas.openxmlformats.org/officeDocument/2006/relationships/hyperlink" Target="https://nakatsuyaba.com/?introduce=shinryoku" TargetMode="External"/><Relationship Id="rId398" Type="http://schemas.openxmlformats.org/officeDocument/2006/relationships/hyperlink" Target="mailto:083-231-1350/sgkanko@city.shimonoseki.yamaguchi.jp" TargetMode="External"/><Relationship Id="rId521" Type="http://schemas.openxmlformats.org/officeDocument/2006/relationships/hyperlink" Target="http://www.kokkyomarathon-tsushima.jp/" TargetMode="External"/><Relationship Id="rId619" Type="http://schemas.openxmlformats.org/officeDocument/2006/relationships/hyperlink" Target="mailto:e0624001@pref.wakayama.lg.jp" TargetMode="External"/><Relationship Id="rId1151" Type="http://schemas.openxmlformats.org/officeDocument/2006/relationships/hyperlink" Target="https://ja.kyoto.travel/event/major/aoi/" TargetMode="External"/><Relationship Id="rId1249" Type="http://schemas.openxmlformats.org/officeDocument/2006/relationships/hyperlink" Target="https://www.pearlsea.jp/cruising/" TargetMode="External"/><Relationship Id="rId2079" Type="http://schemas.openxmlformats.org/officeDocument/2006/relationships/hyperlink" Target="https://www.amanohashidate.jp/" TargetMode="External"/><Relationship Id="rId2202" Type="http://schemas.openxmlformats.org/officeDocument/2006/relationships/hyperlink" Target="mailto:0259-27-5000/info@visitsado.com" TargetMode="External"/><Relationship Id="rId95" Type="http://schemas.openxmlformats.org/officeDocument/2006/relationships/hyperlink" Target="http://www.wakamatsuri.com/" TargetMode="External"/><Relationship Id="rId160" Type="http://schemas.openxmlformats.org/officeDocument/2006/relationships/hyperlink" Target="http://localhost/" TargetMode="External"/><Relationship Id="rId826" Type="http://schemas.openxmlformats.org/officeDocument/2006/relationships/hyperlink" Target="https://onrf.jp/" TargetMode="External"/><Relationship Id="rId1011" Type="http://schemas.openxmlformats.org/officeDocument/2006/relationships/hyperlink" Target="http://www.imari-ookawachiyama.com/" TargetMode="External"/><Relationship Id="rId1109" Type="http://schemas.openxmlformats.org/officeDocument/2006/relationships/hyperlink" Target="https://ishigaki-triathlon.jp/" TargetMode="External"/><Relationship Id="rId1456" Type="http://schemas.openxmlformats.org/officeDocument/2006/relationships/hyperlink" Target="http://www.pref.ishikawa.jp/siro-niwa/japanese/top.html" TargetMode="External"/><Relationship Id="rId1663" Type="http://schemas.openxmlformats.org/officeDocument/2006/relationships/hyperlink" Target="https://www.matsushima-kanko.com/" TargetMode="External"/><Relationship Id="rId1870" Type="http://schemas.openxmlformats.org/officeDocument/2006/relationships/hyperlink" Target="http://www.sakaiminato.net/suisan" TargetMode="External"/><Relationship Id="rId1968" Type="http://schemas.openxmlformats.org/officeDocument/2006/relationships/hyperlink" Target="https://www.sendai-airport.co.jp/" TargetMode="External"/><Relationship Id="rId2286" Type="http://schemas.openxmlformats.org/officeDocument/2006/relationships/hyperlink" Target="http://www.info-toyama.com/event/20007/" TargetMode="External"/><Relationship Id="rId258" Type="http://schemas.openxmlformats.org/officeDocument/2006/relationships/hyperlink" Target="http://www.turuga.org/" TargetMode="External"/><Relationship Id="rId465" Type="http://schemas.openxmlformats.org/officeDocument/2006/relationships/hyperlink" Target="http://www.iwamikanko.org/" TargetMode="External"/><Relationship Id="rId672" Type="http://schemas.openxmlformats.org/officeDocument/2006/relationships/hyperlink" Target="http://www.yuushien.com/yuushien/" TargetMode="External"/><Relationship Id="rId1095" Type="http://schemas.openxmlformats.org/officeDocument/2006/relationships/hyperlink" Target="https://www.kankou-hamada.org/guidepost/10886" TargetMode="External"/><Relationship Id="rId1316" Type="http://schemas.openxmlformats.org/officeDocument/2006/relationships/hyperlink" Target="https://tsuwano-kanko.net/" TargetMode="External"/><Relationship Id="rId1523" Type="http://schemas.openxmlformats.org/officeDocument/2006/relationships/hyperlink" Target="http://www.town.hachijo.tokyo.jp/" TargetMode="External"/><Relationship Id="rId1730" Type="http://schemas.openxmlformats.org/officeDocument/2006/relationships/hyperlink" Target="mailto:0259-27-5000/info@visitsado.com" TargetMode="External"/><Relationship Id="rId2146" Type="http://schemas.openxmlformats.org/officeDocument/2006/relationships/hyperlink" Target="https://ja-jp.facebook.com/UwajimaHawaiianFestival" TargetMode="External"/><Relationship Id="rId22" Type="http://schemas.openxmlformats.org/officeDocument/2006/relationships/hyperlink" Target="http://www.sand-museum.jp/" TargetMode="External"/><Relationship Id="rId118" Type="http://schemas.openxmlformats.org/officeDocument/2006/relationships/hyperlink" Target="http://besshi.com/" TargetMode="External"/><Relationship Id="rId325" Type="http://schemas.openxmlformats.org/officeDocument/2006/relationships/hyperlink" Target="https://visit-hofu.jp/" TargetMode="External"/><Relationship Id="rId532" Type="http://schemas.openxmlformats.org/officeDocument/2006/relationships/hyperlink" Target="http://www.city.imari.saga.jp/" TargetMode="External"/><Relationship Id="rId977" Type="http://schemas.openxmlformats.org/officeDocument/2006/relationships/hyperlink" Target="http://www.town.nachikatsuura.wakayama.jp/forms/info/info.aspx?info_id=32484" TargetMode="External"/><Relationship Id="rId1162" Type="http://schemas.openxmlformats.org/officeDocument/2006/relationships/hyperlink" Target="http://kankou.iwakuni-city.net/" TargetMode="External"/><Relationship Id="rId1828" Type="http://schemas.openxmlformats.org/officeDocument/2006/relationships/hyperlink" Target="https://osaka-info.jp/" TargetMode="External"/><Relationship Id="rId2006" Type="http://schemas.openxmlformats.org/officeDocument/2006/relationships/hyperlink" Target="http://www.turuga.org/" TargetMode="External"/><Relationship Id="rId2213" Type="http://schemas.openxmlformats.org/officeDocument/2006/relationships/hyperlink" Target="http://www.visitsado.com/" TargetMode="External"/><Relationship Id="rId171" Type="http://schemas.openxmlformats.org/officeDocument/2006/relationships/hyperlink" Target="https://hitachikaihin.jp/" TargetMode="External"/><Relationship Id="rId837" Type="http://schemas.openxmlformats.org/officeDocument/2006/relationships/hyperlink" Target="mailto:083-231-1350/sgkanko@city.shimonoseki.yamaguchi.jp" TargetMode="External"/><Relationship Id="rId1022" Type="http://schemas.openxmlformats.org/officeDocument/2006/relationships/hyperlink" Target="http://www.matsunoodera.com/" TargetMode="External"/><Relationship Id="rId1467" Type="http://schemas.openxmlformats.org/officeDocument/2006/relationships/hyperlink" Target="http://n-akindo.com/" TargetMode="External"/><Relationship Id="rId1674" Type="http://schemas.openxmlformats.org/officeDocument/2006/relationships/hyperlink" Target="https://sousyanomiya.jp/" TargetMode="External"/><Relationship Id="rId1881" Type="http://schemas.openxmlformats.org/officeDocument/2006/relationships/hyperlink" Target="mailto:e0624001@pref.wakayama.lg.jp" TargetMode="External"/><Relationship Id="rId2297" Type="http://schemas.openxmlformats.org/officeDocument/2006/relationships/hyperlink" Target="http://www.takaoka.or.jp/manyou/" TargetMode="External"/><Relationship Id="rId269" Type="http://schemas.openxmlformats.org/officeDocument/2006/relationships/hyperlink" Target="http://itospa.com/" TargetMode="External"/><Relationship Id="rId476" Type="http://schemas.openxmlformats.org/officeDocument/2006/relationships/hyperlink" Target="tel:0898-54-3450" TargetMode="External"/><Relationship Id="rId683" Type="http://schemas.openxmlformats.org/officeDocument/2006/relationships/hyperlink" Target="https://suigosai.com/" TargetMode="External"/><Relationship Id="rId890" Type="http://schemas.openxmlformats.org/officeDocument/2006/relationships/hyperlink" Target="https://shimonoseki.travel/spot/detail.php?uid=331" TargetMode="External"/><Relationship Id="rId904" Type="http://schemas.openxmlformats.org/officeDocument/2006/relationships/hyperlink" Target="http://www.karatoichiba.com/bakangai/" TargetMode="External"/><Relationship Id="rId1327" Type="http://schemas.openxmlformats.org/officeDocument/2006/relationships/hyperlink" Target="https://www.jonangu.com/index.html" TargetMode="External"/><Relationship Id="rId1534" Type="http://schemas.openxmlformats.org/officeDocument/2006/relationships/hyperlink" Target="http://www.city.wakayama.wakayama.jp/kankou/nenkangyoji/1006640.html" TargetMode="External"/><Relationship Id="rId1741" Type="http://schemas.openxmlformats.org/officeDocument/2006/relationships/hyperlink" Target="http://www.visitsado.com/" TargetMode="External"/><Relationship Id="rId1979" Type="http://schemas.openxmlformats.org/officeDocument/2006/relationships/hyperlink" Target="http://www.miyacci.or.jp/" TargetMode="External"/><Relationship Id="rId2157" Type="http://schemas.openxmlformats.org/officeDocument/2006/relationships/hyperlink" Target="http://www.city.imari.saga.jp/" TargetMode="External"/><Relationship Id="rId33" Type="http://schemas.openxmlformats.org/officeDocument/2006/relationships/hyperlink" Target="http://www.at-nagasaki.jp/event/60620/" TargetMode="External"/><Relationship Id="rId129" Type="http://schemas.openxmlformats.org/officeDocument/2006/relationships/hyperlink" Target="https://www.oki-carnival.com/" TargetMode="External"/><Relationship Id="rId336" Type="http://schemas.openxmlformats.org/officeDocument/2006/relationships/hyperlink" Target="https://www.huistenbosch.co.jp/" TargetMode="External"/><Relationship Id="rId543" Type="http://schemas.openxmlformats.org/officeDocument/2006/relationships/hyperlink" Target="http://www.karatsu-kankou.jp/" TargetMode="External"/><Relationship Id="rId988" Type="http://schemas.openxmlformats.org/officeDocument/2006/relationships/hyperlink" Target="https://www.huistenbosch.co.jp/" TargetMode="External"/><Relationship Id="rId1173" Type="http://schemas.openxmlformats.org/officeDocument/2006/relationships/hyperlink" Target="https://hagicci.or.jp/natumaturi/" TargetMode="External"/><Relationship Id="rId1380" Type="http://schemas.openxmlformats.org/officeDocument/2006/relationships/hyperlink" Target="mailto:e0624001@pref.wakayama.lg.jp" TargetMode="External"/><Relationship Id="rId1601" Type="http://schemas.openxmlformats.org/officeDocument/2006/relationships/hyperlink" Target="https://www.shinguu.jp/" TargetMode="External"/><Relationship Id="rId1839" Type="http://schemas.openxmlformats.org/officeDocument/2006/relationships/hyperlink" Target="https://www.hikari-kyoen.com/" TargetMode="External"/><Relationship Id="rId2017" Type="http://schemas.openxmlformats.org/officeDocument/2006/relationships/hyperlink" Target="http://niigata-matsuri.com/" TargetMode="External"/><Relationship Id="rId2224" Type="http://schemas.openxmlformats.org/officeDocument/2006/relationships/hyperlink" Target="http://www.visitsado.com/" TargetMode="External"/><Relationship Id="rId182" Type="http://schemas.openxmlformats.org/officeDocument/2006/relationships/hyperlink" Target="http://www.info-toyama.com/event/40029/" TargetMode="External"/><Relationship Id="rId403" Type="http://schemas.openxmlformats.org/officeDocument/2006/relationships/hyperlink" Target="https://kanko-shunan.com/" TargetMode="External"/><Relationship Id="rId750" Type="http://schemas.openxmlformats.org/officeDocument/2006/relationships/hyperlink" Target="https://www.niigata-kankou.or.jp/" TargetMode="External"/><Relationship Id="rId848" Type="http://schemas.openxmlformats.org/officeDocument/2006/relationships/hyperlink" Target="mailto:083-231-1350/sgkanko@city.shimonoseki.yamaguchi.jp" TargetMode="External"/><Relationship Id="rId1033" Type="http://schemas.openxmlformats.org/officeDocument/2006/relationships/hyperlink" Target="http://kumihama.net/" TargetMode="External"/><Relationship Id="rId1478" Type="http://schemas.openxmlformats.org/officeDocument/2006/relationships/hyperlink" Target="http://www.kagoshima-kankou.com/event/20376/" TargetMode="External"/><Relationship Id="rId1685" Type="http://schemas.openxmlformats.org/officeDocument/2006/relationships/hyperlink" Target="https://tateyamacity.or.jp/" TargetMode="External"/><Relationship Id="rId1892" Type="http://schemas.openxmlformats.org/officeDocument/2006/relationships/hyperlink" Target="http://towada-yabusame.com/" TargetMode="External"/><Relationship Id="rId1906" Type="http://schemas.openxmlformats.org/officeDocument/2006/relationships/hyperlink" Target="http://www.dreamination.com/" TargetMode="External"/><Relationship Id="rId487" Type="http://schemas.openxmlformats.org/officeDocument/2006/relationships/hyperlink" Target="http://www.shimanto-kankou.com/" TargetMode="External"/><Relationship Id="rId610" Type="http://schemas.openxmlformats.org/officeDocument/2006/relationships/hyperlink" Target="http://www.yufuin.gr.jp/roots_of_yufu/" TargetMode="External"/><Relationship Id="rId694" Type="http://schemas.openxmlformats.org/officeDocument/2006/relationships/hyperlink" Target="http://www.city.uki.kumamoto.jp/" TargetMode="External"/><Relationship Id="rId708" Type="http://schemas.openxmlformats.org/officeDocument/2006/relationships/hyperlink" Target="http://www.hiroshima-navi.or.jp/" TargetMode="External"/><Relationship Id="rId915" Type="http://schemas.openxmlformats.org/officeDocument/2006/relationships/hyperlink" Target="http://www.kankou-nichinan.jp/" TargetMode="External"/><Relationship Id="rId1240" Type="http://schemas.openxmlformats.org/officeDocument/2006/relationships/hyperlink" Target="https://higashi-iseebi.jp/" TargetMode="External"/><Relationship Id="rId1338" Type="http://schemas.openxmlformats.org/officeDocument/2006/relationships/hyperlink" Target="https://www.kyotango.gr.jp/" TargetMode="External"/><Relationship Id="rId1545" Type="http://schemas.openxmlformats.org/officeDocument/2006/relationships/hyperlink" Target="http://www.city.fuji.shizuoka.jp/fujijikan/enjoy/kb719c0000000h08.html" TargetMode="External"/><Relationship Id="rId2070" Type="http://schemas.openxmlformats.org/officeDocument/2006/relationships/hyperlink" Target="http://www.toba.gr.jp/" TargetMode="External"/><Relationship Id="rId2168" Type="http://schemas.openxmlformats.org/officeDocument/2006/relationships/hyperlink" Target="https://www.huistenbosch.co.jp/" TargetMode="External"/><Relationship Id="rId347" Type="http://schemas.openxmlformats.org/officeDocument/2006/relationships/hyperlink" Target="https://www.mikawachiware.or.jp/" TargetMode="External"/><Relationship Id="rId999" Type="http://schemas.openxmlformats.org/officeDocument/2006/relationships/hyperlink" Target="http://www.town.ino.kochi.jp/" TargetMode="External"/><Relationship Id="rId1100" Type="http://schemas.openxmlformats.org/officeDocument/2006/relationships/hyperlink" Target="http://fukuyama-kanko.com/" TargetMode="External"/><Relationship Id="rId1184" Type="http://schemas.openxmlformats.org/officeDocument/2006/relationships/hyperlink" Target="https://www.kankou-hamada.org/guidepost/10587" TargetMode="External"/><Relationship Id="rId1405" Type="http://schemas.openxmlformats.org/officeDocument/2006/relationships/hyperlink" Target="http://www.nanaoh.net/index.php" TargetMode="External"/><Relationship Id="rId1752" Type="http://schemas.openxmlformats.org/officeDocument/2006/relationships/hyperlink" Target="http://www.visitsado.com/" TargetMode="External"/><Relationship Id="rId2028" Type="http://schemas.openxmlformats.org/officeDocument/2006/relationships/hyperlink" Target="https://www.niigata-kankou.or.jp/" TargetMode="External"/><Relationship Id="rId44" Type="http://schemas.openxmlformats.org/officeDocument/2006/relationships/hyperlink" Target="http://www.pref.ishikawa.jp/siro-niwa/japanese/top.html" TargetMode="External"/><Relationship Id="rId554" Type="http://schemas.openxmlformats.org/officeDocument/2006/relationships/hyperlink" Target="http://www.wasshoi.info/" TargetMode="External"/><Relationship Id="rId761" Type="http://schemas.openxmlformats.org/officeDocument/2006/relationships/hyperlink" Target="http://www.minekomi.sakura.ne.jp/index.html" TargetMode="External"/><Relationship Id="rId859" Type="http://schemas.openxmlformats.org/officeDocument/2006/relationships/hyperlink" Target="http://ashizuri-fes.com/index.php" TargetMode="External"/><Relationship Id="rId1391" Type="http://schemas.openxmlformats.org/officeDocument/2006/relationships/hyperlink" Target="mailto:083-231-1350/sgkanko@city.shimonoseki.yamaguchi.jp" TargetMode="External"/><Relationship Id="rId1489" Type="http://schemas.openxmlformats.org/officeDocument/2006/relationships/hyperlink" Target="https://soma-kanko.jp/" TargetMode="External"/><Relationship Id="rId1612" Type="http://schemas.openxmlformats.org/officeDocument/2006/relationships/hyperlink" Target="mailto:0234-26-5759/kankou@city.sakata.lg.jp" TargetMode="External"/><Relationship Id="rId1696" Type="http://schemas.openxmlformats.org/officeDocument/2006/relationships/hyperlink" Target="http://shinyoko.net/" TargetMode="External"/><Relationship Id="rId1917" Type="http://schemas.openxmlformats.org/officeDocument/2006/relationships/hyperlink" Target="tel:0898-54-3450" TargetMode="External"/><Relationship Id="rId2235" Type="http://schemas.openxmlformats.org/officeDocument/2006/relationships/hyperlink" Target="http://hidakagawa-kanko.jp/miru/nyuujinnja.html" TargetMode="External"/><Relationship Id="rId193" Type="http://schemas.openxmlformats.org/officeDocument/2006/relationships/hyperlink" Target="http://www.takaoka.or.jp/" TargetMode="External"/><Relationship Id="rId207" Type="http://schemas.openxmlformats.org/officeDocument/2006/relationships/hyperlink" Target="http://isidori.jp/" TargetMode="External"/><Relationship Id="rId414" Type="http://schemas.openxmlformats.org/officeDocument/2006/relationships/hyperlink" Target="https://www.kankou-hamada.org/guidepost/10363" TargetMode="External"/><Relationship Id="rId498" Type="http://schemas.openxmlformats.org/officeDocument/2006/relationships/hyperlink" Target="https://www.pref.tokushima.lg.jp/kenseijoho/soshiki/shoukouroudoukankoubu/nigiwaidukurika/" TargetMode="External"/><Relationship Id="rId621" Type="http://schemas.openxmlformats.org/officeDocument/2006/relationships/hyperlink" Target="http://www.city.uki.kumamoto.jp/" TargetMode="External"/><Relationship Id="rId1044" Type="http://schemas.openxmlformats.org/officeDocument/2006/relationships/hyperlink" Target="http://www.kumata.jp/" TargetMode="External"/><Relationship Id="rId1251" Type="http://schemas.openxmlformats.org/officeDocument/2006/relationships/hyperlink" Target="https://www.city.nakatsu.jp/doc/2013080600198/" TargetMode="External"/><Relationship Id="rId1349" Type="http://schemas.openxmlformats.org/officeDocument/2006/relationships/hyperlink" Target="https://ja.kyoto.travel/event/major/gion/" TargetMode="External"/><Relationship Id="rId2081" Type="http://schemas.openxmlformats.org/officeDocument/2006/relationships/hyperlink" Target="https://www.ine-kankou.jp/" TargetMode="External"/><Relationship Id="rId2179" Type="http://schemas.openxmlformats.org/officeDocument/2006/relationships/hyperlink" Target="http://www.fukue-cci.org/" TargetMode="External"/><Relationship Id="rId2302" Type="http://schemas.openxmlformats.org/officeDocument/2006/relationships/printerSettings" Target="../printerSettings/printerSettings1.bin"/><Relationship Id="rId260" Type="http://schemas.openxmlformats.org/officeDocument/2006/relationships/hyperlink" Target="http://www.turuga.org/" TargetMode="External"/><Relationship Id="rId719" Type="http://schemas.openxmlformats.org/officeDocument/2006/relationships/hyperlink" Target="https://sukumo-darumayuhi.jp/&#35251;&#20809;&#12473;&#12509;&#12483;&#12488;/&#12384;&#12427;&#12414;&#22805;&#26085;" TargetMode="External"/><Relationship Id="rId926" Type="http://schemas.openxmlformats.org/officeDocument/2006/relationships/hyperlink" Target="http://www.yufuin.gr.jp/roots_of_yufu/" TargetMode="External"/><Relationship Id="rId1111" Type="http://schemas.openxmlformats.org/officeDocument/2006/relationships/hyperlink" Target="http://www.minato-yumehanabi.com/index.html" TargetMode="External"/><Relationship Id="rId1556" Type="http://schemas.openxmlformats.org/officeDocument/2006/relationships/hyperlink" Target="http://www.kishu-benkei.com/" TargetMode="External"/><Relationship Id="rId1763" Type="http://schemas.openxmlformats.org/officeDocument/2006/relationships/hyperlink" Target="http://www.hattasan.or.jp/" TargetMode="External"/><Relationship Id="rId1970" Type="http://schemas.openxmlformats.org/officeDocument/2006/relationships/hyperlink" Target="http://michinoku-yosakoi.net/" TargetMode="External"/><Relationship Id="rId55" Type="http://schemas.openxmlformats.org/officeDocument/2006/relationships/hyperlink" Target="http://www.fuku-e.com/" TargetMode="External"/><Relationship Id="rId120" Type="http://schemas.openxmlformats.org/officeDocument/2006/relationships/hyperlink" Target="https://kudamatsu-kanko.jp/ikadamasturi/" TargetMode="External"/><Relationship Id="rId358" Type="http://schemas.openxmlformats.org/officeDocument/2006/relationships/hyperlink" Target="https://soma-nomaoi.jp/" TargetMode="External"/><Relationship Id="rId565" Type="http://schemas.openxmlformats.org/officeDocument/2006/relationships/hyperlink" Target="https://www.visit-saiki.jp/events/detail/fd3120e4-e6cf-4024-a278-231a80151ca9" TargetMode="External"/><Relationship Id="rId772" Type="http://schemas.openxmlformats.org/officeDocument/2006/relationships/hyperlink" Target="https://infiorata-kobe.net/" TargetMode="External"/><Relationship Id="rId1195" Type="http://schemas.openxmlformats.org/officeDocument/2006/relationships/hyperlink" Target="http://www.iwami.or.jp/gotsucci/gonogawa/" TargetMode="External"/><Relationship Id="rId1209" Type="http://schemas.openxmlformats.org/officeDocument/2006/relationships/hyperlink" Target="http://masuda-yeg.com/" TargetMode="External"/><Relationship Id="rId1416" Type="http://schemas.openxmlformats.org/officeDocument/2006/relationships/hyperlink" Target="http://www.iwamikanko.org/" TargetMode="External"/><Relationship Id="rId1623" Type="http://schemas.openxmlformats.org/officeDocument/2006/relationships/hyperlink" Target="https://haiki-chaichi.com/" TargetMode="External"/><Relationship Id="rId1830" Type="http://schemas.openxmlformats.org/officeDocument/2006/relationships/hyperlink" Target="https://www.mint.go.jp/enjoy/toorinuke/sakura_osaka_news_h30.html" TargetMode="External"/><Relationship Id="rId2039" Type="http://schemas.openxmlformats.org/officeDocument/2006/relationships/hyperlink" Target="http://www.ataminews.gr.jp/" TargetMode="External"/><Relationship Id="rId2246" Type="http://schemas.openxmlformats.org/officeDocument/2006/relationships/hyperlink" Target="http://www.nanki-shirahama.com/event/" TargetMode="External"/><Relationship Id="rId218" Type="http://schemas.openxmlformats.org/officeDocument/2006/relationships/hyperlink" Target="https://ishigaki-triathlon.jp/" TargetMode="External"/><Relationship Id="rId425" Type="http://schemas.openxmlformats.org/officeDocument/2006/relationships/hyperlink" Target="https://www.kankou-hamada.org/guidepost/10899" TargetMode="External"/><Relationship Id="rId632" Type="http://schemas.openxmlformats.org/officeDocument/2006/relationships/hyperlink" Target="http://www.kankou-nichinan.jp/" TargetMode="External"/><Relationship Id="rId1055" Type="http://schemas.openxmlformats.org/officeDocument/2006/relationships/hyperlink" Target="http://www.shitennoji.or.jp/" TargetMode="External"/><Relationship Id="rId1262" Type="http://schemas.openxmlformats.org/officeDocument/2006/relationships/hyperlink" Target="http://www.kinasse-yatsushiro.jp/hanabi/" TargetMode="External"/><Relationship Id="rId1928" Type="http://schemas.openxmlformats.org/officeDocument/2006/relationships/hyperlink" Target="http://www.miyazaki-city.tourism.or.jp/" TargetMode="External"/><Relationship Id="rId2092" Type="http://schemas.openxmlformats.org/officeDocument/2006/relationships/hyperlink" Target="http://ube-kankou.or.jp/" TargetMode="External"/><Relationship Id="rId2106" Type="http://schemas.openxmlformats.org/officeDocument/2006/relationships/hyperlink" Target="https://www.kankou-hamada.org/guidepost/10560" TargetMode="External"/><Relationship Id="rId271" Type="http://schemas.openxmlformats.org/officeDocument/2006/relationships/hyperlink" Target="http://www.yaizu.gr.jp/" TargetMode="External"/><Relationship Id="rId937" Type="http://schemas.openxmlformats.org/officeDocument/2006/relationships/hyperlink" Target="http://www.za.ztv.ne.jp/t9dpaq3x/" TargetMode="External"/><Relationship Id="rId1122" Type="http://schemas.openxmlformats.org/officeDocument/2006/relationships/hyperlink" Target="http://www.kankou.pref.hiroshima.jp/" TargetMode="External"/><Relationship Id="rId1567" Type="http://schemas.openxmlformats.org/officeDocument/2006/relationships/hyperlink" Target="https://www.naha-navi.or.jp/" TargetMode="External"/><Relationship Id="rId1774" Type="http://schemas.openxmlformats.org/officeDocument/2006/relationships/hyperlink" Target="http://www.ataminews.gr.jp/" TargetMode="External"/><Relationship Id="rId1981" Type="http://schemas.openxmlformats.org/officeDocument/2006/relationships/hyperlink" Target="https://www.oarai-info.jp/" TargetMode="External"/><Relationship Id="rId66" Type="http://schemas.openxmlformats.org/officeDocument/2006/relationships/hyperlink" Target="http://www.kagoshima-kankou.com/for/areaguides/kagoshima.html" TargetMode="External"/><Relationship Id="rId131" Type="http://schemas.openxmlformats.org/officeDocument/2006/relationships/hyperlink" Target="https://www.ryukyu-kaiensai.com/" TargetMode="External"/><Relationship Id="rId369" Type="http://schemas.openxmlformats.org/officeDocument/2006/relationships/hyperlink" Target="http://shinyoko.net/" TargetMode="External"/><Relationship Id="rId576" Type="http://schemas.openxmlformats.org/officeDocument/2006/relationships/hyperlink" Target="http://www.nagushiyama.jp/" TargetMode="External"/><Relationship Id="rId783" Type="http://schemas.openxmlformats.org/officeDocument/2006/relationships/hyperlink" Target="https://www.matsushima-kanko.com/" TargetMode="External"/><Relationship Id="rId990" Type="http://schemas.openxmlformats.org/officeDocument/2006/relationships/hyperlink" Target="http://mikawachi-utsuwa.net/" TargetMode="External"/><Relationship Id="rId1427" Type="http://schemas.openxmlformats.org/officeDocument/2006/relationships/hyperlink" Target="http://tobatagion.jp/" TargetMode="External"/><Relationship Id="rId1634" Type="http://schemas.openxmlformats.org/officeDocument/2006/relationships/hyperlink" Target="https://www.city.kochi.kochi.jp/soshiki/40/" TargetMode="External"/><Relationship Id="rId1841" Type="http://schemas.openxmlformats.org/officeDocument/2006/relationships/hyperlink" Target="http://www.kansaita.jp/26super-junior.html" TargetMode="External"/><Relationship Id="rId2257" Type="http://schemas.openxmlformats.org/officeDocument/2006/relationships/hyperlink" Target="http://www.onmaku.jp/" TargetMode="External"/><Relationship Id="rId229" Type="http://schemas.openxmlformats.org/officeDocument/2006/relationships/hyperlink" Target="https://www.city.naruto.tokushima.jp/" TargetMode="External"/><Relationship Id="rId436" Type="http://schemas.openxmlformats.org/officeDocument/2006/relationships/hyperlink" Target="https://tsuwano-kanko.net/" TargetMode="External"/><Relationship Id="rId643" Type="http://schemas.openxmlformats.org/officeDocument/2006/relationships/hyperlink" Target="http://nahacamp.com/nahakyouryokukai_os.html" TargetMode="External"/><Relationship Id="rId1066" Type="http://schemas.openxmlformats.org/officeDocument/2006/relationships/hyperlink" Target="https://osaka-classic.jp/" TargetMode="External"/><Relationship Id="rId1273" Type="http://schemas.openxmlformats.org/officeDocument/2006/relationships/hyperlink" Target="https://www.hakobura.jp/events/351" TargetMode="External"/><Relationship Id="rId1480" Type="http://schemas.openxmlformats.org/officeDocument/2006/relationships/hyperlink" Target="http://www.kagoshima-kankou.com/for/areaguides/nansatsu.html" TargetMode="External"/><Relationship Id="rId1939" Type="http://schemas.openxmlformats.org/officeDocument/2006/relationships/hyperlink" Target="http://www.visit-kuji.jp/index.html" TargetMode="External"/><Relationship Id="rId2117" Type="http://schemas.openxmlformats.org/officeDocument/2006/relationships/hyperlink" Target="https://www.kankou-hamada.org/guidepost/6667" TargetMode="External"/><Relationship Id="rId850" Type="http://schemas.openxmlformats.org/officeDocument/2006/relationships/hyperlink" Target="mailto:083-231-1350/sgkanko@city.shimonoseki.yamaguchi.jp" TargetMode="External"/><Relationship Id="rId948" Type="http://schemas.openxmlformats.org/officeDocument/2006/relationships/hyperlink" Target="http://www.nanki-shirahama.com/event/" TargetMode="External"/><Relationship Id="rId1133" Type="http://schemas.openxmlformats.org/officeDocument/2006/relationships/hyperlink" Target="tel:0898-54-3450" TargetMode="External"/><Relationship Id="rId1578" Type="http://schemas.openxmlformats.org/officeDocument/2006/relationships/hyperlink" Target="https://kudamatsu-kanko.jp/ikadamasturi/" TargetMode="External"/><Relationship Id="rId1701" Type="http://schemas.openxmlformats.org/officeDocument/2006/relationships/hyperlink" Target="http://www.sankeien.or.jp/" TargetMode="External"/><Relationship Id="rId1785" Type="http://schemas.openxmlformats.org/officeDocument/2006/relationships/hyperlink" Target="https://www.yo1ban.com/" TargetMode="External"/><Relationship Id="rId1992" Type="http://schemas.openxmlformats.org/officeDocument/2006/relationships/hyperlink" Target="https://niijima-info.jp/discover/event/" TargetMode="External"/><Relationship Id="rId77" Type="http://schemas.openxmlformats.org/officeDocument/2006/relationships/hyperlink" Target="http://www.lake-akan.com/" TargetMode="External"/><Relationship Id="rId282" Type="http://schemas.openxmlformats.org/officeDocument/2006/relationships/hyperlink" Target="https://himeji-machishin.jp/himejijo-event/" TargetMode="External"/><Relationship Id="rId503" Type="http://schemas.openxmlformats.org/officeDocument/2006/relationships/hyperlink" Target="http://www.h6.dion.ne.jp/~rypin/" TargetMode="External"/><Relationship Id="rId587" Type="http://schemas.openxmlformats.org/officeDocument/2006/relationships/hyperlink" Target="https://www.huistenbosch.co.jp/" TargetMode="External"/><Relationship Id="rId710" Type="http://schemas.openxmlformats.org/officeDocument/2006/relationships/hyperlink" Target="https://www.fukuyama-kanko.com/travel/taiami/" TargetMode="External"/><Relationship Id="rId808" Type="http://schemas.openxmlformats.org/officeDocument/2006/relationships/hyperlink" Target="https://kankoubussan.shiogama.miyagi.jp/" TargetMode="External"/><Relationship Id="rId1340" Type="http://schemas.openxmlformats.org/officeDocument/2006/relationships/hyperlink" Target="https://www.ine-kankou.jp/" TargetMode="External"/><Relationship Id="rId1438" Type="http://schemas.openxmlformats.org/officeDocument/2006/relationships/hyperlink" Target="http://www.at-nagasaki.jp/festival/hansen/" TargetMode="External"/><Relationship Id="rId1645" Type="http://schemas.openxmlformats.org/officeDocument/2006/relationships/hyperlink" Target="http://www.city.niihama.lg.jp/" TargetMode="External"/><Relationship Id="rId2170" Type="http://schemas.openxmlformats.org/officeDocument/2006/relationships/hyperlink" Target="https://www.sake-honjin.com/" TargetMode="External"/><Relationship Id="rId2268" Type="http://schemas.openxmlformats.org/officeDocument/2006/relationships/hyperlink" Target="https://www.city.fuji.shizuoka.jp/" TargetMode="External"/><Relationship Id="rId8" Type="http://schemas.openxmlformats.org/officeDocument/2006/relationships/hyperlink" Target="mailto:e0624001@pref.wakayama.lg.jp" TargetMode="External"/><Relationship Id="rId142" Type="http://schemas.openxmlformats.org/officeDocument/2006/relationships/hyperlink" Target="http://www.town.nachikatsuura.wakayama.jp/forms/info/info.aspx?info_id=9443" TargetMode="External"/><Relationship Id="rId447" Type="http://schemas.openxmlformats.org/officeDocument/2006/relationships/hyperlink" Target="http://masuda-yeg.com/" TargetMode="External"/><Relationship Id="rId794" Type="http://schemas.openxmlformats.org/officeDocument/2006/relationships/hyperlink" Target="http://www.reborn-art-fes.jp/" TargetMode="External"/><Relationship Id="rId1077" Type="http://schemas.openxmlformats.org/officeDocument/2006/relationships/hyperlink" Target="http://www.sakaiminato.net/" TargetMode="External"/><Relationship Id="rId1200" Type="http://schemas.openxmlformats.org/officeDocument/2006/relationships/hyperlink" Target="http://iwamikagura.jp/" TargetMode="External"/><Relationship Id="rId1852" Type="http://schemas.openxmlformats.org/officeDocument/2006/relationships/hyperlink" Target="http://gainamatsuri.jp/" TargetMode="External"/><Relationship Id="rId2030" Type="http://schemas.openxmlformats.org/officeDocument/2006/relationships/hyperlink" Target="https://www.niigata-kankou.or.jp/" TargetMode="External"/><Relationship Id="rId2128" Type="http://schemas.openxmlformats.org/officeDocument/2006/relationships/hyperlink" Target="https://masudashi.com/" TargetMode="External"/><Relationship Id="rId654" Type="http://schemas.openxmlformats.org/officeDocument/2006/relationships/hyperlink" Target="https://www.zentoeisa.com/" TargetMode="External"/><Relationship Id="rId861" Type="http://schemas.openxmlformats.org/officeDocument/2006/relationships/hyperlink" Target="http://www.city.kitakyushu.lg.jp/yahatanishi/file_0122.html" TargetMode="External"/><Relationship Id="rId959" Type="http://schemas.openxmlformats.org/officeDocument/2006/relationships/hyperlink" Target="http://besshi.com/" TargetMode="External"/><Relationship Id="rId1284" Type="http://schemas.openxmlformats.org/officeDocument/2006/relationships/hyperlink" Target="https://www.kankou-hamada.org/guidepost/6446" TargetMode="External"/><Relationship Id="rId1491" Type="http://schemas.openxmlformats.org/officeDocument/2006/relationships/hyperlink" Target="https://shimonoseki.travel/spot/detail.php?uid=335" TargetMode="External"/><Relationship Id="rId1505" Type="http://schemas.openxmlformats.org/officeDocument/2006/relationships/hyperlink" Target="http://www.karatoichiba.com/bakangai/" TargetMode="External"/><Relationship Id="rId1589" Type="http://schemas.openxmlformats.org/officeDocument/2006/relationships/hyperlink" Target="https://www.ryukyu-kaiensai.com/" TargetMode="External"/><Relationship Id="rId1712" Type="http://schemas.openxmlformats.org/officeDocument/2006/relationships/hyperlink" Target="https://www.yokohama-cci.com/" TargetMode="External"/><Relationship Id="rId293" Type="http://schemas.openxmlformats.org/officeDocument/2006/relationships/hyperlink" Target="https://hagicci.or.jp/natumaturi/" TargetMode="External"/><Relationship Id="rId307" Type="http://schemas.openxmlformats.org/officeDocument/2006/relationships/hyperlink" Target="https://www.visit-saiki.jp/events/detail/ff917261-48a8-4c83-a02c-1d15d3380a5f" TargetMode="External"/><Relationship Id="rId514" Type="http://schemas.openxmlformats.org/officeDocument/2006/relationships/hyperlink" Target="https://www.city.sakaide.lg.jp/index.html" TargetMode="External"/><Relationship Id="rId721" Type="http://schemas.openxmlformats.org/officeDocument/2006/relationships/hyperlink" Target="http://sukumomaturi.web.fc2.com/" TargetMode="External"/><Relationship Id="rId1144" Type="http://schemas.openxmlformats.org/officeDocument/2006/relationships/hyperlink" Target="http://www.miyazaki-city.tourism.or.jp/" TargetMode="External"/><Relationship Id="rId1351" Type="http://schemas.openxmlformats.org/officeDocument/2006/relationships/hyperlink" Target="https://www.amanohashidate.jp/" TargetMode="External"/><Relationship Id="rId1449" Type="http://schemas.openxmlformats.org/officeDocument/2006/relationships/hyperlink" Target="http://www.city.fuji.shizuoka.jp/fujijikan/enjoy/kb719c00000021on.html" TargetMode="External"/><Relationship Id="rId1796" Type="http://schemas.openxmlformats.org/officeDocument/2006/relationships/hyperlink" Target="https://ja.kyoto.travel/event/major/gion/" TargetMode="External"/><Relationship Id="rId2181" Type="http://schemas.openxmlformats.org/officeDocument/2006/relationships/hyperlink" Target="http://www.gotokanko.jp/" TargetMode="External"/><Relationship Id="rId88" Type="http://schemas.openxmlformats.org/officeDocument/2006/relationships/hyperlink" Target="http://www.kankou-nichinan.jp/" TargetMode="External"/><Relationship Id="rId153" Type="http://schemas.openxmlformats.org/officeDocument/2006/relationships/hyperlink" Target="http://www.city.niihama.lg.jp/" TargetMode="External"/><Relationship Id="rId360" Type="http://schemas.openxmlformats.org/officeDocument/2006/relationships/hyperlink" Target="https://tamano-matsuri.tamanokankou.com/" TargetMode="External"/><Relationship Id="rId598" Type="http://schemas.openxmlformats.org/officeDocument/2006/relationships/hyperlink" Target="http://www.at-nagasaki.jp/event/51798/" TargetMode="External"/><Relationship Id="rId819" Type="http://schemas.openxmlformats.org/officeDocument/2006/relationships/hyperlink" Target="https://www.kankou.natori.miyagi.jp/" TargetMode="External"/><Relationship Id="rId1004" Type="http://schemas.openxmlformats.org/officeDocument/2006/relationships/hyperlink" Target="http://www.ataminews.gr.jp/" TargetMode="External"/><Relationship Id="rId1211" Type="http://schemas.openxmlformats.org/officeDocument/2006/relationships/hyperlink" Target="http://www.hiroshima-navi.or.jp/" TargetMode="External"/><Relationship Id="rId1656" Type="http://schemas.openxmlformats.org/officeDocument/2006/relationships/hyperlink" Target="http://hacchi.jp/" TargetMode="External"/><Relationship Id="rId1863" Type="http://schemas.openxmlformats.org/officeDocument/2006/relationships/hyperlink" Target="http://www.kankou-matsue.jp/event_calendar/events/201601-12/201610/2016matsuematsuri_dougyouretu.html" TargetMode="External"/><Relationship Id="rId2041" Type="http://schemas.openxmlformats.org/officeDocument/2006/relationships/hyperlink" Target="http://www.ataminews.gr.jp/" TargetMode="External"/><Relationship Id="rId2279" Type="http://schemas.openxmlformats.org/officeDocument/2006/relationships/hyperlink" Target="http://www.info-toyama.com/event/40029/" TargetMode="External"/><Relationship Id="rId220" Type="http://schemas.openxmlformats.org/officeDocument/2006/relationships/hyperlink" Target="http://towada-yabusame.com/" TargetMode="External"/><Relationship Id="rId458" Type="http://schemas.openxmlformats.org/officeDocument/2006/relationships/hyperlink" Target="http://www.minato-yumehanabi.com/index.html" TargetMode="External"/><Relationship Id="rId665" Type="http://schemas.openxmlformats.org/officeDocument/2006/relationships/hyperlink" Target="../../AppData/Local/Temp/MicrosoftEdgeDownloads/8d0f1c47-502c-4a4f-b4b4-abbb1016833d/%23" TargetMode="External"/><Relationship Id="rId872" Type="http://schemas.openxmlformats.org/officeDocument/2006/relationships/hyperlink" Target="http://www.at-nagasaki.jp/event/51798/" TargetMode="External"/><Relationship Id="rId1088" Type="http://schemas.openxmlformats.org/officeDocument/2006/relationships/hyperlink" Target="http://www.yonago-navi.jp/" TargetMode="External"/><Relationship Id="rId1295" Type="http://schemas.openxmlformats.org/officeDocument/2006/relationships/hyperlink" Target="https://www.kankou-hamada.org/guidepost/10900" TargetMode="External"/><Relationship Id="rId1309" Type="http://schemas.openxmlformats.org/officeDocument/2006/relationships/hyperlink" Target="http://mono.shoko-shimane.or.jp/" TargetMode="External"/><Relationship Id="rId1516" Type="http://schemas.openxmlformats.org/officeDocument/2006/relationships/hyperlink" Target="http://www.kankou-nichinan.jp/" TargetMode="External"/><Relationship Id="rId1723" Type="http://schemas.openxmlformats.org/officeDocument/2006/relationships/hyperlink" Target="mailto:0259-27-5000/info@visitsado.com" TargetMode="External"/><Relationship Id="rId1930" Type="http://schemas.openxmlformats.org/officeDocument/2006/relationships/hyperlink" Target="http://www.miyazaki-port.jp/" TargetMode="External"/><Relationship Id="rId2139" Type="http://schemas.openxmlformats.org/officeDocument/2006/relationships/hyperlink" Target="http://fukuyama-matsuri.jp/bara/" TargetMode="External"/><Relationship Id="rId15" Type="http://schemas.openxmlformats.org/officeDocument/2006/relationships/hyperlink" Target="http://www.nanaoh.net/index.php" TargetMode="External"/><Relationship Id="rId318" Type="http://schemas.openxmlformats.org/officeDocument/2006/relationships/hyperlink" Target="http://www.city.goto.nagasaki.jp/" TargetMode="External"/><Relationship Id="rId525" Type="http://schemas.openxmlformats.org/officeDocument/2006/relationships/hyperlink" Target="http://www.imari-ookawachiyama.com/" TargetMode="External"/><Relationship Id="rId732" Type="http://schemas.openxmlformats.org/officeDocument/2006/relationships/hyperlink" Target="http://www.tazawako.org/" TargetMode="External"/><Relationship Id="rId1155" Type="http://schemas.openxmlformats.org/officeDocument/2006/relationships/hyperlink" Target="https://www.ine-kankou.jp/" TargetMode="External"/><Relationship Id="rId1362" Type="http://schemas.openxmlformats.org/officeDocument/2006/relationships/hyperlink" Target="../%23" TargetMode="External"/><Relationship Id="rId2192" Type="http://schemas.openxmlformats.org/officeDocument/2006/relationships/hyperlink" Target="mailto:0259-27-5000/info@visitsado.com" TargetMode="External"/><Relationship Id="rId2206" Type="http://schemas.openxmlformats.org/officeDocument/2006/relationships/hyperlink" Target="mailto:0259-27-5000/info@visitsado.com" TargetMode="External"/><Relationship Id="rId99" Type="http://schemas.openxmlformats.org/officeDocument/2006/relationships/hyperlink" Target="http://www.city.wakayama.wakayama.jp/kankou/nenkangyoji/1006612.html" TargetMode="External"/><Relationship Id="rId164" Type="http://schemas.openxmlformats.org/officeDocument/2006/relationships/hyperlink" Target="http://hacchi.jp/" TargetMode="External"/><Relationship Id="rId371" Type="http://schemas.openxmlformats.org/officeDocument/2006/relationships/hyperlink" Target="http://www.bashamichi.or.jp/" TargetMode="External"/><Relationship Id="rId1015" Type="http://schemas.openxmlformats.org/officeDocument/2006/relationships/hyperlink" Target="http://www.imari-ookawachiyama.com/" TargetMode="External"/><Relationship Id="rId1222" Type="http://schemas.openxmlformats.org/officeDocument/2006/relationships/hyperlink" Target="https://www.city.sakaide.lg.jp/index.html" TargetMode="External"/><Relationship Id="rId1667" Type="http://schemas.openxmlformats.org/officeDocument/2006/relationships/hyperlink" Target="http://www.higashimatsushima.miyagi.jp/index.cfm/37,html" TargetMode="External"/><Relationship Id="rId1874" Type="http://schemas.openxmlformats.org/officeDocument/2006/relationships/hyperlink" Target="https://www.kankou-hamada.org/guidepost/10373" TargetMode="External"/><Relationship Id="rId2052" Type="http://schemas.openxmlformats.org/officeDocument/2006/relationships/hyperlink" Target="https://www.shimoda-city.info/" TargetMode="External"/><Relationship Id="rId469" Type="http://schemas.openxmlformats.org/officeDocument/2006/relationships/hyperlink" Target="http://fukuyama-matsuri.jp/natsu/" TargetMode="External"/><Relationship Id="rId676" Type="http://schemas.openxmlformats.org/officeDocument/2006/relationships/hyperlink" Target="https://sakaiminato-suisan.jp/" TargetMode="External"/><Relationship Id="rId883" Type="http://schemas.openxmlformats.org/officeDocument/2006/relationships/hyperlink" Target="http://www.kagoshima-kankou.com/for/areaguides/kagoshima.html" TargetMode="External"/><Relationship Id="rId1099" Type="http://schemas.openxmlformats.org/officeDocument/2006/relationships/hyperlink" Target="https://www.kankou-hamada.org/guidepost/6601" TargetMode="External"/><Relationship Id="rId1527" Type="http://schemas.openxmlformats.org/officeDocument/2006/relationships/hyperlink" Target="http://www.akitafan.com/pages/contact" TargetMode="External"/><Relationship Id="rId1734" Type="http://schemas.openxmlformats.org/officeDocument/2006/relationships/hyperlink" Target="mailto:0259-27-5000/info@visitsado.com" TargetMode="External"/><Relationship Id="rId1941" Type="http://schemas.openxmlformats.org/officeDocument/2006/relationships/hyperlink" Target="https://www.mod.go.jp/asdf/matsushima/" TargetMode="External"/><Relationship Id="rId26" Type="http://schemas.openxmlformats.org/officeDocument/2006/relationships/hyperlink" Target="http://www.city.tomakomai.hokkaido.jp/kankojoho/event/skatematsuri/skatematsuri.html" TargetMode="External"/><Relationship Id="rId231" Type="http://schemas.openxmlformats.org/officeDocument/2006/relationships/hyperlink" Target="https://www.pref.tokushima.lg.jp/kenseijoho/soshiki/shoukouroudoukankoubu/nigiwaidukurika/" TargetMode="External"/><Relationship Id="rId329" Type="http://schemas.openxmlformats.org/officeDocument/2006/relationships/hyperlink" Target="https://www.sasebo99.com/event/61270/" TargetMode="External"/><Relationship Id="rId536" Type="http://schemas.openxmlformats.org/officeDocument/2006/relationships/hyperlink" Target="http://www.kagoshima-kankou.com/for/areaguides/kagoshima.html" TargetMode="External"/><Relationship Id="rId1166" Type="http://schemas.openxmlformats.org/officeDocument/2006/relationships/hyperlink" Target="http://ube-kankou.or.jp/" TargetMode="External"/><Relationship Id="rId1373" Type="http://schemas.openxmlformats.org/officeDocument/2006/relationships/hyperlink" Target="../%23" TargetMode="External"/><Relationship Id="rId2217" Type="http://schemas.openxmlformats.org/officeDocument/2006/relationships/hyperlink" Target="http://www.visitsado.com/" TargetMode="External"/><Relationship Id="rId175" Type="http://schemas.openxmlformats.org/officeDocument/2006/relationships/hyperlink" Target="http://www.ccis-toyama.or.jp/toyama/cin/top.html" TargetMode="External"/><Relationship Id="rId743" Type="http://schemas.openxmlformats.org/officeDocument/2006/relationships/hyperlink" Target="http://www.yosakoi-soran.jp/" TargetMode="External"/><Relationship Id="rId950" Type="http://schemas.openxmlformats.org/officeDocument/2006/relationships/hyperlink" Target="https://www.naha-navi.or.jp/" TargetMode="External"/><Relationship Id="rId1026" Type="http://schemas.openxmlformats.org/officeDocument/2006/relationships/hyperlink" Target="https://miyazu-cci.or.jp/hanabi/" TargetMode="External"/><Relationship Id="rId1580" Type="http://schemas.openxmlformats.org/officeDocument/2006/relationships/hyperlink" Target="http://www.karatsu-kankou.jp/" TargetMode="External"/><Relationship Id="rId1678" Type="http://schemas.openxmlformats.org/officeDocument/2006/relationships/hyperlink" Target="https://www.oarai-info.jp/" TargetMode="External"/><Relationship Id="rId1801" Type="http://schemas.openxmlformats.org/officeDocument/2006/relationships/hyperlink" Target="https://www.jonangu.com/index.html" TargetMode="External"/><Relationship Id="rId1885" Type="http://schemas.openxmlformats.org/officeDocument/2006/relationships/hyperlink" Target="https://nakatsuyaba.com/?introduce=tsuruichi" TargetMode="External"/><Relationship Id="rId382" Type="http://schemas.openxmlformats.org/officeDocument/2006/relationships/hyperlink" Target="https://minatomirai21.com/" TargetMode="External"/><Relationship Id="rId603" Type="http://schemas.openxmlformats.org/officeDocument/2006/relationships/hyperlink" Target="https://www.city.nakatsu.jp/doc/2013080600198/" TargetMode="External"/><Relationship Id="rId687" Type="http://schemas.openxmlformats.org/officeDocument/2006/relationships/hyperlink" Target="http://www.daisen.gr.jp/kyokai/" TargetMode="External"/><Relationship Id="rId810" Type="http://schemas.openxmlformats.org/officeDocument/2006/relationships/hyperlink" Target="http://www.sendaitanabata.com/" TargetMode="External"/><Relationship Id="rId908" Type="http://schemas.openxmlformats.org/officeDocument/2006/relationships/hyperlink" Target="http://www.motobu.or.jp/" TargetMode="External"/><Relationship Id="rId1233" Type="http://schemas.openxmlformats.org/officeDocument/2006/relationships/hyperlink" Target="https://www.visit-saiki.jp/events/detail/caac8aa6-bb09-4534-8a8e-bd961e873538" TargetMode="External"/><Relationship Id="rId1440" Type="http://schemas.openxmlformats.org/officeDocument/2006/relationships/hyperlink" Target="http://m2.hachigamenet.ne.jp/~i-kan2/" TargetMode="External"/><Relationship Id="rId1538" Type="http://schemas.openxmlformats.org/officeDocument/2006/relationships/hyperlink" Target="http://www.argerich-mf.jp/" TargetMode="External"/><Relationship Id="rId2063" Type="http://schemas.openxmlformats.org/officeDocument/2006/relationships/hyperlink" Target="http://www.city.gamagori.lg.jp/unit/norin/" TargetMode="External"/><Relationship Id="rId2270" Type="http://schemas.openxmlformats.org/officeDocument/2006/relationships/hyperlink" Target="https://nousyoku.jp/" TargetMode="External"/><Relationship Id="rId242" Type="http://schemas.openxmlformats.org/officeDocument/2006/relationships/hyperlink" Target="http://www.visit-kuji.jp/index.html" TargetMode="External"/><Relationship Id="rId894" Type="http://schemas.openxmlformats.org/officeDocument/2006/relationships/hyperlink" Target="https://shimonoseki.travel/spot/detail.php?uid=332" TargetMode="External"/><Relationship Id="rId1177" Type="http://schemas.openxmlformats.org/officeDocument/2006/relationships/hyperlink" Target="https://www.kankou-hamada.org/guidepost/6446" TargetMode="External"/><Relationship Id="rId1300" Type="http://schemas.openxmlformats.org/officeDocument/2006/relationships/hyperlink" Target="https://masudashi.com/" TargetMode="External"/><Relationship Id="rId1745" Type="http://schemas.openxmlformats.org/officeDocument/2006/relationships/hyperlink" Target="http://www.visitsado.com/" TargetMode="External"/><Relationship Id="rId1952" Type="http://schemas.openxmlformats.org/officeDocument/2006/relationships/hyperlink" Target="http://kanahebi.cdx.jp/" TargetMode="External"/><Relationship Id="rId2130" Type="http://schemas.openxmlformats.org/officeDocument/2006/relationships/hyperlink" Target="http://hikimichou.com/" TargetMode="External"/><Relationship Id="rId37" Type="http://schemas.openxmlformats.org/officeDocument/2006/relationships/hyperlink" Target="http://www.minatomatsuri.com/" TargetMode="External"/><Relationship Id="rId102" Type="http://schemas.openxmlformats.org/officeDocument/2006/relationships/hyperlink" Target="http://www.argerich-mf.jp/" TargetMode="External"/><Relationship Id="rId547" Type="http://schemas.openxmlformats.org/officeDocument/2006/relationships/hyperlink" Target="https://www.city.hirado.nagasaki.jp/kurashi/gyosei/pickup/2017/2017-0203-1649-188.html" TargetMode="External"/><Relationship Id="rId754" Type="http://schemas.openxmlformats.org/officeDocument/2006/relationships/hyperlink" Target="http://www.niigata-animemangafes.com/" TargetMode="External"/><Relationship Id="rId961" Type="http://schemas.openxmlformats.org/officeDocument/2006/relationships/hyperlink" Target="http://besshi.com/" TargetMode="External"/><Relationship Id="rId1384" Type="http://schemas.openxmlformats.org/officeDocument/2006/relationships/hyperlink" Target="mailto:083-231-1350/sgkanko@city.shimonoseki.yamaguchi.jp" TargetMode="External"/><Relationship Id="rId1591" Type="http://schemas.openxmlformats.org/officeDocument/2006/relationships/hyperlink" Target="http://www.yaizu.gr.jp/" TargetMode="External"/><Relationship Id="rId1605" Type="http://schemas.openxmlformats.org/officeDocument/2006/relationships/hyperlink" Target="http://www.city.fuji.shizuoka.jp/machi/c0401/fmervo00000011x1.html" TargetMode="External"/><Relationship Id="rId1689" Type="http://schemas.openxmlformats.org/officeDocument/2006/relationships/hyperlink" Target="http://www.kaikosai.com/" TargetMode="External"/><Relationship Id="rId1812" Type="http://schemas.openxmlformats.org/officeDocument/2006/relationships/hyperlink" Target="http://www.sumiyoshitaisha.net/" TargetMode="External"/><Relationship Id="rId2228" Type="http://schemas.openxmlformats.org/officeDocument/2006/relationships/hyperlink" Target="http://www.city.sado.niigata.jp/" TargetMode="External"/><Relationship Id="rId90" Type="http://schemas.openxmlformats.org/officeDocument/2006/relationships/hyperlink" Target="http://www.kankou-nichinan.jp/" TargetMode="External"/><Relationship Id="rId186" Type="http://schemas.openxmlformats.org/officeDocument/2006/relationships/hyperlink" Target="http://www.info-toyama.com/event/20059/" TargetMode="External"/><Relationship Id="rId393" Type="http://schemas.openxmlformats.org/officeDocument/2006/relationships/hyperlink" Target="https://shimonoseki.travel/event/?eid=69&amp;year=2017&amp;month=2&amp;day=&amp;area%5B%5D=" TargetMode="External"/><Relationship Id="rId407" Type="http://schemas.openxmlformats.org/officeDocument/2006/relationships/hyperlink" Target="https://www.kankou-hamada.org/guidepost/10351" TargetMode="External"/><Relationship Id="rId614" Type="http://schemas.openxmlformats.org/officeDocument/2006/relationships/hyperlink" Target="http://www.hyottoko.jp/" TargetMode="External"/><Relationship Id="rId821" Type="http://schemas.openxmlformats.org/officeDocument/2006/relationships/hyperlink" Target="https://fukko-marathon.jp/" TargetMode="External"/><Relationship Id="rId1037" Type="http://schemas.openxmlformats.org/officeDocument/2006/relationships/hyperlink" Target="https://www.gionhigashi.com/" TargetMode="External"/><Relationship Id="rId1244" Type="http://schemas.openxmlformats.org/officeDocument/2006/relationships/hyperlink" Target="https://www.sake-honjin.com/" TargetMode="External"/><Relationship Id="rId1451" Type="http://schemas.openxmlformats.org/officeDocument/2006/relationships/hyperlink" Target="http://www.fujisan-kkb.jp/iwamotoyama/" TargetMode="External"/><Relationship Id="rId1896" Type="http://schemas.openxmlformats.org/officeDocument/2006/relationships/hyperlink" Target="http://www.minato-yumehanabi.com/index.html" TargetMode="External"/><Relationship Id="rId2074" Type="http://schemas.openxmlformats.org/officeDocument/2006/relationships/hyperlink" Target="https://www.kyotango.gr.jp/" TargetMode="External"/><Relationship Id="rId2281" Type="http://schemas.openxmlformats.org/officeDocument/2006/relationships/hyperlink" Target="http://www.info-toyama.com/event/20011/" TargetMode="External"/><Relationship Id="rId253" Type="http://schemas.openxmlformats.org/officeDocument/2006/relationships/hyperlink" Target="https://www.oarai-info.jp/" TargetMode="External"/><Relationship Id="rId460" Type="http://schemas.openxmlformats.org/officeDocument/2006/relationships/hyperlink" Target="http://www.hiroshima-ff.com/" TargetMode="External"/><Relationship Id="rId698" Type="http://schemas.openxmlformats.org/officeDocument/2006/relationships/hyperlink" Target="http://www.hiroshima-ff.com/" TargetMode="External"/><Relationship Id="rId919" Type="http://schemas.openxmlformats.org/officeDocument/2006/relationships/hyperlink" Target="http://www.kimiidera.com/" TargetMode="External"/><Relationship Id="rId1090" Type="http://schemas.openxmlformats.org/officeDocument/2006/relationships/hyperlink" Target="http://www.yasugi-kankou.com/" TargetMode="External"/><Relationship Id="rId1104" Type="http://schemas.openxmlformats.org/officeDocument/2006/relationships/hyperlink" Target="https://kumamoto-guide.jp/hinokunimatsuri/" TargetMode="External"/><Relationship Id="rId1311" Type="http://schemas.openxmlformats.org/officeDocument/2006/relationships/hyperlink" Target="https://masudashi.com/" TargetMode="External"/><Relationship Id="rId1549" Type="http://schemas.openxmlformats.org/officeDocument/2006/relationships/hyperlink" Target="http://hidakagawa-kanko.jp/miru/nyuujinnja.html" TargetMode="External"/><Relationship Id="rId1756" Type="http://schemas.openxmlformats.org/officeDocument/2006/relationships/hyperlink" Target="http://www.visitsado.com/" TargetMode="External"/><Relationship Id="rId1963" Type="http://schemas.openxmlformats.org/officeDocument/2006/relationships/hyperlink" Target="https://www.sportsland-sugo.co.jp/" TargetMode="External"/><Relationship Id="rId2141" Type="http://schemas.openxmlformats.org/officeDocument/2006/relationships/hyperlink" Target="http://www.onmaku.jp/" TargetMode="External"/><Relationship Id="rId48" Type="http://schemas.openxmlformats.org/officeDocument/2006/relationships/hyperlink" Target="http://hk-event.jp/" TargetMode="External"/><Relationship Id="rId113" Type="http://schemas.openxmlformats.org/officeDocument/2006/relationships/hyperlink" Target="http://n-akindo.com/" TargetMode="External"/><Relationship Id="rId320" Type="http://schemas.openxmlformats.org/officeDocument/2006/relationships/hyperlink" Target="http://www.hyuga.jp/minato_fes/" TargetMode="External"/><Relationship Id="rId558" Type="http://schemas.openxmlformats.org/officeDocument/2006/relationships/hyperlink" Target="mailto:e0624001@pref.wakayama.lg.jp" TargetMode="External"/><Relationship Id="rId765" Type="http://schemas.openxmlformats.org/officeDocument/2006/relationships/hyperlink" Target="https://www.niigata-kankou.or.jp/" TargetMode="External"/><Relationship Id="rId972" Type="http://schemas.openxmlformats.org/officeDocument/2006/relationships/hyperlink" Target="https://www.chatan.or.jp/" TargetMode="External"/><Relationship Id="rId1188" Type="http://schemas.openxmlformats.org/officeDocument/2006/relationships/hyperlink" Target="https://www.kankou-hamada.org/guidepost/10900" TargetMode="External"/><Relationship Id="rId1395" Type="http://schemas.openxmlformats.org/officeDocument/2006/relationships/hyperlink" Target="mailto:083-231-1350/sgkanko@city.shimonoseki.yamaguchi.jp" TargetMode="External"/><Relationship Id="rId1409" Type="http://schemas.openxmlformats.org/officeDocument/2006/relationships/hyperlink" Target="http://www.nanaoh.net/index.php" TargetMode="External"/><Relationship Id="rId1616" Type="http://schemas.openxmlformats.org/officeDocument/2006/relationships/hyperlink" Target="https://www.sasebo99.com/event/61270/" TargetMode="External"/><Relationship Id="rId1823" Type="http://schemas.openxmlformats.org/officeDocument/2006/relationships/hyperlink" Target="http://www.city.kishiwada.osaka.jp/site/danjiri/" TargetMode="External"/><Relationship Id="rId2001" Type="http://schemas.openxmlformats.org/officeDocument/2006/relationships/hyperlink" Target="http://www.scsf.jp/" TargetMode="External"/><Relationship Id="rId2239" Type="http://schemas.openxmlformats.org/officeDocument/2006/relationships/hyperlink" Target="http://www.za.ztv.ne.jp/t9dpaq3x/" TargetMode="External"/><Relationship Id="rId197" Type="http://schemas.openxmlformats.org/officeDocument/2006/relationships/hyperlink" Target="https://f-kanko-tukurimon.jp/" TargetMode="External"/><Relationship Id="rId418" Type="http://schemas.openxmlformats.org/officeDocument/2006/relationships/hyperlink" Target="https://www.kankou-hamada.org/guidepost/10565" TargetMode="External"/><Relationship Id="rId625" Type="http://schemas.openxmlformats.org/officeDocument/2006/relationships/hyperlink" Target="http://www.miyazaki-city.tourism.or.jp/" TargetMode="External"/><Relationship Id="rId832" Type="http://schemas.openxmlformats.org/officeDocument/2006/relationships/hyperlink" Target="mailto:083-231-1350/sgkanko@city.shimonoseki.yamaguchi.jp" TargetMode="External"/><Relationship Id="rId1048" Type="http://schemas.openxmlformats.org/officeDocument/2006/relationships/hyperlink" Target="https://www.city.ikeda.osaka.jp/ikedamoyo/14331.html" TargetMode="External"/><Relationship Id="rId1255" Type="http://schemas.openxmlformats.org/officeDocument/2006/relationships/hyperlink" Target="http://www.gotokanko.jp/" TargetMode="External"/><Relationship Id="rId1462" Type="http://schemas.openxmlformats.org/officeDocument/2006/relationships/hyperlink" Target="http://www.town.noto.lg.jp/www/event/detail.jsp?common_id=2563" TargetMode="External"/><Relationship Id="rId2085" Type="http://schemas.openxmlformats.org/officeDocument/2006/relationships/hyperlink" Target="https://www.city.himeji.lg.jp/oshirofes/" TargetMode="External"/><Relationship Id="rId2292" Type="http://schemas.openxmlformats.org/officeDocument/2006/relationships/hyperlink" Target="http://www.kenkayama.jp/" TargetMode="External"/><Relationship Id="rId264" Type="http://schemas.openxmlformats.org/officeDocument/2006/relationships/hyperlink" Target="https://www.takaoka-st.jp/" TargetMode="External"/><Relationship Id="rId471" Type="http://schemas.openxmlformats.org/officeDocument/2006/relationships/hyperlink" Target="http://www.onmaku.jp/" TargetMode="External"/><Relationship Id="rId1115" Type="http://schemas.openxmlformats.org/officeDocument/2006/relationships/hyperlink" Target="http://www.kankou.pref.hiroshima.jp/sys/data?page-id=14059" TargetMode="External"/><Relationship Id="rId1322" Type="http://schemas.openxmlformats.org/officeDocument/2006/relationships/hyperlink" Target="https://ja.kyoto.travel/event/major/gion/" TargetMode="External"/><Relationship Id="rId1767" Type="http://schemas.openxmlformats.org/officeDocument/2006/relationships/hyperlink" Target="http://www.shimada-ta.jp/index.php" TargetMode="External"/><Relationship Id="rId1974" Type="http://schemas.openxmlformats.org/officeDocument/2006/relationships/hyperlink" Target="http://www.kankou385.jp/" TargetMode="External"/><Relationship Id="rId2152" Type="http://schemas.openxmlformats.org/officeDocument/2006/relationships/hyperlink" Target="https://www.city.sakaide.lg.jp/index.html" TargetMode="External"/><Relationship Id="rId59" Type="http://schemas.openxmlformats.org/officeDocument/2006/relationships/hyperlink" Target="http://www.kagoshima-kankou.com/event/20376/" TargetMode="External"/><Relationship Id="rId124" Type="http://schemas.openxmlformats.org/officeDocument/2006/relationships/hyperlink" Target="https://okinawa-marathon.com/" TargetMode="External"/><Relationship Id="rId569" Type="http://schemas.openxmlformats.org/officeDocument/2006/relationships/hyperlink" Target="https://higashi-iseebi.jp/" TargetMode="External"/><Relationship Id="rId776" Type="http://schemas.openxmlformats.org/officeDocument/2006/relationships/hyperlink" Target="https://www.city.kobe.lg.jp/a44800/merikenpark_illumination.html" TargetMode="External"/><Relationship Id="rId983" Type="http://schemas.openxmlformats.org/officeDocument/2006/relationships/hyperlink" Target="http://www.pearlsea.jp/" TargetMode="External"/><Relationship Id="rId1199" Type="http://schemas.openxmlformats.org/officeDocument/2006/relationships/hyperlink" Target="http://www.iwami.or.jp/masudalc/activity/kagura/15.html" TargetMode="External"/><Relationship Id="rId1627" Type="http://schemas.openxmlformats.org/officeDocument/2006/relationships/hyperlink" Target="https://yonkacho.com/2952/" TargetMode="External"/><Relationship Id="rId1834" Type="http://schemas.openxmlformats.org/officeDocument/2006/relationships/hyperlink" Target="http://www.yodohanabi.com/" TargetMode="External"/><Relationship Id="rId331" Type="http://schemas.openxmlformats.org/officeDocument/2006/relationships/hyperlink" Target="http://yosa.jp/" TargetMode="External"/><Relationship Id="rId429" Type="http://schemas.openxmlformats.org/officeDocument/2006/relationships/hyperlink" Target="https://www.kankou-hamada.org/guidepost/6667" TargetMode="External"/><Relationship Id="rId636" Type="http://schemas.openxmlformats.org/officeDocument/2006/relationships/hyperlink" Target="http://www.kankou-nichinan.jp/" TargetMode="External"/><Relationship Id="rId1059" Type="http://schemas.openxmlformats.org/officeDocument/2006/relationships/hyperlink" Target="https://osakatemmangu.or.jp/1426" TargetMode="External"/><Relationship Id="rId1266" Type="http://schemas.openxmlformats.org/officeDocument/2006/relationships/hyperlink" Target="http://localhost/" TargetMode="External"/><Relationship Id="rId1473" Type="http://schemas.openxmlformats.org/officeDocument/2006/relationships/hyperlink" Target="http://www.numaichi.co.jp/" TargetMode="External"/><Relationship Id="rId2012" Type="http://schemas.openxmlformats.org/officeDocument/2006/relationships/hyperlink" Target="https://www.niigata-kankou.or.jp/" TargetMode="External"/><Relationship Id="rId2096" Type="http://schemas.openxmlformats.org/officeDocument/2006/relationships/hyperlink" Target="https://kanko-shunan.com/" TargetMode="External"/><Relationship Id="rId843" Type="http://schemas.openxmlformats.org/officeDocument/2006/relationships/hyperlink" Target="mailto:083-231-1350/sgkanko@city.shimonoseki.yamaguchi.jp" TargetMode="External"/><Relationship Id="rId1126" Type="http://schemas.openxmlformats.org/officeDocument/2006/relationships/hyperlink" Target="https://www.city.naruto.tokushima.jp/" TargetMode="External"/><Relationship Id="rId1680" Type="http://schemas.openxmlformats.org/officeDocument/2006/relationships/hyperlink" Target="https://hitachikaihin.jp/" TargetMode="External"/><Relationship Id="rId1778" Type="http://schemas.openxmlformats.org/officeDocument/2006/relationships/hyperlink" Target="https://www.shimoda-city.info/" TargetMode="External"/><Relationship Id="rId1901" Type="http://schemas.openxmlformats.org/officeDocument/2006/relationships/hyperlink" Target="http://sakematsuri.com/" TargetMode="External"/><Relationship Id="rId1985" Type="http://schemas.openxmlformats.org/officeDocument/2006/relationships/hyperlink" Target="https://vill.kouzushima.tokyo.jp/travel/event.html" TargetMode="External"/><Relationship Id="rId275" Type="http://schemas.openxmlformats.org/officeDocument/2006/relationships/hyperlink" Target="http://www.toba.gr.jp/" TargetMode="External"/><Relationship Id="rId482" Type="http://schemas.openxmlformats.org/officeDocument/2006/relationships/hyperlink" Target="http://tosa-okyaku.com/" TargetMode="External"/><Relationship Id="rId703" Type="http://schemas.openxmlformats.org/officeDocument/2006/relationships/hyperlink" Target="https://fukuyama-matsuri.jp/bara/" TargetMode="External"/><Relationship Id="rId910" Type="http://schemas.openxmlformats.org/officeDocument/2006/relationships/hyperlink" Target="http://www.town.motobu.okinawa.jp/" TargetMode="External"/><Relationship Id="rId1333" Type="http://schemas.openxmlformats.org/officeDocument/2006/relationships/hyperlink" Target="https://ayabeminatsuki.org/" TargetMode="External"/><Relationship Id="rId1540" Type="http://schemas.openxmlformats.org/officeDocument/2006/relationships/hyperlink" Target="https://www.miyako-guide.net/" TargetMode="External"/><Relationship Id="rId1638" Type="http://schemas.openxmlformats.org/officeDocument/2006/relationships/hyperlink" Target="https://www.ikikankou.com/event/10135" TargetMode="External"/><Relationship Id="rId2163" Type="http://schemas.openxmlformats.org/officeDocument/2006/relationships/hyperlink" Target="https://www.visit-saiki.jp/events/detail/f6753f46-4eb2-4b9f-a2c8-a8d60b6adad2" TargetMode="External"/><Relationship Id="rId135" Type="http://schemas.openxmlformats.org/officeDocument/2006/relationships/hyperlink" Target="http://www.yaizu.gr.jp/" TargetMode="External"/><Relationship Id="rId342" Type="http://schemas.openxmlformats.org/officeDocument/2006/relationships/hyperlink" Target="https://www.sake-honjin.com/" TargetMode="External"/><Relationship Id="rId787" Type="http://schemas.openxmlformats.org/officeDocument/2006/relationships/hyperlink" Target="http://www.higashimatsushima.miyagi.jp/index.cfm/37,html" TargetMode="External"/><Relationship Id="rId994" Type="http://schemas.openxmlformats.org/officeDocument/2006/relationships/hyperlink" Target="http://www.pearlsea.jp/" TargetMode="External"/><Relationship Id="rId1400" Type="http://schemas.openxmlformats.org/officeDocument/2006/relationships/hyperlink" Target="mailto:083-231-1350/sgkanko@city.shimonoseki.yamaguchi.jp" TargetMode="External"/><Relationship Id="rId1845" Type="http://schemas.openxmlformats.org/officeDocument/2006/relationships/hyperlink" Target="https://osaka-info.jp/" TargetMode="External"/><Relationship Id="rId2023" Type="http://schemas.openxmlformats.org/officeDocument/2006/relationships/hyperlink" Target="http://www.minekomi.sakura.ne.jp/index.html" TargetMode="External"/><Relationship Id="rId2230" Type="http://schemas.openxmlformats.org/officeDocument/2006/relationships/hyperlink" Target="http://www.scsf.jp/" TargetMode="External"/><Relationship Id="rId202" Type="http://schemas.openxmlformats.org/officeDocument/2006/relationships/hyperlink" Target="http://www.yokkaichi-port.or.jp/" TargetMode="External"/><Relationship Id="rId647" Type="http://schemas.openxmlformats.org/officeDocument/2006/relationships/hyperlink" Target="http://oki-park.jp/kaiyohaku/" TargetMode="External"/><Relationship Id="rId854" Type="http://schemas.openxmlformats.org/officeDocument/2006/relationships/hyperlink" Target="http://www.tougyu.com/" TargetMode="External"/><Relationship Id="rId1277" Type="http://schemas.openxmlformats.org/officeDocument/2006/relationships/hyperlink" Target="https://www.kankou-hamada.org/guidepost/10373" TargetMode="External"/><Relationship Id="rId1484" Type="http://schemas.openxmlformats.org/officeDocument/2006/relationships/hyperlink" Target="http://www.kagoshima-kankou.com/for/areaguides/hokusatsu.html" TargetMode="External"/><Relationship Id="rId1691" Type="http://schemas.openxmlformats.org/officeDocument/2006/relationships/hyperlink" Target="https://jazzpro.jp/" TargetMode="External"/><Relationship Id="rId1705" Type="http://schemas.openxmlformats.org/officeDocument/2006/relationships/hyperlink" Target="https://www.yokohama-akarenga.jp/christmas/" TargetMode="External"/><Relationship Id="rId1912" Type="http://schemas.openxmlformats.org/officeDocument/2006/relationships/hyperlink" Target="https://www.pref.tokushima.lg.jp/kenseijoho/soshiki/shoukouroudoukankoubu/kankouseisakuka/" TargetMode="External"/><Relationship Id="rId286" Type="http://schemas.openxmlformats.org/officeDocument/2006/relationships/hyperlink" Target="http://ube-kankou.or.jp/" TargetMode="External"/><Relationship Id="rId493" Type="http://schemas.openxmlformats.org/officeDocument/2006/relationships/hyperlink" Target="https://www.city.takamatsu.kagawa.jp/17760.html" TargetMode="External"/><Relationship Id="rId507" Type="http://schemas.openxmlformats.org/officeDocument/2006/relationships/hyperlink" Target="http://besshi.com/" TargetMode="External"/><Relationship Id="rId714" Type="http://schemas.openxmlformats.org/officeDocument/2006/relationships/hyperlink" Target="https://www.inofan.jp/" TargetMode="External"/><Relationship Id="rId921" Type="http://schemas.openxmlformats.org/officeDocument/2006/relationships/hyperlink" Target="http://www.city.wakayama.wakayama.jp/kankou/nenkangyoji/1003239.html" TargetMode="External"/><Relationship Id="rId1137" Type="http://schemas.openxmlformats.org/officeDocument/2006/relationships/hyperlink" Target="http://www.pearlsea.jp/" TargetMode="External"/><Relationship Id="rId1344" Type="http://schemas.openxmlformats.org/officeDocument/2006/relationships/hyperlink" Target="https://www.ine-kankou.jp/" TargetMode="External"/><Relationship Id="rId1551" Type="http://schemas.openxmlformats.org/officeDocument/2006/relationships/hyperlink" Target="mailto:e0624001@pref.wakayama.lg.jp" TargetMode="External"/><Relationship Id="rId1789" Type="http://schemas.openxmlformats.org/officeDocument/2006/relationships/hyperlink" Target="http://www.city.yokkaichi.mie.jp/kyouiku/kujirabune/index.html" TargetMode="External"/><Relationship Id="rId1996" Type="http://schemas.openxmlformats.org/officeDocument/2006/relationships/hyperlink" Target="http://www.island-net.or.jp/summer_fes/2019/index.html" TargetMode="External"/><Relationship Id="rId2174" Type="http://schemas.openxmlformats.org/officeDocument/2006/relationships/hyperlink" Target="https://www.sake-honjin.com/" TargetMode="External"/><Relationship Id="rId50" Type="http://schemas.openxmlformats.org/officeDocument/2006/relationships/hyperlink" Target="http://ishikawa.fun/16256.html" TargetMode="External"/><Relationship Id="rId146" Type="http://schemas.openxmlformats.org/officeDocument/2006/relationships/hyperlink" Target="https://www.ikikankou.com/event/10135" TargetMode="External"/><Relationship Id="rId353" Type="http://schemas.openxmlformats.org/officeDocument/2006/relationships/hyperlink" Target="https://www.city.sakaide.lg.jp/index.html" TargetMode="External"/><Relationship Id="rId560" Type="http://schemas.openxmlformats.org/officeDocument/2006/relationships/hyperlink" Target="https://www.ikikankou.com/event/10135" TargetMode="External"/><Relationship Id="rId798" Type="http://schemas.openxmlformats.org/officeDocument/2006/relationships/hyperlink" Target="https://sousyanomiya.jp/" TargetMode="External"/><Relationship Id="rId1190" Type="http://schemas.openxmlformats.org/officeDocument/2006/relationships/hyperlink" Target="https://www.kankou-hamada.org/guidepost/10907" TargetMode="External"/><Relationship Id="rId1204" Type="http://schemas.openxmlformats.org/officeDocument/2006/relationships/hyperlink" Target="http://hikimichou.com/" TargetMode="External"/><Relationship Id="rId1411" Type="http://schemas.openxmlformats.org/officeDocument/2006/relationships/hyperlink" Target="http://www.nanaoh.net/index.php" TargetMode="External"/><Relationship Id="rId1649" Type="http://schemas.openxmlformats.org/officeDocument/2006/relationships/hyperlink" Target="http://www.city.imari.saga.jp/" TargetMode="External"/><Relationship Id="rId1856" Type="http://schemas.openxmlformats.org/officeDocument/2006/relationships/hyperlink" Target="http://www.daisen.gr.jp/kyokai/" TargetMode="External"/><Relationship Id="rId2034" Type="http://schemas.openxmlformats.org/officeDocument/2006/relationships/hyperlink" Target="http://www.ataminews.gr.jp/" TargetMode="External"/><Relationship Id="rId2241" Type="http://schemas.openxmlformats.org/officeDocument/2006/relationships/hyperlink" Target="http://www.hongu.jp/event/sennin-karuta/" TargetMode="External"/><Relationship Id="rId213" Type="http://schemas.openxmlformats.org/officeDocument/2006/relationships/hyperlink" Target="http://kankou.iwakuni-city.net/" TargetMode="External"/><Relationship Id="rId420" Type="http://schemas.openxmlformats.org/officeDocument/2006/relationships/hyperlink" Target="https://www.kankou-hamada.org/guidepost/10585" TargetMode="External"/><Relationship Id="rId658" Type="http://schemas.openxmlformats.org/officeDocument/2006/relationships/hyperlink" Target="https://www.chatan.or.jp/" TargetMode="External"/><Relationship Id="rId865" Type="http://schemas.openxmlformats.org/officeDocument/2006/relationships/hyperlink" Target="http://www.wasshoi.info/" TargetMode="External"/><Relationship Id="rId1050" Type="http://schemas.openxmlformats.org/officeDocument/2006/relationships/hyperlink" Target="http://www.city.kishiwada.osaka.jp/site/danjiri/" TargetMode="External"/><Relationship Id="rId1288" Type="http://schemas.openxmlformats.org/officeDocument/2006/relationships/hyperlink" Target="https://www.kankou-hamada.org/guidepost/10565" TargetMode="External"/><Relationship Id="rId1495" Type="http://schemas.openxmlformats.org/officeDocument/2006/relationships/hyperlink" Target="https://shimonoseki.travel/spot/detail.php?uid=332" TargetMode="External"/><Relationship Id="rId1509" Type="http://schemas.openxmlformats.org/officeDocument/2006/relationships/hyperlink" Target="https://shimonoseki.travel/event/?eid=69&amp;year=2017&amp;month=2&amp;day=&amp;area%5b%5d=" TargetMode="External"/><Relationship Id="rId1716" Type="http://schemas.openxmlformats.org/officeDocument/2006/relationships/hyperlink" Target="http://daidogei.jp/" TargetMode="External"/><Relationship Id="rId1923" Type="http://schemas.openxmlformats.org/officeDocument/2006/relationships/hyperlink" Target="https://www.facebook.com/kumamotoboatshow/" TargetMode="External"/><Relationship Id="rId2101" Type="http://schemas.openxmlformats.org/officeDocument/2006/relationships/hyperlink" Target="https://www.kankou-hamada.org/guidepost/6598" TargetMode="External"/><Relationship Id="rId297" Type="http://schemas.openxmlformats.org/officeDocument/2006/relationships/hyperlink" Target="http://ushioni.gaina.ne.jp/" TargetMode="External"/><Relationship Id="rId518" Type="http://schemas.openxmlformats.org/officeDocument/2006/relationships/hyperlink" Target="https://www.city.sakaide.lg.jp/index.html" TargetMode="External"/><Relationship Id="rId725" Type="http://schemas.openxmlformats.org/officeDocument/2006/relationships/hyperlink" Target="https://www.city.gamagori.lg.jp/unit/kankoshoko/gamamatu.html" TargetMode="External"/><Relationship Id="rId932" Type="http://schemas.openxmlformats.org/officeDocument/2006/relationships/hyperlink" Target="http://www.hongu.jp/onsen/kawayu/senninburo/" TargetMode="External"/><Relationship Id="rId1148" Type="http://schemas.openxmlformats.org/officeDocument/2006/relationships/hyperlink" Target="https://www.kyotango.gr.jp/" TargetMode="External"/><Relationship Id="rId1355" Type="http://schemas.openxmlformats.org/officeDocument/2006/relationships/hyperlink" Target="http://www.e-rumoi.jp/" TargetMode="External"/><Relationship Id="rId1562" Type="http://schemas.openxmlformats.org/officeDocument/2006/relationships/hyperlink" Target="http://www.nanki-shirahama.com/event/" TargetMode="External"/><Relationship Id="rId2185" Type="http://schemas.openxmlformats.org/officeDocument/2006/relationships/hyperlink" Target="http://www.hyuga.jp/minato_fes/" TargetMode="External"/><Relationship Id="rId157" Type="http://schemas.openxmlformats.org/officeDocument/2006/relationships/hyperlink" Target="http://www.city.imari.saga.jp/" TargetMode="External"/><Relationship Id="rId364" Type="http://schemas.openxmlformats.org/officeDocument/2006/relationships/hyperlink" Target="https://jazzpro.jp/" TargetMode="External"/><Relationship Id="rId1008" Type="http://schemas.openxmlformats.org/officeDocument/2006/relationships/hyperlink" Target="http://www.niicci.or.jp/hanabitaikai/" TargetMode="External"/><Relationship Id="rId1215" Type="http://schemas.openxmlformats.org/officeDocument/2006/relationships/hyperlink" Target="http://www.onmaku.jp/" TargetMode="External"/><Relationship Id="rId1422" Type="http://schemas.openxmlformats.org/officeDocument/2006/relationships/hyperlink" Target="http://www.shimanto-kankou.com/" TargetMode="External"/><Relationship Id="rId1867" Type="http://schemas.openxmlformats.org/officeDocument/2006/relationships/hyperlink" Target="http://www.sakaiminato.net/" TargetMode="External"/><Relationship Id="rId2045" Type="http://schemas.openxmlformats.org/officeDocument/2006/relationships/hyperlink" Target="http://www.ataminews.gr.jp/" TargetMode="External"/><Relationship Id="rId61" Type="http://schemas.openxmlformats.org/officeDocument/2006/relationships/hyperlink" Target="http://www.kagoshima-kankou.com/for/areaguides/nansatsu.html" TargetMode="External"/><Relationship Id="rId571" Type="http://schemas.openxmlformats.org/officeDocument/2006/relationships/hyperlink" Target="http://www.pearlsea.jp/" TargetMode="External"/><Relationship Id="rId669" Type="http://schemas.openxmlformats.org/officeDocument/2006/relationships/hyperlink" Target="http://www.sakaiminato.net/" TargetMode="External"/><Relationship Id="rId876" Type="http://schemas.openxmlformats.org/officeDocument/2006/relationships/hyperlink" Target="https://www.city.takamatsu.kagawa.jp/17760.html" TargetMode="External"/><Relationship Id="rId1299" Type="http://schemas.openxmlformats.org/officeDocument/2006/relationships/hyperlink" Target="https://kagura-meshi.all-iwami.com/" TargetMode="External"/><Relationship Id="rId1727" Type="http://schemas.openxmlformats.org/officeDocument/2006/relationships/hyperlink" Target="mailto:0259-27-5000/info@visitsado.com" TargetMode="External"/><Relationship Id="rId1934" Type="http://schemas.openxmlformats.org/officeDocument/2006/relationships/hyperlink" Target="https://www.city.ofunato.iwate.jp/site/ofunatrip/" TargetMode="External"/><Relationship Id="rId2252" Type="http://schemas.openxmlformats.org/officeDocument/2006/relationships/hyperlink" Target="tel:0898-54-3450" TargetMode="External"/><Relationship Id="rId19" Type="http://schemas.openxmlformats.org/officeDocument/2006/relationships/hyperlink" Target="http://www.nanaoh.net/index.php" TargetMode="External"/><Relationship Id="rId224" Type="http://schemas.openxmlformats.org/officeDocument/2006/relationships/hyperlink" Target="https://www.city.towada.lg.jp/kanko/event/arts-towada-winter-illumination.html" TargetMode="External"/><Relationship Id="rId431" Type="http://schemas.openxmlformats.org/officeDocument/2006/relationships/hyperlink" Target="https://masudashi.com/" TargetMode="External"/><Relationship Id="rId529" Type="http://schemas.openxmlformats.org/officeDocument/2006/relationships/hyperlink" Target="https://tontenton.jp/" TargetMode="External"/><Relationship Id="rId736" Type="http://schemas.openxmlformats.org/officeDocument/2006/relationships/hyperlink" Target="http://ugo.main.jp/index.html" TargetMode="External"/><Relationship Id="rId1061" Type="http://schemas.openxmlformats.org/officeDocument/2006/relationships/hyperlink" Target="http://www.ikutamajinja.jp/" TargetMode="External"/><Relationship Id="rId1159" Type="http://schemas.openxmlformats.org/officeDocument/2006/relationships/hyperlink" Target="https://www.city.himeji.lg.jp/oshirofes/" TargetMode="External"/><Relationship Id="rId1366" Type="http://schemas.openxmlformats.org/officeDocument/2006/relationships/hyperlink" Target="../%23" TargetMode="External"/><Relationship Id="rId2112" Type="http://schemas.openxmlformats.org/officeDocument/2006/relationships/hyperlink" Target="https://www.kankou-hamada.org/guidepost/10629" TargetMode="External"/><Relationship Id="rId2196" Type="http://schemas.openxmlformats.org/officeDocument/2006/relationships/hyperlink" Target="mailto:0259-27-5000/info@visitsado.com" TargetMode="External"/><Relationship Id="rId168" Type="http://schemas.openxmlformats.org/officeDocument/2006/relationships/hyperlink" Target="https://www.oarai-info.jp/" TargetMode="External"/><Relationship Id="rId943" Type="http://schemas.openxmlformats.org/officeDocument/2006/relationships/hyperlink" Target="http://www.nanki-shirahama.com/event/" TargetMode="External"/><Relationship Id="rId1019" Type="http://schemas.openxmlformats.org/officeDocument/2006/relationships/hyperlink" Target="http://www.city.imari.saga.jp/" TargetMode="External"/><Relationship Id="rId1573" Type="http://schemas.openxmlformats.org/officeDocument/2006/relationships/hyperlink" Target="http://www.city.niihama.lg.jp/" TargetMode="External"/><Relationship Id="rId1780" Type="http://schemas.openxmlformats.org/officeDocument/2006/relationships/hyperlink" Target="http://minatonomachibar.com/" TargetMode="External"/><Relationship Id="rId1878" Type="http://schemas.openxmlformats.org/officeDocument/2006/relationships/hyperlink" Target="http://fukuyama-kanko.com/" TargetMode="External"/><Relationship Id="rId72" Type="http://schemas.openxmlformats.org/officeDocument/2006/relationships/hyperlink" Target="http://www17.plala.or.jp/omiya-946/keidai.html" TargetMode="External"/><Relationship Id="rId375" Type="http://schemas.openxmlformats.org/officeDocument/2006/relationships/hyperlink" Target="http://www.sankeien.or.jp/" TargetMode="External"/><Relationship Id="rId582" Type="http://schemas.openxmlformats.org/officeDocument/2006/relationships/hyperlink" Target="https://www.huistenbosch.co.jp/" TargetMode="External"/><Relationship Id="rId803" Type="http://schemas.openxmlformats.org/officeDocument/2006/relationships/hyperlink" Target="http://kanahebi.cdx.jp/" TargetMode="External"/><Relationship Id="rId1226" Type="http://schemas.openxmlformats.org/officeDocument/2006/relationships/hyperlink" Target="https://www.city.sakaide.lg.jp/index.html" TargetMode="External"/><Relationship Id="rId1433" Type="http://schemas.openxmlformats.org/officeDocument/2006/relationships/hyperlink" Target="http://www.at-nagasaki.jp/event/60620/" TargetMode="External"/><Relationship Id="rId1640" Type="http://schemas.openxmlformats.org/officeDocument/2006/relationships/hyperlink" Target="http://www.ataminews.gr.jp/" TargetMode="External"/><Relationship Id="rId1738" Type="http://schemas.openxmlformats.org/officeDocument/2006/relationships/hyperlink" Target="http://www.visitsado.com/" TargetMode="External"/><Relationship Id="rId2056" Type="http://schemas.openxmlformats.org/officeDocument/2006/relationships/hyperlink" Target="http://www.city.gamagori.lg.jp/unit/kankoshoko/craftgamagori.html" TargetMode="External"/><Relationship Id="rId2263" Type="http://schemas.openxmlformats.org/officeDocument/2006/relationships/hyperlink" Target="https://taikodani.jp/" TargetMode="External"/><Relationship Id="rId3" Type="http://schemas.openxmlformats.org/officeDocument/2006/relationships/hyperlink" Target="mailto:0950-22-4111/kanko@city.hirado.lg.jp" TargetMode="External"/><Relationship Id="rId235" Type="http://schemas.openxmlformats.org/officeDocument/2006/relationships/hyperlink" Target="https://setouchi-mm.com/" TargetMode="External"/><Relationship Id="rId442" Type="http://schemas.openxmlformats.org/officeDocument/2006/relationships/hyperlink" Target="http://hikimichou.com/" TargetMode="External"/><Relationship Id="rId887" Type="http://schemas.openxmlformats.org/officeDocument/2006/relationships/hyperlink" Target="http://www.kagoshima-kankou.com/for/areaguides/kagoshima.html" TargetMode="External"/><Relationship Id="rId1072" Type="http://schemas.openxmlformats.org/officeDocument/2006/relationships/hyperlink" Target="https://kobe-luminarie.jp/" TargetMode="External"/><Relationship Id="rId1500" Type="http://schemas.openxmlformats.org/officeDocument/2006/relationships/hyperlink" Target="https://shimonoseki.travel/spot/detail.php?uid=335" TargetMode="External"/><Relationship Id="rId1945" Type="http://schemas.openxmlformats.org/officeDocument/2006/relationships/hyperlink" Target="http://www.shiogamajinja.jp/index.html" TargetMode="External"/><Relationship Id="rId2123" Type="http://schemas.openxmlformats.org/officeDocument/2006/relationships/hyperlink" Target="https://www.ginzan-wm.jp/" TargetMode="External"/><Relationship Id="rId302" Type="http://schemas.openxmlformats.org/officeDocument/2006/relationships/hyperlink" Target="http://www.imari-ookawachiyama.com/" TargetMode="External"/><Relationship Id="rId747" Type="http://schemas.openxmlformats.org/officeDocument/2006/relationships/hyperlink" Target="mailto:e0624001@pref.wakayama.lg.jp" TargetMode="External"/><Relationship Id="rId954" Type="http://schemas.openxmlformats.org/officeDocument/2006/relationships/hyperlink" Target="http://kokusaidori.jp/" TargetMode="External"/><Relationship Id="rId1377" Type="http://schemas.openxmlformats.org/officeDocument/2006/relationships/hyperlink" Target="mailto:0950-22-4111/kanko@city.hirado.lg.jp" TargetMode="External"/><Relationship Id="rId1584" Type="http://schemas.openxmlformats.org/officeDocument/2006/relationships/hyperlink" Target="https://www.zentoeisa.com/" TargetMode="External"/><Relationship Id="rId1791" Type="http://schemas.openxmlformats.org/officeDocument/2006/relationships/hyperlink" Target="http://www.tadotaisya.or.jp/" TargetMode="External"/><Relationship Id="rId1805" Type="http://schemas.openxmlformats.org/officeDocument/2006/relationships/hyperlink" Target="https://www.seimeijinja.jp/" TargetMode="External"/><Relationship Id="rId83" Type="http://schemas.openxmlformats.org/officeDocument/2006/relationships/hyperlink" Target="http://www.town.motobu.okinawa.jp/" TargetMode="External"/><Relationship Id="rId179" Type="http://schemas.openxmlformats.org/officeDocument/2006/relationships/hyperlink" Target="http://www.hotaruikamuseum.com/museum/sea_tours.htm" TargetMode="External"/><Relationship Id="rId386" Type="http://schemas.openxmlformats.org/officeDocument/2006/relationships/hyperlink" Target="https://yokohama-kanazawakanko.com/" TargetMode="External"/><Relationship Id="rId593" Type="http://schemas.openxmlformats.org/officeDocument/2006/relationships/hyperlink" Target="http://www.at-nagasaki.jp/event/60620/" TargetMode="External"/><Relationship Id="rId607" Type="http://schemas.openxmlformats.org/officeDocument/2006/relationships/hyperlink" Target="http://www.fukue-cci.org/" TargetMode="External"/><Relationship Id="rId814" Type="http://schemas.openxmlformats.org/officeDocument/2006/relationships/hyperlink" Target="https://www.tomiya-city.miyagi.jp/" TargetMode="External"/><Relationship Id="rId1237" Type="http://schemas.openxmlformats.org/officeDocument/2006/relationships/hyperlink" Target="https://www.visit-saiki.jp/events/detail/f6753f46-4eb2-4b9f-a2c8-a8d60b6adad2" TargetMode="External"/><Relationship Id="rId1444" Type="http://schemas.openxmlformats.org/officeDocument/2006/relationships/hyperlink" Target="http://yoshiwara-shoutengai.com/gionfes/" TargetMode="External"/><Relationship Id="rId1651" Type="http://schemas.openxmlformats.org/officeDocument/2006/relationships/hyperlink" Target="http://www.imari-ookawachiyama.com/" TargetMode="External"/><Relationship Id="rId1889" Type="http://schemas.openxmlformats.org/officeDocument/2006/relationships/hyperlink" Target="http://towada-yabusame.com/" TargetMode="External"/><Relationship Id="rId2067" Type="http://schemas.openxmlformats.org/officeDocument/2006/relationships/hyperlink" Target="http://www.38fes.jp/" TargetMode="External"/><Relationship Id="rId2274" Type="http://schemas.openxmlformats.org/officeDocument/2006/relationships/hyperlink" Target="http://www.alpen-route.com/" TargetMode="External"/><Relationship Id="rId246" Type="http://schemas.openxmlformats.org/officeDocument/2006/relationships/hyperlink" Target="http://www.kankou385.jp/" TargetMode="External"/><Relationship Id="rId453" Type="http://schemas.openxmlformats.org/officeDocument/2006/relationships/hyperlink" Target="http://www.miyajima.or.jp/" TargetMode="External"/><Relationship Id="rId660" Type="http://schemas.openxmlformats.org/officeDocument/2006/relationships/hyperlink" Target="../../AppData/Local/Temp/MicrosoftEdgeDownloads/8d0f1c47-502c-4a4f-b4b4-abbb1016833d/%23" TargetMode="External"/><Relationship Id="rId898" Type="http://schemas.openxmlformats.org/officeDocument/2006/relationships/hyperlink" Target="https://shimonoseki.travel/spot/detail.php?uid=335" TargetMode="External"/><Relationship Id="rId1083" Type="http://schemas.openxmlformats.org/officeDocument/2006/relationships/hyperlink" Target="http://www.kankou-matsue.jp/event_calendar/events/201601-12/201607/2016_matsuesuigousai.html" TargetMode="External"/><Relationship Id="rId1290" Type="http://schemas.openxmlformats.org/officeDocument/2006/relationships/hyperlink" Target="https://www.kankou-hamada.org/guidepost/10585" TargetMode="External"/><Relationship Id="rId1304" Type="http://schemas.openxmlformats.org/officeDocument/2006/relationships/hyperlink" Target="https://www.ginzan-wm.jp/" TargetMode="External"/><Relationship Id="rId1511" Type="http://schemas.openxmlformats.org/officeDocument/2006/relationships/hyperlink" Target="http://www.town.motobu.okinawa.jp/" TargetMode="External"/><Relationship Id="rId1749" Type="http://schemas.openxmlformats.org/officeDocument/2006/relationships/hyperlink" Target="http://www.visitsado.com/" TargetMode="External"/><Relationship Id="rId1956" Type="http://schemas.openxmlformats.org/officeDocument/2006/relationships/hyperlink" Target="https://www.town.taiwa.miyagi.jp/" TargetMode="External"/><Relationship Id="rId2134" Type="http://schemas.openxmlformats.org/officeDocument/2006/relationships/hyperlink" Target="https://masudashi.com/" TargetMode="External"/><Relationship Id="rId106" Type="http://schemas.openxmlformats.org/officeDocument/2006/relationships/hyperlink" Target="https://www.mirf.jp/" TargetMode="External"/><Relationship Id="rId313" Type="http://schemas.openxmlformats.org/officeDocument/2006/relationships/hyperlink" Target="https://higashi-iseebi.jp/" TargetMode="External"/><Relationship Id="rId758" Type="http://schemas.openxmlformats.org/officeDocument/2006/relationships/hyperlink" Target="http://www.city.kashiwazaki.lg.jp/kanko/event/7/gion/index.html" TargetMode="External"/><Relationship Id="rId965" Type="http://schemas.openxmlformats.org/officeDocument/2006/relationships/hyperlink" Target="http://www.karatsu-kankou.jp/" TargetMode="External"/><Relationship Id="rId1150" Type="http://schemas.openxmlformats.org/officeDocument/2006/relationships/hyperlink" Target="https://www.ine-kankou.jp/" TargetMode="External"/><Relationship Id="rId1388" Type="http://schemas.openxmlformats.org/officeDocument/2006/relationships/hyperlink" Target="mailto:083-231-1350/sgkanko@city.shimonoseki.yamaguchi.jp" TargetMode="External"/><Relationship Id="rId1595" Type="http://schemas.openxmlformats.org/officeDocument/2006/relationships/hyperlink" Target="https://www.oigawa.net/" TargetMode="External"/><Relationship Id="rId1609" Type="http://schemas.openxmlformats.org/officeDocument/2006/relationships/hyperlink" Target="http://www.ataminews.gr.jp/" TargetMode="External"/><Relationship Id="rId1816" Type="http://schemas.openxmlformats.org/officeDocument/2006/relationships/hyperlink" Target="http://www.city.kaizuka.lg.jp/kanko/index.html" TargetMode="External"/><Relationship Id="rId10" Type="http://schemas.openxmlformats.org/officeDocument/2006/relationships/hyperlink" Target="mailto:e0624001@pref.wakayama.lg.jp" TargetMode="External"/><Relationship Id="rId94" Type="http://schemas.openxmlformats.org/officeDocument/2006/relationships/hyperlink" Target="http://www.kimiidera.com/" TargetMode="External"/><Relationship Id="rId397" Type="http://schemas.openxmlformats.org/officeDocument/2006/relationships/hyperlink" Target="https://shimonoseki.travel/spot/detail.php?uid=332" TargetMode="External"/><Relationship Id="rId520" Type="http://schemas.openxmlformats.org/officeDocument/2006/relationships/hyperlink" Target="http://artfantasia.asia/artist/" TargetMode="External"/><Relationship Id="rId618" Type="http://schemas.openxmlformats.org/officeDocument/2006/relationships/hyperlink" Target="http://www.pearlsea.jp/" TargetMode="External"/><Relationship Id="rId825" Type="http://schemas.openxmlformats.org/officeDocument/2006/relationships/hyperlink" Target="https://www.oganavi.com/hanabi/" TargetMode="External"/><Relationship Id="rId1248" Type="http://schemas.openxmlformats.org/officeDocument/2006/relationships/hyperlink" Target="https://www.sake-honjin.com/" TargetMode="External"/><Relationship Id="rId1455" Type="http://schemas.openxmlformats.org/officeDocument/2006/relationships/hyperlink" Target="http://www.pref.ishikawa.jp/siro-niwa/japanese/top.html" TargetMode="External"/><Relationship Id="rId1662" Type="http://schemas.openxmlformats.org/officeDocument/2006/relationships/hyperlink" Target="https://www.matsushima-kanko.com/" TargetMode="External"/><Relationship Id="rId2078" Type="http://schemas.openxmlformats.org/officeDocument/2006/relationships/hyperlink" Target="https://ja.kyoto.travel/event/major/gion/" TargetMode="External"/><Relationship Id="rId2201" Type="http://schemas.openxmlformats.org/officeDocument/2006/relationships/hyperlink" Target="mailto:0259-27-5000/info@visitsado.com" TargetMode="External"/><Relationship Id="rId2285" Type="http://schemas.openxmlformats.org/officeDocument/2006/relationships/hyperlink" Target="http://www.info-toyama.com/event/20031/" TargetMode="External"/><Relationship Id="rId257" Type="http://schemas.openxmlformats.org/officeDocument/2006/relationships/hyperlink" Target="https://www.fuku-e.com/070_event/?i=174" TargetMode="External"/><Relationship Id="rId464" Type="http://schemas.openxmlformats.org/officeDocument/2006/relationships/hyperlink" Target="http://www.sand-museum.jp/" TargetMode="External"/><Relationship Id="rId1010" Type="http://schemas.openxmlformats.org/officeDocument/2006/relationships/hyperlink" Target="http://www.ataminews.gr.jp/" TargetMode="External"/><Relationship Id="rId1094" Type="http://schemas.openxmlformats.org/officeDocument/2006/relationships/hyperlink" Target="http://plusvalue.co.jp/relay_hamada/" TargetMode="External"/><Relationship Id="rId1108" Type="http://schemas.openxmlformats.org/officeDocument/2006/relationships/hyperlink" Target="http://karafes.com/" TargetMode="External"/><Relationship Id="rId1315" Type="http://schemas.openxmlformats.org/officeDocument/2006/relationships/hyperlink" Target="https://tsuwano-kanko.net/" TargetMode="External"/><Relationship Id="rId1967" Type="http://schemas.openxmlformats.org/officeDocument/2006/relationships/hyperlink" Target="https://www.kankou.natori.miyagi.jp/" TargetMode="External"/><Relationship Id="rId2145" Type="http://schemas.openxmlformats.org/officeDocument/2006/relationships/hyperlink" Target="http://www.danbata.jp/" TargetMode="External"/><Relationship Id="rId117" Type="http://schemas.openxmlformats.org/officeDocument/2006/relationships/hyperlink" Target="http://besshi.com/" TargetMode="External"/><Relationship Id="rId671" Type="http://schemas.openxmlformats.org/officeDocument/2006/relationships/hyperlink" Target="http://suitouro.com/" TargetMode="External"/><Relationship Id="rId769" Type="http://schemas.openxmlformats.org/officeDocument/2006/relationships/hyperlink" Target="https://www.niigata-kankou.or.jp/" TargetMode="External"/><Relationship Id="rId976" Type="http://schemas.openxmlformats.org/officeDocument/2006/relationships/hyperlink" Target="https://www.city.shingu.lg.jp/" TargetMode="External"/><Relationship Id="rId1399" Type="http://schemas.openxmlformats.org/officeDocument/2006/relationships/hyperlink" Target="mailto:083-231-1350/sgkanko@city.shimonoseki.yamaguchi.jp" TargetMode="External"/><Relationship Id="rId324" Type="http://schemas.openxmlformats.org/officeDocument/2006/relationships/hyperlink" Target="http://www.hyottoko.jp/" TargetMode="External"/><Relationship Id="rId531" Type="http://schemas.openxmlformats.org/officeDocument/2006/relationships/hyperlink" Target="http://www.city.imari.saga.jp/" TargetMode="External"/><Relationship Id="rId629" Type="http://schemas.openxmlformats.org/officeDocument/2006/relationships/hyperlink" Target="http://www.kinasse-yatsushiro.jp/myoken" TargetMode="External"/><Relationship Id="rId1161" Type="http://schemas.openxmlformats.org/officeDocument/2006/relationships/hyperlink" Target="http://kankou.iwakuni-city.net/" TargetMode="External"/><Relationship Id="rId1259" Type="http://schemas.openxmlformats.org/officeDocument/2006/relationships/hyperlink" Target="http://www.hyuga.jp/minato_fes/" TargetMode="External"/><Relationship Id="rId1466" Type="http://schemas.openxmlformats.org/officeDocument/2006/relationships/hyperlink" Target="http://www.niicci.or.jp/hanabitaikai/" TargetMode="External"/><Relationship Id="rId2005" Type="http://schemas.openxmlformats.org/officeDocument/2006/relationships/hyperlink" Target="https://www.fuku-e.com/070_event/?i=174" TargetMode="External"/><Relationship Id="rId2212" Type="http://schemas.openxmlformats.org/officeDocument/2006/relationships/hyperlink" Target="http://www.visitsado.com/" TargetMode="External"/><Relationship Id="rId836" Type="http://schemas.openxmlformats.org/officeDocument/2006/relationships/hyperlink" Target="mailto:083-231-1350/sgkanko@city.shimonoseki.yamaguchi.jp" TargetMode="External"/><Relationship Id="rId1021" Type="http://schemas.openxmlformats.org/officeDocument/2006/relationships/hyperlink" Target="http://www.maizuru-kanko.net/" TargetMode="External"/><Relationship Id="rId1119" Type="http://schemas.openxmlformats.org/officeDocument/2006/relationships/hyperlink" Target="http://www.fukuyama-kanko.com/event/taiami/taiami.html" TargetMode="External"/><Relationship Id="rId1673" Type="http://schemas.openxmlformats.org/officeDocument/2006/relationships/hyperlink" Target="https://takekomajinja.jp/index.html" TargetMode="External"/><Relationship Id="rId1880" Type="http://schemas.openxmlformats.org/officeDocument/2006/relationships/hyperlink" Target="http://www.city.matsuyama.ehime.jp/" TargetMode="External"/><Relationship Id="rId1978" Type="http://schemas.openxmlformats.org/officeDocument/2006/relationships/hyperlink" Target="http://www.sansaodori.jp/" TargetMode="External"/><Relationship Id="rId903" Type="http://schemas.openxmlformats.org/officeDocument/2006/relationships/hyperlink" Target="http://www.karatoichiba.com/bakangai/" TargetMode="External"/><Relationship Id="rId1326" Type="http://schemas.openxmlformats.org/officeDocument/2006/relationships/hyperlink" Target="https://ja.kyoto.travel/event/major/gion/" TargetMode="External"/><Relationship Id="rId1533" Type="http://schemas.openxmlformats.org/officeDocument/2006/relationships/hyperlink" Target="http://www.kada.jp/awashima/" TargetMode="External"/><Relationship Id="rId1740" Type="http://schemas.openxmlformats.org/officeDocument/2006/relationships/hyperlink" Target="http://www.visitsado.com/" TargetMode="External"/><Relationship Id="rId32" Type="http://schemas.openxmlformats.org/officeDocument/2006/relationships/hyperlink" Target="http://www.nihonnomaturi.com/category10/category53/entry284.html" TargetMode="External"/><Relationship Id="rId1600" Type="http://schemas.openxmlformats.org/officeDocument/2006/relationships/hyperlink" Target="http://www.town.nachikatsuura.wakayama.jp/forms/info/info.aspx?info_id=9443" TargetMode="External"/><Relationship Id="rId1838" Type="http://schemas.openxmlformats.org/officeDocument/2006/relationships/hyperlink" Target="http://www.osaka-marathon.jp/" TargetMode="External"/><Relationship Id="rId181" Type="http://schemas.openxmlformats.org/officeDocument/2006/relationships/hyperlink" Target="http://www.info-toyama.com/event/50039/" TargetMode="External"/><Relationship Id="rId1905" Type="http://schemas.openxmlformats.org/officeDocument/2006/relationships/hyperlink" Target="http://miyoshi-kankou.jp/?p=293" TargetMode="External"/><Relationship Id="rId279" Type="http://schemas.openxmlformats.org/officeDocument/2006/relationships/hyperlink" Target="http://toba.or.jp/wp-content/uploads/2018/12/Uramura-Kaki-Map.pdf" TargetMode="External"/><Relationship Id="rId486" Type="http://schemas.openxmlformats.org/officeDocument/2006/relationships/hyperlink" Target="http://www.cciweb.or.jp/kochi/yosakoiweb/" TargetMode="External"/><Relationship Id="rId693" Type="http://schemas.openxmlformats.org/officeDocument/2006/relationships/hyperlink" Target="http://www.city.uki.kumamoto.jp/" TargetMode="External"/><Relationship Id="rId2167" Type="http://schemas.openxmlformats.org/officeDocument/2006/relationships/hyperlink" Target="https://www.pearlsea.jp/cruising/" TargetMode="External"/><Relationship Id="rId139" Type="http://schemas.openxmlformats.org/officeDocument/2006/relationships/hyperlink" Target="http://kumanoshi-kankoukyoukai.info/tour/" TargetMode="External"/><Relationship Id="rId346" Type="http://schemas.openxmlformats.org/officeDocument/2006/relationships/hyperlink" Target="https://www.pearlsea.jp/cruising/" TargetMode="External"/><Relationship Id="rId553" Type="http://schemas.openxmlformats.org/officeDocument/2006/relationships/hyperlink" Target="http://www.kokuragiondaiko.jp/" TargetMode="External"/><Relationship Id="rId760" Type="http://schemas.openxmlformats.org/officeDocument/2006/relationships/hyperlink" Target="https://www.soh-odori.net/" TargetMode="External"/><Relationship Id="rId998" Type="http://schemas.openxmlformats.org/officeDocument/2006/relationships/hyperlink" Target="https://www.city.kochi.kochi.jp/soshiki/40/" TargetMode="External"/><Relationship Id="rId1183" Type="http://schemas.openxmlformats.org/officeDocument/2006/relationships/hyperlink" Target="https://www.kankou-hamada.org/guidepost/10585" TargetMode="External"/><Relationship Id="rId1390" Type="http://schemas.openxmlformats.org/officeDocument/2006/relationships/hyperlink" Target="mailto:083-231-1350/sgkanko@city.shimonoseki.yamaguchi.jp" TargetMode="External"/><Relationship Id="rId2027" Type="http://schemas.openxmlformats.org/officeDocument/2006/relationships/hyperlink" Target="https://www.niigata-kankou.or.jp/" TargetMode="External"/><Relationship Id="rId2234" Type="http://schemas.openxmlformats.org/officeDocument/2006/relationships/hyperlink" Target="http://www.hongu.jp/onsen/kawayu/senninburo/" TargetMode="External"/><Relationship Id="rId206" Type="http://schemas.openxmlformats.org/officeDocument/2006/relationships/hyperlink" Target="http://www.kameyama-kanko.com/" TargetMode="External"/><Relationship Id="rId413" Type="http://schemas.openxmlformats.org/officeDocument/2006/relationships/hyperlink" Target="https://www.kankou-hamada.org/guidepost/6446" TargetMode="External"/><Relationship Id="rId858" Type="http://schemas.openxmlformats.org/officeDocument/2006/relationships/hyperlink" Target="http://www.shimanto-kankou.com/" TargetMode="External"/><Relationship Id="rId1043" Type="http://schemas.openxmlformats.org/officeDocument/2006/relationships/hyperlink" Target="http://www.city.kaizuka.lg.jp/kanko/index.html" TargetMode="External"/><Relationship Id="rId1488" Type="http://schemas.openxmlformats.org/officeDocument/2006/relationships/hyperlink" Target="https://www.city.soma.fukushima.jp/kankosite/index.html" TargetMode="External"/><Relationship Id="rId1695" Type="http://schemas.openxmlformats.org/officeDocument/2006/relationships/hyperlink" Target="http://www.y151-200.com/" TargetMode="External"/><Relationship Id="rId620" Type="http://schemas.openxmlformats.org/officeDocument/2006/relationships/hyperlink" Target="http://www.city.uki.kumamoto.jp/" TargetMode="External"/><Relationship Id="rId718" Type="http://schemas.openxmlformats.org/officeDocument/2006/relationships/hyperlink" Target="http://www.tougyu.com/" TargetMode="External"/><Relationship Id="rId925" Type="http://schemas.openxmlformats.org/officeDocument/2006/relationships/hyperlink" Target="http://w-hanabi.com/" TargetMode="External"/><Relationship Id="rId1250" Type="http://schemas.openxmlformats.org/officeDocument/2006/relationships/hyperlink" Target="https://nakatsuyaba.com/?introduce=shinryoku" TargetMode="External"/><Relationship Id="rId1348" Type="http://schemas.openxmlformats.org/officeDocument/2006/relationships/hyperlink" Target="https://ja.kyoto.travel/event/major/gion/" TargetMode="External"/><Relationship Id="rId1555" Type="http://schemas.openxmlformats.org/officeDocument/2006/relationships/hyperlink" Target="http://www.hongu.jp/event/sennin-karuta/" TargetMode="External"/><Relationship Id="rId1762" Type="http://schemas.openxmlformats.org/officeDocument/2006/relationships/hyperlink" Target="http://www.shimada-ta.jp/event/event_detail.php?id=5" TargetMode="External"/><Relationship Id="rId2301" Type="http://schemas.openxmlformats.org/officeDocument/2006/relationships/hyperlink" Target="http://www.info-toyama.com/event/20063/" TargetMode="External"/><Relationship Id="rId1110" Type="http://schemas.openxmlformats.org/officeDocument/2006/relationships/hyperlink" Target="http://www.fukuyama-kanko.com/event/eve010.html" TargetMode="External"/><Relationship Id="rId1208" Type="http://schemas.openxmlformats.org/officeDocument/2006/relationships/hyperlink" Target="https://masudashi.com/" TargetMode="External"/><Relationship Id="rId1415" Type="http://schemas.openxmlformats.org/officeDocument/2006/relationships/hyperlink" Target="http://tottori-shanshan.jp/" TargetMode="External"/><Relationship Id="rId54" Type="http://schemas.openxmlformats.org/officeDocument/2006/relationships/hyperlink" Target="http://n-akindo.com/" TargetMode="External"/><Relationship Id="rId1622" Type="http://schemas.openxmlformats.org/officeDocument/2006/relationships/hyperlink" Target="http://mikawachi-utsuwa.net/" TargetMode="External"/><Relationship Id="rId1927" Type="http://schemas.openxmlformats.org/officeDocument/2006/relationships/hyperlink" Target="http://www.miyazaki-city.tourism.or.jp/" TargetMode="External"/><Relationship Id="rId2091" Type="http://schemas.openxmlformats.org/officeDocument/2006/relationships/hyperlink" Target="http://ube-kankou.or.jp/" TargetMode="External"/><Relationship Id="rId2189" Type="http://schemas.openxmlformats.org/officeDocument/2006/relationships/hyperlink" Target="https://visit-hofu.jp/" TargetMode="External"/><Relationship Id="rId270" Type="http://schemas.openxmlformats.org/officeDocument/2006/relationships/hyperlink" Target="http://itospa.com/" TargetMode="External"/><Relationship Id="rId130" Type="http://schemas.openxmlformats.org/officeDocument/2006/relationships/hyperlink" Target="https://www.chatan.or.jp/" TargetMode="External"/><Relationship Id="rId368" Type="http://schemas.openxmlformats.org/officeDocument/2006/relationships/hyperlink" Target="http://www.y151-200.com/" TargetMode="External"/><Relationship Id="rId575" Type="http://schemas.openxmlformats.org/officeDocument/2006/relationships/hyperlink" Target="https://www.sake-honjin.com/" TargetMode="External"/><Relationship Id="rId782" Type="http://schemas.openxmlformats.org/officeDocument/2006/relationships/hyperlink" Target="https://www.matsushima-kanko.com/" TargetMode="External"/><Relationship Id="rId2049" Type="http://schemas.openxmlformats.org/officeDocument/2006/relationships/hyperlink" Target="http://www.yaizu.gr.jp/" TargetMode="External"/><Relationship Id="rId2256" Type="http://schemas.openxmlformats.org/officeDocument/2006/relationships/hyperlink" Target="https://setouchi-mm.com/" TargetMode="External"/><Relationship Id="rId228" Type="http://schemas.openxmlformats.org/officeDocument/2006/relationships/hyperlink" Target="https://www.pref.tokushima.lg.jp/kenseijoho/soshiki/shoukouroudoukankoubu/kankouseisakuka/" TargetMode="External"/><Relationship Id="rId435" Type="http://schemas.openxmlformats.org/officeDocument/2006/relationships/hyperlink" Target="https://www.ginzan-wm.jp/" TargetMode="External"/><Relationship Id="rId642" Type="http://schemas.openxmlformats.org/officeDocument/2006/relationships/hyperlink" Target="http://kokusaidori.jp/" TargetMode="External"/><Relationship Id="rId1065" Type="http://schemas.openxmlformats.org/officeDocument/2006/relationships/hyperlink" Target="https://www.hikari-kyoen.com/" TargetMode="External"/><Relationship Id="rId1272" Type="http://schemas.openxmlformats.org/officeDocument/2006/relationships/hyperlink" Target="https://www.hakobura.jp/events/350" TargetMode="External"/><Relationship Id="rId2116" Type="http://schemas.openxmlformats.org/officeDocument/2006/relationships/hyperlink" Target="https://www.kankou-hamada.org/guidepost/10907" TargetMode="External"/><Relationship Id="rId502" Type="http://schemas.openxmlformats.org/officeDocument/2006/relationships/hyperlink" Target="http://www.city.tokushima.tokushima.jp/" TargetMode="External"/><Relationship Id="rId947" Type="http://schemas.openxmlformats.org/officeDocument/2006/relationships/hyperlink" Target="http://www.nanki-shirahama.com/event/" TargetMode="External"/><Relationship Id="rId1132" Type="http://schemas.openxmlformats.org/officeDocument/2006/relationships/hyperlink" Target="tel:0898-54-3450" TargetMode="External"/><Relationship Id="rId1577" Type="http://schemas.openxmlformats.org/officeDocument/2006/relationships/hyperlink" Target="http://besshi.com/" TargetMode="External"/><Relationship Id="rId1784" Type="http://schemas.openxmlformats.org/officeDocument/2006/relationships/hyperlink" Target="http://kankou43yokkaichi.com/matsuri/" TargetMode="External"/><Relationship Id="rId1991" Type="http://schemas.openxmlformats.org/officeDocument/2006/relationships/hyperlink" Target="http://www.niijimaglass.org/" TargetMode="External"/><Relationship Id="rId76" Type="http://schemas.openxmlformats.org/officeDocument/2006/relationships/hyperlink" Target="http://www.vill.tsurui.lg.jp/" TargetMode="External"/><Relationship Id="rId807" Type="http://schemas.openxmlformats.org/officeDocument/2006/relationships/hyperlink" Target="http://triathlon-7.main.jp/" TargetMode="External"/><Relationship Id="rId1437" Type="http://schemas.openxmlformats.org/officeDocument/2006/relationships/hyperlink" Target="http://www.minatomatsuri.com/" TargetMode="External"/><Relationship Id="rId1644" Type="http://schemas.openxmlformats.org/officeDocument/2006/relationships/hyperlink" Target="http://www.niicci.or.jp/hanabitaikai/" TargetMode="External"/><Relationship Id="rId1851" Type="http://schemas.openxmlformats.org/officeDocument/2006/relationships/hyperlink" Target="https://www.nankinmachi.or.jp/event/shunsetsu/" TargetMode="External"/><Relationship Id="rId1504" Type="http://schemas.openxmlformats.org/officeDocument/2006/relationships/hyperlink" Target="http://www.karatoichiba.com/bakangai/" TargetMode="External"/><Relationship Id="rId1711" Type="http://schemas.openxmlformats.org/officeDocument/2006/relationships/hyperlink" Target="https://yokohama-kanteibyo.com/" TargetMode="External"/><Relationship Id="rId1949" Type="http://schemas.openxmlformats.org/officeDocument/2006/relationships/hyperlink" Target="http://kanahebi.cdx.jp/" TargetMode="External"/><Relationship Id="rId292" Type="http://schemas.openxmlformats.org/officeDocument/2006/relationships/hyperlink" Target="https://hagicci.or.jp/natumaturi/" TargetMode="External"/><Relationship Id="rId1809" Type="http://schemas.openxmlformats.org/officeDocument/2006/relationships/hyperlink" Target="https://www.matsunoo.or.jp/" TargetMode="External"/><Relationship Id="rId597" Type="http://schemas.openxmlformats.org/officeDocument/2006/relationships/hyperlink" Target="http://www.at-nagasaki.jp/festival/lantern/" TargetMode="External"/><Relationship Id="rId2180" Type="http://schemas.openxmlformats.org/officeDocument/2006/relationships/hyperlink" Target="http://www.city.goto.nagasaki.jp/" TargetMode="External"/><Relationship Id="rId2278" Type="http://schemas.openxmlformats.org/officeDocument/2006/relationships/hyperlink" Target="http://www.info-toyama.com/event/50039/" TargetMode="External"/><Relationship Id="rId152" Type="http://schemas.openxmlformats.org/officeDocument/2006/relationships/hyperlink" Target="http://www.niicci.or.jp/hanabitaikai/" TargetMode="External"/><Relationship Id="rId457" Type="http://schemas.openxmlformats.org/officeDocument/2006/relationships/hyperlink" Target="http://www.fukuyama-kanko.com/event/eve010.html" TargetMode="External"/><Relationship Id="rId1087" Type="http://schemas.openxmlformats.org/officeDocument/2006/relationships/hyperlink" Target="http://www.yuushien.com/yuushien/" TargetMode="External"/><Relationship Id="rId1294" Type="http://schemas.openxmlformats.org/officeDocument/2006/relationships/hyperlink" Target="https://www.kankou-hamada.org/guidepost/10899" TargetMode="External"/><Relationship Id="rId2040" Type="http://schemas.openxmlformats.org/officeDocument/2006/relationships/hyperlink" Target="http://www.ataminews.gr.jp/" TargetMode="External"/><Relationship Id="rId2138" Type="http://schemas.openxmlformats.org/officeDocument/2006/relationships/hyperlink" Target="http://www.miyajima.or.jp/" TargetMode="External"/><Relationship Id="rId664" Type="http://schemas.openxmlformats.org/officeDocument/2006/relationships/hyperlink" Target="../../AppData/Local/Temp/MicrosoftEdgeDownloads/8d0f1c47-502c-4a4f-b4b4-abbb1016833d/%23" TargetMode="External"/><Relationship Id="rId871" Type="http://schemas.openxmlformats.org/officeDocument/2006/relationships/hyperlink" Target="http://www.at-nagasaki.jp/festival/lantern/" TargetMode="External"/><Relationship Id="rId969" Type="http://schemas.openxmlformats.org/officeDocument/2006/relationships/hyperlink" Target="https://www.southeast-botanical.jp/illumination2021/" TargetMode="External"/><Relationship Id="rId1599" Type="http://schemas.openxmlformats.org/officeDocument/2006/relationships/hyperlink" Target="http://www.town.nachikatsuura.wakayama.jp/forms/info/info.aspx?info_id=32484" TargetMode="External"/><Relationship Id="rId317" Type="http://schemas.openxmlformats.org/officeDocument/2006/relationships/hyperlink" Target="http://www.fukue-cci.org/" TargetMode="External"/><Relationship Id="rId524" Type="http://schemas.openxmlformats.org/officeDocument/2006/relationships/hyperlink" Target="http://www.imari-ookawachiyama.com/" TargetMode="External"/><Relationship Id="rId731" Type="http://schemas.openxmlformats.org/officeDocument/2006/relationships/hyperlink" Target="http://www.akita-yulala.jp/festival/32" TargetMode="External"/><Relationship Id="rId1154" Type="http://schemas.openxmlformats.org/officeDocument/2006/relationships/hyperlink" Target="https://ja.kyoto.travel/event/major/gion/" TargetMode="External"/><Relationship Id="rId1361" Type="http://schemas.openxmlformats.org/officeDocument/2006/relationships/hyperlink" Target="../%23" TargetMode="External"/><Relationship Id="rId1459" Type="http://schemas.openxmlformats.org/officeDocument/2006/relationships/hyperlink" Target="http://www.pref.ishikawa.jp/siro-niwa/japanese/top.html" TargetMode="External"/><Relationship Id="rId2205" Type="http://schemas.openxmlformats.org/officeDocument/2006/relationships/hyperlink" Target="mailto:0259-27-5000/info@visitsado.com" TargetMode="External"/><Relationship Id="rId98" Type="http://schemas.openxmlformats.org/officeDocument/2006/relationships/hyperlink" Target="http://www.city.wakayama.wakayama.jp/kankou/nenkangyoji/1006640.html" TargetMode="External"/><Relationship Id="rId829" Type="http://schemas.openxmlformats.org/officeDocument/2006/relationships/hyperlink" Target="mailto:0950-22-4111/kanko@city.hirado.lg.jp" TargetMode="External"/><Relationship Id="rId1014" Type="http://schemas.openxmlformats.org/officeDocument/2006/relationships/hyperlink" Target="http://www.city.imari.saga.jp/" TargetMode="External"/><Relationship Id="rId1221" Type="http://schemas.openxmlformats.org/officeDocument/2006/relationships/hyperlink" Target="https://www.city.komatsushima.lg.jp/" TargetMode="External"/><Relationship Id="rId1666" Type="http://schemas.openxmlformats.org/officeDocument/2006/relationships/hyperlink" Target="mailto:0225-88-3927/jomon@city.higashimatsushima.miyagi.jp" TargetMode="External"/><Relationship Id="rId1873" Type="http://schemas.openxmlformats.org/officeDocument/2006/relationships/hyperlink" Target="https://www.kankou-hamada.org/guidepost/10886" TargetMode="External"/><Relationship Id="rId1319" Type="http://schemas.openxmlformats.org/officeDocument/2006/relationships/hyperlink" Target="http://www.yukijinjya.jp/" TargetMode="External"/><Relationship Id="rId1526" Type="http://schemas.openxmlformats.org/officeDocument/2006/relationships/hyperlink" Target="http://www.town.hachijo.tokyo.jp/" TargetMode="External"/><Relationship Id="rId1733" Type="http://schemas.openxmlformats.org/officeDocument/2006/relationships/hyperlink" Target="mailto:0259-27-5000/info@visitsado.com" TargetMode="External"/><Relationship Id="rId1940" Type="http://schemas.openxmlformats.org/officeDocument/2006/relationships/hyperlink" Target="http://www.visit-kuji.jp/index.html" TargetMode="External"/><Relationship Id="rId25" Type="http://schemas.openxmlformats.org/officeDocument/2006/relationships/hyperlink" Target="http://www.nanki-shirahama.com/event/calendar.php" TargetMode="External"/><Relationship Id="rId1800" Type="http://schemas.openxmlformats.org/officeDocument/2006/relationships/hyperlink" Target="https://ja.kyoto.travel/event/major/gion/" TargetMode="External"/><Relationship Id="rId174" Type="http://schemas.openxmlformats.org/officeDocument/2006/relationships/hyperlink" Target="https://luckyfes.com/" TargetMode="External"/><Relationship Id="rId381" Type="http://schemas.openxmlformats.org/officeDocument/2006/relationships/hyperlink" Target="https://www.chinatown.or.jp/" TargetMode="External"/><Relationship Id="rId2062" Type="http://schemas.openxmlformats.org/officeDocument/2006/relationships/hyperlink" Target="http://www.gamagori.jp/" TargetMode="External"/><Relationship Id="rId241" Type="http://schemas.openxmlformats.org/officeDocument/2006/relationships/hyperlink" Target="http://www.miyazaki-cci.or.jp/miyazaki/" TargetMode="External"/><Relationship Id="rId479" Type="http://schemas.openxmlformats.org/officeDocument/2006/relationships/hyperlink" Target="http://ushioni.gaina.ne.jp/" TargetMode="External"/><Relationship Id="rId686" Type="http://schemas.openxmlformats.org/officeDocument/2006/relationships/hyperlink" Target="http://www.mihonoseki-kankou.jp/sinji/sinji_morotabune/" TargetMode="External"/><Relationship Id="rId893" Type="http://schemas.openxmlformats.org/officeDocument/2006/relationships/hyperlink" Target="https://shimonoseki.travel/spot/detail.php?uid=332" TargetMode="External"/><Relationship Id="rId339" Type="http://schemas.openxmlformats.org/officeDocument/2006/relationships/hyperlink" Target="https://www.pearlsea.jp/cruising/" TargetMode="External"/><Relationship Id="rId546" Type="http://schemas.openxmlformats.org/officeDocument/2006/relationships/hyperlink" Target="mailto:0950-22-4111/kanko@city.hirado.lg.jp" TargetMode="External"/><Relationship Id="rId753" Type="http://schemas.openxmlformats.org/officeDocument/2006/relationships/hyperlink" Target="http://www.artmixjapan.com/" TargetMode="External"/><Relationship Id="rId1176" Type="http://schemas.openxmlformats.org/officeDocument/2006/relationships/hyperlink" Target="https://aquas.or.jp/" TargetMode="External"/><Relationship Id="rId1383" Type="http://schemas.openxmlformats.org/officeDocument/2006/relationships/hyperlink" Target="mailto:0776-23-3677/info@fuku-e.com" TargetMode="External"/><Relationship Id="rId2227" Type="http://schemas.openxmlformats.org/officeDocument/2006/relationships/hyperlink" Target="http://www.visitsado.com/" TargetMode="External"/><Relationship Id="rId101" Type="http://schemas.openxmlformats.org/officeDocument/2006/relationships/hyperlink" Target="http://www.yufuin.gr.jp/roots_of_yufu/" TargetMode="External"/><Relationship Id="rId406" Type="http://schemas.openxmlformats.org/officeDocument/2006/relationships/hyperlink" Target="https://www.kankou-hamada.org/guidepost/10373" TargetMode="External"/><Relationship Id="rId960" Type="http://schemas.openxmlformats.org/officeDocument/2006/relationships/hyperlink" Target="http://besshi.com/" TargetMode="External"/><Relationship Id="rId1036" Type="http://schemas.openxmlformats.org/officeDocument/2006/relationships/hyperlink" Target="https://www.matsunoo.or.jp/" TargetMode="External"/><Relationship Id="rId1243" Type="http://schemas.openxmlformats.org/officeDocument/2006/relationships/hyperlink" Target="http://saikaibashi.com/" TargetMode="External"/><Relationship Id="rId1590" Type="http://schemas.openxmlformats.org/officeDocument/2006/relationships/hyperlink" Target="http://www.yaizu.gr.jp/" TargetMode="External"/><Relationship Id="rId1688" Type="http://schemas.openxmlformats.org/officeDocument/2006/relationships/hyperlink" Target="http://www.sankeien.or.jp/" TargetMode="External"/><Relationship Id="rId1895" Type="http://schemas.openxmlformats.org/officeDocument/2006/relationships/hyperlink" Target="http://www.fukuyama-kanko.com/event/eve010.html" TargetMode="External"/><Relationship Id="rId613" Type="http://schemas.openxmlformats.org/officeDocument/2006/relationships/hyperlink" Target="http://www.hyuga.jp/minato_fes/" TargetMode="External"/><Relationship Id="rId820" Type="http://schemas.openxmlformats.org/officeDocument/2006/relationships/hyperlink" Target="http://michinoku-yosakoi.net/" TargetMode="External"/><Relationship Id="rId918" Type="http://schemas.openxmlformats.org/officeDocument/2006/relationships/hyperlink" Target="http://www.kankou-nichinan.jp/" TargetMode="External"/><Relationship Id="rId1450" Type="http://schemas.openxmlformats.org/officeDocument/2006/relationships/hyperlink" Target="http://www.fujisan-joshiekiden.jp/" TargetMode="External"/><Relationship Id="rId1548" Type="http://schemas.openxmlformats.org/officeDocument/2006/relationships/hyperlink" Target="http://www.hongu.jp/onsen/kawayu/senninburo/" TargetMode="External"/><Relationship Id="rId1755" Type="http://schemas.openxmlformats.org/officeDocument/2006/relationships/hyperlink" Target="http://www.visitsado.com/" TargetMode="External"/><Relationship Id="rId1103" Type="http://schemas.openxmlformats.org/officeDocument/2006/relationships/hyperlink" Target="mailto:e0624001@pref.wakayama.lg.jp" TargetMode="External"/><Relationship Id="rId1310" Type="http://schemas.openxmlformats.org/officeDocument/2006/relationships/hyperlink" Target="http://mono.shoko-shimane.or.jp/" TargetMode="External"/><Relationship Id="rId1408" Type="http://schemas.openxmlformats.org/officeDocument/2006/relationships/hyperlink" Target="http://www.mjfinnoto.jp/" TargetMode="External"/><Relationship Id="rId1962" Type="http://schemas.openxmlformats.org/officeDocument/2006/relationships/hyperlink" Target="https://www.tomiya-city.miyagi.jp/" TargetMode="External"/><Relationship Id="rId47" Type="http://schemas.openxmlformats.org/officeDocument/2006/relationships/hyperlink" Target="http://hk-event.jp/" TargetMode="External"/><Relationship Id="rId1615" Type="http://schemas.openxmlformats.org/officeDocument/2006/relationships/hyperlink" Target="http://www.pearlsea.jp/" TargetMode="External"/><Relationship Id="rId1822" Type="http://schemas.openxmlformats.org/officeDocument/2006/relationships/hyperlink" Target="http://www.city.kishiwada.osaka.jp/site/danjiri/" TargetMode="External"/><Relationship Id="rId196" Type="http://schemas.openxmlformats.org/officeDocument/2006/relationships/hyperlink" Target="https://f-kanko-tukurimon.jp/" TargetMode="External"/><Relationship Id="rId2084" Type="http://schemas.openxmlformats.org/officeDocument/2006/relationships/hyperlink" Target="https://himeji-machishin.jp/himejijo-event/" TargetMode="External"/><Relationship Id="rId2291" Type="http://schemas.openxmlformats.org/officeDocument/2006/relationships/hyperlink" Target="http://mikurumayama.jp/" TargetMode="External"/><Relationship Id="rId263" Type="http://schemas.openxmlformats.org/officeDocument/2006/relationships/hyperlink" Target="http://www.info-toyama.com/event/10009/" TargetMode="External"/><Relationship Id="rId470" Type="http://schemas.openxmlformats.org/officeDocument/2006/relationships/hyperlink" Target="tel:0898-23-3939" TargetMode="External"/><Relationship Id="rId2151" Type="http://schemas.openxmlformats.org/officeDocument/2006/relationships/hyperlink" Target="https://www.city.sakaide.lg.jp/index.html" TargetMode="External"/><Relationship Id="rId123" Type="http://schemas.openxmlformats.org/officeDocument/2006/relationships/hyperlink" Target="http://www.karatsu-kankou.jp/" TargetMode="External"/><Relationship Id="rId330" Type="http://schemas.openxmlformats.org/officeDocument/2006/relationships/hyperlink" Target="http://umegae-shuzo.com/" TargetMode="External"/><Relationship Id="rId568" Type="http://schemas.openxmlformats.org/officeDocument/2006/relationships/hyperlink" Target="https://www.visit-saiki.jp/events/detail/80db9966-19ea-4c48-9157-83a50cdf8dfa" TargetMode="External"/><Relationship Id="rId775" Type="http://schemas.openxmlformats.org/officeDocument/2006/relationships/hyperlink" Target="https://www.nankinmachi.or.jp/event/shunsetsu/" TargetMode="External"/><Relationship Id="rId982" Type="http://schemas.openxmlformats.org/officeDocument/2006/relationships/hyperlink" Target="http://www.nagushiyama.jp/" TargetMode="External"/><Relationship Id="rId1198" Type="http://schemas.openxmlformats.org/officeDocument/2006/relationships/hyperlink" Target="https://tsuwano-kanko.net/" TargetMode="External"/><Relationship Id="rId2011" Type="http://schemas.openxmlformats.org/officeDocument/2006/relationships/hyperlink" Target="http://www.city.niigata.lg.jp/nishikan/about/kankou/wara-art/index.html" TargetMode="External"/><Relationship Id="rId2249" Type="http://schemas.openxmlformats.org/officeDocument/2006/relationships/hyperlink" Target="http://www.nanki-shirahama.com/event/" TargetMode="External"/><Relationship Id="rId428" Type="http://schemas.openxmlformats.org/officeDocument/2006/relationships/hyperlink" Target="https://www.kankou-hamada.org/guidepost/10907" TargetMode="External"/><Relationship Id="rId635" Type="http://schemas.openxmlformats.org/officeDocument/2006/relationships/hyperlink" Target="http://www.kankou-nichinan.jp/" TargetMode="External"/><Relationship Id="rId842" Type="http://schemas.openxmlformats.org/officeDocument/2006/relationships/hyperlink" Target="mailto:083-231-1350/sgkanko@city.shimonoseki.yamaguchi.jp" TargetMode="External"/><Relationship Id="rId1058" Type="http://schemas.openxmlformats.org/officeDocument/2006/relationships/hyperlink" Target="http://www.dainenbutsuji.com/oneri/" TargetMode="External"/><Relationship Id="rId1265" Type="http://schemas.openxmlformats.org/officeDocument/2006/relationships/hyperlink" Target="http://localhost/" TargetMode="External"/><Relationship Id="rId1472" Type="http://schemas.openxmlformats.org/officeDocument/2006/relationships/hyperlink" Target="http://www.pearlsea.jp/" TargetMode="External"/><Relationship Id="rId2109" Type="http://schemas.openxmlformats.org/officeDocument/2006/relationships/hyperlink" Target="https://www.kankou-hamada.org/guidepost/10585" TargetMode="External"/><Relationship Id="rId702" Type="http://schemas.openxmlformats.org/officeDocument/2006/relationships/hyperlink" Target="https://www.chushinren.jp/tourou/" TargetMode="External"/><Relationship Id="rId1125" Type="http://schemas.openxmlformats.org/officeDocument/2006/relationships/hyperlink" Target="https://www.pref.tokushima.lg.jp/kenseijoho/soshiki/shoukouroudoukankoubu/kankouseisakuka/" TargetMode="External"/><Relationship Id="rId1332" Type="http://schemas.openxmlformats.org/officeDocument/2006/relationships/hyperlink" Target="http://kumihama.net/" TargetMode="External"/><Relationship Id="rId1777" Type="http://schemas.openxmlformats.org/officeDocument/2006/relationships/hyperlink" Target="https://www.shimoda-city.info/" TargetMode="External"/><Relationship Id="rId1984" Type="http://schemas.openxmlformats.org/officeDocument/2006/relationships/hyperlink" Target="https://tateyamacity.com/satomi/" TargetMode="External"/><Relationship Id="rId69" Type="http://schemas.openxmlformats.org/officeDocument/2006/relationships/hyperlink" Target="http://akkeshi-kankou.7pm.jp/" TargetMode="External"/><Relationship Id="rId1637" Type="http://schemas.openxmlformats.org/officeDocument/2006/relationships/hyperlink" Target="http://tosa-okyaku.com/" TargetMode="External"/><Relationship Id="rId1844" Type="http://schemas.openxmlformats.org/officeDocument/2006/relationships/hyperlink" Target="https://osaka-info.jp/" TargetMode="External"/><Relationship Id="rId1704" Type="http://schemas.openxmlformats.org/officeDocument/2006/relationships/hyperlink" Target="https://www.pacifico.co.jp/" TargetMode="External"/><Relationship Id="rId285" Type="http://schemas.openxmlformats.org/officeDocument/2006/relationships/hyperlink" Target="http://kankou.iwakuni-city.net/" TargetMode="External"/><Relationship Id="rId1911" Type="http://schemas.openxmlformats.org/officeDocument/2006/relationships/hyperlink" Target="https://www.city.naruto.tokushima.jp/" TargetMode="External"/><Relationship Id="rId492" Type="http://schemas.openxmlformats.org/officeDocument/2006/relationships/hyperlink" Target="http://sukumomaturi.web.fc2.com/" TargetMode="External"/><Relationship Id="rId797" Type="http://schemas.openxmlformats.org/officeDocument/2006/relationships/hyperlink" Target="https://takekomajinja.jp/index.html" TargetMode="External"/><Relationship Id="rId2173" Type="http://schemas.openxmlformats.org/officeDocument/2006/relationships/hyperlink" Target="https://ja-jp.facebook.com/saseboamefes/" TargetMode="External"/><Relationship Id="rId145" Type="http://schemas.openxmlformats.org/officeDocument/2006/relationships/hyperlink" Target="https://www.nachikan.jp/event/winter-2/" TargetMode="External"/><Relationship Id="rId352" Type="http://schemas.openxmlformats.org/officeDocument/2006/relationships/hyperlink" Target="https://www.city.sakaide.lg.jp/index.html" TargetMode="External"/><Relationship Id="rId1287" Type="http://schemas.openxmlformats.org/officeDocument/2006/relationships/hyperlink" Target="https://www.kankou-hamada.org/guidepost/10560" TargetMode="External"/><Relationship Id="rId2033" Type="http://schemas.openxmlformats.org/officeDocument/2006/relationships/hyperlink" Target="http://gozareya.jp/" TargetMode="External"/><Relationship Id="rId2240" Type="http://schemas.openxmlformats.org/officeDocument/2006/relationships/hyperlink" Target="http://www.tanabe-kanko.jp/event/sakura/" TargetMode="External"/><Relationship Id="rId212" Type="http://schemas.openxmlformats.org/officeDocument/2006/relationships/hyperlink" Target="http://fukuyama-kanko.com/" TargetMode="External"/><Relationship Id="rId657" Type="http://schemas.openxmlformats.org/officeDocument/2006/relationships/hyperlink" Target="https://www.oki-carnival.com/" TargetMode="External"/><Relationship Id="rId864" Type="http://schemas.openxmlformats.org/officeDocument/2006/relationships/hyperlink" Target="http://www.kokuragiondaiko.jp/" TargetMode="External"/><Relationship Id="rId1494" Type="http://schemas.openxmlformats.org/officeDocument/2006/relationships/hyperlink" Target="https://shimonoseki.travel/event/?eid=69&amp;year=2017&amp;month=2&amp;day=&amp;area%5b%5d=" TargetMode="External"/><Relationship Id="rId1799" Type="http://schemas.openxmlformats.org/officeDocument/2006/relationships/hyperlink" Target="https://miyazu-cci.or.jp/hanabi/" TargetMode="External"/><Relationship Id="rId2100" Type="http://schemas.openxmlformats.org/officeDocument/2006/relationships/hyperlink" Target="https://www.kankou-hamada.org/guidepost/6588" TargetMode="External"/><Relationship Id="rId517" Type="http://schemas.openxmlformats.org/officeDocument/2006/relationships/hyperlink" Target="https://www.city.sakaide.lg.jp/index.html" TargetMode="External"/><Relationship Id="rId724" Type="http://schemas.openxmlformats.org/officeDocument/2006/relationships/hyperlink" Target="https://www.toyohashi-cci.or.jp/event/" TargetMode="External"/><Relationship Id="rId931" Type="http://schemas.openxmlformats.org/officeDocument/2006/relationships/hyperlink" Target="https://www.mirf.jp/" TargetMode="External"/><Relationship Id="rId1147" Type="http://schemas.openxmlformats.org/officeDocument/2006/relationships/hyperlink" Target="http://www.miyazaki-cci.or.jp/miyazaki/" TargetMode="External"/><Relationship Id="rId1354" Type="http://schemas.openxmlformats.org/officeDocument/2006/relationships/hyperlink" Target="http://rumoi-rasisa.jp/rumoide" TargetMode="External"/><Relationship Id="rId1561" Type="http://schemas.openxmlformats.org/officeDocument/2006/relationships/hyperlink" Target="http://www.nanki-shirahama.com/event/" TargetMode="External"/><Relationship Id="rId60" Type="http://schemas.openxmlformats.org/officeDocument/2006/relationships/hyperlink" Target="http://www.kagoshima-kankou.com/for/areaguides/kagoshima.html" TargetMode="External"/><Relationship Id="rId1007" Type="http://schemas.openxmlformats.org/officeDocument/2006/relationships/hyperlink" Target="http://n-akindo.com/" TargetMode="External"/><Relationship Id="rId1214" Type="http://schemas.openxmlformats.org/officeDocument/2006/relationships/hyperlink" Target="http://fukuyama-matsuri.jp/natsu/" TargetMode="External"/><Relationship Id="rId1421" Type="http://schemas.openxmlformats.org/officeDocument/2006/relationships/hyperlink" Target="http://sukumomaturi.web.fc2.com/" TargetMode="External"/><Relationship Id="rId1659" Type="http://schemas.openxmlformats.org/officeDocument/2006/relationships/hyperlink" Target="mailto:022-354-2618/info@matsushima-kanko.com" TargetMode="External"/><Relationship Id="rId1866" Type="http://schemas.openxmlformats.org/officeDocument/2006/relationships/hyperlink" Target="http://www.yonago-navi.jp/" TargetMode="External"/><Relationship Id="rId1519" Type="http://schemas.openxmlformats.org/officeDocument/2006/relationships/hyperlink" Target="http://www.kankou-nichinan.jp/" TargetMode="External"/><Relationship Id="rId1726" Type="http://schemas.openxmlformats.org/officeDocument/2006/relationships/hyperlink" Target="mailto:0259-27-5000/info@visitsado.com" TargetMode="External"/><Relationship Id="rId1933" Type="http://schemas.openxmlformats.org/officeDocument/2006/relationships/hyperlink" Target="https://www.city.ofunato.iwate.jp/site/ofunatrip/" TargetMode="External"/><Relationship Id="rId18" Type="http://schemas.openxmlformats.org/officeDocument/2006/relationships/hyperlink" Target="http://www.wakura.or.jp/" TargetMode="External"/><Relationship Id="rId2195" Type="http://schemas.openxmlformats.org/officeDocument/2006/relationships/hyperlink" Target="mailto:0259-27-5000/info@visitsado.com" TargetMode="External"/><Relationship Id="rId167" Type="http://schemas.openxmlformats.org/officeDocument/2006/relationships/hyperlink" Target="https://www.oarai-info.jp/" TargetMode="External"/><Relationship Id="rId374" Type="http://schemas.openxmlformats.org/officeDocument/2006/relationships/hyperlink" Target="http://www.sankeien.or.jp/" TargetMode="External"/><Relationship Id="rId581" Type="http://schemas.openxmlformats.org/officeDocument/2006/relationships/hyperlink" Target="https://ja-jp.facebook.com/saseboamefes/" TargetMode="External"/><Relationship Id="rId2055" Type="http://schemas.openxmlformats.org/officeDocument/2006/relationships/hyperlink" Target="https://www.shimoda-city.info/" TargetMode="External"/><Relationship Id="rId2262" Type="http://schemas.openxmlformats.org/officeDocument/2006/relationships/hyperlink" Target="https://taikodani.jp/" TargetMode="External"/><Relationship Id="rId234" Type="http://schemas.openxmlformats.org/officeDocument/2006/relationships/hyperlink" Target="tel:0898-54-3450" TargetMode="External"/><Relationship Id="rId679" Type="http://schemas.openxmlformats.org/officeDocument/2006/relationships/hyperlink" Target="http://www.yuushien.com/yuushien/" TargetMode="External"/><Relationship Id="rId886" Type="http://schemas.openxmlformats.org/officeDocument/2006/relationships/hyperlink" Target="http://www.kagoshima-kankou.com/for/areaguides/hokusatsu.html" TargetMode="External"/><Relationship Id="rId2" Type="http://schemas.openxmlformats.org/officeDocument/2006/relationships/hyperlink" Target="mailto:0163-84-2345/kankou@town.rishiri.hokkaido.jp" TargetMode="External"/><Relationship Id="rId441" Type="http://schemas.openxmlformats.org/officeDocument/2006/relationships/hyperlink" Target="http://hikimichou.com/" TargetMode="External"/><Relationship Id="rId539" Type="http://schemas.openxmlformats.org/officeDocument/2006/relationships/hyperlink" Target="http://www.kagoshima-kankou.com/event/20376/" TargetMode="External"/><Relationship Id="rId746" Type="http://schemas.openxmlformats.org/officeDocument/2006/relationships/hyperlink" Target="http://otaru.ushiomatsuri.net/" TargetMode="External"/><Relationship Id="rId1071" Type="http://schemas.openxmlformats.org/officeDocument/2006/relationships/hyperlink" Target="http://kobe-matsuri.com/" TargetMode="External"/><Relationship Id="rId1169" Type="http://schemas.openxmlformats.org/officeDocument/2006/relationships/hyperlink" Target="https://kanko-shunan.com/" TargetMode="External"/><Relationship Id="rId1376" Type="http://schemas.openxmlformats.org/officeDocument/2006/relationships/hyperlink" Target="mailto:0950-22-4111/kanko@city.hirado.lg.jp" TargetMode="External"/><Relationship Id="rId1583" Type="http://schemas.openxmlformats.org/officeDocument/2006/relationships/hyperlink" Target="http://www.i-sam.co.jp/ayahashi_roadrace/" TargetMode="External"/><Relationship Id="rId2122" Type="http://schemas.openxmlformats.org/officeDocument/2006/relationships/hyperlink" Target="https://masudashi.com/" TargetMode="External"/><Relationship Id="rId301" Type="http://schemas.openxmlformats.org/officeDocument/2006/relationships/hyperlink" Target="http://www.kokkyomarathon-tsushima.jp/" TargetMode="External"/><Relationship Id="rId953" Type="http://schemas.openxmlformats.org/officeDocument/2006/relationships/hyperlink" Target="http://nahacamp.com/nahakyouryokukai_os.html" TargetMode="External"/><Relationship Id="rId1029" Type="http://schemas.openxmlformats.org/officeDocument/2006/relationships/hyperlink" Target="https://www.shimogamo-jinja.or.jp/" TargetMode="External"/><Relationship Id="rId1236" Type="http://schemas.openxmlformats.org/officeDocument/2006/relationships/hyperlink" Target="https://www.visit-saiki.jp/events/detail/fd3120e4-e6cf-4024-a278-231a80151ca9" TargetMode="External"/><Relationship Id="rId1790" Type="http://schemas.openxmlformats.org/officeDocument/2006/relationships/hyperlink" Target="http://kameyama-kanko.com/" TargetMode="External"/><Relationship Id="rId1888" Type="http://schemas.openxmlformats.org/officeDocument/2006/relationships/hyperlink" Target="https://towada-harumatsuri.info/2022/" TargetMode="External"/><Relationship Id="rId82" Type="http://schemas.openxmlformats.org/officeDocument/2006/relationships/hyperlink" Target="http://www.town.motobu.okinawa.jp/" TargetMode="External"/><Relationship Id="rId606" Type="http://schemas.openxmlformats.org/officeDocument/2006/relationships/hyperlink" Target="http://karafes.com/" TargetMode="External"/><Relationship Id="rId813" Type="http://schemas.openxmlformats.org/officeDocument/2006/relationships/hyperlink" Target="https://www.kankou.natori.miyagi.jp/" TargetMode="External"/><Relationship Id="rId1443" Type="http://schemas.openxmlformats.org/officeDocument/2006/relationships/hyperlink" Target="http://www.city.fuji.shizuoka.jp/fujijikan/enjoy/kb719c00000006o7.html" TargetMode="External"/><Relationship Id="rId1650" Type="http://schemas.openxmlformats.org/officeDocument/2006/relationships/hyperlink" Target="http://www.city.imari.saga.jp/" TargetMode="External"/><Relationship Id="rId1748" Type="http://schemas.openxmlformats.org/officeDocument/2006/relationships/hyperlink" Target="http://www.visitsado.com/" TargetMode="External"/><Relationship Id="rId1303" Type="http://schemas.openxmlformats.org/officeDocument/2006/relationships/hyperlink" Target="https://masudashi.com/" TargetMode="External"/><Relationship Id="rId1510" Type="http://schemas.openxmlformats.org/officeDocument/2006/relationships/hyperlink" Target="http://www.motobu.or.jp/" TargetMode="External"/><Relationship Id="rId1955" Type="http://schemas.openxmlformats.org/officeDocument/2006/relationships/hyperlink" Target="https://kankoubussan.shiogama.miyagi.jp/" TargetMode="External"/><Relationship Id="rId1608" Type="http://schemas.openxmlformats.org/officeDocument/2006/relationships/hyperlink" Target="http://www.ataminews.gr.jp/" TargetMode="External"/><Relationship Id="rId1815" Type="http://schemas.openxmlformats.org/officeDocument/2006/relationships/hyperlink" Target="https://www.facebook.com/ikutamajinja/" TargetMode="External"/><Relationship Id="rId189" Type="http://schemas.openxmlformats.org/officeDocument/2006/relationships/hyperlink" Target="http://www.info-toyama.com/event/20007/" TargetMode="External"/><Relationship Id="rId396" Type="http://schemas.openxmlformats.org/officeDocument/2006/relationships/hyperlink" Target="mailto:083-231-1350/sgkanko@city.shimonoseki.yamaguchi.jp" TargetMode="External"/><Relationship Id="rId2077" Type="http://schemas.openxmlformats.org/officeDocument/2006/relationships/hyperlink" Target="https://ja.kyoto.travel/event/major/aoi/" TargetMode="External"/><Relationship Id="rId2284" Type="http://schemas.openxmlformats.org/officeDocument/2006/relationships/hyperlink" Target="http://www.info-toyama.com/event/102717/" TargetMode="External"/><Relationship Id="rId256" Type="http://schemas.openxmlformats.org/officeDocument/2006/relationships/hyperlink" Target="http://kanazawa-jazzstreet.jp/" TargetMode="External"/><Relationship Id="rId463" Type="http://schemas.openxmlformats.org/officeDocument/2006/relationships/hyperlink" Target="http://sakematsuri.com/" TargetMode="External"/><Relationship Id="rId670" Type="http://schemas.openxmlformats.org/officeDocument/2006/relationships/hyperlink" Target="http://www.sakaiminato.net/" TargetMode="External"/><Relationship Id="rId1093" Type="http://schemas.openxmlformats.org/officeDocument/2006/relationships/hyperlink" Target="https://sakaiminato-suisan.jp/" TargetMode="External"/><Relationship Id="rId2144" Type="http://schemas.openxmlformats.org/officeDocument/2006/relationships/hyperlink" Target="http://ushioni.gaina.ne.jp/" TargetMode="External"/><Relationship Id="rId116" Type="http://schemas.openxmlformats.org/officeDocument/2006/relationships/hyperlink" Target="http://www.h6.dion.ne.jp/~rypin/" TargetMode="External"/><Relationship Id="rId323" Type="http://schemas.openxmlformats.org/officeDocument/2006/relationships/hyperlink" Target="http://www.hyuga.jp/minato_fes/" TargetMode="External"/><Relationship Id="rId530" Type="http://schemas.openxmlformats.org/officeDocument/2006/relationships/hyperlink" Target="http://www.city.imari.saga.jp/" TargetMode="External"/><Relationship Id="rId768" Type="http://schemas.openxmlformats.org/officeDocument/2006/relationships/hyperlink" Target="https://www.niigata-kankou.or.jp/" TargetMode="External"/><Relationship Id="rId975" Type="http://schemas.openxmlformats.org/officeDocument/2006/relationships/hyperlink" Target="http://kumanoshi-kankoukyoukai.info/tour/" TargetMode="External"/><Relationship Id="rId1160" Type="http://schemas.openxmlformats.org/officeDocument/2006/relationships/hyperlink" Target="https://himeji-machishin.jp/himejijo-event/" TargetMode="External"/><Relationship Id="rId1398" Type="http://schemas.openxmlformats.org/officeDocument/2006/relationships/hyperlink" Target="mailto:083-231-1350/sgkanko@city.shimonoseki.yamaguchi.jp" TargetMode="External"/><Relationship Id="rId2004" Type="http://schemas.openxmlformats.org/officeDocument/2006/relationships/hyperlink" Target="http://kanazawa-jazzstreet.jp/" TargetMode="External"/><Relationship Id="rId2211" Type="http://schemas.openxmlformats.org/officeDocument/2006/relationships/hyperlink" Target="http://www.visitsado.com/" TargetMode="External"/><Relationship Id="rId628" Type="http://schemas.openxmlformats.org/officeDocument/2006/relationships/hyperlink" Target="http://www.miyazaki-cci.or.jp/miyazaki/" TargetMode="External"/><Relationship Id="rId835" Type="http://schemas.openxmlformats.org/officeDocument/2006/relationships/hyperlink" Target="mailto:083-231-1350/sgkanko@city.shimonoseki.yamaguchi.jp" TargetMode="External"/><Relationship Id="rId1258" Type="http://schemas.openxmlformats.org/officeDocument/2006/relationships/hyperlink" Target="https://www.facebook.com/Night.with.a.full.moon.Fes/" TargetMode="External"/><Relationship Id="rId1465" Type="http://schemas.openxmlformats.org/officeDocument/2006/relationships/hyperlink" Target="http://www.city.niihama.lg.jp/" TargetMode="External"/><Relationship Id="rId1672" Type="http://schemas.openxmlformats.org/officeDocument/2006/relationships/hyperlink" Target="http://www.shiogamajinja.jp/index.html" TargetMode="External"/><Relationship Id="rId1020" Type="http://schemas.openxmlformats.org/officeDocument/2006/relationships/hyperlink" Target="http://www.yukijinjya.jp/" TargetMode="External"/><Relationship Id="rId1118" Type="http://schemas.openxmlformats.org/officeDocument/2006/relationships/hyperlink" Target="http://www.fukuyama-kanko.com/event/taiami/taiami.html" TargetMode="External"/><Relationship Id="rId1325" Type="http://schemas.openxmlformats.org/officeDocument/2006/relationships/hyperlink" Target="https://miyazu-cci.or.jp/hanabi/" TargetMode="External"/><Relationship Id="rId1532" Type="http://schemas.openxmlformats.org/officeDocument/2006/relationships/hyperlink" Target="http://www.city.wakayama.wakayama.jp/kankou/nenkangyoji/1003239.html" TargetMode="External"/><Relationship Id="rId1977" Type="http://schemas.openxmlformats.org/officeDocument/2006/relationships/hyperlink" Target="http://www.miyacci.or.jp/" TargetMode="External"/><Relationship Id="rId902" Type="http://schemas.openxmlformats.org/officeDocument/2006/relationships/hyperlink" Target="http://www.karatoichiba.com/bakangai/" TargetMode="External"/><Relationship Id="rId1837" Type="http://schemas.openxmlformats.org/officeDocument/2006/relationships/hyperlink" Target="https://osaka-info.jp/" TargetMode="External"/><Relationship Id="rId31" Type="http://schemas.openxmlformats.org/officeDocument/2006/relationships/hyperlink" Target="https://www.nagasaki-tabinet.com/event/51339/" TargetMode="External"/><Relationship Id="rId2099" Type="http://schemas.openxmlformats.org/officeDocument/2006/relationships/hyperlink" Target="https://hagicci.or.jp/natumaturi/" TargetMode="External"/><Relationship Id="rId180" Type="http://schemas.openxmlformats.org/officeDocument/2006/relationships/hyperlink" Target="http://www.info-toyama.com/event/10006/" TargetMode="External"/><Relationship Id="rId278" Type="http://schemas.openxmlformats.org/officeDocument/2006/relationships/hyperlink" Target="http://www.toba.gr.jp/" TargetMode="External"/><Relationship Id="rId1904" Type="http://schemas.openxmlformats.org/officeDocument/2006/relationships/hyperlink" Target="http://www.fukuyama-kanko.com/event/taiami/taiami.html" TargetMode="External"/><Relationship Id="rId485" Type="http://schemas.openxmlformats.org/officeDocument/2006/relationships/hyperlink" Target="http://www.welcome-kochi.jp/index.html" TargetMode="External"/><Relationship Id="rId692" Type="http://schemas.openxmlformats.org/officeDocument/2006/relationships/hyperlink" Target="mailto:e0624001@pref.wakayama.lg.jp" TargetMode="External"/><Relationship Id="rId2166" Type="http://schemas.openxmlformats.org/officeDocument/2006/relationships/hyperlink" Target="https://higashi-iseebi.jp/" TargetMode="External"/><Relationship Id="rId138" Type="http://schemas.openxmlformats.org/officeDocument/2006/relationships/hyperlink" Target="http://www.town.nachikatsuura.wakayama.jp/forms/info/info.aspx?info_id=9447" TargetMode="External"/><Relationship Id="rId345" Type="http://schemas.openxmlformats.org/officeDocument/2006/relationships/hyperlink" Target="https://www.sake-honjin.com/" TargetMode="External"/><Relationship Id="rId552" Type="http://schemas.openxmlformats.org/officeDocument/2006/relationships/hyperlink" Target="http://tobatagion.jp/" TargetMode="External"/><Relationship Id="rId997" Type="http://schemas.openxmlformats.org/officeDocument/2006/relationships/hyperlink" Target="http://www.cciweb.or.jp/kochi/yosakoiweb/" TargetMode="External"/><Relationship Id="rId1182" Type="http://schemas.openxmlformats.org/officeDocument/2006/relationships/hyperlink" Target="https://www.kankou-hamada.org/guidepost/10579" TargetMode="External"/><Relationship Id="rId2026" Type="http://schemas.openxmlformats.org/officeDocument/2006/relationships/hyperlink" Target="https://www.niigata-kankou.or.jp/" TargetMode="External"/><Relationship Id="rId2233" Type="http://schemas.openxmlformats.org/officeDocument/2006/relationships/hyperlink" Target="http://www.visitsado.com/" TargetMode="External"/><Relationship Id="rId205" Type="http://schemas.openxmlformats.org/officeDocument/2006/relationships/hyperlink" Target="https://ssl.kanko-inabe.jp/" TargetMode="External"/><Relationship Id="rId412" Type="http://schemas.openxmlformats.org/officeDocument/2006/relationships/hyperlink" Target="https://aquas.or.jp/" TargetMode="External"/><Relationship Id="rId857" Type="http://schemas.openxmlformats.org/officeDocument/2006/relationships/hyperlink" Target="http://sukumomaturi.web.fc2.com/" TargetMode="External"/><Relationship Id="rId1042" Type="http://schemas.openxmlformats.org/officeDocument/2006/relationships/hyperlink" Target="https://ikutamajinja.jp/" TargetMode="External"/><Relationship Id="rId1487" Type="http://schemas.openxmlformats.org/officeDocument/2006/relationships/hyperlink" Target="https://soma-kanko.jp/" TargetMode="External"/><Relationship Id="rId1694" Type="http://schemas.openxmlformats.org/officeDocument/2006/relationships/hyperlink" Target="http://www.asahijazz.net/" TargetMode="External"/><Relationship Id="rId2300" Type="http://schemas.openxmlformats.org/officeDocument/2006/relationships/hyperlink" Target="https://www.shoukouji.jp/" TargetMode="External"/><Relationship Id="rId717" Type="http://schemas.openxmlformats.org/officeDocument/2006/relationships/hyperlink" Target="https://www.city.kochi.jp/site/gairoichi/" TargetMode="External"/><Relationship Id="rId924" Type="http://schemas.openxmlformats.org/officeDocument/2006/relationships/hyperlink" Target="http://www.city.wakayama.wakayama.jp/kankou/nenkangyoji/1006612.html" TargetMode="External"/><Relationship Id="rId1347" Type="http://schemas.openxmlformats.org/officeDocument/2006/relationships/hyperlink" Target="https://ja.kyoto.travel/event/major/gion/" TargetMode="External"/><Relationship Id="rId1554" Type="http://schemas.openxmlformats.org/officeDocument/2006/relationships/hyperlink" Target="http://www.tanabe-kanko.jp/event/sakura/" TargetMode="External"/><Relationship Id="rId1761" Type="http://schemas.openxmlformats.org/officeDocument/2006/relationships/hyperlink" Target="http://www.makinoharashi-kankoukyoukai.com/index.html" TargetMode="External"/><Relationship Id="rId1999" Type="http://schemas.openxmlformats.org/officeDocument/2006/relationships/hyperlink" Target="http://sado-art.com/" TargetMode="External"/><Relationship Id="rId53" Type="http://schemas.openxmlformats.org/officeDocument/2006/relationships/hyperlink" Target="http://www.niicci.or.jp/hanabitaikai/" TargetMode="External"/><Relationship Id="rId1207" Type="http://schemas.openxmlformats.org/officeDocument/2006/relationships/hyperlink" Target="http://mono.shoko-shimane.or.jp/" TargetMode="External"/><Relationship Id="rId1414" Type="http://schemas.openxmlformats.org/officeDocument/2006/relationships/hyperlink" Target="http://www.sand-museum.jp/" TargetMode="External"/><Relationship Id="rId1621" Type="http://schemas.openxmlformats.org/officeDocument/2006/relationships/hyperlink" Target="http://mikawachi-utsuwa.net/" TargetMode="External"/><Relationship Id="rId1859" Type="http://schemas.openxmlformats.org/officeDocument/2006/relationships/hyperlink" Target="http://www.musha-gyoretsu.jp/index.html" TargetMode="External"/><Relationship Id="rId1719" Type="http://schemas.openxmlformats.org/officeDocument/2006/relationships/hyperlink" Target="mailto:e0624001@pref.wakayama.lg.jp" TargetMode="External"/><Relationship Id="rId1926" Type="http://schemas.openxmlformats.org/officeDocument/2006/relationships/hyperlink" Target="http://www.city.uki.kumamoto.jp/" TargetMode="External"/><Relationship Id="rId2090" Type="http://schemas.openxmlformats.org/officeDocument/2006/relationships/hyperlink" Target="http://ube-kankou.or.jp/" TargetMode="External"/><Relationship Id="rId2188" Type="http://schemas.openxmlformats.org/officeDocument/2006/relationships/hyperlink" Target="http://www.kinasse-yatsushiro.jp/hanabi/" TargetMode="External"/><Relationship Id="rId367" Type="http://schemas.openxmlformats.org/officeDocument/2006/relationships/hyperlink" Target="http://www.asahijazz.net/" TargetMode="External"/><Relationship Id="rId574" Type="http://schemas.openxmlformats.org/officeDocument/2006/relationships/hyperlink" Target="http://saikaibashi.com/" TargetMode="External"/><Relationship Id="rId2048" Type="http://schemas.openxmlformats.org/officeDocument/2006/relationships/hyperlink" Target="http://itospa.com/" TargetMode="External"/><Relationship Id="rId2255" Type="http://schemas.openxmlformats.org/officeDocument/2006/relationships/hyperlink" Target="tel:0898-54-3450" TargetMode="External"/><Relationship Id="rId227" Type="http://schemas.openxmlformats.org/officeDocument/2006/relationships/hyperlink" Target="mailto:088-684-1157/kankoshinko@city.naruto.i-tokushima.jp" TargetMode="External"/><Relationship Id="rId781" Type="http://schemas.openxmlformats.org/officeDocument/2006/relationships/hyperlink" Target="http://www.satohama-jomon.jp/index.html" TargetMode="External"/><Relationship Id="rId879" Type="http://schemas.openxmlformats.org/officeDocument/2006/relationships/hyperlink" Target="http://n-akindo.com/" TargetMode="External"/><Relationship Id="rId434" Type="http://schemas.openxmlformats.org/officeDocument/2006/relationships/hyperlink" Target="https://masudashi.com/" TargetMode="External"/><Relationship Id="rId641" Type="http://schemas.openxmlformats.org/officeDocument/2006/relationships/hyperlink" Target="https://www.naha-navi.or.jp/" TargetMode="External"/><Relationship Id="rId739" Type="http://schemas.openxmlformats.org/officeDocument/2006/relationships/hyperlink" Target="http://www.akitafan.com/en/index.html" TargetMode="External"/><Relationship Id="rId1064" Type="http://schemas.openxmlformats.org/officeDocument/2006/relationships/hyperlink" Target="http://www.osaka-marathon.jp/" TargetMode="External"/><Relationship Id="rId1271" Type="http://schemas.openxmlformats.org/officeDocument/2006/relationships/hyperlink" Target="http://localhost/" TargetMode="External"/><Relationship Id="rId1369" Type="http://schemas.openxmlformats.org/officeDocument/2006/relationships/hyperlink" Target="../%23" TargetMode="External"/><Relationship Id="rId1576" Type="http://schemas.openxmlformats.org/officeDocument/2006/relationships/hyperlink" Target="http://besshi.com/" TargetMode="External"/><Relationship Id="rId2115" Type="http://schemas.openxmlformats.org/officeDocument/2006/relationships/hyperlink" Target="https://www.kankou-hamada.org/guidepost/10901" TargetMode="External"/><Relationship Id="rId501" Type="http://schemas.openxmlformats.org/officeDocument/2006/relationships/hyperlink" Target="https://www.city.naruto.tokushima.jp/" TargetMode="External"/><Relationship Id="rId946" Type="http://schemas.openxmlformats.org/officeDocument/2006/relationships/hyperlink" Target="http://www.nanki-shirahama.com/event/" TargetMode="External"/><Relationship Id="rId1131" Type="http://schemas.openxmlformats.org/officeDocument/2006/relationships/hyperlink" Target="https://www.city.imabari.ehime.jp/kanko/tsugi/" TargetMode="External"/><Relationship Id="rId1229" Type="http://schemas.openxmlformats.org/officeDocument/2006/relationships/hyperlink" Target="http://www.imari-ookawachiyama.com/" TargetMode="External"/><Relationship Id="rId1783" Type="http://schemas.openxmlformats.org/officeDocument/2006/relationships/hyperlink" Target="http://www.yokkaichi-port.or.jp/" TargetMode="External"/><Relationship Id="rId1990" Type="http://schemas.openxmlformats.org/officeDocument/2006/relationships/hyperlink" Target="https://vill.kouzushima.tokyo.jp/travel/event.html" TargetMode="External"/><Relationship Id="rId75" Type="http://schemas.openxmlformats.org/officeDocument/2006/relationships/hyperlink" Target="http://www.kushiro-kankou.or.jp/" TargetMode="External"/><Relationship Id="rId806" Type="http://schemas.openxmlformats.org/officeDocument/2006/relationships/hyperlink" Target="http://kanahebi.cdx.jp/" TargetMode="External"/><Relationship Id="rId1436" Type="http://schemas.openxmlformats.org/officeDocument/2006/relationships/hyperlink" Target="http://www.at-nagasaki.jp/event/51798/" TargetMode="External"/><Relationship Id="rId1643" Type="http://schemas.openxmlformats.org/officeDocument/2006/relationships/hyperlink" Target="http://n-akindo.com/" TargetMode="External"/><Relationship Id="rId1850" Type="http://schemas.openxmlformats.org/officeDocument/2006/relationships/hyperlink" Target="https://kobe-luminarie.jp/" TargetMode="External"/><Relationship Id="rId1503" Type="http://schemas.openxmlformats.org/officeDocument/2006/relationships/hyperlink" Target="https://shimonoseki.travel/spot/detail.php?uid=331" TargetMode="External"/><Relationship Id="rId1710" Type="http://schemas.openxmlformats.org/officeDocument/2006/relationships/hyperlink" Target="http://www.motomachi-cs.com/index.html" TargetMode="External"/><Relationship Id="rId1948" Type="http://schemas.openxmlformats.org/officeDocument/2006/relationships/hyperlink" Target="http://www.aoba-matsuri.com/index.html" TargetMode="External"/><Relationship Id="rId291" Type="http://schemas.openxmlformats.org/officeDocument/2006/relationships/hyperlink" Target="https://kanko-shunan.com/" TargetMode="External"/><Relationship Id="rId1808" Type="http://schemas.openxmlformats.org/officeDocument/2006/relationships/hyperlink" Target="http://www.maizuru-kanko.net/" TargetMode="External"/><Relationship Id="rId151" Type="http://schemas.openxmlformats.org/officeDocument/2006/relationships/hyperlink" Target="http://n-akindo.com/" TargetMode="External"/><Relationship Id="rId389" Type="http://schemas.openxmlformats.org/officeDocument/2006/relationships/hyperlink" Target="https://nogedaidogei.com/" TargetMode="External"/><Relationship Id="rId596" Type="http://schemas.openxmlformats.org/officeDocument/2006/relationships/hyperlink" Target="http://www.at-nagasaki.jp/festival/hansen/" TargetMode="External"/><Relationship Id="rId2277" Type="http://schemas.openxmlformats.org/officeDocument/2006/relationships/hyperlink" Target="http://www.info-toyama.com/event/10006/" TargetMode="External"/><Relationship Id="rId249" Type="http://schemas.openxmlformats.org/officeDocument/2006/relationships/hyperlink" Target="http://www.miyacci.or.jp/" TargetMode="External"/><Relationship Id="rId456" Type="http://schemas.openxmlformats.org/officeDocument/2006/relationships/hyperlink" Target="http://www.urban.ne.jp/home/tourou/" TargetMode="External"/><Relationship Id="rId663" Type="http://schemas.openxmlformats.org/officeDocument/2006/relationships/hyperlink" Target="../../AppData/Local/Temp/MicrosoftEdgeDownloads/8d0f1c47-502c-4a4f-b4b4-abbb1016833d/%23" TargetMode="External"/><Relationship Id="rId870" Type="http://schemas.openxmlformats.org/officeDocument/2006/relationships/hyperlink" Target="http://nagasaki-kunchi.com/" TargetMode="External"/><Relationship Id="rId1086" Type="http://schemas.openxmlformats.org/officeDocument/2006/relationships/hyperlink" Target="http://suitouro.com/" TargetMode="External"/><Relationship Id="rId1293" Type="http://schemas.openxmlformats.org/officeDocument/2006/relationships/hyperlink" Target="https://www.kankou-hamada.org/guidepost/10629" TargetMode="External"/><Relationship Id="rId2137" Type="http://schemas.openxmlformats.org/officeDocument/2006/relationships/hyperlink" Target="http://www.hiroshima-navi.or.jp/" TargetMode="External"/><Relationship Id="rId109" Type="http://schemas.openxmlformats.org/officeDocument/2006/relationships/hyperlink" Target="https://www.naha-navi.or.jp/" TargetMode="External"/><Relationship Id="rId316" Type="http://schemas.openxmlformats.org/officeDocument/2006/relationships/hyperlink" Target="https://nakatsuyaba.com/?introduce=nakatsugion" TargetMode="External"/><Relationship Id="rId523" Type="http://schemas.openxmlformats.org/officeDocument/2006/relationships/hyperlink" Target="http://www.imari-ookawachiyama.com/" TargetMode="External"/><Relationship Id="rId968" Type="http://schemas.openxmlformats.org/officeDocument/2006/relationships/hyperlink" Target="https://www.zentoeisa.com/" TargetMode="External"/><Relationship Id="rId1153" Type="http://schemas.openxmlformats.org/officeDocument/2006/relationships/hyperlink" Target="https://www.amanohashidate.jp/" TargetMode="External"/><Relationship Id="rId1598" Type="http://schemas.openxmlformats.org/officeDocument/2006/relationships/hyperlink" Target="https://www.city.shingu.lg.jp/" TargetMode="External"/><Relationship Id="rId2204" Type="http://schemas.openxmlformats.org/officeDocument/2006/relationships/hyperlink" Target="mailto:0259-27-5000/info@visitsado.com" TargetMode="External"/><Relationship Id="rId97" Type="http://schemas.openxmlformats.org/officeDocument/2006/relationships/hyperlink" Target="http://www.kada.jp/awashima/" TargetMode="External"/><Relationship Id="rId730" Type="http://schemas.openxmlformats.org/officeDocument/2006/relationships/hyperlink" Target="http://www.acvb.or.jp/" TargetMode="External"/><Relationship Id="rId828" Type="http://schemas.openxmlformats.org/officeDocument/2006/relationships/hyperlink" Target="mailto:0950-22-4111/kanko@city.hirado.lg.jp" TargetMode="External"/><Relationship Id="rId1013" Type="http://schemas.openxmlformats.org/officeDocument/2006/relationships/hyperlink" Target="http://www.city.imari.saga.jp/" TargetMode="External"/><Relationship Id="rId1360" Type="http://schemas.openxmlformats.org/officeDocument/2006/relationships/hyperlink" Target="../%23" TargetMode="External"/><Relationship Id="rId1458" Type="http://schemas.openxmlformats.org/officeDocument/2006/relationships/hyperlink" Target="http://www.pref.ishikawa.jp/siro-niwa/japanese/top.html" TargetMode="External"/><Relationship Id="rId1665" Type="http://schemas.openxmlformats.org/officeDocument/2006/relationships/hyperlink" Target="mailto:022-354-2618/info@matsushima-kanko.com" TargetMode="External"/><Relationship Id="rId1872" Type="http://schemas.openxmlformats.org/officeDocument/2006/relationships/hyperlink" Target="http://plusvalue.co.jp/relay_hamada/" TargetMode="External"/><Relationship Id="rId1220" Type="http://schemas.openxmlformats.org/officeDocument/2006/relationships/hyperlink" Target="https://ja-jp.facebook.com/UwajimaHawaiianFestival" TargetMode="External"/><Relationship Id="rId1318" Type="http://schemas.openxmlformats.org/officeDocument/2006/relationships/hyperlink" Target="https://tsuwano-kanko.net/" TargetMode="External"/><Relationship Id="rId1525" Type="http://schemas.openxmlformats.org/officeDocument/2006/relationships/hyperlink" Target="http://www.town.hachijo.tokyo.jp/" TargetMode="External"/><Relationship Id="rId1732" Type="http://schemas.openxmlformats.org/officeDocument/2006/relationships/hyperlink" Target="mailto:0259-27-5000/info@visitsado.com" TargetMode="External"/><Relationship Id="rId24" Type="http://schemas.openxmlformats.org/officeDocument/2006/relationships/hyperlink" Target="http://www.iwamikanko.org/" TargetMode="External"/><Relationship Id="rId2299" Type="http://schemas.openxmlformats.org/officeDocument/2006/relationships/hyperlink" Target="https://bunkasouzou-takaoka.jp/" TargetMode="External"/><Relationship Id="rId173" Type="http://schemas.openxmlformats.org/officeDocument/2006/relationships/hyperlink" Target="https://www.city.hitachinaka.lg.jp/" TargetMode="External"/><Relationship Id="rId380" Type="http://schemas.openxmlformats.org/officeDocument/2006/relationships/hyperlink" Target="https://yokohama-torinoichi.jimdofree.com/" TargetMode="External"/><Relationship Id="rId2061" Type="http://schemas.openxmlformats.org/officeDocument/2006/relationships/hyperlink" Target="http://www.katahara-spa.jp/" TargetMode="External"/><Relationship Id="rId240" Type="http://schemas.openxmlformats.org/officeDocument/2006/relationships/hyperlink" Target="http://www.miyazaki-cci.or.jp/miyazaki/" TargetMode="External"/><Relationship Id="rId478" Type="http://schemas.openxmlformats.org/officeDocument/2006/relationships/hyperlink" Target="http://oshiromatsuri.jp/" TargetMode="External"/><Relationship Id="rId685" Type="http://schemas.openxmlformats.org/officeDocument/2006/relationships/hyperlink" Target="http://ww2.sanin-chuo.co.jp/special/ocha/aki.php" TargetMode="External"/><Relationship Id="rId892" Type="http://schemas.openxmlformats.org/officeDocument/2006/relationships/hyperlink" Target="https://shimonoseki.travel/event/?eid=69&amp;year=2017&amp;month=2&amp;day=&amp;area%5b%5d=" TargetMode="External"/><Relationship Id="rId2159" Type="http://schemas.openxmlformats.org/officeDocument/2006/relationships/hyperlink" Target="https://www.visit-saiki.jp/events/detail/caac8aa6-bb09-4534-8a8e-bd961e873538" TargetMode="External"/><Relationship Id="rId100" Type="http://schemas.openxmlformats.org/officeDocument/2006/relationships/hyperlink" Target="http://w-hanabi.com/" TargetMode="External"/><Relationship Id="rId338" Type="http://schemas.openxmlformats.org/officeDocument/2006/relationships/hyperlink" Target="https://yonkacho.com/2952/" TargetMode="External"/><Relationship Id="rId545" Type="http://schemas.openxmlformats.org/officeDocument/2006/relationships/hyperlink" Target="mailto:0950-22-4111/kanko@city.hirado.lg.jp" TargetMode="External"/><Relationship Id="rId752" Type="http://schemas.openxmlformats.org/officeDocument/2006/relationships/hyperlink" Target="https://www.niigata-kankou.or.jp/" TargetMode="External"/><Relationship Id="rId1175" Type="http://schemas.openxmlformats.org/officeDocument/2006/relationships/hyperlink" Target="https://www.kankou-hamada.org/guidepost/6598" TargetMode="External"/><Relationship Id="rId1382" Type="http://schemas.openxmlformats.org/officeDocument/2006/relationships/hyperlink" Target="mailto:e0624001@pref.wakayama.lg.jp" TargetMode="External"/><Relationship Id="rId2019" Type="http://schemas.openxmlformats.org/officeDocument/2006/relationships/hyperlink" Target="http://katakaimachi-enkakyokai.info/enka_info.html" TargetMode="External"/><Relationship Id="rId2226" Type="http://schemas.openxmlformats.org/officeDocument/2006/relationships/hyperlink" Target="http://www.scsf.jp/" TargetMode="External"/><Relationship Id="rId405" Type="http://schemas.openxmlformats.org/officeDocument/2006/relationships/hyperlink" Target="https://hagicci.or.jp/natumaturi/" TargetMode="External"/><Relationship Id="rId612" Type="http://schemas.openxmlformats.org/officeDocument/2006/relationships/hyperlink" Target="http://www.argerich-mf.jp/" TargetMode="External"/><Relationship Id="rId1035" Type="http://schemas.openxmlformats.org/officeDocument/2006/relationships/hyperlink" Target="http://www.maizuru-kanko.net/" TargetMode="External"/><Relationship Id="rId1242" Type="http://schemas.openxmlformats.org/officeDocument/2006/relationships/hyperlink" Target="https://www.huistenbosch.co.jp/" TargetMode="External"/><Relationship Id="rId1687" Type="http://schemas.openxmlformats.org/officeDocument/2006/relationships/hyperlink" Target="https://tateyamacity.com/" TargetMode="External"/><Relationship Id="rId1894" Type="http://schemas.openxmlformats.org/officeDocument/2006/relationships/hyperlink" Target="https://www.towada.travel/blog-posts/oirase-gorge-frozen-bus-tour" TargetMode="External"/><Relationship Id="rId917" Type="http://schemas.openxmlformats.org/officeDocument/2006/relationships/hyperlink" Target="http://www.kankou-nichinan.jp/" TargetMode="External"/><Relationship Id="rId1102" Type="http://schemas.openxmlformats.org/officeDocument/2006/relationships/hyperlink" Target="http://www.city.matsuyama.ehime.jp/" TargetMode="External"/><Relationship Id="rId1547" Type="http://schemas.openxmlformats.org/officeDocument/2006/relationships/hyperlink" Target="http://mt-fuji-apf.com/" TargetMode="External"/><Relationship Id="rId1754" Type="http://schemas.openxmlformats.org/officeDocument/2006/relationships/hyperlink" Target="http://www.visitsado.com/" TargetMode="External"/><Relationship Id="rId1961" Type="http://schemas.openxmlformats.org/officeDocument/2006/relationships/hyperlink" Target="http://hirosegawatourou.miyagi.jp/index.html" TargetMode="External"/><Relationship Id="rId46" Type="http://schemas.openxmlformats.org/officeDocument/2006/relationships/hyperlink" Target="http://www.pref.ishikawa.jp/siro-niwa/japanese/top.html" TargetMode="External"/><Relationship Id="rId1407" Type="http://schemas.openxmlformats.org/officeDocument/2006/relationships/hyperlink" Target="http://www.nanaoh.net/index.php" TargetMode="External"/><Relationship Id="rId1614" Type="http://schemas.openxmlformats.org/officeDocument/2006/relationships/hyperlink" Target="http://www.nagushiyama.jp/" TargetMode="External"/><Relationship Id="rId1821" Type="http://schemas.openxmlformats.org/officeDocument/2006/relationships/hyperlink" Target="http://www.ikedashi-kanko.jp/" TargetMode="External"/><Relationship Id="rId195" Type="http://schemas.openxmlformats.org/officeDocument/2006/relationships/hyperlink" Target="http://www.kenkayama.jp/" TargetMode="External"/><Relationship Id="rId1919" Type="http://schemas.openxmlformats.org/officeDocument/2006/relationships/hyperlink" Target="tel:0898-23-3939" TargetMode="External"/><Relationship Id="rId2083" Type="http://schemas.openxmlformats.org/officeDocument/2006/relationships/hyperlink" Target="https://ja.kyoto.travel/event/major/jidai/" TargetMode="External"/><Relationship Id="rId2290" Type="http://schemas.openxmlformats.org/officeDocument/2006/relationships/hyperlink" Target="http://www.takaoka.or.jp/" TargetMode="External"/><Relationship Id="rId262" Type="http://schemas.openxmlformats.org/officeDocument/2006/relationships/hyperlink" Target="http://www.ys-nihonkai.jp/" TargetMode="External"/><Relationship Id="rId567" Type="http://schemas.openxmlformats.org/officeDocument/2006/relationships/hyperlink" Target="https://www.visit-saiki.jp/events/detail/afa35f21-3b73-487d-8605-32fc47c15a53" TargetMode="External"/><Relationship Id="rId1197" Type="http://schemas.openxmlformats.org/officeDocument/2006/relationships/hyperlink" Target="https://www.ginzan-wm.jp/" TargetMode="External"/><Relationship Id="rId2150" Type="http://schemas.openxmlformats.org/officeDocument/2006/relationships/hyperlink" Target="https://www.city.sakaide.lg.jp/index.html" TargetMode="External"/><Relationship Id="rId2248" Type="http://schemas.openxmlformats.org/officeDocument/2006/relationships/hyperlink" Target="http://www.nanki-shirahama.com/event/" TargetMode="External"/><Relationship Id="rId122" Type="http://schemas.openxmlformats.org/officeDocument/2006/relationships/hyperlink" Target="http://www.karatsu-kankou.jp/" TargetMode="External"/><Relationship Id="rId774" Type="http://schemas.openxmlformats.org/officeDocument/2006/relationships/hyperlink" Target="https://kobe-luminarie.jp/" TargetMode="External"/><Relationship Id="rId981" Type="http://schemas.openxmlformats.org/officeDocument/2006/relationships/hyperlink" Target="https://www.nachikan.jp/event/winter-2/" TargetMode="External"/><Relationship Id="rId1057" Type="http://schemas.openxmlformats.org/officeDocument/2006/relationships/hyperlink" Target="http://www.shitennoji.or.jp/" TargetMode="External"/><Relationship Id="rId2010" Type="http://schemas.openxmlformats.org/officeDocument/2006/relationships/hyperlink" Target="http://www.ys-nihonkai.jp/" TargetMode="External"/><Relationship Id="rId427" Type="http://schemas.openxmlformats.org/officeDocument/2006/relationships/hyperlink" Target="https://www.kankou-hamada.org/guidepost/10901" TargetMode="External"/><Relationship Id="rId634" Type="http://schemas.openxmlformats.org/officeDocument/2006/relationships/hyperlink" Target="http://www.kankou-nichinan.jp/" TargetMode="External"/><Relationship Id="rId841" Type="http://schemas.openxmlformats.org/officeDocument/2006/relationships/hyperlink" Target="mailto:083-231-1350/sgkanko@city.shimonoseki.yamaguchi.jp" TargetMode="External"/><Relationship Id="rId1264" Type="http://schemas.openxmlformats.org/officeDocument/2006/relationships/hyperlink" Target="https://visit-hofu.jp/" TargetMode="External"/><Relationship Id="rId1471" Type="http://schemas.openxmlformats.org/officeDocument/2006/relationships/hyperlink" Target="http://www.tagataisya.or.jp/event/mantou/" TargetMode="External"/><Relationship Id="rId1569" Type="http://schemas.openxmlformats.org/officeDocument/2006/relationships/hyperlink" Target="http://nahacamp.com/nahakyouryokukai_os.html" TargetMode="External"/><Relationship Id="rId2108" Type="http://schemas.openxmlformats.org/officeDocument/2006/relationships/hyperlink" Target="https://www.kankou-hamada.org/guidepost/10579" TargetMode="External"/><Relationship Id="rId701" Type="http://schemas.openxmlformats.org/officeDocument/2006/relationships/hyperlink" Target="http://sakematsuri.com/" TargetMode="External"/><Relationship Id="rId939" Type="http://schemas.openxmlformats.org/officeDocument/2006/relationships/hyperlink" Target="http://www.hongu.jp/event/sennin-karuta/" TargetMode="External"/><Relationship Id="rId1124" Type="http://schemas.openxmlformats.org/officeDocument/2006/relationships/hyperlink" Target="mailto:088-684-1157/kankoshinko@city.naruto.i-tokushima.jp" TargetMode="External"/><Relationship Id="rId1331" Type="http://schemas.openxmlformats.org/officeDocument/2006/relationships/hyperlink" Target="https://www.seimeijinja.jp/" TargetMode="External"/><Relationship Id="rId1776" Type="http://schemas.openxmlformats.org/officeDocument/2006/relationships/hyperlink" Target="https://www.shimoda-city.info/" TargetMode="External"/><Relationship Id="rId1983" Type="http://schemas.openxmlformats.org/officeDocument/2006/relationships/hyperlink" Target="https://www.tsukahara-li.co.jp/tateyama/index.html" TargetMode="External"/><Relationship Id="rId68" Type="http://schemas.openxmlformats.org/officeDocument/2006/relationships/hyperlink" Target="http://www.city.kushiro.lg.jp/zoo/" TargetMode="External"/><Relationship Id="rId1429" Type="http://schemas.openxmlformats.org/officeDocument/2006/relationships/hyperlink" Target="http://www.wasshoi.info/" TargetMode="External"/><Relationship Id="rId1636" Type="http://schemas.openxmlformats.org/officeDocument/2006/relationships/hyperlink" Target="http://www.welcome-kochi.jp/index.html" TargetMode="External"/><Relationship Id="rId1843" Type="http://schemas.openxmlformats.org/officeDocument/2006/relationships/hyperlink" Target="https://osaka-info.jp/" TargetMode="External"/><Relationship Id="rId1703" Type="http://schemas.openxmlformats.org/officeDocument/2006/relationships/hyperlink" Target="https://www.chinatown.or.jp/" TargetMode="External"/><Relationship Id="rId1910" Type="http://schemas.openxmlformats.org/officeDocument/2006/relationships/hyperlink" Target="https://www.pref.tokushima.lg.jp/kenseijoho/soshiki/shoukouroudoukankoubu/kankouseisakuka/" TargetMode="External"/><Relationship Id="rId284" Type="http://schemas.openxmlformats.org/officeDocument/2006/relationships/hyperlink" Target="http://kankou.iwakuni-city.net/" TargetMode="External"/><Relationship Id="rId491" Type="http://schemas.openxmlformats.org/officeDocument/2006/relationships/hyperlink" Target="http://www.shimanto-kankou.com/" TargetMode="External"/><Relationship Id="rId2172" Type="http://schemas.openxmlformats.org/officeDocument/2006/relationships/hyperlink" Target="http://seafes.com/" TargetMode="External"/><Relationship Id="rId144" Type="http://schemas.openxmlformats.org/officeDocument/2006/relationships/hyperlink" Target="https://www.city.shingu.lg.jp/" TargetMode="External"/><Relationship Id="rId589" Type="http://schemas.openxmlformats.org/officeDocument/2006/relationships/hyperlink" Target="https://yonkacho.com/2952/" TargetMode="External"/><Relationship Id="rId796" Type="http://schemas.openxmlformats.org/officeDocument/2006/relationships/hyperlink" Target="http://www.shiogamajinja.jp/index.html" TargetMode="External"/><Relationship Id="rId351" Type="http://schemas.openxmlformats.org/officeDocument/2006/relationships/hyperlink" Target="http://www.city.matsuyama.ehime.jp/" TargetMode="External"/><Relationship Id="rId449" Type="http://schemas.openxmlformats.org/officeDocument/2006/relationships/hyperlink" Target="http://miyoshi-kankou.jp/?p=293" TargetMode="External"/><Relationship Id="rId656" Type="http://schemas.openxmlformats.org/officeDocument/2006/relationships/hyperlink" Target="https://www.southeast-botanical.jp/illumination2021/" TargetMode="External"/><Relationship Id="rId863" Type="http://schemas.openxmlformats.org/officeDocument/2006/relationships/hyperlink" Target="http://tobatagion.jp/" TargetMode="External"/><Relationship Id="rId1079" Type="http://schemas.openxmlformats.org/officeDocument/2006/relationships/hyperlink" Target="http://www.matsue-tourism.or.jp/m_castle/index.html" TargetMode="External"/><Relationship Id="rId1286" Type="http://schemas.openxmlformats.org/officeDocument/2006/relationships/hyperlink" Target="https://www.kankou-hamada.org/guidepost/6599" TargetMode="External"/><Relationship Id="rId1493" Type="http://schemas.openxmlformats.org/officeDocument/2006/relationships/hyperlink" Target="http://www.karatoichiba.com/bakangai/" TargetMode="External"/><Relationship Id="rId2032" Type="http://schemas.openxmlformats.org/officeDocument/2006/relationships/hyperlink" Target="https://www.niigata-kankou.or.jp/" TargetMode="External"/><Relationship Id="rId211" Type="http://schemas.openxmlformats.org/officeDocument/2006/relationships/hyperlink" Target="https://kanko-yokkaichi.com/festival/385/" TargetMode="External"/><Relationship Id="rId309" Type="http://schemas.openxmlformats.org/officeDocument/2006/relationships/hyperlink" Target="https://www.visit-saiki.jp/events/detail/fd3120e4-e6cf-4024-a278-231a80151ca9" TargetMode="External"/><Relationship Id="rId516" Type="http://schemas.openxmlformats.org/officeDocument/2006/relationships/hyperlink" Target="https://www.city.sakaide.lg.jp/index.html" TargetMode="External"/><Relationship Id="rId1146" Type="http://schemas.openxmlformats.org/officeDocument/2006/relationships/hyperlink" Target="http://www.miyazaki-cci.or.jp/miyazaki/" TargetMode="External"/><Relationship Id="rId1798" Type="http://schemas.openxmlformats.org/officeDocument/2006/relationships/hyperlink" Target="http://tanabejoumaturi.sakura.ne.jp/maturi" TargetMode="External"/><Relationship Id="rId723" Type="http://schemas.openxmlformats.org/officeDocument/2006/relationships/hyperlink" Target="http://ashizuri-fes.com/index.php" TargetMode="External"/><Relationship Id="rId930" Type="http://schemas.openxmlformats.org/officeDocument/2006/relationships/hyperlink" Target="http://tri-miyako.com/" TargetMode="External"/><Relationship Id="rId1006" Type="http://schemas.openxmlformats.org/officeDocument/2006/relationships/hyperlink" Target="http://artfantasia.asia/artist/" TargetMode="External"/><Relationship Id="rId1353" Type="http://schemas.openxmlformats.org/officeDocument/2006/relationships/hyperlink" Target="http://www.e-rumoi.jp/" TargetMode="External"/><Relationship Id="rId1560" Type="http://schemas.openxmlformats.org/officeDocument/2006/relationships/hyperlink" Target="http://www.nanki-shirahama.com/event/" TargetMode="External"/><Relationship Id="rId1658" Type="http://schemas.openxmlformats.org/officeDocument/2006/relationships/hyperlink" Target="mailto:022-354-2618info@matsushima-kanko.com" TargetMode="External"/><Relationship Id="rId1865" Type="http://schemas.openxmlformats.org/officeDocument/2006/relationships/hyperlink" Target="http://www.yuushien.com/yuushien/" TargetMode="External"/><Relationship Id="rId1213" Type="http://schemas.openxmlformats.org/officeDocument/2006/relationships/hyperlink" Target="http://fukuyama-matsuri.jp/bara/" TargetMode="External"/><Relationship Id="rId1420" Type="http://schemas.openxmlformats.org/officeDocument/2006/relationships/hyperlink" Target="http://www.shimanto-kankou.com/" TargetMode="External"/><Relationship Id="rId1518" Type="http://schemas.openxmlformats.org/officeDocument/2006/relationships/hyperlink" Target="http://www.kankou-nichinan.jp/" TargetMode="External"/><Relationship Id="rId1725" Type="http://schemas.openxmlformats.org/officeDocument/2006/relationships/hyperlink" Target="mailto:0259-27-5000/info@visitsado.com" TargetMode="External"/><Relationship Id="rId1932" Type="http://schemas.openxmlformats.org/officeDocument/2006/relationships/hyperlink" Target="http://www.miyazaki-cci.or.jp/miyazaki/" TargetMode="External"/><Relationship Id="rId17" Type="http://schemas.openxmlformats.org/officeDocument/2006/relationships/hyperlink" Target="http://www.nanaoh.net/index.php" TargetMode="External"/><Relationship Id="rId2194" Type="http://schemas.openxmlformats.org/officeDocument/2006/relationships/hyperlink" Target="mailto:0259-27-5000/info@visitsado.com" TargetMode="External"/><Relationship Id="rId166" Type="http://schemas.openxmlformats.org/officeDocument/2006/relationships/hyperlink" Target="https://www.oarai-info.jp/" TargetMode="External"/><Relationship Id="rId373" Type="http://schemas.openxmlformats.org/officeDocument/2006/relationships/hyperlink" Target="http://www.sankeien.or.jp/" TargetMode="External"/><Relationship Id="rId580" Type="http://schemas.openxmlformats.org/officeDocument/2006/relationships/hyperlink" Target="http://seafes.com/" TargetMode="External"/><Relationship Id="rId2054" Type="http://schemas.openxmlformats.org/officeDocument/2006/relationships/hyperlink" Target="https://www.shimoda-city.info/" TargetMode="External"/><Relationship Id="rId2261" Type="http://schemas.openxmlformats.org/officeDocument/2006/relationships/hyperlink" Target="https://taikodani.jp/" TargetMode="External"/><Relationship Id="rId1" Type="http://schemas.openxmlformats.org/officeDocument/2006/relationships/hyperlink" Target="mailto:e0624001@pref.wakayama.lg.jp" TargetMode="External"/><Relationship Id="rId233" Type="http://schemas.openxmlformats.org/officeDocument/2006/relationships/hyperlink" Target="https://www.pref.tokushima.lg.jp/kenseijoho/soshiki/shoukouroudoukankoubu/kankouseisakuka/" TargetMode="External"/><Relationship Id="rId440" Type="http://schemas.openxmlformats.org/officeDocument/2006/relationships/hyperlink" Target="https://masudashi.com/" TargetMode="External"/><Relationship Id="rId678" Type="http://schemas.openxmlformats.org/officeDocument/2006/relationships/hyperlink" Target="http://www.musha-gyoretsu.jp/index.html" TargetMode="External"/><Relationship Id="rId885" Type="http://schemas.openxmlformats.org/officeDocument/2006/relationships/hyperlink" Target="http://www.kagoshima-kankou.com/event/20352/" TargetMode="External"/><Relationship Id="rId1070" Type="http://schemas.openxmlformats.org/officeDocument/2006/relationships/hyperlink" Target="https://infiorata-kobe.net/" TargetMode="External"/><Relationship Id="rId2121" Type="http://schemas.openxmlformats.org/officeDocument/2006/relationships/hyperlink" Target="http://www.iwami.or.jp/gotsucci/gonogawa/" TargetMode="External"/><Relationship Id="rId300" Type="http://schemas.openxmlformats.org/officeDocument/2006/relationships/hyperlink" Target="https://www.city.komatsushima.lg.jp/" TargetMode="External"/><Relationship Id="rId538" Type="http://schemas.openxmlformats.org/officeDocument/2006/relationships/hyperlink" Target="http://www.kagoshima-kankou.com/event/50211/" TargetMode="External"/><Relationship Id="rId745" Type="http://schemas.openxmlformats.org/officeDocument/2006/relationships/hyperlink" Target="http://otaru.ushiomatsuri.net/" TargetMode="External"/><Relationship Id="rId952" Type="http://schemas.openxmlformats.org/officeDocument/2006/relationships/hyperlink" Target="https://www.naha-navi.or.jp/" TargetMode="External"/><Relationship Id="rId1168" Type="http://schemas.openxmlformats.org/officeDocument/2006/relationships/hyperlink" Target="http://www.mihonoseki-kankou.jp/sinji/sinji_morotabune/" TargetMode="External"/><Relationship Id="rId1375" Type="http://schemas.openxmlformats.org/officeDocument/2006/relationships/hyperlink" Target="mailto:0950-22-4111/kanko@city.hirado.lg.jp" TargetMode="External"/><Relationship Id="rId1582" Type="http://schemas.openxmlformats.org/officeDocument/2006/relationships/hyperlink" Target="https://okinawa-marathon.com/" TargetMode="External"/><Relationship Id="rId2219" Type="http://schemas.openxmlformats.org/officeDocument/2006/relationships/hyperlink" Target="http://www.visitsado.com/" TargetMode="External"/><Relationship Id="rId81" Type="http://schemas.openxmlformats.org/officeDocument/2006/relationships/hyperlink" Target="http://www.motobu.or.jp/" TargetMode="External"/><Relationship Id="rId605" Type="http://schemas.openxmlformats.org/officeDocument/2006/relationships/hyperlink" Target="https://nakatsuyaba.com/?introduce=tsuruichi" TargetMode="External"/><Relationship Id="rId812" Type="http://schemas.openxmlformats.org/officeDocument/2006/relationships/hyperlink" Target="https://www.city.tagajo.miyagi.jp/index.html" TargetMode="External"/><Relationship Id="rId1028" Type="http://schemas.openxmlformats.org/officeDocument/2006/relationships/hyperlink" Target="https://www.jonangu.com/index.html" TargetMode="External"/><Relationship Id="rId1235" Type="http://schemas.openxmlformats.org/officeDocument/2006/relationships/hyperlink" Target="https://www.visit-saiki.jp/events/detail/4be66264-75d3-4925-b54c-30545991c62a" TargetMode="External"/><Relationship Id="rId1442" Type="http://schemas.openxmlformats.org/officeDocument/2006/relationships/hyperlink" Target="http://www.city.fuji.shizuoka.jp/fujijikan/enjoy/kb719c00000006jt.html" TargetMode="External"/><Relationship Id="rId1887" Type="http://schemas.openxmlformats.org/officeDocument/2006/relationships/hyperlink" Target="https://ishigaki-triathlon.jp/" TargetMode="External"/><Relationship Id="rId1302" Type="http://schemas.openxmlformats.org/officeDocument/2006/relationships/hyperlink" Target="http://www.iwami.or.jp/gotsucci/gonogawa/" TargetMode="External"/><Relationship Id="rId1747" Type="http://schemas.openxmlformats.org/officeDocument/2006/relationships/hyperlink" Target="http://www.visitsado.com/" TargetMode="External"/><Relationship Id="rId1954" Type="http://schemas.openxmlformats.org/officeDocument/2006/relationships/hyperlink" Target="http://miyagimatidukuri.jp/" TargetMode="External"/><Relationship Id="rId39" Type="http://schemas.openxmlformats.org/officeDocument/2006/relationships/hyperlink" Target="http://nitca.at-nagasaki.jp/event/peron/" TargetMode="External"/><Relationship Id="rId1607" Type="http://schemas.openxmlformats.org/officeDocument/2006/relationships/hyperlink" Target="http://www.papapa-art.com/fujinokuni/" TargetMode="External"/><Relationship Id="rId1814" Type="http://schemas.openxmlformats.org/officeDocument/2006/relationships/hyperlink" Target="http://aizendo.com/" TargetMode="External"/><Relationship Id="rId188" Type="http://schemas.openxmlformats.org/officeDocument/2006/relationships/hyperlink" Target="http://www.info-toyama.com/event/20031/" TargetMode="External"/><Relationship Id="rId395" Type="http://schemas.openxmlformats.org/officeDocument/2006/relationships/hyperlink" Target="http://www.karatoichiba.com/bakangai/" TargetMode="External"/><Relationship Id="rId2076" Type="http://schemas.openxmlformats.org/officeDocument/2006/relationships/hyperlink" Target="https://www.ine-kankou.jp/" TargetMode="External"/><Relationship Id="rId2283" Type="http://schemas.openxmlformats.org/officeDocument/2006/relationships/hyperlink" Target="http://www.info-toyama.com/event/20059/" TargetMode="External"/><Relationship Id="rId255" Type="http://schemas.openxmlformats.org/officeDocument/2006/relationships/hyperlink" Target="http://www.ys-nihonkai.jp/" TargetMode="External"/><Relationship Id="rId462" Type="http://schemas.openxmlformats.org/officeDocument/2006/relationships/hyperlink" Target="http://www.kankou.pref.hiroshima.jp/sys/data?page-id=14059" TargetMode="External"/><Relationship Id="rId1092" Type="http://schemas.openxmlformats.org/officeDocument/2006/relationships/hyperlink" Target="http://www.sakaiminato.net/suisan" TargetMode="External"/><Relationship Id="rId1397" Type="http://schemas.openxmlformats.org/officeDocument/2006/relationships/hyperlink" Target="mailto:083-231-1350/sgkanko@city.shimonoseki.yamaguchi.jp" TargetMode="External"/><Relationship Id="rId2143" Type="http://schemas.openxmlformats.org/officeDocument/2006/relationships/hyperlink" Target="http://oshiromatsuri.jp/" TargetMode="External"/><Relationship Id="rId115" Type="http://schemas.openxmlformats.org/officeDocument/2006/relationships/hyperlink" Target="http://www.city.niihama.lg.jp/" TargetMode="External"/><Relationship Id="rId322" Type="http://schemas.openxmlformats.org/officeDocument/2006/relationships/hyperlink" Target="https://www.facebook.com/Night.with.a.full.moon.Fes/" TargetMode="External"/><Relationship Id="rId767" Type="http://schemas.openxmlformats.org/officeDocument/2006/relationships/hyperlink" Target="https://www.niigata-kankou.or.jp/" TargetMode="External"/><Relationship Id="rId974" Type="http://schemas.openxmlformats.org/officeDocument/2006/relationships/hyperlink" Target="http://www.town.nachikatsuura.wakayama.jp/forms/info/info.aspx?info_id=9447" TargetMode="External"/><Relationship Id="rId2003" Type="http://schemas.openxmlformats.org/officeDocument/2006/relationships/hyperlink" Target="http://www.ys-nihonkai.jp/" TargetMode="External"/><Relationship Id="rId2210" Type="http://schemas.openxmlformats.org/officeDocument/2006/relationships/hyperlink" Target="http://www.visitsado.com/" TargetMode="External"/><Relationship Id="rId627" Type="http://schemas.openxmlformats.org/officeDocument/2006/relationships/hyperlink" Target="http://www.miyazaki-port.jp/" TargetMode="External"/><Relationship Id="rId834" Type="http://schemas.openxmlformats.org/officeDocument/2006/relationships/hyperlink" Target="mailto:083-231-1350/sgkanko@city.shimonoseki.yamaguchi.jp" TargetMode="External"/><Relationship Id="rId1257" Type="http://schemas.openxmlformats.org/officeDocument/2006/relationships/hyperlink" Target="http://www.hyottoko.jp/" TargetMode="External"/><Relationship Id="rId1464" Type="http://schemas.openxmlformats.org/officeDocument/2006/relationships/hyperlink" Target="https://www.city.takamatsu.kagawa.jp/17760.html" TargetMode="External"/><Relationship Id="rId1671" Type="http://schemas.openxmlformats.org/officeDocument/2006/relationships/hyperlink" Target="http://onagawa-minatomatsuri.info/" TargetMode="External"/><Relationship Id="rId901" Type="http://schemas.openxmlformats.org/officeDocument/2006/relationships/hyperlink" Target="https://shimonoseki.travel/spot/detail.php?uid=331" TargetMode="External"/><Relationship Id="rId1117" Type="http://schemas.openxmlformats.org/officeDocument/2006/relationships/hyperlink" Target="http://www.urban.ne.jp/home/tourou/" TargetMode="External"/><Relationship Id="rId1324" Type="http://schemas.openxmlformats.org/officeDocument/2006/relationships/hyperlink" Target="http://tanabejoumaturi.sakura.ne.jp/maturi" TargetMode="External"/><Relationship Id="rId1531" Type="http://schemas.openxmlformats.org/officeDocument/2006/relationships/hyperlink" Target="http://www.wakamatsuri.com/" TargetMode="External"/><Relationship Id="rId1769" Type="http://schemas.openxmlformats.org/officeDocument/2006/relationships/hyperlink" Target="http://www.fukuroi-kankou.jp/" TargetMode="External"/><Relationship Id="rId1976" Type="http://schemas.openxmlformats.org/officeDocument/2006/relationships/hyperlink" Target="http://www.kankou385.jp/" TargetMode="External"/><Relationship Id="rId30" Type="http://schemas.openxmlformats.org/officeDocument/2006/relationships/hyperlink" Target="https://www.city.hirado.nagasaki.jp/kurashi/gyosei/pickup/2017/2017-0203-1649-188.html" TargetMode="External"/><Relationship Id="rId1629" Type="http://schemas.openxmlformats.org/officeDocument/2006/relationships/hyperlink" Target="http://www.gotokyo.org/jp/kanko/taito/event/sanjyamaturi.html" TargetMode="External"/><Relationship Id="rId1836" Type="http://schemas.openxmlformats.org/officeDocument/2006/relationships/hyperlink" Target="https://www.osaka-marathon.com/index.html" TargetMode="External"/><Relationship Id="rId1903" Type="http://schemas.openxmlformats.org/officeDocument/2006/relationships/hyperlink" Target="http://www.fukuyama-kanko.com/event/taiami/taiami.html" TargetMode="External"/><Relationship Id="rId2098" Type="http://schemas.openxmlformats.org/officeDocument/2006/relationships/hyperlink" Target="https://hagicci.or.jp/natumaturi/" TargetMode="External"/><Relationship Id="rId277" Type="http://schemas.openxmlformats.org/officeDocument/2006/relationships/hyperlink" Target="http://www.toba.gr.jp/" TargetMode="External"/><Relationship Id="rId484" Type="http://schemas.openxmlformats.org/officeDocument/2006/relationships/hyperlink" Target="https://www.city.kochi.kochi.jp/soshiki/40/" TargetMode="External"/><Relationship Id="rId2165" Type="http://schemas.openxmlformats.org/officeDocument/2006/relationships/hyperlink" Target="https://www.visit-saiki.jp/events/detail/80db9966-19ea-4c48-9157-83a50cdf8dfa" TargetMode="External"/><Relationship Id="rId137" Type="http://schemas.openxmlformats.org/officeDocument/2006/relationships/hyperlink" Target="https://www.oigawa.net/" TargetMode="External"/><Relationship Id="rId344" Type="http://schemas.openxmlformats.org/officeDocument/2006/relationships/hyperlink" Target="http://seafes.com/" TargetMode="External"/><Relationship Id="rId691" Type="http://schemas.openxmlformats.org/officeDocument/2006/relationships/hyperlink" Target="https://kumamoto-guide.jp/hinokunimatsuri/" TargetMode="External"/><Relationship Id="rId789" Type="http://schemas.openxmlformats.org/officeDocument/2006/relationships/hyperlink" Target="https://www.onagawa-sanma.site/" TargetMode="External"/><Relationship Id="rId996" Type="http://schemas.openxmlformats.org/officeDocument/2006/relationships/hyperlink" Target="https://tamano-matsuri.tamanokankou.com/" TargetMode="External"/><Relationship Id="rId2025" Type="http://schemas.openxmlformats.org/officeDocument/2006/relationships/hyperlink" Target="https://www.niigata-kankou.or.jp/" TargetMode="External"/><Relationship Id="rId551" Type="http://schemas.openxmlformats.org/officeDocument/2006/relationships/hyperlink" Target="http://www.nihonnomaturi.com/category10/category53/entry284.html" TargetMode="External"/><Relationship Id="rId649" Type="http://schemas.openxmlformats.org/officeDocument/2006/relationships/hyperlink" Target="http://www.town.motobu.okinawa.jp/" TargetMode="External"/><Relationship Id="rId856" Type="http://schemas.openxmlformats.org/officeDocument/2006/relationships/hyperlink" Target="http://www.shimanto-kankou.com/" TargetMode="External"/><Relationship Id="rId1181" Type="http://schemas.openxmlformats.org/officeDocument/2006/relationships/hyperlink" Target="https://www.kankou-hamada.org/guidepost/10565" TargetMode="External"/><Relationship Id="rId1279" Type="http://schemas.openxmlformats.org/officeDocument/2006/relationships/hyperlink" Target="https://www.kankou-hamada.org/guidepost/8499" TargetMode="External"/><Relationship Id="rId1486" Type="http://schemas.openxmlformats.org/officeDocument/2006/relationships/hyperlink" Target="http://www.ataminews.gr.jp/" TargetMode="External"/><Relationship Id="rId2232" Type="http://schemas.openxmlformats.org/officeDocument/2006/relationships/hyperlink" Target="http://www.visitsado.com/" TargetMode="External"/><Relationship Id="rId204" Type="http://schemas.openxmlformats.org/officeDocument/2006/relationships/hyperlink" Target="https://www.yo1ban.com/" TargetMode="External"/><Relationship Id="rId411" Type="http://schemas.openxmlformats.org/officeDocument/2006/relationships/hyperlink" Target="http://plusvalue.co.jp/relay_hamada/" TargetMode="External"/><Relationship Id="rId509" Type="http://schemas.openxmlformats.org/officeDocument/2006/relationships/hyperlink" Target="http://www.city.niihama.lg.jp/" TargetMode="External"/><Relationship Id="rId1041" Type="http://schemas.openxmlformats.org/officeDocument/2006/relationships/hyperlink" Target="http://aizendo.com/" TargetMode="External"/><Relationship Id="rId1139" Type="http://schemas.openxmlformats.org/officeDocument/2006/relationships/hyperlink" Target="mailto:e0624001@pref.wakayama.lg.jp" TargetMode="External"/><Relationship Id="rId1346" Type="http://schemas.openxmlformats.org/officeDocument/2006/relationships/hyperlink" Target="https://ja.kyoto.travel/event/major/jidai/" TargetMode="External"/><Relationship Id="rId1693" Type="http://schemas.openxmlformats.org/officeDocument/2006/relationships/hyperlink" Target="https://www.hama-midorinokyokai.or.jp/yamate-seiyoukan/" TargetMode="External"/><Relationship Id="rId1998" Type="http://schemas.openxmlformats.org/officeDocument/2006/relationships/hyperlink" Target="https://www.tokyo-islands.com/event/4380/" TargetMode="External"/><Relationship Id="rId716" Type="http://schemas.openxmlformats.org/officeDocument/2006/relationships/hyperlink" Target="http://tosa-okyaku.com/" TargetMode="External"/><Relationship Id="rId923" Type="http://schemas.openxmlformats.org/officeDocument/2006/relationships/hyperlink" Target="http://www.city.wakayama.wakayama.jp/kankou/nenkangyoji/1006640.html" TargetMode="External"/><Relationship Id="rId1553" Type="http://schemas.openxmlformats.org/officeDocument/2006/relationships/hyperlink" Target="http://www.za.ztv.ne.jp/t9dpaq3x/" TargetMode="External"/><Relationship Id="rId1760" Type="http://schemas.openxmlformats.org/officeDocument/2006/relationships/hyperlink" Target="mailto:0537-85-1135/shokan@city.omaezaki.shizuoka.jp" TargetMode="External"/><Relationship Id="rId1858" Type="http://schemas.openxmlformats.org/officeDocument/2006/relationships/hyperlink" Target="http://www.unnan-kankou.jp/contents/sakura/59" TargetMode="External"/><Relationship Id="rId52" Type="http://schemas.openxmlformats.org/officeDocument/2006/relationships/hyperlink" Target="http://www.city.niihama.lg.jp/" TargetMode="External"/><Relationship Id="rId1206" Type="http://schemas.openxmlformats.org/officeDocument/2006/relationships/hyperlink" Target="http://mono.shoko-shimane.or.jp/" TargetMode="External"/><Relationship Id="rId1413" Type="http://schemas.openxmlformats.org/officeDocument/2006/relationships/hyperlink" Target="http://www.wakura.or.jp/" TargetMode="External"/><Relationship Id="rId1620" Type="http://schemas.openxmlformats.org/officeDocument/2006/relationships/hyperlink" Target="https://www.huistenbosch.co.jp/" TargetMode="External"/><Relationship Id="rId1718" Type="http://schemas.openxmlformats.org/officeDocument/2006/relationships/hyperlink" Target="https://www.city.yokohama.lg.jp/kohoku/shokai/bunkakanko/kanbaikai/" TargetMode="External"/><Relationship Id="rId1925" Type="http://schemas.openxmlformats.org/officeDocument/2006/relationships/hyperlink" Target="http://www.city.uki.kumamot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K2899"/>
  <sheetViews>
    <sheetView tabSelected="1" zoomScale="70" zoomScaleNormal="70" workbookViewId="0">
      <selection activeCell="A2" sqref="A2:A3"/>
    </sheetView>
  </sheetViews>
  <sheetFormatPr defaultColWidth="9" defaultRowHeight="22.2"/>
  <cols>
    <col min="1" max="1" width="10.5" style="3" customWidth="1"/>
    <col min="2" max="2" width="32.69921875" style="3" bestFit="1" customWidth="1"/>
    <col min="3" max="3" width="9.8984375" style="3" customWidth="1"/>
    <col min="4" max="4" width="28.3984375" style="3" bestFit="1" customWidth="1"/>
    <col min="5" max="5" width="38.59765625" style="3" customWidth="1"/>
    <col min="6" max="6" width="10.3984375" style="3" customWidth="1"/>
    <col min="7" max="7" width="18.3984375" style="8" customWidth="1"/>
    <col min="8" max="8" width="32.09765625" style="8" customWidth="1"/>
    <col min="9" max="9" width="26.5" style="3" customWidth="1"/>
    <col min="10" max="10" width="40.69921875" style="3" customWidth="1"/>
    <col min="11" max="11" width="37.3984375" style="3" customWidth="1"/>
    <col min="12" max="12" width="61.8984375" style="3" bestFit="1" customWidth="1"/>
    <col min="13" max="13" width="154.09765625" style="3" bestFit="1" customWidth="1"/>
    <col min="14" max="16384" width="9" style="4"/>
  </cols>
  <sheetData>
    <row r="1" spans="1:13">
      <c r="A1" s="321" t="s">
        <v>3600</v>
      </c>
      <c r="B1" s="321"/>
      <c r="C1" s="322"/>
      <c r="D1" s="321"/>
      <c r="E1" s="321"/>
      <c r="F1" s="322"/>
      <c r="G1" s="322"/>
      <c r="H1" s="321"/>
      <c r="I1" s="321"/>
      <c r="J1" s="321"/>
      <c r="K1" s="321"/>
      <c r="L1" s="321"/>
      <c r="M1" s="321"/>
    </row>
    <row r="2" spans="1:13">
      <c r="A2" s="323" t="s">
        <v>0</v>
      </c>
      <c r="B2" s="323" t="s">
        <v>1</v>
      </c>
      <c r="C2" s="324" t="s">
        <v>54</v>
      </c>
      <c r="D2" s="323" t="s">
        <v>78</v>
      </c>
      <c r="E2" s="323" t="s">
        <v>178</v>
      </c>
      <c r="F2" s="324" t="s">
        <v>3595</v>
      </c>
      <c r="G2" s="324"/>
      <c r="H2" s="323" t="s">
        <v>1129</v>
      </c>
      <c r="I2" s="323" t="s">
        <v>1539</v>
      </c>
      <c r="J2" s="323" t="s">
        <v>2169</v>
      </c>
      <c r="K2" s="323" t="s">
        <v>3596</v>
      </c>
      <c r="L2" s="323"/>
      <c r="M2" s="323" t="s">
        <v>3374</v>
      </c>
    </row>
    <row r="3" spans="1:13">
      <c r="A3" s="323"/>
      <c r="B3" s="323"/>
      <c r="C3" s="324"/>
      <c r="D3" s="323"/>
      <c r="E3" s="323"/>
      <c r="F3" s="5" t="s">
        <v>931</v>
      </c>
      <c r="G3" s="6" t="s">
        <v>942</v>
      </c>
      <c r="H3" s="323"/>
      <c r="I3" s="323"/>
      <c r="J3" s="323"/>
      <c r="K3" s="7" t="s">
        <v>2461</v>
      </c>
      <c r="L3" s="7" t="s">
        <v>2897</v>
      </c>
      <c r="M3" s="323"/>
    </row>
    <row r="4" spans="1:13" s="74" customFormat="1">
      <c r="A4" s="15">
        <v>1</v>
      </c>
      <c r="B4" s="15" t="s">
        <v>12</v>
      </c>
      <c r="C4" s="72" t="s">
        <v>56</v>
      </c>
      <c r="D4" s="15" t="s">
        <v>86</v>
      </c>
      <c r="E4" s="15" t="s">
        <v>215</v>
      </c>
      <c r="F4" s="15" t="s">
        <v>933</v>
      </c>
      <c r="G4" s="15" t="s">
        <v>958</v>
      </c>
      <c r="H4" s="15" t="s">
        <v>1158</v>
      </c>
      <c r="I4" s="15" t="s">
        <v>1574</v>
      </c>
      <c r="J4" s="15" t="s">
        <v>2189</v>
      </c>
      <c r="K4" s="15" t="s">
        <v>2488</v>
      </c>
      <c r="L4" s="15" t="s">
        <v>2922</v>
      </c>
      <c r="M4" s="73" t="str">
        <f>HYPERLINK("#","https://www.toyako-marathon.jp/")</f>
        <v>https://www.toyako-marathon.jp/</v>
      </c>
    </row>
    <row r="5" spans="1:13" s="74" customFormat="1" ht="43.2">
      <c r="A5" s="15">
        <v>2</v>
      </c>
      <c r="B5" s="15" t="s">
        <v>12</v>
      </c>
      <c r="C5" s="72" t="s">
        <v>56</v>
      </c>
      <c r="D5" s="15" t="s">
        <v>86</v>
      </c>
      <c r="E5" s="15" t="s">
        <v>216</v>
      </c>
      <c r="F5" s="15" t="s">
        <v>933</v>
      </c>
      <c r="G5" s="15" t="s">
        <v>959</v>
      </c>
      <c r="H5" s="15" t="s">
        <v>1159</v>
      </c>
      <c r="I5" s="15" t="s">
        <v>1574</v>
      </c>
      <c r="J5" s="15" t="s">
        <v>2189</v>
      </c>
      <c r="K5" s="15" t="s">
        <v>2489</v>
      </c>
      <c r="L5" s="15" t="s">
        <v>2923</v>
      </c>
      <c r="M5" s="73" t="str">
        <f>HYPERLINK("#","https://tmaf.toyako-prj.net/")</f>
        <v>https://tmaf.toyako-prj.net/</v>
      </c>
    </row>
    <row r="6" spans="1:13" s="74" customFormat="1" ht="43.2">
      <c r="A6" s="15">
        <v>3</v>
      </c>
      <c r="B6" s="15" t="s">
        <v>13</v>
      </c>
      <c r="C6" s="72" t="s">
        <v>56</v>
      </c>
      <c r="D6" s="15" t="s">
        <v>86</v>
      </c>
      <c r="E6" s="15" t="s">
        <v>217</v>
      </c>
      <c r="F6" s="15" t="s">
        <v>933</v>
      </c>
      <c r="G6" s="15" t="s">
        <v>960</v>
      </c>
      <c r="H6" s="15" t="s">
        <v>960</v>
      </c>
      <c r="I6" s="15" t="s">
        <v>1575</v>
      </c>
      <c r="J6" s="15" t="s">
        <v>2190</v>
      </c>
      <c r="K6" s="15" t="s">
        <v>2490</v>
      </c>
      <c r="L6" s="15" t="s">
        <v>2924</v>
      </c>
      <c r="M6" s="73" t="str">
        <f>HYPERLINK("#","http://www.noboribetsu-spa.jp")</f>
        <v>http://www.noboribetsu-spa.jp</v>
      </c>
    </row>
    <row r="7" spans="1:13" s="74" customFormat="1">
      <c r="A7" s="15">
        <v>4</v>
      </c>
      <c r="B7" s="15" t="s">
        <v>14</v>
      </c>
      <c r="C7" s="72" t="s">
        <v>56</v>
      </c>
      <c r="D7" s="15" t="s">
        <v>86</v>
      </c>
      <c r="E7" s="15" t="s">
        <v>218</v>
      </c>
      <c r="F7" s="15" t="s">
        <v>933</v>
      </c>
      <c r="G7" s="15" t="s">
        <v>961</v>
      </c>
      <c r="H7" s="15" t="s">
        <v>1160</v>
      </c>
      <c r="I7" s="15" t="s">
        <v>1576</v>
      </c>
      <c r="J7" s="15" t="s">
        <v>2191</v>
      </c>
      <c r="K7" s="15" t="s">
        <v>2491</v>
      </c>
      <c r="L7" s="15" t="s">
        <v>2925</v>
      </c>
      <c r="M7" s="73" t="str">
        <f>HYPERLINK("#","http://www.date-kanko.jp/")</f>
        <v>http://www.date-kanko.jp/</v>
      </c>
    </row>
    <row r="8" spans="1:13" s="74" customFormat="1" ht="43.2">
      <c r="A8" s="15">
        <v>5</v>
      </c>
      <c r="B8" s="15" t="s">
        <v>9</v>
      </c>
      <c r="C8" s="72" t="s">
        <v>56</v>
      </c>
      <c r="D8" s="15" t="s">
        <v>86</v>
      </c>
      <c r="E8" s="15" t="s">
        <v>219</v>
      </c>
      <c r="F8" s="15" t="s">
        <v>933</v>
      </c>
      <c r="G8" s="15" t="s">
        <v>957</v>
      </c>
      <c r="H8" s="15" t="s">
        <v>1154</v>
      </c>
      <c r="I8" s="15" t="s">
        <v>1576</v>
      </c>
      <c r="J8" s="15" t="s">
        <v>2189</v>
      </c>
      <c r="K8" s="15" t="s">
        <v>2492</v>
      </c>
      <c r="L8" s="15" t="s">
        <v>2926</v>
      </c>
      <c r="M8" s="73" t="str">
        <f>HYPERLINK("#","http://www.city.date.hokkaido.jp/hotnews/detail/00001220.html")</f>
        <v>http://www.city.date.hokkaido.jp/hotnews/detail/00001220.html</v>
      </c>
    </row>
    <row r="9" spans="1:13" s="74" customFormat="1">
      <c r="A9" s="15">
        <v>6</v>
      </c>
      <c r="B9" s="15" t="s">
        <v>9</v>
      </c>
      <c r="C9" s="72" t="s">
        <v>56</v>
      </c>
      <c r="D9" s="15" t="s">
        <v>86</v>
      </c>
      <c r="E9" s="15" t="s">
        <v>220</v>
      </c>
      <c r="F9" s="15" t="s">
        <v>933</v>
      </c>
      <c r="G9" s="15" t="s">
        <v>962</v>
      </c>
      <c r="H9" s="15" t="s">
        <v>1161</v>
      </c>
      <c r="I9" s="15" t="s">
        <v>1577</v>
      </c>
      <c r="J9" s="15" t="s">
        <v>2190</v>
      </c>
      <c r="K9" s="15" t="s">
        <v>2493</v>
      </c>
      <c r="L9" s="15" t="s">
        <v>2927</v>
      </c>
      <c r="M9" s="73" t="str">
        <f>HYPERLINK("#","http://www.yukigassen.jp/index2.html")</f>
        <v>http://www.yukigassen.jp/index2.html</v>
      </c>
    </row>
    <row r="10" spans="1:13" s="74" customFormat="1">
      <c r="A10" s="15">
        <v>7</v>
      </c>
      <c r="B10" s="15" t="s">
        <v>15</v>
      </c>
      <c r="C10" s="72" t="s">
        <v>56</v>
      </c>
      <c r="D10" s="15" t="s">
        <v>86</v>
      </c>
      <c r="E10" s="15" t="s">
        <v>221</v>
      </c>
      <c r="F10" s="15" t="s">
        <v>933</v>
      </c>
      <c r="G10" s="15" t="s">
        <v>963</v>
      </c>
      <c r="H10" s="15" t="s">
        <v>963</v>
      </c>
      <c r="I10" s="15" t="s">
        <v>1574</v>
      </c>
      <c r="J10" s="15" t="s">
        <v>2189</v>
      </c>
      <c r="K10" s="15" t="s">
        <v>2494</v>
      </c>
      <c r="L10" s="15" t="s">
        <v>2923</v>
      </c>
      <c r="M10" s="73" t="str">
        <f>HYPERLINK("#","http://www.laketoya.com/")</f>
        <v>http://www.laketoya.com/</v>
      </c>
    </row>
    <row r="11" spans="1:13" s="74" customFormat="1" ht="43.2">
      <c r="A11" s="15">
        <v>8</v>
      </c>
      <c r="B11" s="72" t="s">
        <v>15</v>
      </c>
      <c r="C11" s="72" t="s">
        <v>56</v>
      </c>
      <c r="D11" s="15" t="s">
        <v>86</v>
      </c>
      <c r="E11" s="15" t="s">
        <v>222</v>
      </c>
      <c r="F11" s="15" t="s">
        <v>933</v>
      </c>
      <c r="G11" s="15" t="s">
        <v>964</v>
      </c>
      <c r="H11" s="72" t="s">
        <v>1162</v>
      </c>
      <c r="I11" s="15" t="s">
        <v>1578</v>
      </c>
      <c r="J11" s="15" t="s">
        <v>6921</v>
      </c>
      <c r="K11" s="15" t="s">
        <v>2495</v>
      </c>
      <c r="L11" s="15" t="s">
        <v>2928</v>
      </c>
      <c r="M11" s="73" t="str">
        <f>HYPERLINK("#","http://www.iburi.net/minato/")</f>
        <v>http://www.iburi.net/minato/</v>
      </c>
    </row>
    <row r="12" spans="1:13" s="74" customFormat="1" ht="43.2">
      <c r="A12" s="15">
        <v>9</v>
      </c>
      <c r="B12" s="15" t="s">
        <v>15</v>
      </c>
      <c r="C12" s="72" t="s">
        <v>56</v>
      </c>
      <c r="D12" s="15" t="s">
        <v>86</v>
      </c>
      <c r="E12" s="15" t="s">
        <v>223</v>
      </c>
      <c r="F12" s="15" t="s">
        <v>933</v>
      </c>
      <c r="G12" s="15" t="s">
        <v>965</v>
      </c>
      <c r="H12" s="15" t="s">
        <v>1163</v>
      </c>
      <c r="I12" s="15" t="s">
        <v>1575</v>
      </c>
      <c r="J12" s="15" t="s">
        <v>2190</v>
      </c>
      <c r="K12" s="15" t="s">
        <v>2490</v>
      </c>
      <c r="L12" s="15" t="s">
        <v>2924</v>
      </c>
      <c r="M12" s="73" t="str">
        <f>HYPERLINK("#","http://www.noboribetsu-spa.jp")</f>
        <v>http://www.noboribetsu-spa.jp</v>
      </c>
    </row>
    <row r="13" spans="1:13" s="74" customFormat="1" ht="43.2">
      <c r="A13" s="15">
        <v>10</v>
      </c>
      <c r="B13" s="15" t="s">
        <v>16</v>
      </c>
      <c r="C13" s="72" t="s">
        <v>56</v>
      </c>
      <c r="D13" s="15" t="s">
        <v>86</v>
      </c>
      <c r="E13" s="15" t="s">
        <v>224</v>
      </c>
      <c r="F13" s="15" t="s">
        <v>933</v>
      </c>
      <c r="G13" s="15" t="s">
        <v>961</v>
      </c>
      <c r="H13" s="15" t="s">
        <v>1164</v>
      </c>
      <c r="I13" s="15" t="s">
        <v>1578</v>
      </c>
      <c r="J13" s="15" t="s">
        <v>6922</v>
      </c>
      <c r="K13" s="15" t="s">
        <v>2496</v>
      </c>
      <c r="L13" s="15" t="s">
        <v>2928</v>
      </c>
      <c r="M13" s="73" t="str">
        <f>HYPERLINK("#","http://muro-kanko.com/event/swan_festival.html")</f>
        <v>http://muro-kanko.com/event/swan_festival.html</v>
      </c>
    </row>
    <row r="14" spans="1:13" s="74" customFormat="1">
      <c r="A14" s="15">
        <v>11</v>
      </c>
      <c r="B14" s="15" t="s">
        <v>16</v>
      </c>
      <c r="C14" s="72" t="s">
        <v>56</v>
      </c>
      <c r="D14" s="15" t="s">
        <v>86</v>
      </c>
      <c r="E14" s="15" t="s">
        <v>225</v>
      </c>
      <c r="F14" s="15" t="s">
        <v>933</v>
      </c>
      <c r="G14" s="15" t="s">
        <v>966</v>
      </c>
      <c r="H14" s="15" t="s">
        <v>1159</v>
      </c>
      <c r="I14" s="15" t="s">
        <v>1574</v>
      </c>
      <c r="J14" s="15" t="s">
        <v>2189</v>
      </c>
      <c r="K14" s="15" t="s">
        <v>2497</v>
      </c>
      <c r="L14" s="15" t="s">
        <v>2929</v>
      </c>
      <c r="M14" s="73" t="str">
        <f>HYPERLINK("#","https://www.laketoya.com/event/")</f>
        <v>https://www.laketoya.com/event/</v>
      </c>
    </row>
    <row r="15" spans="1:13" s="74" customFormat="1">
      <c r="A15" s="15">
        <v>12</v>
      </c>
      <c r="B15" s="15" t="s">
        <v>16</v>
      </c>
      <c r="C15" s="72" t="s">
        <v>56</v>
      </c>
      <c r="D15" s="15" t="s">
        <v>86</v>
      </c>
      <c r="E15" s="15" t="s">
        <v>226</v>
      </c>
      <c r="F15" s="15" t="s">
        <v>933</v>
      </c>
      <c r="G15" s="15" t="s">
        <v>959</v>
      </c>
      <c r="H15" s="15" t="s">
        <v>1165</v>
      </c>
      <c r="I15" s="15" t="s">
        <v>1579</v>
      </c>
      <c r="J15" s="15" t="s">
        <v>2192</v>
      </c>
      <c r="K15" s="15" t="s">
        <v>2498</v>
      </c>
      <c r="L15" s="15" t="s">
        <v>2930</v>
      </c>
      <c r="M15" s="73" t="str">
        <f>HYPERLINK("#","https://toyoura-feel.com/event/strawberry_poke/")</f>
        <v>https://toyoura-feel.com/event/strawberry_poke/</v>
      </c>
    </row>
    <row r="16" spans="1:13" s="74" customFormat="1">
      <c r="A16" s="15">
        <v>13</v>
      </c>
      <c r="B16" s="15" t="s">
        <v>16</v>
      </c>
      <c r="C16" s="72" t="s">
        <v>56</v>
      </c>
      <c r="D16" s="15" t="s">
        <v>86</v>
      </c>
      <c r="E16" s="15" t="s">
        <v>227</v>
      </c>
      <c r="F16" s="15" t="s">
        <v>933</v>
      </c>
      <c r="G16" s="15" t="s">
        <v>965</v>
      </c>
      <c r="H16" s="15" t="s">
        <v>1166</v>
      </c>
      <c r="I16" s="15" t="s">
        <v>1576</v>
      </c>
      <c r="J16" s="15" t="s">
        <v>2191</v>
      </c>
      <c r="K16" s="15" t="s">
        <v>2499</v>
      </c>
      <c r="L16" s="15" t="s">
        <v>2931</v>
      </c>
      <c r="M16" s="73" t="str">
        <f>HYPERLINK("#","http://www.datemusha.com/")</f>
        <v>http://www.datemusha.com/</v>
      </c>
    </row>
    <row r="17" spans="1:13" s="74" customFormat="1">
      <c r="A17" s="15">
        <v>14</v>
      </c>
      <c r="B17" s="15" t="s">
        <v>16</v>
      </c>
      <c r="C17" s="72" t="s">
        <v>56</v>
      </c>
      <c r="D17" s="15" t="s">
        <v>86</v>
      </c>
      <c r="E17" s="15" t="s">
        <v>228</v>
      </c>
      <c r="F17" s="15" t="s">
        <v>933</v>
      </c>
      <c r="G17" s="15" t="s">
        <v>948</v>
      </c>
      <c r="H17" s="15" t="s">
        <v>1167</v>
      </c>
      <c r="I17" s="15" t="s">
        <v>1577</v>
      </c>
      <c r="J17" s="15" t="s">
        <v>2190</v>
      </c>
      <c r="K17" s="15" t="s">
        <v>2500</v>
      </c>
      <c r="L17" s="15" t="s">
        <v>2932</v>
      </c>
      <c r="M17" s="73" t="str">
        <f>HYPERLINK("#","https://sobetsu-kanko.com/")</f>
        <v>https://sobetsu-kanko.com/</v>
      </c>
    </row>
    <row r="18" spans="1:13" s="74" customFormat="1" ht="43.2">
      <c r="A18" s="15">
        <v>15</v>
      </c>
      <c r="B18" s="15" t="s">
        <v>16</v>
      </c>
      <c r="C18" s="72" t="s">
        <v>56</v>
      </c>
      <c r="D18" s="15" t="s">
        <v>86</v>
      </c>
      <c r="E18" s="15" t="s">
        <v>229</v>
      </c>
      <c r="F18" s="15" t="s">
        <v>933</v>
      </c>
      <c r="G18" s="15" t="s">
        <v>967</v>
      </c>
      <c r="H18" s="15" t="s">
        <v>1167</v>
      </c>
      <c r="I18" s="15" t="s">
        <v>1578</v>
      </c>
      <c r="J18" s="15" t="s">
        <v>6923</v>
      </c>
      <c r="K18" s="15" t="s">
        <v>2501</v>
      </c>
      <c r="L18" s="15" t="s">
        <v>2933</v>
      </c>
      <c r="M18" s="73" t="str">
        <f>HYPERLINK("#","http://muro-kanko.com/event/fish_festival.html")</f>
        <v>http://muro-kanko.com/event/fish_festival.html</v>
      </c>
    </row>
    <row r="19" spans="1:13" s="74" customFormat="1">
      <c r="A19" s="15">
        <v>16</v>
      </c>
      <c r="B19" s="15" t="s">
        <v>16</v>
      </c>
      <c r="C19" s="72" t="s">
        <v>56</v>
      </c>
      <c r="D19" s="15" t="s">
        <v>86</v>
      </c>
      <c r="E19" s="15" t="s">
        <v>230</v>
      </c>
      <c r="F19" s="15" t="s">
        <v>933</v>
      </c>
      <c r="G19" s="15" t="s">
        <v>967</v>
      </c>
      <c r="H19" s="15" t="s">
        <v>1167</v>
      </c>
      <c r="I19" s="15" t="s">
        <v>1576</v>
      </c>
      <c r="J19" s="15" t="s">
        <v>2193</v>
      </c>
      <c r="K19" s="15" t="s">
        <v>2491</v>
      </c>
      <c r="L19" s="15" t="s">
        <v>2925</v>
      </c>
      <c r="M19" s="73" t="str">
        <f>HYPERLINK("#","http://www.date-kanko.jp/")</f>
        <v>http://www.date-kanko.jp/</v>
      </c>
    </row>
    <row r="20" spans="1:13" s="74" customFormat="1" ht="43.2">
      <c r="A20" s="15">
        <v>17</v>
      </c>
      <c r="B20" s="15" t="s">
        <v>16</v>
      </c>
      <c r="C20" s="72" t="s">
        <v>56</v>
      </c>
      <c r="D20" s="15" t="s">
        <v>86</v>
      </c>
      <c r="E20" s="15" t="s">
        <v>231</v>
      </c>
      <c r="F20" s="15" t="s">
        <v>933</v>
      </c>
      <c r="G20" s="15" t="s">
        <v>962</v>
      </c>
      <c r="H20" s="15" t="s">
        <v>1168</v>
      </c>
      <c r="I20" s="15" t="s">
        <v>1575</v>
      </c>
      <c r="J20" s="15" t="s">
        <v>2190</v>
      </c>
      <c r="K20" s="15" t="s">
        <v>2490</v>
      </c>
      <c r="L20" s="15" t="s">
        <v>2924</v>
      </c>
      <c r="M20" s="73" t="str">
        <f>HYPERLINK("#","http://www.noboribetsu-spa.jp")</f>
        <v>http://www.noboribetsu-spa.jp</v>
      </c>
    </row>
    <row r="21" spans="1:13" s="76" customFormat="1" ht="43.2">
      <c r="A21" s="15">
        <v>18</v>
      </c>
      <c r="B21" s="75" t="s">
        <v>6</v>
      </c>
      <c r="C21" s="75" t="s">
        <v>55</v>
      </c>
      <c r="D21" s="16" t="s">
        <v>83</v>
      </c>
      <c r="E21" s="16" t="s">
        <v>206</v>
      </c>
      <c r="F21" s="16" t="s">
        <v>932</v>
      </c>
      <c r="G21" s="16" t="s">
        <v>947</v>
      </c>
      <c r="H21" s="75" t="s">
        <v>1151</v>
      </c>
      <c r="I21" s="16" t="s">
        <v>1565</v>
      </c>
      <c r="J21" s="16"/>
      <c r="K21" s="16" t="s">
        <v>2481</v>
      </c>
      <c r="L21" s="16" t="s">
        <v>2917</v>
      </c>
      <c r="M21" s="10" t="s">
        <v>3394</v>
      </c>
    </row>
    <row r="22" spans="1:13" s="76" customFormat="1" ht="43.2">
      <c r="A22" s="15">
        <v>19</v>
      </c>
      <c r="B22" s="16" t="s">
        <v>6</v>
      </c>
      <c r="C22" s="75" t="s">
        <v>55</v>
      </c>
      <c r="D22" s="16" t="s">
        <v>83</v>
      </c>
      <c r="E22" s="16" t="s">
        <v>207</v>
      </c>
      <c r="F22" s="16" t="s">
        <v>932</v>
      </c>
      <c r="G22" s="16" t="s">
        <v>954</v>
      </c>
      <c r="H22" s="16" t="s">
        <v>1152</v>
      </c>
      <c r="I22" s="16" t="s">
        <v>1566</v>
      </c>
      <c r="J22" s="16" t="s">
        <v>2185</v>
      </c>
      <c r="K22" s="16" t="s">
        <v>2482</v>
      </c>
      <c r="L22" s="16" t="s">
        <v>2917</v>
      </c>
      <c r="M22" s="10" t="s">
        <v>3395</v>
      </c>
    </row>
    <row r="23" spans="1:13" s="76" customFormat="1" ht="43.2">
      <c r="A23" s="15">
        <v>20</v>
      </c>
      <c r="B23" s="16" t="s">
        <v>6</v>
      </c>
      <c r="C23" s="75" t="s">
        <v>55</v>
      </c>
      <c r="D23" s="16" t="s">
        <v>83</v>
      </c>
      <c r="E23" s="16" t="s">
        <v>208</v>
      </c>
      <c r="F23" s="16" t="s">
        <v>932</v>
      </c>
      <c r="G23" s="16" t="s">
        <v>955</v>
      </c>
      <c r="H23" s="16" t="s">
        <v>955</v>
      </c>
      <c r="I23" s="16" t="s">
        <v>1567</v>
      </c>
      <c r="J23" s="16"/>
      <c r="K23" s="16" t="s">
        <v>2483</v>
      </c>
      <c r="L23" s="16" t="s">
        <v>2917</v>
      </c>
      <c r="M23" s="55"/>
    </row>
    <row r="24" spans="1:13" s="76" customFormat="1" ht="43.2">
      <c r="A24" s="15">
        <v>21</v>
      </c>
      <c r="B24" s="16" t="s">
        <v>6</v>
      </c>
      <c r="C24" s="75" t="s">
        <v>55</v>
      </c>
      <c r="D24" s="16" t="s">
        <v>83</v>
      </c>
      <c r="E24" s="16" t="s">
        <v>209</v>
      </c>
      <c r="F24" s="16" t="s">
        <v>932</v>
      </c>
      <c r="G24" s="16" t="s">
        <v>948</v>
      </c>
      <c r="H24" s="16" t="s">
        <v>1153</v>
      </c>
      <c r="I24" s="16" t="s">
        <v>1568</v>
      </c>
      <c r="J24" s="16" t="s">
        <v>2186</v>
      </c>
      <c r="K24" s="16" t="s">
        <v>2484</v>
      </c>
      <c r="L24" s="16" t="s">
        <v>2918</v>
      </c>
      <c r="M24" s="55"/>
    </row>
    <row r="25" spans="1:13" s="76" customFormat="1">
      <c r="A25" s="15">
        <v>22</v>
      </c>
      <c r="B25" s="16" t="s">
        <v>3</v>
      </c>
      <c r="C25" s="75" t="s">
        <v>55</v>
      </c>
      <c r="D25" s="16" t="s">
        <v>84</v>
      </c>
      <c r="E25" s="16" t="s">
        <v>206</v>
      </c>
      <c r="F25" s="16" t="s">
        <v>932</v>
      </c>
      <c r="G25" s="16" t="s">
        <v>947</v>
      </c>
      <c r="H25" s="16" t="s">
        <v>1151</v>
      </c>
      <c r="I25" s="16" t="s">
        <v>1569</v>
      </c>
      <c r="J25" s="16" t="s">
        <v>2182</v>
      </c>
      <c r="K25" s="16" t="s">
        <v>2485</v>
      </c>
      <c r="L25" s="16" t="s">
        <v>2919</v>
      </c>
      <c r="M25" s="16"/>
    </row>
    <row r="26" spans="1:13" s="76" customFormat="1" ht="43.2">
      <c r="A26" s="15">
        <v>23</v>
      </c>
      <c r="B26" s="16" t="s">
        <v>2</v>
      </c>
      <c r="C26" s="75" t="s">
        <v>55</v>
      </c>
      <c r="D26" s="16" t="s">
        <v>84</v>
      </c>
      <c r="E26" s="16" t="s">
        <v>209</v>
      </c>
      <c r="F26" s="16" t="s">
        <v>932</v>
      </c>
      <c r="G26" s="16" t="s">
        <v>956</v>
      </c>
      <c r="H26" s="16" t="s">
        <v>1091</v>
      </c>
      <c r="I26" s="16" t="s">
        <v>1570</v>
      </c>
      <c r="J26" s="16" t="s">
        <v>2182</v>
      </c>
      <c r="K26" s="16" t="s">
        <v>2484</v>
      </c>
      <c r="L26" s="16" t="s">
        <v>2918</v>
      </c>
      <c r="M26" s="16"/>
    </row>
    <row r="27" spans="1:13" s="76" customFormat="1" ht="43.2">
      <c r="A27" s="15">
        <v>24</v>
      </c>
      <c r="B27" s="16" t="s">
        <v>9</v>
      </c>
      <c r="C27" s="75" t="s">
        <v>56</v>
      </c>
      <c r="D27" s="16" t="s">
        <v>84</v>
      </c>
      <c r="E27" s="16" t="s">
        <v>210</v>
      </c>
      <c r="F27" s="16" t="s">
        <v>933</v>
      </c>
      <c r="G27" s="16" t="s">
        <v>957</v>
      </c>
      <c r="H27" s="16" t="s">
        <v>1154</v>
      </c>
      <c r="I27" s="16" t="s">
        <v>1571</v>
      </c>
      <c r="J27" s="16" t="s">
        <v>2182</v>
      </c>
      <c r="K27" s="16" t="s">
        <v>2486</v>
      </c>
      <c r="L27" s="16" t="s">
        <v>2920</v>
      </c>
      <c r="M27" s="16"/>
    </row>
    <row r="28" spans="1:13" s="76" customFormat="1" ht="43.2">
      <c r="A28" s="15">
        <v>25</v>
      </c>
      <c r="B28" s="16" t="s">
        <v>8</v>
      </c>
      <c r="C28" s="75" t="s">
        <v>55</v>
      </c>
      <c r="D28" s="16" t="s">
        <v>88</v>
      </c>
      <c r="E28" s="16" t="s">
        <v>234</v>
      </c>
      <c r="F28" s="16" t="s">
        <v>932</v>
      </c>
      <c r="G28" s="16" t="s">
        <v>969</v>
      </c>
      <c r="H28" s="16" t="s">
        <v>1169</v>
      </c>
      <c r="I28" s="16" t="s">
        <v>1581</v>
      </c>
      <c r="J28" s="16" t="s">
        <v>2196</v>
      </c>
      <c r="K28" s="16" t="s">
        <v>2503</v>
      </c>
      <c r="L28" s="16" t="s">
        <v>2936</v>
      </c>
      <c r="M28" s="17" t="s">
        <v>3396</v>
      </c>
    </row>
    <row r="29" spans="1:13" s="76" customFormat="1">
      <c r="A29" s="15">
        <v>26</v>
      </c>
      <c r="B29" s="16" t="s">
        <v>6</v>
      </c>
      <c r="C29" s="75" t="s">
        <v>55</v>
      </c>
      <c r="D29" s="16" t="s">
        <v>88</v>
      </c>
      <c r="E29" s="16" t="s">
        <v>235</v>
      </c>
      <c r="F29" s="16" t="s">
        <v>932</v>
      </c>
      <c r="G29" s="16" t="s">
        <v>949</v>
      </c>
      <c r="H29" s="16" t="s">
        <v>1138</v>
      </c>
      <c r="I29" s="16" t="s">
        <v>1582</v>
      </c>
      <c r="J29" s="16" t="s">
        <v>2197</v>
      </c>
      <c r="K29" s="16" t="s">
        <v>2504</v>
      </c>
      <c r="L29" s="16" t="s">
        <v>2937</v>
      </c>
      <c r="M29" s="17" t="s">
        <v>3397</v>
      </c>
    </row>
    <row r="30" spans="1:13" s="76" customFormat="1" ht="43.2">
      <c r="A30" s="15">
        <v>27</v>
      </c>
      <c r="B30" s="75" t="s">
        <v>6</v>
      </c>
      <c r="C30" s="75" t="s">
        <v>55</v>
      </c>
      <c r="D30" s="16" t="s">
        <v>88</v>
      </c>
      <c r="E30" s="16" t="s">
        <v>236</v>
      </c>
      <c r="F30" s="16" t="s">
        <v>932</v>
      </c>
      <c r="G30" s="16" t="s">
        <v>947</v>
      </c>
      <c r="H30" s="75" t="s">
        <v>1151</v>
      </c>
      <c r="I30" s="16" t="s">
        <v>1583</v>
      </c>
      <c r="J30" s="16" t="s">
        <v>2173</v>
      </c>
      <c r="K30" s="16" t="s">
        <v>2505</v>
      </c>
      <c r="L30" s="16" t="s">
        <v>2938</v>
      </c>
      <c r="M30" s="17" t="s">
        <v>3398</v>
      </c>
    </row>
    <row r="31" spans="1:13" s="76" customFormat="1" ht="43.2">
      <c r="A31" s="15">
        <v>28</v>
      </c>
      <c r="B31" s="16" t="s">
        <v>6</v>
      </c>
      <c r="C31" s="75" t="s">
        <v>55</v>
      </c>
      <c r="D31" s="16" t="s">
        <v>88</v>
      </c>
      <c r="E31" s="16" t="s">
        <v>237</v>
      </c>
      <c r="F31" s="16" t="s">
        <v>932</v>
      </c>
      <c r="G31" s="16" t="s">
        <v>970</v>
      </c>
      <c r="H31" s="45">
        <v>42370</v>
      </c>
      <c r="I31" s="16" t="s">
        <v>1584</v>
      </c>
      <c r="J31" s="16" t="s">
        <v>2198</v>
      </c>
      <c r="K31" s="16" t="s">
        <v>2503</v>
      </c>
      <c r="L31" s="16" t="s">
        <v>2936</v>
      </c>
      <c r="M31" s="17" t="s">
        <v>3399</v>
      </c>
    </row>
    <row r="32" spans="1:13" s="76" customFormat="1" ht="64.8">
      <c r="A32" s="15">
        <v>29</v>
      </c>
      <c r="B32" s="16" t="s">
        <v>6</v>
      </c>
      <c r="C32" s="75" t="s">
        <v>55</v>
      </c>
      <c r="D32" s="16" t="s">
        <v>88</v>
      </c>
      <c r="E32" s="16" t="s">
        <v>238</v>
      </c>
      <c r="F32" s="16" t="s">
        <v>932</v>
      </c>
      <c r="G32" s="16" t="s">
        <v>954</v>
      </c>
      <c r="H32" s="16" t="s">
        <v>1170</v>
      </c>
      <c r="I32" s="16" t="s">
        <v>1585</v>
      </c>
      <c r="J32" s="16" t="s">
        <v>2173</v>
      </c>
      <c r="K32" s="16" t="s">
        <v>2506</v>
      </c>
      <c r="L32" s="16" t="s">
        <v>2939</v>
      </c>
      <c r="M32" s="17" t="s">
        <v>3400</v>
      </c>
    </row>
    <row r="33" spans="1:13" s="76" customFormat="1" ht="43.2">
      <c r="A33" s="15">
        <v>30</v>
      </c>
      <c r="B33" s="16" t="s">
        <v>6</v>
      </c>
      <c r="C33" s="75" t="s">
        <v>55</v>
      </c>
      <c r="D33" s="16" t="s">
        <v>88</v>
      </c>
      <c r="E33" s="16" t="s">
        <v>239</v>
      </c>
      <c r="F33" s="16" t="s">
        <v>932</v>
      </c>
      <c r="G33" s="16" t="s">
        <v>954</v>
      </c>
      <c r="H33" s="16" t="s">
        <v>1171</v>
      </c>
      <c r="I33" s="16" t="s">
        <v>1586</v>
      </c>
      <c r="J33" s="16" t="s">
        <v>2199</v>
      </c>
      <c r="K33" s="16" t="s">
        <v>2507</v>
      </c>
      <c r="L33" s="16" t="s">
        <v>2940</v>
      </c>
      <c r="M33" s="17" t="s">
        <v>3401</v>
      </c>
    </row>
    <row r="34" spans="1:13" s="76" customFormat="1" ht="43.2">
      <c r="A34" s="15">
        <v>31</v>
      </c>
      <c r="B34" s="16" t="s">
        <v>18</v>
      </c>
      <c r="C34" s="75" t="s">
        <v>55</v>
      </c>
      <c r="D34" s="16" t="s">
        <v>89</v>
      </c>
      <c r="E34" s="16" t="s">
        <v>240</v>
      </c>
      <c r="F34" s="16" t="s">
        <v>932</v>
      </c>
      <c r="G34" s="16" t="s">
        <v>947</v>
      </c>
      <c r="H34" s="77" t="s">
        <v>1151</v>
      </c>
      <c r="I34" s="16" t="s">
        <v>1587</v>
      </c>
      <c r="J34" s="16" t="s">
        <v>2200</v>
      </c>
      <c r="K34" s="16" t="s">
        <v>7235</v>
      </c>
      <c r="L34" s="16" t="s">
        <v>2941</v>
      </c>
      <c r="M34" s="17" t="s">
        <v>3402</v>
      </c>
    </row>
    <row r="35" spans="1:13" s="76" customFormat="1" ht="64.8">
      <c r="A35" s="15">
        <v>32</v>
      </c>
      <c r="B35" s="16" t="s">
        <v>10</v>
      </c>
      <c r="C35" s="75" t="s">
        <v>55</v>
      </c>
      <c r="D35" s="16" t="s">
        <v>85</v>
      </c>
      <c r="E35" s="16" t="s">
        <v>211</v>
      </c>
      <c r="F35" s="16" t="s">
        <v>932</v>
      </c>
      <c r="G35" s="16" t="s">
        <v>945</v>
      </c>
      <c r="H35" s="16" t="s">
        <v>1155</v>
      </c>
      <c r="I35" s="16" t="s">
        <v>1572</v>
      </c>
      <c r="J35" s="16" t="s">
        <v>2187</v>
      </c>
      <c r="K35" s="16" t="s">
        <v>2487</v>
      </c>
      <c r="L35" s="16" t="s">
        <v>2921</v>
      </c>
      <c r="M35" s="78" t="s">
        <v>7067</v>
      </c>
    </row>
    <row r="36" spans="1:13" s="76" customFormat="1" ht="64.8">
      <c r="A36" s="15">
        <v>33</v>
      </c>
      <c r="B36" s="16" t="s">
        <v>10</v>
      </c>
      <c r="C36" s="75" t="s">
        <v>55</v>
      </c>
      <c r="D36" s="16" t="s">
        <v>85</v>
      </c>
      <c r="E36" s="16" t="s">
        <v>212</v>
      </c>
      <c r="F36" s="16" t="s">
        <v>932</v>
      </c>
      <c r="G36" s="16" t="s">
        <v>947</v>
      </c>
      <c r="H36" s="54">
        <v>43678</v>
      </c>
      <c r="I36" s="16" t="s">
        <v>1572</v>
      </c>
      <c r="J36" s="16" t="s">
        <v>2187</v>
      </c>
      <c r="K36" s="16" t="s">
        <v>2487</v>
      </c>
      <c r="L36" s="16" t="s">
        <v>2921</v>
      </c>
      <c r="M36" s="78" t="s">
        <v>7068</v>
      </c>
    </row>
    <row r="37" spans="1:13" s="76" customFormat="1" ht="64.8">
      <c r="A37" s="15">
        <v>34</v>
      </c>
      <c r="B37" s="16" t="s">
        <v>10</v>
      </c>
      <c r="C37" s="75" t="s">
        <v>55</v>
      </c>
      <c r="D37" s="16" t="s">
        <v>85</v>
      </c>
      <c r="E37" s="16" t="s">
        <v>213</v>
      </c>
      <c r="F37" s="16" t="s">
        <v>932</v>
      </c>
      <c r="G37" s="16" t="s">
        <v>947</v>
      </c>
      <c r="H37" s="16" t="s">
        <v>1156</v>
      </c>
      <c r="I37" s="16" t="s">
        <v>1573</v>
      </c>
      <c r="J37" s="16" t="s">
        <v>2188</v>
      </c>
      <c r="K37" s="16" t="s">
        <v>2487</v>
      </c>
      <c r="L37" s="16" t="s">
        <v>2921</v>
      </c>
      <c r="M37" s="78" t="s">
        <v>7069</v>
      </c>
    </row>
    <row r="38" spans="1:13" s="76" customFormat="1" ht="64.8">
      <c r="A38" s="15">
        <v>35</v>
      </c>
      <c r="B38" s="75" t="s">
        <v>11</v>
      </c>
      <c r="C38" s="75" t="s">
        <v>55</v>
      </c>
      <c r="D38" s="16" t="s">
        <v>85</v>
      </c>
      <c r="E38" s="16" t="s">
        <v>214</v>
      </c>
      <c r="F38" s="16" t="s">
        <v>932</v>
      </c>
      <c r="G38" s="16" t="s">
        <v>947</v>
      </c>
      <c r="H38" s="45" t="s">
        <v>1157</v>
      </c>
      <c r="I38" s="16" t="s">
        <v>1572</v>
      </c>
      <c r="J38" s="16" t="s">
        <v>2187</v>
      </c>
      <c r="K38" s="16" t="s">
        <v>2487</v>
      </c>
      <c r="L38" s="16" t="s">
        <v>2921</v>
      </c>
      <c r="M38" s="78" t="s">
        <v>7070</v>
      </c>
    </row>
    <row r="39" spans="1:13" s="76" customFormat="1" ht="43.2">
      <c r="A39" s="15">
        <v>36</v>
      </c>
      <c r="B39" s="16" t="s">
        <v>2</v>
      </c>
      <c r="C39" s="75" t="s">
        <v>55</v>
      </c>
      <c r="D39" s="16" t="s">
        <v>80</v>
      </c>
      <c r="E39" s="16" t="s">
        <v>187</v>
      </c>
      <c r="F39" s="16" t="s">
        <v>932</v>
      </c>
      <c r="G39" s="16" t="s">
        <v>943</v>
      </c>
      <c r="H39" s="16" t="s">
        <v>7005</v>
      </c>
      <c r="I39" s="16" t="s">
        <v>1547</v>
      </c>
      <c r="J39" s="16" t="s">
        <v>2175</v>
      </c>
      <c r="K39" s="16" t="s">
        <v>2463</v>
      </c>
      <c r="L39" s="16" t="s">
        <v>2899</v>
      </c>
      <c r="M39" s="17" t="s">
        <v>3377</v>
      </c>
    </row>
    <row r="40" spans="1:13" s="76" customFormat="1" ht="43.2">
      <c r="A40" s="15">
        <v>37</v>
      </c>
      <c r="B40" s="16" t="s">
        <v>2</v>
      </c>
      <c r="C40" s="75" t="s">
        <v>55</v>
      </c>
      <c r="D40" s="16" t="s">
        <v>80</v>
      </c>
      <c r="E40" s="16" t="s">
        <v>7236</v>
      </c>
      <c r="F40" s="16" t="s">
        <v>932</v>
      </c>
      <c r="G40" s="16" t="s">
        <v>943</v>
      </c>
      <c r="H40" s="16" t="s">
        <v>1132</v>
      </c>
      <c r="I40" s="16" t="s">
        <v>1548</v>
      </c>
      <c r="J40" s="16" t="s">
        <v>2176</v>
      </c>
      <c r="K40" s="16" t="s">
        <v>2464</v>
      </c>
      <c r="L40" s="16" t="s">
        <v>2900</v>
      </c>
      <c r="M40" s="17" t="s">
        <v>3378</v>
      </c>
    </row>
    <row r="41" spans="1:13" s="76" customFormat="1" ht="43.2">
      <c r="A41" s="15">
        <v>38</v>
      </c>
      <c r="B41" s="16" t="s">
        <v>2</v>
      </c>
      <c r="C41" s="75" t="s">
        <v>55</v>
      </c>
      <c r="D41" s="16" t="s">
        <v>80</v>
      </c>
      <c r="E41" s="16" t="s">
        <v>188</v>
      </c>
      <c r="F41" s="16" t="s">
        <v>932</v>
      </c>
      <c r="G41" s="16" t="s">
        <v>948</v>
      </c>
      <c r="H41" s="16" t="s">
        <v>1137</v>
      </c>
      <c r="I41" s="16" t="s">
        <v>1549</v>
      </c>
      <c r="J41" s="16" t="s">
        <v>2175</v>
      </c>
      <c r="K41" s="16" t="s">
        <v>2465</v>
      </c>
      <c r="L41" s="16" t="s">
        <v>2901</v>
      </c>
      <c r="M41" s="17" t="s">
        <v>3379</v>
      </c>
    </row>
    <row r="42" spans="1:13" s="76" customFormat="1">
      <c r="A42" s="15">
        <v>39</v>
      </c>
      <c r="B42" s="75" t="s">
        <v>5</v>
      </c>
      <c r="C42" s="75" t="s">
        <v>55</v>
      </c>
      <c r="D42" s="16" t="s">
        <v>80</v>
      </c>
      <c r="E42" s="16" t="s">
        <v>189</v>
      </c>
      <c r="F42" s="16" t="s">
        <v>932</v>
      </c>
      <c r="G42" s="16" t="s">
        <v>945</v>
      </c>
      <c r="H42" s="75" t="s">
        <v>1134</v>
      </c>
      <c r="I42" s="16" t="s">
        <v>1550</v>
      </c>
      <c r="J42" s="16" t="s">
        <v>2177</v>
      </c>
      <c r="K42" s="16" t="s">
        <v>2466</v>
      </c>
      <c r="L42" s="16" t="s">
        <v>4622</v>
      </c>
      <c r="M42" s="17" t="s">
        <v>3380</v>
      </c>
    </row>
    <row r="43" spans="1:13" s="76" customFormat="1">
      <c r="A43" s="15">
        <v>40</v>
      </c>
      <c r="B43" s="16" t="s">
        <v>6</v>
      </c>
      <c r="C43" s="75" t="s">
        <v>55</v>
      </c>
      <c r="D43" s="16" t="s">
        <v>80</v>
      </c>
      <c r="E43" s="16" t="s">
        <v>190</v>
      </c>
      <c r="F43" s="16" t="s">
        <v>932</v>
      </c>
      <c r="G43" s="16" t="s">
        <v>949</v>
      </c>
      <c r="H43" s="16" t="s">
        <v>1138</v>
      </c>
      <c r="I43" s="16" t="s">
        <v>1547</v>
      </c>
      <c r="J43" s="16" t="s">
        <v>2175</v>
      </c>
      <c r="K43" s="16" t="s">
        <v>2467</v>
      </c>
      <c r="L43" s="16" t="s">
        <v>2902</v>
      </c>
      <c r="M43" s="17" t="s">
        <v>3381</v>
      </c>
    </row>
    <row r="44" spans="1:13" s="76" customFormat="1">
      <c r="A44" s="15">
        <v>41</v>
      </c>
      <c r="B44" s="16" t="s">
        <v>6</v>
      </c>
      <c r="C44" s="75" t="s">
        <v>55</v>
      </c>
      <c r="D44" s="16" t="s">
        <v>80</v>
      </c>
      <c r="E44" s="16" t="s">
        <v>191</v>
      </c>
      <c r="F44" s="16" t="s">
        <v>932</v>
      </c>
      <c r="G44" s="16" t="s">
        <v>945</v>
      </c>
      <c r="H44" s="16" t="s">
        <v>1134</v>
      </c>
      <c r="I44" s="16" t="s">
        <v>1551</v>
      </c>
      <c r="J44" s="16" t="s">
        <v>2177</v>
      </c>
      <c r="K44" s="16" t="s">
        <v>2466</v>
      </c>
      <c r="L44" s="16" t="s">
        <v>4622</v>
      </c>
      <c r="M44" s="17" t="s">
        <v>3380</v>
      </c>
    </row>
    <row r="45" spans="1:13" s="76" customFormat="1" ht="43.2">
      <c r="A45" s="15">
        <v>42</v>
      </c>
      <c r="B45" s="16" t="s">
        <v>2</v>
      </c>
      <c r="C45" s="75" t="s">
        <v>55</v>
      </c>
      <c r="D45" s="16" t="s">
        <v>81</v>
      </c>
      <c r="E45" s="16" t="s">
        <v>192</v>
      </c>
      <c r="F45" s="16" t="s">
        <v>932</v>
      </c>
      <c r="G45" s="16" t="s">
        <v>943</v>
      </c>
      <c r="H45" s="54" t="s">
        <v>1130</v>
      </c>
      <c r="I45" s="16" t="s">
        <v>1552</v>
      </c>
      <c r="J45" s="16" t="s">
        <v>2178</v>
      </c>
      <c r="K45" s="16" t="s">
        <v>2468</v>
      </c>
      <c r="L45" s="16" t="s">
        <v>2903</v>
      </c>
      <c r="M45" s="10" t="s">
        <v>3382</v>
      </c>
    </row>
    <row r="46" spans="1:13" s="76" customFormat="1">
      <c r="A46" s="15">
        <v>43</v>
      </c>
      <c r="B46" s="16" t="s">
        <v>2</v>
      </c>
      <c r="C46" s="75" t="s">
        <v>55</v>
      </c>
      <c r="D46" s="16" t="s">
        <v>81</v>
      </c>
      <c r="E46" s="16" t="s">
        <v>193</v>
      </c>
      <c r="F46" s="16" t="s">
        <v>932</v>
      </c>
      <c r="G46" s="16" t="s">
        <v>943</v>
      </c>
      <c r="H46" s="45" t="s">
        <v>1139</v>
      </c>
      <c r="I46" s="16" t="s">
        <v>1553</v>
      </c>
      <c r="J46" s="16" t="s">
        <v>2179</v>
      </c>
      <c r="K46" s="16" t="s">
        <v>2469</v>
      </c>
      <c r="L46" s="16" t="s">
        <v>2904</v>
      </c>
      <c r="M46" s="10" t="s">
        <v>3383</v>
      </c>
    </row>
    <row r="47" spans="1:13" s="76" customFormat="1" ht="43.2">
      <c r="A47" s="15">
        <v>44</v>
      </c>
      <c r="B47" s="16" t="s">
        <v>2</v>
      </c>
      <c r="C47" s="75" t="s">
        <v>55</v>
      </c>
      <c r="D47" s="16" t="s">
        <v>81</v>
      </c>
      <c r="E47" s="16" t="s">
        <v>194</v>
      </c>
      <c r="F47" s="16" t="s">
        <v>932</v>
      </c>
      <c r="G47" s="16" t="s">
        <v>948</v>
      </c>
      <c r="H47" s="16" t="s">
        <v>1140</v>
      </c>
      <c r="I47" s="16" t="s">
        <v>1554</v>
      </c>
      <c r="J47" s="16" t="s">
        <v>2180</v>
      </c>
      <c r="K47" s="16" t="s">
        <v>2470</v>
      </c>
      <c r="L47" s="16" t="s">
        <v>2905</v>
      </c>
      <c r="M47" s="10" t="s">
        <v>3384</v>
      </c>
    </row>
    <row r="48" spans="1:13" s="76" customFormat="1">
      <c r="A48" s="15">
        <v>45</v>
      </c>
      <c r="B48" s="16" t="s">
        <v>3</v>
      </c>
      <c r="C48" s="75" t="s">
        <v>55</v>
      </c>
      <c r="D48" s="16" t="s">
        <v>81</v>
      </c>
      <c r="E48" s="16" t="s">
        <v>195</v>
      </c>
      <c r="F48" s="16" t="s">
        <v>932</v>
      </c>
      <c r="G48" s="16" t="s">
        <v>949</v>
      </c>
      <c r="H48" s="18" t="s">
        <v>1141</v>
      </c>
      <c r="I48" s="16" t="s">
        <v>1555</v>
      </c>
      <c r="J48" s="16" t="s">
        <v>2175</v>
      </c>
      <c r="K48" s="16" t="s">
        <v>2471</v>
      </c>
      <c r="L48" s="16" t="s">
        <v>2906</v>
      </c>
      <c r="M48" s="10" t="s">
        <v>3385</v>
      </c>
    </row>
    <row r="49" spans="1:13" s="76" customFormat="1">
      <c r="A49" s="15">
        <v>46</v>
      </c>
      <c r="B49" s="16" t="s">
        <v>3</v>
      </c>
      <c r="C49" s="75" t="s">
        <v>55</v>
      </c>
      <c r="D49" s="16" t="s">
        <v>81</v>
      </c>
      <c r="E49" s="16" t="s">
        <v>196</v>
      </c>
      <c r="F49" s="16" t="s">
        <v>932</v>
      </c>
      <c r="G49" s="16" t="s">
        <v>945</v>
      </c>
      <c r="H49" s="16" t="s">
        <v>1142</v>
      </c>
      <c r="I49" s="16" t="s">
        <v>1556</v>
      </c>
      <c r="J49" s="16" t="s">
        <v>2178</v>
      </c>
      <c r="K49" s="16" t="s">
        <v>2472</v>
      </c>
      <c r="L49" s="16" t="s">
        <v>2907</v>
      </c>
      <c r="M49" s="10" t="s">
        <v>3386</v>
      </c>
    </row>
    <row r="50" spans="1:13" s="76" customFormat="1">
      <c r="A50" s="15">
        <v>47</v>
      </c>
      <c r="B50" s="16" t="s">
        <v>3</v>
      </c>
      <c r="C50" s="75" t="s">
        <v>55</v>
      </c>
      <c r="D50" s="16" t="s">
        <v>81</v>
      </c>
      <c r="E50" s="16" t="s">
        <v>197</v>
      </c>
      <c r="F50" s="16" t="s">
        <v>932</v>
      </c>
      <c r="G50" s="16" t="s">
        <v>945</v>
      </c>
      <c r="H50" s="16" t="s">
        <v>1134</v>
      </c>
      <c r="I50" s="16" t="s">
        <v>1557</v>
      </c>
      <c r="J50" s="16" t="s">
        <v>2178</v>
      </c>
      <c r="K50" s="16" t="s">
        <v>2473</v>
      </c>
      <c r="L50" s="16" t="s">
        <v>2908</v>
      </c>
      <c r="M50" s="10" t="s">
        <v>5157</v>
      </c>
    </row>
    <row r="51" spans="1:13" s="76" customFormat="1" ht="43.2">
      <c r="A51" s="15">
        <v>48</v>
      </c>
      <c r="B51" s="16" t="s">
        <v>3</v>
      </c>
      <c r="C51" s="75" t="s">
        <v>55</v>
      </c>
      <c r="D51" s="16" t="s">
        <v>81</v>
      </c>
      <c r="E51" s="16" t="s">
        <v>198</v>
      </c>
      <c r="F51" s="16" t="s">
        <v>932</v>
      </c>
      <c r="G51" s="16" t="s">
        <v>947</v>
      </c>
      <c r="H51" s="54" t="s">
        <v>1143</v>
      </c>
      <c r="I51" s="16" t="s">
        <v>1558</v>
      </c>
      <c r="J51" s="16" t="s">
        <v>2178</v>
      </c>
      <c r="K51" s="16" t="s">
        <v>2474</v>
      </c>
      <c r="L51" s="16" t="s">
        <v>2909</v>
      </c>
      <c r="M51" s="10" t="s">
        <v>3387</v>
      </c>
    </row>
    <row r="52" spans="1:13" s="76" customFormat="1">
      <c r="A52" s="15">
        <v>49</v>
      </c>
      <c r="B52" s="16" t="s">
        <v>7</v>
      </c>
      <c r="C52" s="75" t="s">
        <v>55</v>
      </c>
      <c r="D52" s="16" t="s">
        <v>81</v>
      </c>
      <c r="E52" s="16" t="s">
        <v>199</v>
      </c>
      <c r="F52" s="16" t="s">
        <v>932</v>
      </c>
      <c r="G52" s="16" t="s">
        <v>950</v>
      </c>
      <c r="H52" s="16" t="s">
        <v>1144</v>
      </c>
      <c r="I52" s="16" t="s">
        <v>1559</v>
      </c>
      <c r="J52" s="16" t="s">
        <v>2180</v>
      </c>
      <c r="K52" s="16" t="s">
        <v>2475</v>
      </c>
      <c r="L52" s="16" t="s">
        <v>2910</v>
      </c>
      <c r="M52" s="10" t="s">
        <v>3388</v>
      </c>
    </row>
    <row r="53" spans="1:13" s="76" customFormat="1">
      <c r="A53" s="15">
        <v>50</v>
      </c>
      <c r="B53" s="16" t="s">
        <v>7</v>
      </c>
      <c r="C53" s="75" t="s">
        <v>55</v>
      </c>
      <c r="D53" s="16" t="s">
        <v>81</v>
      </c>
      <c r="E53" s="16" t="s">
        <v>200</v>
      </c>
      <c r="F53" s="16" t="s">
        <v>932</v>
      </c>
      <c r="G53" s="16" t="s">
        <v>951</v>
      </c>
      <c r="H53" s="54" t="s">
        <v>1145</v>
      </c>
      <c r="I53" s="16" t="s">
        <v>1560</v>
      </c>
      <c r="J53" s="16" t="s">
        <v>2175</v>
      </c>
      <c r="K53" s="16" t="s">
        <v>1560</v>
      </c>
      <c r="L53" s="16" t="s">
        <v>2911</v>
      </c>
      <c r="M53" s="10" t="s">
        <v>3389</v>
      </c>
    </row>
    <row r="54" spans="1:13" s="76" customFormat="1">
      <c r="A54" s="15">
        <v>51</v>
      </c>
      <c r="B54" s="16" t="s">
        <v>7</v>
      </c>
      <c r="C54" s="75" t="s">
        <v>55</v>
      </c>
      <c r="D54" s="16" t="s">
        <v>81</v>
      </c>
      <c r="E54" s="16" t="s">
        <v>201</v>
      </c>
      <c r="F54" s="16" t="s">
        <v>932</v>
      </c>
      <c r="G54" s="16" t="s">
        <v>952</v>
      </c>
      <c r="H54" s="16" t="s">
        <v>1146</v>
      </c>
      <c r="I54" s="16" t="s">
        <v>1561</v>
      </c>
      <c r="J54" s="16" t="s">
        <v>2181</v>
      </c>
      <c r="K54" s="16" t="s">
        <v>2476</v>
      </c>
      <c r="L54" s="16" t="s">
        <v>2912</v>
      </c>
      <c r="M54" s="10" t="s">
        <v>3390</v>
      </c>
    </row>
    <row r="55" spans="1:13" s="76" customFormat="1">
      <c r="A55" s="15">
        <v>52</v>
      </c>
      <c r="B55" s="16" t="s">
        <v>7</v>
      </c>
      <c r="C55" s="75" t="s">
        <v>55</v>
      </c>
      <c r="D55" s="16" t="s">
        <v>81</v>
      </c>
      <c r="E55" s="16" t="s">
        <v>202</v>
      </c>
      <c r="F55" s="16" t="s">
        <v>932</v>
      </c>
      <c r="G55" s="16" t="s">
        <v>952</v>
      </c>
      <c r="H55" s="16" t="s">
        <v>1147</v>
      </c>
      <c r="I55" s="16" t="s">
        <v>1562</v>
      </c>
      <c r="J55" s="16" t="s">
        <v>2182</v>
      </c>
      <c r="K55" s="16" t="s">
        <v>2477</v>
      </c>
      <c r="L55" s="16" t="s">
        <v>2913</v>
      </c>
      <c r="M55" s="10" t="s">
        <v>3391</v>
      </c>
    </row>
    <row r="56" spans="1:13" s="76" customFormat="1">
      <c r="A56" s="15">
        <v>53</v>
      </c>
      <c r="B56" s="16" t="s">
        <v>8</v>
      </c>
      <c r="C56" s="75" t="s">
        <v>55</v>
      </c>
      <c r="D56" s="16" t="s">
        <v>81</v>
      </c>
      <c r="E56" s="16" t="s">
        <v>203</v>
      </c>
      <c r="F56" s="16" t="s">
        <v>932</v>
      </c>
      <c r="G56" s="16" t="s">
        <v>953</v>
      </c>
      <c r="H56" s="16" t="s">
        <v>1148</v>
      </c>
      <c r="I56" s="16" t="s">
        <v>1559</v>
      </c>
      <c r="J56" s="16" t="s">
        <v>2183</v>
      </c>
      <c r="K56" s="16" t="s">
        <v>2478</v>
      </c>
      <c r="L56" s="16" t="s">
        <v>2914</v>
      </c>
      <c r="M56" s="10" t="s">
        <v>3392</v>
      </c>
    </row>
    <row r="57" spans="1:13" s="76" customFormat="1" ht="43.2">
      <c r="A57" s="15">
        <v>54</v>
      </c>
      <c r="B57" s="16" t="s">
        <v>8</v>
      </c>
      <c r="C57" s="75" t="s">
        <v>55</v>
      </c>
      <c r="D57" s="16" t="s">
        <v>81</v>
      </c>
      <c r="E57" s="16" t="s">
        <v>204</v>
      </c>
      <c r="F57" s="16" t="s">
        <v>932</v>
      </c>
      <c r="G57" s="16" t="s">
        <v>954</v>
      </c>
      <c r="H57" s="16" t="s">
        <v>1149</v>
      </c>
      <c r="I57" s="16" t="s">
        <v>1563</v>
      </c>
      <c r="J57" s="16" t="s">
        <v>2178</v>
      </c>
      <c r="K57" s="16" t="s">
        <v>2479</v>
      </c>
      <c r="L57" s="16" t="s">
        <v>2915</v>
      </c>
      <c r="M57" s="10" t="s">
        <v>3393</v>
      </c>
    </row>
    <row r="58" spans="1:13" s="76" customFormat="1" ht="43.2">
      <c r="A58" s="15">
        <v>55</v>
      </c>
      <c r="B58" s="16" t="s">
        <v>17</v>
      </c>
      <c r="C58" s="75" t="s">
        <v>55</v>
      </c>
      <c r="D58" s="16" t="s">
        <v>87</v>
      </c>
      <c r="E58" s="16" t="s">
        <v>232</v>
      </c>
      <c r="F58" s="16" t="s">
        <v>932</v>
      </c>
      <c r="G58" s="16" t="s">
        <v>7161</v>
      </c>
      <c r="H58" s="16" t="s">
        <v>7161</v>
      </c>
      <c r="I58" s="16" t="s">
        <v>1580</v>
      </c>
      <c r="J58" s="16" t="s">
        <v>7169</v>
      </c>
      <c r="K58" s="16" t="s">
        <v>2502</v>
      </c>
      <c r="L58" s="16" t="s">
        <v>2934</v>
      </c>
      <c r="M58" s="10" t="s">
        <v>5158</v>
      </c>
    </row>
    <row r="59" spans="1:13" s="76" customFormat="1" ht="86.4">
      <c r="A59" s="15">
        <v>56</v>
      </c>
      <c r="B59" s="75" t="s">
        <v>11</v>
      </c>
      <c r="C59" s="75" t="s">
        <v>55</v>
      </c>
      <c r="D59" s="16" t="s">
        <v>87</v>
      </c>
      <c r="E59" s="16" t="s">
        <v>233</v>
      </c>
      <c r="F59" s="16" t="s">
        <v>932</v>
      </c>
      <c r="G59" s="16" t="s">
        <v>968</v>
      </c>
      <c r="H59" s="75" t="s">
        <v>968</v>
      </c>
      <c r="I59" s="16" t="s">
        <v>7162</v>
      </c>
      <c r="J59" s="16" t="s">
        <v>7163</v>
      </c>
      <c r="K59" s="16" t="s">
        <v>7237</v>
      </c>
      <c r="L59" s="16" t="s">
        <v>2935</v>
      </c>
      <c r="M59" s="10" t="s">
        <v>5159</v>
      </c>
    </row>
    <row r="60" spans="1:13" s="76" customFormat="1" ht="43.2">
      <c r="A60" s="15">
        <v>57</v>
      </c>
      <c r="B60" s="75" t="s">
        <v>4</v>
      </c>
      <c r="C60" s="75" t="s">
        <v>55</v>
      </c>
      <c r="D60" s="16" t="s">
        <v>87</v>
      </c>
      <c r="E60" s="16" t="s">
        <v>7164</v>
      </c>
      <c r="F60" s="16" t="s">
        <v>934</v>
      </c>
      <c r="G60" s="54" t="s">
        <v>952</v>
      </c>
      <c r="H60" s="54">
        <v>45417</v>
      </c>
      <c r="I60" s="16" t="s">
        <v>7165</v>
      </c>
      <c r="J60" s="16" t="s">
        <v>7163</v>
      </c>
      <c r="K60" s="16" t="s">
        <v>7166</v>
      </c>
      <c r="L60" s="16" t="s">
        <v>7167</v>
      </c>
      <c r="M60" s="10" t="s">
        <v>5159</v>
      </c>
    </row>
    <row r="61" spans="1:13" s="76" customFormat="1" ht="64.8">
      <c r="A61" s="15">
        <v>58</v>
      </c>
      <c r="B61" s="75" t="s">
        <v>17</v>
      </c>
      <c r="C61" s="75" t="s">
        <v>55</v>
      </c>
      <c r="D61" s="16" t="s">
        <v>87</v>
      </c>
      <c r="E61" s="16" t="s">
        <v>7168</v>
      </c>
      <c r="F61" s="16" t="s">
        <v>934</v>
      </c>
      <c r="G61" s="16" t="s">
        <v>7161</v>
      </c>
      <c r="H61" s="16" t="s">
        <v>7161</v>
      </c>
      <c r="I61" s="16" t="s">
        <v>1580</v>
      </c>
      <c r="J61" s="16" t="s">
        <v>7169</v>
      </c>
      <c r="K61" s="16" t="s">
        <v>7170</v>
      </c>
      <c r="L61" s="16" t="s">
        <v>7171</v>
      </c>
      <c r="M61" s="10" t="s">
        <v>5159</v>
      </c>
    </row>
    <row r="62" spans="1:13" s="76" customFormat="1" ht="43.2">
      <c r="A62" s="15">
        <v>59</v>
      </c>
      <c r="B62" s="16" t="s">
        <v>2</v>
      </c>
      <c r="C62" s="75" t="s">
        <v>55</v>
      </c>
      <c r="D62" s="16" t="s">
        <v>79</v>
      </c>
      <c r="E62" s="16" t="s">
        <v>179</v>
      </c>
      <c r="F62" s="16" t="s">
        <v>932</v>
      </c>
      <c r="G62" s="16" t="s">
        <v>943</v>
      </c>
      <c r="H62" s="16" t="s">
        <v>1130</v>
      </c>
      <c r="I62" s="16" t="s">
        <v>1540</v>
      </c>
      <c r="J62" s="16" t="s">
        <v>2170</v>
      </c>
      <c r="K62" s="16" t="s">
        <v>2462</v>
      </c>
      <c r="L62" s="16" t="s">
        <v>2898</v>
      </c>
      <c r="M62" s="19"/>
    </row>
    <row r="63" spans="1:13" s="76" customFormat="1" ht="43.2">
      <c r="A63" s="15">
        <v>60</v>
      </c>
      <c r="B63" s="16" t="s">
        <v>2</v>
      </c>
      <c r="C63" s="75" t="s">
        <v>55</v>
      </c>
      <c r="D63" s="16" t="s">
        <v>79</v>
      </c>
      <c r="E63" s="16" t="s">
        <v>180</v>
      </c>
      <c r="F63" s="16" t="s">
        <v>932</v>
      </c>
      <c r="G63" s="16" t="s">
        <v>943</v>
      </c>
      <c r="H63" s="16" t="s">
        <v>1131</v>
      </c>
      <c r="I63" s="16" t="s">
        <v>1541</v>
      </c>
      <c r="J63" s="16" t="s">
        <v>2171</v>
      </c>
      <c r="K63" s="16" t="s">
        <v>2462</v>
      </c>
      <c r="L63" s="16" t="s">
        <v>2898</v>
      </c>
      <c r="M63" s="19"/>
    </row>
    <row r="64" spans="1:13" s="76" customFormat="1" ht="43.2">
      <c r="A64" s="15">
        <v>61</v>
      </c>
      <c r="B64" s="16" t="s">
        <v>2</v>
      </c>
      <c r="C64" s="75" t="s">
        <v>55</v>
      </c>
      <c r="D64" s="16" t="s">
        <v>79</v>
      </c>
      <c r="E64" s="16" t="s">
        <v>181</v>
      </c>
      <c r="F64" s="16" t="s">
        <v>932</v>
      </c>
      <c r="G64" s="16" t="s">
        <v>943</v>
      </c>
      <c r="H64" s="16" t="s">
        <v>1132</v>
      </c>
      <c r="I64" s="16" t="s">
        <v>1542</v>
      </c>
      <c r="J64" s="16" t="s">
        <v>2172</v>
      </c>
      <c r="K64" s="16" t="s">
        <v>2462</v>
      </c>
      <c r="L64" s="16" t="s">
        <v>2898</v>
      </c>
      <c r="M64" s="19"/>
    </row>
    <row r="65" spans="1:13" s="76" customFormat="1" ht="43.2">
      <c r="A65" s="15">
        <v>62</v>
      </c>
      <c r="B65" s="16" t="s">
        <v>3</v>
      </c>
      <c r="C65" s="75" t="s">
        <v>55</v>
      </c>
      <c r="D65" s="16" t="s">
        <v>79</v>
      </c>
      <c r="E65" s="16" t="s">
        <v>182</v>
      </c>
      <c r="F65" s="16" t="s">
        <v>932</v>
      </c>
      <c r="G65" s="16" t="s">
        <v>944</v>
      </c>
      <c r="H65" s="16" t="s">
        <v>1133</v>
      </c>
      <c r="I65" s="16" t="s">
        <v>1543</v>
      </c>
      <c r="J65" s="16" t="s">
        <v>2173</v>
      </c>
      <c r="K65" s="16" t="s">
        <v>2462</v>
      </c>
      <c r="L65" s="16" t="s">
        <v>2898</v>
      </c>
      <c r="M65" s="19"/>
    </row>
    <row r="66" spans="1:13" s="76" customFormat="1" ht="43.2">
      <c r="A66" s="15">
        <v>63</v>
      </c>
      <c r="B66" s="16" t="s">
        <v>3</v>
      </c>
      <c r="C66" s="75" t="s">
        <v>55</v>
      </c>
      <c r="D66" s="16" t="s">
        <v>79</v>
      </c>
      <c r="E66" s="16" t="s">
        <v>183</v>
      </c>
      <c r="F66" s="16" t="s">
        <v>932</v>
      </c>
      <c r="G66" s="16" t="s">
        <v>945</v>
      </c>
      <c r="H66" s="16" t="s">
        <v>1134</v>
      </c>
      <c r="I66" s="16" t="s">
        <v>1544</v>
      </c>
      <c r="J66" s="16" t="s">
        <v>2174</v>
      </c>
      <c r="K66" s="16" t="s">
        <v>2462</v>
      </c>
      <c r="L66" s="16" t="s">
        <v>2898</v>
      </c>
      <c r="M66" s="19"/>
    </row>
    <row r="67" spans="1:13" s="76" customFormat="1" ht="64.8">
      <c r="A67" s="15">
        <v>64</v>
      </c>
      <c r="B67" s="75" t="s">
        <v>4</v>
      </c>
      <c r="C67" s="75" t="s">
        <v>55</v>
      </c>
      <c r="D67" s="16" t="s">
        <v>79</v>
      </c>
      <c r="E67" s="16" t="s">
        <v>184</v>
      </c>
      <c r="F67" s="16" t="s">
        <v>932</v>
      </c>
      <c r="G67" s="16" t="s">
        <v>946</v>
      </c>
      <c r="H67" s="75" t="s">
        <v>1135</v>
      </c>
      <c r="I67" s="16" t="s">
        <v>1545</v>
      </c>
      <c r="J67" s="16" t="s">
        <v>2174</v>
      </c>
      <c r="K67" s="16" t="s">
        <v>2462</v>
      </c>
      <c r="L67" s="16" t="s">
        <v>2898</v>
      </c>
      <c r="M67" s="79" t="s">
        <v>3375</v>
      </c>
    </row>
    <row r="68" spans="1:13" s="76" customFormat="1" ht="43.2">
      <c r="A68" s="15">
        <v>65</v>
      </c>
      <c r="B68" s="16" t="s">
        <v>5</v>
      </c>
      <c r="C68" s="75" t="s">
        <v>55</v>
      </c>
      <c r="D68" s="16" t="s">
        <v>79</v>
      </c>
      <c r="E68" s="16" t="s">
        <v>185</v>
      </c>
      <c r="F68" s="16" t="s">
        <v>932</v>
      </c>
      <c r="G68" s="16" t="s">
        <v>945</v>
      </c>
      <c r="H68" s="16" t="s">
        <v>1134</v>
      </c>
      <c r="I68" s="16" t="s">
        <v>1546</v>
      </c>
      <c r="J68" s="16" t="s">
        <v>2174</v>
      </c>
      <c r="K68" s="16" t="s">
        <v>2462</v>
      </c>
      <c r="L68" s="16" t="s">
        <v>2898</v>
      </c>
      <c r="M68" s="79" t="s">
        <v>3376</v>
      </c>
    </row>
    <row r="69" spans="1:13" s="76" customFormat="1" ht="43.2">
      <c r="A69" s="15">
        <v>66</v>
      </c>
      <c r="B69" s="16" t="s">
        <v>6</v>
      </c>
      <c r="C69" s="75" t="s">
        <v>55</v>
      </c>
      <c r="D69" s="16" t="s">
        <v>79</v>
      </c>
      <c r="E69" s="16" t="s">
        <v>186</v>
      </c>
      <c r="F69" s="16" t="s">
        <v>932</v>
      </c>
      <c r="G69" s="16" t="s">
        <v>947</v>
      </c>
      <c r="H69" s="16" t="s">
        <v>1136</v>
      </c>
      <c r="I69" s="16" t="s">
        <v>1546</v>
      </c>
      <c r="J69" s="16" t="s">
        <v>2170</v>
      </c>
      <c r="K69" s="16" t="s">
        <v>2462</v>
      </c>
      <c r="L69" s="16" t="s">
        <v>2898</v>
      </c>
      <c r="M69" s="19"/>
    </row>
    <row r="70" spans="1:13" s="76" customFormat="1" ht="43.2">
      <c r="A70" s="15">
        <v>67</v>
      </c>
      <c r="B70" s="75" t="s">
        <v>6</v>
      </c>
      <c r="C70" s="75" t="s">
        <v>55</v>
      </c>
      <c r="D70" s="16" t="s">
        <v>82</v>
      </c>
      <c r="E70" s="16" t="s">
        <v>205</v>
      </c>
      <c r="F70" s="16" t="s">
        <v>932</v>
      </c>
      <c r="G70" s="16" t="s">
        <v>947</v>
      </c>
      <c r="H70" s="54" t="s">
        <v>1150</v>
      </c>
      <c r="I70" s="16" t="s">
        <v>1564</v>
      </c>
      <c r="J70" s="16" t="s">
        <v>2184</v>
      </c>
      <c r="K70" s="16" t="s">
        <v>2480</v>
      </c>
      <c r="L70" s="80" t="s">
        <v>2916</v>
      </c>
      <c r="M70" s="55"/>
    </row>
    <row r="71" spans="1:13" s="76" customFormat="1">
      <c r="A71" s="15">
        <v>68</v>
      </c>
      <c r="B71" s="16" t="s">
        <v>2</v>
      </c>
      <c r="C71" s="75" t="s">
        <v>57</v>
      </c>
      <c r="D71" s="16" t="s">
        <v>90</v>
      </c>
      <c r="E71" s="16" t="s">
        <v>241</v>
      </c>
      <c r="F71" s="16" t="s">
        <v>932</v>
      </c>
      <c r="G71" s="16" t="s">
        <v>956</v>
      </c>
      <c r="H71" s="75" t="s">
        <v>1172</v>
      </c>
      <c r="I71" s="16" t="s">
        <v>1588</v>
      </c>
      <c r="J71" s="16" t="s">
        <v>2201</v>
      </c>
      <c r="K71" s="16" t="s">
        <v>2508</v>
      </c>
      <c r="L71" s="18" t="s">
        <v>4664</v>
      </c>
      <c r="M71" s="10" t="s">
        <v>3403</v>
      </c>
    </row>
    <row r="72" spans="1:13" s="76" customFormat="1">
      <c r="A72" s="15">
        <v>69</v>
      </c>
      <c r="B72" s="16" t="s">
        <v>2</v>
      </c>
      <c r="C72" s="75" t="s">
        <v>57</v>
      </c>
      <c r="D72" s="16" t="s">
        <v>90</v>
      </c>
      <c r="E72" s="16" t="s">
        <v>242</v>
      </c>
      <c r="F72" s="16" t="s">
        <v>932</v>
      </c>
      <c r="G72" s="16" t="s">
        <v>948</v>
      </c>
      <c r="H72" s="16" t="s">
        <v>4665</v>
      </c>
      <c r="I72" s="16" t="s">
        <v>1589</v>
      </c>
      <c r="J72" s="16" t="s">
        <v>2202</v>
      </c>
      <c r="K72" s="16" t="s">
        <v>2509</v>
      </c>
      <c r="L72" s="16" t="s">
        <v>2942</v>
      </c>
      <c r="M72" s="55"/>
    </row>
    <row r="73" spans="1:13" s="76" customFormat="1">
      <c r="A73" s="15">
        <v>70</v>
      </c>
      <c r="B73" s="16" t="s">
        <v>2</v>
      </c>
      <c r="C73" s="75" t="s">
        <v>57</v>
      </c>
      <c r="D73" s="16" t="s">
        <v>90</v>
      </c>
      <c r="E73" s="16" t="s">
        <v>243</v>
      </c>
      <c r="F73" s="16" t="s">
        <v>932</v>
      </c>
      <c r="G73" s="16" t="s">
        <v>948</v>
      </c>
      <c r="H73" s="16" t="s">
        <v>1173</v>
      </c>
      <c r="I73" s="16" t="s">
        <v>1590</v>
      </c>
      <c r="J73" s="16" t="s">
        <v>2203</v>
      </c>
      <c r="K73" s="16" t="s">
        <v>2510</v>
      </c>
      <c r="L73" s="16" t="s">
        <v>2943</v>
      </c>
      <c r="M73" s="10" t="s">
        <v>4666</v>
      </c>
    </row>
    <row r="74" spans="1:13" s="76" customFormat="1" ht="43.2">
      <c r="A74" s="15">
        <v>71</v>
      </c>
      <c r="B74" s="16" t="s">
        <v>8</v>
      </c>
      <c r="C74" s="75" t="s">
        <v>57</v>
      </c>
      <c r="D74" s="16" t="s">
        <v>90</v>
      </c>
      <c r="E74" s="16" t="s">
        <v>244</v>
      </c>
      <c r="F74" s="16" t="s">
        <v>932</v>
      </c>
      <c r="G74" s="16" t="s">
        <v>954</v>
      </c>
      <c r="H74" s="75" t="s">
        <v>1152</v>
      </c>
      <c r="I74" s="16" t="s">
        <v>1588</v>
      </c>
      <c r="J74" s="16" t="s">
        <v>2186</v>
      </c>
      <c r="K74" s="16" t="s">
        <v>2511</v>
      </c>
      <c r="L74" s="18" t="s">
        <v>2944</v>
      </c>
      <c r="M74" s="55"/>
    </row>
    <row r="75" spans="1:13" s="76" customFormat="1" ht="43.2">
      <c r="A75" s="15">
        <v>72</v>
      </c>
      <c r="B75" s="16" t="s">
        <v>8</v>
      </c>
      <c r="C75" s="75" t="s">
        <v>57</v>
      </c>
      <c r="D75" s="16" t="s">
        <v>90</v>
      </c>
      <c r="E75" s="16" t="s">
        <v>245</v>
      </c>
      <c r="F75" s="16" t="s">
        <v>932</v>
      </c>
      <c r="G75" s="16" t="s">
        <v>954</v>
      </c>
      <c r="H75" s="75" t="s">
        <v>1152</v>
      </c>
      <c r="I75" s="16" t="s">
        <v>1588</v>
      </c>
      <c r="J75" s="16" t="s">
        <v>2173</v>
      </c>
      <c r="K75" s="16" t="s">
        <v>2511</v>
      </c>
      <c r="L75" s="18" t="s">
        <v>2944</v>
      </c>
      <c r="M75" s="55"/>
    </row>
    <row r="76" spans="1:13" s="76" customFormat="1">
      <c r="A76" s="15">
        <v>73</v>
      </c>
      <c r="B76" s="16" t="s">
        <v>7</v>
      </c>
      <c r="C76" s="75" t="s">
        <v>57</v>
      </c>
      <c r="D76" s="16" t="s">
        <v>90</v>
      </c>
      <c r="E76" s="16" t="s">
        <v>246</v>
      </c>
      <c r="F76" s="16" t="s">
        <v>932</v>
      </c>
      <c r="G76" s="16" t="s">
        <v>950</v>
      </c>
      <c r="H76" s="16" t="s">
        <v>1145</v>
      </c>
      <c r="I76" s="16" t="s">
        <v>1588</v>
      </c>
      <c r="J76" s="16" t="s">
        <v>2201</v>
      </c>
      <c r="K76" s="16" t="s">
        <v>2508</v>
      </c>
      <c r="L76" s="18" t="s">
        <v>4664</v>
      </c>
      <c r="M76" s="10" t="s">
        <v>3403</v>
      </c>
    </row>
    <row r="77" spans="1:13" s="76" customFormat="1">
      <c r="A77" s="15">
        <v>74</v>
      </c>
      <c r="B77" s="16" t="s">
        <v>7</v>
      </c>
      <c r="C77" s="75" t="s">
        <v>57</v>
      </c>
      <c r="D77" s="81" t="s">
        <v>90</v>
      </c>
      <c r="E77" s="81" t="s">
        <v>247</v>
      </c>
      <c r="F77" s="16" t="s">
        <v>934</v>
      </c>
      <c r="G77" s="16" t="s">
        <v>951</v>
      </c>
      <c r="H77" s="82" t="s">
        <v>7215</v>
      </c>
      <c r="I77" s="16" t="s">
        <v>1589</v>
      </c>
      <c r="J77" s="81" t="s">
        <v>2205</v>
      </c>
      <c r="K77" s="16" t="s">
        <v>2509</v>
      </c>
      <c r="L77" s="81" t="s">
        <v>2942</v>
      </c>
      <c r="M77" s="83"/>
    </row>
    <row r="78" spans="1:13" s="76" customFormat="1" ht="43.2">
      <c r="A78" s="15">
        <v>75</v>
      </c>
      <c r="B78" s="16" t="s">
        <v>7</v>
      </c>
      <c r="C78" s="75" t="s">
        <v>57</v>
      </c>
      <c r="D78" s="16" t="s">
        <v>90</v>
      </c>
      <c r="E78" s="16" t="s">
        <v>248</v>
      </c>
      <c r="F78" s="16" t="s">
        <v>932</v>
      </c>
      <c r="G78" s="16" t="s">
        <v>972</v>
      </c>
      <c r="H78" s="16" t="s">
        <v>1183</v>
      </c>
      <c r="I78" s="16" t="s">
        <v>1588</v>
      </c>
      <c r="J78" s="16" t="s">
        <v>2173</v>
      </c>
      <c r="K78" s="16" t="s">
        <v>7039</v>
      </c>
      <c r="L78" s="18" t="s">
        <v>7040</v>
      </c>
      <c r="M78" s="10" t="s">
        <v>3404</v>
      </c>
    </row>
    <row r="79" spans="1:13" s="76" customFormat="1">
      <c r="A79" s="15">
        <v>76</v>
      </c>
      <c r="B79" s="16" t="s">
        <v>7</v>
      </c>
      <c r="C79" s="75" t="s">
        <v>57</v>
      </c>
      <c r="D79" s="16" t="s">
        <v>90</v>
      </c>
      <c r="E79" s="16" t="s">
        <v>249</v>
      </c>
      <c r="F79" s="16" t="s">
        <v>932</v>
      </c>
      <c r="G79" s="16" t="s">
        <v>952</v>
      </c>
      <c r="H79" s="16" t="s">
        <v>1183</v>
      </c>
      <c r="I79" s="16" t="s">
        <v>1588</v>
      </c>
      <c r="J79" s="16" t="s">
        <v>2204</v>
      </c>
      <c r="K79" s="16" t="s">
        <v>2512</v>
      </c>
      <c r="L79" s="18" t="s">
        <v>2945</v>
      </c>
      <c r="M79" s="10" t="s">
        <v>3405</v>
      </c>
    </row>
    <row r="80" spans="1:13" s="76" customFormat="1" ht="43.2">
      <c r="A80" s="15">
        <v>77</v>
      </c>
      <c r="B80" s="16" t="s">
        <v>4</v>
      </c>
      <c r="C80" s="75" t="s">
        <v>57</v>
      </c>
      <c r="D80" s="16" t="s">
        <v>90</v>
      </c>
      <c r="E80" s="16" t="s">
        <v>250</v>
      </c>
      <c r="F80" s="16" t="s">
        <v>932</v>
      </c>
      <c r="G80" s="16" t="s">
        <v>952</v>
      </c>
      <c r="H80" s="16" t="s">
        <v>1176</v>
      </c>
      <c r="I80" s="16" t="s">
        <v>1588</v>
      </c>
      <c r="J80" s="16" t="s">
        <v>2185</v>
      </c>
      <c r="K80" s="16" t="s">
        <v>2513</v>
      </c>
      <c r="L80" s="18" t="s">
        <v>2946</v>
      </c>
      <c r="M80" s="10" t="s">
        <v>3406</v>
      </c>
    </row>
    <row r="81" spans="1:13" s="76" customFormat="1">
      <c r="A81" s="15">
        <v>78</v>
      </c>
      <c r="B81" s="16" t="s">
        <v>6</v>
      </c>
      <c r="C81" s="75" t="s">
        <v>57</v>
      </c>
      <c r="D81" s="16" t="s">
        <v>90</v>
      </c>
      <c r="E81" s="16" t="s">
        <v>251</v>
      </c>
      <c r="F81" s="16" t="s">
        <v>932</v>
      </c>
      <c r="G81" s="16" t="s">
        <v>945</v>
      </c>
      <c r="H81" s="16" t="s">
        <v>1142</v>
      </c>
      <c r="I81" s="16" t="s">
        <v>1588</v>
      </c>
      <c r="J81" s="16" t="s">
        <v>2173</v>
      </c>
      <c r="K81" s="16" t="s">
        <v>2514</v>
      </c>
      <c r="L81" s="18" t="s">
        <v>2947</v>
      </c>
      <c r="M81" s="10" t="s">
        <v>3407</v>
      </c>
    </row>
    <row r="82" spans="1:13" s="76" customFormat="1" ht="43.2">
      <c r="A82" s="15">
        <v>79</v>
      </c>
      <c r="B82" s="16" t="s">
        <v>6</v>
      </c>
      <c r="C82" s="75" t="s">
        <v>57</v>
      </c>
      <c r="D82" s="16" t="s">
        <v>90</v>
      </c>
      <c r="E82" s="16" t="s">
        <v>252</v>
      </c>
      <c r="F82" s="16" t="s">
        <v>932</v>
      </c>
      <c r="G82" s="16" t="s">
        <v>974</v>
      </c>
      <c r="H82" s="16" t="s">
        <v>1178</v>
      </c>
      <c r="I82" s="16" t="s">
        <v>4667</v>
      </c>
      <c r="J82" s="16" t="s">
        <v>2204</v>
      </c>
      <c r="K82" s="16" t="s">
        <v>2515</v>
      </c>
      <c r="L82" s="18" t="s">
        <v>2948</v>
      </c>
      <c r="M82" s="10" t="s">
        <v>3408</v>
      </c>
    </row>
    <row r="83" spans="1:13" s="76" customFormat="1">
      <c r="A83" s="15">
        <v>80</v>
      </c>
      <c r="B83" s="16" t="s">
        <v>6</v>
      </c>
      <c r="C83" s="75" t="s">
        <v>57</v>
      </c>
      <c r="D83" s="16" t="s">
        <v>90</v>
      </c>
      <c r="E83" s="16" t="s">
        <v>253</v>
      </c>
      <c r="F83" s="16" t="s">
        <v>932</v>
      </c>
      <c r="G83" s="16" t="s">
        <v>947</v>
      </c>
      <c r="H83" s="16" t="s">
        <v>1202</v>
      </c>
      <c r="I83" s="16" t="s">
        <v>1588</v>
      </c>
      <c r="J83" s="16" t="s">
        <v>2204</v>
      </c>
      <c r="K83" s="16" t="s">
        <v>5144</v>
      </c>
      <c r="L83" s="18" t="s">
        <v>2949</v>
      </c>
      <c r="M83" s="10" t="s">
        <v>4668</v>
      </c>
    </row>
    <row r="84" spans="1:13" s="76" customFormat="1">
      <c r="A84" s="15">
        <v>81</v>
      </c>
      <c r="B84" s="75" t="s">
        <v>6</v>
      </c>
      <c r="C84" s="75" t="s">
        <v>57</v>
      </c>
      <c r="D84" s="16" t="s">
        <v>90</v>
      </c>
      <c r="E84" s="16" t="s">
        <v>254</v>
      </c>
      <c r="F84" s="16" t="s">
        <v>934</v>
      </c>
      <c r="G84" s="16" t="s">
        <v>947</v>
      </c>
      <c r="H84" s="75" t="s">
        <v>1180</v>
      </c>
      <c r="I84" s="16" t="s">
        <v>1588</v>
      </c>
      <c r="J84" s="16" t="s">
        <v>2173</v>
      </c>
      <c r="K84" s="16" t="s">
        <v>2516</v>
      </c>
      <c r="L84" s="16" t="s">
        <v>2950</v>
      </c>
      <c r="M84" s="84"/>
    </row>
    <row r="85" spans="1:13" s="76" customFormat="1">
      <c r="A85" s="15">
        <v>82</v>
      </c>
      <c r="B85" s="75" t="s">
        <v>6</v>
      </c>
      <c r="C85" s="75" t="s">
        <v>57</v>
      </c>
      <c r="D85" s="16" t="s">
        <v>90</v>
      </c>
      <c r="E85" s="16" t="s">
        <v>5131</v>
      </c>
      <c r="F85" s="16" t="s">
        <v>934</v>
      </c>
      <c r="G85" s="16" t="s">
        <v>947</v>
      </c>
      <c r="H85" s="75" t="s">
        <v>1181</v>
      </c>
      <c r="I85" s="16" t="s">
        <v>1591</v>
      </c>
      <c r="J85" s="16" t="s">
        <v>2205</v>
      </c>
      <c r="K85" s="16" t="s">
        <v>2509</v>
      </c>
      <c r="L85" s="16" t="s">
        <v>2942</v>
      </c>
      <c r="M85" s="84"/>
    </row>
    <row r="86" spans="1:13" s="76" customFormat="1">
      <c r="A86" s="15">
        <v>83</v>
      </c>
      <c r="B86" s="75" t="s">
        <v>6</v>
      </c>
      <c r="C86" s="75" t="s">
        <v>57</v>
      </c>
      <c r="D86" s="16" t="s">
        <v>90</v>
      </c>
      <c r="E86" s="16" t="s">
        <v>255</v>
      </c>
      <c r="F86" s="16" t="s">
        <v>934</v>
      </c>
      <c r="G86" s="16" t="s">
        <v>947</v>
      </c>
      <c r="H86" s="75" t="s">
        <v>1179</v>
      </c>
      <c r="I86" s="16" t="s">
        <v>1592</v>
      </c>
      <c r="J86" s="16" t="s">
        <v>2205</v>
      </c>
      <c r="K86" s="16" t="s">
        <v>2517</v>
      </c>
      <c r="L86" s="16" t="s">
        <v>2951</v>
      </c>
      <c r="M86" s="10" t="s">
        <v>4669</v>
      </c>
    </row>
    <row r="87" spans="1:13" s="76" customFormat="1">
      <c r="A87" s="15">
        <v>84</v>
      </c>
      <c r="B87" s="16" t="s">
        <v>3</v>
      </c>
      <c r="C87" s="75" t="s">
        <v>57</v>
      </c>
      <c r="D87" s="81" t="s">
        <v>90</v>
      </c>
      <c r="E87" s="81" t="s">
        <v>4670</v>
      </c>
      <c r="F87" s="16" t="s">
        <v>934</v>
      </c>
      <c r="G87" s="16" t="s">
        <v>945</v>
      </c>
      <c r="H87" s="85" t="s">
        <v>1142</v>
      </c>
      <c r="I87" s="16" t="s">
        <v>4671</v>
      </c>
      <c r="J87" s="81" t="s">
        <v>4672</v>
      </c>
      <c r="K87" s="16" t="s">
        <v>4673</v>
      </c>
      <c r="L87" s="81" t="s">
        <v>2943</v>
      </c>
      <c r="M87" s="79" t="s">
        <v>4674</v>
      </c>
    </row>
    <row r="88" spans="1:13" s="76" customFormat="1">
      <c r="A88" s="15">
        <v>85</v>
      </c>
      <c r="B88" s="16" t="s">
        <v>4675</v>
      </c>
      <c r="C88" s="75" t="s">
        <v>57</v>
      </c>
      <c r="D88" s="81" t="s">
        <v>90</v>
      </c>
      <c r="E88" s="81" t="s">
        <v>4676</v>
      </c>
      <c r="F88" s="16" t="s">
        <v>934</v>
      </c>
      <c r="G88" s="16" t="s">
        <v>1079</v>
      </c>
      <c r="H88" s="85" t="s">
        <v>4677</v>
      </c>
      <c r="I88" s="16" t="s">
        <v>4678</v>
      </c>
      <c r="J88" s="81" t="s">
        <v>4672</v>
      </c>
      <c r="K88" s="16" t="s">
        <v>4673</v>
      </c>
      <c r="L88" s="81" t="s">
        <v>2943</v>
      </c>
      <c r="M88" s="79" t="s">
        <v>4679</v>
      </c>
    </row>
    <row r="89" spans="1:13" s="76" customFormat="1" ht="43.2">
      <c r="A89" s="15">
        <v>86</v>
      </c>
      <c r="B89" s="16" t="s">
        <v>4</v>
      </c>
      <c r="C89" s="75" t="s">
        <v>57</v>
      </c>
      <c r="D89" s="16" t="s">
        <v>98</v>
      </c>
      <c r="E89" s="16" t="s">
        <v>331</v>
      </c>
      <c r="F89" s="16" t="s">
        <v>932</v>
      </c>
      <c r="G89" s="16" t="s">
        <v>979</v>
      </c>
      <c r="H89" s="16" t="s">
        <v>1230</v>
      </c>
      <c r="I89" s="16" t="s">
        <v>1660</v>
      </c>
      <c r="J89" s="16" t="s">
        <v>2207</v>
      </c>
      <c r="K89" s="16" t="s">
        <v>1660</v>
      </c>
      <c r="L89" s="16" t="s">
        <v>3006</v>
      </c>
      <c r="M89" s="10" t="s">
        <v>3414</v>
      </c>
    </row>
    <row r="90" spans="1:13" s="76" customFormat="1">
      <c r="A90" s="15">
        <v>87</v>
      </c>
      <c r="B90" s="16" t="s">
        <v>8</v>
      </c>
      <c r="C90" s="75" t="s">
        <v>57</v>
      </c>
      <c r="D90" s="16" t="s">
        <v>98</v>
      </c>
      <c r="E90" s="16" t="s">
        <v>332</v>
      </c>
      <c r="F90" s="16" t="s">
        <v>932</v>
      </c>
      <c r="G90" s="16" t="s">
        <v>954</v>
      </c>
      <c r="H90" s="16" t="s">
        <v>1231</v>
      </c>
      <c r="I90" s="16" t="s">
        <v>1661</v>
      </c>
      <c r="J90" s="16" t="s">
        <v>2207</v>
      </c>
      <c r="K90" s="16" t="s">
        <v>4680</v>
      </c>
      <c r="L90" s="16" t="s">
        <v>4681</v>
      </c>
      <c r="M90" s="10" t="s">
        <v>5167</v>
      </c>
    </row>
    <row r="91" spans="1:13" s="76" customFormat="1">
      <c r="A91" s="15">
        <v>88</v>
      </c>
      <c r="B91" s="16" t="s">
        <v>7</v>
      </c>
      <c r="C91" s="75" t="s">
        <v>57</v>
      </c>
      <c r="D91" s="81" t="s">
        <v>98</v>
      </c>
      <c r="E91" s="81" t="s">
        <v>333</v>
      </c>
      <c r="F91" s="16" t="s">
        <v>934</v>
      </c>
      <c r="G91" s="16" t="s">
        <v>951</v>
      </c>
      <c r="H91" s="85" t="s">
        <v>5020</v>
      </c>
      <c r="I91" s="16" t="s">
        <v>5133</v>
      </c>
      <c r="J91" s="81" t="s">
        <v>2205</v>
      </c>
      <c r="K91" s="16" t="s">
        <v>2510</v>
      </c>
      <c r="L91" s="81" t="s">
        <v>2943</v>
      </c>
      <c r="M91" s="79" t="s">
        <v>5021</v>
      </c>
    </row>
    <row r="92" spans="1:13" s="76" customFormat="1">
      <c r="A92" s="15">
        <v>89</v>
      </c>
      <c r="B92" s="16" t="s">
        <v>7</v>
      </c>
      <c r="C92" s="75" t="s">
        <v>57</v>
      </c>
      <c r="D92" s="81" t="s">
        <v>98</v>
      </c>
      <c r="E92" s="81" t="s">
        <v>334</v>
      </c>
      <c r="F92" s="16" t="s">
        <v>934</v>
      </c>
      <c r="G92" s="16" t="s">
        <v>950</v>
      </c>
      <c r="H92" s="85" t="s">
        <v>1232</v>
      </c>
      <c r="I92" s="16" t="s">
        <v>1662</v>
      </c>
      <c r="J92" s="81" t="s">
        <v>2205</v>
      </c>
      <c r="K92" s="16" t="s">
        <v>2569</v>
      </c>
      <c r="L92" s="81" t="s">
        <v>3007</v>
      </c>
      <c r="M92" s="79" t="s">
        <v>5022</v>
      </c>
    </row>
    <row r="93" spans="1:13" s="76" customFormat="1">
      <c r="A93" s="15">
        <v>90</v>
      </c>
      <c r="B93" s="16" t="s">
        <v>3</v>
      </c>
      <c r="C93" s="75" t="s">
        <v>57</v>
      </c>
      <c r="D93" s="16" t="s">
        <v>98</v>
      </c>
      <c r="E93" s="16" t="s">
        <v>335</v>
      </c>
      <c r="F93" s="16" t="s">
        <v>932</v>
      </c>
      <c r="G93" s="16" t="s">
        <v>995</v>
      </c>
      <c r="H93" s="16" t="s">
        <v>1233</v>
      </c>
      <c r="I93" s="16" t="s">
        <v>1661</v>
      </c>
      <c r="J93" s="16" t="s">
        <v>2207</v>
      </c>
      <c r="K93" s="16" t="s">
        <v>4680</v>
      </c>
      <c r="L93" s="16" t="s">
        <v>4681</v>
      </c>
      <c r="M93" s="10" t="s">
        <v>5168</v>
      </c>
    </row>
    <row r="94" spans="1:13" s="76" customFormat="1">
      <c r="A94" s="15">
        <v>91</v>
      </c>
      <c r="B94" s="75" t="s">
        <v>5</v>
      </c>
      <c r="C94" s="75" t="s">
        <v>57</v>
      </c>
      <c r="D94" s="16" t="s">
        <v>98</v>
      </c>
      <c r="E94" s="16" t="s">
        <v>336</v>
      </c>
      <c r="F94" s="16" t="s">
        <v>932</v>
      </c>
      <c r="G94" s="16" t="s">
        <v>947</v>
      </c>
      <c r="H94" s="75" t="s">
        <v>1202</v>
      </c>
      <c r="I94" s="16" t="s">
        <v>1663</v>
      </c>
      <c r="J94" s="16" t="s">
        <v>2219</v>
      </c>
      <c r="K94" s="16" t="s">
        <v>4680</v>
      </c>
      <c r="L94" s="16" t="s">
        <v>4681</v>
      </c>
      <c r="M94" s="10" t="s">
        <v>3415</v>
      </c>
    </row>
    <row r="95" spans="1:13" s="76" customFormat="1">
      <c r="A95" s="15">
        <v>92</v>
      </c>
      <c r="B95" s="16" t="s">
        <v>10</v>
      </c>
      <c r="C95" s="75" t="s">
        <v>57</v>
      </c>
      <c r="D95" s="81" t="s">
        <v>98</v>
      </c>
      <c r="E95" s="81" t="s">
        <v>5023</v>
      </c>
      <c r="F95" s="16" t="s">
        <v>934</v>
      </c>
      <c r="G95" s="54" t="s">
        <v>947</v>
      </c>
      <c r="H95" s="86">
        <v>44422</v>
      </c>
      <c r="I95" s="16" t="s">
        <v>5024</v>
      </c>
      <c r="J95" s="81" t="s">
        <v>2205</v>
      </c>
      <c r="K95" s="16" t="s">
        <v>5025</v>
      </c>
      <c r="L95" s="81" t="s">
        <v>5026</v>
      </c>
      <c r="M95" s="79" t="s">
        <v>5027</v>
      </c>
    </row>
    <row r="96" spans="1:13" s="76" customFormat="1">
      <c r="A96" s="15">
        <v>93</v>
      </c>
      <c r="B96" s="16" t="s">
        <v>6</v>
      </c>
      <c r="C96" s="75" t="s">
        <v>57</v>
      </c>
      <c r="D96" s="81" t="s">
        <v>98</v>
      </c>
      <c r="E96" s="81" t="s">
        <v>5028</v>
      </c>
      <c r="F96" s="16" t="s">
        <v>934</v>
      </c>
      <c r="G96" s="16" t="s">
        <v>943</v>
      </c>
      <c r="H96" s="85" t="s">
        <v>1130</v>
      </c>
      <c r="I96" s="16" t="s">
        <v>5029</v>
      </c>
      <c r="J96" s="81" t="s">
        <v>2205</v>
      </c>
      <c r="K96" s="16" t="s">
        <v>5025</v>
      </c>
      <c r="L96" s="81" t="s">
        <v>5026</v>
      </c>
      <c r="M96" s="79" t="s">
        <v>5030</v>
      </c>
    </row>
    <row r="97" spans="1:13" s="76" customFormat="1">
      <c r="A97" s="15">
        <v>94</v>
      </c>
      <c r="B97" s="16" t="s">
        <v>2</v>
      </c>
      <c r="C97" s="75" t="s">
        <v>57</v>
      </c>
      <c r="D97" s="81" t="s">
        <v>98</v>
      </c>
      <c r="E97" s="81" t="s">
        <v>5031</v>
      </c>
      <c r="F97" s="16" t="s">
        <v>934</v>
      </c>
      <c r="G97" s="16" t="s">
        <v>956</v>
      </c>
      <c r="H97" s="85" t="s">
        <v>3983</v>
      </c>
      <c r="I97" s="16" t="s">
        <v>1662</v>
      </c>
      <c r="J97" s="81" t="s">
        <v>2205</v>
      </c>
      <c r="K97" s="16" t="s">
        <v>2569</v>
      </c>
      <c r="L97" s="81" t="s">
        <v>3007</v>
      </c>
      <c r="M97" s="79" t="s">
        <v>5022</v>
      </c>
    </row>
    <row r="98" spans="1:13" s="76" customFormat="1">
      <c r="A98" s="15">
        <v>95</v>
      </c>
      <c r="B98" s="16" t="s">
        <v>8</v>
      </c>
      <c r="C98" s="75" t="s">
        <v>57</v>
      </c>
      <c r="D98" s="81" t="s">
        <v>98</v>
      </c>
      <c r="E98" s="81" t="s">
        <v>5032</v>
      </c>
      <c r="F98" s="16" t="s">
        <v>934</v>
      </c>
      <c r="G98" s="16" t="s">
        <v>1079</v>
      </c>
      <c r="H98" s="85" t="s">
        <v>5033</v>
      </c>
      <c r="I98" s="16" t="s">
        <v>5034</v>
      </c>
      <c r="J98" s="81" t="s">
        <v>2205</v>
      </c>
      <c r="K98" s="16" t="s">
        <v>5035</v>
      </c>
      <c r="L98" s="81" t="s">
        <v>5036</v>
      </c>
      <c r="M98" s="79" t="s">
        <v>5037</v>
      </c>
    </row>
    <row r="99" spans="1:13" s="76" customFormat="1">
      <c r="A99" s="15">
        <v>96</v>
      </c>
      <c r="B99" s="16" t="s">
        <v>4</v>
      </c>
      <c r="C99" s="75" t="s">
        <v>57</v>
      </c>
      <c r="D99" s="81" t="s">
        <v>98</v>
      </c>
      <c r="E99" s="81" t="s">
        <v>5038</v>
      </c>
      <c r="F99" s="16" t="s">
        <v>934</v>
      </c>
      <c r="G99" s="16" t="s">
        <v>1079</v>
      </c>
      <c r="H99" s="85" t="s">
        <v>4677</v>
      </c>
      <c r="I99" s="16" t="s">
        <v>5029</v>
      </c>
      <c r="J99" s="81" t="s">
        <v>2205</v>
      </c>
      <c r="K99" s="16" t="s">
        <v>4673</v>
      </c>
      <c r="L99" s="81" t="s">
        <v>2943</v>
      </c>
      <c r="M99" s="79" t="s">
        <v>5039</v>
      </c>
    </row>
    <row r="100" spans="1:13" s="76" customFormat="1">
      <c r="A100" s="15">
        <v>97</v>
      </c>
      <c r="B100" s="16" t="s">
        <v>2</v>
      </c>
      <c r="C100" s="75" t="s">
        <v>57</v>
      </c>
      <c r="D100" s="16" t="s">
        <v>93</v>
      </c>
      <c r="E100" s="16" t="s">
        <v>268</v>
      </c>
      <c r="F100" s="16" t="s">
        <v>932</v>
      </c>
      <c r="G100" s="16" t="s">
        <v>948</v>
      </c>
      <c r="H100" s="16" t="s">
        <v>1187</v>
      </c>
      <c r="I100" s="16" t="s">
        <v>1604</v>
      </c>
      <c r="J100" s="16" t="s">
        <v>2208</v>
      </c>
      <c r="K100" s="16" t="s">
        <v>2527</v>
      </c>
      <c r="L100" s="16" t="s">
        <v>2962</v>
      </c>
      <c r="M100" s="55"/>
    </row>
    <row r="101" spans="1:13" s="76" customFormat="1">
      <c r="A101" s="15">
        <v>98</v>
      </c>
      <c r="B101" s="16" t="s">
        <v>2</v>
      </c>
      <c r="C101" s="75" t="s">
        <v>57</v>
      </c>
      <c r="D101" s="16" t="s">
        <v>93</v>
      </c>
      <c r="E101" s="16" t="s">
        <v>269</v>
      </c>
      <c r="F101" s="16" t="s">
        <v>932</v>
      </c>
      <c r="G101" s="16" t="s">
        <v>948</v>
      </c>
      <c r="H101" s="16" t="s">
        <v>1187</v>
      </c>
      <c r="I101" s="16" t="s">
        <v>1605</v>
      </c>
      <c r="J101" s="16" t="s">
        <v>2208</v>
      </c>
      <c r="K101" s="16" t="s">
        <v>2527</v>
      </c>
      <c r="L101" s="16" t="s">
        <v>2962</v>
      </c>
      <c r="M101" s="55"/>
    </row>
    <row r="102" spans="1:13" s="76" customFormat="1">
      <c r="A102" s="15">
        <v>99</v>
      </c>
      <c r="B102" s="16" t="s">
        <v>6</v>
      </c>
      <c r="C102" s="75" t="s">
        <v>57</v>
      </c>
      <c r="D102" s="16" t="s">
        <v>93</v>
      </c>
      <c r="E102" s="16" t="s">
        <v>270</v>
      </c>
      <c r="F102" s="16" t="s">
        <v>932</v>
      </c>
      <c r="G102" s="16" t="s">
        <v>948</v>
      </c>
      <c r="H102" s="16"/>
      <c r="I102" s="16" t="s">
        <v>1606</v>
      </c>
      <c r="J102" s="16" t="s">
        <v>2204</v>
      </c>
      <c r="K102" s="16" t="s">
        <v>2528</v>
      </c>
      <c r="L102" s="16" t="s">
        <v>2963</v>
      </c>
      <c r="M102" s="55"/>
    </row>
    <row r="103" spans="1:13" s="76" customFormat="1">
      <c r="A103" s="15">
        <v>100</v>
      </c>
      <c r="B103" s="16" t="s">
        <v>6</v>
      </c>
      <c r="C103" s="75" t="s">
        <v>57</v>
      </c>
      <c r="D103" s="16" t="s">
        <v>93</v>
      </c>
      <c r="E103" s="16" t="s">
        <v>271</v>
      </c>
      <c r="F103" s="16" t="s">
        <v>932</v>
      </c>
      <c r="G103" s="16" t="s">
        <v>948</v>
      </c>
      <c r="H103" s="54" t="s">
        <v>1187</v>
      </c>
      <c r="I103" s="16" t="s">
        <v>1607</v>
      </c>
      <c r="J103" s="16" t="s">
        <v>2205</v>
      </c>
      <c r="K103" s="16" t="s">
        <v>2529</v>
      </c>
      <c r="L103" s="16" t="s">
        <v>2964</v>
      </c>
      <c r="M103" s="55"/>
    </row>
    <row r="104" spans="1:13" s="76" customFormat="1">
      <c r="A104" s="15">
        <v>101</v>
      </c>
      <c r="B104" s="16" t="s">
        <v>6</v>
      </c>
      <c r="C104" s="75" t="s">
        <v>57</v>
      </c>
      <c r="D104" s="16" t="s">
        <v>93</v>
      </c>
      <c r="E104" s="16" t="s">
        <v>272</v>
      </c>
      <c r="F104" s="16" t="s">
        <v>932</v>
      </c>
      <c r="G104" s="16" t="s">
        <v>954</v>
      </c>
      <c r="H104" s="16" t="s">
        <v>1152</v>
      </c>
      <c r="I104" s="16" t="s">
        <v>1608</v>
      </c>
      <c r="J104" s="16" t="s">
        <v>2215</v>
      </c>
      <c r="K104" s="16" t="s">
        <v>2530</v>
      </c>
      <c r="L104" s="16" t="s">
        <v>2965</v>
      </c>
      <c r="M104" s="55"/>
    </row>
    <row r="105" spans="1:13" s="76" customFormat="1">
      <c r="A105" s="15">
        <v>102</v>
      </c>
      <c r="B105" s="16" t="s">
        <v>7</v>
      </c>
      <c r="C105" s="75" t="s">
        <v>57</v>
      </c>
      <c r="D105" s="16" t="s">
        <v>93</v>
      </c>
      <c r="E105" s="16" t="s">
        <v>273</v>
      </c>
      <c r="F105" s="16" t="s">
        <v>932</v>
      </c>
      <c r="G105" s="16" t="s">
        <v>950</v>
      </c>
      <c r="H105" s="16" t="s">
        <v>1174</v>
      </c>
      <c r="I105" s="16" t="s">
        <v>1609</v>
      </c>
      <c r="J105" s="16" t="s">
        <v>2201</v>
      </c>
      <c r="K105" s="16" t="s">
        <v>2531</v>
      </c>
      <c r="L105" s="16" t="s">
        <v>2966</v>
      </c>
      <c r="M105" s="55"/>
    </row>
    <row r="106" spans="1:13" s="76" customFormat="1">
      <c r="A106" s="15">
        <v>103</v>
      </c>
      <c r="B106" s="75" t="s">
        <v>4</v>
      </c>
      <c r="C106" s="75" t="s">
        <v>57</v>
      </c>
      <c r="D106" s="16" t="s">
        <v>93</v>
      </c>
      <c r="E106" s="16" t="s">
        <v>274</v>
      </c>
      <c r="F106" s="16" t="s">
        <v>932</v>
      </c>
      <c r="G106" s="16" t="s">
        <v>950</v>
      </c>
      <c r="H106" s="16" t="s">
        <v>1144</v>
      </c>
      <c r="I106" s="16" t="s">
        <v>1610</v>
      </c>
      <c r="J106" s="16" t="s">
        <v>2216</v>
      </c>
      <c r="K106" s="16" t="s">
        <v>2532</v>
      </c>
      <c r="L106" s="16" t="s">
        <v>2967</v>
      </c>
      <c r="M106" s="19"/>
    </row>
    <row r="107" spans="1:13" s="76" customFormat="1">
      <c r="A107" s="15">
        <v>104</v>
      </c>
      <c r="B107" s="16" t="s">
        <v>7</v>
      </c>
      <c r="C107" s="75" t="s">
        <v>57</v>
      </c>
      <c r="D107" s="16" t="s">
        <v>93</v>
      </c>
      <c r="E107" s="16" t="s">
        <v>275</v>
      </c>
      <c r="F107" s="16" t="s">
        <v>932</v>
      </c>
      <c r="G107" s="16" t="s">
        <v>951</v>
      </c>
      <c r="H107" s="16" t="s">
        <v>1145</v>
      </c>
      <c r="I107" s="16" t="s">
        <v>1611</v>
      </c>
      <c r="J107" s="16" t="s">
        <v>2204</v>
      </c>
      <c r="K107" s="16" t="s">
        <v>2527</v>
      </c>
      <c r="L107" s="16" t="s">
        <v>2962</v>
      </c>
      <c r="M107" s="55"/>
    </row>
    <row r="108" spans="1:13" s="76" customFormat="1">
      <c r="A108" s="15">
        <v>105</v>
      </c>
      <c r="B108" s="16" t="s">
        <v>7</v>
      </c>
      <c r="C108" s="75" t="s">
        <v>57</v>
      </c>
      <c r="D108" s="16" t="s">
        <v>93</v>
      </c>
      <c r="E108" s="16" t="s">
        <v>276</v>
      </c>
      <c r="F108" s="16" t="s">
        <v>934</v>
      </c>
      <c r="G108" s="16" t="s">
        <v>972</v>
      </c>
      <c r="H108" s="16" t="s">
        <v>1188</v>
      </c>
      <c r="I108" s="16" t="s">
        <v>1612</v>
      </c>
      <c r="J108" s="16" t="s">
        <v>2208</v>
      </c>
      <c r="K108" s="16" t="s">
        <v>2533</v>
      </c>
      <c r="L108" s="18" t="s">
        <v>2968</v>
      </c>
      <c r="M108" s="80"/>
    </row>
    <row r="109" spans="1:13" s="76" customFormat="1">
      <c r="A109" s="15">
        <v>106</v>
      </c>
      <c r="B109" s="16" t="s">
        <v>6</v>
      </c>
      <c r="C109" s="75" t="s">
        <v>57</v>
      </c>
      <c r="D109" s="16" t="s">
        <v>93</v>
      </c>
      <c r="E109" s="16" t="s">
        <v>277</v>
      </c>
      <c r="F109" s="16" t="s">
        <v>932</v>
      </c>
      <c r="G109" s="16" t="s">
        <v>949</v>
      </c>
      <c r="H109" s="16" t="s">
        <v>1189</v>
      </c>
      <c r="I109" s="16" t="s">
        <v>1613</v>
      </c>
      <c r="J109" s="16" t="s">
        <v>2201</v>
      </c>
      <c r="K109" s="16" t="s">
        <v>2534</v>
      </c>
      <c r="L109" s="16" t="s">
        <v>2969</v>
      </c>
      <c r="M109" s="55"/>
    </row>
    <row r="110" spans="1:13" s="76" customFormat="1" ht="43.2">
      <c r="A110" s="15">
        <v>107</v>
      </c>
      <c r="B110" s="16" t="s">
        <v>6</v>
      </c>
      <c r="C110" s="75" t="s">
        <v>57</v>
      </c>
      <c r="D110" s="16" t="s">
        <v>93</v>
      </c>
      <c r="E110" s="16" t="s">
        <v>278</v>
      </c>
      <c r="F110" s="16" t="s">
        <v>932</v>
      </c>
      <c r="G110" s="16" t="s">
        <v>949</v>
      </c>
      <c r="H110" s="16" t="s">
        <v>1189</v>
      </c>
      <c r="I110" s="16" t="s">
        <v>1614</v>
      </c>
      <c r="J110" s="16" t="s">
        <v>2201</v>
      </c>
      <c r="K110" s="87" t="s">
        <v>2535</v>
      </c>
      <c r="L110" s="16" t="s">
        <v>2970</v>
      </c>
      <c r="M110" s="55"/>
    </row>
    <row r="111" spans="1:13" s="76" customFormat="1">
      <c r="A111" s="15">
        <v>108</v>
      </c>
      <c r="B111" s="16" t="s">
        <v>6</v>
      </c>
      <c r="C111" s="75" t="s">
        <v>57</v>
      </c>
      <c r="D111" s="16" t="s">
        <v>93</v>
      </c>
      <c r="E111" s="16" t="s">
        <v>279</v>
      </c>
      <c r="F111" s="16" t="s">
        <v>932</v>
      </c>
      <c r="G111" s="16" t="s">
        <v>949</v>
      </c>
      <c r="H111" s="54" t="s">
        <v>1138</v>
      </c>
      <c r="I111" s="16" t="s">
        <v>1615</v>
      </c>
      <c r="J111" s="16" t="s">
        <v>2204</v>
      </c>
      <c r="K111" s="16" t="s">
        <v>2536</v>
      </c>
      <c r="L111" s="16" t="s">
        <v>2971</v>
      </c>
      <c r="M111" s="55"/>
    </row>
    <row r="112" spans="1:13" s="76" customFormat="1">
      <c r="A112" s="15">
        <v>109</v>
      </c>
      <c r="B112" s="16" t="s">
        <v>6</v>
      </c>
      <c r="C112" s="75" t="s">
        <v>57</v>
      </c>
      <c r="D112" s="16" t="s">
        <v>93</v>
      </c>
      <c r="E112" s="16" t="s">
        <v>280</v>
      </c>
      <c r="F112" s="16" t="s">
        <v>932</v>
      </c>
      <c r="G112" s="16" t="s">
        <v>945</v>
      </c>
      <c r="H112" s="16" t="s">
        <v>1190</v>
      </c>
      <c r="I112" s="16" t="s">
        <v>1606</v>
      </c>
      <c r="J112" s="16" t="s">
        <v>2208</v>
      </c>
      <c r="K112" s="16" t="s">
        <v>2528</v>
      </c>
      <c r="L112" s="16" t="s">
        <v>2963</v>
      </c>
      <c r="M112" s="55"/>
    </row>
    <row r="113" spans="1:13" s="76" customFormat="1">
      <c r="A113" s="15">
        <v>110</v>
      </c>
      <c r="B113" s="16" t="s">
        <v>5</v>
      </c>
      <c r="C113" s="75" t="s">
        <v>57</v>
      </c>
      <c r="D113" s="16" t="s">
        <v>93</v>
      </c>
      <c r="E113" s="16" t="s">
        <v>281</v>
      </c>
      <c r="F113" s="16" t="s">
        <v>932</v>
      </c>
      <c r="G113" s="16" t="s">
        <v>947</v>
      </c>
      <c r="H113" s="54" t="s">
        <v>1191</v>
      </c>
      <c r="I113" s="16" t="s">
        <v>93</v>
      </c>
      <c r="J113" s="16" t="s">
        <v>2217</v>
      </c>
      <c r="K113" s="16" t="s">
        <v>2531</v>
      </c>
      <c r="L113" s="16" t="s">
        <v>2966</v>
      </c>
      <c r="M113" s="55"/>
    </row>
    <row r="114" spans="1:13" s="76" customFormat="1">
      <c r="A114" s="15">
        <v>111</v>
      </c>
      <c r="B114" s="16" t="s">
        <v>6</v>
      </c>
      <c r="C114" s="75" t="s">
        <v>57</v>
      </c>
      <c r="D114" s="16" t="s">
        <v>93</v>
      </c>
      <c r="E114" s="16" t="s">
        <v>282</v>
      </c>
      <c r="F114" s="16" t="s">
        <v>932</v>
      </c>
      <c r="G114" s="16" t="s">
        <v>947</v>
      </c>
      <c r="H114" s="54" t="s">
        <v>1143</v>
      </c>
      <c r="I114" s="16" t="s">
        <v>1616</v>
      </c>
      <c r="J114" s="16" t="s">
        <v>2218</v>
      </c>
      <c r="K114" s="16" t="s">
        <v>2527</v>
      </c>
      <c r="L114" s="16" t="s">
        <v>2962</v>
      </c>
      <c r="M114" s="55"/>
    </row>
    <row r="115" spans="1:13" s="76" customFormat="1">
      <c r="A115" s="15">
        <v>112</v>
      </c>
      <c r="B115" s="16" t="s">
        <v>6</v>
      </c>
      <c r="C115" s="75" t="s">
        <v>57</v>
      </c>
      <c r="D115" s="16" t="s">
        <v>93</v>
      </c>
      <c r="E115" s="16" t="s">
        <v>283</v>
      </c>
      <c r="F115" s="16" t="s">
        <v>932</v>
      </c>
      <c r="G115" s="16" t="s">
        <v>947</v>
      </c>
      <c r="H115" s="54">
        <v>42230</v>
      </c>
      <c r="I115" s="16" t="s">
        <v>1617</v>
      </c>
      <c r="J115" s="16" t="s">
        <v>2204</v>
      </c>
      <c r="K115" s="16" t="s">
        <v>2537</v>
      </c>
      <c r="L115" s="16" t="s">
        <v>2972</v>
      </c>
      <c r="M115" s="55"/>
    </row>
    <row r="116" spans="1:13" s="76" customFormat="1">
      <c r="A116" s="15">
        <v>113</v>
      </c>
      <c r="B116" s="16" t="s">
        <v>6</v>
      </c>
      <c r="C116" s="75" t="s">
        <v>57</v>
      </c>
      <c r="D116" s="16" t="s">
        <v>93</v>
      </c>
      <c r="E116" s="16" t="s">
        <v>284</v>
      </c>
      <c r="F116" s="16" t="s">
        <v>932</v>
      </c>
      <c r="G116" s="16" t="s">
        <v>947</v>
      </c>
      <c r="H116" s="16" t="s">
        <v>1192</v>
      </c>
      <c r="I116" s="16" t="s">
        <v>1605</v>
      </c>
      <c r="J116" s="16" t="s">
        <v>2204</v>
      </c>
      <c r="K116" s="16" t="s">
        <v>2538</v>
      </c>
      <c r="L116" s="16" t="s">
        <v>2972</v>
      </c>
      <c r="M116" s="55"/>
    </row>
    <row r="117" spans="1:13" s="76" customFormat="1">
      <c r="A117" s="15">
        <v>114</v>
      </c>
      <c r="B117" s="16" t="s">
        <v>6</v>
      </c>
      <c r="C117" s="75" t="s">
        <v>57</v>
      </c>
      <c r="D117" s="16" t="s">
        <v>93</v>
      </c>
      <c r="E117" s="16" t="s">
        <v>285</v>
      </c>
      <c r="F117" s="16" t="s">
        <v>932</v>
      </c>
      <c r="G117" s="16" t="s">
        <v>947</v>
      </c>
      <c r="H117" s="54">
        <v>42231</v>
      </c>
      <c r="I117" s="16" t="s">
        <v>1615</v>
      </c>
      <c r="J117" s="16" t="s">
        <v>2204</v>
      </c>
      <c r="K117" s="16" t="s">
        <v>2539</v>
      </c>
      <c r="L117" s="16" t="s">
        <v>2973</v>
      </c>
      <c r="M117" s="55"/>
    </row>
    <row r="118" spans="1:13" s="76" customFormat="1">
      <c r="A118" s="15">
        <v>115</v>
      </c>
      <c r="B118" s="16" t="s">
        <v>6</v>
      </c>
      <c r="C118" s="75" t="s">
        <v>57</v>
      </c>
      <c r="D118" s="16" t="s">
        <v>93</v>
      </c>
      <c r="E118" s="16" t="s">
        <v>286</v>
      </c>
      <c r="F118" s="16" t="s">
        <v>932</v>
      </c>
      <c r="G118" s="16" t="s">
        <v>947</v>
      </c>
      <c r="H118" s="16" t="s">
        <v>1193</v>
      </c>
      <c r="I118" s="16" t="s">
        <v>1618</v>
      </c>
      <c r="J118" s="16" t="s">
        <v>2205</v>
      </c>
      <c r="K118" s="16" t="s">
        <v>2540</v>
      </c>
      <c r="L118" s="16" t="s">
        <v>2974</v>
      </c>
      <c r="M118" s="55"/>
    </row>
    <row r="119" spans="1:13" s="76" customFormat="1">
      <c r="A119" s="15">
        <v>116</v>
      </c>
      <c r="B119" s="16" t="s">
        <v>6</v>
      </c>
      <c r="C119" s="75" t="s">
        <v>57</v>
      </c>
      <c r="D119" s="16" t="s">
        <v>93</v>
      </c>
      <c r="E119" s="16" t="s">
        <v>287</v>
      </c>
      <c r="F119" s="16" t="s">
        <v>932</v>
      </c>
      <c r="G119" s="16" t="s">
        <v>947</v>
      </c>
      <c r="H119" s="16" t="s">
        <v>1194</v>
      </c>
      <c r="I119" s="16" t="s">
        <v>1619</v>
      </c>
      <c r="J119" s="16" t="s">
        <v>2219</v>
      </c>
      <c r="K119" s="16" t="s">
        <v>2541</v>
      </c>
      <c r="L119" s="16" t="s">
        <v>2975</v>
      </c>
      <c r="M119" s="55"/>
    </row>
    <row r="120" spans="1:13" s="76" customFormat="1">
      <c r="A120" s="15">
        <v>117</v>
      </c>
      <c r="B120" s="16" t="s">
        <v>6</v>
      </c>
      <c r="C120" s="75" t="s">
        <v>57</v>
      </c>
      <c r="D120" s="16" t="s">
        <v>93</v>
      </c>
      <c r="E120" s="16" t="s">
        <v>288</v>
      </c>
      <c r="F120" s="16" t="s">
        <v>932</v>
      </c>
      <c r="G120" s="16" t="s">
        <v>947</v>
      </c>
      <c r="H120" s="54">
        <v>42234</v>
      </c>
      <c r="I120" s="16" t="s">
        <v>1619</v>
      </c>
      <c r="J120" s="16" t="s">
        <v>2219</v>
      </c>
      <c r="K120" s="16" t="s">
        <v>2531</v>
      </c>
      <c r="L120" s="16" t="s">
        <v>2966</v>
      </c>
      <c r="M120" s="55"/>
    </row>
    <row r="121" spans="1:13" s="76" customFormat="1">
      <c r="A121" s="15">
        <v>118</v>
      </c>
      <c r="B121" s="16" t="s">
        <v>6</v>
      </c>
      <c r="C121" s="75" t="s">
        <v>57</v>
      </c>
      <c r="D121" s="16" t="s">
        <v>93</v>
      </c>
      <c r="E121" s="16" t="s">
        <v>289</v>
      </c>
      <c r="F121" s="16" t="s">
        <v>932</v>
      </c>
      <c r="G121" s="16" t="s">
        <v>947</v>
      </c>
      <c r="H121" s="54">
        <v>42235</v>
      </c>
      <c r="I121" s="16" t="s">
        <v>1619</v>
      </c>
      <c r="J121" s="16" t="s">
        <v>2219</v>
      </c>
      <c r="K121" s="16" t="s">
        <v>2542</v>
      </c>
      <c r="L121" s="16" t="s">
        <v>2976</v>
      </c>
      <c r="M121" s="55"/>
    </row>
    <row r="122" spans="1:13" s="76" customFormat="1">
      <c r="A122" s="15">
        <v>119</v>
      </c>
      <c r="B122" s="16" t="s">
        <v>6</v>
      </c>
      <c r="C122" s="75" t="s">
        <v>57</v>
      </c>
      <c r="D122" s="16" t="s">
        <v>93</v>
      </c>
      <c r="E122" s="16" t="s">
        <v>290</v>
      </c>
      <c r="F122" s="16" t="s">
        <v>932</v>
      </c>
      <c r="G122" s="16" t="s">
        <v>943</v>
      </c>
      <c r="H122" s="16" t="s">
        <v>1195</v>
      </c>
      <c r="I122" s="16" t="s">
        <v>1616</v>
      </c>
      <c r="J122" s="16" t="s">
        <v>2218</v>
      </c>
      <c r="K122" s="16" t="s">
        <v>2527</v>
      </c>
      <c r="L122" s="16" t="s">
        <v>2962</v>
      </c>
      <c r="M122" s="55"/>
    </row>
    <row r="123" spans="1:13" s="76" customFormat="1">
      <c r="A123" s="15">
        <v>120</v>
      </c>
      <c r="B123" s="16" t="s">
        <v>6</v>
      </c>
      <c r="C123" s="75" t="s">
        <v>57</v>
      </c>
      <c r="D123" s="16" t="s">
        <v>93</v>
      </c>
      <c r="E123" s="16" t="s">
        <v>291</v>
      </c>
      <c r="F123" s="16" t="s">
        <v>932</v>
      </c>
      <c r="G123" s="16" t="s">
        <v>943</v>
      </c>
      <c r="H123" s="16" t="s">
        <v>1196</v>
      </c>
      <c r="I123" s="16" t="s">
        <v>1620</v>
      </c>
      <c r="J123" s="16" t="s">
        <v>2204</v>
      </c>
      <c r="K123" s="16" t="s">
        <v>2543</v>
      </c>
      <c r="L123" s="16" t="s">
        <v>2977</v>
      </c>
      <c r="M123" s="55"/>
    </row>
    <row r="124" spans="1:13" s="76" customFormat="1">
      <c r="A124" s="15">
        <v>121</v>
      </c>
      <c r="B124" s="16" t="s">
        <v>6</v>
      </c>
      <c r="C124" s="75" t="s">
        <v>57</v>
      </c>
      <c r="D124" s="16" t="s">
        <v>93</v>
      </c>
      <c r="E124" s="16" t="s">
        <v>292</v>
      </c>
      <c r="F124" s="16" t="s">
        <v>932</v>
      </c>
      <c r="G124" s="16" t="s">
        <v>943</v>
      </c>
      <c r="H124" s="16"/>
      <c r="I124" s="16" t="s">
        <v>1605</v>
      </c>
      <c r="J124" s="16" t="s">
        <v>2204</v>
      </c>
      <c r="K124" s="16" t="s">
        <v>2544</v>
      </c>
      <c r="L124" s="16" t="s">
        <v>2978</v>
      </c>
      <c r="M124" s="55"/>
    </row>
    <row r="125" spans="1:13" s="76" customFormat="1">
      <c r="A125" s="15">
        <v>122</v>
      </c>
      <c r="B125" s="75" t="s">
        <v>6</v>
      </c>
      <c r="C125" s="75" t="s">
        <v>57</v>
      </c>
      <c r="D125" s="16" t="s">
        <v>91</v>
      </c>
      <c r="E125" s="16" t="s">
        <v>256</v>
      </c>
      <c r="F125" s="16" t="s">
        <v>934</v>
      </c>
      <c r="G125" s="16" t="s">
        <v>947</v>
      </c>
      <c r="H125" s="75" t="s">
        <v>1182</v>
      </c>
      <c r="I125" s="16" t="s">
        <v>1593</v>
      </c>
      <c r="J125" s="16" t="s">
        <v>2208</v>
      </c>
      <c r="K125" s="16" t="s">
        <v>2518</v>
      </c>
      <c r="L125" s="16" t="s">
        <v>2952</v>
      </c>
      <c r="M125" s="84"/>
    </row>
    <row r="126" spans="1:13" s="76" customFormat="1">
      <c r="A126" s="15">
        <v>123</v>
      </c>
      <c r="B126" s="16" t="s">
        <v>7</v>
      </c>
      <c r="C126" s="75" t="s">
        <v>57</v>
      </c>
      <c r="D126" s="81" t="s">
        <v>91</v>
      </c>
      <c r="E126" s="81" t="s">
        <v>257</v>
      </c>
      <c r="F126" s="16" t="s">
        <v>934</v>
      </c>
      <c r="G126" s="16" t="s">
        <v>976</v>
      </c>
      <c r="H126" s="85" t="s">
        <v>1174</v>
      </c>
      <c r="I126" s="16" t="s">
        <v>1594</v>
      </c>
      <c r="J126" s="81" t="s">
        <v>2209</v>
      </c>
      <c r="K126" s="16" t="s">
        <v>2519</v>
      </c>
      <c r="L126" s="81" t="s">
        <v>2953</v>
      </c>
      <c r="M126" s="83"/>
    </row>
    <row r="127" spans="1:13" s="76" customFormat="1">
      <c r="A127" s="15">
        <v>124</v>
      </c>
      <c r="B127" s="75" t="s">
        <v>6</v>
      </c>
      <c r="C127" s="75" t="s">
        <v>57</v>
      </c>
      <c r="D127" s="81" t="s">
        <v>5040</v>
      </c>
      <c r="E127" s="81" t="s">
        <v>5041</v>
      </c>
      <c r="F127" s="16" t="s">
        <v>932</v>
      </c>
      <c r="G127" s="16" t="s">
        <v>945</v>
      </c>
      <c r="H127" s="85" t="s">
        <v>1134</v>
      </c>
      <c r="I127" s="16" t="s">
        <v>5042</v>
      </c>
      <c r="J127" s="81" t="s">
        <v>2272</v>
      </c>
      <c r="K127" s="16" t="s">
        <v>5043</v>
      </c>
      <c r="L127" s="81" t="s">
        <v>5044</v>
      </c>
      <c r="M127" s="83"/>
    </row>
    <row r="128" spans="1:13" s="76" customFormat="1">
      <c r="A128" s="15">
        <v>125</v>
      </c>
      <c r="B128" s="75" t="s">
        <v>6</v>
      </c>
      <c r="C128" s="75" t="s">
        <v>57</v>
      </c>
      <c r="D128" s="81" t="s">
        <v>91</v>
      </c>
      <c r="E128" s="81" t="s">
        <v>5045</v>
      </c>
      <c r="F128" s="16" t="s">
        <v>932</v>
      </c>
      <c r="G128" s="16" t="s">
        <v>947</v>
      </c>
      <c r="H128" s="85" t="s">
        <v>5046</v>
      </c>
      <c r="I128" s="16" t="s">
        <v>5042</v>
      </c>
      <c r="J128" s="81" t="s">
        <v>2272</v>
      </c>
      <c r="K128" s="16" t="s">
        <v>5047</v>
      </c>
      <c r="L128" s="81" t="s">
        <v>5048</v>
      </c>
      <c r="M128" s="83"/>
    </row>
    <row r="129" spans="1:14" s="76" customFormat="1">
      <c r="A129" s="15">
        <v>126</v>
      </c>
      <c r="B129" s="16" t="s">
        <v>7</v>
      </c>
      <c r="C129" s="75" t="s">
        <v>57</v>
      </c>
      <c r="D129" s="81" t="s">
        <v>5040</v>
      </c>
      <c r="E129" s="81" t="s">
        <v>5049</v>
      </c>
      <c r="F129" s="16" t="s">
        <v>934</v>
      </c>
      <c r="G129" s="16" t="s">
        <v>949</v>
      </c>
      <c r="H129" s="85" t="s">
        <v>1189</v>
      </c>
      <c r="I129" s="16" t="s">
        <v>5050</v>
      </c>
      <c r="J129" s="81" t="s">
        <v>5051</v>
      </c>
      <c r="K129" s="16" t="s">
        <v>5052</v>
      </c>
      <c r="L129" s="81" t="s">
        <v>5053</v>
      </c>
      <c r="M129" s="83"/>
    </row>
    <row r="130" spans="1:14" s="76" customFormat="1">
      <c r="A130" s="15">
        <v>127</v>
      </c>
      <c r="B130" s="16" t="s">
        <v>3</v>
      </c>
      <c r="C130" s="75" t="s">
        <v>57</v>
      </c>
      <c r="D130" s="81" t="s">
        <v>5040</v>
      </c>
      <c r="E130" s="81" t="s">
        <v>5054</v>
      </c>
      <c r="F130" s="16" t="s">
        <v>934</v>
      </c>
      <c r="G130" s="16" t="s">
        <v>945</v>
      </c>
      <c r="H130" s="85" t="s">
        <v>1142</v>
      </c>
      <c r="I130" s="16" t="s">
        <v>5050</v>
      </c>
      <c r="J130" s="81" t="s">
        <v>5051</v>
      </c>
      <c r="K130" s="16" t="s">
        <v>5052</v>
      </c>
      <c r="L130" s="81" t="s">
        <v>5053</v>
      </c>
      <c r="M130" s="83"/>
    </row>
    <row r="131" spans="1:14" s="76" customFormat="1">
      <c r="A131" s="15">
        <v>128</v>
      </c>
      <c r="B131" s="16" t="s">
        <v>2</v>
      </c>
      <c r="C131" s="75" t="s">
        <v>57</v>
      </c>
      <c r="D131" s="81" t="s">
        <v>5040</v>
      </c>
      <c r="E131" s="81" t="s">
        <v>5055</v>
      </c>
      <c r="F131" s="16" t="s">
        <v>934</v>
      </c>
      <c r="G131" s="16" t="s">
        <v>979</v>
      </c>
      <c r="H131" s="85" t="s">
        <v>1418</v>
      </c>
      <c r="I131" s="16" t="s">
        <v>5050</v>
      </c>
      <c r="J131" s="81" t="s">
        <v>5051</v>
      </c>
      <c r="K131" s="16" t="s">
        <v>5052</v>
      </c>
      <c r="L131" s="81" t="s">
        <v>5053</v>
      </c>
      <c r="M131" s="83"/>
    </row>
    <row r="132" spans="1:14" s="76" customFormat="1" ht="64.8">
      <c r="A132" s="15">
        <v>129</v>
      </c>
      <c r="B132" s="88" t="s">
        <v>8</v>
      </c>
      <c r="C132" s="88" t="s">
        <v>57</v>
      </c>
      <c r="D132" s="89" t="s">
        <v>92</v>
      </c>
      <c r="E132" s="89" t="s">
        <v>258</v>
      </c>
      <c r="F132" s="20" t="s">
        <v>932</v>
      </c>
      <c r="G132" s="20" t="s">
        <v>3759</v>
      </c>
      <c r="H132" s="88" t="s">
        <v>3760</v>
      </c>
      <c r="I132" s="20" t="s">
        <v>1595</v>
      </c>
      <c r="J132" s="89" t="s">
        <v>2210</v>
      </c>
      <c r="K132" s="20" t="s">
        <v>7172</v>
      </c>
      <c r="L132" s="20" t="s">
        <v>3761</v>
      </c>
      <c r="M132" s="90" t="s">
        <v>3762</v>
      </c>
      <c r="N132" s="91"/>
    </row>
    <row r="133" spans="1:14" s="76" customFormat="1" ht="64.8">
      <c r="A133" s="15">
        <v>130</v>
      </c>
      <c r="B133" s="88" t="s">
        <v>6</v>
      </c>
      <c r="C133" s="88" t="s">
        <v>57</v>
      </c>
      <c r="D133" s="89" t="s">
        <v>92</v>
      </c>
      <c r="E133" s="89" t="s">
        <v>259</v>
      </c>
      <c r="F133" s="20" t="s">
        <v>932</v>
      </c>
      <c r="G133" s="20" t="s">
        <v>972</v>
      </c>
      <c r="H133" s="88" t="s">
        <v>1183</v>
      </c>
      <c r="I133" s="20" t="s">
        <v>1596</v>
      </c>
      <c r="J133" s="89" t="s">
        <v>2210</v>
      </c>
      <c r="K133" s="20" t="s">
        <v>7173</v>
      </c>
      <c r="L133" s="20" t="s">
        <v>3761</v>
      </c>
      <c r="M133" s="90" t="s">
        <v>5160</v>
      </c>
      <c r="N133" s="91"/>
    </row>
    <row r="134" spans="1:14" s="76" customFormat="1" ht="64.8">
      <c r="A134" s="15">
        <v>131</v>
      </c>
      <c r="B134" s="88" t="s">
        <v>6</v>
      </c>
      <c r="C134" s="88" t="s">
        <v>57</v>
      </c>
      <c r="D134" s="89" t="s">
        <v>92</v>
      </c>
      <c r="E134" s="89" t="s">
        <v>260</v>
      </c>
      <c r="F134" s="20" t="s">
        <v>932</v>
      </c>
      <c r="G134" s="20" t="s">
        <v>947</v>
      </c>
      <c r="H134" s="89" t="s">
        <v>1184</v>
      </c>
      <c r="I134" s="20" t="s">
        <v>1597</v>
      </c>
      <c r="J134" s="89" t="s">
        <v>2173</v>
      </c>
      <c r="K134" s="20" t="s">
        <v>7174</v>
      </c>
      <c r="L134" s="20" t="s">
        <v>2955</v>
      </c>
      <c r="M134" s="90" t="s">
        <v>5160</v>
      </c>
      <c r="N134" s="91"/>
    </row>
    <row r="135" spans="1:14" s="76" customFormat="1" ht="64.8">
      <c r="A135" s="15">
        <v>132</v>
      </c>
      <c r="B135" s="20" t="s">
        <v>6</v>
      </c>
      <c r="C135" s="88" t="s">
        <v>57</v>
      </c>
      <c r="D135" s="89" t="s">
        <v>92</v>
      </c>
      <c r="E135" s="89" t="s">
        <v>261</v>
      </c>
      <c r="F135" s="20" t="s">
        <v>934</v>
      </c>
      <c r="G135" s="20" t="s">
        <v>947</v>
      </c>
      <c r="H135" s="20" t="s">
        <v>1185</v>
      </c>
      <c r="I135" s="20" t="s">
        <v>1598</v>
      </c>
      <c r="J135" s="89" t="s">
        <v>2211</v>
      </c>
      <c r="K135" s="20" t="s">
        <v>2521</v>
      </c>
      <c r="L135" s="20" t="s">
        <v>2956</v>
      </c>
      <c r="M135" s="90"/>
      <c r="N135" s="91"/>
    </row>
    <row r="136" spans="1:14" s="76" customFormat="1" ht="97.2">
      <c r="A136" s="15">
        <v>133</v>
      </c>
      <c r="B136" s="20" t="s">
        <v>6</v>
      </c>
      <c r="C136" s="88" t="s">
        <v>57</v>
      </c>
      <c r="D136" s="89" t="s">
        <v>92</v>
      </c>
      <c r="E136" s="20" t="s">
        <v>262</v>
      </c>
      <c r="F136" s="20" t="s">
        <v>934</v>
      </c>
      <c r="G136" s="20" t="s">
        <v>947</v>
      </c>
      <c r="H136" s="89" t="s">
        <v>1186</v>
      </c>
      <c r="I136" s="20" t="s">
        <v>1599</v>
      </c>
      <c r="J136" s="89" t="s">
        <v>2212</v>
      </c>
      <c r="K136" s="20" t="s">
        <v>2522</v>
      </c>
      <c r="L136" s="20" t="s">
        <v>2957</v>
      </c>
      <c r="M136" s="90"/>
      <c r="N136" s="91"/>
    </row>
    <row r="137" spans="1:14" s="76" customFormat="1" ht="64.8">
      <c r="A137" s="15">
        <v>134</v>
      </c>
      <c r="B137" s="20" t="s">
        <v>6</v>
      </c>
      <c r="C137" s="88" t="s">
        <v>57</v>
      </c>
      <c r="D137" s="89" t="s">
        <v>92</v>
      </c>
      <c r="E137" s="89" t="s">
        <v>263</v>
      </c>
      <c r="F137" s="20" t="s">
        <v>934</v>
      </c>
      <c r="G137" s="20" t="s">
        <v>956</v>
      </c>
      <c r="H137" s="89" t="s">
        <v>1140</v>
      </c>
      <c r="I137" s="20" t="s">
        <v>7175</v>
      </c>
      <c r="J137" s="89" t="s">
        <v>2211</v>
      </c>
      <c r="K137" s="20" t="s">
        <v>2523</v>
      </c>
      <c r="L137" s="20" t="s">
        <v>3763</v>
      </c>
      <c r="M137" s="90" t="s">
        <v>5160</v>
      </c>
      <c r="N137" s="91"/>
    </row>
    <row r="138" spans="1:14" s="76" customFormat="1" ht="97.2">
      <c r="A138" s="15">
        <v>135</v>
      </c>
      <c r="B138" s="20" t="s">
        <v>6</v>
      </c>
      <c r="C138" s="88" t="s">
        <v>57</v>
      </c>
      <c r="D138" s="89" t="s">
        <v>92</v>
      </c>
      <c r="E138" s="89" t="s">
        <v>264</v>
      </c>
      <c r="F138" s="20" t="s">
        <v>934</v>
      </c>
      <c r="G138" s="20" t="s">
        <v>956</v>
      </c>
      <c r="H138" s="92" t="s">
        <v>7176</v>
      </c>
      <c r="I138" s="20" t="s">
        <v>1600</v>
      </c>
      <c r="J138" s="89" t="s">
        <v>2213</v>
      </c>
      <c r="K138" s="20" t="s">
        <v>2524</v>
      </c>
      <c r="L138" s="20" t="s">
        <v>2958</v>
      </c>
      <c r="M138" s="90" t="s">
        <v>3409</v>
      </c>
      <c r="N138" s="91"/>
    </row>
    <row r="139" spans="1:14" s="76" customFormat="1" ht="64.8">
      <c r="A139" s="15">
        <v>136</v>
      </c>
      <c r="B139" s="20" t="s">
        <v>6</v>
      </c>
      <c r="C139" s="88" t="s">
        <v>57</v>
      </c>
      <c r="D139" s="89" t="s">
        <v>92</v>
      </c>
      <c r="E139" s="89" t="s">
        <v>265</v>
      </c>
      <c r="F139" s="20" t="s">
        <v>934</v>
      </c>
      <c r="G139" s="20" t="s">
        <v>945</v>
      </c>
      <c r="H139" s="89" t="s">
        <v>1134</v>
      </c>
      <c r="I139" s="20" t="s">
        <v>1601</v>
      </c>
      <c r="J139" s="89" t="s">
        <v>2214</v>
      </c>
      <c r="K139" s="20" t="s">
        <v>2525</v>
      </c>
      <c r="L139" s="20" t="s">
        <v>2959</v>
      </c>
      <c r="M139" s="90" t="s">
        <v>3764</v>
      </c>
      <c r="N139" s="91"/>
    </row>
    <row r="140" spans="1:14" s="76" customFormat="1" ht="64.8">
      <c r="A140" s="15">
        <v>137</v>
      </c>
      <c r="B140" s="20" t="s">
        <v>6</v>
      </c>
      <c r="C140" s="88" t="s">
        <v>57</v>
      </c>
      <c r="D140" s="89" t="s">
        <v>92</v>
      </c>
      <c r="E140" s="89" t="s">
        <v>266</v>
      </c>
      <c r="F140" s="20" t="s">
        <v>934</v>
      </c>
      <c r="G140" s="20" t="s">
        <v>947</v>
      </c>
      <c r="H140" s="89" t="s">
        <v>1151</v>
      </c>
      <c r="I140" s="20" t="s">
        <v>1602</v>
      </c>
      <c r="J140" s="89" t="s">
        <v>2214</v>
      </c>
      <c r="K140" s="20" t="s">
        <v>1602</v>
      </c>
      <c r="L140" s="20" t="s">
        <v>2960</v>
      </c>
      <c r="M140" s="90"/>
      <c r="N140" s="91"/>
    </row>
    <row r="141" spans="1:14" s="76" customFormat="1" ht="32.4">
      <c r="A141" s="15">
        <v>138</v>
      </c>
      <c r="B141" s="20" t="s">
        <v>6</v>
      </c>
      <c r="C141" s="88" t="s">
        <v>57</v>
      </c>
      <c r="D141" s="89" t="s">
        <v>92</v>
      </c>
      <c r="E141" s="89" t="s">
        <v>267</v>
      </c>
      <c r="F141" s="20" t="s">
        <v>934</v>
      </c>
      <c r="G141" s="20" t="s">
        <v>956</v>
      </c>
      <c r="H141" s="89" t="s">
        <v>1173</v>
      </c>
      <c r="I141" s="20" t="s">
        <v>1603</v>
      </c>
      <c r="J141" s="89" t="s">
        <v>2214</v>
      </c>
      <c r="K141" s="20" t="s">
        <v>2526</v>
      </c>
      <c r="L141" s="20" t="s">
        <v>2961</v>
      </c>
      <c r="M141" s="90" t="s">
        <v>3764</v>
      </c>
      <c r="N141" s="91"/>
    </row>
    <row r="142" spans="1:14" s="76" customFormat="1">
      <c r="A142" s="15">
        <v>139</v>
      </c>
      <c r="B142" s="21" t="s">
        <v>2</v>
      </c>
      <c r="C142" s="93" t="s">
        <v>57</v>
      </c>
      <c r="D142" s="21" t="s">
        <v>93</v>
      </c>
      <c r="E142" s="21" t="s">
        <v>268</v>
      </c>
      <c r="F142" s="21" t="s">
        <v>932</v>
      </c>
      <c r="G142" s="21" t="s">
        <v>948</v>
      </c>
      <c r="H142" s="21" t="s">
        <v>1187</v>
      </c>
      <c r="I142" s="21" t="s">
        <v>1604</v>
      </c>
      <c r="J142" s="21" t="s">
        <v>2208</v>
      </c>
      <c r="K142" s="21" t="s">
        <v>2527</v>
      </c>
      <c r="L142" s="21" t="s">
        <v>2962</v>
      </c>
      <c r="M142" s="38"/>
      <c r="N142" s="91"/>
    </row>
    <row r="143" spans="1:14" s="76" customFormat="1">
      <c r="A143" s="15">
        <v>140</v>
      </c>
      <c r="B143" s="21" t="s">
        <v>2</v>
      </c>
      <c r="C143" s="93" t="s">
        <v>57</v>
      </c>
      <c r="D143" s="21" t="s">
        <v>93</v>
      </c>
      <c r="E143" s="21" t="s">
        <v>269</v>
      </c>
      <c r="F143" s="21" t="s">
        <v>932</v>
      </c>
      <c r="G143" s="21" t="s">
        <v>948</v>
      </c>
      <c r="H143" s="21" t="s">
        <v>1187</v>
      </c>
      <c r="I143" s="21" t="s">
        <v>1605</v>
      </c>
      <c r="J143" s="21" t="s">
        <v>2208</v>
      </c>
      <c r="K143" s="21" t="s">
        <v>2527</v>
      </c>
      <c r="L143" s="21" t="s">
        <v>2962</v>
      </c>
      <c r="M143" s="38"/>
      <c r="N143" s="91"/>
    </row>
    <row r="144" spans="1:14" s="76" customFormat="1">
      <c r="A144" s="15">
        <v>141</v>
      </c>
      <c r="B144" s="21" t="s">
        <v>6</v>
      </c>
      <c r="C144" s="93" t="s">
        <v>57</v>
      </c>
      <c r="D144" s="21" t="s">
        <v>93</v>
      </c>
      <c r="E144" s="21" t="s">
        <v>270</v>
      </c>
      <c r="F144" s="21" t="s">
        <v>932</v>
      </c>
      <c r="G144" s="21" t="s">
        <v>948</v>
      </c>
      <c r="H144" s="21"/>
      <c r="I144" s="21" t="s">
        <v>1606</v>
      </c>
      <c r="J144" s="21" t="s">
        <v>2204</v>
      </c>
      <c r="K144" s="21" t="s">
        <v>2528</v>
      </c>
      <c r="L144" s="21" t="s">
        <v>2963</v>
      </c>
      <c r="M144" s="38"/>
      <c r="N144" s="91"/>
    </row>
    <row r="145" spans="1:14" s="76" customFormat="1">
      <c r="A145" s="15">
        <v>142</v>
      </c>
      <c r="B145" s="21" t="s">
        <v>6</v>
      </c>
      <c r="C145" s="93" t="s">
        <v>57</v>
      </c>
      <c r="D145" s="21" t="s">
        <v>93</v>
      </c>
      <c r="E145" s="21" t="s">
        <v>271</v>
      </c>
      <c r="F145" s="21" t="s">
        <v>932</v>
      </c>
      <c r="G145" s="21" t="s">
        <v>948</v>
      </c>
      <c r="H145" s="37" t="s">
        <v>1187</v>
      </c>
      <c r="I145" s="21" t="s">
        <v>1607</v>
      </c>
      <c r="J145" s="21" t="s">
        <v>2205</v>
      </c>
      <c r="K145" s="21" t="s">
        <v>2529</v>
      </c>
      <c r="L145" s="21" t="s">
        <v>2964</v>
      </c>
      <c r="M145" s="38"/>
      <c r="N145" s="91"/>
    </row>
    <row r="146" spans="1:14" s="76" customFormat="1">
      <c r="A146" s="15">
        <v>143</v>
      </c>
      <c r="B146" s="21" t="s">
        <v>6</v>
      </c>
      <c r="C146" s="93" t="s">
        <v>57</v>
      </c>
      <c r="D146" s="21" t="s">
        <v>93</v>
      </c>
      <c r="E146" s="21" t="s">
        <v>272</v>
      </c>
      <c r="F146" s="21" t="s">
        <v>932</v>
      </c>
      <c r="G146" s="21" t="s">
        <v>954</v>
      </c>
      <c r="H146" s="21" t="s">
        <v>1152</v>
      </c>
      <c r="I146" s="21" t="s">
        <v>1608</v>
      </c>
      <c r="J146" s="21" t="s">
        <v>2215</v>
      </c>
      <c r="K146" s="21" t="s">
        <v>2530</v>
      </c>
      <c r="L146" s="21" t="s">
        <v>2965</v>
      </c>
      <c r="M146" s="38"/>
      <c r="N146" s="91"/>
    </row>
    <row r="147" spans="1:14" s="76" customFormat="1">
      <c r="A147" s="15">
        <v>144</v>
      </c>
      <c r="B147" s="21" t="s">
        <v>7</v>
      </c>
      <c r="C147" s="93" t="s">
        <v>57</v>
      </c>
      <c r="D147" s="21" t="s">
        <v>93</v>
      </c>
      <c r="E147" s="21" t="s">
        <v>273</v>
      </c>
      <c r="F147" s="21" t="s">
        <v>932</v>
      </c>
      <c r="G147" s="21" t="s">
        <v>950</v>
      </c>
      <c r="H147" s="21" t="s">
        <v>1174</v>
      </c>
      <c r="I147" s="21" t="s">
        <v>1609</v>
      </c>
      <c r="J147" s="21" t="s">
        <v>2201</v>
      </c>
      <c r="K147" s="21" t="s">
        <v>2531</v>
      </c>
      <c r="L147" s="21" t="s">
        <v>2966</v>
      </c>
      <c r="M147" s="38"/>
      <c r="N147" s="91"/>
    </row>
    <row r="148" spans="1:14" s="76" customFormat="1">
      <c r="A148" s="15">
        <v>145</v>
      </c>
      <c r="B148" s="93" t="s">
        <v>4</v>
      </c>
      <c r="C148" s="93" t="s">
        <v>57</v>
      </c>
      <c r="D148" s="21" t="s">
        <v>93</v>
      </c>
      <c r="E148" s="21" t="s">
        <v>274</v>
      </c>
      <c r="F148" s="21" t="s">
        <v>932</v>
      </c>
      <c r="G148" s="21" t="s">
        <v>950</v>
      </c>
      <c r="H148" s="21" t="s">
        <v>1144</v>
      </c>
      <c r="I148" s="21" t="s">
        <v>1610</v>
      </c>
      <c r="J148" s="21" t="s">
        <v>2216</v>
      </c>
      <c r="K148" s="21" t="s">
        <v>2532</v>
      </c>
      <c r="L148" s="21" t="s">
        <v>2967</v>
      </c>
      <c r="M148" s="22"/>
      <c r="N148" s="91"/>
    </row>
    <row r="149" spans="1:14" s="76" customFormat="1">
      <c r="A149" s="15">
        <v>146</v>
      </c>
      <c r="B149" s="21" t="s">
        <v>7</v>
      </c>
      <c r="C149" s="93" t="s">
        <v>57</v>
      </c>
      <c r="D149" s="21" t="s">
        <v>93</v>
      </c>
      <c r="E149" s="21" t="s">
        <v>275</v>
      </c>
      <c r="F149" s="21" t="s">
        <v>932</v>
      </c>
      <c r="G149" s="21" t="s">
        <v>951</v>
      </c>
      <c r="H149" s="21" t="s">
        <v>1145</v>
      </c>
      <c r="I149" s="21" t="s">
        <v>1611</v>
      </c>
      <c r="J149" s="21" t="s">
        <v>2204</v>
      </c>
      <c r="K149" s="21" t="s">
        <v>2527</v>
      </c>
      <c r="L149" s="21" t="s">
        <v>2962</v>
      </c>
      <c r="M149" s="38"/>
      <c r="N149" s="91"/>
    </row>
    <row r="150" spans="1:14" s="76" customFormat="1">
      <c r="A150" s="15">
        <v>147</v>
      </c>
      <c r="B150" s="21" t="s">
        <v>7</v>
      </c>
      <c r="C150" s="93" t="s">
        <v>57</v>
      </c>
      <c r="D150" s="21" t="s">
        <v>93</v>
      </c>
      <c r="E150" s="21" t="s">
        <v>276</v>
      </c>
      <c r="F150" s="21" t="s">
        <v>934</v>
      </c>
      <c r="G150" s="21" t="s">
        <v>972</v>
      </c>
      <c r="H150" s="21" t="s">
        <v>1188</v>
      </c>
      <c r="I150" s="21" t="s">
        <v>1612</v>
      </c>
      <c r="J150" s="21" t="s">
        <v>2208</v>
      </c>
      <c r="K150" s="21" t="s">
        <v>2533</v>
      </c>
      <c r="L150" s="23" t="s">
        <v>2968</v>
      </c>
      <c r="M150" s="94"/>
      <c r="N150" s="91"/>
    </row>
    <row r="151" spans="1:14" s="76" customFormat="1">
      <c r="A151" s="15">
        <v>148</v>
      </c>
      <c r="B151" s="21" t="s">
        <v>6</v>
      </c>
      <c r="C151" s="93" t="s">
        <v>57</v>
      </c>
      <c r="D151" s="21" t="s">
        <v>93</v>
      </c>
      <c r="E151" s="21" t="s">
        <v>277</v>
      </c>
      <c r="F151" s="21" t="s">
        <v>932</v>
      </c>
      <c r="G151" s="21" t="s">
        <v>949</v>
      </c>
      <c r="H151" s="21" t="s">
        <v>1189</v>
      </c>
      <c r="I151" s="21" t="s">
        <v>1613</v>
      </c>
      <c r="J151" s="21" t="s">
        <v>2201</v>
      </c>
      <c r="K151" s="21" t="s">
        <v>2534</v>
      </c>
      <c r="L151" s="21" t="s">
        <v>2969</v>
      </c>
      <c r="M151" s="38"/>
      <c r="N151" s="91"/>
    </row>
    <row r="152" spans="1:14" s="76" customFormat="1" ht="44.4">
      <c r="A152" s="15">
        <v>149</v>
      </c>
      <c r="B152" s="21" t="s">
        <v>6</v>
      </c>
      <c r="C152" s="93" t="s">
        <v>57</v>
      </c>
      <c r="D152" s="21" t="s">
        <v>93</v>
      </c>
      <c r="E152" s="21" t="s">
        <v>278</v>
      </c>
      <c r="F152" s="21" t="s">
        <v>932</v>
      </c>
      <c r="G152" s="21" t="s">
        <v>949</v>
      </c>
      <c r="H152" s="21" t="s">
        <v>1189</v>
      </c>
      <c r="I152" s="21" t="s">
        <v>1614</v>
      </c>
      <c r="J152" s="21" t="s">
        <v>2201</v>
      </c>
      <c r="K152" s="95" t="s">
        <v>2535</v>
      </c>
      <c r="L152" s="21" t="s">
        <v>2970</v>
      </c>
      <c r="M152" s="38"/>
      <c r="N152" s="91"/>
    </row>
    <row r="153" spans="1:14" s="76" customFormat="1">
      <c r="A153" s="15">
        <v>150</v>
      </c>
      <c r="B153" s="21" t="s">
        <v>6</v>
      </c>
      <c r="C153" s="93" t="s">
        <v>57</v>
      </c>
      <c r="D153" s="21" t="s">
        <v>93</v>
      </c>
      <c r="E153" s="21" t="s">
        <v>279</v>
      </c>
      <c r="F153" s="21" t="s">
        <v>932</v>
      </c>
      <c r="G153" s="21" t="s">
        <v>949</v>
      </c>
      <c r="H153" s="37" t="s">
        <v>1138</v>
      </c>
      <c r="I153" s="21" t="s">
        <v>1615</v>
      </c>
      <c r="J153" s="21" t="s">
        <v>2204</v>
      </c>
      <c r="K153" s="21" t="s">
        <v>2536</v>
      </c>
      <c r="L153" s="21" t="s">
        <v>2971</v>
      </c>
      <c r="M153" s="38"/>
      <c r="N153" s="91"/>
    </row>
    <row r="154" spans="1:14" s="76" customFormat="1">
      <c r="A154" s="15">
        <v>151</v>
      </c>
      <c r="B154" s="21" t="s">
        <v>6</v>
      </c>
      <c r="C154" s="93" t="s">
        <v>57</v>
      </c>
      <c r="D154" s="21" t="s">
        <v>93</v>
      </c>
      <c r="E154" s="21" t="s">
        <v>280</v>
      </c>
      <c r="F154" s="21" t="s">
        <v>932</v>
      </c>
      <c r="G154" s="21" t="s">
        <v>945</v>
      </c>
      <c r="H154" s="21" t="s">
        <v>1190</v>
      </c>
      <c r="I154" s="21" t="s">
        <v>1606</v>
      </c>
      <c r="J154" s="21" t="s">
        <v>2208</v>
      </c>
      <c r="K154" s="21" t="s">
        <v>2528</v>
      </c>
      <c r="L154" s="21" t="s">
        <v>2963</v>
      </c>
      <c r="M154" s="38"/>
      <c r="N154" s="91"/>
    </row>
    <row r="155" spans="1:14" s="76" customFormat="1">
      <c r="A155" s="15">
        <v>152</v>
      </c>
      <c r="B155" s="21" t="s">
        <v>5</v>
      </c>
      <c r="C155" s="93" t="s">
        <v>57</v>
      </c>
      <c r="D155" s="21" t="s">
        <v>93</v>
      </c>
      <c r="E155" s="21" t="s">
        <v>281</v>
      </c>
      <c r="F155" s="21" t="s">
        <v>932</v>
      </c>
      <c r="G155" s="21" t="s">
        <v>947</v>
      </c>
      <c r="H155" s="37" t="s">
        <v>1191</v>
      </c>
      <c r="I155" s="21" t="s">
        <v>93</v>
      </c>
      <c r="J155" s="21" t="s">
        <v>2217</v>
      </c>
      <c r="K155" s="21" t="s">
        <v>2531</v>
      </c>
      <c r="L155" s="21" t="s">
        <v>2966</v>
      </c>
      <c r="M155" s="38"/>
      <c r="N155" s="91"/>
    </row>
    <row r="156" spans="1:14" s="76" customFormat="1">
      <c r="A156" s="15">
        <v>153</v>
      </c>
      <c r="B156" s="21" t="s">
        <v>6</v>
      </c>
      <c r="C156" s="93" t="s">
        <v>57</v>
      </c>
      <c r="D156" s="21" t="s">
        <v>93</v>
      </c>
      <c r="E156" s="21" t="s">
        <v>282</v>
      </c>
      <c r="F156" s="21" t="s">
        <v>932</v>
      </c>
      <c r="G156" s="21" t="s">
        <v>947</v>
      </c>
      <c r="H156" s="37" t="s">
        <v>1143</v>
      </c>
      <c r="I156" s="21" t="s">
        <v>1616</v>
      </c>
      <c r="J156" s="21" t="s">
        <v>2218</v>
      </c>
      <c r="K156" s="21" t="s">
        <v>2527</v>
      </c>
      <c r="L156" s="21" t="s">
        <v>2962</v>
      </c>
      <c r="M156" s="38"/>
      <c r="N156" s="91"/>
    </row>
    <row r="157" spans="1:14" s="76" customFormat="1">
      <c r="A157" s="15">
        <v>154</v>
      </c>
      <c r="B157" s="21" t="s">
        <v>6</v>
      </c>
      <c r="C157" s="93" t="s">
        <v>57</v>
      </c>
      <c r="D157" s="21" t="s">
        <v>93</v>
      </c>
      <c r="E157" s="21" t="s">
        <v>283</v>
      </c>
      <c r="F157" s="21" t="s">
        <v>932</v>
      </c>
      <c r="G157" s="21" t="s">
        <v>947</v>
      </c>
      <c r="H157" s="37">
        <v>42230</v>
      </c>
      <c r="I157" s="21" t="s">
        <v>1617</v>
      </c>
      <c r="J157" s="21" t="s">
        <v>2204</v>
      </c>
      <c r="K157" s="21" t="s">
        <v>2537</v>
      </c>
      <c r="L157" s="21" t="s">
        <v>2972</v>
      </c>
      <c r="M157" s="38"/>
      <c r="N157" s="91"/>
    </row>
    <row r="158" spans="1:14" s="76" customFormat="1">
      <c r="A158" s="15">
        <v>155</v>
      </c>
      <c r="B158" s="21" t="s">
        <v>6</v>
      </c>
      <c r="C158" s="93" t="s">
        <v>57</v>
      </c>
      <c r="D158" s="21" t="s">
        <v>93</v>
      </c>
      <c r="E158" s="21" t="s">
        <v>284</v>
      </c>
      <c r="F158" s="21" t="s">
        <v>932</v>
      </c>
      <c r="G158" s="21" t="s">
        <v>947</v>
      </c>
      <c r="H158" s="21" t="s">
        <v>1192</v>
      </c>
      <c r="I158" s="21" t="s">
        <v>1605</v>
      </c>
      <c r="J158" s="21" t="s">
        <v>2204</v>
      </c>
      <c r="K158" s="21" t="s">
        <v>2538</v>
      </c>
      <c r="L158" s="21" t="s">
        <v>2972</v>
      </c>
      <c r="M158" s="38"/>
      <c r="N158" s="91"/>
    </row>
    <row r="159" spans="1:14" s="76" customFormat="1">
      <c r="A159" s="15">
        <v>156</v>
      </c>
      <c r="B159" s="21" t="s">
        <v>6</v>
      </c>
      <c r="C159" s="93" t="s">
        <v>57</v>
      </c>
      <c r="D159" s="21" t="s">
        <v>93</v>
      </c>
      <c r="E159" s="21" t="s">
        <v>285</v>
      </c>
      <c r="F159" s="21" t="s">
        <v>932</v>
      </c>
      <c r="G159" s="21" t="s">
        <v>947</v>
      </c>
      <c r="H159" s="37">
        <v>42231</v>
      </c>
      <c r="I159" s="21" t="s">
        <v>1615</v>
      </c>
      <c r="J159" s="21" t="s">
        <v>2204</v>
      </c>
      <c r="K159" s="21" t="s">
        <v>2539</v>
      </c>
      <c r="L159" s="21" t="s">
        <v>2973</v>
      </c>
      <c r="M159" s="38"/>
      <c r="N159" s="91"/>
    </row>
    <row r="160" spans="1:14" s="76" customFormat="1">
      <c r="A160" s="15">
        <v>157</v>
      </c>
      <c r="B160" s="21" t="s">
        <v>6</v>
      </c>
      <c r="C160" s="93" t="s">
        <v>57</v>
      </c>
      <c r="D160" s="21" t="s">
        <v>93</v>
      </c>
      <c r="E160" s="21" t="s">
        <v>286</v>
      </c>
      <c r="F160" s="21" t="s">
        <v>932</v>
      </c>
      <c r="G160" s="21" t="s">
        <v>947</v>
      </c>
      <c r="H160" s="21" t="s">
        <v>1193</v>
      </c>
      <c r="I160" s="21" t="s">
        <v>1618</v>
      </c>
      <c r="J160" s="21" t="s">
        <v>2205</v>
      </c>
      <c r="K160" s="21" t="s">
        <v>2540</v>
      </c>
      <c r="L160" s="21" t="s">
        <v>2974</v>
      </c>
      <c r="M160" s="38"/>
      <c r="N160" s="91"/>
    </row>
    <row r="161" spans="1:14" s="76" customFormat="1">
      <c r="A161" s="15">
        <v>158</v>
      </c>
      <c r="B161" s="21" t="s">
        <v>6</v>
      </c>
      <c r="C161" s="93" t="s">
        <v>57</v>
      </c>
      <c r="D161" s="21" t="s">
        <v>93</v>
      </c>
      <c r="E161" s="21" t="s">
        <v>287</v>
      </c>
      <c r="F161" s="21" t="s">
        <v>932</v>
      </c>
      <c r="G161" s="21" t="s">
        <v>947</v>
      </c>
      <c r="H161" s="21" t="s">
        <v>1194</v>
      </c>
      <c r="I161" s="21" t="s">
        <v>1619</v>
      </c>
      <c r="J161" s="21" t="s">
        <v>2219</v>
      </c>
      <c r="K161" s="21" t="s">
        <v>2541</v>
      </c>
      <c r="L161" s="21" t="s">
        <v>2975</v>
      </c>
      <c r="M161" s="38"/>
      <c r="N161" s="91"/>
    </row>
    <row r="162" spans="1:14" s="76" customFormat="1">
      <c r="A162" s="15">
        <v>159</v>
      </c>
      <c r="B162" s="21" t="s">
        <v>6</v>
      </c>
      <c r="C162" s="93" t="s">
        <v>57</v>
      </c>
      <c r="D162" s="21" t="s">
        <v>93</v>
      </c>
      <c r="E162" s="21" t="s">
        <v>288</v>
      </c>
      <c r="F162" s="21" t="s">
        <v>932</v>
      </c>
      <c r="G162" s="21" t="s">
        <v>947</v>
      </c>
      <c r="H162" s="37">
        <v>42234</v>
      </c>
      <c r="I162" s="21" t="s">
        <v>1619</v>
      </c>
      <c r="J162" s="21" t="s">
        <v>2219</v>
      </c>
      <c r="K162" s="21" t="s">
        <v>2531</v>
      </c>
      <c r="L162" s="21" t="s">
        <v>2966</v>
      </c>
      <c r="M162" s="38"/>
      <c r="N162" s="91"/>
    </row>
    <row r="163" spans="1:14" s="76" customFormat="1">
      <c r="A163" s="15">
        <v>160</v>
      </c>
      <c r="B163" s="21" t="s">
        <v>6</v>
      </c>
      <c r="C163" s="93" t="s">
        <v>57</v>
      </c>
      <c r="D163" s="21" t="s">
        <v>93</v>
      </c>
      <c r="E163" s="21" t="s">
        <v>289</v>
      </c>
      <c r="F163" s="21" t="s">
        <v>932</v>
      </c>
      <c r="G163" s="21" t="s">
        <v>947</v>
      </c>
      <c r="H163" s="37">
        <v>42235</v>
      </c>
      <c r="I163" s="21" t="s">
        <v>1619</v>
      </c>
      <c r="J163" s="21" t="s">
        <v>2219</v>
      </c>
      <c r="K163" s="21" t="s">
        <v>2542</v>
      </c>
      <c r="L163" s="21" t="s">
        <v>2976</v>
      </c>
      <c r="M163" s="38"/>
      <c r="N163" s="91"/>
    </row>
    <row r="164" spans="1:14" s="76" customFormat="1">
      <c r="A164" s="15">
        <v>161</v>
      </c>
      <c r="B164" s="21" t="s">
        <v>6</v>
      </c>
      <c r="C164" s="93" t="s">
        <v>57</v>
      </c>
      <c r="D164" s="21" t="s">
        <v>93</v>
      </c>
      <c r="E164" s="21" t="s">
        <v>290</v>
      </c>
      <c r="F164" s="21" t="s">
        <v>932</v>
      </c>
      <c r="G164" s="21" t="s">
        <v>943</v>
      </c>
      <c r="H164" s="21" t="s">
        <v>1195</v>
      </c>
      <c r="I164" s="21" t="s">
        <v>1616</v>
      </c>
      <c r="J164" s="21" t="s">
        <v>2218</v>
      </c>
      <c r="K164" s="21" t="s">
        <v>2527</v>
      </c>
      <c r="L164" s="21" t="s">
        <v>2962</v>
      </c>
      <c r="M164" s="38"/>
      <c r="N164" s="91"/>
    </row>
    <row r="165" spans="1:14" s="76" customFormat="1">
      <c r="A165" s="15">
        <v>162</v>
      </c>
      <c r="B165" s="21" t="s">
        <v>6</v>
      </c>
      <c r="C165" s="93" t="s">
        <v>57</v>
      </c>
      <c r="D165" s="21" t="s">
        <v>93</v>
      </c>
      <c r="E165" s="21" t="s">
        <v>291</v>
      </c>
      <c r="F165" s="21" t="s">
        <v>932</v>
      </c>
      <c r="G165" s="21" t="s">
        <v>943</v>
      </c>
      <c r="H165" s="21" t="s">
        <v>1196</v>
      </c>
      <c r="I165" s="21" t="s">
        <v>1620</v>
      </c>
      <c r="J165" s="21" t="s">
        <v>2204</v>
      </c>
      <c r="K165" s="21" t="s">
        <v>2543</v>
      </c>
      <c r="L165" s="21" t="s">
        <v>2977</v>
      </c>
      <c r="M165" s="38"/>
      <c r="N165" s="91"/>
    </row>
    <row r="166" spans="1:14" s="76" customFormat="1">
      <c r="A166" s="15">
        <v>163</v>
      </c>
      <c r="B166" s="21" t="s">
        <v>6</v>
      </c>
      <c r="C166" s="93" t="s">
        <v>57</v>
      </c>
      <c r="D166" s="21" t="s">
        <v>93</v>
      </c>
      <c r="E166" s="21" t="s">
        <v>292</v>
      </c>
      <c r="F166" s="21" t="s">
        <v>932</v>
      </c>
      <c r="G166" s="21" t="s">
        <v>943</v>
      </c>
      <c r="H166" s="21"/>
      <c r="I166" s="21" t="s">
        <v>1605</v>
      </c>
      <c r="J166" s="21" t="s">
        <v>2204</v>
      </c>
      <c r="K166" s="21" t="s">
        <v>2544</v>
      </c>
      <c r="L166" s="21" t="s">
        <v>2978</v>
      </c>
      <c r="M166" s="38"/>
      <c r="N166" s="91"/>
    </row>
    <row r="167" spans="1:14" s="76" customFormat="1" ht="44.4">
      <c r="A167" s="15">
        <v>164</v>
      </c>
      <c r="B167" s="21" t="s">
        <v>19</v>
      </c>
      <c r="C167" s="93" t="s">
        <v>58</v>
      </c>
      <c r="D167" s="96" t="s">
        <v>94</v>
      </c>
      <c r="E167" s="96" t="s">
        <v>293</v>
      </c>
      <c r="F167" s="21" t="s">
        <v>935</v>
      </c>
      <c r="G167" s="21" t="s">
        <v>980</v>
      </c>
      <c r="H167" s="96" t="s">
        <v>1197</v>
      </c>
      <c r="I167" s="21" t="s">
        <v>1621</v>
      </c>
      <c r="J167" s="96" t="s">
        <v>2220</v>
      </c>
      <c r="K167" s="21" t="s">
        <v>2545</v>
      </c>
      <c r="L167" s="21" t="s">
        <v>2979</v>
      </c>
      <c r="M167" s="90" t="s">
        <v>5161</v>
      </c>
      <c r="N167" s="91"/>
    </row>
    <row r="168" spans="1:14" s="76" customFormat="1" ht="44.4">
      <c r="A168" s="15">
        <v>165</v>
      </c>
      <c r="B168" s="93" t="s">
        <v>20</v>
      </c>
      <c r="C168" s="93" t="s">
        <v>58</v>
      </c>
      <c r="D168" s="96" t="s">
        <v>94</v>
      </c>
      <c r="E168" s="96" t="s">
        <v>294</v>
      </c>
      <c r="F168" s="21" t="s">
        <v>935</v>
      </c>
      <c r="G168" s="96" t="s">
        <v>981</v>
      </c>
      <c r="H168" s="93" t="s">
        <v>1198</v>
      </c>
      <c r="I168" s="21" t="s">
        <v>1622</v>
      </c>
      <c r="J168" s="96" t="s">
        <v>2221</v>
      </c>
      <c r="K168" s="21" t="s">
        <v>2545</v>
      </c>
      <c r="L168" s="21" t="s">
        <v>2980</v>
      </c>
      <c r="M168" s="90" t="s">
        <v>5161</v>
      </c>
      <c r="N168" s="91"/>
    </row>
    <row r="169" spans="1:14" s="76" customFormat="1">
      <c r="A169" s="15">
        <v>166</v>
      </c>
      <c r="B169" s="96" t="s">
        <v>2</v>
      </c>
      <c r="C169" s="93" t="s">
        <v>57</v>
      </c>
      <c r="D169" s="96" t="s">
        <v>95</v>
      </c>
      <c r="E169" s="96" t="s">
        <v>295</v>
      </c>
      <c r="F169" s="21" t="s">
        <v>932</v>
      </c>
      <c r="G169" s="21" t="s">
        <v>982</v>
      </c>
      <c r="H169" s="96" t="s">
        <v>1199</v>
      </c>
      <c r="I169" s="96" t="s">
        <v>1623</v>
      </c>
      <c r="J169" s="96" t="s">
        <v>2222</v>
      </c>
      <c r="K169" s="96" t="s">
        <v>2546</v>
      </c>
      <c r="L169" s="96" t="s">
        <v>2981</v>
      </c>
      <c r="M169" s="96"/>
      <c r="N169" s="91"/>
    </row>
    <row r="170" spans="1:14" s="76" customFormat="1">
      <c r="A170" s="15">
        <v>167</v>
      </c>
      <c r="B170" s="96" t="s">
        <v>3</v>
      </c>
      <c r="C170" s="93" t="s">
        <v>57</v>
      </c>
      <c r="D170" s="96" t="s">
        <v>95</v>
      </c>
      <c r="E170" s="96" t="s">
        <v>295</v>
      </c>
      <c r="F170" s="21" t="s">
        <v>932</v>
      </c>
      <c r="G170" s="21" t="s">
        <v>983</v>
      </c>
      <c r="H170" s="96" t="s">
        <v>1200</v>
      </c>
      <c r="I170" s="96" t="s">
        <v>1623</v>
      </c>
      <c r="J170" s="96" t="s">
        <v>2222</v>
      </c>
      <c r="K170" s="96" t="s">
        <v>2546</v>
      </c>
      <c r="L170" s="96" t="s">
        <v>2981</v>
      </c>
      <c r="M170" s="96"/>
      <c r="N170" s="91"/>
    </row>
    <row r="171" spans="1:14" s="76" customFormat="1">
      <c r="A171" s="15">
        <v>168</v>
      </c>
      <c r="B171" s="93" t="s">
        <v>5</v>
      </c>
      <c r="C171" s="93" t="s">
        <v>57</v>
      </c>
      <c r="D171" s="96" t="s">
        <v>95</v>
      </c>
      <c r="E171" s="96" t="s">
        <v>296</v>
      </c>
      <c r="F171" s="21" t="s">
        <v>932</v>
      </c>
      <c r="G171" s="21" t="s">
        <v>947</v>
      </c>
      <c r="H171" s="96" t="s">
        <v>1201</v>
      </c>
      <c r="I171" s="96" t="s">
        <v>1624</v>
      </c>
      <c r="J171" s="96" t="s">
        <v>2223</v>
      </c>
      <c r="K171" s="96" t="s">
        <v>4623</v>
      </c>
      <c r="L171" s="96" t="s">
        <v>2982</v>
      </c>
      <c r="M171" s="96"/>
      <c r="N171" s="91"/>
    </row>
    <row r="172" spans="1:14" s="76" customFormat="1">
      <c r="A172" s="15">
        <v>169</v>
      </c>
      <c r="B172" s="96" t="s">
        <v>5</v>
      </c>
      <c r="C172" s="93" t="s">
        <v>57</v>
      </c>
      <c r="D172" s="96" t="s">
        <v>95</v>
      </c>
      <c r="E172" s="96" t="s">
        <v>297</v>
      </c>
      <c r="F172" s="21" t="s">
        <v>932</v>
      </c>
      <c r="G172" s="21" t="s">
        <v>947</v>
      </c>
      <c r="H172" s="96" t="s">
        <v>1202</v>
      </c>
      <c r="I172" s="96" t="s">
        <v>1625</v>
      </c>
      <c r="J172" s="96" t="s">
        <v>2224</v>
      </c>
      <c r="K172" s="96" t="s">
        <v>2546</v>
      </c>
      <c r="L172" s="96" t="s">
        <v>2981</v>
      </c>
      <c r="M172" s="96"/>
      <c r="N172" s="91"/>
    </row>
    <row r="173" spans="1:14" s="76" customFormat="1">
      <c r="A173" s="15">
        <v>170</v>
      </c>
      <c r="B173" s="96" t="s">
        <v>6</v>
      </c>
      <c r="C173" s="93" t="s">
        <v>57</v>
      </c>
      <c r="D173" s="96" t="s">
        <v>95</v>
      </c>
      <c r="E173" s="96" t="s">
        <v>298</v>
      </c>
      <c r="F173" s="21" t="s">
        <v>932</v>
      </c>
      <c r="G173" s="21" t="s">
        <v>952</v>
      </c>
      <c r="H173" s="96" t="s">
        <v>1203</v>
      </c>
      <c r="I173" s="96" t="s">
        <v>1624</v>
      </c>
      <c r="J173" s="96" t="s">
        <v>2223</v>
      </c>
      <c r="K173" s="96" t="s">
        <v>4623</v>
      </c>
      <c r="L173" s="96" t="s">
        <v>2982</v>
      </c>
      <c r="M173" s="96"/>
      <c r="N173" s="91"/>
    </row>
    <row r="174" spans="1:14" s="76" customFormat="1">
      <c r="A174" s="15">
        <v>171</v>
      </c>
      <c r="B174" s="96" t="s">
        <v>6</v>
      </c>
      <c r="C174" s="93" t="s">
        <v>57</v>
      </c>
      <c r="D174" s="96" t="s">
        <v>95</v>
      </c>
      <c r="E174" s="96" t="s">
        <v>299</v>
      </c>
      <c r="F174" s="21" t="s">
        <v>932</v>
      </c>
      <c r="G174" s="21" t="s">
        <v>947</v>
      </c>
      <c r="H174" s="96" t="s">
        <v>1204</v>
      </c>
      <c r="I174" s="96" t="s">
        <v>1626</v>
      </c>
      <c r="J174" s="96" t="s">
        <v>2225</v>
      </c>
      <c r="K174" s="96" t="s">
        <v>2546</v>
      </c>
      <c r="L174" s="96" t="s">
        <v>2981</v>
      </c>
      <c r="M174" s="96"/>
      <c r="N174" s="91"/>
    </row>
    <row r="175" spans="1:14" s="76" customFormat="1">
      <c r="A175" s="15">
        <v>172</v>
      </c>
      <c r="B175" s="96" t="s">
        <v>6</v>
      </c>
      <c r="C175" s="93" t="s">
        <v>57</v>
      </c>
      <c r="D175" s="96" t="s">
        <v>95</v>
      </c>
      <c r="E175" s="96" t="s">
        <v>300</v>
      </c>
      <c r="F175" s="21" t="s">
        <v>932</v>
      </c>
      <c r="G175" s="21" t="s">
        <v>947</v>
      </c>
      <c r="H175" s="96" t="s">
        <v>1205</v>
      </c>
      <c r="I175" s="96" t="s">
        <v>1627</v>
      </c>
      <c r="J175" s="96" t="s">
        <v>2222</v>
      </c>
      <c r="K175" s="96" t="s">
        <v>2546</v>
      </c>
      <c r="L175" s="96" t="s">
        <v>2981</v>
      </c>
      <c r="M175" s="96"/>
      <c r="N175" s="91"/>
    </row>
    <row r="176" spans="1:14" s="76" customFormat="1">
      <c r="A176" s="15">
        <v>173</v>
      </c>
      <c r="B176" s="96" t="s">
        <v>6</v>
      </c>
      <c r="C176" s="93" t="s">
        <v>57</v>
      </c>
      <c r="D176" s="96" t="s">
        <v>95</v>
      </c>
      <c r="E176" s="96" t="s">
        <v>301</v>
      </c>
      <c r="F176" s="21" t="s">
        <v>932</v>
      </c>
      <c r="G176" s="21" t="s">
        <v>984</v>
      </c>
      <c r="H176" s="96" t="s">
        <v>1131</v>
      </c>
      <c r="I176" s="96" t="s">
        <v>1626</v>
      </c>
      <c r="J176" s="96" t="s">
        <v>2225</v>
      </c>
      <c r="K176" s="96" t="s">
        <v>2546</v>
      </c>
      <c r="L176" s="96" t="s">
        <v>2981</v>
      </c>
      <c r="M176" s="96"/>
      <c r="N176" s="91"/>
    </row>
    <row r="177" spans="1:14" s="76" customFormat="1">
      <c r="A177" s="15">
        <v>174</v>
      </c>
      <c r="B177" s="96" t="s">
        <v>6</v>
      </c>
      <c r="C177" s="93" t="s">
        <v>57</v>
      </c>
      <c r="D177" s="96" t="s">
        <v>95</v>
      </c>
      <c r="E177" s="96" t="s">
        <v>302</v>
      </c>
      <c r="F177" s="21" t="s">
        <v>932</v>
      </c>
      <c r="G177" s="21" t="s">
        <v>972</v>
      </c>
      <c r="H177" s="97">
        <v>42880</v>
      </c>
      <c r="I177" s="96" t="s">
        <v>1625</v>
      </c>
      <c r="J177" s="96" t="s">
        <v>2224</v>
      </c>
      <c r="K177" s="96" t="s">
        <v>2546</v>
      </c>
      <c r="L177" s="96" t="s">
        <v>2981</v>
      </c>
      <c r="M177" s="96"/>
      <c r="N177" s="91"/>
    </row>
    <row r="178" spans="1:14" s="76" customFormat="1">
      <c r="A178" s="15">
        <v>175</v>
      </c>
      <c r="B178" s="96" t="s">
        <v>6</v>
      </c>
      <c r="C178" s="93" t="s">
        <v>57</v>
      </c>
      <c r="D178" s="96" t="s">
        <v>95</v>
      </c>
      <c r="E178" s="96" t="s">
        <v>303</v>
      </c>
      <c r="F178" s="21" t="s">
        <v>932</v>
      </c>
      <c r="G178" s="21" t="s">
        <v>985</v>
      </c>
      <c r="H178" s="96" t="s">
        <v>1186</v>
      </c>
      <c r="I178" s="96" t="s">
        <v>1623</v>
      </c>
      <c r="J178" s="96" t="s">
        <v>2222</v>
      </c>
      <c r="K178" s="96" t="s">
        <v>2546</v>
      </c>
      <c r="L178" s="96" t="s">
        <v>2981</v>
      </c>
      <c r="M178" s="96"/>
      <c r="N178" s="91"/>
    </row>
    <row r="179" spans="1:14" s="76" customFormat="1">
      <c r="A179" s="15">
        <v>176</v>
      </c>
      <c r="B179" s="96" t="s">
        <v>6</v>
      </c>
      <c r="C179" s="93" t="s">
        <v>57</v>
      </c>
      <c r="D179" s="96" t="s">
        <v>95</v>
      </c>
      <c r="E179" s="96" t="s">
        <v>304</v>
      </c>
      <c r="F179" s="21" t="s">
        <v>932</v>
      </c>
      <c r="G179" s="21" t="s">
        <v>975</v>
      </c>
      <c r="H179" s="96" t="s">
        <v>1131</v>
      </c>
      <c r="I179" s="96" t="s">
        <v>1628</v>
      </c>
      <c r="J179" s="96" t="s">
        <v>2222</v>
      </c>
      <c r="K179" s="96" t="s">
        <v>2546</v>
      </c>
      <c r="L179" s="96" t="s">
        <v>2981</v>
      </c>
      <c r="M179" s="96"/>
      <c r="N179" s="91"/>
    </row>
    <row r="180" spans="1:14" s="76" customFormat="1">
      <c r="A180" s="15">
        <v>177</v>
      </c>
      <c r="B180" s="96" t="s">
        <v>3</v>
      </c>
      <c r="C180" s="93" t="s">
        <v>57</v>
      </c>
      <c r="D180" s="21" t="s">
        <v>96</v>
      </c>
      <c r="E180" s="96" t="s">
        <v>305</v>
      </c>
      <c r="F180" s="96" t="s">
        <v>932</v>
      </c>
      <c r="G180" s="21" t="s">
        <v>986</v>
      </c>
      <c r="H180" s="96" t="s">
        <v>1206</v>
      </c>
      <c r="I180" s="21" t="s">
        <v>1629</v>
      </c>
      <c r="J180" s="96" t="s">
        <v>3940</v>
      </c>
      <c r="K180" s="96" t="s">
        <v>1629</v>
      </c>
      <c r="L180" s="21" t="s">
        <v>2983</v>
      </c>
      <c r="M180" s="98" t="s">
        <v>3941</v>
      </c>
      <c r="N180" s="91"/>
    </row>
    <row r="181" spans="1:14" s="76" customFormat="1">
      <c r="A181" s="15">
        <v>178</v>
      </c>
      <c r="B181" s="96" t="s">
        <v>2</v>
      </c>
      <c r="C181" s="93" t="s">
        <v>57</v>
      </c>
      <c r="D181" s="21" t="s">
        <v>96</v>
      </c>
      <c r="E181" s="96" t="s">
        <v>306</v>
      </c>
      <c r="F181" s="96" t="s">
        <v>932</v>
      </c>
      <c r="G181" s="21" t="s">
        <v>984</v>
      </c>
      <c r="H181" s="96" t="s">
        <v>1207</v>
      </c>
      <c r="I181" s="21" t="s">
        <v>1630</v>
      </c>
      <c r="J181" s="96" t="s">
        <v>2226</v>
      </c>
      <c r="K181" s="96" t="s">
        <v>2547</v>
      </c>
      <c r="L181" s="21" t="s">
        <v>2984</v>
      </c>
      <c r="M181" s="96"/>
      <c r="N181" s="91"/>
    </row>
    <row r="182" spans="1:14" s="76" customFormat="1">
      <c r="A182" s="15">
        <v>179</v>
      </c>
      <c r="B182" s="96" t="s">
        <v>3</v>
      </c>
      <c r="C182" s="93" t="s">
        <v>57</v>
      </c>
      <c r="D182" s="21" t="s">
        <v>96</v>
      </c>
      <c r="E182" s="96" t="s">
        <v>307</v>
      </c>
      <c r="F182" s="96" t="s">
        <v>932</v>
      </c>
      <c r="G182" s="21" t="s">
        <v>947</v>
      </c>
      <c r="H182" s="97">
        <v>42962</v>
      </c>
      <c r="I182" s="96" t="s">
        <v>1631</v>
      </c>
      <c r="J182" s="96" t="s">
        <v>2227</v>
      </c>
      <c r="K182" s="96" t="s">
        <v>2548</v>
      </c>
      <c r="L182" s="96" t="s">
        <v>2985</v>
      </c>
      <c r="M182" s="96"/>
      <c r="N182" s="91"/>
    </row>
    <row r="183" spans="1:14" s="76" customFormat="1">
      <c r="A183" s="15">
        <v>180</v>
      </c>
      <c r="B183" s="96" t="s">
        <v>3</v>
      </c>
      <c r="C183" s="93" t="s">
        <v>57</v>
      </c>
      <c r="D183" s="21" t="s">
        <v>96</v>
      </c>
      <c r="E183" s="96" t="s">
        <v>308</v>
      </c>
      <c r="F183" s="96" t="s">
        <v>932</v>
      </c>
      <c r="G183" s="21" t="s">
        <v>985</v>
      </c>
      <c r="H183" s="97" t="s">
        <v>1208</v>
      </c>
      <c r="I183" s="96" t="s">
        <v>1632</v>
      </c>
      <c r="J183" s="96" t="s">
        <v>2228</v>
      </c>
      <c r="K183" s="96" t="s">
        <v>2549</v>
      </c>
      <c r="L183" s="96" t="s">
        <v>2986</v>
      </c>
      <c r="M183" s="98" t="s">
        <v>3410</v>
      </c>
      <c r="N183" s="91"/>
    </row>
    <row r="184" spans="1:14" s="76" customFormat="1" ht="44.4">
      <c r="A184" s="15">
        <v>181</v>
      </c>
      <c r="B184" s="96" t="s">
        <v>6</v>
      </c>
      <c r="C184" s="93" t="s">
        <v>57</v>
      </c>
      <c r="D184" s="21" t="s">
        <v>96</v>
      </c>
      <c r="E184" s="96" t="s">
        <v>309</v>
      </c>
      <c r="F184" s="21" t="s">
        <v>936</v>
      </c>
      <c r="G184" s="21" t="s">
        <v>987</v>
      </c>
      <c r="H184" s="97" t="s">
        <v>1209</v>
      </c>
      <c r="I184" s="96" t="s">
        <v>1633</v>
      </c>
      <c r="J184" s="96" t="s">
        <v>2229</v>
      </c>
      <c r="K184" s="96" t="s">
        <v>2550</v>
      </c>
      <c r="L184" s="99" t="s">
        <v>2987</v>
      </c>
      <c r="M184" s="98" t="s">
        <v>3411</v>
      </c>
      <c r="N184" s="91"/>
    </row>
    <row r="185" spans="1:14" s="76" customFormat="1">
      <c r="A185" s="15">
        <v>182</v>
      </c>
      <c r="B185" s="96" t="s">
        <v>3</v>
      </c>
      <c r="C185" s="93" t="s">
        <v>57</v>
      </c>
      <c r="D185" s="21" t="s">
        <v>96</v>
      </c>
      <c r="E185" s="96" t="s">
        <v>310</v>
      </c>
      <c r="F185" s="21" t="s">
        <v>932</v>
      </c>
      <c r="G185" s="21" t="s">
        <v>988</v>
      </c>
      <c r="H185" s="97" t="s">
        <v>1210</v>
      </c>
      <c r="I185" s="96" t="s">
        <v>1634</v>
      </c>
      <c r="J185" s="96" t="s">
        <v>2207</v>
      </c>
      <c r="K185" s="96" t="s">
        <v>2551</v>
      </c>
      <c r="L185" s="99" t="s">
        <v>2988</v>
      </c>
      <c r="M185" s="96"/>
      <c r="N185" s="91"/>
    </row>
    <row r="186" spans="1:14" s="76" customFormat="1" ht="44.4">
      <c r="A186" s="15">
        <v>183</v>
      </c>
      <c r="B186" s="96" t="s">
        <v>2</v>
      </c>
      <c r="C186" s="93" t="s">
        <v>57</v>
      </c>
      <c r="D186" s="21" t="s">
        <v>96</v>
      </c>
      <c r="E186" s="96" t="s">
        <v>311</v>
      </c>
      <c r="F186" s="96" t="s">
        <v>932</v>
      </c>
      <c r="G186" s="21" t="s">
        <v>989</v>
      </c>
      <c r="H186" s="96" t="s">
        <v>1211</v>
      </c>
      <c r="I186" s="21" t="s">
        <v>1635</v>
      </c>
      <c r="J186" s="96"/>
      <c r="K186" s="96" t="s">
        <v>2552</v>
      </c>
      <c r="L186" s="96" t="s">
        <v>2989</v>
      </c>
      <c r="M186" s="96"/>
      <c r="N186" s="91"/>
    </row>
    <row r="187" spans="1:14" s="76" customFormat="1">
      <c r="A187" s="15">
        <v>184</v>
      </c>
      <c r="B187" s="96" t="s">
        <v>2</v>
      </c>
      <c r="C187" s="93" t="s">
        <v>57</v>
      </c>
      <c r="D187" s="21" t="s">
        <v>96</v>
      </c>
      <c r="E187" s="96" t="s">
        <v>312</v>
      </c>
      <c r="F187" s="96" t="s">
        <v>932</v>
      </c>
      <c r="G187" s="21" t="s">
        <v>990</v>
      </c>
      <c r="H187" s="96" t="s">
        <v>1212</v>
      </c>
      <c r="I187" s="96" t="s">
        <v>1636</v>
      </c>
      <c r="J187" s="96" t="s">
        <v>2230</v>
      </c>
      <c r="K187" s="96" t="s">
        <v>2553</v>
      </c>
      <c r="L187" s="96" t="s">
        <v>2990</v>
      </c>
      <c r="M187" s="96"/>
      <c r="N187" s="91"/>
    </row>
    <row r="188" spans="1:14" s="76" customFormat="1" ht="44.4">
      <c r="A188" s="15">
        <v>185</v>
      </c>
      <c r="B188" s="96" t="s">
        <v>2</v>
      </c>
      <c r="C188" s="93" t="s">
        <v>57</v>
      </c>
      <c r="D188" s="21" t="s">
        <v>96</v>
      </c>
      <c r="E188" s="96" t="s">
        <v>313</v>
      </c>
      <c r="F188" s="96" t="s">
        <v>932</v>
      </c>
      <c r="G188" s="21" t="s">
        <v>990</v>
      </c>
      <c r="H188" s="96" t="s">
        <v>1173</v>
      </c>
      <c r="I188" s="21" t="s">
        <v>1637</v>
      </c>
      <c r="J188" s="96" t="s">
        <v>3942</v>
      </c>
      <c r="K188" s="96" t="s">
        <v>2554</v>
      </c>
      <c r="L188" s="94" t="s">
        <v>3938</v>
      </c>
      <c r="M188" s="24" t="s">
        <v>3943</v>
      </c>
      <c r="N188" s="91"/>
    </row>
    <row r="189" spans="1:14" s="76" customFormat="1" ht="44.4">
      <c r="A189" s="15">
        <v>186</v>
      </c>
      <c r="B189" s="96" t="s">
        <v>2</v>
      </c>
      <c r="C189" s="93" t="s">
        <v>57</v>
      </c>
      <c r="D189" s="21" t="s">
        <v>96</v>
      </c>
      <c r="E189" s="100" t="s">
        <v>314</v>
      </c>
      <c r="F189" s="100" t="s">
        <v>932</v>
      </c>
      <c r="G189" s="21" t="s">
        <v>991</v>
      </c>
      <c r="H189" s="100" t="s">
        <v>1213</v>
      </c>
      <c r="I189" s="101" t="s">
        <v>1638</v>
      </c>
      <c r="J189" s="96" t="s">
        <v>2231</v>
      </c>
      <c r="K189" s="100" t="s">
        <v>2555</v>
      </c>
      <c r="L189" s="94" t="s">
        <v>2991</v>
      </c>
      <c r="M189" s="24" t="s">
        <v>3412</v>
      </c>
      <c r="N189" s="91"/>
    </row>
    <row r="190" spans="1:14" s="76" customFormat="1">
      <c r="A190" s="15">
        <v>187</v>
      </c>
      <c r="B190" s="96" t="s">
        <v>3</v>
      </c>
      <c r="C190" s="93" t="s">
        <v>57</v>
      </c>
      <c r="D190" s="21" t="s">
        <v>96</v>
      </c>
      <c r="E190" s="96" t="s">
        <v>315</v>
      </c>
      <c r="F190" s="96" t="s">
        <v>932</v>
      </c>
      <c r="G190" s="21" t="s">
        <v>947</v>
      </c>
      <c r="H190" s="97" t="s">
        <v>1214</v>
      </c>
      <c r="I190" s="96" t="s">
        <v>1639</v>
      </c>
      <c r="J190" s="96" t="s">
        <v>2232</v>
      </c>
      <c r="K190" s="96" t="s">
        <v>2556</v>
      </c>
      <c r="L190" s="96" t="s">
        <v>2992</v>
      </c>
      <c r="M190" s="96"/>
      <c r="N190" s="91"/>
    </row>
    <row r="191" spans="1:14" s="76" customFormat="1">
      <c r="A191" s="15">
        <v>188</v>
      </c>
      <c r="B191" s="96" t="s">
        <v>3</v>
      </c>
      <c r="C191" s="93" t="s">
        <v>57</v>
      </c>
      <c r="D191" s="21" t="s">
        <v>96</v>
      </c>
      <c r="E191" s="96" t="s">
        <v>316</v>
      </c>
      <c r="F191" s="96" t="s">
        <v>932</v>
      </c>
      <c r="G191" s="23" t="s">
        <v>988</v>
      </c>
      <c r="H191" s="93" t="s">
        <v>1210</v>
      </c>
      <c r="I191" s="21" t="s">
        <v>1640</v>
      </c>
      <c r="J191" s="96" t="s">
        <v>2227</v>
      </c>
      <c r="K191" s="21" t="s">
        <v>4481</v>
      </c>
      <c r="L191" s="21" t="s">
        <v>4482</v>
      </c>
      <c r="M191" s="98" t="s">
        <v>4483</v>
      </c>
      <c r="N191" s="91"/>
    </row>
    <row r="192" spans="1:14" s="76" customFormat="1" ht="44.4">
      <c r="A192" s="15">
        <v>189</v>
      </c>
      <c r="B192" s="96" t="s">
        <v>3</v>
      </c>
      <c r="C192" s="93" t="s">
        <v>57</v>
      </c>
      <c r="D192" s="21" t="s">
        <v>96</v>
      </c>
      <c r="E192" s="96" t="s">
        <v>317</v>
      </c>
      <c r="F192" s="96" t="s">
        <v>932</v>
      </c>
      <c r="G192" s="21" t="s">
        <v>992</v>
      </c>
      <c r="H192" s="96" t="s">
        <v>1186</v>
      </c>
      <c r="I192" s="21" t="s">
        <v>1641</v>
      </c>
      <c r="J192" s="96" t="s">
        <v>3944</v>
      </c>
      <c r="K192" s="21" t="s">
        <v>2557</v>
      </c>
      <c r="L192" s="21" t="s">
        <v>2993</v>
      </c>
      <c r="M192" s="24" t="s">
        <v>3945</v>
      </c>
      <c r="N192" s="91"/>
    </row>
    <row r="193" spans="1:14" s="76" customFormat="1" ht="44.4">
      <c r="A193" s="15">
        <v>190</v>
      </c>
      <c r="B193" s="96" t="s">
        <v>3</v>
      </c>
      <c r="C193" s="93" t="s">
        <v>57</v>
      </c>
      <c r="D193" s="21" t="s">
        <v>96</v>
      </c>
      <c r="E193" s="100" t="s">
        <v>318</v>
      </c>
      <c r="F193" s="100" t="s">
        <v>932</v>
      </c>
      <c r="G193" s="21" t="s">
        <v>993</v>
      </c>
      <c r="H193" s="101" t="s">
        <v>1215</v>
      </c>
      <c r="I193" s="100" t="s">
        <v>1642</v>
      </c>
      <c r="J193" s="96" t="s">
        <v>2233</v>
      </c>
      <c r="K193" s="100" t="s">
        <v>2555</v>
      </c>
      <c r="L193" s="94" t="s">
        <v>2991</v>
      </c>
      <c r="M193" s="24" t="s">
        <v>3412</v>
      </c>
      <c r="N193" s="91"/>
    </row>
    <row r="194" spans="1:14" s="76" customFormat="1" ht="44.4">
      <c r="A194" s="15">
        <v>191</v>
      </c>
      <c r="B194" s="96" t="s">
        <v>7</v>
      </c>
      <c r="C194" s="93" t="s">
        <v>57</v>
      </c>
      <c r="D194" s="21" t="s">
        <v>96</v>
      </c>
      <c r="E194" s="96" t="s">
        <v>319</v>
      </c>
      <c r="F194" s="96" t="s">
        <v>932</v>
      </c>
      <c r="G194" s="23" t="s">
        <v>972</v>
      </c>
      <c r="H194" s="97">
        <v>42883</v>
      </c>
      <c r="I194" s="21" t="s">
        <v>1643</v>
      </c>
      <c r="J194" s="96" t="s">
        <v>2234</v>
      </c>
      <c r="K194" s="96" t="s">
        <v>2558</v>
      </c>
      <c r="L194" s="96" t="s">
        <v>2994</v>
      </c>
      <c r="M194" s="96"/>
      <c r="N194" s="91"/>
    </row>
    <row r="195" spans="1:14" s="76" customFormat="1" ht="44.4">
      <c r="A195" s="15">
        <v>192</v>
      </c>
      <c r="B195" s="96" t="s">
        <v>8</v>
      </c>
      <c r="C195" s="93" t="s">
        <v>57</v>
      </c>
      <c r="D195" s="21" t="s">
        <v>96</v>
      </c>
      <c r="E195" s="100" t="s">
        <v>320</v>
      </c>
      <c r="F195" s="100" t="s">
        <v>932</v>
      </c>
      <c r="G195" s="21" t="s">
        <v>994</v>
      </c>
      <c r="H195" s="100" t="s">
        <v>1216</v>
      </c>
      <c r="I195" s="100" t="s">
        <v>1644</v>
      </c>
      <c r="J195" s="96" t="s">
        <v>2235</v>
      </c>
      <c r="K195" s="100" t="s">
        <v>2555</v>
      </c>
      <c r="L195" s="94" t="s">
        <v>2991</v>
      </c>
      <c r="M195" s="24" t="s">
        <v>3412</v>
      </c>
      <c r="N195" s="91"/>
    </row>
    <row r="196" spans="1:14" s="76" customFormat="1" ht="44.4">
      <c r="A196" s="15">
        <v>193</v>
      </c>
      <c r="B196" s="96" t="s">
        <v>8</v>
      </c>
      <c r="C196" s="93" t="s">
        <v>57</v>
      </c>
      <c r="D196" s="21" t="s">
        <v>96</v>
      </c>
      <c r="E196" s="100" t="s">
        <v>321</v>
      </c>
      <c r="F196" s="100" t="s">
        <v>932</v>
      </c>
      <c r="G196" s="21" t="s">
        <v>979</v>
      </c>
      <c r="H196" s="102">
        <v>43062</v>
      </c>
      <c r="I196" s="101" t="s">
        <v>1645</v>
      </c>
      <c r="J196" s="96" t="s">
        <v>2236</v>
      </c>
      <c r="K196" s="101" t="s">
        <v>2559</v>
      </c>
      <c r="L196" s="96" t="s">
        <v>2995</v>
      </c>
      <c r="M196" s="24" t="s">
        <v>3413</v>
      </c>
      <c r="N196" s="91"/>
    </row>
    <row r="197" spans="1:14" s="76" customFormat="1" ht="44.4">
      <c r="A197" s="15">
        <v>194</v>
      </c>
      <c r="B197" s="96" t="s">
        <v>5</v>
      </c>
      <c r="C197" s="93" t="s">
        <v>57</v>
      </c>
      <c r="D197" s="21" t="s">
        <v>96</v>
      </c>
      <c r="E197" s="96" t="s">
        <v>322</v>
      </c>
      <c r="F197" s="96" t="s">
        <v>932</v>
      </c>
      <c r="G197" s="21" t="s">
        <v>947</v>
      </c>
      <c r="H197" s="97">
        <v>42963</v>
      </c>
      <c r="I197" s="21" t="s">
        <v>1646</v>
      </c>
      <c r="J197" s="96" t="s">
        <v>3946</v>
      </c>
      <c r="K197" s="21" t="s">
        <v>4481</v>
      </c>
      <c r="L197" s="21" t="s">
        <v>4482</v>
      </c>
      <c r="M197" s="98" t="s">
        <v>4483</v>
      </c>
      <c r="N197" s="91"/>
    </row>
    <row r="198" spans="1:14" s="76" customFormat="1">
      <c r="A198" s="15">
        <v>195</v>
      </c>
      <c r="B198" s="96" t="s">
        <v>6</v>
      </c>
      <c r="C198" s="93" t="s">
        <v>57</v>
      </c>
      <c r="D198" s="21" t="s">
        <v>96</v>
      </c>
      <c r="E198" s="96" t="s">
        <v>323</v>
      </c>
      <c r="F198" s="96" t="s">
        <v>932</v>
      </c>
      <c r="G198" s="23" t="s">
        <v>995</v>
      </c>
      <c r="H198" s="21" t="s">
        <v>1217</v>
      </c>
      <c r="I198" s="96" t="s">
        <v>1647</v>
      </c>
      <c r="J198" s="96" t="s">
        <v>2237</v>
      </c>
      <c r="K198" s="96" t="s">
        <v>2560</v>
      </c>
      <c r="L198" s="96" t="s">
        <v>2996</v>
      </c>
      <c r="M198" s="96"/>
      <c r="N198" s="91"/>
    </row>
    <row r="199" spans="1:14" s="76" customFormat="1" ht="44.4">
      <c r="A199" s="15">
        <v>196</v>
      </c>
      <c r="B199" s="96" t="s">
        <v>2</v>
      </c>
      <c r="C199" s="93" t="s">
        <v>57</v>
      </c>
      <c r="D199" s="21" t="s">
        <v>96</v>
      </c>
      <c r="E199" s="96" t="s">
        <v>4484</v>
      </c>
      <c r="F199" s="96" t="s">
        <v>932</v>
      </c>
      <c r="G199" s="23" t="s">
        <v>990</v>
      </c>
      <c r="H199" s="93" t="s">
        <v>1218</v>
      </c>
      <c r="I199" s="96" t="s">
        <v>1648</v>
      </c>
      <c r="J199" s="21" t="s">
        <v>2238</v>
      </c>
      <c r="K199" s="96" t="s">
        <v>2561</v>
      </c>
      <c r="L199" s="96" t="s">
        <v>2998</v>
      </c>
      <c r="M199" s="98" t="s">
        <v>4682</v>
      </c>
      <c r="N199" s="91"/>
    </row>
    <row r="200" spans="1:14" s="76" customFormat="1" ht="44.4">
      <c r="A200" s="15">
        <v>197</v>
      </c>
      <c r="B200" s="96" t="s">
        <v>6</v>
      </c>
      <c r="C200" s="93" t="s">
        <v>57</v>
      </c>
      <c r="D200" s="21" t="s">
        <v>96</v>
      </c>
      <c r="E200" s="21" t="s">
        <v>324</v>
      </c>
      <c r="F200" s="21" t="s">
        <v>932</v>
      </c>
      <c r="G200" s="21" t="s">
        <v>996</v>
      </c>
      <c r="H200" s="37" t="s">
        <v>1219</v>
      </c>
      <c r="I200" s="96" t="s">
        <v>1649</v>
      </c>
      <c r="J200" s="21" t="s">
        <v>2238</v>
      </c>
      <c r="K200" s="96" t="s">
        <v>2561</v>
      </c>
      <c r="L200" s="96" t="s">
        <v>2998</v>
      </c>
      <c r="M200" s="96"/>
      <c r="N200" s="91"/>
    </row>
    <row r="201" spans="1:14" s="76" customFormat="1" ht="44.4">
      <c r="A201" s="15">
        <v>198</v>
      </c>
      <c r="B201" s="96" t="s">
        <v>8</v>
      </c>
      <c r="C201" s="93" t="s">
        <v>57</v>
      </c>
      <c r="D201" s="21" t="s">
        <v>96</v>
      </c>
      <c r="E201" s="21" t="s">
        <v>325</v>
      </c>
      <c r="F201" s="21" t="s">
        <v>932</v>
      </c>
      <c r="G201" s="21" t="s">
        <v>997</v>
      </c>
      <c r="H201" s="37" t="s">
        <v>1220</v>
      </c>
      <c r="I201" s="96" t="s">
        <v>1650</v>
      </c>
      <c r="J201" s="21" t="s">
        <v>2238</v>
      </c>
      <c r="K201" s="96" t="s">
        <v>2561</v>
      </c>
      <c r="L201" s="96" t="s">
        <v>2998</v>
      </c>
      <c r="M201" s="96"/>
      <c r="N201" s="91"/>
    </row>
    <row r="202" spans="1:14" s="76" customFormat="1" ht="44.4">
      <c r="A202" s="15">
        <v>199</v>
      </c>
      <c r="B202" s="96" t="s">
        <v>7</v>
      </c>
      <c r="C202" s="93" t="s">
        <v>57</v>
      </c>
      <c r="D202" s="21" t="s">
        <v>96</v>
      </c>
      <c r="E202" s="21" t="s">
        <v>326</v>
      </c>
      <c r="F202" s="21" t="s">
        <v>932</v>
      </c>
      <c r="G202" s="21" t="s">
        <v>998</v>
      </c>
      <c r="H202" s="37" t="s">
        <v>1221</v>
      </c>
      <c r="I202" s="96" t="s">
        <v>1651</v>
      </c>
      <c r="J202" s="21" t="s">
        <v>2238</v>
      </c>
      <c r="K202" s="96" t="s">
        <v>2561</v>
      </c>
      <c r="L202" s="96" t="s">
        <v>2998</v>
      </c>
      <c r="M202" s="98" t="s">
        <v>4683</v>
      </c>
      <c r="N202" s="91"/>
    </row>
    <row r="203" spans="1:14" s="76" customFormat="1" ht="44.4">
      <c r="A203" s="15">
        <v>200</v>
      </c>
      <c r="B203" s="96" t="s">
        <v>6</v>
      </c>
      <c r="C203" s="93" t="s">
        <v>57</v>
      </c>
      <c r="D203" s="21" t="s">
        <v>96</v>
      </c>
      <c r="E203" s="21" t="s">
        <v>4485</v>
      </c>
      <c r="F203" s="21" t="s">
        <v>932</v>
      </c>
      <c r="G203" s="21" t="s">
        <v>999</v>
      </c>
      <c r="H203" s="37" t="s">
        <v>1222</v>
      </c>
      <c r="I203" s="96" t="s">
        <v>1652</v>
      </c>
      <c r="J203" s="21" t="s">
        <v>2238</v>
      </c>
      <c r="K203" s="96" t="s">
        <v>2561</v>
      </c>
      <c r="L203" s="96" t="s">
        <v>2998</v>
      </c>
      <c r="M203" s="98" t="s">
        <v>4684</v>
      </c>
      <c r="N203" s="91"/>
    </row>
    <row r="204" spans="1:14" s="76" customFormat="1" ht="44.4">
      <c r="A204" s="15">
        <v>201</v>
      </c>
      <c r="B204" s="96" t="s">
        <v>21</v>
      </c>
      <c r="C204" s="93" t="s">
        <v>57</v>
      </c>
      <c r="D204" s="21" t="s">
        <v>96</v>
      </c>
      <c r="E204" s="21" t="s">
        <v>4486</v>
      </c>
      <c r="F204" s="21" t="s">
        <v>932</v>
      </c>
      <c r="G204" s="21" t="s">
        <v>1000</v>
      </c>
      <c r="H204" s="37" t="s">
        <v>1223</v>
      </c>
      <c r="I204" s="96" t="s">
        <v>1653</v>
      </c>
      <c r="J204" s="21" t="s">
        <v>2238</v>
      </c>
      <c r="K204" s="96" t="s">
        <v>2562</v>
      </c>
      <c r="L204" s="96" t="s">
        <v>2997</v>
      </c>
      <c r="M204" s="21"/>
      <c r="N204" s="91"/>
    </row>
    <row r="205" spans="1:14" s="76" customFormat="1" ht="44.4">
      <c r="A205" s="15">
        <v>202</v>
      </c>
      <c r="B205" s="96" t="s">
        <v>6</v>
      </c>
      <c r="C205" s="93" t="s">
        <v>57</v>
      </c>
      <c r="D205" s="21" t="s">
        <v>4487</v>
      </c>
      <c r="E205" s="21" t="s">
        <v>4488</v>
      </c>
      <c r="F205" s="21" t="s">
        <v>934</v>
      </c>
      <c r="G205" s="21" t="s">
        <v>971</v>
      </c>
      <c r="H205" s="37">
        <v>44265</v>
      </c>
      <c r="I205" s="96" t="s">
        <v>4489</v>
      </c>
      <c r="J205" s="21" t="s">
        <v>2207</v>
      </c>
      <c r="K205" s="21" t="s">
        <v>4490</v>
      </c>
      <c r="L205" s="96" t="s">
        <v>4491</v>
      </c>
      <c r="M205" s="24" t="s">
        <v>4492</v>
      </c>
      <c r="N205" s="91"/>
    </row>
    <row r="206" spans="1:14" s="76" customFormat="1">
      <c r="A206" s="15">
        <v>203</v>
      </c>
      <c r="B206" s="96" t="s">
        <v>6</v>
      </c>
      <c r="C206" s="93" t="s">
        <v>57</v>
      </c>
      <c r="D206" s="21" t="s">
        <v>4487</v>
      </c>
      <c r="E206" s="21" t="s">
        <v>4493</v>
      </c>
      <c r="F206" s="21" t="s">
        <v>934</v>
      </c>
      <c r="G206" s="21" t="s">
        <v>971</v>
      </c>
      <c r="H206" s="37" t="s">
        <v>1321</v>
      </c>
      <c r="I206" s="96" t="s">
        <v>4494</v>
      </c>
      <c r="J206" s="21" t="s">
        <v>2204</v>
      </c>
      <c r="K206" s="96" t="s">
        <v>4495</v>
      </c>
      <c r="L206" s="96" t="s">
        <v>4496</v>
      </c>
      <c r="M206" s="24" t="s">
        <v>4497</v>
      </c>
      <c r="N206" s="91"/>
    </row>
    <row r="207" spans="1:14" s="76" customFormat="1">
      <c r="A207" s="15">
        <v>204</v>
      </c>
      <c r="B207" s="96" t="s">
        <v>6</v>
      </c>
      <c r="C207" s="93" t="s">
        <v>57</v>
      </c>
      <c r="D207" s="21" t="s">
        <v>4487</v>
      </c>
      <c r="E207" s="21" t="s">
        <v>4498</v>
      </c>
      <c r="F207" s="21" t="s">
        <v>934</v>
      </c>
      <c r="G207" s="21" t="s">
        <v>950</v>
      </c>
      <c r="H207" s="37" t="s">
        <v>4499</v>
      </c>
      <c r="I207" s="96" t="s">
        <v>4500</v>
      </c>
      <c r="J207" s="21" t="s">
        <v>2207</v>
      </c>
      <c r="K207" s="96" t="s">
        <v>4501</v>
      </c>
      <c r="L207" s="96" t="s">
        <v>4502</v>
      </c>
      <c r="M207" s="24" t="s">
        <v>4503</v>
      </c>
      <c r="N207" s="91"/>
    </row>
    <row r="208" spans="1:14" s="76" customFormat="1">
      <c r="A208" s="15">
        <v>205</v>
      </c>
      <c r="B208" s="96" t="s">
        <v>6</v>
      </c>
      <c r="C208" s="93" t="s">
        <v>57</v>
      </c>
      <c r="D208" s="21" t="s">
        <v>4487</v>
      </c>
      <c r="E208" s="21" t="s">
        <v>4504</v>
      </c>
      <c r="F208" s="21" t="s">
        <v>934</v>
      </c>
      <c r="G208" s="21" t="s">
        <v>950</v>
      </c>
      <c r="H208" s="37" t="s">
        <v>4505</v>
      </c>
      <c r="I208" s="96" t="s">
        <v>4489</v>
      </c>
      <c r="J208" s="21" t="s">
        <v>2207</v>
      </c>
      <c r="K208" s="21" t="s">
        <v>4489</v>
      </c>
      <c r="L208" s="96" t="s">
        <v>4506</v>
      </c>
      <c r="M208" s="24" t="s">
        <v>4492</v>
      </c>
      <c r="N208" s="91"/>
    </row>
    <row r="209" spans="1:14" s="76" customFormat="1">
      <c r="A209" s="15">
        <v>206</v>
      </c>
      <c r="B209" s="96" t="s">
        <v>6</v>
      </c>
      <c r="C209" s="93" t="s">
        <v>57</v>
      </c>
      <c r="D209" s="21" t="s">
        <v>4487</v>
      </c>
      <c r="E209" s="21" t="s">
        <v>4507</v>
      </c>
      <c r="F209" s="21" t="s">
        <v>934</v>
      </c>
      <c r="G209" s="21" t="s">
        <v>950</v>
      </c>
      <c r="H209" s="37" t="s">
        <v>1264</v>
      </c>
      <c r="I209" s="96" t="s">
        <v>4508</v>
      </c>
      <c r="J209" s="21" t="s">
        <v>4509</v>
      </c>
      <c r="K209" s="96" t="s">
        <v>4508</v>
      </c>
      <c r="L209" s="96" t="s">
        <v>4510</v>
      </c>
      <c r="M209" s="21"/>
      <c r="N209" s="91"/>
    </row>
    <row r="210" spans="1:14" s="76" customFormat="1">
      <c r="A210" s="15">
        <v>207</v>
      </c>
      <c r="B210" s="96" t="s">
        <v>4511</v>
      </c>
      <c r="C210" s="93" t="s">
        <v>57</v>
      </c>
      <c r="D210" s="21" t="s">
        <v>4487</v>
      </c>
      <c r="E210" s="21" t="s">
        <v>4512</v>
      </c>
      <c r="F210" s="21" t="s">
        <v>934</v>
      </c>
      <c r="G210" s="21" t="s">
        <v>4513</v>
      </c>
      <c r="H210" s="37" t="s">
        <v>4514</v>
      </c>
      <c r="I210" s="96" t="s">
        <v>4515</v>
      </c>
      <c r="J210" s="21" t="s">
        <v>2272</v>
      </c>
      <c r="K210" s="96" t="s">
        <v>4516</v>
      </c>
      <c r="L210" s="96" t="s">
        <v>4517</v>
      </c>
      <c r="M210" s="24" t="s">
        <v>4518</v>
      </c>
      <c r="N210" s="91"/>
    </row>
    <row r="211" spans="1:14" s="76" customFormat="1" ht="66.599999999999994">
      <c r="A211" s="15">
        <v>208</v>
      </c>
      <c r="B211" s="21" t="s">
        <v>4519</v>
      </c>
      <c r="C211" s="21" t="s">
        <v>59</v>
      </c>
      <c r="D211" s="21" t="s">
        <v>97</v>
      </c>
      <c r="E211" s="21" t="s">
        <v>4624</v>
      </c>
      <c r="F211" s="21" t="s">
        <v>937</v>
      </c>
      <c r="G211" s="21" t="s">
        <v>1032</v>
      </c>
      <c r="H211" s="37">
        <v>44716</v>
      </c>
      <c r="I211" s="21" t="s">
        <v>1656</v>
      </c>
      <c r="J211" s="21" t="s">
        <v>2239</v>
      </c>
      <c r="K211" s="21" t="s">
        <v>2564</v>
      </c>
      <c r="L211" s="21" t="s">
        <v>3001</v>
      </c>
      <c r="M211" s="24" t="s">
        <v>5162</v>
      </c>
      <c r="N211" s="91"/>
    </row>
    <row r="212" spans="1:14" s="76" customFormat="1" ht="44.4">
      <c r="A212" s="15">
        <v>209</v>
      </c>
      <c r="B212" s="21" t="s">
        <v>11</v>
      </c>
      <c r="C212" s="21" t="s">
        <v>59</v>
      </c>
      <c r="D212" s="21" t="s">
        <v>97</v>
      </c>
      <c r="E212" s="21" t="s">
        <v>328</v>
      </c>
      <c r="F212" s="21" t="s">
        <v>937</v>
      </c>
      <c r="G212" s="21" t="s">
        <v>1002</v>
      </c>
      <c r="H212" s="21" t="s">
        <v>1226</v>
      </c>
      <c r="I212" s="21" t="s">
        <v>1658</v>
      </c>
      <c r="J212" s="21" t="s">
        <v>2240</v>
      </c>
      <c r="K212" s="21" t="s">
        <v>2566</v>
      </c>
      <c r="L212" s="21" t="s">
        <v>3003</v>
      </c>
      <c r="M212" s="24" t="s">
        <v>5163</v>
      </c>
      <c r="N212" s="91"/>
    </row>
    <row r="213" spans="1:14" s="76" customFormat="1">
      <c r="A213" s="15">
        <v>210</v>
      </c>
      <c r="B213" s="96" t="s">
        <v>6</v>
      </c>
      <c r="C213" s="93" t="s">
        <v>57</v>
      </c>
      <c r="D213" s="21" t="s">
        <v>4487</v>
      </c>
      <c r="E213" s="21" t="s">
        <v>4520</v>
      </c>
      <c r="F213" s="21" t="s">
        <v>934</v>
      </c>
      <c r="G213" s="21" t="s">
        <v>1052</v>
      </c>
      <c r="H213" s="37" t="s">
        <v>1175</v>
      </c>
      <c r="I213" s="96" t="s">
        <v>4521</v>
      </c>
      <c r="J213" s="21" t="s">
        <v>4509</v>
      </c>
      <c r="K213" s="96" t="s">
        <v>4521</v>
      </c>
      <c r="L213" s="96" t="s">
        <v>4522</v>
      </c>
      <c r="M213" s="24" t="s">
        <v>4523</v>
      </c>
      <c r="N213" s="91"/>
    </row>
    <row r="214" spans="1:14" s="76" customFormat="1">
      <c r="A214" s="15">
        <v>211</v>
      </c>
      <c r="B214" s="96" t="s">
        <v>4524</v>
      </c>
      <c r="C214" s="93" t="s">
        <v>57</v>
      </c>
      <c r="D214" s="21" t="s">
        <v>4487</v>
      </c>
      <c r="E214" s="21" t="s">
        <v>4525</v>
      </c>
      <c r="F214" s="21" t="s">
        <v>934</v>
      </c>
      <c r="G214" s="21" t="s">
        <v>1052</v>
      </c>
      <c r="H214" s="37" t="s">
        <v>4526</v>
      </c>
      <c r="I214" s="31" t="s">
        <v>4527</v>
      </c>
      <c r="J214" s="21" t="s">
        <v>2207</v>
      </c>
      <c r="K214" s="96" t="s">
        <v>4528</v>
      </c>
      <c r="L214" s="96" t="s">
        <v>4529</v>
      </c>
      <c r="M214" s="24" t="s">
        <v>4530</v>
      </c>
      <c r="N214" s="91"/>
    </row>
    <row r="215" spans="1:14" s="76" customFormat="1" ht="66.599999999999994">
      <c r="A215" s="15">
        <v>212</v>
      </c>
      <c r="B215" s="96" t="s">
        <v>4511</v>
      </c>
      <c r="C215" s="93" t="s">
        <v>57</v>
      </c>
      <c r="D215" s="21" t="s">
        <v>4487</v>
      </c>
      <c r="E215" s="21" t="s">
        <v>4531</v>
      </c>
      <c r="F215" s="21" t="s">
        <v>934</v>
      </c>
      <c r="G215" s="21" t="s">
        <v>1042</v>
      </c>
      <c r="H215" s="21" t="s">
        <v>1433</v>
      </c>
      <c r="I215" s="96" t="s">
        <v>4532</v>
      </c>
      <c r="J215" s="21" t="s">
        <v>4509</v>
      </c>
      <c r="K215" s="21" t="s">
        <v>4533</v>
      </c>
      <c r="L215" s="96" t="s">
        <v>4534</v>
      </c>
      <c r="M215" s="24" t="s">
        <v>4535</v>
      </c>
      <c r="N215" s="91"/>
    </row>
    <row r="216" spans="1:14" s="76" customFormat="1" ht="44.4">
      <c r="A216" s="15">
        <v>213</v>
      </c>
      <c r="B216" s="21" t="s">
        <v>4536</v>
      </c>
      <c r="C216" s="21" t="s">
        <v>59</v>
      </c>
      <c r="D216" s="21" t="s">
        <v>97</v>
      </c>
      <c r="E216" s="21" t="s">
        <v>4686</v>
      </c>
      <c r="F216" s="21" t="s">
        <v>937</v>
      </c>
      <c r="G216" s="21" t="s">
        <v>1061</v>
      </c>
      <c r="H216" s="21" t="s">
        <v>4537</v>
      </c>
      <c r="I216" s="21" t="s">
        <v>1655</v>
      </c>
      <c r="J216" s="21" t="s">
        <v>2194</v>
      </c>
      <c r="K216" s="21" t="s">
        <v>2563</v>
      </c>
      <c r="L216" s="21" t="s">
        <v>3000</v>
      </c>
      <c r="M216" s="21"/>
      <c r="N216" s="91"/>
    </row>
    <row r="217" spans="1:14" s="76" customFormat="1">
      <c r="A217" s="15">
        <v>214</v>
      </c>
      <c r="B217" s="96" t="s">
        <v>4511</v>
      </c>
      <c r="C217" s="93" t="s">
        <v>57</v>
      </c>
      <c r="D217" s="21" t="s">
        <v>4487</v>
      </c>
      <c r="E217" s="21" t="s">
        <v>4538</v>
      </c>
      <c r="F217" s="21" t="s">
        <v>934</v>
      </c>
      <c r="G217" s="21" t="s">
        <v>1042</v>
      </c>
      <c r="H217" s="21" t="s">
        <v>1433</v>
      </c>
      <c r="I217" s="96" t="s">
        <v>4532</v>
      </c>
      <c r="J217" s="21" t="s">
        <v>4509</v>
      </c>
      <c r="K217" s="31" t="s">
        <v>4539</v>
      </c>
      <c r="L217" s="96" t="s">
        <v>4540</v>
      </c>
      <c r="M217" s="21"/>
      <c r="N217" s="91"/>
    </row>
    <row r="218" spans="1:14" s="76" customFormat="1">
      <c r="A218" s="15">
        <v>215</v>
      </c>
      <c r="B218" s="96" t="s">
        <v>4524</v>
      </c>
      <c r="C218" s="93" t="s">
        <v>57</v>
      </c>
      <c r="D218" s="21" t="s">
        <v>4487</v>
      </c>
      <c r="E218" s="21" t="s">
        <v>4541</v>
      </c>
      <c r="F218" s="21" t="s">
        <v>934</v>
      </c>
      <c r="G218" s="21" t="s">
        <v>1025</v>
      </c>
      <c r="H218" s="37" t="s">
        <v>5132</v>
      </c>
      <c r="I218" s="96" t="s">
        <v>4521</v>
      </c>
      <c r="J218" s="21" t="s">
        <v>4509</v>
      </c>
      <c r="K218" s="96" t="s">
        <v>4521</v>
      </c>
      <c r="L218" s="96" t="s">
        <v>4522</v>
      </c>
      <c r="M218" s="24" t="s">
        <v>4523</v>
      </c>
      <c r="N218" s="91"/>
    </row>
    <row r="219" spans="1:14" s="76" customFormat="1" ht="44.4">
      <c r="A219" s="15">
        <v>216</v>
      </c>
      <c r="B219" s="21" t="s">
        <v>4519</v>
      </c>
      <c r="C219" s="21" t="s">
        <v>59</v>
      </c>
      <c r="D219" s="21" t="s">
        <v>97</v>
      </c>
      <c r="E219" s="21" t="s">
        <v>4687</v>
      </c>
      <c r="F219" s="21" t="s">
        <v>937</v>
      </c>
      <c r="G219" s="21" t="s">
        <v>1008</v>
      </c>
      <c r="H219" s="21" t="s">
        <v>1225</v>
      </c>
      <c r="I219" s="21" t="s">
        <v>1657</v>
      </c>
      <c r="J219" s="21" t="s">
        <v>2241</v>
      </c>
      <c r="K219" s="21" t="s">
        <v>2565</v>
      </c>
      <c r="L219" s="21" t="s">
        <v>3002</v>
      </c>
      <c r="M219" s="24" t="s">
        <v>5164</v>
      </c>
      <c r="N219" s="91"/>
    </row>
    <row r="220" spans="1:14" s="76" customFormat="1">
      <c r="A220" s="15">
        <v>217</v>
      </c>
      <c r="B220" s="21" t="s">
        <v>4542</v>
      </c>
      <c r="C220" s="21" t="s">
        <v>59</v>
      </c>
      <c r="D220" s="21" t="s">
        <v>97</v>
      </c>
      <c r="E220" s="21" t="s">
        <v>4543</v>
      </c>
      <c r="F220" s="21" t="s">
        <v>937</v>
      </c>
      <c r="G220" s="21" t="s">
        <v>1008</v>
      </c>
      <c r="H220" s="37" t="s">
        <v>1376</v>
      </c>
      <c r="I220" s="96" t="s">
        <v>4544</v>
      </c>
      <c r="J220" s="21" t="s">
        <v>2204</v>
      </c>
      <c r="K220" s="96" t="s">
        <v>4545</v>
      </c>
      <c r="L220" s="96" t="s">
        <v>4546</v>
      </c>
      <c r="M220" s="24" t="s">
        <v>4547</v>
      </c>
      <c r="N220" s="91"/>
    </row>
    <row r="221" spans="1:14" s="76" customFormat="1" ht="44.4">
      <c r="A221" s="15">
        <v>218</v>
      </c>
      <c r="B221" s="21" t="s">
        <v>11</v>
      </c>
      <c r="C221" s="21" t="s">
        <v>59</v>
      </c>
      <c r="D221" s="21" t="s">
        <v>97</v>
      </c>
      <c r="E221" s="21" t="s">
        <v>4688</v>
      </c>
      <c r="F221" s="21" t="s">
        <v>937</v>
      </c>
      <c r="G221" s="21" t="s">
        <v>1008</v>
      </c>
      <c r="H221" s="21" t="s">
        <v>1229</v>
      </c>
      <c r="I221" s="21" t="s">
        <v>1659</v>
      </c>
      <c r="J221" s="21" t="s">
        <v>2241</v>
      </c>
      <c r="K221" s="21" t="s">
        <v>4548</v>
      </c>
      <c r="L221" s="21" t="s">
        <v>4625</v>
      </c>
      <c r="M221" s="24" t="s">
        <v>4549</v>
      </c>
      <c r="N221" s="91"/>
    </row>
    <row r="222" spans="1:14" s="76" customFormat="1">
      <c r="A222" s="15">
        <v>219</v>
      </c>
      <c r="B222" s="21" t="s">
        <v>4519</v>
      </c>
      <c r="C222" s="21" t="s">
        <v>59</v>
      </c>
      <c r="D222" s="21" t="s">
        <v>97</v>
      </c>
      <c r="E222" s="21" t="s">
        <v>4550</v>
      </c>
      <c r="F222" s="21" t="s">
        <v>937</v>
      </c>
      <c r="G222" s="21" t="s">
        <v>1008</v>
      </c>
      <c r="H222" s="37" t="s">
        <v>1142</v>
      </c>
      <c r="I222" s="96" t="s">
        <v>4551</v>
      </c>
      <c r="J222" s="21" t="s">
        <v>2219</v>
      </c>
      <c r="K222" s="96" t="s">
        <v>4552</v>
      </c>
      <c r="L222" s="96" t="s">
        <v>4553</v>
      </c>
      <c r="M222" s="21"/>
      <c r="N222" s="91"/>
    </row>
    <row r="223" spans="1:14" s="76" customFormat="1">
      <c r="A223" s="15">
        <v>220</v>
      </c>
      <c r="B223" s="21" t="s">
        <v>4519</v>
      </c>
      <c r="C223" s="21" t="s">
        <v>59</v>
      </c>
      <c r="D223" s="21" t="s">
        <v>97</v>
      </c>
      <c r="E223" s="21" t="s">
        <v>4554</v>
      </c>
      <c r="F223" s="21" t="s">
        <v>937</v>
      </c>
      <c r="G223" s="21" t="s">
        <v>1023</v>
      </c>
      <c r="H223" s="37" t="s">
        <v>1151</v>
      </c>
      <c r="I223" s="96" t="s">
        <v>4555</v>
      </c>
      <c r="J223" s="21" t="s">
        <v>4556</v>
      </c>
      <c r="K223" s="96" t="s">
        <v>4557</v>
      </c>
      <c r="L223" s="96" t="s">
        <v>4558</v>
      </c>
      <c r="M223" s="24" t="s">
        <v>4559</v>
      </c>
      <c r="N223" s="91"/>
    </row>
    <row r="224" spans="1:14" s="76" customFormat="1" ht="44.4">
      <c r="A224" s="15">
        <v>221</v>
      </c>
      <c r="B224" s="21" t="s">
        <v>11</v>
      </c>
      <c r="C224" s="21" t="s">
        <v>59</v>
      </c>
      <c r="D224" s="21" t="s">
        <v>97</v>
      </c>
      <c r="E224" s="21" t="s">
        <v>329</v>
      </c>
      <c r="F224" s="21" t="s">
        <v>937</v>
      </c>
      <c r="G224" s="21" t="s">
        <v>1023</v>
      </c>
      <c r="H224" s="21" t="s">
        <v>1151</v>
      </c>
      <c r="I224" s="21" t="s">
        <v>1654</v>
      </c>
      <c r="J224" s="21" t="s">
        <v>2240</v>
      </c>
      <c r="K224" s="21" t="s">
        <v>2567</v>
      </c>
      <c r="L224" s="21" t="s">
        <v>3004</v>
      </c>
      <c r="M224" s="24" t="s">
        <v>5165</v>
      </c>
      <c r="N224" s="91"/>
    </row>
    <row r="225" spans="1:14" s="76" customFormat="1">
      <c r="A225" s="15">
        <v>222</v>
      </c>
      <c r="B225" s="21" t="s">
        <v>11</v>
      </c>
      <c r="C225" s="21" t="s">
        <v>59</v>
      </c>
      <c r="D225" s="21" t="s">
        <v>97</v>
      </c>
      <c r="E225" s="21" t="s">
        <v>4560</v>
      </c>
      <c r="F225" s="21" t="s">
        <v>937</v>
      </c>
      <c r="G225" s="21" t="s">
        <v>1023</v>
      </c>
      <c r="H225" s="21" t="s">
        <v>1151</v>
      </c>
      <c r="I225" s="21" t="s">
        <v>1654</v>
      </c>
      <c r="J225" s="21" t="s">
        <v>2240</v>
      </c>
      <c r="K225" s="21" t="s">
        <v>4561</v>
      </c>
      <c r="L225" s="21" t="s">
        <v>4562</v>
      </c>
      <c r="M225" s="24" t="s">
        <v>4563</v>
      </c>
      <c r="N225" s="91"/>
    </row>
    <row r="226" spans="1:14" s="76" customFormat="1" ht="44.4">
      <c r="A226" s="15">
        <v>223</v>
      </c>
      <c r="B226" s="21" t="s">
        <v>4519</v>
      </c>
      <c r="C226" s="21" t="s">
        <v>59</v>
      </c>
      <c r="D226" s="21" t="s">
        <v>97</v>
      </c>
      <c r="E226" s="21" t="s">
        <v>4564</v>
      </c>
      <c r="F226" s="21" t="s">
        <v>937</v>
      </c>
      <c r="G226" s="21" t="s">
        <v>1023</v>
      </c>
      <c r="H226" s="37" t="s">
        <v>1151</v>
      </c>
      <c r="I226" s="96" t="s">
        <v>4565</v>
      </c>
      <c r="J226" s="21" t="s">
        <v>2219</v>
      </c>
      <c r="K226" s="21" t="s">
        <v>4566</v>
      </c>
      <c r="L226" s="96" t="s">
        <v>4567</v>
      </c>
      <c r="M226" s="24" t="s">
        <v>4568</v>
      </c>
      <c r="N226" s="91"/>
    </row>
    <row r="227" spans="1:14" s="76" customFormat="1">
      <c r="A227" s="15">
        <v>224</v>
      </c>
      <c r="B227" s="21" t="s">
        <v>4519</v>
      </c>
      <c r="C227" s="21" t="s">
        <v>59</v>
      </c>
      <c r="D227" s="21" t="s">
        <v>97</v>
      </c>
      <c r="E227" s="21" t="s">
        <v>4569</v>
      </c>
      <c r="F227" s="21" t="s">
        <v>937</v>
      </c>
      <c r="G227" s="21" t="s">
        <v>1023</v>
      </c>
      <c r="H227" s="37" t="s">
        <v>1294</v>
      </c>
      <c r="I227" s="96" t="s">
        <v>4570</v>
      </c>
      <c r="J227" s="21" t="s">
        <v>2204</v>
      </c>
      <c r="K227" s="96" t="s">
        <v>4571</v>
      </c>
      <c r="L227" s="96" t="s">
        <v>4572</v>
      </c>
      <c r="M227" s="24" t="s">
        <v>4573</v>
      </c>
      <c r="N227" s="91"/>
    </row>
    <row r="228" spans="1:14" s="76" customFormat="1">
      <c r="A228" s="15">
        <v>225</v>
      </c>
      <c r="B228" s="21" t="s">
        <v>4519</v>
      </c>
      <c r="C228" s="21" t="s">
        <v>59</v>
      </c>
      <c r="D228" s="21" t="s">
        <v>97</v>
      </c>
      <c r="E228" s="21" t="s">
        <v>4574</v>
      </c>
      <c r="F228" s="21" t="s">
        <v>937</v>
      </c>
      <c r="G228" s="21" t="s">
        <v>1023</v>
      </c>
      <c r="H228" s="37" t="s">
        <v>1202</v>
      </c>
      <c r="I228" s="96" t="s">
        <v>4575</v>
      </c>
      <c r="J228" s="21" t="s">
        <v>2204</v>
      </c>
      <c r="K228" s="96" t="s">
        <v>4576</v>
      </c>
      <c r="L228" s="96" t="s">
        <v>4577</v>
      </c>
      <c r="M228" s="21"/>
      <c r="N228" s="91"/>
    </row>
    <row r="229" spans="1:14" s="76" customFormat="1" ht="44.4">
      <c r="A229" s="15">
        <v>226</v>
      </c>
      <c r="B229" s="21" t="s">
        <v>4519</v>
      </c>
      <c r="C229" s="21" t="s">
        <v>59</v>
      </c>
      <c r="D229" s="21" t="s">
        <v>97</v>
      </c>
      <c r="E229" s="21" t="s">
        <v>327</v>
      </c>
      <c r="F229" s="21" t="s">
        <v>937</v>
      </c>
      <c r="G229" s="21" t="s">
        <v>1023</v>
      </c>
      <c r="H229" s="21" t="s">
        <v>1224</v>
      </c>
      <c r="I229" s="21" t="s">
        <v>1654</v>
      </c>
      <c r="J229" s="21" t="s">
        <v>2239</v>
      </c>
      <c r="K229" s="21" t="s">
        <v>4626</v>
      </c>
      <c r="L229" s="21" t="s">
        <v>2999</v>
      </c>
      <c r="M229" s="24" t="s">
        <v>4578</v>
      </c>
      <c r="N229" s="91"/>
    </row>
    <row r="230" spans="1:14" s="76" customFormat="1" ht="44.4">
      <c r="A230" s="15">
        <v>227</v>
      </c>
      <c r="B230" s="21" t="s">
        <v>4519</v>
      </c>
      <c r="C230" s="21" t="s">
        <v>59</v>
      </c>
      <c r="D230" s="21" t="s">
        <v>97</v>
      </c>
      <c r="E230" s="21" t="s">
        <v>4579</v>
      </c>
      <c r="F230" s="21" t="s">
        <v>937</v>
      </c>
      <c r="G230" s="21" t="s">
        <v>961</v>
      </c>
      <c r="H230" s="21" t="s">
        <v>1130</v>
      </c>
      <c r="I230" s="21" t="s">
        <v>4575</v>
      </c>
      <c r="J230" s="21" t="s">
        <v>2239</v>
      </c>
      <c r="K230" s="21" t="s">
        <v>4580</v>
      </c>
      <c r="L230" s="21" t="s">
        <v>4581</v>
      </c>
      <c r="M230" s="24" t="s">
        <v>4582</v>
      </c>
      <c r="N230" s="91"/>
    </row>
    <row r="231" spans="1:14" s="76" customFormat="1">
      <c r="A231" s="15">
        <v>228</v>
      </c>
      <c r="B231" s="21" t="s">
        <v>4519</v>
      </c>
      <c r="C231" s="21" t="s">
        <v>59</v>
      </c>
      <c r="D231" s="21" t="s">
        <v>97</v>
      </c>
      <c r="E231" s="21" t="s">
        <v>4583</v>
      </c>
      <c r="F231" s="21" t="s">
        <v>937</v>
      </c>
      <c r="G231" s="21" t="s">
        <v>961</v>
      </c>
      <c r="H231" s="21" t="s">
        <v>1130</v>
      </c>
      <c r="I231" s="21" t="s">
        <v>4584</v>
      </c>
      <c r="J231" s="21" t="s">
        <v>4556</v>
      </c>
      <c r="K231" s="21" t="s">
        <v>4584</v>
      </c>
      <c r="L231" s="21" t="s">
        <v>4585</v>
      </c>
      <c r="M231" s="24" t="s">
        <v>4586</v>
      </c>
      <c r="N231" s="91"/>
    </row>
    <row r="232" spans="1:14" s="76" customFormat="1" ht="44.4">
      <c r="A232" s="15">
        <v>229</v>
      </c>
      <c r="B232" s="21" t="s">
        <v>4</v>
      </c>
      <c r="C232" s="21" t="s">
        <v>59</v>
      </c>
      <c r="D232" s="21" t="s">
        <v>97</v>
      </c>
      <c r="E232" s="21" t="s">
        <v>4587</v>
      </c>
      <c r="F232" s="21" t="s">
        <v>937</v>
      </c>
      <c r="G232" s="21" t="s">
        <v>4588</v>
      </c>
      <c r="H232" s="21" t="s">
        <v>4588</v>
      </c>
      <c r="I232" s="21" t="s">
        <v>4589</v>
      </c>
      <c r="J232" s="21" t="s">
        <v>2201</v>
      </c>
      <c r="K232" s="21" t="s">
        <v>4590</v>
      </c>
      <c r="L232" s="21" t="s">
        <v>4591</v>
      </c>
      <c r="M232" s="24" t="s">
        <v>4592</v>
      </c>
      <c r="N232" s="91"/>
    </row>
    <row r="233" spans="1:14" s="76" customFormat="1">
      <c r="A233" s="15">
        <v>230</v>
      </c>
      <c r="B233" s="21" t="s">
        <v>4542</v>
      </c>
      <c r="C233" s="21" t="s">
        <v>59</v>
      </c>
      <c r="D233" s="21" t="s">
        <v>97</v>
      </c>
      <c r="E233" s="21" t="s">
        <v>4593</v>
      </c>
      <c r="F233" s="21" t="s">
        <v>937</v>
      </c>
      <c r="G233" s="21" t="s">
        <v>961</v>
      </c>
      <c r="H233" s="21" t="s">
        <v>1131</v>
      </c>
      <c r="I233" s="21" t="s">
        <v>4594</v>
      </c>
      <c r="J233" s="21" t="s">
        <v>4509</v>
      </c>
      <c r="K233" s="21" t="s">
        <v>4594</v>
      </c>
      <c r="L233" s="21" t="s">
        <v>4595</v>
      </c>
      <c r="M233" s="24" t="s">
        <v>4596</v>
      </c>
      <c r="N233" s="91"/>
    </row>
    <row r="234" spans="1:14" s="76" customFormat="1">
      <c r="A234" s="15">
        <v>231</v>
      </c>
      <c r="B234" s="21" t="s">
        <v>11</v>
      </c>
      <c r="C234" s="21" t="s">
        <v>59</v>
      </c>
      <c r="D234" s="21" t="s">
        <v>97</v>
      </c>
      <c r="E234" s="21" t="s">
        <v>4597</v>
      </c>
      <c r="F234" s="21" t="s">
        <v>937</v>
      </c>
      <c r="G234" s="21" t="s">
        <v>961</v>
      </c>
      <c r="H234" s="21" t="s">
        <v>4598</v>
      </c>
      <c r="I234" s="21" t="s">
        <v>4494</v>
      </c>
      <c r="J234" s="21" t="s">
        <v>2204</v>
      </c>
      <c r="K234" s="21" t="s">
        <v>4494</v>
      </c>
      <c r="L234" s="21" t="s">
        <v>4496</v>
      </c>
      <c r="M234" s="24" t="s">
        <v>4497</v>
      </c>
      <c r="N234" s="91"/>
    </row>
    <row r="235" spans="1:14" s="76" customFormat="1">
      <c r="A235" s="15">
        <v>232</v>
      </c>
      <c r="B235" s="21" t="s">
        <v>4519</v>
      </c>
      <c r="C235" s="21" t="s">
        <v>59</v>
      </c>
      <c r="D235" s="21" t="s">
        <v>97</v>
      </c>
      <c r="E235" s="21" t="s">
        <v>4599</v>
      </c>
      <c r="F235" s="21" t="s">
        <v>937</v>
      </c>
      <c r="G235" s="21" t="s">
        <v>961</v>
      </c>
      <c r="H235" s="21" t="s">
        <v>1131</v>
      </c>
      <c r="I235" s="21" t="s">
        <v>4570</v>
      </c>
      <c r="J235" s="21" t="s">
        <v>2204</v>
      </c>
      <c r="K235" s="21" t="s">
        <v>4600</v>
      </c>
      <c r="L235" s="21" t="s">
        <v>4601</v>
      </c>
      <c r="M235" s="24" t="s">
        <v>4573</v>
      </c>
      <c r="N235" s="91"/>
    </row>
    <row r="236" spans="1:14" s="76" customFormat="1">
      <c r="A236" s="15">
        <v>233</v>
      </c>
      <c r="B236" s="96" t="s">
        <v>6</v>
      </c>
      <c r="C236" s="93" t="s">
        <v>57</v>
      </c>
      <c r="D236" s="21" t="s">
        <v>4487</v>
      </c>
      <c r="E236" s="21" t="s">
        <v>4602</v>
      </c>
      <c r="F236" s="21" t="s">
        <v>937</v>
      </c>
      <c r="G236" s="21" t="s">
        <v>956</v>
      </c>
      <c r="H236" s="21" t="s">
        <v>4603</v>
      </c>
      <c r="I236" s="96" t="s">
        <v>4521</v>
      </c>
      <c r="J236" s="21" t="s">
        <v>4509</v>
      </c>
      <c r="K236" s="96" t="s">
        <v>4521</v>
      </c>
      <c r="L236" s="96" t="s">
        <v>4522</v>
      </c>
      <c r="M236" s="24" t="s">
        <v>4523</v>
      </c>
      <c r="N236" s="91"/>
    </row>
    <row r="237" spans="1:14" s="76" customFormat="1">
      <c r="A237" s="15">
        <v>234</v>
      </c>
      <c r="B237" s="21" t="s">
        <v>4519</v>
      </c>
      <c r="C237" s="21" t="s">
        <v>59</v>
      </c>
      <c r="D237" s="21" t="s">
        <v>97</v>
      </c>
      <c r="E237" s="21" t="s">
        <v>4604</v>
      </c>
      <c r="F237" s="21" t="s">
        <v>937</v>
      </c>
      <c r="G237" s="21" t="s">
        <v>990</v>
      </c>
      <c r="H237" s="21" t="s">
        <v>1172</v>
      </c>
      <c r="I237" s="21" t="s">
        <v>4605</v>
      </c>
      <c r="J237" s="21" t="s">
        <v>2204</v>
      </c>
      <c r="K237" s="21" t="s">
        <v>4606</v>
      </c>
      <c r="L237" s="21" t="s">
        <v>4607</v>
      </c>
      <c r="M237" s="24" t="s">
        <v>4608</v>
      </c>
      <c r="N237" s="91"/>
    </row>
    <row r="238" spans="1:14" s="76" customFormat="1" ht="44.4">
      <c r="A238" s="15">
        <v>235</v>
      </c>
      <c r="B238" s="21" t="s">
        <v>4519</v>
      </c>
      <c r="C238" s="21" t="s">
        <v>59</v>
      </c>
      <c r="D238" s="21" t="s">
        <v>97</v>
      </c>
      <c r="E238" s="21" t="s">
        <v>4609</v>
      </c>
      <c r="F238" s="21" t="s">
        <v>937</v>
      </c>
      <c r="G238" s="21" t="s">
        <v>990</v>
      </c>
      <c r="H238" s="21" t="s">
        <v>1172</v>
      </c>
      <c r="I238" s="21" t="s">
        <v>4610</v>
      </c>
      <c r="J238" s="21" t="s">
        <v>2204</v>
      </c>
      <c r="K238" s="21" t="s">
        <v>4611</v>
      </c>
      <c r="L238" s="21" t="s">
        <v>4612</v>
      </c>
      <c r="M238" s="24" t="s">
        <v>4573</v>
      </c>
      <c r="N238" s="91"/>
    </row>
    <row r="239" spans="1:14" s="76" customFormat="1" ht="44.4">
      <c r="A239" s="15">
        <v>236</v>
      </c>
      <c r="B239" s="21" t="s">
        <v>11</v>
      </c>
      <c r="C239" s="21" t="s">
        <v>59</v>
      </c>
      <c r="D239" s="21" t="s">
        <v>97</v>
      </c>
      <c r="E239" s="21" t="s">
        <v>330</v>
      </c>
      <c r="F239" s="21" t="s">
        <v>937</v>
      </c>
      <c r="G239" s="21" t="s">
        <v>990</v>
      </c>
      <c r="H239" s="21" t="s">
        <v>1227</v>
      </c>
      <c r="I239" s="21" t="s">
        <v>1656</v>
      </c>
      <c r="J239" s="21" t="s">
        <v>2240</v>
      </c>
      <c r="K239" s="21" t="s">
        <v>2568</v>
      </c>
      <c r="L239" s="21" t="s">
        <v>3005</v>
      </c>
      <c r="M239" s="24" t="s">
        <v>5166</v>
      </c>
      <c r="N239" s="91"/>
    </row>
    <row r="240" spans="1:14" s="76" customFormat="1">
      <c r="A240" s="15">
        <v>237</v>
      </c>
      <c r="B240" s="21" t="s">
        <v>4519</v>
      </c>
      <c r="C240" s="21" t="s">
        <v>59</v>
      </c>
      <c r="D240" s="21" t="s">
        <v>97</v>
      </c>
      <c r="E240" s="21" t="s">
        <v>4613</v>
      </c>
      <c r="F240" s="21" t="s">
        <v>937</v>
      </c>
      <c r="G240" s="21" t="s">
        <v>990</v>
      </c>
      <c r="H240" s="21" t="s">
        <v>1227</v>
      </c>
      <c r="I240" s="25" t="s">
        <v>4614</v>
      </c>
      <c r="J240" s="21" t="s">
        <v>2204</v>
      </c>
      <c r="K240" s="21" t="s">
        <v>4615</v>
      </c>
      <c r="L240" s="21" t="s">
        <v>4616</v>
      </c>
      <c r="M240" s="24" t="s">
        <v>4617</v>
      </c>
      <c r="N240" s="91"/>
    </row>
    <row r="241" spans="1:14 1025:1025" s="76" customFormat="1" ht="44.4">
      <c r="A241" s="15">
        <v>238</v>
      </c>
      <c r="B241" s="21" t="s">
        <v>4</v>
      </c>
      <c r="C241" s="93" t="s">
        <v>57</v>
      </c>
      <c r="D241" s="21" t="s">
        <v>98</v>
      </c>
      <c r="E241" s="21" t="s">
        <v>331</v>
      </c>
      <c r="F241" s="21" t="s">
        <v>932</v>
      </c>
      <c r="G241" s="21" t="s">
        <v>979</v>
      </c>
      <c r="H241" s="21" t="s">
        <v>1230</v>
      </c>
      <c r="I241" s="21" t="s">
        <v>1660</v>
      </c>
      <c r="J241" s="21" t="s">
        <v>2207</v>
      </c>
      <c r="K241" s="21" t="s">
        <v>1660</v>
      </c>
      <c r="L241" s="21" t="s">
        <v>3006</v>
      </c>
      <c r="M241" s="24" t="s">
        <v>3414</v>
      </c>
      <c r="N241" s="91"/>
    </row>
    <row r="242" spans="1:14 1025:1025" s="76" customFormat="1">
      <c r="A242" s="15">
        <v>239</v>
      </c>
      <c r="B242" s="21" t="s">
        <v>8</v>
      </c>
      <c r="C242" s="93" t="s">
        <v>57</v>
      </c>
      <c r="D242" s="21" t="s">
        <v>98</v>
      </c>
      <c r="E242" s="21" t="s">
        <v>332</v>
      </c>
      <c r="F242" s="21" t="s">
        <v>932</v>
      </c>
      <c r="G242" s="21" t="s">
        <v>954</v>
      </c>
      <c r="H242" s="21" t="s">
        <v>1231</v>
      </c>
      <c r="I242" s="21" t="s">
        <v>1661</v>
      </c>
      <c r="J242" s="21" t="s">
        <v>2207</v>
      </c>
      <c r="K242" s="21" t="s">
        <v>4680</v>
      </c>
      <c r="L242" s="21" t="s">
        <v>4681</v>
      </c>
      <c r="M242" s="24" t="s">
        <v>5167</v>
      </c>
      <c r="N242" s="91"/>
    </row>
    <row r="243" spans="1:14 1025:1025" s="76" customFormat="1">
      <c r="A243" s="15">
        <v>240</v>
      </c>
      <c r="B243" s="21" t="s">
        <v>7</v>
      </c>
      <c r="C243" s="93" t="s">
        <v>57</v>
      </c>
      <c r="D243" s="96" t="s">
        <v>98</v>
      </c>
      <c r="E243" s="96" t="s">
        <v>333</v>
      </c>
      <c r="F243" s="21" t="s">
        <v>934</v>
      </c>
      <c r="G243" s="21" t="s">
        <v>951</v>
      </c>
      <c r="H243" s="103" t="s">
        <v>5020</v>
      </c>
      <c r="I243" s="21" t="s">
        <v>5133</v>
      </c>
      <c r="J243" s="96" t="s">
        <v>2205</v>
      </c>
      <c r="K243" s="21" t="s">
        <v>2510</v>
      </c>
      <c r="L243" s="96" t="s">
        <v>2943</v>
      </c>
      <c r="M243" s="90" t="s">
        <v>5021</v>
      </c>
      <c r="N243" s="91"/>
    </row>
    <row r="244" spans="1:14 1025:1025" s="76" customFormat="1">
      <c r="A244" s="15">
        <v>241</v>
      </c>
      <c r="B244" s="21" t="s">
        <v>7</v>
      </c>
      <c r="C244" s="93" t="s">
        <v>57</v>
      </c>
      <c r="D244" s="96" t="s">
        <v>98</v>
      </c>
      <c r="E244" s="96" t="s">
        <v>334</v>
      </c>
      <c r="F244" s="21" t="s">
        <v>934</v>
      </c>
      <c r="G244" s="21" t="s">
        <v>950</v>
      </c>
      <c r="H244" s="103" t="s">
        <v>1232</v>
      </c>
      <c r="I244" s="21" t="s">
        <v>1662</v>
      </c>
      <c r="J244" s="96" t="s">
        <v>2205</v>
      </c>
      <c r="K244" s="21" t="s">
        <v>2569</v>
      </c>
      <c r="L244" s="96" t="s">
        <v>3007</v>
      </c>
      <c r="M244" s="90" t="s">
        <v>5022</v>
      </c>
      <c r="N244" s="91"/>
    </row>
    <row r="245" spans="1:14 1025:1025" s="76" customFormat="1">
      <c r="A245" s="15">
        <v>242</v>
      </c>
      <c r="B245" s="21" t="s">
        <v>3</v>
      </c>
      <c r="C245" s="93" t="s">
        <v>57</v>
      </c>
      <c r="D245" s="21" t="s">
        <v>98</v>
      </c>
      <c r="E245" s="21" t="s">
        <v>335</v>
      </c>
      <c r="F245" s="21" t="s">
        <v>932</v>
      </c>
      <c r="G245" s="21" t="s">
        <v>995</v>
      </c>
      <c r="H245" s="21" t="s">
        <v>1233</v>
      </c>
      <c r="I245" s="21" t="s">
        <v>1661</v>
      </c>
      <c r="J245" s="21" t="s">
        <v>2207</v>
      </c>
      <c r="K245" s="21" t="s">
        <v>4680</v>
      </c>
      <c r="L245" s="21" t="s">
        <v>4681</v>
      </c>
      <c r="M245" s="24" t="s">
        <v>5168</v>
      </c>
      <c r="N245" s="91"/>
    </row>
    <row r="246" spans="1:14 1025:1025" s="76" customFormat="1">
      <c r="A246" s="15">
        <v>243</v>
      </c>
      <c r="B246" s="93" t="s">
        <v>5</v>
      </c>
      <c r="C246" s="93" t="s">
        <v>57</v>
      </c>
      <c r="D246" s="21" t="s">
        <v>98</v>
      </c>
      <c r="E246" s="21" t="s">
        <v>336</v>
      </c>
      <c r="F246" s="21" t="s">
        <v>932</v>
      </c>
      <c r="G246" s="21" t="s">
        <v>947</v>
      </c>
      <c r="H246" s="93" t="s">
        <v>1202</v>
      </c>
      <c r="I246" s="21" t="s">
        <v>1663</v>
      </c>
      <c r="J246" s="21" t="s">
        <v>2219</v>
      </c>
      <c r="K246" s="21" t="s">
        <v>4680</v>
      </c>
      <c r="L246" s="21" t="s">
        <v>4681</v>
      </c>
      <c r="M246" s="24" t="s">
        <v>3415</v>
      </c>
      <c r="N246" s="91"/>
    </row>
    <row r="247" spans="1:14 1025:1025" s="76" customFormat="1">
      <c r="A247" s="15">
        <v>244</v>
      </c>
      <c r="B247" s="21" t="s">
        <v>10</v>
      </c>
      <c r="C247" s="93" t="s">
        <v>57</v>
      </c>
      <c r="D247" s="96" t="s">
        <v>98</v>
      </c>
      <c r="E247" s="96" t="s">
        <v>5023</v>
      </c>
      <c r="F247" s="21" t="s">
        <v>934</v>
      </c>
      <c r="G247" s="37" t="s">
        <v>947</v>
      </c>
      <c r="H247" s="97">
        <v>44422</v>
      </c>
      <c r="I247" s="21" t="s">
        <v>5024</v>
      </c>
      <c r="J247" s="96" t="s">
        <v>2205</v>
      </c>
      <c r="K247" s="21" t="s">
        <v>5025</v>
      </c>
      <c r="L247" s="96" t="s">
        <v>5026</v>
      </c>
      <c r="M247" s="90" t="s">
        <v>5027</v>
      </c>
      <c r="N247" s="91"/>
    </row>
    <row r="248" spans="1:14 1025:1025" s="76" customFormat="1">
      <c r="A248" s="15">
        <v>245</v>
      </c>
      <c r="B248" s="21" t="s">
        <v>6</v>
      </c>
      <c r="C248" s="93" t="s">
        <v>57</v>
      </c>
      <c r="D248" s="96" t="s">
        <v>98</v>
      </c>
      <c r="E248" s="96" t="s">
        <v>5028</v>
      </c>
      <c r="F248" s="21" t="s">
        <v>934</v>
      </c>
      <c r="G248" s="21" t="s">
        <v>943</v>
      </c>
      <c r="H248" s="103" t="s">
        <v>1130</v>
      </c>
      <c r="I248" s="21" t="s">
        <v>5029</v>
      </c>
      <c r="J248" s="96" t="s">
        <v>2205</v>
      </c>
      <c r="K248" s="21" t="s">
        <v>5025</v>
      </c>
      <c r="L248" s="96" t="s">
        <v>5026</v>
      </c>
      <c r="M248" s="90" t="s">
        <v>5030</v>
      </c>
      <c r="N248" s="91"/>
    </row>
    <row r="249" spans="1:14 1025:1025" s="76" customFormat="1">
      <c r="A249" s="15">
        <v>246</v>
      </c>
      <c r="B249" s="21" t="s">
        <v>2</v>
      </c>
      <c r="C249" s="93" t="s">
        <v>57</v>
      </c>
      <c r="D249" s="96" t="s">
        <v>98</v>
      </c>
      <c r="E249" s="96" t="s">
        <v>5031</v>
      </c>
      <c r="F249" s="21" t="s">
        <v>934</v>
      </c>
      <c r="G249" s="21" t="s">
        <v>956</v>
      </c>
      <c r="H249" s="103" t="s">
        <v>3983</v>
      </c>
      <c r="I249" s="21" t="s">
        <v>1662</v>
      </c>
      <c r="J249" s="96" t="s">
        <v>2205</v>
      </c>
      <c r="K249" s="21" t="s">
        <v>2569</v>
      </c>
      <c r="L249" s="96" t="s">
        <v>3007</v>
      </c>
      <c r="M249" s="90" t="s">
        <v>5022</v>
      </c>
      <c r="N249" s="91"/>
    </row>
    <row r="250" spans="1:14 1025:1025" s="76" customFormat="1">
      <c r="A250" s="15">
        <v>247</v>
      </c>
      <c r="B250" s="21" t="s">
        <v>8</v>
      </c>
      <c r="C250" s="93" t="s">
        <v>57</v>
      </c>
      <c r="D250" s="96" t="s">
        <v>98</v>
      </c>
      <c r="E250" s="96" t="s">
        <v>5032</v>
      </c>
      <c r="F250" s="21" t="s">
        <v>934</v>
      </c>
      <c r="G250" s="21" t="s">
        <v>1079</v>
      </c>
      <c r="H250" s="103" t="s">
        <v>5033</v>
      </c>
      <c r="I250" s="21" t="s">
        <v>5034</v>
      </c>
      <c r="J250" s="96" t="s">
        <v>2205</v>
      </c>
      <c r="K250" s="21" t="s">
        <v>5035</v>
      </c>
      <c r="L250" s="96" t="s">
        <v>5036</v>
      </c>
      <c r="M250" s="90" t="s">
        <v>5037</v>
      </c>
      <c r="N250" s="91"/>
    </row>
    <row r="251" spans="1:14 1025:1025" s="76" customFormat="1">
      <c r="A251" s="15">
        <v>248</v>
      </c>
      <c r="B251" s="21" t="s">
        <v>4</v>
      </c>
      <c r="C251" s="93" t="s">
        <v>57</v>
      </c>
      <c r="D251" s="96" t="s">
        <v>98</v>
      </c>
      <c r="E251" s="96" t="s">
        <v>5038</v>
      </c>
      <c r="F251" s="21" t="s">
        <v>934</v>
      </c>
      <c r="G251" s="21" t="s">
        <v>1079</v>
      </c>
      <c r="H251" s="103" t="s">
        <v>4677</v>
      </c>
      <c r="I251" s="21" t="s">
        <v>5029</v>
      </c>
      <c r="J251" s="96" t="s">
        <v>2205</v>
      </c>
      <c r="K251" s="21" t="s">
        <v>4673</v>
      </c>
      <c r="L251" s="96" t="s">
        <v>2943</v>
      </c>
      <c r="M251" s="90" t="s">
        <v>5039</v>
      </c>
      <c r="N251" s="91"/>
    </row>
    <row r="252" spans="1:14 1025:1025" s="106" customFormat="1" ht="44.4" collapsed="1">
      <c r="A252" s="15">
        <v>249</v>
      </c>
      <c r="B252" s="21" t="s">
        <v>25</v>
      </c>
      <c r="C252" s="104" t="s">
        <v>60</v>
      </c>
      <c r="D252" s="96" t="s">
        <v>100</v>
      </c>
      <c r="E252" s="96" t="s">
        <v>3765</v>
      </c>
      <c r="F252" s="21" t="s">
        <v>938</v>
      </c>
      <c r="G252" s="96" t="s">
        <v>1389</v>
      </c>
      <c r="H252" s="96"/>
      <c r="I252" s="21" t="s">
        <v>1666</v>
      </c>
      <c r="J252" s="96" t="s">
        <v>2246</v>
      </c>
      <c r="K252" s="21" t="s">
        <v>2572</v>
      </c>
      <c r="L252" s="21" t="s">
        <v>3009</v>
      </c>
      <c r="M252" s="105" t="s">
        <v>5169</v>
      </c>
      <c r="N252" s="91"/>
    </row>
    <row r="253" spans="1:14 1025:1025" s="106" customFormat="1" ht="44.4">
      <c r="A253" s="15">
        <v>250</v>
      </c>
      <c r="B253" s="21" t="s">
        <v>27</v>
      </c>
      <c r="C253" s="104" t="s">
        <v>60</v>
      </c>
      <c r="D253" s="96" t="s">
        <v>100</v>
      </c>
      <c r="E253" s="96" t="s">
        <v>3766</v>
      </c>
      <c r="F253" s="21" t="s">
        <v>938</v>
      </c>
      <c r="G253" s="96" t="s">
        <v>7177</v>
      </c>
      <c r="H253" s="96"/>
      <c r="I253" s="21" t="s">
        <v>1667</v>
      </c>
      <c r="J253" s="96" t="s">
        <v>2246</v>
      </c>
      <c r="K253" s="21" t="s">
        <v>2572</v>
      </c>
      <c r="L253" s="21" t="s">
        <v>3009</v>
      </c>
      <c r="M253" s="105" t="s">
        <v>5169</v>
      </c>
      <c r="N253" s="91"/>
    </row>
    <row r="254" spans="1:14 1025:1025" s="106" customFormat="1" ht="44.4">
      <c r="A254" s="15">
        <v>251</v>
      </c>
      <c r="B254" s="21" t="s">
        <v>27</v>
      </c>
      <c r="C254" s="104" t="s">
        <v>60</v>
      </c>
      <c r="D254" s="96" t="s">
        <v>100</v>
      </c>
      <c r="E254" s="96" t="s">
        <v>339</v>
      </c>
      <c r="F254" s="21" t="s">
        <v>938</v>
      </c>
      <c r="G254" s="96" t="s">
        <v>5483</v>
      </c>
      <c r="H254" s="96"/>
      <c r="I254" s="21" t="s">
        <v>1668</v>
      </c>
      <c r="J254" s="96" t="s">
        <v>2246</v>
      </c>
      <c r="K254" s="21" t="s">
        <v>2572</v>
      </c>
      <c r="L254" s="21" t="s">
        <v>3009</v>
      </c>
      <c r="M254" s="105" t="s">
        <v>5169</v>
      </c>
      <c r="N254" s="91"/>
    </row>
    <row r="255" spans="1:14 1025:1025" s="108" customFormat="1">
      <c r="A255" s="15">
        <v>252</v>
      </c>
      <c r="B255" s="21" t="s">
        <v>18</v>
      </c>
      <c r="C255" s="104" t="s">
        <v>60</v>
      </c>
      <c r="D255" s="96" t="s">
        <v>100</v>
      </c>
      <c r="E255" s="96" t="s">
        <v>340</v>
      </c>
      <c r="F255" s="21" t="s">
        <v>938</v>
      </c>
      <c r="G255" s="21" t="s">
        <v>5604</v>
      </c>
      <c r="H255" s="104"/>
      <c r="I255" s="21" t="s">
        <v>1666</v>
      </c>
      <c r="J255" s="96" t="s">
        <v>2246</v>
      </c>
      <c r="K255" s="21" t="s">
        <v>2573</v>
      </c>
      <c r="L255" s="21" t="s">
        <v>3010</v>
      </c>
      <c r="M255" s="105" t="s">
        <v>5170</v>
      </c>
      <c r="N255" s="107"/>
      <c r="AMK255" s="106"/>
    </row>
    <row r="256" spans="1:14 1025:1025" s="108" customFormat="1" ht="44.4">
      <c r="A256" s="15">
        <v>253</v>
      </c>
      <c r="B256" s="21" t="s">
        <v>28</v>
      </c>
      <c r="C256" s="104" t="s">
        <v>60</v>
      </c>
      <c r="D256" s="96" t="s">
        <v>100</v>
      </c>
      <c r="E256" s="96" t="s">
        <v>4170</v>
      </c>
      <c r="F256" s="21" t="s">
        <v>938</v>
      </c>
      <c r="G256" s="21" t="s">
        <v>1045</v>
      </c>
      <c r="H256" s="96" t="s">
        <v>4171</v>
      </c>
      <c r="I256" s="21" t="s">
        <v>4172</v>
      </c>
      <c r="J256" s="96" t="s">
        <v>4173</v>
      </c>
      <c r="K256" s="21" t="s">
        <v>4174</v>
      </c>
      <c r="L256" s="26" t="s">
        <v>4175</v>
      </c>
      <c r="M256" s="27" t="s">
        <v>5171</v>
      </c>
      <c r="N256" s="107"/>
      <c r="AMK256" s="106"/>
    </row>
    <row r="257" spans="1:14 1025:1025" s="108" customFormat="1">
      <c r="A257" s="15">
        <v>254</v>
      </c>
      <c r="B257" s="21" t="s">
        <v>28</v>
      </c>
      <c r="C257" s="104" t="s">
        <v>60</v>
      </c>
      <c r="D257" s="96" t="s">
        <v>100</v>
      </c>
      <c r="E257" s="96" t="s">
        <v>341</v>
      </c>
      <c r="F257" s="21" t="s">
        <v>938</v>
      </c>
      <c r="G257" s="96" t="s">
        <v>1380</v>
      </c>
      <c r="H257" s="96"/>
      <c r="I257" s="21" t="s">
        <v>1669</v>
      </c>
      <c r="J257" s="96" t="s">
        <v>2246</v>
      </c>
      <c r="K257" s="21" t="s">
        <v>2573</v>
      </c>
      <c r="L257" s="21" t="s">
        <v>3010</v>
      </c>
      <c r="M257" s="105" t="s">
        <v>5170</v>
      </c>
      <c r="N257" s="107"/>
      <c r="AMK257" s="106"/>
    </row>
    <row r="258" spans="1:14 1025:1025" s="108" customFormat="1">
      <c r="A258" s="15">
        <v>255</v>
      </c>
      <c r="B258" s="21" t="s">
        <v>28</v>
      </c>
      <c r="C258" s="104" t="s">
        <v>60</v>
      </c>
      <c r="D258" s="96" t="s">
        <v>100</v>
      </c>
      <c r="E258" s="96" t="s">
        <v>342</v>
      </c>
      <c r="F258" s="21" t="s">
        <v>938</v>
      </c>
      <c r="G258" s="96" t="s">
        <v>4384</v>
      </c>
      <c r="H258" s="96"/>
      <c r="I258" s="21" t="s">
        <v>1669</v>
      </c>
      <c r="J258" s="96" t="s">
        <v>2246</v>
      </c>
      <c r="K258" s="21" t="s">
        <v>2574</v>
      </c>
      <c r="L258" s="21" t="s">
        <v>3011</v>
      </c>
      <c r="M258" s="105"/>
      <c r="N258" s="107"/>
      <c r="AMK258" s="106"/>
    </row>
    <row r="259" spans="1:14 1025:1025" s="76" customFormat="1">
      <c r="A259" s="15">
        <v>256</v>
      </c>
      <c r="B259" s="21" t="s">
        <v>13</v>
      </c>
      <c r="C259" s="93" t="s">
        <v>59</v>
      </c>
      <c r="D259" s="96" t="s">
        <v>101</v>
      </c>
      <c r="E259" s="96" t="s">
        <v>343</v>
      </c>
      <c r="F259" s="21" t="s">
        <v>932</v>
      </c>
      <c r="G259" s="96" t="s">
        <v>999</v>
      </c>
      <c r="H259" s="96" t="s">
        <v>1222</v>
      </c>
      <c r="I259" s="21" t="s">
        <v>1670</v>
      </c>
      <c r="J259" s="21" t="s">
        <v>2217</v>
      </c>
      <c r="K259" s="21" t="s">
        <v>2575</v>
      </c>
      <c r="L259" s="21" t="s">
        <v>3012</v>
      </c>
      <c r="M259" s="90"/>
      <c r="N259" s="91"/>
    </row>
    <row r="260" spans="1:14 1025:1025" s="76" customFormat="1">
      <c r="A260" s="15">
        <v>257</v>
      </c>
      <c r="B260" s="21" t="s">
        <v>10</v>
      </c>
      <c r="C260" s="93" t="s">
        <v>59</v>
      </c>
      <c r="D260" s="96" t="s">
        <v>101</v>
      </c>
      <c r="E260" s="96" t="s">
        <v>344</v>
      </c>
      <c r="F260" s="21" t="s">
        <v>932</v>
      </c>
      <c r="G260" s="96" t="s">
        <v>1001</v>
      </c>
      <c r="H260" s="96" t="s">
        <v>1234</v>
      </c>
      <c r="I260" s="21" t="s">
        <v>1670</v>
      </c>
      <c r="J260" s="21" t="s">
        <v>2217</v>
      </c>
      <c r="K260" s="21" t="s">
        <v>2575</v>
      </c>
      <c r="L260" s="21" t="s">
        <v>3012</v>
      </c>
      <c r="M260" s="90"/>
      <c r="N260" s="91"/>
    </row>
    <row r="261" spans="1:14 1025:1025" s="76" customFormat="1">
      <c r="A261" s="15">
        <v>258</v>
      </c>
      <c r="B261" s="21" t="s">
        <v>11</v>
      </c>
      <c r="C261" s="93" t="s">
        <v>59</v>
      </c>
      <c r="D261" s="96" t="s">
        <v>101</v>
      </c>
      <c r="E261" s="96" t="s">
        <v>4016</v>
      </c>
      <c r="F261" s="21" t="s">
        <v>932</v>
      </c>
      <c r="G261" s="96" t="s">
        <v>1001</v>
      </c>
      <c r="H261" s="96" t="s">
        <v>1234</v>
      </c>
      <c r="I261" s="21" t="s">
        <v>4017</v>
      </c>
      <c r="J261" s="21" t="s">
        <v>2361</v>
      </c>
      <c r="K261" s="21" t="s">
        <v>4018</v>
      </c>
      <c r="L261" s="21" t="s">
        <v>4019</v>
      </c>
      <c r="M261" s="90"/>
      <c r="N261" s="91"/>
    </row>
    <row r="262" spans="1:14 1025:1025" s="76" customFormat="1">
      <c r="A262" s="15">
        <v>259</v>
      </c>
      <c r="B262" s="21" t="s">
        <v>11</v>
      </c>
      <c r="C262" s="93" t="s">
        <v>59</v>
      </c>
      <c r="D262" s="96" t="s">
        <v>101</v>
      </c>
      <c r="E262" s="96" t="s">
        <v>4020</v>
      </c>
      <c r="F262" s="21" t="s">
        <v>932</v>
      </c>
      <c r="G262" s="96" t="s">
        <v>1001</v>
      </c>
      <c r="H262" s="96" t="s">
        <v>1234</v>
      </c>
      <c r="I262" s="21" t="s">
        <v>4017</v>
      </c>
      <c r="J262" s="21" t="s">
        <v>2361</v>
      </c>
      <c r="K262" s="21" t="s">
        <v>4021</v>
      </c>
      <c r="L262" s="21" t="s">
        <v>4022</v>
      </c>
      <c r="M262" s="90"/>
      <c r="N262" s="91"/>
    </row>
    <row r="263" spans="1:14 1025:1025" s="76" customFormat="1">
      <c r="A263" s="15">
        <v>260</v>
      </c>
      <c r="B263" s="21" t="s">
        <v>11</v>
      </c>
      <c r="C263" s="93" t="s">
        <v>59</v>
      </c>
      <c r="D263" s="96" t="s">
        <v>101</v>
      </c>
      <c r="E263" s="96" t="s">
        <v>4023</v>
      </c>
      <c r="F263" s="21" t="s">
        <v>932</v>
      </c>
      <c r="G263" s="96" t="s">
        <v>1001</v>
      </c>
      <c r="H263" s="96" t="s">
        <v>4024</v>
      </c>
      <c r="I263" s="21" t="s">
        <v>4025</v>
      </c>
      <c r="J263" s="21" t="s">
        <v>2362</v>
      </c>
      <c r="K263" s="21" t="s">
        <v>4026</v>
      </c>
      <c r="L263" s="21" t="s">
        <v>4027</v>
      </c>
      <c r="M263" s="90"/>
      <c r="N263" s="91"/>
    </row>
    <row r="264" spans="1:14 1025:1025" s="76" customFormat="1">
      <c r="A264" s="15">
        <v>261</v>
      </c>
      <c r="B264" s="21" t="s">
        <v>14</v>
      </c>
      <c r="C264" s="93" t="s">
        <v>59</v>
      </c>
      <c r="D264" s="96" t="s">
        <v>101</v>
      </c>
      <c r="E264" s="96" t="s">
        <v>4028</v>
      </c>
      <c r="F264" s="21" t="s">
        <v>932</v>
      </c>
      <c r="G264" s="96" t="s">
        <v>1021</v>
      </c>
      <c r="H264" s="96" t="s">
        <v>4029</v>
      </c>
      <c r="I264" s="21" t="s">
        <v>4030</v>
      </c>
      <c r="J264" s="21" t="s">
        <v>2362</v>
      </c>
      <c r="K264" s="21" t="s">
        <v>4031</v>
      </c>
      <c r="L264" s="21" t="s">
        <v>4032</v>
      </c>
      <c r="M264" s="90"/>
      <c r="N264" s="91"/>
    </row>
    <row r="265" spans="1:14 1025:1025" s="76" customFormat="1">
      <c r="A265" s="15">
        <v>262</v>
      </c>
      <c r="B265" s="21" t="s">
        <v>14</v>
      </c>
      <c r="C265" s="93" t="s">
        <v>59</v>
      </c>
      <c r="D265" s="96" t="s">
        <v>101</v>
      </c>
      <c r="E265" s="96" t="s">
        <v>4033</v>
      </c>
      <c r="F265" s="21" t="s">
        <v>932</v>
      </c>
      <c r="G265" s="96" t="s">
        <v>1026</v>
      </c>
      <c r="H265" s="96" t="s">
        <v>4034</v>
      </c>
      <c r="I265" s="21" t="s">
        <v>4035</v>
      </c>
      <c r="J265" s="21" t="s">
        <v>2217</v>
      </c>
      <c r="K265" s="21" t="s">
        <v>4036</v>
      </c>
      <c r="L265" s="21" t="s">
        <v>4022</v>
      </c>
      <c r="M265" s="90"/>
      <c r="N265" s="91"/>
    </row>
    <row r="266" spans="1:14 1025:1025" s="76" customFormat="1">
      <c r="A266" s="15">
        <v>263</v>
      </c>
      <c r="B266" s="21" t="s">
        <v>7</v>
      </c>
      <c r="C266" s="93" t="s">
        <v>57</v>
      </c>
      <c r="D266" s="21" t="s">
        <v>102</v>
      </c>
      <c r="E266" s="21" t="s">
        <v>345</v>
      </c>
      <c r="F266" s="21" t="s">
        <v>932</v>
      </c>
      <c r="G266" s="21" t="s">
        <v>950</v>
      </c>
      <c r="H266" s="21" t="s">
        <v>1235</v>
      </c>
      <c r="I266" s="21" t="s">
        <v>1671</v>
      </c>
      <c r="J266" s="21" t="s">
        <v>2244</v>
      </c>
      <c r="K266" s="21" t="s">
        <v>2576</v>
      </c>
      <c r="L266" s="109" t="s">
        <v>3013</v>
      </c>
      <c r="M266" s="24" t="s">
        <v>5172</v>
      </c>
      <c r="N266" s="91"/>
    </row>
    <row r="267" spans="1:14 1025:1025" s="76" customFormat="1" ht="44.4">
      <c r="A267" s="15">
        <v>264</v>
      </c>
      <c r="B267" s="21" t="s">
        <v>13</v>
      </c>
      <c r="C267" s="93" t="s">
        <v>57</v>
      </c>
      <c r="D267" s="21" t="s">
        <v>102</v>
      </c>
      <c r="E267" s="21" t="s">
        <v>346</v>
      </c>
      <c r="F267" s="21" t="s">
        <v>932</v>
      </c>
      <c r="G267" s="21" t="s">
        <v>945</v>
      </c>
      <c r="H267" s="21" t="s">
        <v>1236</v>
      </c>
      <c r="I267" s="21" t="s">
        <v>1672</v>
      </c>
      <c r="J267" s="21" t="s">
        <v>2245</v>
      </c>
      <c r="K267" s="21" t="s">
        <v>2577</v>
      </c>
      <c r="L267" s="109" t="s">
        <v>3014</v>
      </c>
      <c r="M267" s="24" t="s">
        <v>5173</v>
      </c>
      <c r="N267" s="91"/>
    </row>
    <row r="268" spans="1:14 1025:1025" s="76" customFormat="1" ht="66.599999999999994">
      <c r="A268" s="15">
        <v>265</v>
      </c>
      <c r="B268" s="21" t="s">
        <v>29</v>
      </c>
      <c r="C268" s="93" t="s">
        <v>57</v>
      </c>
      <c r="D268" s="21" t="s">
        <v>102</v>
      </c>
      <c r="E268" s="21" t="s">
        <v>347</v>
      </c>
      <c r="F268" s="21" t="s">
        <v>932</v>
      </c>
      <c r="G268" s="21" t="s">
        <v>979</v>
      </c>
      <c r="H268" s="21" t="s">
        <v>1237</v>
      </c>
      <c r="I268" s="21" t="s">
        <v>1673</v>
      </c>
      <c r="J268" s="21" t="s">
        <v>2244</v>
      </c>
      <c r="K268" s="21" t="s">
        <v>2576</v>
      </c>
      <c r="L268" s="109" t="s">
        <v>3013</v>
      </c>
      <c r="M268" s="24" t="s">
        <v>5172</v>
      </c>
      <c r="N268" s="91"/>
    </row>
    <row r="269" spans="1:14 1025:1025" s="76" customFormat="1" ht="44.4">
      <c r="A269" s="15">
        <v>266</v>
      </c>
      <c r="B269" s="21" t="s">
        <v>18</v>
      </c>
      <c r="C269" s="93" t="s">
        <v>60</v>
      </c>
      <c r="D269" s="96" t="s">
        <v>103</v>
      </c>
      <c r="E269" s="96" t="s">
        <v>348</v>
      </c>
      <c r="F269" s="21" t="s">
        <v>938</v>
      </c>
      <c r="G269" s="96" t="s">
        <v>1004</v>
      </c>
      <c r="H269" s="96" t="s">
        <v>1238</v>
      </c>
      <c r="I269" s="21" t="s">
        <v>1674</v>
      </c>
      <c r="J269" s="96" t="s">
        <v>2246</v>
      </c>
      <c r="K269" s="21" t="s">
        <v>2578</v>
      </c>
      <c r="L269" s="21" t="s">
        <v>3015</v>
      </c>
      <c r="M269" s="90" t="s">
        <v>5174</v>
      </c>
      <c r="N269" s="91"/>
    </row>
    <row r="270" spans="1:14 1025:1025" s="76" customFormat="1" ht="44.4">
      <c r="A270" s="15">
        <v>267</v>
      </c>
      <c r="B270" s="21" t="s">
        <v>27</v>
      </c>
      <c r="C270" s="93" t="s">
        <v>60</v>
      </c>
      <c r="D270" s="96" t="s">
        <v>103</v>
      </c>
      <c r="E270" s="96" t="s">
        <v>349</v>
      </c>
      <c r="F270" s="21" t="s">
        <v>938</v>
      </c>
      <c r="G270" s="96" t="s">
        <v>1005</v>
      </c>
      <c r="H270" s="96" t="s">
        <v>1239</v>
      </c>
      <c r="I270" s="21" t="s">
        <v>1675</v>
      </c>
      <c r="J270" s="96" t="s">
        <v>2247</v>
      </c>
      <c r="K270" s="21" t="s">
        <v>2578</v>
      </c>
      <c r="L270" s="21" t="s">
        <v>3015</v>
      </c>
      <c r="M270" s="90" t="s">
        <v>5174</v>
      </c>
      <c r="N270" s="91"/>
    </row>
    <row r="271" spans="1:14 1025:1025" s="76" customFormat="1" ht="44.4">
      <c r="A271" s="15">
        <v>268</v>
      </c>
      <c r="B271" s="21" t="s">
        <v>26</v>
      </c>
      <c r="C271" s="93" t="s">
        <v>60</v>
      </c>
      <c r="D271" s="96" t="s">
        <v>103</v>
      </c>
      <c r="E271" s="96" t="s">
        <v>350</v>
      </c>
      <c r="F271" s="21" t="s">
        <v>938</v>
      </c>
      <c r="G271" s="96" t="s">
        <v>1006</v>
      </c>
      <c r="H271" s="96" t="s">
        <v>1240</v>
      </c>
      <c r="I271" s="21" t="s">
        <v>1676</v>
      </c>
      <c r="J271" s="96" t="s">
        <v>2248</v>
      </c>
      <c r="K271" s="21" t="s">
        <v>2578</v>
      </c>
      <c r="L271" s="21" t="s">
        <v>3015</v>
      </c>
      <c r="M271" s="90" t="s">
        <v>5174</v>
      </c>
      <c r="N271" s="91"/>
    </row>
    <row r="272" spans="1:14 1025:1025" s="76" customFormat="1" ht="44.4">
      <c r="A272" s="15">
        <v>269</v>
      </c>
      <c r="B272" s="93" t="s">
        <v>29</v>
      </c>
      <c r="C272" s="93" t="s">
        <v>61</v>
      </c>
      <c r="D272" s="21" t="s">
        <v>104</v>
      </c>
      <c r="E272" s="21" t="s">
        <v>351</v>
      </c>
      <c r="F272" s="21" t="s">
        <v>937</v>
      </c>
      <c r="G272" s="21" t="s">
        <v>1007</v>
      </c>
      <c r="H272" s="21" t="s">
        <v>1241</v>
      </c>
      <c r="I272" s="21" t="s">
        <v>1677</v>
      </c>
      <c r="J272" s="21" t="s">
        <v>2249</v>
      </c>
      <c r="K272" s="21" t="s">
        <v>2580</v>
      </c>
      <c r="L272" s="23" t="s">
        <v>4634</v>
      </c>
      <c r="M272" s="110" t="s">
        <v>4292</v>
      </c>
      <c r="N272" s="91"/>
    </row>
    <row r="273" spans="1:14" s="76" customFormat="1" ht="44.4">
      <c r="A273" s="15">
        <v>270</v>
      </c>
      <c r="B273" s="21" t="s">
        <v>2</v>
      </c>
      <c r="C273" s="93" t="s">
        <v>61</v>
      </c>
      <c r="D273" s="21" t="s">
        <v>104</v>
      </c>
      <c r="E273" s="21" t="s">
        <v>352</v>
      </c>
      <c r="F273" s="21" t="s">
        <v>932</v>
      </c>
      <c r="G273" s="21" t="s">
        <v>990</v>
      </c>
      <c r="H273" s="21" t="s">
        <v>1242</v>
      </c>
      <c r="I273" s="21" t="s">
        <v>1678</v>
      </c>
      <c r="J273" s="21" t="s">
        <v>2250</v>
      </c>
      <c r="K273" s="21" t="s">
        <v>2579</v>
      </c>
      <c r="L273" s="23" t="s">
        <v>3016</v>
      </c>
      <c r="M273" s="110" t="s">
        <v>4293</v>
      </c>
      <c r="N273" s="91"/>
    </row>
    <row r="274" spans="1:14" s="76" customFormat="1" ht="44.4">
      <c r="A274" s="15">
        <v>271</v>
      </c>
      <c r="B274" s="21" t="s">
        <v>22</v>
      </c>
      <c r="C274" s="93" t="s">
        <v>61</v>
      </c>
      <c r="D274" s="21" t="s">
        <v>104</v>
      </c>
      <c r="E274" s="21" t="s">
        <v>353</v>
      </c>
      <c r="F274" s="21" t="s">
        <v>937</v>
      </c>
      <c r="G274" s="21" t="s">
        <v>1008</v>
      </c>
      <c r="H274" s="21" t="s">
        <v>968</v>
      </c>
      <c r="I274" s="21" t="s">
        <v>1679</v>
      </c>
      <c r="J274" s="21" t="s">
        <v>2251</v>
      </c>
      <c r="K274" s="21" t="s">
        <v>2580</v>
      </c>
      <c r="L274" s="23" t="s">
        <v>4634</v>
      </c>
      <c r="M274" s="110" t="s">
        <v>4292</v>
      </c>
      <c r="N274" s="91"/>
    </row>
    <row r="275" spans="1:14" s="76" customFormat="1" ht="44.4">
      <c r="A275" s="15">
        <v>272</v>
      </c>
      <c r="B275" s="21" t="s">
        <v>22</v>
      </c>
      <c r="C275" s="93" t="s">
        <v>61</v>
      </c>
      <c r="D275" s="21" t="s">
        <v>104</v>
      </c>
      <c r="E275" s="21" t="s">
        <v>354</v>
      </c>
      <c r="F275" s="21" t="s">
        <v>937</v>
      </c>
      <c r="G275" s="21" t="s">
        <v>992</v>
      </c>
      <c r="H275" s="21" t="s">
        <v>1243</v>
      </c>
      <c r="I275" s="21" t="s">
        <v>1680</v>
      </c>
      <c r="J275" s="21" t="s">
        <v>2251</v>
      </c>
      <c r="K275" s="21" t="s">
        <v>2580</v>
      </c>
      <c r="L275" s="23" t="s">
        <v>4634</v>
      </c>
      <c r="M275" s="110" t="s">
        <v>4292</v>
      </c>
      <c r="N275" s="91"/>
    </row>
    <row r="276" spans="1:14" s="76" customFormat="1" ht="44.4">
      <c r="A276" s="15">
        <v>273</v>
      </c>
      <c r="B276" s="21" t="s">
        <v>22</v>
      </c>
      <c r="C276" s="93" t="s">
        <v>61</v>
      </c>
      <c r="D276" s="21" t="s">
        <v>104</v>
      </c>
      <c r="E276" s="21" t="s">
        <v>4690</v>
      </c>
      <c r="F276" s="21" t="s">
        <v>937</v>
      </c>
      <c r="G276" s="21" t="s">
        <v>992</v>
      </c>
      <c r="H276" s="21" t="s">
        <v>1243</v>
      </c>
      <c r="I276" s="21" t="s">
        <v>1681</v>
      </c>
      <c r="J276" s="21" t="s">
        <v>2252</v>
      </c>
      <c r="K276" s="21" t="s">
        <v>2580</v>
      </c>
      <c r="L276" s="23" t="s">
        <v>4634</v>
      </c>
      <c r="M276" s="110" t="s">
        <v>4292</v>
      </c>
      <c r="N276" s="91"/>
    </row>
    <row r="277" spans="1:14" s="76" customFormat="1" ht="44.4">
      <c r="A277" s="15">
        <v>274</v>
      </c>
      <c r="B277" s="21" t="s">
        <v>23</v>
      </c>
      <c r="C277" s="93" t="s">
        <v>61</v>
      </c>
      <c r="D277" s="21" t="s">
        <v>104</v>
      </c>
      <c r="E277" s="21" t="s">
        <v>355</v>
      </c>
      <c r="F277" s="21" t="s">
        <v>937</v>
      </c>
      <c r="G277" s="21" t="s">
        <v>998</v>
      </c>
      <c r="H277" s="21" t="s">
        <v>1244</v>
      </c>
      <c r="I277" s="21" t="s">
        <v>1682</v>
      </c>
      <c r="J277" s="21" t="s">
        <v>2249</v>
      </c>
      <c r="K277" s="21" t="s">
        <v>2580</v>
      </c>
      <c r="L277" s="23" t="s">
        <v>4634</v>
      </c>
      <c r="M277" s="110" t="s">
        <v>4292</v>
      </c>
      <c r="N277" s="91"/>
    </row>
    <row r="278" spans="1:14" s="76" customFormat="1" ht="44.4">
      <c r="A278" s="15">
        <v>275</v>
      </c>
      <c r="B278" s="21" t="s">
        <v>7</v>
      </c>
      <c r="C278" s="93" t="s">
        <v>61</v>
      </c>
      <c r="D278" s="21" t="s">
        <v>104</v>
      </c>
      <c r="E278" s="21" t="s">
        <v>356</v>
      </c>
      <c r="F278" s="21" t="s">
        <v>932</v>
      </c>
      <c r="G278" s="21" t="s">
        <v>1003</v>
      </c>
      <c r="H278" s="21" t="s">
        <v>1228</v>
      </c>
      <c r="I278" s="21" t="s">
        <v>1678</v>
      </c>
      <c r="J278" s="21" t="s">
        <v>2250</v>
      </c>
      <c r="K278" s="21" t="s">
        <v>2579</v>
      </c>
      <c r="L278" s="23" t="s">
        <v>3016</v>
      </c>
      <c r="M278" s="110" t="s">
        <v>4293</v>
      </c>
      <c r="N278" s="91"/>
    </row>
    <row r="279" spans="1:14" s="76" customFormat="1" ht="44.4">
      <c r="A279" s="15">
        <v>276</v>
      </c>
      <c r="B279" s="96" t="s">
        <v>5</v>
      </c>
      <c r="C279" s="93" t="s">
        <v>61</v>
      </c>
      <c r="D279" s="21" t="s">
        <v>104</v>
      </c>
      <c r="E279" s="21" t="s">
        <v>357</v>
      </c>
      <c r="F279" s="21" t="s">
        <v>932</v>
      </c>
      <c r="G279" s="21" t="s">
        <v>4691</v>
      </c>
      <c r="H279" s="21" t="s">
        <v>4692</v>
      </c>
      <c r="I279" s="21" t="s">
        <v>1683</v>
      </c>
      <c r="J279" s="21" t="s">
        <v>2251</v>
      </c>
      <c r="K279" s="21" t="s">
        <v>2580</v>
      </c>
      <c r="L279" s="23" t="s">
        <v>4634</v>
      </c>
      <c r="M279" s="110" t="s">
        <v>4292</v>
      </c>
      <c r="N279" s="91"/>
    </row>
    <row r="280" spans="1:14" s="76" customFormat="1" ht="44.4">
      <c r="A280" s="15">
        <v>277</v>
      </c>
      <c r="B280" s="21" t="s">
        <v>27</v>
      </c>
      <c r="C280" s="93" t="s">
        <v>61</v>
      </c>
      <c r="D280" s="21" t="s">
        <v>104</v>
      </c>
      <c r="E280" s="21" t="s">
        <v>4693</v>
      </c>
      <c r="F280" s="21" t="s">
        <v>937</v>
      </c>
      <c r="G280" s="21" t="s">
        <v>1007</v>
      </c>
      <c r="H280" s="21" t="s">
        <v>4694</v>
      </c>
      <c r="I280" s="21" t="s">
        <v>1679</v>
      </c>
      <c r="J280" s="21" t="s">
        <v>2251</v>
      </c>
      <c r="K280" s="21" t="s">
        <v>2580</v>
      </c>
      <c r="L280" s="23" t="s">
        <v>4634</v>
      </c>
      <c r="M280" s="110" t="s">
        <v>4292</v>
      </c>
      <c r="N280" s="91"/>
    </row>
    <row r="281" spans="1:14" s="76" customFormat="1" ht="44.4">
      <c r="A281" s="15">
        <v>278</v>
      </c>
      <c r="B281" s="21" t="s">
        <v>23</v>
      </c>
      <c r="C281" s="93" t="s">
        <v>61</v>
      </c>
      <c r="D281" s="21" t="s">
        <v>104</v>
      </c>
      <c r="E281" s="21" t="s">
        <v>4696</v>
      </c>
      <c r="F281" s="21" t="s">
        <v>937</v>
      </c>
      <c r="G281" s="21" t="s">
        <v>1032</v>
      </c>
      <c r="H281" s="21" t="s">
        <v>4697</v>
      </c>
      <c r="I281" s="21" t="s">
        <v>1678</v>
      </c>
      <c r="J281" s="21" t="s">
        <v>2250</v>
      </c>
      <c r="K281" s="21" t="s">
        <v>4698</v>
      </c>
      <c r="L281" s="23" t="s">
        <v>4699</v>
      </c>
      <c r="M281" s="98" t="s">
        <v>4700</v>
      </c>
      <c r="N281" s="91"/>
    </row>
    <row r="282" spans="1:14" s="76" customFormat="1">
      <c r="A282" s="15">
        <v>279</v>
      </c>
      <c r="B282" s="21" t="s">
        <v>22</v>
      </c>
      <c r="C282" s="93" t="s">
        <v>61</v>
      </c>
      <c r="D282" s="21" t="s">
        <v>104</v>
      </c>
      <c r="E282" s="21" t="s">
        <v>4701</v>
      </c>
      <c r="F282" s="21" t="s">
        <v>937</v>
      </c>
      <c r="G282" s="21" t="s">
        <v>1008</v>
      </c>
      <c r="H282" s="21" t="s">
        <v>968</v>
      </c>
      <c r="I282" s="21" t="s">
        <v>4702</v>
      </c>
      <c r="J282" s="21" t="s">
        <v>2250</v>
      </c>
      <c r="K282" s="21" t="s">
        <v>4703</v>
      </c>
      <c r="L282" s="23" t="s">
        <v>4695</v>
      </c>
      <c r="M282" s="98" t="s">
        <v>4704</v>
      </c>
      <c r="N282" s="91"/>
    </row>
    <row r="283" spans="1:14" s="76" customFormat="1" ht="44.4">
      <c r="A283" s="15">
        <v>280</v>
      </c>
      <c r="B283" s="93" t="s">
        <v>11</v>
      </c>
      <c r="C283" s="21" t="s">
        <v>62</v>
      </c>
      <c r="D283" s="21" t="s">
        <v>105</v>
      </c>
      <c r="E283" s="21" t="s">
        <v>358</v>
      </c>
      <c r="F283" s="21" t="s">
        <v>932</v>
      </c>
      <c r="G283" s="21" t="s">
        <v>947</v>
      </c>
      <c r="H283" s="111" t="s">
        <v>1245</v>
      </c>
      <c r="I283" s="21" t="s">
        <v>1684</v>
      </c>
      <c r="J283" s="21" t="s">
        <v>2253</v>
      </c>
      <c r="K283" s="21" t="s">
        <v>2581</v>
      </c>
      <c r="L283" s="21" t="s">
        <v>3017</v>
      </c>
      <c r="M283" s="30" t="s">
        <v>3418</v>
      </c>
      <c r="N283" s="91"/>
    </row>
    <row r="284" spans="1:14" s="76" customFormat="1" ht="44.4">
      <c r="A284" s="15">
        <v>281</v>
      </c>
      <c r="B284" s="93" t="s">
        <v>30</v>
      </c>
      <c r="C284" s="21" t="s">
        <v>62</v>
      </c>
      <c r="D284" s="21" t="s">
        <v>106</v>
      </c>
      <c r="E284" s="21" t="s">
        <v>359</v>
      </c>
      <c r="F284" s="21" t="s">
        <v>932</v>
      </c>
      <c r="G284" s="21" t="s">
        <v>975</v>
      </c>
      <c r="H284" s="111" t="s">
        <v>1246</v>
      </c>
      <c r="I284" s="21" t="s">
        <v>1685</v>
      </c>
      <c r="J284" s="21" t="s">
        <v>2254</v>
      </c>
      <c r="K284" s="21" t="s">
        <v>2581</v>
      </c>
      <c r="L284" s="21" t="s">
        <v>3017</v>
      </c>
      <c r="M284" s="24" t="s">
        <v>3418</v>
      </c>
      <c r="N284" s="91"/>
    </row>
    <row r="285" spans="1:14" s="76" customFormat="1" ht="44.4">
      <c r="A285" s="15">
        <v>282</v>
      </c>
      <c r="B285" s="93" t="s">
        <v>31</v>
      </c>
      <c r="C285" s="21" t="s">
        <v>62</v>
      </c>
      <c r="D285" s="21" t="s">
        <v>106</v>
      </c>
      <c r="E285" s="21" t="s">
        <v>360</v>
      </c>
      <c r="F285" s="21" t="s">
        <v>932</v>
      </c>
      <c r="G285" s="21" t="s">
        <v>1009</v>
      </c>
      <c r="H285" s="111" t="s">
        <v>1247</v>
      </c>
      <c r="I285" s="21" t="s">
        <v>1685</v>
      </c>
      <c r="J285" s="21" t="s">
        <v>2254</v>
      </c>
      <c r="K285" s="21" t="s">
        <v>2581</v>
      </c>
      <c r="L285" s="21" t="s">
        <v>3018</v>
      </c>
      <c r="M285" s="24" t="s">
        <v>3418</v>
      </c>
      <c r="N285" s="91"/>
    </row>
    <row r="286" spans="1:14" s="76" customFormat="1" ht="44.4">
      <c r="A286" s="15">
        <v>283</v>
      </c>
      <c r="B286" s="93" t="s">
        <v>12</v>
      </c>
      <c r="C286" s="21" t="s">
        <v>62</v>
      </c>
      <c r="D286" s="21" t="s">
        <v>107</v>
      </c>
      <c r="E286" s="21" t="s">
        <v>361</v>
      </c>
      <c r="F286" s="21" t="s">
        <v>932</v>
      </c>
      <c r="G286" s="21" t="s">
        <v>1010</v>
      </c>
      <c r="H286" s="111" t="s">
        <v>1248</v>
      </c>
      <c r="I286" s="21" t="s">
        <v>1686</v>
      </c>
      <c r="J286" s="21" t="s">
        <v>2195</v>
      </c>
      <c r="K286" s="21" t="s">
        <v>2582</v>
      </c>
      <c r="L286" s="21" t="s">
        <v>3019</v>
      </c>
      <c r="M286" s="24" t="s">
        <v>3419</v>
      </c>
      <c r="N286" s="91"/>
    </row>
    <row r="287" spans="1:14" s="76" customFormat="1">
      <c r="A287" s="15">
        <v>284</v>
      </c>
      <c r="B287" s="93" t="s">
        <v>14</v>
      </c>
      <c r="C287" s="21" t="s">
        <v>62</v>
      </c>
      <c r="D287" s="21" t="s">
        <v>107</v>
      </c>
      <c r="E287" s="21" t="s">
        <v>362</v>
      </c>
      <c r="F287" s="21" t="s">
        <v>932</v>
      </c>
      <c r="G287" s="21" t="s">
        <v>956</v>
      </c>
      <c r="H287" s="111" t="s">
        <v>1249</v>
      </c>
      <c r="I287" s="21" t="s">
        <v>1687</v>
      </c>
      <c r="J287" s="21" t="s">
        <v>2255</v>
      </c>
      <c r="K287" s="21" t="s">
        <v>2583</v>
      </c>
      <c r="L287" s="21" t="s">
        <v>3020</v>
      </c>
      <c r="M287" s="24" t="s">
        <v>3420</v>
      </c>
      <c r="N287" s="91" t="s">
        <v>4689</v>
      </c>
    </row>
    <row r="288" spans="1:14" s="76" customFormat="1" ht="44.4">
      <c r="A288" s="15">
        <v>285</v>
      </c>
      <c r="B288" s="93" t="s">
        <v>23</v>
      </c>
      <c r="C288" s="21" t="s">
        <v>62</v>
      </c>
      <c r="D288" s="21" t="s">
        <v>107</v>
      </c>
      <c r="E288" s="21" t="s">
        <v>363</v>
      </c>
      <c r="F288" s="21" t="s">
        <v>932</v>
      </c>
      <c r="G288" s="21" t="s">
        <v>1011</v>
      </c>
      <c r="H288" s="111" t="s">
        <v>1250</v>
      </c>
      <c r="I288" s="21" t="s">
        <v>1686</v>
      </c>
      <c r="J288" s="21" t="s">
        <v>2195</v>
      </c>
      <c r="K288" s="21" t="s">
        <v>2582</v>
      </c>
      <c r="L288" s="21" t="s">
        <v>3019</v>
      </c>
      <c r="M288" s="24" t="s">
        <v>3419</v>
      </c>
      <c r="N288" s="91"/>
    </row>
    <row r="289" spans="1:14" s="76" customFormat="1">
      <c r="A289" s="15">
        <v>286</v>
      </c>
      <c r="B289" s="93" t="s">
        <v>5</v>
      </c>
      <c r="C289" s="21" t="s">
        <v>62</v>
      </c>
      <c r="D289" s="21" t="s">
        <v>107</v>
      </c>
      <c r="E289" s="21" t="s">
        <v>364</v>
      </c>
      <c r="F289" s="21" t="s">
        <v>932</v>
      </c>
      <c r="G289" s="21" t="s">
        <v>947</v>
      </c>
      <c r="H289" s="111" t="s">
        <v>4705</v>
      </c>
      <c r="I289" s="21" t="s">
        <v>1687</v>
      </c>
      <c r="J289" s="21" t="s">
        <v>2252</v>
      </c>
      <c r="K289" s="21" t="s">
        <v>2584</v>
      </c>
      <c r="L289" s="21" t="s">
        <v>3021</v>
      </c>
      <c r="M289" s="24" t="s">
        <v>3421</v>
      </c>
      <c r="N289" s="91"/>
    </row>
    <row r="290" spans="1:14" s="76" customFormat="1" ht="44.4">
      <c r="A290" s="15">
        <v>287</v>
      </c>
      <c r="B290" s="93" t="s">
        <v>13</v>
      </c>
      <c r="C290" s="21" t="s">
        <v>62</v>
      </c>
      <c r="D290" s="21" t="s">
        <v>107</v>
      </c>
      <c r="E290" s="21" t="s">
        <v>365</v>
      </c>
      <c r="F290" s="21" t="s">
        <v>932</v>
      </c>
      <c r="G290" s="21" t="s">
        <v>945</v>
      </c>
      <c r="H290" s="21" t="s">
        <v>1134</v>
      </c>
      <c r="I290" s="21" t="s">
        <v>1687</v>
      </c>
      <c r="J290" s="21" t="s">
        <v>2256</v>
      </c>
      <c r="K290" s="21" t="s">
        <v>2585</v>
      </c>
      <c r="L290" s="21" t="s">
        <v>3022</v>
      </c>
      <c r="M290" s="24" t="s">
        <v>3772</v>
      </c>
      <c r="N290" s="91"/>
    </row>
    <row r="291" spans="1:14" s="76" customFormat="1" ht="44.4">
      <c r="A291" s="15">
        <v>288</v>
      </c>
      <c r="B291" s="93" t="s">
        <v>16</v>
      </c>
      <c r="C291" s="21" t="s">
        <v>62</v>
      </c>
      <c r="D291" s="21" t="s">
        <v>107</v>
      </c>
      <c r="E291" s="21" t="s">
        <v>4706</v>
      </c>
      <c r="F291" s="21" t="s">
        <v>932</v>
      </c>
      <c r="G291" s="21" t="s">
        <v>975</v>
      </c>
      <c r="H291" s="21" t="s">
        <v>1131</v>
      </c>
      <c r="I291" s="21" t="s">
        <v>4707</v>
      </c>
      <c r="J291" s="21" t="s">
        <v>4708</v>
      </c>
      <c r="K291" s="21" t="s">
        <v>4709</v>
      </c>
      <c r="L291" s="21" t="s">
        <v>4710</v>
      </c>
      <c r="M291" s="24" t="s">
        <v>4711</v>
      </c>
      <c r="N291" s="91" t="s">
        <v>4685</v>
      </c>
    </row>
    <row r="292" spans="1:14" s="76" customFormat="1">
      <c r="A292" s="15">
        <v>289</v>
      </c>
      <c r="B292" s="96" t="s">
        <v>3</v>
      </c>
      <c r="C292" s="93" t="s">
        <v>62</v>
      </c>
      <c r="D292" s="21" t="s">
        <v>108</v>
      </c>
      <c r="E292" s="96" t="s">
        <v>366</v>
      </c>
      <c r="F292" s="21" t="s">
        <v>932</v>
      </c>
      <c r="G292" s="21" t="s">
        <v>952</v>
      </c>
      <c r="H292" s="96" t="s">
        <v>1251</v>
      </c>
      <c r="I292" s="96" t="s">
        <v>1688</v>
      </c>
      <c r="J292" s="31" t="s">
        <v>2257</v>
      </c>
      <c r="K292" s="31" t="s">
        <v>2586</v>
      </c>
      <c r="L292" s="31" t="s">
        <v>3023</v>
      </c>
      <c r="M292" s="32" t="s">
        <v>3422</v>
      </c>
      <c r="N292" s="91"/>
    </row>
    <row r="293" spans="1:14" s="76" customFormat="1" ht="44.4">
      <c r="A293" s="15">
        <v>290</v>
      </c>
      <c r="B293" s="93" t="s">
        <v>7</v>
      </c>
      <c r="C293" s="93" t="s">
        <v>62</v>
      </c>
      <c r="D293" s="21" t="s">
        <v>108</v>
      </c>
      <c r="E293" s="96" t="s">
        <v>367</v>
      </c>
      <c r="F293" s="21" t="s">
        <v>932</v>
      </c>
      <c r="G293" s="21" t="s">
        <v>1010</v>
      </c>
      <c r="H293" s="93" t="s">
        <v>1252</v>
      </c>
      <c r="I293" s="96" t="s">
        <v>1689</v>
      </c>
      <c r="J293" s="31" t="s">
        <v>2258</v>
      </c>
      <c r="K293" s="21" t="s">
        <v>2587</v>
      </c>
      <c r="L293" s="96" t="s">
        <v>3024</v>
      </c>
      <c r="M293" s="32" t="s">
        <v>3423</v>
      </c>
      <c r="N293" s="91"/>
    </row>
    <row r="294" spans="1:14" s="76" customFormat="1" ht="44.4">
      <c r="A294" s="15">
        <v>291</v>
      </c>
      <c r="B294" s="96" t="s">
        <v>5</v>
      </c>
      <c r="C294" s="93" t="s">
        <v>62</v>
      </c>
      <c r="D294" s="21" t="s">
        <v>108</v>
      </c>
      <c r="E294" s="96" t="s">
        <v>368</v>
      </c>
      <c r="F294" s="21" t="s">
        <v>932</v>
      </c>
      <c r="G294" s="21" t="s">
        <v>945</v>
      </c>
      <c r="H294" s="21" t="s">
        <v>1253</v>
      </c>
      <c r="I294" s="96" t="s">
        <v>1690</v>
      </c>
      <c r="J294" s="31" t="s">
        <v>2259</v>
      </c>
      <c r="K294" s="96" t="s">
        <v>2588</v>
      </c>
      <c r="L294" s="96" t="s">
        <v>3025</v>
      </c>
      <c r="M294" s="32" t="s">
        <v>3424</v>
      </c>
      <c r="N294" s="91"/>
    </row>
    <row r="295" spans="1:14" s="76" customFormat="1">
      <c r="A295" s="15">
        <v>292</v>
      </c>
      <c r="B295" s="96" t="s">
        <v>6</v>
      </c>
      <c r="C295" s="93" t="s">
        <v>62</v>
      </c>
      <c r="D295" s="21" t="s">
        <v>108</v>
      </c>
      <c r="E295" s="96" t="s">
        <v>369</v>
      </c>
      <c r="F295" s="21" t="s">
        <v>932</v>
      </c>
      <c r="G295" s="21" t="s">
        <v>952</v>
      </c>
      <c r="H295" s="96" t="s">
        <v>1254</v>
      </c>
      <c r="I295" s="96" t="s">
        <v>1691</v>
      </c>
      <c r="J295" s="31" t="s">
        <v>2260</v>
      </c>
      <c r="K295" s="96" t="s">
        <v>1691</v>
      </c>
      <c r="L295" s="96" t="s">
        <v>3026</v>
      </c>
      <c r="M295" s="32" t="s">
        <v>3425</v>
      </c>
      <c r="N295" s="91"/>
    </row>
    <row r="296" spans="1:14" s="28" customFormat="1">
      <c r="A296" s="15">
        <v>293</v>
      </c>
      <c r="B296" s="21" t="s">
        <v>6</v>
      </c>
      <c r="C296" s="93" t="s">
        <v>62</v>
      </c>
      <c r="D296" s="21" t="s">
        <v>3947</v>
      </c>
      <c r="E296" s="21" t="s">
        <v>3948</v>
      </c>
      <c r="F296" s="21" t="s">
        <v>932</v>
      </c>
      <c r="G296" s="21" t="s">
        <v>1039</v>
      </c>
      <c r="H296" s="37">
        <v>44198</v>
      </c>
      <c r="I296" s="21" t="s">
        <v>3949</v>
      </c>
      <c r="J296" s="21"/>
      <c r="K296" s="21" t="s">
        <v>3950</v>
      </c>
      <c r="L296" s="21" t="s">
        <v>3951</v>
      </c>
      <c r="M296" s="90" t="s">
        <v>5175</v>
      </c>
      <c r="N296" s="25"/>
    </row>
    <row r="297" spans="1:14" s="28" customFormat="1">
      <c r="A297" s="15">
        <v>294</v>
      </c>
      <c r="B297" s="21" t="s">
        <v>6</v>
      </c>
      <c r="C297" s="93" t="s">
        <v>62</v>
      </c>
      <c r="D297" s="21" t="s">
        <v>3947</v>
      </c>
      <c r="E297" s="21" t="s">
        <v>3952</v>
      </c>
      <c r="F297" s="21" t="s">
        <v>932</v>
      </c>
      <c r="G297" s="21" t="s">
        <v>950</v>
      </c>
      <c r="H297" s="37">
        <v>44301</v>
      </c>
      <c r="I297" s="21" t="s">
        <v>3953</v>
      </c>
      <c r="J297" s="21" t="s">
        <v>2219</v>
      </c>
      <c r="K297" s="21" t="s">
        <v>3950</v>
      </c>
      <c r="L297" s="21" t="s">
        <v>3951</v>
      </c>
      <c r="M297" s="90" t="s">
        <v>5175</v>
      </c>
      <c r="N297" s="25"/>
    </row>
    <row r="298" spans="1:14" s="28" customFormat="1">
      <c r="A298" s="15">
        <v>295</v>
      </c>
      <c r="B298" s="21" t="s">
        <v>6</v>
      </c>
      <c r="C298" s="93" t="s">
        <v>62</v>
      </c>
      <c r="D298" s="21" t="s">
        <v>3947</v>
      </c>
      <c r="E298" s="21" t="s">
        <v>3954</v>
      </c>
      <c r="F298" s="21" t="s">
        <v>932</v>
      </c>
      <c r="G298" s="21" t="s">
        <v>947</v>
      </c>
      <c r="H298" s="21" t="s">
        <v>3955</v>
      </c>
      <c r="I298" s="21" t="s">
        <v>3956</v>
      </c>
      <c r="J298" s="21" t="s">
        <v>2186</v>
      </c>
      <c r="K298" s="21" t="s">
        <v>3950</v>
      </c>
      <c r="L298" s="21" t="s">
        <v>3951</v>
      </c>
      <c r="M298" s="90" t="s">
        <v>5175</v>
      </c>
      <c r="N298" s="25"/>
    </row>
    <row r="299" spans="1:14" s="28" customFormat="1">
      <c r="A299" s="15">
        <v>296</v>
      </c>
      <c r="B299" s="21" t="s">
        <v>6</v>
      </c>
      <c r="C299" s="93" t="s">
        <v>62</v>
      </c>
      <c r="D299" s="21" t="s">
        <v>3947</v>
      </c>
      <c r="E299" s="21" t="s">
        <v>3957</v>
      </c>
      <c r="F299" s="21" t="s">
        <v>932</v>
      </c>
      <c r="G299" s="21" t="s">
        <v>947</v>
      </c>
      <c r="H299" s="37">
        <v>44409</v>
      </c>
      <c r="I299" s="21" t="s">
        <v>3956</v>
      </c>
      <c r="J299" s="21" t="s">
        <v>2186</v>
      </c>
      <c r="K299" s="21" t="s">
        <v>3950</v>
      </c>
      <c r="L299" s="21" t="s">
        <v>3951</v>
      </c>
      <c r="M299" s="90" t="s">
        <v>5175</v>
      </c>
      <c r="N299" s="25"/>
    </row>
    <row r="300" spans="1:14" s="28" customFormat="1">
      <c r="A300" s="15">
        <v>297</v>
      </c>
      <c r="B300" s="21" t="s">
        <v>3958</v>
      </c>
      <c r="C300" s="93" t="s">
        <v>62</v>
      </c>
      <c r="D300" s="21" t="s">
        <v>3947</v>
      </c>
      <c r="E300" s="21" t="s">
        <v>3959</v>
      </c>
      <c r="F300" s="21" t="s">
        <v>932</v>
      </c>
      <c r="G300" s="21" t="s">
        <v>947</v>
      </c>
      <c r="H300" s="37">
        <v>44410</v>
      </c>
      <c r="I300" s="21" t="s">
        <v>3956</v>
      </c>
      <c r="J300" s="21" t="s">
        <v>2186</v>
      </c>
      <c r="K300" s="21" t="s">
        <v>3950</v>
      </c>
      <c r="L300" s="21" t="s">
        <v>3951</v>
      </c>
      <c r="M300" s="90" t="s">
        <v>5175</v>
      </c>
      <c r="N300" s="25"/>
    </row>
    <row r="301" spans="1:14" s="28" customFormat="1">
      <c r="A301" s="15">
        <v>298</v>
      </c>
      <c r="B301" s="21" t="s">
        <v>6</v>
      </c>
      <c r="C301" s="93" t="s">
        <v>62</v>
      </c>
      <c r="D301" s="21" t="s">
        <v>3947</v>
      </c>
      <c r="E301" s="21" t="s">
        <v>3960</v>
      </c>
      <c r="F301" s="21" t="s">
        <v>932</v>
      </c>
      <c r="G301" s="21" t="s">
        <v>947</v>
      </c>
      <c r="H301" s="21" t="s">
        <v>1202</v>
      </c>
      <c r="I301" s="21" t="s">
        <v>3961</v>
      </c>
      <c r="J301" s="21" t="s">
        <v>2206</v>
      </c>
      <c r="K301" s="21" t="s">
        <v>3950</v>
      </c>
      <c r="L301" s="21" t="s">
        <v>3951</v>
      </c>
      <c r="M301" s="90" t="s">
        <v>5175</v>
      </c>
      <c r="N301" s="25"/>
    </row>
    <row r="302" spans="1:14" s="28" customFormat="1" ht="44.4">
      <c r="A302" s="15">
        <v>299</v>
      </c>
      <c r="B302" s="21" t="s">
        <v>2</v>
      </c>
      <c r="C302" s="93" t="s">
        <v>62</v>
      </c>
      <c r="D302" s="21" t="s">
        <v>3962</v>
      </c>
      <c r="E302" s="21" t="s">
        <v>3963</v>
      </c>
      <c r="F302" s="21" t="s">
        <v>932</v>
      </c>
      <c r="G302" s="21" t="s">
        <v>3964</v>
      </c>
      <c r="H302" s="21" t="s">
        <v>3965</v>
      </c>
      <c r="I302" s="21" t="s">
        <v>3966</v>
      </c>
      <c r="J302" s="21" t="s">
        <v>3967</v>
      </c>
      <c r="K302" s="21" t="s">
        <v>3966</v>
      </c>
      <c r="L302" s="21" t="s">
        <v>3968</v>
      </c>
      <c r="M302" s="90" t="s">
        <v>3969</v>
      </c>
      <c r="N302" s="25"/>
    </row>
    <row r="303" spans="1:14" s="28" customFormat="1">
      <c r="A303" s="15">
        <v>300</v>
      </c>
      <c r="B303" s="21" t="s">
        <v>4</v>
      </c>
      <c r="C303" s="93" t="s">
        <v>62</v>
      </c>
      <c r="D303" s="21" t="s">
        <v>3962</v>
      </c>
      <c r="E303" s="21" t="s">
        <v>3970</v>
      </c>
      <c r="F303" s="21" t="s">
        <v>932</v>
      </c>
      <c r="G303" s="21" t="s">
        <v>952</v>
      </c>
      <c r="H303" s="21" t="s">
        <v>3971</v>
      </c>
      <c r="I303" s="21" t="s">
        <v>3972</v>
      </c>
      <c r="J303" s="21" t="s">
        <v>3973</v>
      </c>
      <c r="K303" s="21" t="s">
        <v>3974</v>
      </c>
      <c r="L303" s="21" t="s">
        <v>3975</v>
      </c>
      <c r="M303" s="90" t="s">
        <v>3976</v>
      </c>
      <c r="N303" s="25"/>
    </row>
    <row r="304" spans="1:14" s="28" customFormat="1">
      <c r="A304" s="15">
        <v>301</v>
      </c>
      <c r="B304" s="21" t="s">
        <v>4</v>
      </c>
      <c r="C304" s="93" t="s">
        <v>62</v>
      </c>
      <c r="D304" s="21" t="s">
        <v>3962</v>
      </c>
      <c r="E304" s="21" t="s">
        <v>3977</v>
      </c>
      <c r="F304" s="21" t="s">
        <v>932</v>
      </c>
      <c r="G304" s="21" t="s">
        <v>945</v>
      </c>
      <c r="H304" s="21" t="s">
        <v>3978</v>
      </c>
      <c r="I304" s="21" t="s">
        <v>3979</v>
      </c>
      <c r="J304" s="21" t="s">
        <v>3980</v>
      </c>
      <c r="K304" s="21" t="s">
        <v>3974</v>
      </c>
      <c r="L304" s="21" t="s">
        <v>3975</v>
      </c>
      <c r="M304" s="90" t="s">
        <v>3976</v>
      </c>
      <c r="N304" s="25"/>
    </row>
    <row r="305" spans="1:14" s="28" customFormat="1">
      <c r="A305" s="15">
        <v>302</v>
      </c>
      <c r="B305" s="21" t="s">
        <v>6</v>
      </c>
      <c r="C305" s="93" t="s">
        <v>62</v>
      </c>
      <c r="D305" s="21" t="s">
        <v>3962</v>
      </c>
      <c r="E305" s="21" t="s">
        <v>3981</v>
      </c>
      <c r="F305" s="21" t="s">
        <v>932</v>
      </c>
      <c r="G305" s="21" t="s">
        <v>975</v>
      </c>
      <c r="H305" s="21" t="s">
        <v>975</v>
      </c>
      <c r="I305" s="21" t="s">
        <v>3982</v>
      </c>
      <c r="J305" s="21" t="s">
        <v>3973</v>
      </c>
      <c r="K305" s="21" t="s">
        <v>3974</v>
      </c>
      <c r="L305" s="21" t="s">
        <v>3975</v>
      </c>
      <c r="M305" s="90" t="s">
        <v>3976</v>
      </c>
      <c r="N305" s="25"/>
    </row>
    <row r="306" spans="1:14" s="76" customFormat="1">
      <c r="A306" s="15">
        <v>303</v>
      </c>
      <c r="B306" s="21" t="s">
        <v>3701</v>
      </c>
      <c r="C306" s="93" t="s">
        <v>62</v>
      </c>
      <c r="D306" s="21" t="s">
        <v>3702</v>
      </c>
      <c r="E306" s="21" t="s">
        <v>3703</v>
      </c>
      <c r="F306" s="21" t="s">
        <v>932</v>
      </c>
      <c r="G306" s="21" t="s">
        <v>978</v>
      </c>
      <c r="H306" s="21" t="s">
        <v>3704</v>
      </c>
      <c r="I306" s="21" t="s">
        <v>3705</v>
      </c>
      <c r="J306" s="21"/>
      <c r="K306" s="21" t="s">
        <v>3706</v>
      </c>
      <c r="L306" s="21" t="s">
        <v>3707</v>
      </c>
      <c r="M306" s="90" t="s">
        <v>5176</v>
      </c>
      <c r="N306" s="91"/>
    </row>
    <row r="307" spans="1:14" s="76" customFormat="1">
      <c r="A307" s="15">
        <v>304</v>
      </c>
      <c r="B307" s="21" t="s">
        <v>6</v>
      </c>
      <c r="C307" s="93" t="s">
        <v>62</v>
      </c>
      <c r="D307" s="21" t="s">
        <v>3702</v>
      </c>
      <c r="E307" s="21" t="s">
        <v>3708</v>
      </c>
      <c r="F307" s="21" t="s">
        <v>932</v>
      </c>
      <c r="G307" s="21" t="s">
        <v>947</v>
      </c>
      <c r="H307" s="21" t="s">
        <v>3709</v>
      </c>
      <c r="I307" s="21" t="s">
        <v>3710</v>
      </c>
      <c r="J307" s="21" t="s">
        <v>2457</v>
      </c>
      <c r="K307" s="21" t="s">
        <v>3706</v>
      </c>
      <c r="L307" s="21" t="s">
        <v>3711</v>
      </c>
      <c r="M307" s="90" t="s">
        <v>5177</v>
      </c>
      <c r="N307" s="91"/>
    </row>
    <row r="308" spans="1:14" s="76" customFormat="1" ht="44.4">
      <c r="A308" s="15">
        <v>305</v>
      </c>
      <c r="B308" s="21" t="s">
        <v>2</v>
      </c>
      <c r="C308" s="93" t="s">
        <v>62</v>
      </c>
      <c r="D308" s="21" t="s">
        <v>3702</v>
      </c>
      <c r="E308" s="21" t="s">
        <v>3712</v>
      </c>
      <c r="F308" s="21" t="s">
        <v>932</v>
      </c>
      <c r="G308" s="21" t="s">
        <v>3713</v>
      </c>
      <c r="H308" s="21" t="s">
        <v>3714</v>
      </c>
      <c r="I308" s="21" t="s">
        <v>3705</v>
      </c>
      <c r="J308" s="21"/>
      <c r="K308" s="21" t="s">
        <v>3706</v>
      </c>
      <c r="L308" s="21" t="s">
        <v>3715</v>
      </c>
      <c r="M308" s="90" t="s">
        <v>5178</v>
      </c>
      <c r="N308" s="91"/>
    </row>
    <row r="309" spans="1:14" s="76" customFormat="1">
      <c r="A309" s="15">
        <v>306</v>
      </c>
      <c r="B309" s="21" t="s">
        <v>7</v>
      </c>
      <c r="C309" s="93" t="s">
        <v>62</v>
      </c>
      <c r="D309" s="21" t="s">
        <v>3716</v>
      </c>
      <c r="E309" s="21" t="s">
        <v>3717</v>
      </c>
      <c r="F309" s="21" t="s">
        <v>932</v>
      </c>
      <c r="G309" s="21" t="s">
        <v>1010</v>
      </c>
      <c r="H309" s="21" t="s">
        <v>3718</v>
      </c>
      <c r="I309" s="21" t="s">
        <v>3719</v>
      </c>
      <c r="J309" s="21" t="s">
        <v>2458</v>
      </c>
      <c r="K309" s="21" t="s">
        <v>3720</v>
      </c>
      <c r="L309" s="21" t="s">
        <v>3721</v>
      </c>
      <c r="M309" s="90" t="s">
        <v>3722</v>
      </c>
      <c r="N309" s="91"/>
    </row>
    <row r="310" spans="1:14" s="76" customFormat="1">
      <c r="A310" s="15">
        <v>307</v>
      </c>
      <c r="B310" s="21" t="s">
        <v>6</v>
      </c>
      <c r="C310" s="93" t="s">
        <v>62</v>
      </c>
      <c r="D310" s="21" t="s">
        <v>3716</v>
      </c>
      <c r="E310" s="21" t="s">
        <v>3708</v>
      </c>
      <c r="F310" s="21" t="s">
        <v>932</v>
      </c>
      <c r="G310" s="21" t="s">
        <v>945</v>
      </c>
      <c r="H310" s="21" t="s">
        <v>3723</v>
      </c>
      <c r="I310" s="21" t="s">
        <v>3719</v>
      </c>
      <c r="J310" s="21" t="s">
        <v>2458</v>
      </c>
      <c r="K310" s="21" t="s">
        <v>3720</v>
      </c>
      <c r="L310" s="21" t="s">
        <v>3721</v>
      </c>
      <c r="M310" s="90" t="s">
        <v>3722</v>
      </c>
      <c r="N310" s="91"/>
    </row>
    <row r="311" spans="1:14" s="76" customFormat="1">
      <c r="A311" s="15">
        <v>308</v>
      </c>
      <c r="B311" s="21" t="s">
        <v>10</v>
      </c>
      <c r="C311" s="93" t="s">
        <v>62</v>
      </c>
      <c r="D311" s="21" t="s">
        <v>3716</v>
      </c>
      <c r="E311" s="21" t="s">
        <v>3724</v>
      </c>
      <c r="F311" s="21" t="s">
        <v>932</v>
      </c>
      <c r="G311" s="21" t="s">
        <v>947</v>
      </c>
      <c r="H311" s="37">
        <v>44054</v>
      </c>
      <c r="I311" s="21" t="s">
        <v>3725</v>
      </c>
      <c r="J311" s="21" t="s">
        <v>2444</v>
      </c>
      <c r="K311" s="21" t="s">
        <v>3720</v>
      </c>
      <c r="L311" s="21" t="s">
        <v>3721</v>
      </c>
      <c r="M311" s="90" t="s">
        <v>3722</v>
      </c>
      <c r="N311" s="91"/>
    </row>
    <row r="312" spans="1:14" s="76" customFormat="1">
      <c r="A312" s="15">
        <v>309</v>
      </c>
      <c r="B312" s="21" t="s">
        <v>3726</v>
      </c>
      <c r="C312" s="93" t="s">
        <v>62</v>
      </c>
      <c r="D312" s="21" t="s">
        <v>3716</v>
      </c>
      <c r="E312" s="21" t="s">
        <v>3726</v>
      </c>
      <c r="F312" s="21" t="s">
        <v>932</v>
      </c>
      <c r="G312" s="21" t="s">
        <v>947</v>
      </c>
      <c r="H312" s="21" t="s">
        <v>3727</v>
      </c>
      <c r="I312" s="21" t="s">
        <v>3728</v>
      </c>
      <c r="J312" s="21" t="s">
        <v>3729</v>
      </c>
      <c r="K312" s="21" t="s">
        <v>3720</v>
      </c>
      <c r="L312" s="21" t="s">
        <v>3721</v>
      </c>
      <c r="M312" s="90" t="s">
        <v>3722</v>
      </c>
      <c r="N312" s="91"/>
    </row>
    <row r="313" spans="1:14" s="76" customFormat="1">
      <c r="A313" s="15">
        <v>310</v>
      </c>
      <c r="B313" s="21" t="s">
        <v>6</v>
      </c>
      <c r="C313" s="93" t="s">
        <v>62</v>
      </c>
      <c r="D313" s="21" t="s">
        <v>3716</v>
      </c>
      <c r="E313" s="21" t="s">
        <v>3730</v>
      </c>
      <c r="F313" s="21" t="s">
        <v>932</v>
      </c>
      <c r="G313" s="21" t="s">
        <v>979</v>
      </c>
      <c r="H313" s="21" t="s">
        <v>1230</v>
      </c>
      <c r="I313" s="21" t="s">
        <v>3719</v>
      </c>
      <c r="J313" s="21" t="s">
        <v>2458</v>
      </c>
      <c r="K313" s="21" t="s">
        <v>3720</v>
      </c>
      <c r="L313" s="21" t="s">
        <v>3721</v>
      </c>
      <c r="M313" s="90" t="s">
        <v>3722</v>
      </c>
      <c r="N313" s="91"/>
    </row>
    <row r="314" spans="1:14" s="76" customFormat="1">
      <c r="A314" s="15">
        <v>311</v>
      </c>
      <c r="B314" s="21" t="s">
        <v>3731</v>
      </c>
      <c r="C314" s="93" t="s">
        <v>62</v>
      </c>
      <c r="D314" s="21" t="s">
        <v>3716</v>
      </c>
      <c r="E314" s="21" t="s">
        <v>3732</v>
      </c>
      <c r="F314" s="21" t="s">
        <v>932</v>
      </c>
      <c r="G314" s="21" t="s">
        <v>970</v>
      </c>
      <c r="H314" s="21" t="s">
        <v>3733</v>
      </c>
      <c r="I314" s="21" t="s">
        <v>3734</v>
      </c>
      <c r="J314" s="21"/>
      <c r="K314" s="21" t="s">
        <v>3720</v>
      </c>
      <c r="L314" s="21" t="s">
        <v>3721</v>
      </c>
      <c r="M314" s="90" t="s">
        <v>3722</v>
      </c>
      <c r="N314" s="91"/>
    </row>
    <row r="315" spans="1:14" s="76" customFormat="1" ht="44.4">
      <c r="A315" s="15">
        <v>312</v>
      </c>
      <c r="B315" s="21" t="s">
        <v>3</v>
      </c>
      <c r="C315" s="93" t="s">
        <v>62</v>
      </c>
      <c r="D315" s="21" t="s">
        <v>3735</v>
      </c>
      <c r="E315" s="21" t="s">
        <v>3736</v>
      </c>
      <c r="F315" s="21" t="s">
        <v>932</v>
      </c>
      <c r="G315" s="21" t="s">
        <v>1105</v>
      </c>
      <c r="H315" s="21" t="s">
        <v>3737</v>
      </c>
      <c r="I315" s="21" t="s">
        <v>3738</v>
      </c>
      <c r="J315" s="21"/>
      <c r="K315" s="21" t="s">
        <v>3739</v>
      </c>
      <c r="L315" s="21" t="s">
        <v>3740</v>
      </c>
      <c r="M315" s="90" t="s">
        <v>5179</v>
      </c>
      <c r="N315" s="91"/>
    </row>
    <row r="316" spans="1:14" s="76" customFormat="1">
      <c r="A316" s="15">
        <v>313</v>
      </c>
      <c r="B316" s="21" t="s">
        <v>2</v>
      </c>
      <c r="C316" s="21" t="s">
        <v>62</v>
      </c>
      <c r="D316" s="21" t="s">
        <v>109</v>
      </c>
      <c r="E316" s="96" t="s">
        <v>370</v>
      </c>
      <c r="F316" s="21" t="s">
        <v>932</v>
      </c>
      <c r="G316" s="21" t="s">
        <v>1012</v>
      </c>
      <c r="H316" s="21" t="s">
        <v>4635</v>
      </c>
      <c r="I316" s="21" t="s">
        <v>1692</v>
      </c>
      <c r="J316" s="21" t="s">
        <v>4204</v>
      </c>
      <c r="K316" s="21" t="s">
        <v>1701</v>
      </c>
      <c r="L316" s="21" t="s">
        <v>3027</v>
      </c>
      <c r="M316" s="24" t="s">
        <v>4205</v>
      </c>
      <c r="N316" s="91"/>
    </row>
    <row r="317" spans="1:14" s="76" customFormat="1" ht="44.4">
      <c r="A317" s="15">
        <v>314</v>
      </c>
      <c r="B317" s="21" t="s">
        <v>2</v>
      </c>
      <c r="C317" s="21" t="s">
        <v>62</v>
      </c>
      <c r="D317" s="21" t="s">
        <v>109</v>
      </c>
      <c r="E317" s="21" t="s">
        <v>4206</v>
      </c>
      <c r="F317" s="21" t="s">
        <v>932</v>
      </c>
      <c r="G317" s="21" t="s">
        <v>975</v>
      </c>
      <c r="H317" s="21" t="s">
        <v>1255</v>
      </c>
      <c r="I317" s="21" t="s">
        <v>1693</v>
      </c>
      <c r="J317" s="21" t="s">
        <v>4207</v>
      </c>
      <c r="K317" s="21" t="s">
        <v>4208</v>
      </c>
      <c r="L317" s="21" t="s">
        <v>3028</v>
      </c>
      <c r="M317" s="24" t="s">
        <v>4209</v>
      </c>
      <c r="N317" s="91"/>
    </row>
    <row r="318" spans="1:14" s="76" customFormat="1">
      <c r="A318" s="15">
        <v>315</v>
      </c>
      <c r="B318" s="21" t="s">
        <v>2</v>
      </c>
      <c r="C318" s="21" t="s">
        <v>62</v>
      </c>
      <c r="D318" s="21" t="s">
        <v>109</v>
      </c>
      <c r="E318" s="96" t="s">
        <v>4636</v>
      </c>
      <c r="F318" s="21" t="s">
        <v>932</v>
      </c>
      <c r="G318" s="21" t="s">
        <v>943</v>
      </c>
      <c r="H318" s="21" t="s">
        <v>1132</v>
      </c>
      <c r="I318" s="21" t="s">
        <v>1694</v>
      </c>
      <c r="J318" s="21" t="s">
        <v>4210</v>
      </c>
      <c r="K318" s="21" t="s">
        <v>2589</v>
      </c>
      <c r="L318" s="21" t="s">
        <v>4211</v>
      </c>
      <c r="M318" s="38"/>
      <c r="N318" s="91"/>
    </row>
    <row r="319" spans="1:14" s="76" customFormat="1">
      <c r="A319" s="15">
        <v>316</v>
      </c>
      <c r="B319" s="21" t="s">
        <v>2</v>
      </c>
      <c r="C319" s="21" t="s">
        <v>62</v>
      </c>
      <c r="D319" s="21" t="s">
        <v>109</v>
      </c>
      <c r="E319" s="21" t="s">
        <v>371</v>
      </c>
      <c r="F319" s="21" t="s">
        <v>932</v>
      </c>
      <c r="G319" s="21" t="s">
        <v>1013</v>
      </c>
      <c r="H319" s="21" t="s">
        <v>1172</v>
      </c>
      <c r="I319" s="21" t="s">
        <v>1695</v>
      </c>
      <c r="J319" s="21" t="s">
        <v>4212</v>
      </c>
      <c r="K319" s="21" t="s">
        <v>2593</v>
      </c>
      <c r="L319" s="21" t="s">
        <v>3034</v>
      </c>
      <c r="M319" s="38"/>
      <c r="N319" s="91"/>
    </row>
    <row r="320" spans="1:14" s="76" customFormat="1">
      <c r="A320" s="15">
        <v>317</v>
      </c>
      <c r="B320" s="21" t="s">
        <v>3</v>
      </c>
      <c r="C320" s="21" t="s">
        <v>62</v>
      </c>
      <c r="D320" s="21" t="s">
        <v>109</v>
      </c>
      <c r="E320" s="21" t="s">
        <v>372</v>
      </c>
      <c r="F320" s="21" t="s">
        <v>932</v>
      </c>
      <c r="G320" s="21" t="s">
        <v>4213</v>
      </c>
      <c r="H320" s="21" t="s">
        <v>4214</v>
      </c>
      <c r="I320" s="21" t="s">
        <v>1696</v>
      </c>
      <c r="J320" s="21" t="s">
        <v>4215</v>
      </c>
      <c r="K320" s="21" t="s">
        <v>4637</v>
      </c>
      <c r="L320" s="21" t="s">
        <v>3029</v>
      </c>
      <c r="M320" s="24" t="s">
        <v>4216</v>
      </c>
      <c r="N320" s="91"/>
    </row>
    <row r="321" spans="1:14" s="76" customFormat="1">
      <c r="A321" s="15">
        <v>318</v>
      </c>
      <c r="B321" s="21" t="s">
        <v>3</v>
      </c>
      <c r="C321" s="21" t="s">
        <v>62</v>
      </c>
      <c r="D321" s="21" t="s">
        <v>109</v>
      </c>
      <c r="E321" s="21" t="s">
        <v>373</v>
      </c>
      <c r="F321" s="21" t="s">
        <v>932</v>
      </c>
      <c r="G321" s="21" t="s">
        <v>985</v>
      </c>
      <c r="H321" s="21" t="s">
        <v>1256</v>
      </c>
      <c r="I321" s="21" t="s">
        <v>4217</v>
      </c>
      <c r="J321" s="21" t="s">
        <v>2261</v>
      </c>
      <c r="K321" s="21" t="s">
        <v>4218</v>
      </c>
      <c r="L321" s="21" t="s">
        <v>3030</v>
      </c>
      <c r="M321" s="24" t="s">
        <v>4219</v>
      </c>
      <c r="N321" s="91"/>
    </row>
    <row r="322" spans="1:14" s="76" customFormat="1">
      <c r="A322" s="15">
        <v>319</v>
      </c>
      <c r="B322" s="21" t="s">
        <v>7</v>
      </c>
      <c r="C322" s="21" t="s">
        <v>62</v>
      </c>
      <c r="D322" s="21" t="s">
        <v>109</v>
      </c>
      <c r="E322" s="21" t="s">
        <v>4712</v>
      </c>
      <c r="F322" s="21" t="s">
        <v>932</v>
      </c>
      <c r="G322" s="21" t="s">
        <v>4220</v>
      </c>
      <c r="H322" s="21" t="s">
        <v>4713</v>
      </c>
      <c r="I322" s="21" t="s">
        <v>1697</v>
      </c>
      <c r="J322" s="21"/>
      <c r="K322" s="21" t="s">
        <v>4714</v>
      </c>
      <c r="L322" s="21" t="s">
        <v>4715</v>
      </c>
      <c r="M322" s="38"/>
      <c r="N322" s="91"/>
    </row>
    <row r="323" spans="1:14" s="76" customFormat="1" ht="44.4">
      <c r="A323" s="15">
        <v>320</v>
      </c>
      <c r="B323" s="21" t="s">
        <v>7</v>
      </c>
      <c r="C323" s="21" t="s">
        <v>62</v>
      </c>
      <c r="D323" s="21" t="s">
        <v>109</v>
      </c>
      <c r="E323" s="21" t="s">
        <v>374</v>
      </c>
      <c r="F323" s="21" t="s">
        <v>932</v>
      </c>
      <c r="G323" s="21" t="s">
        <v>4220</v>
      </c>
      <c r="H323" s="21" t="s">
        <v>4221</v>
      </c>
      <c r="I323" s="21" t="s">
        <v>4222</v>
      </c>
      <c r="J323" s="21" t="s">
        <v>2262</v>
      </c>
      <c r="K323" s="21" t="s">
        <v>2590</v>
      </c>
      <c r="L323" s="21" t="s">
        <v>3031</v>
      </c>
      <c r="M323" s="38"/>
      <c r="N323" s="91"/>
    </row>
    <row r="324" spans="1:14" s="76" customFormat="1">
      <c r="A324" s="15">
        <v>321</v>
      </c>
      <c r="B324" s="21" t="s">
        <v>7</v>
      </c>
      <c r="C324" s="21" t="s">
        <v>62</v>
      </c>
      <c r="D324" s="21" t="s">
        <v>109</v>
      </c>
      <c r="E324" s="21" t="s">
        <v>375</v>
      </c>
      <c r="F324" s="21" t="s">
        <v>932</v>
      </c>
      <c r="G324" s="21" t="s">
        <v>1115</v>
      </c>
      <c r="H324" s="112" t="s">
        <v>4223</v>
      </c>
      <c r="I324" s="21" t="s">
        <v>1699</v>
      </c>
      <c r="J324" s="21" t="s">
        <v>2263</v>
      </c>
      <c r="K324" s="21" t="s">
        <v>4224</v>
      </c>
      <c r="L324" s="21" t="s">
        <v>4225</v>
      </c>
      <c r="M324" s="30" t="s">
        <v>4226</v>
      </c>
      <c r="N324" s="91"/>
    </row>
    <row r="325" spans="1:14" s="76" customFormat="1">
      <c r="A325" s="15">
        <v>322</v>
      </c>
      <c r="B325" s="21" t="s">
        <v>7</v>
      </c>
      <c r="C325" s="21" t="s">
        <v>62</v>
      </c>
      <c r="D325" s="21" t="s">
        <v>109</v>
      </c>
      <c r="E325" s="21" t="s">
        <v>376</v>
      </c>
      <c r="F325" s="21" t="s">
        <v>932</v>
      </c>
      <c r="G325" s="21" t="s">
        <v>1115</v>
      </c>
      <c r="H325" s="21" t="s">
        <v>4227</v>
      </c>
      <c r="I325" s="21" t="s">
        <v>1700</v>
      </c>
      <c r="J325" s="21" t="s">
        <v>4228</v>
      </c>
      <c r="K325" s="21" t="s">
        <v>1700</v>
      </c>
      <c r="L325" s="21" t="s">
        <v>3032</v>
      </c>
      <c r="M325" s="24" t="s">
        <v>4205</v>
      </c>
      <c r="N325" s="91"/>
    </row>
    <row r="326" spans="1:14" s="76" customFormat="1" ht="44.4">
      <c r="A326" s="15">
        <v>323</v>
      </c>
      <c r="B326" s="21" t="s">
        <v>7</v>
      </c>
      <c r="C326" s="21" t="s">
        <v>62</v>
      </c>
      <c r="D326" s="21" t="s">
        <v>109</v>
      </c>
      <c r="E326" s="21" t="s">
        <v>4716</v>
      </c>
      <c r="F326" s="21" t="s">
        <v>932</v>
      </c>
      <c r="G326" s="21" t="s">
        <v>4044</v>
      </c>
      <c r="H326" s="21" t="s">
        <v>4717</v>
      </c>
      <c r="I326" s="21" t="s">
        <v>4718</v>
      </c>
      <c r="J326" s="21" t="s">
        <v>4719</v>
      </c>
      <c r="K326" s="21" t="s">
        <v>4720</v>
      </c>
      <c r="L326" s="21" t="s">
        <v>4721</v>
      </c>
      <c r="M326" s="24"/>
      <c r="N326" s="91"/>
    </row>
    <row r="327" spans="1:14" s="76" customFormat="1" ht="44.4">
      <c r="A327" s="15">
        <v>324</v>
      </c>
      <c r="B327" s="21" t="s">
        <v>7</v>
      </c>
      <c r="C327" s="21" t="s">
        <v>62</v>
      </c>
      <c r="D327" s="21" t="s">
        <v>109</v>
      </c>
      <c r="E327" s="21" t="s">
        <v>4722</v>
      </c>
      <c r="F327" s="21" t="s">
        <v>932</v>
      </c>
      <c r="G327" s="21" t="s">
        <v>4723</v>
      </c>
      <c r="H327" s="21" t="s">
        <v>4724</v>
      </c>
      <c r="I327" s="21" t="s">
        <v>4725</v>
      </c>
      <c r="J327" s="21" t="s">
        <v>4726</v>
      </c>
      <c r="K327" s="21" t="s">
        <v>4727</v>
      </c>
      <c r="L327" s="21" t="s">
        <v>4728</v>
      </c>
      <c r="M327" s="38"/>
      <c r="N327" s="91"/>
    </row>
    <row r="328" spans="1:14" s="76" customFormat="1" ht="66.599999999999994">
      <c r="A328" s="15">
        <v>325</v>
      </c>
      <c r="B328" s="21" t="s">
        <v>7</v>
      </c>
      <c r="C328" s="21" t="s">
        <v>62</v>
      </c>
      <c r="D328" s="21" t="s">
        <v>109</v>
      </c>
      <c r="E328" s="21" t="s">
        <v>4712</v>
      </c>
      <c r="F328" s="21" t="s">
        <v>932</v>
      </c>
      <c r="G328" s="21" t="s">
        <v>4044</v>
      </c>
      <c r="H328" s="21" t="s">
        <v>4729</v>
      </c>
      <c r="I328" s="21" t="s">
        <v>4730</v>
      </c>
      <c r="J328" s="21" t="s">
        <v>4731</v>
      </c>
      <c r="K328" s="21" t="s">
        <v>4732</v>
      </c>
      <c r="L328" s="21" t="s">
        <v>4733</v>
      </c>
      <c r="M328" s="24" t="s">
        <v>4734</v>
      </c>
      <c r="N328" s="91"/>
    </row>
    <row r="329" spans="1:14" s="76" customFormat="1">
      <c r="A329" s="15">
        <v>326</v>
      </c>
      <c r="B329" s="21" t="s">
        <v>7</v>
      </c>
      <c r="C329" s="21" t="s">
        <v>62</v>
      </c>
      <c r="D329" s="21" t="s">
        <v>109</v>
      </c>
      <c r="E329" s="21" t="s">
        <v>4735</v>
      </c>
      <c r="F329" s="21" t="s">
        <v>932</v>
      </c>
      <c r="G329" s="21" t="s">
        <v>4044</v>
      </c>
      <c r="H329" s="21" t="s">
        <v>4729</v>
      </c>
      <c r="I329" s="21" t="s">
        <v>4736</v>
      </c>
      <c r="J329" s="21" t="s">
        <v>4737</v>
      </c>
      <c r="K329" s="21" t="s">
        <v>4738</v>
      </c>
      <c r="L329" s="21" t="s">
        <v>4739</v>
      </c>
      <c r="M329" s="24" t="s">
        <v>4740</v>
      </c>
      <c r="N329" s="91"/>
    </row>
    <row r="330" spans="1:14" s="76" customFormat="1">
      <c r="A330" s="15">
        <v>327</v>
      </c>
      <c r="B330" s="93" t="s">
        <v>8</v>
      </c>
      <c r="C330" s="21" t="s">
        <v>62</v>
      </c>
      <c r="D330" s="21" t="s">
        <v>109</v>
      </c>
      <c r="E330" s="21" t="s">
        <v>377</v>
      </c>
      <c r="F330" s="21" t="s">
        <v>932</v>
      </c>
      <c r="G330" s="21" t="s">
        <v>4229</v>
      </c>
      <c r="H330" s="21" t="s">
        <v>1259</v>
      </c>
      <c r="I330" s="21" t="s">
        <v>1692</v>
      </c>
      <c r="J330" s="21" t="s">
        <v>4228</v>
      </c>
      <c r="K330" s="21" t="s">
        <v>1700</v>
      </c>
      <c r="L330" s="21" t="s">
        <v>3032</v>
      </c>
      <c r="M330" s="24" t="s">
        <v>4205</v>
      </c>
      <c r="N330" s="91"/>
    </row>
    <row r="331" spans="1:14" s="76" customFormat="1">
      <c r="A331" s="15">
        <v>328</v>
      </c>
      <c r="B331" s="93" t="s">
        <v>8</v>
      </c>
      <c r="C331" s="21" t="s">
        <v>62</v>
      </c>
      <c r="D331" s="21" t="s">
        <v>109</v>
      </c>
      <c r="E331" s="21" t="s">
        <v>4638</v>
      </c>
      <c r="F331" s="21" t="s">
        <v>932</v>
      </c>
      <c r="G331" s="21" t="s">
        <v>4230</v>
      </c>
      <c r="H331" s="21" t="s">
        <v>4231</v>
      </c>
      <c r="I331" s="21" t="s">
        <v>1696</v>
      </c>
      <c r="J331" s="21" t="s">
        <v>4215</v>
      </c>
      <c r="K331" s="21" t="s">
        <v>4232</v>
      </c>
      <c r="L331" s="21" t="s">
        <v>4233</v>
      </c>
      <c r="M331" s="24" t="s">
        <v>4234</v>
      </c>
      <c r="N331" s="91"/>
    </row>
    <row r="332" spans="1:14" s="76" customFormat="1">
      <c r="A332" s="15">
        <v>329</v>
      </c>
      <c r="B332" s="93" t="s">
        <v>8</v>
      </c>
      <c r="C332" s="21" t="s">
        <v>62</v>
      </c>
      <c r="D332" s="21" t="s">
        <v>109</v>
      </c>
      <c r="E332" s="96" t="s">
        <v>378</v>
      </c>
      <c r="F332" s="21" t="s">
        <v>932</v>
      </c>
      <c r="G332" s="21" t="s">
        <v>4235</v>
      </c>
      <c r="H332" s="21" t="s">
        <v>4639</v>
      </c>
      <c r="I332" s="21" t="s">
        <v>1701</v>
      </c>
      <c r="J332" s="21" t="s">
        <v>4228</v>
      </c>
      <c r="K332" s="21" t="s">
        <v>1701</v>
      </c>
      <c r="L332" s="21" t="s">
        <v>3032</v>
      </c>
      <c r="M332" s="24" t="s">
        <v>4205</v>
      </c>
      <c r="N332" s="91"/>
    </row>
    <row r="333" spans="1:14" s="76" customFormat="1">
      <c r="A333" s="15">
        <v>330</v>
      </c>
      <c r="B333" s="93" t="s">
        <v>8</v>
      </c>
      <c r="C333" s="21" t="s">
        <v>62</v>
      </c>
      <c r="D333" s="21" t="s">
        <v>109</v>
      </c>
      <c r="E333" s="96" t="s">
        <v>4741</v>
      </c>
      <c r="F333" s="21" t="s">
        <v>932</v>
      </c>
      <c r="G333" s="21" t="s">
        <v>4235</v>
      </c>
      <c r="H333" s="21" t="s">
        <v>4742</v>
      </c>
      <c r="I333" s="21" t="s">
        <v>4743</v>
      </c>
      <c r="J333" s="21" t="s">
        <v>4744</v>
      </c>
      <c r="K333" s="21" t="s">
        <v>4745</v>
      </c>
      <c r="L333" s="21" t="s">
        <v>4746</v>
      </c>
      <c r="M333" s="24" t="s">
        <v>4747</v>
      </c>
      <c r="N333" s="91"/>
    </row>
    <row r="334" spans="1:14" s="76" customFormat="1" ht="44.4">
      <c r="A334" s="15">
        <v>331</v>
      </c>
      <c r="B334" s="93" t="s">
        <v>8</v>
      </c>
      <c r="C334" s="21" t="s">
        <v>62</v>
      </c>
      <c r="D334" s="21" t="s">
        <v>109</v>
      </c>
      <c r="E334" s="21" t="s">
        <v>4236</v>
      </c>
      <c r="F334" s="21" t="s">
        <v>932</v>
      </c>
      <c r="G334" s="21" t="s">
        <v>1017</v>
      </c>
      <c r="H334" s="21" t="s">
        <v>1220</v>
      </c>
      <c r="I334" s="21" t="s">
        <v>1702</v>
      </c>
      <c r="J334" s="21" t="s">
        <v>2264</v>
      </c>
      <c r="K334" s="21" t="s">
        <v>2591</v>
      </c>
      <c r="L334" s="21" t="s">
        <v>4640</v>
      </c>
      <c r="M334" s="24" t="s">
        <v>4237</v>
      </c>
      <c r="N334" s="91"/>
    </row>
    <row r="335" spans="1:14" s="76" customFormat="1" ht="44.4">
      <c r="A335" s="15">
        <v>332</v>
      </c>
      <c r="B335" s="93" t="s">
        <v>8</v>
      </c>
      <c r="C335" s="21" t="s">
        <v>62</v>
      </c>
      <c r="D335" s="21" t="s">
        <v>109</v>
      </c>
      <c r="E335" s="21" t="s">
        <v>379</v>
      </c>
      <c r="F335" s="21" t="s">
        <v>932</v>
      </c>
      <c r="G335" s="21" t="s">
        <v>1017</v>
      </c>
      <c r="H335" s="112" t="s">
        <v>1017</v>
      </c>
      <c r="I335" s="21" t="s">
        <v>1703</v>
      </c>
      <c r="J335" s="21" t="s">
        <v>4238</v>
      </c>
      <c r="K335" s="21" t="s">
        <v>2592</v>
      </c>
      <c r="L335" s="21" t="s">
        <v>3033</v>
      </c>
      <c r="M335" s="24" t="s">
        <v>4239</v>
      </c>
      <c r="N335" s="91"/>
    </row>
    <row r="336" spans="1:14" s="76" customFormat="1">
      <c r="A336" s="15">
        <v>333</v>
      </c>
      <c r="B336" s="113" t="s">
        <v>8</v>
      </c>
      <c r="C336" s="114" t="s">
        <v>62</v>
      </c>
      <c r="D336" s="114" t="s">
        <v>109</v>
      </c>
      <c r="E336" s="115" t="s">
        <v>380</v>
      </c>
      <c r="F336" s="114" t="s">
        <v>932</v>
      </c>
      <c r="G336" s="114" t="s">
        <v>1079</v>
      </c>
      <c r="H336" s="116" t="s">
        <v>4240</v>
      </c>
      <c r="I336" s="114" t="s">
        <v>1695</v>
      </c>
      <c r="J336" s="114" t="s">
        <v>4212</v>
      </c>
      <c r="K336" s="114" t="s">
        <v>2593</v>
      </c>
      <c r="L336" s="114" t="s">
        <v>3034</v>
      </c>
      <c r="M336" s="117" t="s">
        <v>4241</v>
      </c>
      <c r="N336" s="91"/>
    </row>
    <row r="337" spans="1:14" s="76" customFormat="1" ht="44.4">
      <c r="A337" s="15">
        <v>334</v>
      </c>
      <c r="B337" s="93" t="s">
        <v>8</v>
      </c>
      <c r="C337" s="21" t="s">
        <v>62</v>
      </c>
      <c r="D337" s="114" t="s">
        <v>109</v>
      </c>
      <c r="E337" s="21" t="s">
        <v>381</v>
      </c>
      <c r="F337" s="21" t="s">
        <v>932</v>
      </c>
      <c r="G337" s="21" t="s">
        <v>1077</v>
      </c>
      <c r="H337" s="112" t="s">
        <v>1017</v>
      </c>
      <c r="I337" s="21" t="s">
        <v>1695</v>
      </c>
      <c r="J337" s="21" t="s">
        <v>4212</v>
      </c>
      <c r="K337" s="21" t="s">
        <v>2593</v>
      </c>
      <c r="L337" s="21" t="s">
        <v>3034</v>
      </c>
      <c r="M337" s="30" t="s">
        <v>4242</v>
      </c>
      <c r="N337" s="91"/>
    </row>
    <row r="338" spans="1:14" s="76" customFormat="1" ht="44.4">
      <c r="A338" s="15">
        <v>335</v>
      </c>
      <c r="B338" s="21" t="s">
        <v>4</v>
      </c>
      <c r="C338" s="21" t="s">
        <v>62</v>
      </c>
      <c r="D338" s="21" t="s">
        <v>109</v>
      </c>
      <c r="E338" s="21" t="s">
        <v>382</v>
      </c>
      <c r="F338" s="21" t="s">
        <v>932</v>
      </c>
      <c r="G338" s="21" t="s">
        <v>4243</v>
      </c>
      <c r="H338" s="112" t="s">
        <v>1261</v>
      </c>
      <c r="I338" s="21" t="s">
        <v>1698</v>
      </c>
      <c r="J338" s="21" t="s">
        <v>4244</v>
      </c>
      <c r="K338" s="21" t="s">
        <v>2594</v>
      </c>
      <c r="L338" s="21" t="s">
        <v>3031</v>
      </c>
      <c r="M338" s="30" t="s">
        <v>4245</v>
      </c>
      <c r="N338" s="91"/>
    </row>
    <row r="339" spans="1:14" s="76" customFormat="1">
      <c r="A339" s="15">
        <v>336</v>
      </c>
      <c r="B339" s="21" t="s">
        <v>4</v>
      </c>
      <c r="C339" s="21" t="s">
        <v>62</v>
      </c>
      <c r="D339" s="21" t="s">
        <v>109</v>
      </c>
      <c r="E339" s="21" t="s">
        <v>383</v>
      </c>
      <c r="F339" s="21" t="s">
        <v>932</v>
      </c>
      <c r="G339" s="21" t="s">
        <v>1013</v>
      </c>
      <c r="H339" s="21" t="s">
        <v>1140</v>
      </c>
      <c r="I339" s="21" t="s">
        <v>1697</v>
      </c>
      <c r="J339" s="21"/>
      <c r="K339" s="21" t="s">
        <v>2595</v>
      </c>
      <c r="L339" s="21" t="s">
        <v>3035</v>
      </c>
      <c r="M339" s="24" t="s">
        <v>4246</v>
      </c>
      <c r="N339" s="91"/>
    </row>
    <row r="340" spans="1:14" s="76" customFormat="1" ht="44.4">
      <c r="A340" s="15">
        <v>337</v>
      </c>
      <c r="B340" s="21" t="s">
        <v>5</v>
      </c>
      <c r="C340" s="21" t="s">
        <v>62</v>
      </c>
      <c r="D340" s="21" t="s">
        <v>109</v>
      </c>
      <c r="E340" s="21" t="s">
        <v>384</v>
      </c>
      <c r="F340" s="21" t="s">
        <v>932</v>
      </c>
      <c r="G340" s="21" t="s">
        <v>985</v>
      </c>
      <c r="H340" s="21" t="s">
        <v>1426</v>
      </c>
      <c r="I340" s="21" t="s">
        <v>1704</v>
      </c>
      <c r="J340" s="21" t="s">
        <v>2265</v>
      </c>
      <c r="K340" s="21" t="s">
        <v>4247</v>
      </c>
      <c r="L340" s="21" t="s">
        <v>3036</v>
      </c>
      <c r="M340" s="24" t="s">
        <v>4248</v>
      </c>
      <c r="N340" s="91"/>
    </row>
    <row r="341" spans="1:14" s="76" customFormat="1" ht="44.4">
      <c r="A341" s="15">
        <v>338</v>
      </c>
      <c r="B341" s="21" t="s">
        <v>6</v>
      </c>
      <c r="C341" s="21" t="s">
        <v>62</v>
      </c>
      <c r="D341" s="21" t="s">
        <v>109</v>
      </c>
      <c r="E341" s="21" t="s">
        <v>4249</v>
      </c>
      <c r="F341" s="21" t="s">
        <v>932</v>
      </c>
      <c r="G341" s="21" t="s">
        <v>1024</v>
      </c>
      <c r="H341" s="118" t="s">
        <v>4250</v>
      </c>
      <c r="I341" s="21" t="s">
        <v>4251</v>
      </c>
      <c r="J341" s="21" t="s">
        <v>4252</v>
      </c>
      <c r="K341" s="21" t="s">
        <v>4253</v>
      </c>
      <c r="L341" s="21" t="s">
        <v>3037</v>
      </c>
      <c r="M341" s="24" t="s">
        <v>4254</v>
      </c>
      <c r="N341" s="91"/>
    </row>
    <row r="342" spans="1:14" s="76" customFormat="1">
      <c r="A342" s="15">
        <v>339</v>
      </c>
      <c r="B342" s="21" t="s">
        <v>6</v>
      </c>
      <c r="C342" s="21" t="s">
        <v>62</v>
      </c>
      <c r="D342" s="21" t="s">
        <v>109</v>
      </c>
      <c r="E342" s="21" t="s">
        <v>385</v>
      </c>
      <c r="F342" s="21" t="s">
        <v>932</v>
      </c>
      <c r="G342" s="21" t="s">
        <v>1020</v>
      </c>
      <c r="H342" s="37" t="s">
        <v>4255</v>
      </c>
      <c r="I342" s="21" t="s">
        <v>1705</v>
      </c>
      <c r="J342" s="21" t="s">
        <v>4256</v>
      </c>
      <c r="K342" s="21" t="s">
        <v>4257</v>
      </c>
      <c r="L342" s="21" t="s">
        <v>3038</v>
      </c>
      <c r="M342" s="24" t="s">
        <v>4258</v>
      </c>
      <c r="N342" s="91"/>
    </row>
    <row r="343" spans="1:14" s="76" customFormat="1">
      <c r="A343" s="15">
        <v>340</v>
      </c>
      <c r="B343" s="114" t="s">
        <v>6</v>
      </c>
      <c r="C343" s="21" t="s">
        <v>62</v>
      </c>
      <c r="D343" s="21" t="s">
        <v>109</v>
      </c>
      <c r="E343" s="21" t="s">
        <v>4259</v>
      </c>
      <c r="F343" s="21" t="s">
        <v>932</v>
      </c>
      <c r="G343" s="21" t="s">
        <v>1020</v>
      </c>
      <c r="H343" s="37" t="s">
        <v>4255</v>
      </c>
      <c r="I343" s="21" t="s">
        <v>1706</v>
      </c>
      <c r="J343" s="21" t="s">
        <v>4641</v>
      </c>
      <c r="K343" s="21" t="s">
        <v>4260</v>
      </c>
      <c r="L343" s="21" t="s">
        <v>4261</v>
      </c>
      <c r="M343" s="24" t="s">
        <v>4248</v>
      </c>
      <c r="N343" s="91"/>
    </row>
    <row r="344" spans="1:14" s="76" customFormat="1">
      <c r="A344" s="15">
        <v>341</v>
      </c>
      <c r="B344" s="21" t="s">
        <v>6</v>
      </c>
      <c r="C344" s="21" t="s">
        <v>62</v>
      </c>
      <c r="D344" s="21" t="s">
        <v>109</v>
      </c>
      <c r="E344" s="21" t="s">
        <v>4262</v>
      </c>
      <c r="F344" s="21" t="s">
        <v>932</v>
      </c>
      <c r="G344" s="21" t="s">
        <v>1024</v>
      </c>
      <c r="H344" s="37" t="s">
        <v>1446</v>
      </c>
      <c r="I344" s="21" t="s">
        <v>1707</v>
      </c>
      <c r="J344" s="21" t="s">
        <v>4263</v>
      </c>
      <c r="K344" s="21" t="s">
        <v>4748</v>
      </c>
      <c r="L344" s="21" t="s">
        <v>3039</v>
      </c>
      <c r="M344" s="24" t="s">
        <v>4264</v>
      </c>
      <c r="N344" s="91"/>
    </row>
    <row r="345" spans="1:14" s="76" customFormat="1" ht="44.4">
      <c r="A345" s="15">
        <v>342</v>
      </c>
      <c r="B345" s="21" t="s">
        <v>6</v>
      </c>
      <c r="C345" s="21" t="s">
        <v>62</v>
      </c>
      <c r="D345" s="21" t="s">
        <v>109</v>
      </c>
      <c r="E345" s="21" t="s">
        <v>386</v>
      </c>
      <c r="F345" s="21" t="s">
        <v>932</v>
      </c>
      <c r="G345" s="21" t="s">
        <v>4265</v>
      </c>
      <c r="H345" s="21" t="s">
        <v>4266</v>
      </c>
      <c r="I345" s="21" t="s">
        <v>1708</v>
      </c>
      <c r="J345" s="21" t="s">
        <v>2266</v>
      </c>
      <c r="K345" s="21" t="s">
        <v>4267</v>
      </c>
      <c r="L345" s="21" t="s">
        <v>4642</v>
      </c>
      <c r="M345" s="38"/>
      <c r="N345" s="91"/>
    </row>
    <row r="346" spans="1:14" s="76" customFormat="1">
      <c r="A346" s="15">
        <v>343</v>
      </c>
      <c r="B346" s="21" t="s">
        <v>6</v>
      </c>
      <c r="C346" s="21" t="s">
        <v>62</v>
      </c>
      <c r="D346" s="21" t="s">
        <v>109</v>
      </c>
      <c r="E346" s="21" t="s">
        <v>387</v>
      </c>
      <c r="F346" s="21" t="s">
        <v>932</v>
      </c>
      <c r="G346" s="21" t="s">
        <v>4268</v>
      </c>
      <c r="H346" s="21" t="s">
        <v>4643</v>
      </c>
      <c r="I346" s="21" t="s">
        <v>1697</v>
      </c>
      <c r="J346" s="21"/>
      <c r="K346" s="21" t="s">
        <v>2596</v>
      </c>
      <c r="L346" s="21" t="s">
        <v>3040</v>
      </c>
      <c r="M346" s="24" t="s">
        <v>4269</v>
      </c>
      <c r="N346" s="91"/>
    </row>
    <row r="347" spans="1:14" s="76" customFormat="1">
      <c r="A347" s="15">
        <v>344</v>
      </c>
      <c r="B347" s="21" t="s">
        <v>6</v>
      </c>
      <c r="C347" s="21" t="s">
        <v>62</v>
      </c>
      <c r="D347" s="21" t="s">
        <v>109</v>
      </c>
      <c r="E347" s="21" t="s">
        <v>388</v>
      </c>
      <c r="F347" s="21" t="s">
        <v>932</v>
      </c>
      <c r="G347" s="21" t="s">
        <v>4266</v>
      </c>
      <c r="H347" s="21" t="s">
        <v>4270</v>
      </c>
      <c r="I347" s="21" t="s">
        <v>1709</v>
      </c>
      <c r="J347" s="21" t="s">
        <v>2267</v>
      </c>
      <c r="K347" s="21" t="s">
        <v>2597</v>
      </c>
      <c r="L347" s="21" t="s">
        <v>3041</v>
      </c>
      <c r="M347" s="24" t="s">
        <v>4271</v>
      </c>
      <c r="N347" s="91"/>
    </row>
    <row r="348" spans="1:14" s="76" customFormat="1">
      <c r="A348" s="15">
        <v>345</v>
      </c>
      <c r="B348" s="21" t="s">
        <v>6</v>
      </c>
      <c r="C348" s="21" t="s">
        <v>62</v>
      </c>
      <c r="D348" s="21" t="s">
        <v>109</v>
      </c>
      <c r="E348" s="21" t="s">
        <v>4272</v>
      </c>
      <c r="F348" s="21" t="s">
        <v>932</v>
      </c>
      <c r="G348" s="21" t="s">
        <v>973</v>
      </c>
      <c r="H348" s="21" t="s">
        <v>4644</v>
      </c>
      <c r="I348" s="21" t="s">
        <v>1710</v>
      </c>
      <c r="J348" s="21" t="s">
        <v>2268</v>
      </c>
      <c r="K348" s="21" t="s">
        <v>4273</v>
      </c>
      <c r="L348" s="21" t="s">
        <v>4645</v>
      </c>
      <c r="M348" s="24" t="s">
        <v>4274</v>
      </c>
      <c r="N348" s="91"/>
    </row>
    <row r="349" spans="1:14" s="76" customFormat="1">
      <c r="A349" s="15">
        <v>346</v>
      </c>
      <c r="B349" s="21" t="s">
        <v>6</v>
      </c>
      <c r="C349" s="21" t="s">
        <v>62</v>
      </c>
      <c r="D349" s="21" t="s">
        <v>109</v>
      </c>
      <c r="E349" s="21" t="s">
        <v>389</v>
      </c>
      <c r="F349" s="21" t="s">
        <v>932</v>
      </c>
      <c r="G349" s="21" t="s">
        <v>4275</v>
      </c>
      <c r="H349" s="21" t="s">
        <v>1211</v>
      </c>
      <c r="I349" s="21" t="s">
        <v>4276</v>
      </c>
      <c r="J349" s="21" t="s">
        <v>2269</v>
      </c>
      <c r="K349" s="21" t="s">
        <v>4276</v>
      </c>
      <c r="L349" s="21" t="s">
        <v>3042</v>
      </c>
      <c r="M349" s="24" t="s">
        <v>4277</v>
      </c>
      <c r="N349" s="91"/>
    </row>
    <row r="350" spans="1:14" s="76" customFormat="1" ht="44.4">
      <c r="A350" s="15">
        <v>347</v>
      </c>
      <c r="B350" s="21" t="s">
        <v>6</v>
      </c>
      <c r="C350" s="21" t="s">
        <v>62</v>
      </c>
      <c r="D350" s="21" t="s">
        <v>109</v>
      </c>
      <c r="E350" s="21" t="s">
        <v>390</v>
      </c>
      <c r="F350" s="21" t="s">
        <v>932</v>
      </c>
      <c r="G350" s="21" t="s">
        <v>956</v>
      </c>
      <c r="H350" s="21" t="s">
        <v>1173</v>
      </c>
      <c r="I350" s="21" t="s">
        <v>1711</v>
      </c>
      <c r="J350" s="21" t="s">
        <v>4263</v>
      </c>
      <c r="K350" s="21" t="s">
        <v>3780</v>
      </c>
      <c r="L350" s="21" t="s">
        <v>3043</v>
      </c>
      <c r="M350" s="38"/>
      <c r="N350" s="91"/>
    </row>
    <row r="351" spans="1:14" s="76" customFormat="1">
      <c r="A351" s="15">
        <v>348</v>
      </c>
      <c r="B351" s="21" t="s">
        <v>6</v>
      </c>
      <c r="C351" s="21" t="s">
        <v>62</v>
      </c>
      <c r="D351" s="21" t="s">
        <v>109</v>
      </c>
      <c r="E351" s="21" t="s">
        <v>391</v>
      </c>
      <c r="F351" s="21" t="s">
        <v>932</v>
      </c>
      <c r="G351" s="21" t="s">
        <v>1013</v>
      </c>
      <c r="H351" s="37">
        <v>42278</v>
      </c>
      <c r="I351" s="21" t="s">
        <v>1696</v>
      </c>
      <c r="J351" s="21" t="s">
        <v>4215</v>
      </c>
      <c r="K351" s="21" t="s">
        <v>2598</v>
      </c>
      <c r="L351" s="21" t="s">
        <v>3044</v>
      </c>
      <c r="M351" s="38"/>
      <c r="N351" s="91"/>
    </row>
    <row r="352" spans="1:14" s="76" customFormat="1">
      <c r="A352" s="15">
        <v>349</v>
      </c>
      <c r="B352" s="21" t="s">
        <v>6</v>
      </c>
      <c r="C352" s="21" t="s">
        <v>62</v>
      </c>
      <c r="D352" s="21" t="s">
        <v>109</v>
      </c>
      <c r="E352" s="21" t="s">
        <v>392</v>
      </c>
      <c r="F352" s="21" t="s">
        <v>932</v>
      </c>
      <c r="G352" s="21" t="s">
        <v>1013</v>
      </c>
      <c r="H352" s="37">
        <v>42278</v>
      </c>
      <c r="I352" s="21" t="s">
        <v>1696</v>
      </c>
      <c r="J352" s="21" t="s">
        <v>4215</v>
      </c>
      <c r="K352" s="21" t="s">
        <v>4278</v>
      </c>
      <c r="L352" s="21" t="s">
        <v>4279</v>
      </c>
      <c r="M352" s="38"/>
      <c r="N352" s="91"/>
    </row>
    <row r="353" spans="1:14" s="76" customFormat="1" ht="44.4">
      <c r="A353" s="15">
        <v>350</v>
      </c>
      <c r="B353" s="21" t="s">
        <v>6</v>
      </c>
      <c r="C353" s="21" t="s">
        <v>62</v>
      </c>
      <c r="D353" s="21" t="s">
        <v>109</v>
      </c>
      <c r="E353" s="21" t="s">
        <v>393</v>
      </c>
      <c r="F353" s="21" t="s">
        <v>932</v>
      </c>
      <c r="G353" s="21" t="s">
        <v>1013</v>
      </c>
      <c r="H353" s="37" t="s">
        <v>1091</v>
      </c>
      <c r="I353" s="21" t="s">
        <v>4280</v>
      </c>
      <c r="J353" s="21" t="s">
        <v>4281</v>
      </c>
      <c r="K353" s="21" t="s">
        <v>4282</v>
      </c>
      <c r="L353" s="21" t="s">
        <v>3045</v>
      </c>
      <c r="M353" s="24" t="s">
        <v>4283</v>
      </c>
      <c r="N353" s="91"/>
    </row>
    <row r="354" spans="1:14" s="76" customFormat="1" ht="44.4">
      <c r="A354" s="15">
        <v>351</v>
      </c>
      <c r="B354" s="21" t="s">
        <v>6</v>
      </c>
      <c r="C354" s="21" t="s">
        <v>62</v>
      </c>
      <c r="D354" s="21" t="s">
        <v>109</v>
      </c>
      <c r="E354" s="21" t="s">
        <v>394</v>
      </c>
      <c r="F354" s="21" t="s">
        <v>932</v>
      </c>
      <c r="G354" s="21" t="s">
        <v>1013</v>
      </c>
      <c r="H354" s="37" t="s">
        <v>1091</v>
      </c>
      <c r="I354" s="21" t="s">
        <v>4284</v>
      </c>
      <c r="J354" s="21" t="s">
        <v>4285</v>
      </c>
      <c r="K354" s="21" t="s">
        <v>4286</v>
      </c>
      <c r="L354" s="21" t="s">
        <v>3037</v>
      </c>
      <c r="M354" s="38"/>
      <c r="N354" s="91"/>
    </row>
    <row r="355" spans="1:14" s="76" customFormat="1" ht="66.599999999999994">
      <c r="A355" s="15">
        <v>352</v>
      </c>
      <c r="B355" s="21" t="s">
        <v>6</v>
      </c>
      <c r="C355" s="21" t="s">
        <v>62</v>
      </c>
      <c r="D355" s="21" t="s">
        <v>109</v>
      </c>
      <c r="E355" s="21" t="s">
        <v>395</v>
      </c>
      <c r="F355" s="21" t="s">
        <v>932</v>
      </c>
      <c r="G355" s="21" t="s">
        <v>1013</v>
      </c>
      <c r="H355" s="37" t="s">
        <v>1091</v>
      </c>
      <c r="I355" s="21" t="s">
        <v>4287</v>
      </c>
      <c r="J355" s="21" t="s">
        <v>4288</v>
      </c>
      <c r="K355" s="21" t="s">
        <v>4646</v>
      </c>
      <c r="L355" s="21" t="s">
        <v>3046</v>
      </c>
      <c r="M355" s="38"/>
      <c r="N355" s="91"/>
    </row>
    <row r="356" spans="1:14" s="76" customFormat="1">
      <c r="A356" s="15">
        <v>353</v>
      </c>
      <c r="B356" s="21" t="s">
        <v>6</v>
      </c>
      <c r="C356" s="21" t="s">
        <v>62</v>
      </c>
      <c r="D356" s="21" t="s">
        <v>109</v>
      </c>
      <c r="E356" s="21" t="s">
        <v>396</v>
      </c>
      <c r="F356" s="21" t="s">
        <v>932</v>
      </c>
      <c r="G356" s="21" t="s">
        <v>1013</v>
      </c>
      <c r="H356" s="37" t="s">
        <v>1173</v>
      </c>
      <c r="I356" s="21" t="s">
        <v>1705</v>
      </c>
      <c r="J356" s="21" t="s">
        <v>2270</v>
      </c>
      <c r="K356" s="21" t="s">
        <v>4257</v>
      </c>
      <c r="L356" s="21" t="s">
        <v>3038</v>
      </c>
      <c r="M356" s="24" t="s">
        <v>4258</v>
      </c>
      <c r="N356" s="91"/>
    </row>
    <row r="357" spans="1:14" s="76" customFormat="1" ht="44.4">
      <c r="A357" s="15">
        <v>354</v>
      </c>
      <c r="B357" s="21" t="s">
        <v>6</v>
      </c>
      <c r="C357" s="21" t="s">
        <v>62</v>
      </c>
      <c r="D357" s="21" t="s">
        <v>109</v>
      </c>
      <c r="E357" s="21" t="s">
        <v>4647</v>
      </c>
      <c r="F357" s="21" t="s">
        <v>932</v>
      </c>
      <c r="G357" s="21" t="s">
        <v>1021</v>
      </c>
      <c r="H357" s="37" t="s">
        <v>979</v>
      </c>
      <c r="I357" s="21" t="s">
        <v>1696</v>
      </c>
      <c r="J357" s="21" t="s">
        <v>4215</v>
      </c>
      <c r="K357" s="21" t="s">
        <v>4232</v>
      </c>
      <c r="L357" s="21" t="s">
        <v>4233</v>
      </c>
      <c r="M357" s="24" t="s">
        <v>4234</v>
      </c>
      <c r="N357" s="91"/>
    </row>
    <row r="358" spans="1:14" s="76" customFormat="1">
      <c r="A358" s="15">
        <v>355</v>
      </c>
      <c r="B358" s="21" t="s">
        <v>6</v>
      </c>
      <c r="C358" s="21" t="s">
        <v>62</v>
      </c>
      <c r="D358" s="21" t="s">
        <v>109</v>
      </c>
      <c r="E358" s="21" t="s">
        <v>4289</v>
      </c>
      <c r="F358" s="21" t="s">
        <v>932</v>
      </c>
      <c r="G358" s="21" t="s">
        <v>979</v>
      </c>
      <c r="H358" s="21" t="s">
        <v>4290</v>
      </c>
      <c r="I358" s="21" t="s">
        <v>4648</v>
      </c>
      <c r="J358" s="21" t="s">
        <v>4649</v>
      </c>
      <c r="K358" s="21" t="s">
        <v>2599</v>
      </c>
      <c r="L358" s="21" t="s">
        <v>3047</v>
      </c>
      <c r="M358" s="24" t="s">
        <v>4291</v>
      </c>
      <c r="N358" s="91"/>
    </row>
    <row r="359" spans="1:14" s="76" customFormat="1" ht="44.4">
      <c r="A359" s="15">
        <v>356</v>
      </c>
      <c r="B359" s="21" t="s">
        <v>3</v>
      </c>
      <c r="C359" s="21" t="s">
        <v>63</v>
      </c>
      <c r="D359" s="21" t="s">
        <v>110</v>
      </c>
      <c r="E359" s="21" t="s">
        <v>397</v>
      </c>
      <c r="F359" s="21" t="s">
        <v>932</v>
      </c>
      <c r="G359" s="21" t="s">
        <v>952</v>
      </c>
      <c r="H359" s="21" t="s">
        <v>1263</v>
      </c>
      <c r="I359" s="21" t="s">
        <v>1712</v>
      </c>
      <c r="J359" s="21" t="s">
        <v>3781</v>
      </c>
      <c r="K359" s="21" t="s">
        <v>2600</v>
      </c>
      <c r="L359" s="94" t="s">
        <v>3048</v>
      </c>
      <c r="M359" s="24" t="s">
        <v>3426</v>
      </c>
      <c r="N359" s="91"/>
    </row>
    <row r="360" spans="1:14" s="76" customFormat="1" ht="44.4">
      <c r="A360" s="15">
        <v>357</v>
      </c>
      <c r="B360" s="21" t="s">
        <v>3</v>
      </c>
      <c r="C360" s="21" t="s">
        <v>63</v>
      </c>
      <c r="D360" s="21" t="s">
        <v>110</v>
      </c>
      <c r="E360" s="21" t="s">
        <v>398</v>
      </c>
      <c r="F360" s="21" t="s">
        <v>932</v>
      </c>
      <c r="G360" s="21" t="s">
        <v>949</v>
      </c>
      <c r="H360" s="21" t="s">
        <v>1189</v>
      </c>
      <c r="I360" s="21" t="s">
        <v>1713</v>
      </c>
      <c r="J360" s="21" t="s">
        <v>3782</v>
      </c>
      <c r="K360" s="21" t="s">
        <v>2600</v>
      </c>
      <c r="L360" s="94" t="s">
        <v>3048</v>
      </c>
      <c r="M360" s="24" t="s">
        <v>3426</v>
      </c>
      <c r="N360" s="91"/>
    </row>
    <row r="361" spans="1:14" s="76" customFormat="1" ht="44.4">
      <c r="A361" s="15">
        <v>358</v>
      </c>
      <c r="B361" s="21" t="s">
        <v>3</v>
      </c>
      <c r="C361" s="21" t="s">
        <v>63</v>
      </c>
      <c r="D361" s="21" t="s">
        <v>110</v>
      </c>
      <c r="E361" s="21" t="s">
        <v>399</v>
      </c>
      <c r="F361" s="21" t="s">
        <v>932</v>
      </c>
      <c r="G361" s="21" t="s">
        <v>947</v>
      </c>
      <c r="H361" s="21" t="s">
        <v>1202</v>
      </c>
      <c r="I361" s="21" t="s">
        <v>1714</v>
      </c>
      <c r="J361" s="21" t="s">
        <v>3783</v>
      </c>
      <c r="K361" s="21" t="s">
        <v>2600</v>
      </c>
      <c r="L361" s="94" t="s">
        <v>3048</v>
      </c>
      <c r="M361" s="24" t="s">
        <v>3426</v>
      </c>
      <c r="N361" s="91"/>
    </row>
    <row r="362" spans="1:14" s="76" customFormat="1" ht="44.4">
      <c r="A362" s="15">
        <v>359</v>
      </c>
      <c r="B362" s="21" t="s">
        <v>7</v>
      </c>
      <c r="C362" s="21" t="s">
        <v>63</v>
      </c>
      <c r="D362" s="21" t="s">
        <v>110</v>
      </c>
      <c r="E362" s="21" t="s">
        <v>400</v>
      </c>
      <c r="F362" s="21" t="s">
        <v>932</v>
      </c>
      <c r="G362" s="21" t="s">
        <v>950</v>
      </c>
      <c r="H362" s="21" t="s">
        <v>1264</v>
      </c>
      <c r="I362" s="21" t="s">
        <v>1715</v>
      </c>
      <c r="J362" s="21" t="s">
        <v>2271</v>
      </c>
      <c r="K362" s="21" t="s">
        <v>2600</v>
      </c>
      <c r="L362" s="94" t="s">
        <v>3048</v>
      </c>
      <c r="M362" s="24" t="s">
        <v>3426</v>
      </c>
      <c r="N362" s="91"/>
    </row>
    <row r="363" spans="1:14" s="76" customFormat="1" ht="44.4">
      <c r="A363" s="15">
        <v>360</v>
      </c>
      <c r="B363" s="21" t="s">
        <v>7</v>
      </c>
      <c r="C363" s="21" t="s">
        <v>63</v>
      </c>
      <c r="D363" s="21" t="s">
        <v>110</v>
      </c>
      <c r="E363" s="21" t="s">
        <v>401</v>
      </c>
      <c r="F363" s="21" t="s">
        <v>932</v>
      </c>
      <c r="G363" s="21" t="s">
        <v>950</v>
      </c>
      <c r="H363" s="21" t="s">
        <v>1144</v>
      </c>
      <c r="I363" s="21" t="s">
        <v>1715</v>
      </c>
      <c r="J363" s="21" t="s">
        <v>2271</v>
      </c>
      <c r="K363" s="21" t="s">
        <v>2600</v>
      </c>
      <c r="L363" s="94" t="s">
        <v>3048</v>
      </c>
      <c r="M363" s="24" t="s">
        <v>3426</v>
      </c>
      <c r="N363" s="91"/>
    </row>
    <row r="364" spans="1:14" s="76" customFormat="1" ht="44.4">
      <c r="A364" s="15">
        <v>361</v>
      </c>
      <c r="B364" s="21" t="s">
        <v>7</v>
      </c>
      <c r="C364" s="21" t="s">
        <v>63</v>
      </c>
      <c r="D364" s="21" t="s">
        <v>110</v>
      </c>
      <c r="E364" s="21" t="s">
        <v>402</v>
      </c>
      <c r="F364" s="21" t="s">
        <v>932</v>
      </c>
      <c r="G364" s="21" t="s">
        <v>971</v>
      </c>
      <c r="H364" s="21" t="s">
        <v>1265</v>
      </c>
      <c r="I364" s="21" t="s">
        <v>1716</v>
      </c>
      <c r="J364" s="95" t="s">
        <v>3784</v>
      </c>
      <c r="K364" s="21" t="s">
        <v>2600</v>
      </c>
      <c r="L364" s="94" t="s">
        <v>3048</v>
      </c>
      <c r="M364" s="24" t="s">
        <v>3426</v>
      </c>
      <c r="N364" s="91"/>
    </row>
    <row r="365" spans="1:14" s="76" customFormat="1" ht="44.4">
      <c r="A365" s="15">
        <v>362</v>
      </c>
      <c r="B365" s="93" t="s">
        <v>7</v>
      </c>
      <c r="C365" s="21" t="s">
        <v>63</v>
      </c>
      <c r="D365" s="21" t="s">
        <v>110</v>
      </c>
      <c r="E365" s="21" t="s">
        <v>403</v>
      </c>
      <c r="F365" s="21" t="s">
        <v>932</v>
      </c>
      <c r="G365" s="21" t="s">
        <v>950</v>
      </c>
      <c r="H365" s="93" t="s">
        <v>1266</v>
      </c>
      <c r="I365" s="21" t="s">
        <v>1717</v>
      </c>
      <c r="J365" s="21" t="s">
        <v>3785</v>
      </c>
      <c r="K365" s="21" t="s">
        <v>2600</v>
      </c>
      <c r="L365" s="94" t="s">
        <v>3048</v>
      </c>
      <c r="M365" s="24" t="s">
        <v>3426</v>
      </c>
      <c r="N365" s="91"/>
    </row>
    <row r="366" spans="1:14" s="76" customFormat="1" ht="44.4">
      <c r="A366" s="15">
        <v>363</v>
      </c>
      <c r="B366" s="93" t="s">
        <v>3</v>
      </c>
      <c r="C366" s="21" t="s">
        <v>63</v>
      </c>
      <c r="D366" s="21" t="s">
        <v>110</v>
      </c>
      <c r="E366" s="21" t="s">
        <v>404</v>
      </c>
      <c r="F366" s="21" t="s">
        <v>938</v>
      </c>
      <c r="G366" s="21" t="s">
        <v>1022</v>
      </c>
      <c r="H366" s="21" t="s">
        <v>1022</v>
      </c>
      <c r="I366" s="21" t="s">
        <v>1718</v>
      </c>
      <c r="J366" s="21"/>
      <c r="K366" s="21" t="s">
        <v>2601</v>
      </c>
      <c r="L366" s="94" t="s">
        <v>3049</v>
      </c>
      <c r="M366" s="24" t="s">
        <v>5180</v>
      </c>
      <c r="N366" s="91"/>
    </row>
    <row r="367" spans="1:14" s="76" customFormat="1" ht="44.4">
      <c r="A367" s="15">
        <v>364</v>
      </c>
      <c r="B367" s="93" t="s">
        <v>7</v>
      </c>
      <c r="C367" s="21" t="s">
        <v>63</v>
      </c>
      <c r="D367" s="21" t="s">
        <v>110</v>
      </c>
      <c r="E367" s="21" t="s">
        <v>405</v>
      </c>
      <c r="F367" s="21" t="s">
        <v>938</v>
      </c>
      <c r="G367" s="21" t="s">
        <v>950</v>
      </c>
      <c r="H367" s="93" t="s">
        <v>1144</v>
      </c>
      <c r="I367" s="21" t="s">
        <v>1719</v>
      </c>
      <c r="J367" s="21"/>
      <c r="K367" s="21" t="s">
        <v>2602</v>
      </c>
      <c r="L367" s="94" t="s">
        <v>3050</v>
      </c>
      <c r="M367" s="24" t="s">
        <v>3427</v>
      </c>
      <c r="N367" s="91"/>
    </row>
    <row r="368" spans="1:14" s="76" customFormat="1" ht="44.4">
      <c r="A368" s="15">
        <v>365</v>
      </c>
      <c r="B368" s="93" t="s">
        <v>7</v>
      </c>
      <c r="C368" s="21" t="s">
        <v>63</v>
      </c>
      <c r="D368" s="21" t="s">
        <v>110</v>
      </c>
      <c r="E368" s="21" t="s">
        <v>406</v>
      </c>
      <c r="F368" s="21" t="s">
        <v>938</v>
      </c>
      <c r="G368" s="21" t="s">
        <v>972</v>
      </c>
      <c r="H368" s="93" t="s">
        <v>1263</v>
      </c>
      <c r="I368" s="21" t="s">
        <v>1719</v>
      </c>
      <c r="J368" s="21"/>
      <c r="K368" s="21" t="s">
        <v>2602</v>
      </c>
      <c r="L368" s="94" t="s">
        <v>3050</v>
      </c>
      <c r="M368" s="24" t="s">
        <v>3427</v>
      </c>
      <c r="N368" s="91"/>
    </row>
    <row r="369" spans="1:14" s="76" customFormat="1" ht="44.4">
      <c r="A369" s="15">
        <v>366</v>
      </c>
      <c r="B369" s="93" t="s">
        <v>3</v>
      </c>
      <c r="C369" s="21" t="s">
        <v>63</v>
      </c>
      <c r="D369" s="21" t="s">
        <v>110</v>
      </c>
      <c r="E369" s="21" t="s">
        <v>407</v>
      </c>
      <c r="F369" s="21" t="s">
        <v>938</v>
      </c>
      <c r="G369" s="21" t="s">
        <v>947</v>
      </c>
      <c r="H369" s="93" t="s">
        <v>1151</v>
      </c>
      <c r="I369" s="21" t="s">
        <v>1720</v>
      </c>
      <c r="J369" s="21" t="s">
        <v>2271</v>
      </c>
      <c r="K369" s="21" t="s">
        <v>2602</v>
      </c>
      <c r="L369" s="94" t="s">
        <v>3050</v>
      </c>
      <c r="M369" s="24" t="s">
        <v>3427</v>
      </c>
      <c r="N369" s="91"/>
    </row>
    <row r="370" spans="1:14" s="76" customFormat="1" ht="44.4">
      <c r="A370" s="15">
        <v>367</v>
      </c>
      <c r="B370" s="93" t="s">
        <v>3</v>
      </c>
      <c r="C370" s="21" t="s">
        <v>63</v>
      </c>
      <c r="D370" s="21" t="s">
        <v>110</v>
      </c>
      <c r="E370" s="21" t="s">
        <v>408</v>
      </c>
      <c r="F370" s="21" t="s">
        <v>938</v>
      </c>
      <c r="G370" s="21" t="s">
        <v>975</v>
      </c>
      <c r="H370" s="93" t="s">
        <v>1130</v>
      </c>
      <c r="I370" s="21" t="s">
        <v>1719</v>
      </c>
      <c r="J370" s="21"/>
      <c r="K370" s="21" t="s">
        <v>2602</v>
      </c>
      <c r="L370" s="94" t="s">
        <v>3050</v>
      </c>
      <c r="M370" s="24" t="s">
        <v>3427</v>
      </c>
      <c r="N370" s="91"/>
    </row>
    <row r="371" spans="1:14" s="76" customFormat="1" ht="44.4">
      <c r="A371" s="15">
        <v>368</v>
      </c>
      <c r="B371" s="21" t="s">
        <v>5</v>
      </c>
      <c r="C371" s="21" t="s">
        <v>63</v>
      </c>
      <c r="D371" s="21" t="s">
        <v>110</v>
      </c>
      <c r="E371" s="21" t="s">
        <v>409</v>
      </c>
      <c r="F371" s="21" t="s">
        <v>932</v>
      </c>
      <c r="G371" s="21" t="s">
        <v>945</v>
      </c>
      <c r="H371" s="21" t="s">
        <v>1134</v>
      </c>
      <c r="I371" s="21" t="s">
        <v>1721</v>
      </c>
      <c r="J371" s="21" t="s">
        <v>3786</v>
      </c>
      <c r="K371" s="21" t="s">
        <v>2600</v>
      </c>
      <c r="L371" s="94" t="s">
        <v>3051</v>
      </c>
      <c r="M371" s="24" t="s">
        <v>3426</v>
      </c>
      <c r="N371" s="91"/>
    </row>
    <row r="372" spans="1:14" s="76" customFormat="1" ht="44.4">
      <c r="A372" s="15">
        <v>369</v>
      </c>
      <c r="B372" s="21" t="s">
        <v>5</v>
      </c>
      <c r="C372" s="21" t="s">
        <v>63</v>
      </c>
      <c r="D372" s="21" t="s">
        <v>110</v>
      </c>
      <c r="E372" s="21" t="s">
        <v>410</v>
      </c>
      <c r="F372" s="21" t="s">
        <v>932</v>
      </c>
      <c r="G372" s="21" t="s">
        <v>947</v>
      </c>
      <c r="H372" s="21" t="s">
        <v>1151</v>
      </c>
      <c r="I372" s="21" t="s">
        <v>1722</v>
      </c>
      <c r="J372" s="21" t="s">
        <v>3786</v>
      </c>
      <c r="K372" s="21" t="s">
        <v>2600</v>
      </c>
      <c r="L372" s="94" t="s">
        <v>3048</v>
      </c>
      <c r="M372" s="24" t="s">
        <v>3426</v>
      </c>
      <c r="N372" s="91"/>
    </row>
    <row r="373" spans="1:14" s="76" customFormat="1" ht="44.4">
      <c r="A373" s="15">
        <v>370</v>
      </c>
      <c r="B373" s="21" t="s">
        <v>5</v>
      </c>
      <c r="C373" s="21" t="s">
        <v>63</v>
      </c>
      <c r="D373" s="21" t="s">
        <v>110</v>
      </c>
      <c r="E373" s="21" t="s">
        <v>411</v>
      </c>
      <c r="F373" s="21" t="s">
        <v>932</v>
      </c>
      <c r="G373" s="21" t="s">
        <v>947</v>
      </c>
      <c r="H373" s="21" t="s">
        <v>1151</v>
      </c>
      <c r="I373" s="21" t="s">
        <v>1723</v>
      </c>
      <c r="J373" s="21" t="s">
        <v>2301</v>
      </c>
      <c r="K373" s="21" t="s">
        <v>2600</v>
      </c>
      <c r="L373" s="94" t="s">
        <v>3048</v>
      </c>
      <c r="M373" s="24" t="s">
        <v>3426</v>
      </c>
      <c r="N373" s="91"/>
    </row>
    <row r="374" spans="1:14" s="76" customFormat="1" ht="44.4">
      <c r="A374" s="15">
        <v>371</v>
      </c>
      <c r="B374" s="21" t="s">
        <v>5</v>
      </c>
      <c r="C374" s="21" t="s">
        <v>63</v>
      </c>
      <c r="D374" s="21" t="s">
        <v>110</v>
      </c>
      <c r="E374" s="21" t="s">
        <v>412</v>
      </c>
      <c r="F374" s="21" t="s">
        <v>932</v>
      </c>
      <c r="G374" s="21" t="s">
        <v>1023</v>
      </c>
      <c r="H374" s="21" t="s">
        <v>1202</v>
      </c>
      <c r="I374" s="21" t="s">
        <v>1720</v>
      </c>
      <c r="J374" s="21" t="s">
        <v>2271</v>
      </c>
      <c r="K374" s="21" t="s">
        <v>2600</v>
      </c>
      <c r="L374" s="94" t="s">
        <v>3051</v>
      </c>
      <c r="M374" s="24" t="s">
        <v>3426</v>
      </c>
      <c r="N374" s="91"/>
    </row>
    <row r="375" spans="1:14" s="76" customFormat="1" ht="44.4">
      <c r="A375" s="15">
        <v>372</v>
      </c>
      <c r="B375" s="21" t="s">
        <v>5</v>
      </c>
      <c r="C375" s="21" t="s">
        <v>63</v>
      </c>
      <c r="D375" s="21" t="s">
        <v>110</v>
      </c>
      <c r="E375" s="21" t="s">
        <v>413</v>
      </c>
      <c r="F375" s="21" t="s">
        <v>932</v>
      </c>
      <c r="G375" s="21" t="s">
        <v>947</v>
      </c>
      <c r="H375" s="21" t="s">
        <v>1202</v>
      </c>
      <c r="I375" s="21" t="s">
        <v>1724</v>
      </c>
      <c r="J375" s="21" t="s">
        <v>2271</v>
      </c>
      <c r="K375" s="21" t="s">
        <v>2600</v>
      </c>
      <c r="L375" s="94" t="s">
        <v>3048</v>
      </c>
      <c r="M375" s="24" t="s">
        <v>3426</v>
      </c>
      <c r="N375" s="91"/>
    </row>
    <row r="376" spans="1:14" s="76" customFormat="1" ht="44.4">
      <c r="A376" s="15">
        <v>373</v>
      </c>
      <c r="B376" s="21" t="s">
        <v>5</v>
      </c>
      <c r="C376" s="21" t="s">
        <v>63</v>
      </c>
      <c r="D376" s="21" t="s">
        <v>110</v>
      </c>
      <c r="E376" s="21" t="s">
        <v>414</v>
      </c>
      <c r="F376" s="21" t="s">
        <v>932</v>
      </c>
      <c r="G376" s="21" t="s">
        <v>947</v>
      </c>
      <c r="H376" s="21" t="s">
        <v>1186</v>
      </c>
      <c r="I376" s="21" t="s">
        <v>110</v>
      </c>
      <c r="J376" s="21" t="s">
        <v>2173</v>
      </c>
      <c r="K376" s="21" t="s">
        <v>2600</v>
      </c>
      <c r="L376" s="94" t="s">
        <v>3048</v>
      </c>
      <c r="M376" s="24" t="s">
        <v>3426</v>
      </c>
      <c r="N376" s="91"/>
    </row>
    <row r="377" spans="1:14" s="76" customFormat="1" ht="44.4">
      <c r="A377" s="15">
        <v>374</v>
      </c>
      <c r="B377" s="21" t="s">
        <v>6</v>
      </c>
      <c r="C377" s="21" t="s">
        <v>63</v>
      </c>
      <c r="D377" s="21" t="s">
        <v>110</v>
      </c>
      <c r="E377" s="21" t="s">
        <v>415</v>
      </c>
      <c r="F377" s="21" t="s">
        <v>932</v>
      </c>
      <c r="G377" s="21" t="s">
        <v>952</v>
      </c>
      <c r="H377" s="21" t="s">
        <v>1183</v>
      </c>
      <c r="I377" s="21" t="s">
        <v>1725</v>
      </c>
      <c r="J377" s="21" t="s">
        <v>3786</v>
      </c>
      <c r="K377" s="21" t="s">
        <v>2600</v>
      </c>
      <c r="L377" s="94" t="s">
        <v>3048</v>
      </c>
      <c r="M377" s="24" t="s">
        <v>3426</v>
      </c>
      <c r="N377" s="91"/>
    </row>
    <row r="378" spans="1:14" s="76" customFormat="1" ht="44.4">
      <c r="A378" s="15">
        <v>375</v>
      </c>
      <c r="B378" s="21" t="s">
        <v>6</v>
      </c>
      <c r="C378" s="21" t="s">
        <v>63</v>
      </c>
      <c r="D378" s="21" t="s">
        <v>110</v>
      </c>
      <c r="E378" s="21" t="s">
        <v>416</v>
      </c>
      <c r="F378" s="21" t="s">
        <v>932</v>
      </c>
      <c r="G378" s="21" t="s">
        <v>952</v>
      </c>
      <c r="H378" s="21" t="s">
        <v>1147</v>
      </c>
      <c r="I378" s="21" t="s">
        <v>1726</v>
      </c>
      <c r="J378" s="21" t="s">
        <v>3786</v>
      </c>
      <c r="K378" s="21" t="s">
        <v>2600</v>
      </c>
      <c r="L378" s="94" t="s">
        <v>3048</v>
      </c>
      <c r="M378" s="24" t="s">
        <v>3426</v>
      </c>
      <c r="N378" s="91"/>
    </row>
    <row r="379" spans="1:14" s="76" customFormat="1" ht="44.4">
      <c r="A379" s="15">
        <v>376</v>
      </c>
      <c r="B379" s="21" t="s">
        <v>6</v>
      </c>
      <c r="C379" s="21" t="s">
        <v>63</v>
      </c>
      <c r="D379" s="21" t="s">
        <v>110</v>
      </c>
      <c r="E379" s="21" t="s">
        <v>417</v>
      </c>
      <c r="F379" s="21" t="s">
        <v>932</v>
      </c>
      <c r="G379" s="21" t="s">
        <v>949</v>
      </c>
      <c r="H379" s="21" t="s">
        <v>1189</v>
      </c>
      <c r="I379" s="21" t="s">
        <v>1727</v>
      </c>
      <c r="J379" s="21" t="s">
        <v>3785</v>
      </c>
      <c r="K379" s="21" t="s">
        <v>2600</v>
      </c>
      <c r="L379" s="94" t="s">
        <v>3048</v>
      </c>
      <c r="M379" s="24" t="s">
        <v>3426</v>
      </c>
      <c r="N379" s="91"/>
    </row>
    <row r="380" spans="1:14" s="76" customFormat="1" ht="44.4">
      <c r="A380" s="15">
        <v>377</v>
      </c>
      <c r="B380" s="21" t="s">
        <v>6</v>
      </c>
      <c r="C380" s="21" t="s">
        <v>63</v>
      </c>
      <c r="D380" s="21" t="s">
        <v>110</v>
      </c>
      <c r="E380" s="21" t="s">
        <v>418</v>
      </c>
      <c r="F380" s="21" t="s">
        <v>932</v>
      </c>
      <c r="G380" s="21" t="s">
        <v>947</v>
      </c>
      <c r="H380" s="21" t="s">
        <v>1186</v>
      </c>
      <c r="I380" s="21" t="s">
        <v>1728</v>
      </c>
      <c r="J380" s="21" t="s">
        <v>2173</v>
      </c>
      <c r="K380" s="21" t="s">
        <v>2600</v>
      </c>
      <c r="L380" s="94" t="s">
        <v>3048</v>
      </c>
      <c r="M380" s="24" t="s">
        <v>3426</v>
      </c>
      <c r="N380" s="91"/>
    </row>
    <row r="381" spans="1:14" s="76" customFormat="1" ht="44.4">
      <c r="A381" s="15">
        <v>378</v>
      </c>
      <c r="B381" s="21" t="s">
        <v>6</v>
      </c>
      <c r="C381" s="21" t="s">
        <v>63</v>
      </c>
      <c r="D381" s="21" t="s">
        <v>110</v>
      </c>
      <c r="E381" s="21" t="s">
        <v>419</v>
      </c>
      <c r="F381" s="21" t="s">
        <v>932</v>
      </c>
      <c r="G381" s="21" t="s">
        <v>948</v>
      </c>
      <c r="H381" s="21" t="s">
        <v>1172</v>
      </c>
      <c r="I381" s="21" t="s">
        <v>1729</v>
      </c>
      <c r="J381" s="21" t="s">
        <v>2181</v>
      </c>
      <c r="K381" s="21" t="s">
        <v>2600</v>
      </c>
      <c r="L381" s="94" t="s">
        <v>3048</v>
      </c>
      <c r="M381" s="24" t="s">
        <v>3426</v>
      </c>
      <c r="N381" s="91"/>
    </row>
    <row r="382" spans="1:14" s="76" customFormat="1" ht="44.4">
      <c r="A382" s="15">
        <v>379</v>
      </c>
      <c r="B382" s="21" t="s">
        <v>32</v>
      </c>
      <c r="C382" s="21" t="s">
        <v>63</v>
      </c>
      <c r="D382" s="21" t="s">
        <v>110</v>
      </c>
      <c r="E382" s="21" t="s">
        <v>420</v>
      </c>
      <c r="F382" s="21" t="s">
        <v>932</v>
      </c>
      <c r="G382" s="21" t="s">
        <v>949</v>
      </c>
      <c r="H382" s="21" t="s">
        <v>1138</v>
      </c>
      <c r="I382" s="21" t="s">
        <v>1730</v>
      </c>
      <c r="J382" s="21" t="s">
        <v>2173</v>
      </c>
      <c r="K382" s="21" t="s">
        <v>2600</v>
      </c>
      <c r="L382" s="94" t="s">
        <v>3051</v>
      </c>
      <c r="M382" s="24" t="s">
        <v>3426</v>
      </c>
      <c r="N382" s="91"/>
    </row>
    <row r="383" spans="1:14" s="76" customFormat="1">
      <c r="A383" s="15">
        <v>380</v>
      </c>
      <c r="B383" s="21" t="s">
        <v>4</v>
      </c>
      <c r="C383" s="21" t="s">
        <v>63</v>
      </c>
      <c r="D383" s="21" t="s">
        <v>110</v>
      </c>
      <c r="E383" s="21" t="s">
        <v>421</v>
      </c>
      <c r="F383" s="21" t="s">
        <v>934</v>
      </c>
      <c r="G383" s="21" t="s">
        <v>3787</v>
      </c>
      <c r="H383" s="21" t="s">
        <v>3787</v>
      </c>
      <c r="I383" s="21" t="s">
        <v>5134</v>
      </c>
      <c r="J383" s="21" t="s">
        <v>3786</v>
      </c>
      <c r="K383" s="21" t="s">
        <v>2603</v>
      </c>
      <c r="L383" s="94" t="s">
        <v>7238</v>
      </c>
      <c r="M383" s="24" t="s">
        <v>3428</v>
      </c>
      <c r="N383" s="91"/>
    </row>
    <row r="384" spans="1:14" s="76" customFormat="1" ht="44.4">
      <c r="A384" s="15">
        <v>381</v>
      </c>
      <c r="B384" s="21" t="s">
        <v>2</v>
      </c>
      <c r="C384" s="21" t="s">
        <v>63</v>
      </c>
      <c r="D384" s="21" t="s">
        <v>111</v>
      </c>
      <c r="E384" s="21" t="s">
        <v>422</v>
      </c>
      <c r="F384" s="21" t="s">
        <v>932</v>
      </c>
      <c r="G384" s="21" t="s">
        <v>979</v>
      </c>
      <c r="H384" s="21" t="s">
        <v>1267</v>
      </c>
      <c r="I384" s="21" t="s">
        <v>1731</v>
      </c>
      <c r="J384" s="21" t="s">
        <v>2272</v>
      </c>
      <c r="K384" s="21" t="s">
        <v>2604</v>
      </c>
      <c r="L384" s="21" t="s">
        <v>3052</v>
      </c>
      <c r="M384" s="24" t="s">
        <v>3429</v>
      </c>
      <c r="N384" s="91"/>
    </row>
    <row r="385" spans="1:14" s="76" customFormat="1" ht="44.4">
      <c r="A385" s="15">
        <v>382</v>
      </c>
      <c r="B385" s="21" t="s">
        <v>3</v>
      </c>
      <c r="C385" s="21" t="s">
        <v>63</v>
      </c>
      <c r="D385" s="21" t="s">
        <v>111</v>
      </c>
      <c r="E385" s="21" t="s">
        <v>423</v>
      </c>
      <c r="F385" s="21" t="s">
        <v>932</v>
      </c>
      <c r="G385" s="21" t="s">
        <v>949</v>
      </c>
      <c r="H385" s="21" t="s">
        <v>1268</v>
      </c>
      <c r="I385" s="21" t="s">
        <v>1731</v>
      </c>
      <c r="J385" s="21" t="s">
        <v>2272</v>
      </c>
      <c r="K385" s="21" t="s">
        <v>2604</v>
      </c>
      <c r="L385" s="21" t="s">
        <v>3052</v>
      </c>
      <c r="M385" s="24" t="s">
        <v>3429</v>
      </c>
      <c r="N385" s="91"/>
    </row>
    <row r="386" spans="1:14" s="76" customFormat="1" ht="44.4">
      <c r="A386" s="15">
        <v>383</v>
      </c>
      <c r="B386" s="21" t="s">
        <v>7</v>
      </c>
      <c r="C386" s="21" t="s">
        <v>63</v>
      </c>
      <c r="D386" s="21" t="s">
        <v>111</v>
      </c>
      <c r="E386" s="21" t="s">
        <v>424</v>
      </c>
      <c r="F386" s="21" t="s">
        <v>932</v>
      </c>
      <c r="G386" s="21" t="s">
        <v>950</v>
      </c>
      <c r="H386" s="21" t="s">
        <v>1269</v>
      </c>
      <c r="I386" s="21" t="s">
        <v>1731</v>
      </c>
      <c r="J386" s="21" t="s">
        <v>2272</v>
      </c>
      <c r="K386" s="21" t="s">
        <v>2604</v>
      </c>
      <c r="L386" s="21" t="s">
        <v>3052</v>
      </c>
      <c r="M386" s="24" t="s">
        <v>3429</v>
      </c>
      <c r="N386" s="91"/>
    </row>
    <row r="387" spans="1:14" s="76" customFormat="1" ht="44.4">
      <c r="A387" s="15">
        <v>384</v>
      </c>
      <c r="B387" s="21" t="s">
        <v>7</v>
      </c>
      <c r="C387" s="21" t="s">
        <v>63</v>
      </c>
      <c r="D387" s="21" t="s">
        <v>111</v>
      </c>
      <c r="E387" s="21" t="s">
        <v>425</v>
      </c>
      <c r="F387" s="21" t="s">
        <v>932</v>
      </c>
      <c r="G387" s="21" t="s">
        <v>951</v>
      </c>
      <c r="H387" s="21" t="s">
        <v>1270</v>
      </c>
      <c r="I387" s="21" t="s">
        <v>1731</v>
      </c>
      <c r="J387" s="21" t="s">
        <v>2272</v>
      </c>
      <c r="K387" s="21" t="s">
        <v>2604</v>
      </c>
      <c r="L387" s="21" t="s">
        <v>3052</v>
      </c>
      <c r="M387" s="24" t="s">
        <v>3429</v>
      </c>
      <c r="N387" s="91"/>
    </row>
    <row r="388" spans="1:14" s="76" customFormat="1" ht="44.4">
      <c r="A388" s="15">
        <v>385</v>
      </c>
      <c r="B388" s="21" t="s">
        <v>8</v>
      </c>
      <c r="C388" s="21" t="s">
        <v>63</v>
      </c>
      <c r="D388" s="21" t="s">
        <v>111</v>
      </c>
      <c r="E388" s="21" t="s">
        <v>426</v>
      </c>
      <c r="F388" s="21" t="s">
        <v>932</v>
      </c>
      <c r="G388" s="21" t="s">
        <v>1015</v>
      </c>
      <c r="H388" s="21" t="s">
        <v>1271</v>
      </c>
      <c r="I388" s="21" t="s">
        <v>1731</v>
      </c>
      <c r="J388" s="21" t="s">
        <v>2272</v>
      </c>
      <c r="K388" s="21" t="s">
        <v>2604</v>
      </c>
      <c r="L388" s="21" t="s">
        <v>3052</v>
      </c>
      <c r="M388" s="24" t="s">
        <v>3429</v>
      </c>
      <c r="N388" s="91"/>
    </row>
    <row r="389" spans="1:14" s="76" customFormat="1" ht="44.4">
      <c r="A389" s="15">
        <v>386</v>
      </c>
      <c r="B389" s="21" t="s">
        <v>5</v>
      </c>
      <c r="C389" s="21" t="s">
        <v>63</v>
      </c>
      <c r="D389" s="21" t="s">
        <v>111</v>
      </c>
      <c r="E389" s="21" t="s">
        <v>427</v>
      </c>
      <c r="F389" s="21" t="s">
        <v>932</v>
      </c>
      <c r="G389" s="21" t="s">
        <v>945</v>
      </c>
      <c r="H389" s="21" t="s">
        <v>1272</v>
      </c>
      <c r="I389" s="21" t="s">
        <v>1732</v>
      </c>
      <c r="J389" s="21" t="s">
        <v>2201</v>
      </c>
      <c r="K389" s="21" t="s">
        <v>2605</v>
      </c>
      <c r="L389" s="21" t="s">
        <v>3053</v>
      </c>
      <c r="M389" s="24" t="s">
        <v>3430</v>
      </c>
      <c r="N389" s="91"/>
    </row>
    <row r="390" spans="1:14" s="76" customFormat="1" ht="44.4">
      <c r="A390" s="15">
        <v>387</v>
      </c>
      <c r="B390" s="21" t="s">
        <v>5</v>
      </c>
      <c r="C390" s="21" t="s">
        <v>63</v>
      </c>
      <c r="D390" s="21" t="s">
        <v>111</v>
      </c>
      <c r="E390" s="21" t="s">
        <v>428</v>
      </c>
      <c r="F390" s="21" t="s">
        <v>932</v>
      </c>
      <c r="G390" s="21" t="s">
        <v>947</v>
      </c>
      <c r="H390" s="21" t="s">
        <v>1273</v>
      </c>
      <c r="I390" s="21" t="s">
        <v>1733</v>
      </c>
      <c r="J390" s="21" t="s">
        <v>2215</v>
      </c>
      <c r="K390" s="21" t="s">
        <v>2605</v>
      </c>
      <c r="L390" s="21" t="s">
        <v>3053</v>
      </c>
      <c r="M390" s="24" t="s">
        <v>3430</v>
      </c>
      <c r="N390" s="91"/>
    </row>
    <row r="391" spans="1:14" s="76" customFormat="1" ht="44.4">
      <c r="A391" s="15">
        <v>388</v>
      </c>
      <c r="B391" s="93" t="s">
        <v>6</v>
      </c>
      <c r="C391" s="21" t="s">
        <v>63</v>
      </c>
      <c r="D391" s="21" t="s">
        <v>111</v>
      </c>
      <c r="E391" s="21" t="s">
        <v>429</v>
      </c>
      <c r="F391" s="21" t="s">
        <v>932</v>
      </c>
      <c r="G391" s="21" t="s">
        <v>949</v>
      </c>
      <c r="H391" s="93" t="s">
        <v>1274</v>
      </c>
      <c r="I391" s="21" t="s">
        <v>1734</v>
      </c>
      <c r="J391" s="21" t="s">
        <v>2201</v>
      </c>
      <c r="K391" s="21" t="s">
        <v>2606</v>
      </c>
      <c r="L391" s="21" t="s">
        <v>3054</v>
      </c>
      <c r="M391" s="24" t="s">
        <v>5181</v>
      </c>
      <c r="N391" s="91"/>
    </row>
    <row r="392" spans="1:14" s="76" customFormat="1" ht="44.4">
      <c r="A392" s="15">
        <v>389</v>
      </c>
      <c r="B392" s="21" t="s">
        <v>6</v>
      </c>
      <c r="C392" s="21" t="s">
        <v>63</v>
      </c>
      <c r="D392" s="21" t="s">
        <v>111</v>
      </c>
      <c r="E392" s="21" t="s">
        <v>430</v>
      </c>
      <c r="F392" s="21" t="s">
        <v>932</v>
      </c>
      <c r="G392" s="21" t="s">
        <v>945</v>
      </c>
      <c r="H392" s="21" t="s">
        <v>1275</v>
      </c>
      <c r="I392" s="21" t="s">
        <v>1735</v>
      </c>
      <c r="J392" s="21" t="s">
        <v>2178</v>
      </c>
      <c r="K392" s="21" t="s">
        <v>2607</v>
      </c>
      <c r="L392" s="21" t="s">
        <v>3055</v>
      </c>
      <c r="M392" s="24" t="s">
        <v>3431</v>
      </c>
      <c r="N392" s="91"/>
    </row>
    <row r="393" spans="1:14" s="76" customFormat="1">
      <c r="A393" s="15">
        <v>390</v>
      </c>
      <c r="B393" s="21" t="s">
        <v>6</v>
      </c>
      <c r="C393" s="21" t="s">
        <v>63</v>
      </c>
      <c r="D393" s="21" t="s">
        <v>111</v>
      </c>
      <c r="E393" s="21" t="s">
        <v>431</v>
      </c>
      <c r="F393" s="21" t="s">
        <v>932</v>
      </c>
      <c r="G393" s="21" t="s">
        <v>945</v>
      </c>
      <c r="H393" s="21" t="s">
        <v>1276</v>
      </c>
      <c r="I393" s="21" t="s">
        <v>1736</v>
      </c>
      <c r="J393" s="21" t="s">
        <v>2273</v>
      </c>
      <c r="K393" s="21" t="s">
        <v>2608</v>
      </c>
      <c r="L393" s="21" t="s">
        <v>3056</v>
      </c>
      <c r="M393" s="24" t="s">
        <v>5182</v>
      </c>
      <c r="N393" s="91"/>
    </row>
    <row r="394" spans="1:14" s="76" customFormat="1" ht="44.4">
      <c r="A394" s="15">
        <v>391</v>
      </c>
      <c r="B394" s="21" t="s">
        <v>6</v>
      </c>
      <c r="C394" s="21" t="s">
        <v>63</v>
      </c>
      <c r="D394" s="21" t="s">
        <v>111</v>
      </c>
      <c r="E394" s="21" t="s">
        <v>432</v>
      </c>
      <c r="F394" s="21" t="s">
        <v>932</v>
      </c>
      <c r="G394" s="21" t="s">
        <v>985</v>
      </c>
      <c r="H394" s="21" t="s">
        <v>1277</v>
      </c>
      <c r="I394" s="21" t="s">
        <v>1734</v>
      </c>
      <c r="J394" s="21" t="s">
        <v>2272</v>
      </c>
      <c r="K394" s="21" t="s">
        <v>2609</v>
      </c>
      <c r="L394" s="21" t="s">
        <v>3057</v>
      </c>
      <c r="M394" s="24" t="s">
        <v>5183</v>
      </c>
      <c r="N394" s="91"/>
    </row>
    <row r="395" spans="1:14" s="76" customFormat="1" ht="44.4">
      <c r="A395" s="15">
        <v>392</v>
      </c>
      <c r="B395" s="21" t="s">
        <v>6</v>
      </c>
      <c r="C395" s="21" t="s">
        <v>63</v>
      </c>
      <c r="D395" s="21" t="s">
        <v>111</v>
      </c>
      <c r="E395" s="21" t="s">
        <v>433</v>
      </c>
      <c r="F395" s="21" t="s">
        <v>932</v>
      </c>
      <c r="G395" s="21" t="s">
        <v>984</v>
      </c>
      <c r="H395" s="21" t="s">
        <v>1278</v>
      </c>
      <c r="I395" s="21" t="s">
        <v>1737</v>
      </c>
      <c r="J395" s="21" t="s">
        <v>2272</v>
      </c>
      <c r="K395" s="21" t="s">
        <v>2610</v>
      </c>
      <c r="L395" s="21" t="s">
        <v>3058</v>
      </c>
      <c r="M395" s="24" t="s">
        <v>5184</v>
      </c>
      <c r="N395" s="91"/>
    </row>
    <row r="396" spans="1:14" s="76" customFormat="1">
      <c r="A396" s="15">
        <v>393</v>
      </c>
      <c r="B396" s="21" t="s">
        <v>6</v>
      </c>
      <c r="C396" s="21" t="s">
        <v>63</v>
      </c>
      <c r="D396" s="21" t="s">
        <v>111</v>
      </c>
      <c r="E396" s="21" t="s">
        <v>434</v>
      </c>
      <c r="F396" s="21" t="s">
        <v>932</v>
      </c>
      <c r="G396" s="21" t="s">
        <v>1024</v>
      </c>
      <c r="H396" s="21" t="s">
        <v>1279</v>
      </c>
      <c r="I396" s="21" t="s">
        <v>1738</v>
      </c>
      <c r="J396" s="21" t="s">
        <v>2205</v>
      </c>
      <c r="K396" s="21" t="s">
        <v>2611</v>
      </c>
      <c r="L396" s="21" t="s">
        <v>3059</v>
      </c>
      <c r="M396" s="24" t="s">
        <v>3432</v>
      </c>
      <c r="N396" s="91"/>
    </row>
    <row r="397" spans="1:14" s="76" customFormat="1">
      <c r="A397" s="15">
        <v>394</v>
      </c>
      <c r="B397" s="21" t="s">
        <v>6</v>
      </c>
      <c r="C397" s="21" t="s">
        <v>63</v>
      </c>
      <c r="D397" s="21" t="s">
        <v>112</v>
      </c>
      <c r="E397" s="21" t="s">
        <v>435</v>
      </c>
      <c r="F397" s="21" t="s">
        <v>934</v>
      </c>
      <c r="G397" s="21" t="s">
        <v>954</v>
      </c>
      <c r="H397" s="21" t="s">
        <v>1280</v>
      </c>
      <c r="I397" s="21" t="s">
        <v>1739</v>
      </c>
      <c r="J397" s="21" t="s">
        <v>2274</v>
      </c>
      <c r="K397" s="21" t="s">
        <v>2612</v>
      </c>
      <c r="L397" s="21" t="s">
        <v>3060</v>
      </c>
      <c r="M397" s="98" t="s">
        <v>3433</v>
      </c>
      <c r="N397" s="91"/>
    </row>
    <row r="398" spans="1:14" s="76" customFormat="1">
      <c r="A398" s="15">
        <v>395</v>
      </c>
      <c r="B398" s="21" t="s">
        <v>6</v>
      </c>
      <c r="C398" s="21" t="s">
        <v>63</v>
      </c>
      <c r="D398" s="21" t="s">
        <v>112</v>
      </c>
      <c r="E398" s="21" t="s">
        <v>436</v>
      </c>
      <c r="F398" s="21" t="s">
        <v>934</v>
      </c>
      <c r="G398" s="21" t="s">
        <v>971</v>
      </c>
      <c r="H398" s="119" t="s">
        <v>1281</v>
      </c>
      <c r="I398" s="21" t="s">
        <v>1740</v>
      </c>
      <c r="J398" s="21" t="s">
        <v>2275</v>
      </c>
      <c r="K398" s="21" t="s">
        <v>2612</v>
      </c>
      <c r="L398" s="29" t="s">
        <v>3061</v>
      </c>
      <c r="M398" s="30" t="s">
        <v>3434</v>
      </c>
      <c r="N398" s="91"/>
    </row>
    <row r="399" spans="1:14" s="76" customFormat="1">
      <c r="A399" s="15">
        <v>396</v>
      </c>
      <c r="B399" s="21" t="s">
        <v>7</v>
      </c>
      <c r="C399" s="93" t="s">
        <v>63</v>
      </c>
      <c r="D399" s="21" t="s">
        <v>112</v>
      </c>
      <c r="E399" s="21" t="s">
        <v>437</v>
      </c>
      <c r="F399" s="21" t="s">
        <v>932</v>
      </c>
      <c r="G399" s="21" t="s">
        <v>950</v>
      </c>
      <c r="H399" s="21" t="s">
        <v>1282</v>
      </c>
      <c r="I399" s="21" t="s">
        <v>1742</v>
      </c>
      <c r="J399" s="21" t="s">
        <v>2276</v>
      </c>
      <c r="K399" s="21" t="s">
        <v>2613</v>
      </c>
      <c r="L399" s="29" t="s">
        <v>3062</v>
      </c>
      <c r="M399" s="30" t="s">
        <v>5185</v>
      </c>
      <c r="N399" s="91"/>
    </row>
    <row r="400" spans="1:14" s="76" customFormat="1">
      <c r="A400" s="15">
        <v>397</v>
      </c>
      <c r="B400" s="21" t="s">
        <v>6</v>
      </c>
      <c r="C400" s="93" t="s">
        <v>63</v>
      </c>
      <c r="D400" s="21" t="s">
        <v>112</v>
      </c>
      <c r="E400" s="21" t="s">
        <v>438</v>
      </c>
      <c r="F400" s="21" t="s">
        <v>932</v>
      </c>
      <c r="G400" s="21" t="s">
        <v>950</v>
      </c>
      <c r="H400" s="21" t="s">
        <v>1283</v>
      </c>
      <c r="I400" s="21" t="s">
        <v>1743</v>
      </c>
      <c r="J400" s="21" t="s">
        <v>2277</v>
      </c>
      <c r="K400" s="21" t="s">
        <v>2614</v>
      </c>
      <c r="L400" s="29" t="s">
        <v>3063</v>
      </c>
      <c r="M400" s="98" t="s">
        <v>3435</v>
      </c>
      <c r="N400" s="91"/>
    </row>
    <row r="401" spans="1:14" s="76" customFormat="1">
      <c r="A401" s="15">
        <v>398</v>
      </c>
      <c r="B401" s="21" t="s">
        <v>5</v>
      </c>
      <c r="C401" s="93" t="s">
        <v>63</v>
      </c>
      <c r="D401" s="21" t="s">
        <v>112</v>
      </c>
      <c r="E401" s="21" t="s">
        <v>439</v>
      </c>
      <c r="F401" s="21" t="s">
        <v>934</v>
      </c>
      <c r="G401" s="21" t="s">
        <v>947</v>
      </c>
      <c r="H401" s="21" t="s">
        <v>1284</v>
      </c>
      <c r="I401" s="21" t="s">
        <v>1740</v>
      </c>
      <c r="J401" s="21" t="s">
        <v>2278</v>
      </c>
      <c r="K401" s="21" t="s">
        <v>2612</v>
      </c>
      <c r="L401" s="29" t="s">
        <v>3061</v>
      </c>
      <c r="M401" s="98" t="s">
        <v>3436</v>
      </c>
      <c r="N401" s="91"/>
    </row>
    <row r="402" spans="1:14" s="76" customFormat="1">
      <c r="A402" s="15">
        <v>399</v>
      </c>
      <c r="B402" s="21" t="s">
        <v>6</v>
      </c>
      <c r="C402" s="93" t="s">
        <v>63</v>
      </c>
      <c r="D402" s="21" t="s">
        <v>112</v>
      </c>
      <c r="E402" s="21" t="s">
        <v>440</v>
      </c>
      <c r="F402" s="21" t="s">
        <v>934</v>
      </c>
      <c r="G402" s="21" t="s">
        <v>947</v>
      </c>
      <c r="H402" s="21" t="s">
        <v>1285</v>
      </c>
      <c r="I402" s="21" t="s">
        <v>1744</v>
      </c>
      <c r="J402" s="21" t="s">
        <v>2279</v>
      </c>
      <c r="K402" s="21" t="s">
        <v>2614</v>
      </c>
      <c r="L402" s="29" t="s">
        <v>3063</v>
      </c>
      <c r="M402" s="98" t="s">
        <v>3437</v>
      </c>
      <c r="N402" s="91"/>
    </row>
    <row r="403" spans="1:14" s="76" customFormat="1">
      <c r="A403" s="15">
        <v>400</v>
      </c>
      <c r="B403" s="21" t="s">
        <v>5</v>
      </c>
      <c r="C403" s="93" t="s">
        <v>63</v>
      </c>
      <c r="D403" s="21" t="s">
        <v>112</v>
      </c>
      <c r="E403" s="21" t="s">
        <v>441</v>
      </c>
      <c r="F403" s="21" t="s">
        <v>932</v>
      </c>
      <c r="G403" s="21" t="s">
        <v>947</v>
      </c>
      <c r="H403" s="119" t="s">
        <v>1286</v>
      </c>
      <c r="I403" s="21" t="s">
        <v>1742</v>
      </c>
      <c r="J403" s="21" t="s">
        <v>2276</v>
      </c>
      <c r="K403" s="21" t="s">
        <v>2613</v>
      </c>
      <c r="L403" s="29" t="s">
        <v>3062</v>
      </c>
      <c r="M403" s="30" t="s">
        <v>5185</v>
      </c>
      <c r="N403" s="91"/>
    </row>
    <row r="404" spans="1:14" s="76" customFormat="1">
      <c r="A404" s="15">
        <v>401</v>
      </c>
      <c r="B404" s="21" t="s">
        <v>6</v>
      </c>
      <c r="C404" s="93" t="s">
        <v>63</v>
      </c>
      <c r="D404" s="21" t="s">
        <v>112</v>
      </c>
      <c r="E404" s="21" t="s">
        <v>443</v>
      </c>
      <c r="F404" s="21" t="s">
        <v>932</v>
      </c>
      <c r="G404" s="21" t="s">
        <v>975</v>
      </c>
      <c r="H404" s="21" t="s">
        <v>1287</v>
      </c>
      <c r="I404" s="21" t="s">
        <v>1742</v>
      </c>
      <c r="J404" s="21" t="s">
        <v>2276</v>
      </c>
      <c r="K404" s="21" t="s">
        <v>2613</v>
      </c>
      <c r="L404" s="29" t="s">
        <v>3062</v>
      </c>
      <c r="M404" s="30" t="s">
        <v>5185</v>
      </c>
      <c r="N404" s="91"/>
    </row>
    <row r="405" spans="1:14" s="76" customFormat="1">
      <c r="A405" s="15">
        <v>402</v>
      </c>
      <c r="B405" s="21" t="s">
        <v>6</v>
      </c>
      <c r="C405" s="93" t="s">
        <v>63</v>
      </c>
      <c r="D405" s="21" t="s">
        <v>112</v>
      </c>
      <c r="E405" s="21" t="s">
        <v>445</v>
      </c>
      <c r="F405" s="21" t="s">
        <v>934</v>
      </c>
      <c r="G405" s="21" t="s">
        <v>975</v>
      </c>
      <c r="H405" s="21" t="s">
        <v>1288</v>
      </c>
      <c r="I405" s="21" t="s">
        <v>1740</v>
      </c>
      <c r="J405" s="21" t="s">
        <v>2275</v>
      </c>
      <c r="K405" s="21" t="s">
        <v>2612</v>
      </c>
      <c r="L405" s="29" t="s">
        <v>3061</v>
      </c>
      <c r="M405" s="30" t="s">
        <v>3434</v>
      </c>
      <c r="N405" s="91"/>
    </row>
    <row r="406" spans="1:14" s="76" customFormat="1" ht="44.4">
      <c r="A406" s="15">
        <v>403</v>
      </c>
      <c r="B406" s="21" t="s">
        <v>3</v>
      </c>
      <c r="C406" s="21" t="s">
        <v>63</v>
      </c>
      <c r="D406" s="21" t="s">
        <v>113</v>
      </c>
      <c r="E406" s="21" t="s">
        <v>446</v>
      </c>
      <c r="F406" s="21" t="s">
        <v>932</v>
      </c>
      <c r="G406" s="21" t="s">
        <v>945</v>
      </c>
      <c r="H406" s="21" t="s">
        <v>1134</v>
      </c>
      <c r="I406" s="21" t="s">
        <v>1745</v>
      </c>
      <c r="J406" s="21" t="s">
        <v>2173</v>
      </c>
      <c r="K406" s="21" t="s">
        <v>2615</v>
      </c>
      <c r="L406" s="21" t="s">
        <v>3064</v>
      </c>
      <c r="M406" s="24" t="s">
        <v>3438</v>
      </c>
      <c r="N406" s="91"/>
    </row>
    <row r="407" spans="1:14" s="76" customFormat="1" ht="44.4">
      <c r="A407" s="15">
        <v>404</v>
      </c>
      <c r="B407" s="93" t="s">
        <v>7</v>
      </c>
      <c r="C407" s="21" t="s">
        <v>63</v>
      </c>
      <c r="D407" s="21" t="s">
        <v>113</v>
      </c>
      <c r="E407" s="21" t="s">
        <v>447</v>
      </c>
      <c r="F407" s="21" t="s">
        <v>932</v>
      </c>
      <c r="G407" s="21" t="s">
        <v>951</v>
      </c>
      <c r="H407" s="93" t="s">
        <v>1145</v>
      </c>
      <c r="I407" s="21" t="s">
        <v>1746</v>
      </c>
      <c r="J407" s="21" t="s">
        <v>2173</v>
      </c>
      <c r="K407" s="21" t="s">
        <v>2616</v>
      </c>
      <c r="L407" s="21" t="s">
        <v>3065</v>
      </c>
      <c r="M407" s="24" t="s">
        <v>3439</v>
      </c>
      <c r="N407" s="91"/>
    </row>
    <row r="408" spans="1:14" s="76" customFormat="1" ht="44.4">
      <c r="A408" s="15">
        <v>405</v>
      </c>
      <c r="B408" s="21" t="s">
        <v>5</v>
      </c>
      <c r="C408" s="21" t="s">
        <v>63</v>
      </c>
      <c r="D408" s="21" t="s">
        <v>113</v>
      </c>
      <c r="E408" s="21" t="s">
        <v>448</v>
      </c>
      <c r="F408" s="21" t="s">
        <v>932</v>
      </c>
      <c r="G408" s="21" t="s">
        <v>945</v>
      </c>
      <c r="H408" s="21" t="s">
        <v>1142</v>
      </c>
      <c r="I408" s="21" t="s">
        <v>1745</v>
      </c>
      <c r="J408" s="21" t="s">
        <v>2173</v>
      </c>
      <c r="K408" s="21" t="s">
        <v>2616</v>
      </c>
      <c r="L408" s="21" t="s">
        <v>3065</v>
      </c>
      <c r="M408" s="24" t="s">
        <v>3440</v>
      </c>
      <c r="N408" s="91"/>
    </row>
    <row r="409" spans="1:14" s="76" customFormat="1">
      <c r="A409" s="15">
        <v>406</v>
      </c>
      <c r="B409" s="21" t="s">
        <v>5</v>
      </c>
      <c r="C409" s="21" t="s">
        <v>63</v>
      </c>
      <c r="D409" s="21" t="s">
        <v>113</v>
      </c>
      <c r="E409" s="21" t="s">
        <v>449</v>
      </c>
      <c r="F409" s="21" t="s">
        <v>932</v>
      </c>
      <c r="G409" s="21" t="s">
        <v>947</v>
      </c>
      <c r="H409" s="21" t="s">
        <v>1289</v>
      </c>
      <c r="I409" s="21" t="s">
        <v>1747</v>
      </c>
      <c r="J409" s="21" t="s">
        <v>2207</v>
      </c>
      <c r="K409" s="21" t="s">
        <v>2617</v>
      </c>
      <c r="L409" s="21" t="s">
        <v>3066</v>
      </c>
      <c r="M409" s="24" t="s">
        <v>3441</v>
      </c>
      <c r="N409" s="91"/>
    </row>
    <row r="410" spans="1:14" s="76" customFormat="1">
      <c r="A410" s="15">
        <v>407</v>
      </c>
      <c r="B410" s="21" t="s">
        <v>5</v>
      </c>
      <c r="C410" s="21" t="s">
        <v>63</v>
      </c>
      <c r="D410" s="21" t="s">
        <v>113</v>
      </c>
      <c r="E410" s="21" t="s">
        <v>450</v>
      </c>
      <c r="F410" s="21" t="s">
        <v>932</v>
      </c>
      <c r="G410" s="21" t="s">
        <v>970</v>
      </c>
      <c r="H410" s="21" t="s">
        <v>1290</v>
      </c>
      <c r="I410" s="21" t="s">
        <v>1748</v>
      </c>
      <c r="J410" s="21" t="s">
        <v>2207</v>
      </c>
      <c r="K410" s="21" t="s">
        <v>2617</v>
      </c>
      <c r="L410" s="21" t="s">
        <v>3066</v>
      </c>
      <c r="M410" s="24" t="s">
        <v>3441</v>
      </c>
      <c r="N410" s="91"/>
    </row>
    <row r="411" spans="1:14" s="76" customFormat="1" ht="44.4">
      <c r="A411" s="15">
        <v>408</v>
      </c>
      <c r="B411" s="21" t="s">
        <v>6</v>
      </c>
      <c r="C411" s="21" t="s">
        <v>63</v>
      </c>
      <c r="D411" s="21" t="s">
        <v>113</v>
      </c>
      <c r="E411" s="21" t="s">
        <v>434</v>
      </c>
      <c r="F411" s="21" t="s">
        <v>932</v>
      </c>
      <c r="G411" s="21" t="s">
        <v>952</v>
      </c>
      <c r="H411" s="21" t="s">
        <v>1291</v>
      </c>
      <c r="I411" s="21" t="s">
        <v>1749</v>
      </c>
      <c r="J411" s="21" t="s">
        <v>2173</v>
      </c>
      <c r="K411" s="21" t="s">
        <v>2616</v>
      </c>
      <c r="L411" s="21" t="s">
        <v>3065</v>
      </c>
      <c r="M411" s="24" t="s">
        <v>3440</v>
      </c>
      <c r="N411" s="91"/>
    </row>
    <row r="412" spans="1:14" s="76" customFormat="1" ht="44.4">
      <c r="A412" s="15">
        <v>409</v>
      </c>
      <c r="B412" s="21" t="s">
        <v>6</v>
      </c>
      <c r="C412" s="21" t="s">
        <v>63</v>
      </c>
      <c r="D412" s="21" t="s">
        <v>113</v>
      </c>
      <c r="E412" s="21" t="s">
        <v>451</v>
      </c>
      <c r="F412" s="21" t="s">
        <v>932</v>
      </c>
      <c r="G412" s="21" t="s">
        <v>945</v>
      </c>
      <c r="H412" s="21" t="s">
        <v>1292</v>
      </c>
      <c r="I412" s="21" t="s">
        <v>1749</v>
      </c>
      <c r="J412" s="21" t="s">
        <v>2173</v>
      </c>
      <c r="K412" s="21" t="s">
        <v>2616</v>
      </c>
      <c r="L412" s="21" t="s">
        <v>3065</v>
      </c>
      <c r="M412" s="24" t="s">
        <v>3440</v>
      </c>
      <c r="N412" s="91"/>
    </row>
    <row r="413" spans="1:14" s="76" customFormat="1">
      <c r="A413" s="15">
        <v>410</v>
      </c>
      <c r="B413" s="21" t="s">
        <v>6</v>
      </c>
      <c r="C413" s="21" t="s">
        <v>63</v>
      </c>
      <c r="D413" s="21" t="s">
        <v>113</v>
      </c>
      <c r="E413" s="21" t="s">
        <v>452</v>
      </c>
      <c r="F413" s="21" t="s">
        <v>932</v>
      </c>
      <c r="G413" s="21" t="s">
        <v>945</v>
      </c>
      <c r="H413" s="21" t="s">
        <v>1293</v>
      </c>
      <c r="I413" s="21" t="s">
        <v>1750</v>
      </c>
      <c r="J413" s="21" t="s">
        <v>2208</v>
      </c>
      <c r="K413" s="21" t="s">
        <v>2618</v>
      </c>
      <c r="L413" s="21" t="s">
        <v>3067</v>
      </c>
      <c r="M413" s="24" t="s">
        <v>3440</v>
      </c>
      <c r="N413" s="91"/>
    </row>
    <row r="414" spans="1:14" s="76" customFormat="1" ht="44.4">
      <c r="A414" s="15">
        <v>411</v>
      </c>
      <c r="B414" s="21" t="s">
        <v>6</v>
      </c>
      <c r="C414" s="21" t="s">
        <v>63</v>
      </c>
      <c r="D414" s="21" t="s">
        <v>113</v>
      </c>
      <c r="E414" s="21" t="s">
        <v>453</v>
      </c>
      <c r="F414" s="21" t="s">
        <v>932</v>
      </c>
      <c r="G414" s="21" t="s">
        <v>947</v>
      </c>
      <c r="H414" s="21" t="s">
        <v>1294</v>
      </c>
      <c r="I414" s="21" t="s">
        <v>1751</v>
      </c>
      <c r="J414" s="21" t="s">
        <v>2207</v>
      </c>
      <c r="K414" s="21" t="s">
        <v>2616</v>
      </c>
      <c r="L414" s="21" t="s">
        <v>3065</v>
      </c>
      <c r="M414" s="24" t="s">
        <v>3440</v>
      </c>
      <c r="N414" s="91"/>
    </row>
    <row r="415" spans="1:14" s="76" customFormat="1" ht="44.4">
      <c r="A415" s="15">
        <v>412</v>
      </c>
      <c r="B415" s="21" t="s">
        <v>6</v>
      </c>
      <c r="C415" s="21" t="s">
        <v>63</v>
      </c>
      <c r="D415" s="21" t="s">
        <v>113</v>
      </c>
      <c r="E415" s="21" t="s">
        <v>454</v>
      </c>
      <c r="F415" s="21" t="s">
        <v>932</v>
      </c>
      <c r="G415" s="21" t="s">
        <v>943</v>
      </c>
      <c r="H415" s="37">
        <v>42267</v>
      </c>
      <c r="I415" s="21" t="s">
        <v>1752</v>
      </c>
      <c r="J415" s="21" t="s">
        <v>2208</v>
      </c>
      <c r="K415" s="21" t="s">
        <v>2616</v>
      </c>
      <c r="L415" s="21" t="s">
        <v>3065</v>
      </c>
      <c r="M415" s="24" t="s">
        <v>3440</v>
      </c>
      <c r="N415" s="91"/>
    </row>
    <row r="416" spans="1:14" s="76" customFormat="1" ht="44.4">
      <c r="A416" s="15">
        <v>413</v>
      </c>
      <c r="B416" s="21" t="s">
        <v>6</v>
      </c>
      <c r="C416" s="21" t="s">
        <v>63</v>
      </c>
      <c r="D416" s="21" t="s">
        <v>113</v>
      </c>
      <c r="E416" s="21" t="s">
        <v>455</v>
      </c>
      <c r="F416" s="21" t="s">
        <v>932</v>
      </c>
      <c r="G416" s="21" t="s">
        <v>984</v>
      </c>
      <c r="H416" s="21" t="s">
        <v>1295</v>
      </c>
      <c r="I416" s="21" t="s">
        <v>1753</v>
      </c>
      <c r="J416" s="21" t="s">
        <v>2272</v>
      </c>
      <c r="K416" s="21" t="s">
        <v>2609</v>
      </c>
      <c r="L416" s="21" t="s">
        <v>3057</v>
      </c>
      <c r="M416" s="24" t="s">
        <v>5183</v>
      </c>
      <c r="N416" s="91"/>
    </row>
    <row r="417" spans="1:14" s="121" customFormat="1" ht="44.4">
      <c r="A417" s="15">
        <v>414</v>
      </c>
      <c r="B417" s="21" t="s">
        <v>25</v>
      </c>
      <c r="C417" s="120" t="s">
        <v>4328</v>
      </c>
      <c r="D417" s="21" t="s">
        <v>4329</v>
      </c>
      <c r="E417" s="21" t="s">
        <v>4330</v>
      </c>
      <c r="F417" s="21" t="s">
        <v>938</v>
      </c>
      <c r="G417" s="21" t="s">
        <v>961</v>
      </c>
      <c r="H417" s="21" t="s">
        <v>4331</v>
      </c>
      <c r="I417" s="21" t="s">
        <v>4332</v>
      </c>
      <c r="J417" s="21" t="s">
        <v>4333</v>
      </c>
      <c r="K417" s="21" t="s">
        <v>7239</v>
      </c>
      <c r="L417" s="21" t="s">
        <v>4334</v>
      </c>
      <c r="M417" s="30" t="s">
        <v>5186</v>
      </c>
      <c r="N417" s="91"/>
    </row>
    <row r="418" spans="1:14" s="121" customFormat="1">
      <c r="A418" s="15">
        <v>415</v>
      </c>
      <c r="B418" s="21" t="s">
        <v>25</v>
      </c>
      <c r="C418" s="120" t="s">
        <v>4328</v>
      </c>
      <c r="D418" s="21" t="s">
        <v>4329</v>
      </c>
      <c r="E418" s="21" t="s">
        <v>4335</v>
      </c>
      <c r="F418" s="21" t="s">
        <v>938</v>
      </c>
      <c r="G418" s="21" t="s">
        <v>1053</v>
      </c>
      <c r="H418" s="21" t="s">
        <v>4336</v>
      </c>
      <c r="I418" s="21" t="s">
        <v>4337</v>
      </c>
      <c r="J418" s="21" t="s">
        <v>4338</v>
      </c>
      <c r="K418" s="21" t="s">
        <v>4339</v>
      </c>
      <c r="L418" s="21" t="s">
        <v>4340</v>
      </c>
      <c r="M418" s="30" t="s">
        <v>5187</v>
      </c>
      <c r="N418" s="91"/>
    </row>
    <row r="419" spans="1:14" s="121" customFormat="1">
      <c r="A419" s="15">
        <v>416</v>
      </c>
      <c r="B419" s="21" t="s">
        <v>4341</v>
      </c>
      <c r="C419" s="120" t="s">
        <v>4328</v>
      </c>
      <c r="D419" s="21" t="s">
        <v>4329</v>
      </c>
      <c r="E419" s="21" t="s">
        <v>4342</v>
      </c>
      <c r="F419" s="21" t="s">
        <v>938</v>
      </c>
      <c r="G419" s="21" t="s">
        <v>1040</v>
      </c>
      <c r="H419" s="21" t="s">
        <v>4343</v>
      </c>
      <c r="I419" s="21" t="s">
        <v>4344</v>
      </c>
      <c r="J419" s="21" t="s">
        <v>4338</v>
      </c>
      <c r="K419" s="21" t="s">
        <v>4339</v>
      </c>
      <c r="L419" s="21" t="s">
        <v>3068</v>
      </c>
      <c r="M419" s="30" t="s">
        <v>5187</v>
      </c>
      <c r="N419" s="91"/>
    </row>
    <row r="420" spans="1:14" s="121" customFormat="1" ht="44.4">
      <c r="A420" s="15">
        <v>417</v>
      </c>
      <c r="B420" s="21" t="s">
        <v>4341</v>
      </c>
      <c r="C420" s="120" t="s">
        <v>4328</v>
      </c>
      <c r="D420" s="21" t="s">
        <v>4329</v>
      </c>
      <c r="E420" s="21" t="s">
        <v>4345</v>
      </c>
      <c r="F420" s="21" t="s">
        <v>938</v>
      </c>
      <c r="G420" s="21" t="s">
        <v>4346</v>
      </c>
      <c r="H420" s="21" t="s">
        <v>4346</v>
      </c>
      <c r="I420" s="21" t="s">
        <v>4347</v>
      </c>
      <c r="J420" s="21" t="s">
        <v>4348</v>
      </c>
      <c r="K420" s="21" t="s">
        <v>4339</v>
      </c>
      <c r="L420" s="21" t="s">
        <v>3069</v>
      </c>
      <c r="M420" s="30" t="s">
        <v>5187</v>
      </c>
      <c r="N420" s="91"/>
    </row>
    <row r="421" spans="1:14" s="121" customFormat="1" ht="44.4">
      <c r="A421" s="15">
        <v>418</v>
      </c>
      <c r="B421" s="21" t="s">
        <v>4341</v>
      </c>
      <c r="C421" s="120" t="s">
        <v>4328</v>
      </c>
      <c r="D421" s="21" t="s">
        <v>4329</v>
      </c>
      <c r="E421" s="21" t="s">
        <v>4349</v>
      </c>
      <c r="F421" s="21" t="s">
        <v>938</v>
      </c>
      <c r="G421" s="21" t="s">
        <v>1042</v>
      </c>
      <c r="H421" s="21" t="s">
        <v>4749</v>
      </c>
      <c r="I421" s="21" t="s">
        <v>4350</v>
      </c>
      <c r="J421" s="21" t="s">
        <v>4351</v>
      </c>
      <c r="K421" s="21" t="s">
        <v>4352</v>
      </c>
      <c r="L421" s="21" t="s">
        <v>4353</v>
      </c>
      <c r="M421" s="30" t="s">
        <v>5188</v>
      </c>
      <c r="N421" s="91"/>
    </row>
    <row r="422" spans="1:14" s="121" customFormat="1" ht="44.4">
      <c r="A422" s="15">
        <v>419</v>
      </c>
      <c r="B422" s="21" t="s">
        <v>4341</v>
      </c>
      <c r="C422" s="120" t="s">
        <v>4328</v>
      </c>
      <c r="D422" s="21" t="s">
        <v>4329</v>
      </c>
      <c r="E422" s="21" t="s">
        <v>4354</v>
      </c>
      <c r="F422" s="21" t="s">
        <v>938</v>
      </c>
      <c r="G422" s="21" t="s">
        <v>1052</v>
      </c>
      <c r="H422" s="21" t="s">
        <v>4750</v>
      </c>
      <c r="I422" s="21" t="s">
        <v>4355</v>
      </c>
      <c r="J422" s="21" t="s">
        <v>4356</v>
      </c>
      <c r="K422" s="21" t="s">
        <v>4357</v>
      </c>
      <c r="L422" s="21" t="s">
        <v>4358</v>
      </c>
      <c r="M422" s="24" t="s">
        <v>5189</v>
      </c>
      <c r="N422" s="91"/>
    </row>
    <row r="423" spans="1:14" s="121" customFormat="1" ht="44.4">
      <c r="A423" s="15">
        <v>420</v>
      </c>
      <c r="B423" s="21" t="s">
        <v>4341</v>
      </c>
      <c r="C423" s="120" t="s">
        <v>4328</v>
      </c>
      <c r="D423" s="21" t="s">
        <v>4329</v>
      </c>
      <c r="E423" s="21" t="s">
        <v>4359</v>
      </c>
      <c r="F423" s="21" t="s">
        <v>938</v>
      </c>
      <c r="G423" s="21" t="s">
        <v>1053</v>
      </c>
      <c r="H423" s="21" t="s">
        <v>4751</v>
      </c>
      <c r="I423" s="21" t="s">
        <v>4355</v>
      </c>
      <c r="J423" s="21" t="s">
        <v>4356</v>
      </c>
      <c r="K423" s="21" t="s">
        <v>4360</v>
      </c>
      <c r="L423" s="21" t="s">
        <v>4361</v>
      </c>
      <c r="M423" s="24" t="s">
        <v>5190</v>
      </c>
      <c r="N423" s="91"/>
    </row>
    <row r="424" spans="1:14" s="121" customFormat="1" ht="44.4">
      <c r="A424" s="15">
        <v>421</v>
      </c>
      <c r="B424" s="21" t="s">
        <v>18</v>
      </c>
      <c r="C424" s="120" t="s">
        <v>4328</v>
      </c>
      <c r="D424" s="21" t="s">
        <v>4329</v>
      </c>
      <c r="E424" s="21" t="s">
        <v>4362</v>
      </c>
      <c r="F424" s="21" t="s">
        <v>938</v>
      </c>
      <c r="G424" s="21" t="s">
        <v>1045</v>
      </c>
      <c r="H424" s="122" t="s">
        <v>3632</v>
      </c>
      <c r="I424" s="21" t="s">
        <v>4363</v>
      </c>
      <c r="J424" s="21" t="s">
        <v>4356</v>
      </c>
      <c r="K424" s="21" t="s">
        <v>4364</v>
      </c>
      <c r="L424" s="23" t="s">
        <v>4365</v>
      </c>
      <c r="M424" s="30" t="s">
        <v>5191</v>
      </c>
      <c r="N424" s="91"/>
    </row>
    <row r="425" spans="1:14" s="121" customFormat="1">
      <c r="A425" s="15">
        <v>422</v>
      </c>
      <c r="B425" s="21" t="s">
        <v>18</v>
      </c>
      <c r="C425" s="120" t="s">
        <v>4328</v>
      </c>
      <c r="D425" s="21" t="s">
        <v>4329</v>
      </c>
      <c r="E425" s="21" t="s">
        <v>4366</v>
      </c>
      <c r="F425" s="21" t="s">
        <v>938</v>
      </c>
      <c r="G425" s="21" t="s">
        <v>1045</v>
      </c>
      <c r="H425" s="120" t="s">
        <v>4367</v>
      </c>
      <c r="I425" s="21" t="s">
        <v>4347</v>
      </c>
      <c r="J425" s="21" t="s">
        <v>4368</v>
      </c>
      <c r="K425" s="21" t="s">
        <v>4369</v>
      </c>
      <c r="L425" s="21" t="s">
        <v>4370</v>
      </c>
      <c r="M425" s="30" t="s">
        <v>5192</v>
      </c>
      <c r="N425" s="91"/>
    </row>
    <row r="426" spans="1:14" s="121" customFormat="1">
      <c r="A426" s="15">
        <v>423</v>
      </c>
      <c r="B426" s="21" t="s">
        <v>18</v>
      </c>
      <c r="C426" s="120" t="s">
        <v>4328</v>
      </c>
      <c r="D426" s="21" t="s">
        <v>4329</v>
      </c>
      <c r="E426" s="21" t="s">
        <v>4371</v>
      </c>
      <c r="F426" s="21" t="s">
        <v>938</v>
      </c>
      <c r="G426" s="21" t="s">
        <v>961</v>
      </c>
      <c r="H426" s="21" t="s">
        <v>4372</v>
      </c>
      <c r="I426" s="21" t="s">
        <v>4373</v>
      </c>
      <c r="J426" s="21" t="s">
        <v>4368</v>
      </c>
      <c r="K426" s="21" t="s">
        <v>4374</v>
      </c>
      <c r="L426" s="21" t="s">
        <v>4375</v>
      </c>
      <c r="M426" s="30" t="s">
        <v>5193</v>
      </c>
      <c r="N426" s="91"/>
    </row>
    <row r="427" spans="1:14" s="121" customFormat="1">
      <c r="A427" s="15">
        <v>424</v>
      </c>
      <c r="B427" s="21" t="s">
        <v>18</v>
      </c>
      <c r="C427" s="120" t="s">
        <v>4328</v>
      </c>
      <c r="D427" s="21" t="s">
        <v>4329</v>
      </c>
      <c r="E427" s="21" t="s">
        <v>4376</v>
      </c>
      <c r="F427" s="21" t="s">
        <v>938</v>
      </c>
      <c r="G427" s="122" t="s">
        <v>1031</v>
      </c>
      <c r="H427" s="123">
        <v>43672</v>
      </c>
      <c r="I427" s="21" t="s">
        <v>4377</v>
      </c>
      <c r="J427" s="21" t="s">
        <v>4378</v>
      </c>
      <c r="K427" s="21" t="s">
        <v>4379</v>
      </c>
      <c r="L427" s="21" t="s">
        <v>4380</v>
      </c>
      <c r="M427" s="30" t="s">
        <v>5194</v>
      </c>
      <c r="N427" s="91"/>
    </row>
    <row r="428" spans="1:14" s="121" customFormat="1">
      <c r="A428" s="15">
        <v>425</v>
      </c>
      <c r="B428" s="120" t="s">
        <v>28</v>
      </c>
      <c r="C428" s="120" t="s">
        <v>4328</v>
      </c>
      <c r="D428" s="21" t="s">
        <v>4329</v>
      </c>
      <c r="E428" s="21" t="s">
        <v>4381</v>
      </c>
      <c r="F428" s="21" t="s">
        <v>938</v>
      </c>
      <c r="G428" s="21" t="s">
        <v>1045</v>
      </c>
      <c r="H428" s="21" t="s">
        <v>3632</v>
      </c>
      <c r="I428" s="21" t="s">
        <v>4752</v>
      </c>
      <c r="J428" s="21" t="s">
        <v>4356</v>
      </c>
      <c r="K428" s="21" t="s">
        <v>4364</v>
      </c>
      <c r="L428" s="23" t="s">
        <v>4382</v>
      </c>
      <c r="M428" s="30" t="s">
        <v>5191</v>
      </c>
      <c r="N428" s="91"/>
    </row>
    <row r="429" spans="1:14" s="121" customFormat="1" ht="44.4">
      <c r="A429" s="15">
        <v>426</v>
      </c>
      <c r="B429" s="120" t="s">
        <v>28</v>
      </c>
      <c r="C429" s="120" t="s">
        <v>4328</v>
      </c>
      <c r="D429" s="21" t="s">
        <v>4329</v>
      </c>
      <c r="E429" s="21" t="s">
        <v>4383</v>
      </c>
      <c r="F429" s="21" t="s">
        <v>938</v>
      </c>
      <c r="G429" s="21" t="s">
        <v>961</v>
      </c>
      <c r="H429" s="21" t="s">
        <v>4384</v>
      </c>
      <c r="I429" s="21" t="s">
        <v>7240</v>
      </c>
      <c r="J429" s="21" t="s">
        <v>4356</v>
      </c>
      <c r="K429" s="21" t="s">
        <v>2619</v>
      </c>
      <c r="L429" s="21" t="s">
        <v>4385</v>
      </c>
      <c r="M429" s="30" t="s">
        <v>5195</v>
      </c>
      <c r="N429" s="91"/>
    </row>
    <row r="430" spans="1:14" s="121" customFormat="1">
      <c r="A430" s="15">
        <v>427</v>
      </c>
      <c r="B430" s="120" t="s">
        <v>28</v>
      </c>
      <c r="C430" s="120" t="s">
        <v>4328</v>
      </c>
      <c r="D430" s="21" t="s">
        <v>4329</v>
      </c>
      <c r="E430" s="21" t="s">
        <v>4386</v>
      </c>
      <c r="F430" s="21" t="s">
        <v>938</v>
      </c>
      <c r="G430" s="21" t="s">
        <v>1042</v>
      </c>
      <c r="H430" s="21" t="s">
        <v>4753</v>
      </c>
      <c r="I430" s="21" t="s">
        <v>4355</v>
      </c>
      <c r="J430" s="21" t="s">
        <v>2246</v>
      </c>
      <c r="K430" s="21" t="s">
        <v>4387</v>
      </c>
      <c r="L430" s="21" t="s">
        <v>3070</v>
      </c>
      <c r="M430" s="30" t="s">
        <v>5196</v>
      </c>
      <c r="N430" s="91"/>
    </row>
    <row r="431" spans="1:14" s="121" customFormat="1">
      <c r="A431" s="15">
        <v>428</v>
      </c>
      <c r="B431" s="21" t="s">
        <v>40</v>
      </c>
      <c r="C431" s="120" t="s">
        <v>4328</v>
      </c>
      <c r="D431" s="21" t="s">
        <v>4388</v>
      </c>
      <c r="E431" s="21" t="s">
        <v>4389</v>
      </c>
      <c r="F431" s="21" t="s">
        <v>938</v>
      </c>
      <c r="G431" s="21" t="s">
        <v>1031</v>
      </c>
      <c r="H431" s="21" t="s">
        <v>4390</v>
      </c>
      <c r="I431" s="21" t="s">
        <v>4391</v>
      </c>
      <c r="J431" s="21" t="s">
        <v>4333</v>
      </c>
      <c r="K431" s="21" t="s">
        <v>4339</v>
      </c>
      <c r="L431" s="21" t="s">
        <v>4340</v>
      </c>
      <c r="M431" s="30" t="s">
        <v>5187</v>
      </c>
      <c r="N431" s="91"/>
    </row>
    <row r="432" spans="1:14" s="121" customFormat="1">
      <c r="A432" s="15">
        <v>429</v>
      </c>
      <c r="B432" s="21" t="s">
        <v>26</v>
      </c>
      <c r="C432" s="120" t="s">
        <v>4328</v>
      </c>
      <c r="D432" s="21" t="s">
        <v>4388</v>
      </c>
      <c r="E432" s="21" t="s">
        <v>4392</v>
      </c>
      <c r="F432" s="21" t="s">
        <v>938</v>
      </c>
      <c r="G432" s="21" t="s">
        <v>1042</v>
      </c>
      <c r="H432" s="21" t="s">
        <v>4393</v>
      </c>
      <c r="I432" s="21" t="s">
        <v>4394</v>
      </c>
      <c r="J432" s="21" t="s">
        <v>4395</v>
      </c>
      <c r="K432" s="21" t="s">
        <v>4339</v>
      </c>
      <c r="L432" s="21" t="s">
        <v>3068</v>
      </c>
      <c r="M432" s="30" t="s">
        <v>5187</v>
      </c>
      <c r="N432" s="91"/>
    </row>
    <row r="433" spans="1:14" s="121" customFormat="1">
      <c r="A433" s="15">
        <v>430</v>
      </c>
      <c r="B433" s="21" t="s">
        <v>26</v>
      </c>
      <c r="C433" s="120" t="s">
        <v>4328</v>
      </c>
      <c r="D433" s="21" t="s">
        <v>4388</v>
      </c>
      <c r="E433" s="21" t="s">
        <v>4396</v>
      </c>
      <c r="F433" s="21" t="s">
        <v>938</v>
      </c>
      <c r="G433" s="21" t="s">
        <v>4397</v>
      </c>
      <c r="H433" s="21" t="s">
        <v>4398</v>
      </c>
      <c r="I433" s="21" t="s">
        <v>4399</v>
      </c>
      <c r="J433" s="21" t="s">
        <v>4395</v>
      </c>
      <c r="K433" s="21" t="s">
        <v>4339</v>
      </c>
      <c r="L433" s="21" t="s">
        <v>3069</v>
      </c>
      <c r="M433" s="30" t="s">
        <v>5187</v>
      </c>
      <c r="N433" s="91"/>
    </row>
    <row r="434" spans="1:14" s="121" customFormat="1">
      <c r="A434" s="15">
        <v>431</v>
      </c>
      <c r="B434" s="21" t="s">
        <v>26</v>
      </c>
      <c r="C434" s="120" t="s">
        <v>4328</v>
      </c>
      <c r="D434" s="21" t="s">
        <v>4388</v>
      </c>
      <c r="E434" s="21" t="s">
        <v>4400</v>
      </c>
      <c r="F434" s="21" t="s">
        <v>938</v>
      </c>
      <c r="G434" s="21" t="s">
        <v>1040</v>
      </c>
      <c r="H434" s="21" t="s">
        <v>4401</v>
      </c>
      <c r="I434" s="21" t="s">
        <v>4402</v>
      </c>
      <c r="J434" s="21" t="s">
        <v>4403</v>
      </c>
      <c r="K434" s="21" t="s">
        <v>4339</v>
      </c>
      <c r="L434" s="21" t="s">
        <v>3071</v>
      </c>
      <c r="M434" s="30" t="s">
        <v>5187</v>
      </c>
      <c r="N434" s="91"/>
    </row>
    <row r="435" spans="1:14" s="121" customFormat="1">
      <c r="A435" s="15">
        <v>432</v>
      </c>
      <c r="B435" s="120" t="s">
        <v>4341</v>
      </c>
      <c r="C435" s="120" t="s">
        <v>4328</v>
      </c>
      <c r="D435" s="21" t="s">
        <v>4388</v>
      </c>
      <c r="E435" s="21" t="s">
        <v>4404</v>
      </c>
      <c r="F435" s="21" t="s">
        <v>938</v>
      </c>
      <c r="G435" s="21" t="s">
        <v>1045</v>
      </c>
      <c r="H435" s="21" t="s">
        <v>3939</v>
      </c>
      <c r="I435" s="21" t="s">
        <v>4405</v>
      </c>
      <c r="J435" s="21" t="s">
        <v>4333</v>
      </c>
      <c r="K435" s="21" t="s">
        <v>4339</v>
      </c>
      <c r="L435" s="21" t="s">
        <v>3072</v>
      </c>
      <c r="M435" s="30" t="s">
        <v>5187</v>
      </c>
      <c r="N435" s="91"/>
    </row>
    <row r="436" spans="1:14" s="121" customFormat="1">
      <c r="A436" s="15">
        <v>433</v>
      </c>
      <c r="B436" s="120" t="s">
        <v>4341</v>
      </c>
      <c r="C436" s="120" t="s">
        <v>4328</v>
      </c>
      <c r="D436" s="21" t="s">
        <v>4388</v>
      </c>
      <c r="E436" s="21" t="s">
        <v>4406</v>
      </c>
      <c r="F436" s="21" t="s">
        <v>938</v>
      </c>
      <c r="G436" s="21" t="s">
        <v>4407</v>
      </c>
      <c r="H436" s="120" t="s">
        <v>4408</v>
      </c>
      <c r="I436" s="21" t="s">
        <v>4391</v>
      </c>
      <c r="J436" s="21" t="s">
        <v>4333</v>
      </c>
      <c r="K436" s="21" t="s">
        <v>4339</v>
      </c>
      <c r="L436" s="21" t="s">
        <v>3073</v>
      </c>
      <c r="M436" s="30" t="s">
        <v>5187</v>
      </c>
      <c r="N436" s="91"/>
    </row>
    <row r="437" spans="1:14" s="121" customFormat="1">
      <c r="A437" s="15">
        <v>434</v>
      </c>
      <c r="B437" s="21" t="s">
        <v>4341</v>
      </c>
      <c r="C437" s="120" t="s">
        <v>4328</v>
      </c>
      <c r="D437" s="21" t="s">
        <v>4388</v>
      </c>
      <c r="E437" s="21" t="s">
        <v>4409</v>
      </c>
      <c r="F437" s="21" t="s">
        <v>938</v>
      </c>
      <c r="G437" s="21" t="s">
        <v>1052</v>
      </c>
      <c r="H437" s="123">
        <v>43588</v>
      </c>
      <c r="I437" s="21" t="s">
        <v>4410</v>
      </c>
      <c r="J437" s="21" t="s">
        <v>4338</v>
      </c>
      <c r="K437" s="21" t="s">
        <v>4339</v>
      </c>
      <c r="L437" s="21" t="s">
        <v>3074</v>
      </c>
      <c r="M437" s="30" t="s">
        <v>5187</v>
      </c>
      <c r="N437" s="91"/>
    </row>
    <row r="438" spans="1:14" s="91" customFormat="1">
      <c r="A438" s="15">
        <v>435</v>
      </c>
      <c r="B438" s="21" t="s">
        <v>28</v>
      </c>
      <c r="C438" s="120" t="s">
        <v>4328</v>
      </c>
      <c r="D438" s="21" t="s">
        <v>4388</v>
      </c>
      <c r="E438" s="21" t="s">
        <v>4411</v>
      </c>
      <c r="F438" s="21" t="s">
        <v>938</v>
      </c>
      <c r="G438" s="21" t="s">
        <v>1042</v>
      </c>
      <c r="H438" s="123" t="s">
        <v>4412</v>
      </c>
      <c r="I438" s="21" t="s">
        <v>4377</v>
      </c>
      <c r="J438" s="21" t="s">
        <v>4378</v>
      </c>
      <c r="K438" s="21" t="s">
        <v>4339</v>
      </c>
      <c r="L438" s="21" t="s">
        <v>3075</v>
      </c>
      <c r="M438" s="30" t="s">
        <v>5187</v>
      </c>
    </row>
    <row r="439" spans="1:14" s="91" customFormat="1">
      <c r="A439" s="15">
        <v>436</v>
      </c>
      <c r="B439" s="21" t="s">
        <v>28</v>
      </c>
      <c r="C439" s="120" t="s">
        <v>4328</v>
      </c>
      <c r="D439" s="21" t="s">
        <v>4388</v>
      </c>
      <c r="E439" s="21" t="s">
        <v>4413</v>
      </c>
      <c r="F439" s="21" t="s">
        <v>938</v>
      </c>
      <c r="G439" s="21" t="s">
        <v>948</v>
      </c>
      <c r="H439" s="123">
        <v>43757</v>
      </c>
      <c r="I439" s="21" t="s">
        <v>4391</v>
      </c>
      <c r="J439" s="21" t="s">
        <v>4403</v>
      </c>
      <c r="K439" s="21" t="s">
        <v>4339</v>
      </c>
      <c r="L439" s="21" t="s">
        <v>3076</v>
      </c>
      <c r="M439" s="30" t="s">
        <v>5187</v>
      </c>
    </row>
    <row r="440" spans="1:14" s="91" customFormat="1" ht="44.4">
      <c r="A440" s="15">
        <v>437</v>
      </c>
      <c r="B440" s="21" t="s">
        <v>18</v>
      </c>
      <c r="C440" s="120" t="s">
        <v>4328</v>
      </c>
      <c r="D440" s="21" t="s">
        <v>4388</v>
      </c>
      <c r="E440" s="21" t="s">
        <v>4414</v>
      </c>
      <c r="F440" s="21" t="s">
        <v>938</v>
      </c>
      <c r="G440" s="21" t="s">
        <v>1045</v>
      </c>
      <c r="H440" s="21" t="s">
        <v>3939</v>
      </c>
      <c r="I440" s="21" t="s">
        <v>4415</v>
      </c>
      <c r="J440" s="21" t="s">
        <v>4416</v>
      </c>
      <c r="K440" s="21" t="s">
        <v>4417</v>
      </c>
      <c r="L440" s="23" t="s">
        <v>4418</v>
      </c>
      <c r="M440" s="30" t="s">
        <v>5197</v>
      </c>
    </row>
    <row r="441" spans="1:14" s="326" customFormat="1">
      <c r="A441" s="15">
        <v>438</v>
      </c>
      <c r="B441" s="31" t="s">
        <v>29</v>
      </c>
      <c r="C441" s="31" t="s">
        <v>64</v>
      </c>
      <c r="D441" s="31" t="s">
        <v>114</v>
      </c>
      <c r="E441" s="31" t="s">
        <v>7317</v>
      </c>
      <c r="F441" s="325" t="s">
        <v>932</v>
      </c>
      <c r="G441" s="31" t="s">
        <v>990</v>
      </c>
      <c r="H441" s="31" t="s">
        <v>1227</v>
      </c>
      <c r="I441" s="31" t="s">
        <v>1754</v>
      </c>
      <c r="J441" s="31" t="s">
        <v>2287</v>
      </c>
      <c r="K441" s="31" t="s">
        <v>2620</v>
      </c>
      <c r="L441" s="31" t="s">
        <v>3077</v>
      </c>
      <c r="M441" s="32" t="s">
        <v>7318</v>
      </c>
    </row>
    <row r="442" spans="1:14" s="326" customFormat="1">
      <c r="A442" s="15">
        <v>439</v>
      </c>
      <c r="B442" s="325" t="s">
        <v>23</v>
      </c>
      <c r="C442" s="327" t="s">
        <v>64</v>
      </c>
      <c r="D442" s="325" t="s">
        <v>114</v>
      </c>
      <c r="E442" s="325" t="s">
        <v>457</v>
      </c>
      <c r="F442" s="325" t="s">
        <v>932</v>
      </c>
      <c r="G442" s="325" t="s">
        <v>1027</v>
      </c>
      <c r="H442" s="325" t="s">
        <v>1296</v>
      </c>
      <c r="I442" s="325" t="s">
        <v>1755</v>
      </c>
      <c r="J442" s="325" t="s">
        <v>2288</v>
      </c>
      <c r="K442" s="325" t="s">
        <v>2621</v>
      </c>
      <c r="L442" s="33" t="s">
        <v>3078</v>
      </c>
      <c r="M442" s="328" t="s">
        <v>7340</v>
      </c>
    </row>
    <row r="443" spans="1:14" s="326" customFormat="1">
      <c r="A443" s="15">
        <v>440</v>
      </c>
      <c r="B443" s="325" t="s">
        <v>23</v>
      </c>
      <c r="C443" s="327" t="s">
        <v>64</v>
      </c>
      <c r="D443" s="325" t="s">
        <v>114</v>
      </c>
      <c r="E443" s="325" t="s">
        <v>458</v>
      </c>
      <c r="F443" s="325" t="s">
        <v>932</v>
      </c>
      <c r="G443" s="325" t="s">
        <v>996</v>
      </c>
      <c r="H443" s="325" t="s">
        <v>7215</v>
      </c>
      <c r="I443" s="325" t="s">
        <v>7326</v>
      </c>
      <c r="J443" s="325" t="s">
        <v>2288</v>
      </c>
      <c r="K443" s="325" t="s">
        <v>2622</v>
      </c>
      <c r="L443" s="33" t="s">
        <v>3079</v>
      </c>
      <c r="M443" s="328" t="s">
        <v>7341</v>
      </c>
    </row>
    <row r="444" spans="1:14" s="326" customFormat="1">
      <c r="A444" s="15">
        <v>441</v>
      </c>
      <c r="B444" s="325" t="s">
        <v>23</v>
      </c>
      <c r="C444" s="327" t="s">
        <v>64</v>
      </c>
      <c r="D444" s="325" t="s">
        <v>114</v>
      </c>
      <c r="E444" s="325" t="s">
        <v>7327</v>
      </c>
      <c r="F444" s="325" t="s">
        <v>932</v>
      </c>
      <c r="G444" s="325" t="s">
        <v>1028</v>
      </c>
      <c r="H444" s="327" t="s">
        <v>1298</v>
      </c>
      <c r="I444" s="325" t="s">
        <v>1757</v>
      </c>
      <c r="J444" s="325" t="s">
        <v>2289</v>
      </c>
      <c r="K444" s="325" t="s">
        <v>2623</v>
      </c>
      <c r="L444" s="33" t="s">
        <v>3080</v>
      </c>
      <c r="M444" s="328" t="s">
        <v>7342</v>
      </c>
    </row>
    <row r="445" spans="1:14" s="326" customFormat="1">
      <c r="A445" s="15">
        <v>442</v>
      </c>
      <c r="B445" s="325" t="s">
        <v>23</v>
      </c>
      <c r="C445" s="327" t="s">
        <v>64</v>
      </c>
      <c r="D445" s="325" t="s">
        <v>114</v>
      </c>
      <c r="E445" s="325" t="s">
        <v>460</v>
      </c>
      <c r="F445" s="325" t="s">
        <v>932</v>
      </c>
      <c r="G445" s="325" t="s">
        <v>1027</v>
      </c>
      <c r="H445" s="325" t="s">
        <v>1299</v>
      </c>
      <c r="I445" s="325" t="s">
        <v>1758</v>
      </c>
      <c r="J445" s="325" t="s">
        <v>2290</v>
      </c>
      <c r="K445" s="325" t="s">
        <v>7328</v>
      </c>
      <c r="L445" s="33" t="s">
        <v>7329</v>
      </c>
      <c r="M445" s="328" t="s">
        <v>7319</v>
      </c>
    </row>
    <row r="446" spans="1:14" s="326" customFormat="1">
      <c r="A446" s="15">
        <v>443</v>
      </c>
      <c r="B446" s="325" t="s">
        <v>23</v>
      </c>
      <c r="C446" s="327" t="s">
        <v>64</v>
      </c>
      <c r="D446" s="325" t="s">
        <v>114</v>
      </c>
      <c r="E446" s="325" t="s">
        <v>461</v>
      </c>
      <c r="F446" s="325" t="s">
        <v>932</v>
      </c>
      <c r="G446" s="325" t="s">
        <v>1027</v>
      </c>
      <c r="H446" s="325" t="s">
        <v>1299</v>
      </c>
      <c r="I446" s="325" t="s">
        <v>1759</v>
      </c>
      <c r="J446" s="325" t="s">
        <v>2291</v>
      </c>
      <c r="K446" s="325" t="s">
        <v>2625</v>
      </c>
      <c r="L446" s="33" t="s">
        <v>3082</v>
      </c>
      <c r="M446" s="328" t="s">
        <v>7343</v>
      </c>
    </row>
    <row r="447" spans="1:14" s="326" customFormat="1">
      <c r="A447" s="15">
        <v>444</v>
      </c>
      <c r="B447" s="325" t="s">
        <v>23</v>
      </c>
      <c r="C447" s="327" t="s">
        <v>64</v>
      </c>
      <c r="D447" s="325" t="s">
        <v>114</v>
      </c>
      <c r="E447" s="325" t="s">
        <v>3792</v>
      </c>
      <c r="F447" s="325" t="s">
        <v>932</v>
      </c>
      <c r="G447" s="325" t="s">
        <v>1027</v>
      </c>
      <c r="H447" s="325" t="s">
        <v>1299</v>
      </c>
      <c r="I447" s="325" t="s">
        <v>1766</v>
      </c>
      <c r="J447" s="325" t="s">
        <v>2288</v>
      </c>
      <c r="K447" s="325" t="s">
        <v>3793</v>
      </c>
      <c r="L447" s="329" t="s">
        <v>4754</v>
      </c>
      <c r="M447" s="328" t="s">
        <v>5198</v>
      </c>
    </row>
    <row r="448" spans="1:14" s="326" customFormat="1">
      <c r="A448" s="15">
        <v>445</v>
      </c>
      <c r="B448" s="327" t="s">
        <v>23</v>
      </c>
      <c r="C448" s="327" t="s">
        <v>64</v>
      </c>
      <c r="D448" s="325" t="s">
        <v>114</v>
      </c>
      <c r="E448" s="325" t="s">
        <v>462</v>
      </c>
      <c r="F448" s="325" t="s">
        <v>932</v>
      </c>
      <c r="G448" s="325" t="s">
        <v>7330</v>
      </c>
      <c r="H448" s="325" t="s">
        <v>7331</v>
      </c>
      <c r="I448" s="325" t="s">
        <v>1760</v>
      </c>
      <c r="J448" s="325" t="s">
        <v>2292</v>
      </c>
      <c r="K448" s="325" t="s">
        <v>2626</v>
      </c>
      <c r="L448" s="33" t="s">
        <v>3083</v>
      </c>
      <c r="M448" s="328" t="s">
        <v>7344</v>
      </c>
    </row>
    <row r="449" spans="1:13" s="326" customFormat="1">
      <c r="A449" s="15">
        <v>446</v>
      </c>
      <c r="B449" s="325" t="s">
        <v>40</v>
      </c>
      <c r="C449" s="327" t="s">
        <v>4328</v>
      </c>
      <c r="D449" s="325" t="s">
        <v>115</v>
      </c>
      <c r="E449" s="325" t="s">
        <v>7320</v>
      </c>
      <c r="F449" s="325">
        <v>2024</v>
      </c>
      <c r="G449" s="325" t="s">
        <v>949</v>
      </c>
      <c r="H449" s="330">
        <v>45445</v>
      </c>
      <c r="I449" s="325" t="s">
        <v>3607</v>
      </c>
      <c r="J449" s="21" t="s">
        <v>2300</v>
      </c>
      <c r="K449" s="325" t="s">
        <v>7321</v>
      </c>
      <c r="L449" s="33" t="s">
        <v>7322</v>
      </c>
      <c r="M449" s="24" t="s">
        <v>7323</v>
      </c>
    </row>
    <row r="450" spans="1:13" s="326" customFormat="1">
      <c r="A450" s="15">
        <v>447</v>
      </c>
      <c r="B450" s="327" t="s">
        <v>10</v>
      </c>
      <c r="C450" s="327" t="s">
        <v>64</v>
      </c>
      <c r="D450" s="325" t="s">
        <v>114</v>
      </c>
      <c r="E450" s="325" t="s">
        <v>7332</v>
      </c>
      <c r="F450" s="325" t="s">
        <v>932</v>
      </c>
      <c r="G450" s="325" t="s">
        <v>1030</v>
      </c>
      <c r="H450" s="331">
        <v>43313</v>
      </c>
      <c r="I450" s="325" t="s">
        <v>1761</v>
      </c>
      <c r="J450" s="325" t="s">
        <v>2288</v>
      </c>
      <c r="K450" s="325" t="s">
        <v>2627</v>
      </c>
      <c r="L450" s="332" t="s">
        <v>3084</v>
      </c>
      <c r="M450" s="328" t="s">
        <v>7345</v>
      </c>
    </row>
    <row r="451" spans="1:13" s="326" customFormat="1">
      <c r="A451" s="15">
        <v>448</v>
      </c>
      <c r="B451" s="31" t="s">
        <v>10</v>
      </c>
      <c r="C451" s="31" t="s">
        <v>64</v>
      </c>
      <c r="D451" s="31" t="s">
        <v>114</v>
      </c>
      <c r="E451" s="31" t="s">
        <v>464</v>
      </c>
      <c r="F451" s="325" t="s">
        <v>932</v>
      </c>
      <c r="G451" s="31" t="s">
        <v>1031</v>
      </c>
      <c r="H451" s="31" t="s">
        <v>968</v>
      </c>
      <c r="I451" s="31" t="s">
        <v>1762</v>
      </c>
      <c r="J451" s="31" t="s">
        <v>2252</v>
      </c>
      <c r="K451" s="325" t="s">
        <v>4755</v>
      </c>
      <c r="L451" s="31" t="s">
        <v>3085</v>
      </c>
      <c r="M451" s="32" t="s">
        <v>7346</v>
      </c>
    </row>
    <row r="452" spans="1:13" s="326" customFormat="1">
      <c r="A452" s="15">
        <v>449</v>
      </c>
      <c r="B452" s="325" t="s">
        <v>11</v>
      </c>
      <c r="C452" s="327" t="s">
        <v>64</v>
      </c>
      <c r="D452" s="325" t="s">
        <v>114</v>
      </c>
      <c r="E452" s="325" t="s">
        <v>465</v>
      </c>
      <c r="F452" s="325" t="s">
        <v>932</v>
      </c>
      <c r="G452" s="325" t="s">
        <v>1032</v>
      </c>
      <c r="H452" s="330">
        <v>43586</v>
      </c>
      <c r="I452" s="325" t="s">
        <v>1763</v>
      </c>
      <c r="J452" s="325" t="s">
        <v>2293</v>
      </c>
      <c r="K452" s="325" t="s">
        <v>2628</v>
      </c>
      <c r="L452" s="33" t="s">
        <v>3086</v>
      </c>
      <c r="M452" s="328" t="s">
        <v>3451</v>
      </c>
    </row>
    <row r="453" spans="1:13" s="326" customFormat="1">
      <c r="A453" s="15">
        <v>450</v>
      </c>
      <c r="B453" s="325" t="s">
        <v>11</v>
      </c>
      <c r="C453" s="327" t="s">
        <v>64</v>
      </c>
      <c r="D453" s="325" t="s">
        <v>114</v>
      </c>
      <c r="E453" s="325" t="s">
        <v>466</v>
      </c>
      <c r="F453" s="325" t="s">
        <v>932</v>
      </c>
      <c r="G453" s="325" t="s">
        <v>1032</v>
      </c>
      <c r="H453" s="330" t="s">
        <v>4756</v>
      </c>
      <c r="I453" s="325" t="s">
        <v>1764</v>
      </c>
      <c r="J453" s="325" t="s">
        <v>2294</v>
      </c>
      <c r="K453" s="325" t="s">
        <v>2628</v>
      </c>
      <c r="L453" s="33" t="s">
        <v>3086</v>
      </c>
      <c r="M453" s="328" t="s">
        <v>3452</v>
      </c>
    </row>
    <row r="454" spans="1:13" s="326" customFormat="1">
      <c r="A454" s="15">
        <v>451</v>
      </c>
      <c r="B454" s="325" t="s">
        <v>11</v>
      </c>
      <c r="C454" s="327" t="s">
        <v>64</v>
      </c>
      <c r="D454" s="325" t="s">
        <v>114</v>
      </c>
      <c r="E454" s="325" t="s">
        <v>467</v>
      </c>
      <c r="F454" s="325" t="s">
        <v>932</v>
      </c>
      <c r="G454" s="325" t="s">
        <v>992</v>
      </c>
      <c r="H454" s="325" t="s">
        <v>1301</v>
      </c>
      <c r="I454" s="325" t="s">
        <v>1765</v>
      </c>
      <c r="J454" s="325" t="s">
        <v>2293</v>
      </c>
      <c r="K454" s="325" t="s">
        <v>3606</v>
      </c>
      <c r="L454" s="33" t="s">
        <v>3094</v>
      </c>
      <c r="M454" s="333" t="s">
        <v>3453</v>
      </c>
    </row>
    <row r="455" spans="1:13" s="326" customFormat="1">
      <c r="A455" s="15">
        <v>452</v>
      </c>
      <c r="B455" s="325" t="s">
        <v>11</v>
      </c>
      <c r="C455" s="327" t="s">
        <v>64</v>
      </c>
      <c r="D455" s="325" t="s">
        <v>114</v>
      </c>
      <c r="E455" s="325" t="s">
        <v>468</v>
      </c>
      <c r="F455" s="325" t="s">
        <v>932</v>
      </c>
      <c r="G455" s="325" t="s">
        <v>961</v>
      </c>
      <c r="H455" s="325" t="s">
        <v>1302</v>
      </c>
      <c r="I455" s="325" t="s">
        <v>1766</v>
      </c>
      <c r="J455" s="325" t="s">
        <v>2288</v>
      </c>
      <c r="K455" s="325" t="s">
        <v>3794</v>
      </c>
      <c r="L455" s="329" t="s">
        <v>4754</v>
      </c>
      <c r="M455" s="333" t="s">
        <v>5198</v>
      </c>
    </row>
    <row r="456" spans="1:13" s="326" customFormat="1">
      <c r="A456" s="15">
        <v>453</v>
      </c>
      <c r="B456" s="325" t="s">
        <v>11</v>
      </c>
      <c r="C456" s="327" t="s">
        <v>64</v>
      </c>
      <c r="D456" s="325" t="s">
        <v>114</v>
      </c>
      <c r="E456" s="325" t="s">
        <v>469</v>
      </c>
      <c r="F456" s="325" t="s">
        <v>932</v>
      </c>
      <c r="G456" s="325" t="s">
        <v>948</v>
      </c>
      <c r="H456" s="325" t="s">
        <v>1303</v>
      </c>
      <c r="I456" s="325" t="s">
        <v>1759</v>
      </c>
      <c r="J456" s="325" t="s">
        <v>2291</v>
      </c>
      <c r="K456" s="325" t="s">
        <v>2628</v>
      </c>
      <c r="L456" s="33" t="s">
        <v>3086</v>
      </c>
      <c r="M456" s="328" t="s">
        <v>7347</v>
      </c>
    </row>
    <row r="457" spans="1:13" s="326" customFormat="1">
      <c r="A457" s="15">
        <v>454</v>
      </c>
      <c r="B457" s="325" t="s">
        <v>11</v>
      </c>
      <c r="C457" s="327" t="s">
        <v>64</v>
      </c>
      <c r="D457" s="325" t="s">
        <v>114</v>
      </c>
      <c r="E457" s="325" t="s">
        <v>470</v>
      </c>
      <c r="F457" s="325" t="s">
        <v>932</v>
      </c>
      <c r="G457" s="325" t="s">
        <v>1033</v>
      </c>
      <c r="H457" s="325" t="s">
        <v>1304</v>
      </c>
      <c r="I457" s="325" t="s">
        <v>1767</v>
      </c>
      <c r="J457" s="325" t="s">
        <v>2292</v>
      </c>
      <c r="K457" s="325" t="s">
        <v>2629</v>
      </c>
      <c r="L457" s="33" t="s">
        <v>3087</v>
      </c>
      <c r="M457" s="328" t="s">
        <v>7348</v>
      </c>
    </row>
    <row r="458" spans="1:13" s="326" customFormat="1">
      <c r="A458" s="15">
        <v>455</v>
      </c>
      <c r="B458" s="325" t="s">
        <v>11</v>
      </c>
      <c r="C458" s="327" t="s">
        <v>64</v>
      </c>
      <c r="D458" s="325" t="s">
        <v>114</v>
      </c>
      <c r="E458" s="325" t="s">
        <v>7333</v>
      </c>
      <c r="F458" s="325" t="s">
        <v>932</v>
      </c>
      <c r="G458" s="325" t="s">
        <v>1034</v>
      </c>
      <c r="H458" s="325" t="s">
        <v>1305</v>
      </c>
      <c r="I458" s="325" t="s">
        <v>1768</v>
      </c>
      <c r="J458" s="325" t="s">
        <v>2295</v>
      </c>
      <c r="K458" s="325" t="s">
        <v>2630</v>
      </c>
      <c r="L458" s="33" t="s">
        <v>3088</v>
      </c>
      <c r="M458" s="328" t="s">
        <v>7349</v>
      </c>
    </row>
    <row r="459" spans="1:13" s="326" customFormat="1">
      <c r="A459" s="15">
        <v>456</v>
      </c>
      <c r="B459" s="325" t="s">
        <v>11</v>
      </c>
      <c r="C459" s="327" t="s">
        <v>64</v>
      </c>
      <c r="D459" s="325" t="s">
        <v>114</v>
      </c>
      <c r="E459" s="325" t="s">
        <v>472</v>
      </c>
      <c r="F459" s="325" t="s">
        <v>932</v>
      </c>
      <c r="G459" s="325" t="s">
        <v>1032</v>
      </c>
      <c r="H459" s="330">
        <v>43589</v>
      </c>
      <c r="I459" s="325" t="s">
        <v>1769</v>
      </c>
      <c r="J459" s="325" t="s">
        <v>2296</v>
      </c>
      <c r="K459" s="325" t="s">
        <v>4755</v>
      </c>
      <c r="L459" s="33" t="s">
        <v>3085</v>
      </c>
      <c r="M459" s="328" t="s">
        <v>7350</v>
      </c>
    </row>
    <row r="460" spans="1:13" s="326" customFormat="1">
      <c r="A460" s="15">
        <v>457</v>
      </c>
      <c r="B460" s="325" t="s">
        <v>11</v>
      </c>
      <c r="C460" s="327" t="s">
        <v>64</v>
      </c>
      <c r="D460" s="325" t="s">
        <v>114</v>
      </c>
      <c r="E460" s="325" t="s">
        <v>473</v>
      </c>
      <c r="F460" s="325" t="s">
        <v>932</v>
      </c>
      <c r="G460" s="325" t="s">
        <v>1035</v>
      </c>
      <c r="H460" s="325" t="s">
        <v>1306</v>
      </c>
      <c r="I460" s="325" t="s">
        <v>1770</v>
      </c>
      <c r="J460" s="325" t="s">
        <v>2288</v>
      </c>
      <c r="K460" s="325" t="s">
        <v>2631</v>
      </c>
      <c r="L460" s="33" t="s">
        <v>3089</v>
      </c>
      <c r="M460" s="328" t="s">
        <v>7351</v>
      </c>
    </row>
    <row r="461" spans="1:13" s="326" customFormat="1">
      <c r="A461" s="15">
        <v>458</v>
      </c>
      <c r="B461" s="325" t="s">
        <v>11</v>
      </c>
      <c r="C461" s="327" t="s">
        <v>64</v>
      </c>
      <c r="D461" s="325" t="s">
        <v>114</v>
      </c>
      <c r="E461" s="325" t="s">
        <v>474</v>
      </c>
      <c r="F461" s="325" t="s">
        <v>932</v>
      </c>
      <c r="G461" s="325" t="s">
        <v>1030</v>
      </c>
      <c r="H461" s="325" t="s">
        <v>7334</v>
      </c>
      <c r="I461" s="325" t="s">
        <v>7335</v>
      </c>
      <c r="J461" s="325" t="s">
        <v>2292</v>
      </c>
      <c r="K461" s="325" t="s">
        <v>2632</v>
      </c>
      <c r="L461" s="33" t="s">
        <v>3090</v>
      </c>
      <c r="M461" s="328" t="s">
        <v>7352</v>
      </c>
    </row>
    <row r="462" spans="1:13" s="326" customFormat="1">
      <c r="A462" s="15">
        <v>459</v>
      </c>
      <c r="B462" s="325" t="s">
        <v>11</v>
      </c>
      <c r="C462" s="327" t="s">
        <v>64</v>
      </c>
      <c r="D462" s="325" t="s">
        <v>114</v>
      </c>
      <c r="E462" s="325" t="s">
        <v>475</v>
      </c>
      <c r="F462" s="325" t="s">
        <v>932</v>
      </c>
      <c r="G462" s="325" t="s">
        <v>1036</v>
      </c>
      <c r="H462" s="325" t="s">
        <v>1308</v>
      </c>
      <c r="I462" s="325" t="s">
        <v>7336</v>
      </c>
      <c r="J462" s="325" t="s">
        <v>2297</v>
      </c>
      <c r="K462" s="325" t="s">
        <v>2633</v>
      </c>
      <c r="L462" s="33" t="s">
        <v>7337</v>
      </c>
      <c r="M462" s="328" t="s">
        <v>7353</v>
      </c>
    </row>
    <row r="463" spans="1:13" s="326" customFormat="1">
      <c r="A463" s="15">
        <v>460</v>
      </c>
      <c r="B463" s="325" t="s">
        <v>11</v>
      </c>
      <c r="C463" s="327" t="s">
        <v>64</v>
      </c>
      <c r="D463" s="325" t="s">
        <v>114</v>
      </c>
      <c r="E463" s="325" t="s">
        <v>476</v>
      </c>
      <c r="F463" s="325" t="s">
        <v>932</v>
      </c>
      <c r="G463" s="325" t="s">
        <v>1037</v>
      </c>
      <c r="H463" s="330">
        <v>43572</v>
      </c>
      <c r="I463" s="325" t="s">
        <v>1773</v>
      </c>
      <c r="J463" s="325" t="s">
        <v>2296</v>
      </c>
      <c r="K463" s="325" t="s">
        <v>2634</v>
      </c>
      <c r="L463" s="33" t="s">
        <v>3092</v>
      </c>
      <c r="M463" s="328" t="s">
        <v>7354</v>
      </c>
    </row>
    <row r="464" spans="1:13" s="326" customFormat="1">
      <c r="A464" s="15">
        <v>461</v>
      </c>
      <c r="B464" s="325" t="s">
        <v>11</v>
      </c>
      <c r="C464" s="327" t="s">
        <v>64</v>
      </c>
      <c r="D464" s="325" t="s">
        <v>114</v>
      </c>
      <c r="E464" s="325" t="s">
        <v>477</v>
      </c>
      <c r="F464" s="325" t="s">
        <v>932</v>
      </c>
      <c r="G464" s="325" t="s">
        <v>1032</v>
      </c>
      <c r="H464" s="327" t="s">
        <v>1309</v>
      </c>
      <c r="I464" s="325" t="s">
        <v>7324</v>
      </c>
      <c r="J464" s="325" t="s">
        <v>2296</v>
      </c>
      <c r="K464" s="325" t="s">
        <v>4755</v>
      </c>
      <c r="L464" s="332" t="s">
        <v>3085</v>
      </c>
      <c r="M464" s="328" t="s">
        <v>7355</v>
      </c>
    </row>
    <row r="465" spans="1:13" s="326" customFormat="1">
      <c r="A465" s="15">
        <v>462</v>
      </c>
      <c r="B465" s="325" t="s">
        <v>11</v>
      </c>
      <c r="C465" s="327" t="s">
        <v>64</v>
      </c>
      <c r="D465" s="325" t="s">
        <v>114</v>
      </c>
      <c r="E465" s="325" t="s">
        <v>478</v>
      </c>
      <c r="F465" s="325" t="s">
        <v>932</v>
      </c>
      <c r="G465" s="325" t="s">
        <v>1036</v>
      </c>
      <c r="H465" s="334" t="s">
        <v>1310</v>
      </c>
      <c r="I465" s="325" t="s">
        <v>1774</v>
      </c>
      <c r="J465" s="325" t="s">
        <v>2291</v>
      </c>
      <c r="K465" s="325" t="s">
        <v>2620</v>
      </c>
      <c r="L465" s="332" t="s">
        <v>3077</v>
      </c>
      <c r="M465" s="328" t="s">
        <v>7356</v>
      </c>
    </row>
    <row r="466" spans="1:13" s="326" customFormat="1">
      <c r="A466" s="15">
        <v>463</v>
      </c>
      <c r="B466" s="325" t="s">
        <v>11</v>
      </c>
      <c r="C466" s="327" t="s">
        <v>64</v>
      </c>
      <c r="D466" s="325" t="s">
        <v>114</v>
      </c>
      <c r="E466" s="325" t="s">
        <v>479</v>
      </c>
      <c r="F466" s="325" t="s">
        <v>932</v>
      </c>
      <c r="G466" s="325" t="s">
        <v>990</v>
      </c>
      <c r="H466" s="325" t="s">
        <v>1311</v>
      </c>
      <c r="I466" s="325" t="s">
        <v>1775</v>
      </c>
      <c r="J466" s="325" t="s">
        <v>2298</v>
      </c>
      <c r="K466" s="325" t="s">
        <v>2620</v>
      </c>
      <c r="L466" s="332" t="s">
        <v>3077</v>
      </c>
      <c r="M466" s="328" t="s">
        <v>7357</v>
      </c>
    </row>
    <row r="467" spans="1:13" s="326" customFormat="1">
      <c r="A467" s="15">
        <v>464</v>
      </c>
      <c r="B467" s="31" t="s">
        <v>11</v>
      </c>
      <c r="C467" s="31" t="s">
        <v>64</v>
      </c>
      <c r="D467" s="31" t="s">
        <v>114</v>
      </c>
      <c r="E467" s="31" t="s">
        <v>480</v>
      </c>
      <c r="F467" s="325" t="s">
        <v>932</v>
      </c>
      <c r="G467" s="31" t="s">
        <v>990</v>
      </c>
      <c r="H467" s="31" t="s">
        <v>1312</v>
      </c>
      <c r="I467" s="31" t="s">
        <v>1776</v>
      </c>
      <c r="J467" s="31" t="s">
        <v>2296</v>
      </c>
      <c r="K467" s="31" t="s">
        <v>2620</v>
      </c>
      <c r="L467" s="31" t="s">
        <v>3077</v>
      </c>
      <c r="M467" s="32" t="s">
        <v>7358</v>
      </c>
    </row>
    <row r="468" spans="1:13" s="326" customFormat="1" ht="44.4">
      <c r="A468" s="15">
        <v>465</v>
      </c>
      <c r="B468" s="21" t="s">
        <v>6</v>
      </c>
      <c r="C468" s="21" t="s">
        <v>63</v>
      </c>
      <c r="D468" s="21" t="s">
        <v>115</v>
      </c>
      <c r="E468" s="21" t="s">
        <v>481</v>
      </c>
      <c r="F468" s="21" t="s">
        <v>932</v>
      </c>
      <c r="G468" s="335" t="s">
        <v>1038</v>
      </c>
      <c r="H468" s="335" t="s">
        <v>1313</v>
      </c>
      <c r="I468" s="21" t="s">
        <v>1777</v>
      </c>
      <c r="J468" s="21" t="s">
        <v>2299</v>
      </c>
      <c r="K468" s="21" t="s">
        <v>2635</v>
      </c>
      <c r="L468" s="21" t="s">
        <v>3093</v>
      </c>
      <c r="M468" s="32" t="s">
        <v>7325</v>
      </c>
    </row>
    <row r="469" spans="1:13" s="326" customFormat="1">
      <c r="A469" s="15">
        <v>466</v>
      </c>
      <c r="B469" s="21" t="s">
        <v>6</v>
      </c>
      <c r="C469" s="21" t="s">
        <v>63</v>
      </c>
      <c r="D469" s="21" t="s">
        <v>115</v>
      </c>
      <c r="E469" s="21" t="s">
        <v>482</v>
      </c>
      <c r="F469" s="21" t="s">
        <v>932</v>
      </c>
      <c r="G469" s="335" t="s">
        <v>950</v>
      </c>
      <c r="H469" s="335" t="s">
        <v>7338</v>
      </c>
      <c r="I469" s="21" t="s">
        <v>3607</v>
      </c>
      <c r="J469" s="21" t="s">
        <v>2300</v>
      </c>
      <c r="K469" s="21" t="s">
        <v>2636</v>
      </c>
      <c r="L469" s="21" t="s">
        <v>3093</v>
      </c>
      <c r="M469" s="21"/>
    </row>
    <row r="470" spans="1:13" s="326" customFormat="1">
      <c r="A470" s="15">
        <v>467</v>
      </c>
      <c r="B470" s="21" t="s">
        <v>6</v>
      </c>
      <c r="C470" s="21" t="s">
        <v>63</v>
      </c>
      <c r="D470" s="21" t="s">
        <v>115</v>
      </c>
      <c r="E470" s="21" t="s">
        <v>483</v>
      </c>
      <c r="F470" s="21" t="s">
        <v>932</v>
      </c>
      <c r="G470" s="335" t="s">
        <v>1039</v>
      </c>
      <c r="H470" s="335" t="s">
        <v>1315</v>
      </c>
      <c r="I470" s="21" t="s">
        <v>1778</v>
      </c>
      <c r="J470" s="21" t="s">
        <v>2301</v>
      </c>
      <c r="K470" s="21" t="s">
        <v>2637</v>
      </c>
      <c r="L470" s="21" t="s">
        <v>3094</v>
      </c>
      <c r="M470" s="333" t="s">
        <v>3453</v>
      </c>
    </row>
    <row r="471" spans="1:13" s="326" customFormat="1">
      <c r="A471" s="15">
        <v>468</v>
      </c>
      <c r="B471" s="21" t="s">
        <v>6</v>
      </c>
      <c r="C471" s="21" t="s">
        <v>63</v>
      </c>
      <c r="D471" s="21" t="s">
        <v>115</v>
      </c>
      <c r="E471" s="21" t="s">
        <v>484</v>
      </c>
      <c r="F471" s="21" t="s">
        <v>932</v>
      </c>
      <c r="G471" s="335" t="s">
        <v>975</v>
      </c>
      <c r="H471" s="335" t="s">
        <v>1132</v>
      </c>
      <c r="I471" s="21" t="s">
        <v>1778</v>
      </c>
      <c r="J471" s="21" t="s">
        <v>2301</v>
      </c>
      <c r="K471" s="21" t="s">
        <v>7339</v>
      </c>
      <c r="L471" s="33" t="s">
        <v>3796</v>
      </c>
      <c r="M471" s="24" t="s">
        <v>5200</v>
      </c>
    </row>
    <row r="472" spans="1:13" s="91" customFormat="1">
      <c r="A472" s="15">
        <v>469</v>
      </c>
      <c r="B472" s="21" t="s">
        <v>7</v>
      </c>
      <c r="C472" s="93" t="s">
        <v>63</v>
      </c>
      <c r="D472" s="21" t="s">
        <v>116</v>
      </c>
      <c r="E472" s="21" t="s">
        <v>485</v>
      </c>
      <c r="F472" s="21" t="s">
        <v>932</v>
      </c>
      <c r="G472" s="21" t="s">
        <v>950</v>
      </c>
      <c r="H472" s="21" t="s">
        <v>1316</v>
      </c>
      <c r="I472" s="21" t="s">
        <v>1741</v>
      </c>
      <c r="J472" s="21" t="s">
        <v>2272</v>
      </c>
      <c r="K472" s="21" t="s">
        <v>2638</v>
      </c>
      <c r="L472" s="124" t="s">
        <v>3095</v>
      </c>
      <c r="M472" s="22"/>
    </row>
    <row r="473" spans="1:13" s="91" customFormat="1">
      <c r="A473" s="15">
        <v>470</v>
      </c>
      <c r="B473" s="21" t="s">
        <v>7</v>
      </c>
      <c r="C473" s="93" t="s">
        <v>63</v>
      </c>
      <c r="D473" s="21" t="s">
        <v>116</v>
      </c>
      <c r="E473" s="21" t="s">
        <v>486</v>
      </c>
      <c r="F473" s="21" t="s">
        <v>932</v>
      </c>
      <c r="G473" s="21" t="s">
        <v>950</v>
      </c>
      <c r="H473" s="21" t="s">
        <v>1144</v>
      </c>
      <c r="I473" s="21" t="s">
        <v>1741</v>
      </c>
      <c r="J473" s="21" t="s">
        <v>2282</v>
      </c>
      <c r="K473" s="21" t="s">
        <v>4619</v>
      </c>
      <c r="L473" s="124" t="s">
        <v>4620</v>
      </c>
      <c r="M473" s="22"/>
    </row>
    <row r="474" spans="1:13" s="91" customFormat="1">
      <c r="A474" s="15">
        <v>471</v>
      </c>
      <c r="B474" s="21" t="s">
        <v>7</v>
      </c>
      <c r="C474" s="93" t="s">
        <v>63</v>
      </c>
      <c r="D474" s="21" t="s">
        <v>116</v>
      </c>
      <c r="E474" s="21" t="s">
        <v>487</v>
      </c>
      <c r="F474" s="21" t="s">
        <v>932</v>
      </c>
      <c r="G474" s="21" t="s">
        <v>949</v>
      </c>
      <c r="H474" s="21" t="s">
        <v>1317</v>
      </c>
      <c r="I474" s="21" t="s">
        <v>1741</v>
      </c>
      <c r="J474" s="21" t="s">
        <v>2302</v>
      </c>
      <c r="K474" s="21" t="s">
        <v>4619</v>
      </c>
      <c r="L474" s="124" t="s">
        <v>4620</v>
      </c>
      <c r="M474" s="22"/>
    </row>
    <row r="475" spans="1:13" s="91" customFormat="1">
      <c r="A475" s="15">
        <v>472</v>
      </c>
      <c r="B475" s="21" t="s">
        <v>2</v>
      </c>
      <c r="C475" s="93" t="s">
        <v>63</v>
      </c>
      <c r="D475" s="21" t="s">
        <v>116</v>
      </c>
      <c r="E475" s="21" t="s">
        <v>488</v>
      </c>
      <c r="F475" s="21" t="s">
        <v>932</v>
      </c>
      <c r="G475" s="21" t="s">
        <v>975</v>
      </c>
      <c r="H475" s="21" t="s">
        <v>1130</v>
      </c>
      <c r="I475" s="21" t="s">
        <v>1741</v>
      </c>
      <c r="J475" s="21" t="s">
        <v>2303</v>
      </c>
      <c r="K475" s="21" t="s">
        <v>4619</v>
      </c>
      <c r="L475" s="124" t="s">
        <v>4620</v>
      </c>
      <c r="M475" s="22"/>
    </row>
    <row r="476" spans="1:13" s="91" customFormat="1">
      <c r="A476" s="15">
        <v>473</v>
      </c>
      <c r="B476" s="21" t="s">
        <v>8</v>
      </c>
      <c r="C476" s="93" t="s">
        <v>63</v>
      </c>
      <c r="D476" s="21" t="s">
        <v>116</v>
      </c>
      <c r="E476" s="21" t="s">
        <v>489</v>
      </c>
      <c r="F476" s="21" t="s">
        <v>932</v>
      </c>
      <c r="G476" s="21" t="s">
        <v>979</v>
      </c>
      <c r="H476" s="21" t="s">
        <v>1318</v>
      </c>
      <c r="I476" s="21" t="s">
        <v>1741</v>
      </c>
      <c r="J476" s="21" t="s">
        <v>2303</v>
      </c>
      <c r="K476" s="21" t="s">
        <v>4619</v>
      </c>
      <c r="L476" s="124" t="s">
        <v>4620</v>
      </c>
      <c r="M476" s="22"/>
    </row>
    <row r="477" spans="1:13" s="91" customFormat="1">
      <c r="A477" s="15">
        <v>474</v>
      </c>
      <c r="B477" s="93" t="s">
        <v>6</v>
      </c>
      <c r="C477" s="93" t="s">
        <v>63</v>
      </c>
      <c r="D477" s="21" t="s">
        <v>116</v>
      </c>
      <c r="E477" s="21" t="s">
        <v>444</v>
      </c>
      <c r="F477" s="21" t="s">
        <v>932</v>
      </c>
      <c r="G477" s="21" t="s">
        <v>952</v>
      </c>
      <c r="H477" s="21" t="s">
        <v>4618</v>
      </c>
      <c r="I477" s="21" t="s">
        <v>1741</v>
      </c>
      <c r="J477" s="21" t="s">
        <v>2304</v>
      </c>
      <c r="K477" s="21" t="s">
        <v>4619</v>
      </c>
      <c r="L477" s="124" t="s">
        <v>4620</v>
      </c>
      <c r="M477" s="90"/>
    </row>
    <row r="478" spans="1:13" s="91" customFormat="1">
      <c r="A478" s="15">
        <v>475</v>
      </c>
      <c r="B478" s="21" t="s">
        <v>6</v>
      </c>
      <c r="C478" s="93" t="s">
        <v>63</v>
      </c>
      <c r="D478" s="21" t="s">
        <v>116</v>
      </c>
      <c r="E478" s="21" t="s">
        <v>4621</v>
      </c>
      <c r="F478" s="21" t="s">
        <v>932</v>
      </c>
      <c r="G478" s="21" t="s">
        <v>956</v>
      </c>
      <c r="H478" s="21" t="s">
        <v>1091</v>
      </c>
      <c r="I478" s="21" t="s">
        <v>1741</v>
      </c>
      <c r="J478" s="21" t="s">
        <v>2305</v>
      </c>
      <c r="K478" s="21" t="s">
        <v>2638</v>
      </c>
      <c r="L478" s="21" t="s">
        <v>3096</v>
      </c>
      <c r="M478" s="90"/>
    </row>
    <row r="479" spans="1:13" s="91" customFormat="1">
      <c r="A479" s="15">
        <v>476</v>
      </c>
      <c r="B479" s="21" t="s">
        <v>5</v>
      </c>
      <c r="C479" s="93" t="s">
        <v>63</v>
      </c>
      <c r="D479" s="21" t="s">
        <v>116</v>
      </c>
      <c r="E479" s="21" t="s">
        <v>442</v>
      </c>
      <c r="F479" s="21" t="s">
        <v>932</v>
      </c>
      <c r="G479" s="21" t="s">
        <v>947</v>
      </c>
      <c r="H479" s="37">
        <v>44054</v>
      </c>
      <c r="I479" s="21" t="s">
        <v>1741</v>
      </c>
      <c r="J479" s="21" t="s">
        <v>2303</v>
      </c>
      <c r="K479" s="21" t="s">
        <v>2638</v>
      </c>
      <c r="L479" s="21" t="s">
        <v>3096</v>
      </c>
      <c r="M479" s="22"/>
    </row>
    <row r="480" spans="1:13" s="91" customFormat="1" ht="44.4">
      <c r="A480" s="15">
        <v>477</v>
      </c>
      <c r="B480" s="21" t="s">
        <v>3836</v>
      </c>
      <c r="C480" s="93" t="s">
        <v>3837</v>
      </c>
      <c r="D480" s="21" t="s">
        <v>3838</v>
      </c>
      <c r="E480" s="21" t="s">
        <v>3839</v>
      </c>
      <c r="F480" s="21">
        <v>2023</v>
      </c>
      <c r="G480" s="21" t="s">
        <v>4759</v>
      </c>
      <c r="H480" s="125">
        <v>45031</v>
      </c>
      <c r="I480" s="95" t="s">
        <v>3840</v>
      </c>
      <c r="J480" s="21" t="s">
        <v>3841</v>
      </c>
      <c r="K480" s="21" t="s">
        <v>3842</v>
      </c>
      <c r="L480" s="21" t="s">
        <v>3097</v>
      </c>
      <c r="M480" s="24" t="s">
        <v>5201</v>
      </c>
    </row>
    <row r="481" spans="1:13" s="91" customFormat="1" ht="44.4">
      <c r="A481" s="15">
        <v>478</v>
      </c>
      <c r="B481" s="21" t="s">
        <v>3836</v>
      </c>
      <c r="C481" s="93" t="s">
        <v>3837</v>
      </c>
      <c r="D481" s="21" t="s">
        <v>3838</v>
      </c>
      <c r="E481" s="21" t="s">
        <v>3839</v>
      </c>
      <c r="F481" s="21">
        <v>2023</v>
      </c>
      <c r="G481" s="21" t="s">
        <v>1052</v>
      </c>
      <c r="H481" s="125">
        <v>45059</v>
      </c>
      <c r="I481" s="95" t="s">
        <v>3840</v>
      </c>
      <c r="J481" s="21" t="s">
        <v>3841</v>
      </c>
      <c r="K481" s="21" t="s">
        <v>3842</v>
      </c>
      <c r="L481" s="21" t="s">
        <v>3097</v>
      </c>
      <c r="M481" s="24" t="s">
        <v>5201</v>
      </c>
    </row>
    <row r="482" spans="1:13" s="91" customFormat="1" ht="44.4">
      <c r="A482" s="15">
        <v>479</v>
      </c>
      <c r="B482" s="21" t="s">
        <v>3836</v>
      </c>
      <c r="C482" s="93" t="s">
        <v>3837</v>
      </c>
      <c r="D482" s="21" t="s">
        <v>3838</v>
      </c>
      <c r="E482" s="21" t="s">
        <v>3844</v>
      </c>
      <c r="F482" s="21">
        <v>2023</v>
      </c>
      <c r="G482" s="21" t="s">
        <v>4760</v>
      </c>
      <c r="H482" s="125">
        <v>45135</v>
      </c>
      <c r="I482" s="95" t="s">
        <v>3840</v>
      </c>
      <c r="J482" s="21" t="s">
        <v>3841</v>
      </c>
      <c r="K482" s="21" t="s">
        <v>3842</v>
      </c>
      <c r="L482" s="21" t="s">
        <v>3097</v>
      </c>
      <c r="M482" s="24" t="s">
        <v>5201</v>
      </c>
    </row>
    <row r="483" spans="1:13" s="91" customFormat="1" ht="44.4">
      <c r="A483" s="15">
        <v>480</v>
      </c>
      <c r="B483" s="21" t="s">
        <v>3836</v>
      </c>
      <c r="C483" s="93" t="s">
        <v>3837</v>
      </c>
      <c r="D483" s="21" t="s">
        <v>3838</v>
      </c>
      <c r="E483" s="21" t="s">
        <v>3844</v>
      </c>
      <c r="F483" s="21">
        <v>2023</v>
      </c>
      <c r="G483" s="21" t="s">
        <v>4761</v>
      </c>
      <c r="H483" s="125">
        <v>45143</v>
      </c>
      <c r="I483" s="95" t="s">
        <v>3840</v>
      </c>
      <c r="J483" s="21" t="s">
        <v>3841</v>
      </c>
      <c r="K483" s="21" t="s">
        <v>3842</v>
      </c>
      <c r="L483" s="21" t="s">
        <v>3097</v>
      </c>
      <c r="M483" s="24" t="s">
        <v>5201</v>
      </c>
    </row>
    <row r="484" spans="1:13" s="91" customFormat="1" ht="44.4">
      <c r="A484" s="15">
        <v>481</v>
      </c>
      <c r="B484" s="21" t="s">
        <v>3836</v>
      </c>
      <c r="C484" s="93" t="s">
        <v>3837</v>
      </c>
      <c r="D484" s="21" t="s">
        <v>3838</v>
      </c>
      <c r="E484" s="21" t="s">
        <v>3844</v>
      </c>
      <c r="F484" s="21">
        <v>2023</v>
      </c>
      <c r="G484" s="21" t="s">
        <v>4761</v>
      </c>
      <c r="H484" s="125">
        <v>45146</v>
      </c>
      <c r="I484" s="95" t="s">
        <v>3840</v>
      </c>
      <c r="J484" s="21" t="s">
        <v>3841</v>
      </c>
      <c r="K484" s="21" t="s">
        <v>3842</v>
      </c>
      <c r="L484" s="21" t="s">
        <v>3097</v>
      </c>
      <c r="M484" s="24" t="s">
        <v>5201</v>
      </c>
    </row>
    <row r="485" spans="1:13" s="91" customFormat="1" ht="44.4">
      <c r="A485" s="15">
        <v>482</v>
      </c>
      <c r="B485" s="21" t="s">
        <v>3836</v>
      </c>
      <c r="C485" s="93" t="s">
        <v>3837</v>
      </c>
      <c r="D485" s="21" t="s">
        <v>3838</v>
      </c>
      <c r="E485" s="21" t="s">
        <v>3844</v>
      </c>
      <c r="F485" s="21">
        <v>2023</v>
      </c>
      <c r="G485" s="21" t="s">
        <v>1045</v>
      </c>
      <c r="H485" s="125">
        <v>45156</v>
      </c>
      <c r="I485" s="95" t="s">
        <v>3840</v>
      </c>
      <c r="J485" s="21" t="s">
        <v>3841</v>
      </c>
      <c r="K485" s="21" t="s">
        <v>3842</v>
      </c>
      <c r="L485" s="21" t="s">
        <v>3097</v>
      </c>
      <c r="M485" s="24" t="s">
        <v>5201</v>
      </c>
    </row>
    <row r="486" spans="1:13" s="91" customFormat="1" ht="44.4">
      <c r="A486" s="15">
        <v>483</v>
      </c>
      <c r="B486" s="21" t="s">
        <v>3836</v>
      </c>
      <c r="C486" s="93" t="s">
        <v>3837</v>
      </c>
      <c r="D486" s="21" t="s">
        <v>3838</v>
      </c>
      <c r="E486" s="21" t="s">
        <v>3844</v>
      </c>
      <c r="F486" s="21">
        <v>2023</v>
      </c>
      <c r="G486" s="21" t="s">
        <v>1045</v>
      </c>
      <c r="H486" s="125">
        <v>45160</v>
      </c>
      <c r="I486" s="95" t="s">
        <v>3840</v>
      </c>
      <c r="J486" s="21" t="s">
        <v>3841</v>
      </c>
      <c r="K486" s="21" t="s">
        <v>3842</v>
      </c>
      <c r="L486" s="21" t="s">
        <v>3097</v>
      </c>
      <c r="M486" s="24" t="s">
        <v>5201</v>
      </c>
    </row>
    <row r="487" spans="1:13" s="91" customFormat="1" ht="44.4">
      <c r="A487" s="15">
        <v>484</v>
      </c>
      <c r="B487" s="21" t="s">
        <v>3836</v>
      </c>
      <c r="C487" s="93" t="s">
        <v>3837</v>
      </c>
      <c r="D487" s="21" t="s">
        <v>3838</v>
      </c>
      <c r="E487" s="21" t="s">
        <v>3844</v>
      </c>
      <c r="F487" s="21">
        <v>2023</v>
      </c>
      <c r="G487" s="21" t="s">
        <v>1045</v>
      </c>
      <c r="H487" s="125">
        <v>45163</v>
      </c>
      <c r="I487" s="95" t="s">
        <v>3840</v>
      </c>
      <c r="J487" s="21" t="s">
        <v>3841</v>
      </c>
      <c r="K487" s="21" t="s">
        <v>3842</v>
      </c>
      <c r="L487" s="21" t="s">
        <v>3097</v>
      </c>
      <c r="M487" s="24" t="s">
        <v>5201</v>
      </c>
    </row>
    <row r="488" spans="1:13" s="91" customFormat="1" ht="44.4">
      <c r="A488" s="15">
        <v>485</v>
      </c>
      <c r="B488" s="21" t="s">
        <v>3836</v>
      </c>
      <c r="C488" s="93" t="s">
        <v>3837</v>
      </c>
      <c r="D488" s="21" t="s">
        <v>3838</v>
      </c>
      <c r="E488" s="21" t="s">
        <v>3846</v>
      </c>
      <c r="F488" s="21">
        <v>2023</v>
      </c>
      <c r="G488" s="21" t="s">
        <v>3847</v>
      </c>
      <c r="H488" s="125">
        <v>45187</v>
      </c>
      <c r="I488" s="95" t="s">
        <v>3840</v>
      </c>
      <c r="J488" s="21" t="s">
        <v>3841</v>
      </c>
      <c r="K488" s="21" t="s">
        <v>3842</v>
      </c>
      <c r="L488" s="21" t="s">
        <v>3097</v>
      </c>
      <c r="M488" s="24" t="s">
        <v>5201</v>
      </c>
    </row>
    <row r="489" spans="1:13" s="91" customFormat="1" ht="44.4">
      <c r="A489" s="15">
        <v>486</v>
      </c>
      <c r="B489" s="21" t="s">
        <v>3836</v>
      </c>
      <c r="C489" s="93" t="s">
        <v>3837</v>
      </c>
      <c r="D489" s="21" t="s">
        <v>3838</v>
      </c>
      <c r="E489" s="21" t="s">
        <v>3846</v>
      </c>
      <c r="F489" s="21">
        <v>2023</v>
      </c>
      <c r="G489" s="21" t="s">
        <v>4762</v>
      </c>
      <c r="H489" s="125">
        <v>45213</v>
      </c>
      <c r="I489" s="95" t="s">
        <v>3840</v>
      </c>
      <c r="J489" s="21" t="s">
        <v>3841</v>
      </c>
      <c r="K489" s="21" t="s">
        <v>3842</v>
      </c>
      <c r="L489" s="21" t="s">
        <v>3097</v>
      </c>
      <c r="M489" s="24" t="s">
        <v>5201</v>
      </c>
    </row>
    <row r="490" spans="1:13" s="91" customFormat="1" ht="44.4">
      <c r="A490" s="15">
        <v>487</v>
      </c>
      <c r="B490" s="21" t="s">
        <v>3836</v>
      </c>
      <c r="C490" s="93" t="s">
        <v>3837</v>
      </c>
      <c r="D490" s="21" t="s">
        <v>3838</v>
      </c>
      <c r="E490" s="21" t="s">
        <v>4763</v>
      </c>
      <c r="F490" s="21">
        <v>2023</v>
      </c>
      <c r="G490" s="21" t="s">
        <v>3845</v>
      </c>
      <c r="H490" s="125">
        <v>45263</v>
      </c>
      <c r="I490" s="95" t="s">
        <v>3840</v>
      </c>
      <c r="J490" s="21" t="s">
        <v>3841</v>
      </c>
      <c r="K490" s="21" t="s">
        <v>3842</v>
      </c>
      <c r="L490" s="21" t="s">
        <v>3097</v>
      </c>
      <c r="M490" s="24" t="s">
        <v>5201</v>
      </c>
    </row>
    <row r="491" spans="1:13" s="91" customFormat="1" ht="44.4">
      <c r="A491" s="15">
        <v>488</v>
      </c>
      <c r="B491" s="21" t="s">
        <v>3848</v>
      </c>
      <c r="C491" s="93" t="s">
        <v>3837</v>
      </c>
      <c r="D491" s="21" t="s">
        <v>3838</v>
      </c>
      <c r="E491" s="21" t="s">
        <v>3849</v>
      </c>
      <c r="F491" s="21">
        <v>2023</v>
      </c>
      <c r="G491" s="21" t="s">
        <v>3843</v>
      </c>
      <c r="H491" s="21" t="s">
        <v>3852</v>
      </c>
      <c r="I491" s="95" t="s">
        <v>3850</v>
      </c>
      <c r="J491" s="21" t="s">
        <v>3851</v>
      </c>
      <c r="K491" s="21" t="s">
        <v>3842</v>
      </c>
      <c r="L491" s="21" t="s">
        <v>3097</v>
      </c>
      <c r="M491" s="24" t="s">
        <v>5201</v>
      </c>
    </row>
    <row r="492" spans="1:13" s="25" customFormat="1" ht="44.4">
      <c r="A492" s="15">
        <v>489</v>
      </c>
      <c r="B492" s="21" t="s">
        <v>3853</v>
      </c>
      <c r="C492" s="93" t="s">
        <v>3837</v>
      </c>
      <c r="D492" s="21" t="s">
        <v>3838</v>
      </c>
      <c r="E492" s="21" t="s">
        <v>4764</v>
      </c>
      <c r="F492" s="21">
        <v>2024</v>
      </c>
      <c r="G492" s="21" t="s">
        <v>3854</v>
      </c>
      <c r="H492" s="21" t="s">
        <v>3860</v>
      </c>
      <c r="I492" s="95" t="s">
        <v>3855</v>
      </c>
      <c r="J492" s="21" t="s">
        <v>3856</v>
      </c>
      <c r="K492" s="21" t="s">
        <v>3842</v>
      </c>
      <c r="L492" s="21" t="s">
        <v>3097</v>
      </c>
      <c r="M492" s="24" t="s">
        <v>5201</v>
      </c>
    </row>
    <row r="493" spans="1:13" s="25" customFormat="1" ht="44.4">
      <c r="A493" s="15">
        <v>490</v>
      </c>
      <c r="B493" s="21" t="s">
        <v>3853</v>
      </c>
      <c r="C493" s="93" t="s">
        <v>3837</v>
      </c>
      <c r="D493" s="21" t="s">
        <v>3838</v>
      </c>
      <c r="E493" s="21" t="s">
        <v>3857</v>
      </c>
      <c r="F493" s="21">
        <v>2024</v>
      </c>
      <c r="G493" s="21" t="s">
        <v>3858</v>
      </c>
      <c r="H493" s="21" t="s">
        <v>3861</v>
      </c>
      <c r="I493" s="95" t="s">
        <v>3859</v>
      </c>
      <c r="J493" s="21" t="s">
        <v>3851</v>
      </c>
      <c r="K493" s="21" t="s">
        <v>3842</v>
      </c>
      <c r="L493" s="21" t="s">
        <v>3097</v>
      </c>
      <c r="M493" s="24" t="s">
        <v>5201</v>
      </c>
    </row>
    <row r="494" spans="1:13" s="91" customFormat="1">
      <c r="A494" s="15">
        <v>491</v>
      </c>
      <c r="B494" s="93" t="s">
        <v>13</v>
      </c>
      <c r="C494" s="93" t="s">
        <v>66</v>
      </c>
      <c r="D494" s="21" t="s">
        <v>117</v>
      </c>
      <c r="E494" s="21" t="s">
        <v>490</v>
      </c>
      <c r="F494" s="21" t="s">
        <v>933</v>
      </c>
      <c r="G494" s="21" t="s">
        <v>964</v>
      </c>
      <c r="H494" s="126" t="s">
        <v>1319</v>
      </c>
      <c r="I494" s="21" t="s">
        <v>1780</v>
      </c>
      <c r="J494" s="21" t="s">
        <v>2307</v>
      </c>
      <c r="K494" s="21" t="s">
        <v>2639</v>
      </c>
      <c r="L494" s="21" t="s">
        <v>3098</v>
      </c>
      <c r="M494" s="24" t="s">
        <v>5202</v>
      </c>
    </row>
    <row r="495" spans="1:13" s="91" customFormat="1">
      <c r="A495" s="15">
        <v>492</v>
      </c>
      <c r="B495" s="21" t="s">
        <v>9</v>
      </c>
      <c r="C495" s="93" t="s">
        <v>66</v>
      </c>
      <c r="D495" s="21" t="s">
        <v>117</v>
      </c>
      <c r="E495" s="21" t="s">
        <v>491</v>
      </c>
      <c r="F495" s="21" t="s">
        <v>933</v>
      </c>
      <c r="G495" s="21" t="s">
        <v>1047</v>
      </c>
      <c r="H495" s="21" t="s">
        <v>1320</v>
      </c>
      <c r="I495" s="21" t="s">
        <v>1781</v>
      </c>
      <c r="J495" s="21" t="s">
        <v>2308</v>
      </c>
      <c r="K495" s="21" t="s">
        <v>2639</v>
      </c>
      <c r="L495" s="21" t="s">
        <v>3098</v>
      </c>
      <c r="M495" s="24" t="s">
        <v>5202</v>
      </c>
    </row>
    <row r="496" spans="1:13" s="91" customFormat="1">
      <c r="A496" s="15">
        <v>493</v>
      </c>
      <c r="B496" s="93" t="s">
        <v>15</v>
      </c>
      <c r="C496" s="93" t="s">
        <v>66</v>
      </c>
      <c r="D496" s="21" t="s">
        <v>117</v>
      </c>
      <c r="E496" s="21" t="s">
        <v>492</v>
      </c>
      <c r="F496" s="21" t="s">
        <v>938</v>
      </c>
      <c r="G496" s="21" t="s">
        <v>965</v>
      </c>
      <c r="H496" s="127" t="s">
        <v>3758</v>
      </c>
      <c r="I496" s="21" t="s">
        <v>1782</v>
      </c>
      <c r="J496" s="21" t="s">
        <v>2309</v>
      </c>
      <c r="K496" s="21" t="s">
        <v>2639</v>
      </c>
      <c r="L496" s="21" t="s">
        <v>3098</v>
      </c>
      <c r="M496" s="24" t="s">
        <v>5202</v>
      </c>
    </row>
    <row r="497" spans="1:13" s="91" customFormat="1">
      <c r="A497" s="15">
        <v>494</v>
      </c>
      <c r="B497" s="96" t="s">
        <v>2</v>
      </c>
      <c r="C497" s="93" t="s">
        <v>67</v>
      </c>
      <c r="D497" s="96" t="s">
        <v>118</v>
      </c>
      <c r="E497" s="96" t="s">
        <v>493</v>
      </c>
      <c r="F497" s="21" t="s">
        <v>932</v>
      </c>
      <c r="G497" s="96" t="s">
        <v>975</v>
      </c>
      <c r="H497" s="96" t="s">
        <v>1132</v>
      </c>
      <c r="I497" s="96" t="s">
        <v>118</v>
      </c>
      <c r="J497" s="96" t="s">
        <v>2206</v>
      </c>
      <c r="K497" s="21" t="s">
        <v>2640</v>
      </c>
      <c r="L497" s="96" t="s">
        <v>3099</v>
      </c>
      <c r="M497" s="98" t="s">
        <v>3465</v>
      </c>
    </row>
    <row r="498" spans="1:13" s="91" customFormat="1">
      <c r="A498" s="15">
        <v>495</v>
      </c>
      <c r="B498" s="96" t="s">
        <v>7</v>
      </c>
      <c r="C498" s="93" t="s">
        <v>67</v>
      </c>
      <c r="D498" s="96" t="s">
        <v>118</v>
      </c>
      <c r="E498" s="96" t="s">
        <v>494</v>
      </c>
      <c r="F498" s="21" t="s">
        <v>932</v>
      </c>
      <c r="G498" s="128" t="s">
        <v>1014</v>
      </c>
      <c r="H498" s="128" t="s">
        <v>3934</v>
      </c>
      <c r="I498" s="96" t="s">
        <v>1783</v>
      </c>
      <c r="J498" s="96" t="s">
        <v>2219</v>
      </c>
      <c r="K498" s="21" t="s">
        <v>2640</v>
      </c>
      <c r="L498" s="96" t="s">
        <v>3099</v>
      </c>
      <c r="M498" s="98" t="s">
        <v>3465</v>
      </c>
    </row>
    <row r="499" spans="1:13" s="91" customFormat="1">
      <c r="A499" s="15">
        <v>496</v>
      </c>
      <c r="B499" s="96" t="s">
        <v>5</v>
      </c>
      <c r="C499" s="93" t="s">
        <v>67</v>
      </c>
      <c r="D499" s="96" t="s">
        <v>118</v>
      </c>
      <c r="E499" s="96" t="s">
        <v>495</v>
      </c>
      <c r="F499" s="21" t="s">
        <v>932</v>
      </c>
      <c r="G499" s="128" t="s">
        <v>947</v>
      </c>
      <c r="H499" s="128" t="s">
        <v>3935</v>
      </c>
      <c r="I499" s="96" t="s">
        <v>1784</v>
      </c>
      <c r="J499" s="96" t="s">
        <v>2201</v>
      </c>
      <c r="K499" s="21" t="s">
        <v>2640</v>
      </c>
      <c r="L499" s="96" t="s">
        <v>3099</v>
      </c>
      <c r="M499" s="98" t="s">
        <v>3465</v>
      </c>
    </row>
    <row r="500" spans="1:13" s="91" customFormat="1">
      <c r="A500" s="15">
        <v>497</v>
      </c>
      <c r="B500" s="96" t="s">
        <v>6</v>
      </c>
      <c r="C500" s="93" t="s">
        <v>67</v>
      </c>
      <c r="D500" s="96" t="s">
        <v>118</v>
      </c>
      <c r="E500" s="96" t="s">
        <v>496</v>
      </c>
      <c r="F500" s="21" t="s">
        <v>932</v>
      </c>
      <c r="G500" s="96" t="s">
        <v>950</v>
      </c>
      <c r="H500" s="128" t="s">
        <v>1296</v>
      </c>
      <c r="I500" s="96" t="s">
        <v>1785</v>
      </c>
      <c r="J500" s="96" t="s">
        <v>2272</v>
      </c>
      <c r="K500" s="21" t="s">
        <v>2640</v>
      </c>
      <c r="L500" s="96" t="s">
        <v>3099</v>
      </c>
      <c r="M500" s="98" t="s">
        <v>3465</v>
      </c>
    </row>
    <row r="501" spans="1:13" s="91" customFormat="1">
      <c r="A501" s="15">
        <v>498</v>
      </c>
      <c r="B501" s="93" t="s">
        <v>6</v>
      </c>
      <c r="C501" s="93" t="s">
        <v>67</v>
      </c>
      <c r="D501" s="96" t="s">
        <v>118</v>
      </c>
      <c r="E501" s="96" t="s">
        <v>497</v>
      </c>
      <c r="F501" s="21" t="s">
        <v>932</v>
      </c>
      <c r="G501" s="96" t="s">
        <v>950</v>
      </c>
      <c r="H501" s="128" t="s">
        <v>3936</v>
      </c>
      <c r="I501" s="96" t="s">
        <v>1786</v>
      </c>
      <c r="J501" s="96" t="s">
        <v>2206</v>
      </c>
      <c r="K501" s="21" t="s">
        <v>2641</v>
      </c>
      <c r="L501" s="96" t="s">
        <v>3100</v>
      </c>
      <c r="M501" s="98" t="s">
        <v>3466</v>
      </c>
    </row>
    <row r="502" spans="1:13" s="91" customFormat="1">
      <c r="A502" s="15">
        <v>499</v>
      </c>
      <c r="B502" s="96" t="s">
        <v>6</v>
      </c>
      <c r="C502" s="93" t="s">
        <v>67</v>
      </c>
      <c r="D502" s="96" t="s">
        <v>118</v>
      </c>
      <c r="E502" s="96" t="s">
        <v>498</v>
      </c>
      <c r="F502" s="21" t="s">
        <v>932</v>
      </c>
      <c r="G502" s="128" t="s">
        <v>945</v>
      </c>
      <c r="H502" s="128" t="s">
        <v>1142</v>
      </c>
      <c r="I502" s="96" t="s">
        <v>118</v>
      </c>
      <c r="J502" s="96" t="s">
        <v>2310</v>
      </c>
      <c r="K502" s="21" t="s">
        <v>2640</v>
      </c>
      <c r="L502" s="96" t="s">
        <v>3099</v>
      </c>
      <c r="M502" s="98" t="s">
        <v>3465</v>
      </c>
    </row>
    <row r="503" spans="1:13" s="91" customFormat="1">
      <c r="A503" s="15">
        <v>500</v>
      </c>
      <c r="B503" s="96" t="s">
        <v>6</v>
      </c>
      <c r="C503" s="93" t="s">
        <v>67</v>
      </c>
      <c r="D503" s="96" t="s">
        <v>118</v>
      </c>
      <c r="E503" s="96" t="s">
        <v>499</v>
      </c>
      <c r="F503" s="21" t="s">
        <v>932</v>
      </c>
      <c r="G503" s="96" t="s">
        <v>947</v>
      </c>
      <c r="H503" s="96" t="s">
        <v>3937</v>
      </c>
      <c r="I503" s="96" t="s">
        <v>1787</v>
      </c>
      <c r="J503" s="96" t="s">
        <v>2207</v>
      </c>
      <c r="K503" s="21" t="s">
        <v>2640</v>
      </c>
      <c r="L503" s="96" t="s">
        <v>3099</v>
      </c>
      <c r="M503" s="98" t="s">
        <v>3465</v>
      </c>
    </row>
    <row r="504" spans="1:13" s="91" customFormat="1">
      <c r="A504" s="15">
        <v>501</v>
      </c>
      <c r="B504" s="96" t="s">
        <v>6</v>
      </c>
      <c r="C504" s="93" t="s">
        <v>67</v>
      </c>
      <c r="D504" s="96" t="s">
        <v>118</v>
      </c>
      <c r="E504" s="96" t="s">
        <v>500</v>
      </c>
      <c r="F504" s="21" t="s">
        <v>932</v>
      </c>
      <c r="G504" s="96" t="s">
        <v>956</v>
      </c>
      <c r="H504" s="96" t="s">
        <v>1173</v>
      </c>
      <c r="I504" s="96" t="s">
        <v>1788</v>
      </c>
      <c r="J504" s="96" t="s">
        <v>2207</v>
      </c>
      <c r="K504" s="21" t="s">
        <v>2640</v>
      </c>
      <c r="L504" s="96" t="s">
        <v>3099</v>
      </c>
      <c r="M504" s="98" t="s">
        <v>3465</v>
      </c>
    </row>
    <row r="505" spans="1:13" s="91" customFormat="1" ht="44.4">
      <c r="A505" s="15">
        <v>502</v>
      </c>
      <c r="B505" s="21" t="s">
        <v>14</v>
      </c>
      <c r="C505" s="93" t="s">
        <v>66</v>
      </c>
      <c r="D505" s="21" t="s">
        <v>119</v>
      </c>
      <c r="E505" s="21" t="s">
        <v>501</v>
      </c>
      <c r="F505" s="21" t="s">
        <v>933</v>
      </c>
      <c r="G505" s="21" t="s">
        <v>1048</v>
      </c>
      <c r="H505" s="21" t="s">
        <v>1322</v>
      </c>
      <c r="I505" s="21" t="s">
        <v>1789</v>
      </c>
      <c r="J505" s="21" t="s">
        <v>2311</v>
      </c>
      <c r="K505" s="21" t="s">
        <v>2642</v>
      </c>
      <c r="L505" s="21" t="s">
        <v>3101</v>
      </c>
      <c r="M505" s="24" t="str">
        <f>HYPERLINK("#", "http://www.daidogei.com/")</f>
        <v>http://www.daidogei.com/</v>
      </c>
    </row>
    <row r="506" spans="1:13" s="91" customFormat="1">
      <c r="A506" s="15">
        <v>503</v>
      </c>
      <c r="B506" s="21" t="s">
        <v>12</v>
      </c>
      <c r="C506" s="93" t="s">
        <v>66</v>
      </c>
      <c r="D506" s="21" t="s">
        <v>119</v>
      </c>
      <c r="E506" s="21" t="s">
        <v>502</v>
      </c>
      <c r="F506" s="21" t="s">
        <v>933</v>
      </c>
      <c r="G506" s="21" t="s">
        <v>1049</v>
      </c>
      <c r="H506" s="21" t="s">
        <v>1323</v>
      </c>
      <c r="I506" s="21" t="s">
        <v>1790</v>
      </c>
      <c r="J506" s="21" t="s">
        <v>2312</v>
      </c>
      <c r="K506" s="21" t="s">
        <v>2643</v>
      </c>
      <c r="L506" s="21" t="s">
        <v>3102</v>
      </c>
      <c r="M506" s="24" t="str">
        <f>HYPERLINK("#", "http://www.hobby-shizuoka.com/")</f>
        <v>http://www.hobby-shizuoka.com/</v>
      </c>
    </row>
    <row r="507" spans="1:13" s="91" customFormat="1" ht="44.4">
      <c r="A507" s="15">
        <v>504</v>
      </c>
      <c r="B507" s="21" t="s">
        <v>12</v>
      </c>
      <c r="C507" s="93" t="s">
        <v>66</v>
      </c>
      <c r="D507" s="21" t="s">
        <v>119</v>
      </c>
      <c r="E507" s="21" t="s">
        <v>503</v>
      </c>
      <c r="F507" s="21" t="s">
        <v>933</v>
      </c>
      <c r="G507" s="21" t="s">
        <v>1049</v>
      </c>
      <c r="H507" s="21" t="s">
        <v>1049</v>
      </c>
      <c r="I507" s="21" t="s">
        <v>1791</v>
      </c>
      <c r="J507" s="21" t="s">
        <v>2311</v>
      </c>
      <c r="K507" s="21" t="s">
        <v>2644</v>
      </c>
      <c r="L507" s="21" t="s">
        <v>3103</v>
      </c>
      <c r="M507" s="24" t="str">
        <f>HYPERLINK("#", "http://www.cannes-shizuoka.jp/")</f>
        <v>http://www.cannes-shizuoka.jp/</v>
      </c>
    </row>
    <row r="508" spans="1:13" s="91" customFormat="1">
      <c r="A508" s="15">
        <v>505</v>
      </c>
      <c r="B508" s="21" t="s">
        <v>15</v>
      </c>
      <c r="C508" s="93" t="s">
        <v>66</v>
      </c>
      <c r="D508" s="21" t="s">
        <v>119</v>
      </c>
      <c r="E508" s="21" t="s">
        <v>504</v>
      </c>
      <c r="F508" s="21" t="s">
        <v>933</v>
      </c>
      <c r="G508" s="119" t="s">
        <v>1050</v>
      </c>
      <c r="H508" s="119" t="s">
        <v>1324</v>
      </c>
      <c r="I508" s="21" t="s">
        <v>1792</v>
      </c>
      <c r="J508" s="21" t="s">
        <v>2313</v>
      </c>
      <c r="K508" s="21" t="s">
        <v>2645</v>
      </c>
      <c r="L508" s="21" t="s">
        <v>3104</v>
      </c>
      <c r="M508" s="24"/>
    </row>
    <row r="509" spans="1:13" s="91" customFormat="1">
      <c r="A509" s="15">
        <v>506</v>
      </c>
      <c r="B509" s="93" t="s">
        <v>16</v>
      </c>
      <c r="C509" s="93" t="s">
        <v>66</v>
      </c>
      <c r="D509" s="21" t="s">
        <v>119</v>
      </c>
      <c r="E509" s="21" t="s">
        <v>505</v>
      </c>
      <c r="F509" s="21" t="s">
        <v>933</v>
      </c>
      <c r="G509" s="93" t="s">
        <v>1051</v>
      </c>
      <c r="H509" s="93" t="s">
        <v>1325</v>
      </c>
      <c r="I509" s="21" t="s">
        <v>1793</v>
      </c>
      <c r="J509" s="21" t="s">
        <v>2312</v>
      </c>
      <c r="K509" s="21" t="s">
        <v>2646</v>
      </c>
      <c r="L509" s="21" t="s">
        <v>3105</v>
      </c>
      <c r="M509" s="24" t="str">
        <f>HYPERLINK("#", "http://www.shizuokamatsuri.com/")</f>
        <v>http://www.shizuokamatsuri.com/</v>
      </c>
    </row>
    <row r="510" spans="1:13" s="91" customFormat="1">
      <c r="A510" s="15">
        <v>507</v>
      </c>
      <c r="B510" s="21" t="s">
        <v>16</v>
      </c>
      <c r="C510" s="93" t="s">
        <v>66</v>
      </c>
      <c r="D510" s="21" t="s">
        <v>119</v>
      </c>
      <c r="E510" s="21" t="s">
        <v>506</v>
      </c>
      <c r="F510" s="21" t="s">
        <v>933</v>
      </c>
      <c r="G510" s="21" t="s">
        <v>1051</v>
      </c>
      <c r="H510" s="21" t="s">
        <v>1326</v>
      </c>
      <c r="I510" s="21" t="s">
        <v>1794</v>
      </c>
      <c r="J510" s="21" t="s">
        <v>2312</v>
      </c>
      <c r="K510" s="21" t="s">
        <v>2647</v>
      </c>
      <c r="L510" s="21" t="s">
        <v>3106</v>
      </c>
      <c r="M510" s="24"/>
    </row>
    <row r="511" spans="1:13" s="91" customFormat="1">
      <c r="A511" s="15">
        <v>508</v>
      </c>
      <c r="B511" s="21" t="s">
        <v>16</v>
      </c>
      <c r="C511" s="93" t="s">
        <v>66</v>
      </c>
      <c r="D511" s="21" t="s">
        <v>119</v>
      </c>
      <c r="E511" s="21" t="s">
        <v>507</v>
      </c>
      <c r="F511" s="21" t="s">
        <v>933</v>
      </c>
      <c r="G511" s="21" t="s">
        <v>1049</v>
      </c>
      <c r="H511" s="21" t="s">
        <v>1327</v>
      </c>
      <c r="I511" s="21" t="s">
        <v>1795</v>
      </c>
      <c r="J511" s="21" t="s">
        <v>2312</v>
      </c>
      <c r="K511" s="21" t="s">
        <v>2647</v>
      </c>
      <c r="L511" s="21" t="s">
        <v>3106</v>
      </c>
      <c r="M511" s="24"/>
    </row>
    <row r="512" spans="1:13" s="91" customFormat="1">
      <c r="A512" s="15">
        <v>509</v>
      </c>
      <c r="B512" s="21" t="s">
        <v>16</v>
      </c>
      <c r="C512" s="93" t="s">
        <v>66</v>
      </c>
      <c r="D512" s="21" t="s">
        <v>119</v>
      </c>
      <c r="E512" s="21" t="s">
        <v>508</v>
      </c>
      <c r="F512" s="21" t="s">
        <v>933</v>
      </c>
      <c r="G512" s="21" t="s">
        <v>1050</v>
      </c>
      <c r="H512" s="21" t="s">
        <v>1328</v>
      </c>
      <c r="I512" s="21" t="s">
        <v>1796</v>
      </c>
      <c r="J512" s="21" t="s">
        <v>2314</v>
      </c>
      <c r="K512" s="21" t="s">
        <v>2648</v>
      </c>
      <c r="L512" s="21" t="s">
        <v>3107</v>
      </c>
      <c r="M512" s="24" t="str">
        <f>HYPERLINK("#", "http://www.shimizutanabata.com/")</f>
        <v>http://www.shimizutanabata.com/</v>
      </c>
    </row>
    <row r="513" spans="1:13" s="91" customFormat="1" ht="44.4">
      <c r="A513" s="15">
        <v>510</v>
      </c>
      <c r="B513" s="21" t="s">
        <v>16</v>
      </c>
      <c r="C513" s="93" t="s">
        <v>66</v>
      </c>
      <c r="D513" s="21" t="s">
        <v>119</v>
      </c>
      <c r="E513" s="21" t="s">
        <v>4757</v>
      </c>
      <c r="F513" s="21" t="s">
        <v>933</v>
      </c>
      <c r="G513" s="21" t="s">
        <v>1048</v>
      </c>
      <c r="H513" s="21" t="s">
        <v>1322</v>
      </c>
      <c r="I513" s="21" t="s">
        <v>1797</v>
      </c>
      <c r="J513" s="21" t="s">
        <v>2314</v>
      </c>
      <c r="K513" s="21" t="s">
        <v>4758</v>
      </c>
      <c r="L513" s="21" t="s">
        <v>3108</v>
      </c>
      <c r="M513" s="24" t="str">
        <f>HYPERLINK("#", "https://maguro-haku.com/")</f>
        <v>https://maguro-haku.com/</v>
      </c>
    </row>
    <row r="514" spans="1:13" s="91" customFormat="1" ht="52.8">
      <c r="A514" s="15">
        <v>511</v>
      </c>
      <c r="B514" s="35" t="s">
        <v>4002</v>
      </c>
      <c r="C514" s="129" t="s">
        <v>3985</v>
      </c>
      <c r="D514" s="35" t="s">
        <v>4176</v>
      </c>
      <c r="E514" s="35" t="s">
        <v>7178</v>
      </c>
      <c r="F514" s="35" t="s">
        <v>3639</v>
      </c>
      <c r="G514" s="35" t="s">
        <v>961</v>
      </c>
      <c r="H514" s="35" t="s">
        <v>4177</v>
      </c>
      <c r="I514" s="35" t="s">
        <v>4178</v>
      </c>
      <c r="J514" s="35" t="s">
        <v>4179</v>
      </c>
      <c r="K514" s="35" t="s">
        <v>4180</v>
      </c>
      <c r="L514" s="35" t="s">
        <v>3109</v>
      </c>
      <c r="M514" s="24" t="s">
        <v>5203</v>
      </c>
    </row>
    <row r="515" spans="1:13" s="91" customFormat="1" ht="26.4">
      <c r="A515" s="15">
        <v>512</v>
      </c>
      <c r="B515" s="35" t="s">
        <v>3634</v>
      </c>
      <c r="C515" s="129" t="s">
        <v>3985</v>
      </c>
      <c r="D515" s="35" t="s">
        <v>4176</v>
      </c>
      <c r="E515" s="35" t="s">
        <v>4181</v>
      </c>
      <c r="F515" s="35" t="s">
        <v>3639</v>
      </c>
      <c r="G515" s="35" t="s">
        <v>4182</v>
      </c>
      <c r="H515" s="35" t="s">
        <v>4183</v>
      </c>
      <c r="I515" s="35" t="s">
        <v>4176</v>
      </c>
      <c r="J515" s="35" t="s">
        <v>3636</v>
      </c>
      <c r="K515" s="35" t="s">
        <v>4184</v>
      </c>
      <c r="L515" s="35" t="s">
        <v>7179</v>
      </c>
      <c r="M515" s="24" t="s">
        <v>5204</v>
      </c>
    </row>
    <row r="516" spans="1:13" s="91" customFormat="1" ht="52.8">
      <c r="A516" s="15">
        <v>513</v>
      </c>
      <c r="B516" s="35" t="s">
        <v>4766</v>
      </c>
      <c r="C516" s="129" t="s">
        <v>3837</v>
      </c>
      <c r="D516" s="35" t="s">
        <v>4176</v>
      </c>
      <c r="E516" s="35" t="s">
        <v>4767</v>
      </c>
      <c r="F516" s="35" t="s">
        <v>4298</v>
      </c>
      <c r="G516" s="35" t="s">
        <v>4768</v>
      </c>
      <c r="H516" s="35" t="s">
        <v>4769</v>
      </c>
      <c r="I516" s="35" t="s">
        <v>4770</v>
      </c>
      <c r="J516" s="35" t="s">
        <v>4771</v>
      </c>
      <c r="K516" s="35"/>
      <c r="L516" s="35"/>
      <c r="M516" s="24"/>
    </row>
    <row r="517" spans="1:13" s="91" customFormat="1" ht="52.8">
      <c r="A517" s="15">
        <v>514</v>
      </c>
      <c r="B517" s="129" t="s">
        <v>3637</v>
      </c>
      <c r="C517" s="129" t="s">
        <v>3985</v>
      </c>
      <c r="D517" s="35" t="s">
        <v>4176</v>
      </c>
      <c r="E517" s="35" t="s">
        <v>4185</v>
      </c>
      <c r="F517" s="35" t="s">
        <v>3639</v>
      </c>
      <c r="G517" s="35" t="s">
        <v>1052</v>
      </c>
      <c r="H517" s="129" t="s">
        <v>4186</v>
      </c>
      <c r="I517" s="35" t="s">
        <v>4187</v>
      </c>
      <c r="J517" s="35" t="s">
        <v>4188</v>
      </c>
      <c r="K517" s="35" t="s">
        <v>4203</v>
      </c>
      <c r="L517" s="35" t="s">
        <v>3109</v>
      </c>
      <c r="M517" s="24" t="s">
        <v>5203</v>
      </c>
    </row>
    <row r="518" spans="1:13" s="91" customFormat="1" ht="26.4">
      <c r="A518" s="15">
        <v>515</v>
      </c>
      <c r="B518" s="35" t="s">
        <v>3637</v>
      </c>
      <c r="C518" s="129" t="s">
        <v>3985</v>
      </c>
      <c r="D518" s="35" t="s">
        <v>4176</v>
      </c>
      <c r="E518" s="35" t="s">
        <v>4189</v>
      </c>
      <c r="F518" s="35" t="s">
        <v>3639</v>
      </c>
      <c r="G518" s="35" t="s">
        <v>1042</v>
      </c>
      <c r="H518" s="35" t="s">
        <v>4190</v>
      </c>
      <c r="I518" s="35" t="s">
        <v>4191</v>
      </c>
      <c r="J518" s="35" t="s">
        <v>4192</v>
      </c>
      <c r="K518" s="35" t="s">
        <v>4180</v>
      </c>
      <c r="L518" s="35" t="s">
        <v>3109</v>
      </c>
      <c r="M518" s="24" t="s">
        <v>5203</v>
      </c>
    </row>
    <row r="519" spans="1:13" s="91" customFormat="1" ht="26.4">
      <c r="A519" s="15">
        <v>516</v>
      </c>
      <c r="B519" s="35" t="s">
        <v>3637</v>
      </c>
      <c r="C519" s="129" t="s">
        <v>3985</v>
      </c>
      <c r="D519" s="35" t="s">
        <v>4176</v>
      </c>
      <c r="E519" s="35" t="s">
        <v>4193</v>
      </c>
      <c r="F519" s="35" t="s">
        <v>3639</v>
      </c>
      <c r="G519" s="35" t="s">
        <v>4194</v>
      </c>
      <c r="H519" s="130">
        <v>42456</v>
      </c>
      <c r="I519" s="35" t="s">
        <v>4195</v>
      </c>
      <c r="J519" s="35" t="s">
        <v>4196</v>
      </c>
      <c r="K519" s="35" t="s">
        <v>4180</v>
      </c>
      <c r="L519" s="35" t="s">
        <v>3109</v>
      </c>
      <c r="M519" s="24" t="s">
        <v>5203</v>
      </c>
    </row>
    <row r="520" spans="1:13" s="91" customFormat="1" ht="52.8">
      <c r="A520" s="15">
        <v>517</v>
      </c>
      <c r="B520" s="35" t="s">
        <v>3637</v>
      </c>
      <c r="C520" s="129" t="s">
        <v>3985</v>
      </c>
      <c r="D520" s="35" t="s">
        <v>4176</v>
      </c>
      <c r="E520" s="35" t="s">
        <v>509</v>
      </c>
      <c r="F520" s="35" t="s">
        <v>3639</v>
      </c>
      <c r="G520" s="35" t="s">
        <v>3640</v>
      </c>
      <c r="H520" s="35" t="s">
        <v>4197</v>
      </c>
      <c r="I520" s="35" t="s">
        <v>4198</v>
      </c>
      <c r="J520" s="35" t="s">
        <v>4199</v>
      </c>
      <c r="K520" s="35" t="s">
        <v>4180</v>
      </c>
      <c r="L520" s="35" t="s">
        <v>3109</v>
      </c>
      <c r="M520" s="24" t="s">
        <v>5203</v>
      </c>
    </row>
    <row r="521" spans="1:13" s="91" customFormat="1" ht="26.4">
      <c r="A521" s="15">
        <v>518</v>
      </c>
      <c r="B521" s="35" t="s">
        <v>3637</v>
      </c>
      <c r="C521" s="129" t="s">
        <v>3985</v>
      </c>
      <c r="D521" s="35" t="s">
        <v>4176</v>
      </c>
      <c r="E521" s="35" t="s">
        <v>4200</v>
      </c>
      <c r="F521" s="35" t="s">
        <v>3639</v>
      </c>
      <c r="G521" s="35" t="s">
        <v>948</v>
      </c>
      <c r="H521" s="35" t="s">
        <v>4201</v>
      </c>
      <c r="I521" s="35" t="s">
        <v>4202</v>
      </c>
      <c r="J521" s="35" t="s">
        <v>4179</v>
      </c>
      <c r="K521" s="35" t="s">
        <v>4180</v>
      </c>
      <c r="L521" s="35" t="s">
        <v>3109</v>
      </c>
      <c r="M521" s="24" t="s">
        <v>5203</v>
      </c>
    </row>
    <row r="522" spans="1:13" s="91" customFormat="1">
      <c r="A522" s="15">
        <v>519</v>
      </c>
      <c r="B522" s="96" t="s">
        <v>3984</v>
      </c>
      <c r="C522" s="93" t="s">
        <v>3985</v>
      </c>
      <c r="D522" s="21" t="s">
        <v>3986</v>
      </c>
      <c r="E522" s="96" t="s">
        <v>3987</v>
      </c>
      <c r="F522" s="21" t="s">
        <v>3639</v>
      </c>
      <c r="G522" s="97" t="s">
        <v>3988</v>
      </c>
      <c r="H522" s="97" t="s">
        <v>4772</v>
      </c>
      <c r="I522" s="96" t="s">
        <v>3989</v>
      </c>
      <c r="J522" s="96" t="s">
        <v>3990</v>
      </c>
      <c r="K522" s="96" t="s">
        <v>3991</v>
      </c>
      <c r="L522" s="96" t="s">
        <v>3992</v>
      </c>
      <c r="M522" s="98" t="s">
        <v>4773</v>
      </c>
    </row>
    <row r="523" spans="1:13" s="91" customFormat="1">
      <c r="A523" s="15">
        <v>520</v>
      </c>
      <c r="B523" s="96" t="s">
        <v>3984</v>
      </c>
      <c r="C523" s="93" t="s">
        <v>3985</v>
      </c>
      <c r="D523" s="21" t="s">
        <v>3986</v>
      </c>
      <c r="E523" s="96" t="s">
        <v>3993</v>
      </c>
      <c r="F523" s="21" t="s">
        <v>3639</v>
      </c>
      <c r="G523" s="97" t="s">
        <v>3994</v>
      </c>
      <c r="H523" s="97" t="s">
        <v>4774</v>
      </c>
      <c r="I523" s="96" t="s">
        <v>3995</v>
      </c>
      <c r="J523" s="96" t="s">
        <v>3990</v>
      </c>
      <c r="K523" s="96" t="s">
        <v>3996</v>
      </c>
      <c r="L523" s="96" t="s">
        <v>3997</v>
      </c>
      <c r="M523" s="98"/>
    </row>
    <row r="524" spans="1:13" s="91" customFormat="1">
      <c r="A524" s="15">
        <v>521</v>
      </c>
      <c r="B524" s="96" t="s">
        <v>3984</v>
      </c>
      <c r="C524" s="93" t="s">
        <v>3985</v>
      </c>
      <c r="D524" s="21" t="s">
        <v>3986</v>
      </c>
      <c r="E524" s="96" t="s">
        <v>3998</v>
      </c>
      <c r="F524" s="21" t="s">
        <v>3639</v>
      </c>
      <c r="G524" s="97" t="s">
        <v>3999</v>
      </c>
      <c r="H524" s="97" t="s">
        <v>4772</v>
      </c>
      <c r="I524" s="96" t="s">
        <v>4000</v>
      </c>
      <c r="J524" s="96" t="s">
        <v>3990</v>
      </c>
      <c r="K524" s="96" t="s">
        <v>4001</v>
      </c>
      <c r="L524" s="96" t="s">
        <v>4775</v>
      </c>
      <c r="M524" s="131" t="s">
        <v>4776</v>
      </c>
    </row>
    <row r="525" spans="1:13" s="91" customFormat="1" ht="66.599999999999994">
      <c r="A525" s="15">
        <v>522</v>
      </c>
      <c r="B525" s="96" t="s">
        <v>4002</v>
      </c>
      <c r="C525" s="93" t="s">
        <v>3985</v>
      </c>
      <c r="D525" s="21" t="s">
        <v>3986</v>
      </c>
      <c r="E525" s="31" t="s">
        <v>4777</v>
      </c>
      <c r="F525" s="21" t="s">
        <v>3639</v>
      </c>
      <c r="G525" s="97" t="s">
        <v>4778</v>
      </c>
      <c r="H525" s="97"/>
      <c r="I525" s="96" t="s">
        <v>4779</v>
      </c>
      <c r="J525" s="96" t="s">
        <v>4014</v>
      </c>
      <c r="K525" s="95" t="s">
        <v>4780</v>
      </c>
      <c r="L525" s="96" t="s">
        <v>4781</v>
      </c>
      <c r="M525" s="98" t="s">
        <v>4782</v>
      </c>
    </row>
    <row r="526" spans="1:13" s="91" customFormat="1">
      <c r="A526" s="15">
        <v>523</v>
      </c>
      <c r="B526" s="96" t="s">
        <v>4005</v>
      </c>
      <c r="C526" s="93" t="s">
        <v>3985</v>
      </c>
      <c r="D526" s="21" t="s">
        <v>3986</v>
      </c>
      <c r="E526" s="96" t="s">
        <v>4006</v>
      </c>
      <c r="F526" s="21" t="s">
        <v>3639</v>
      </c>
      <c r="G526" s="97" t="s">
        <v>4007</v>
      </c>
      <c r="H526" s="97"/>
      <c r="I526" s="96" t="s">
        <v>4008</v>
      </c>
      <c r="J526" s="96" t="s">
        <v>3990</v>
      </c>
      <c r="K526" s="96" t="s">
        <v>4009</v>
      </c>
      <c r="L526" s="96" t="s">
        <v>3131</v>
      </c>
      <c r="M526" s="96"/>
    </row>
    <row r="527" spans="1:13" s="91" customFormat="1" ht="44.4">
      <c r="A527" s="15">
        <v>524</v>
      </c>
      <c r="B527" s="96" t="s">
        <v>4783</v>
      </c>
      <c r="C527" s="93" t="s">
        <v>3985</v>
      </c>
      <c r="D527" s="21" t="s">
        <v>3986</v>
      </c>
      <c r="E527" s="31" t="s">
        <v>4784</v>
      </c>
      <c r="F527" s="21"/>
      <c r="G527" s="97" t="s">
        <v>4007</v>
      </c>
      <c r="H527" s="97" t="s">
        <v>4785</v>
      </c>
      <c r="I527" s="96" t="s">
        <v>3986</v>
      </c>
      <c r="J527" s="96" t="s">
        <v>3990</v>
      </c>
      <c r="K527" s="31" t="s">
        <v>4003</v>
      </c>
      <c r="L527" s="21" t="s">
        <v>4004</v>
      </c>
      <c r="M527" s="96"/>
    </row>
    <row r="528" spans="1:13" s="91" customFormat="1">
      <c r="A528" s="15">
        <v>525</v>
      </c>
      <c r="B528" s="96" t="s">
        <v>4010</v>
      </c>
      <c r="C528" s="93" t="s">
        <v>3985</v>
      </c>
      <c r="D528" s="21" t="s">
        <v>3986</v>
      </c>
      <c r="E528" s="96" t="s">
        <v>4011</v>
      </c>
      <c r="F528" s="21" t="s">
        <v>3639</v>
      </c>
      <c r="G528" s="97" t="s">
        <v>4012</v>
      </c>
      <c r="H528" s="97">
        <v>42736</v>
      </c>
      <c r="I528" s="96" t="s">
        <v>4013</v>
      </c>
      <c r="J528" s="96" t="s">
        <v>4014</v>
      </c>
      <c r="K528" s="96" t="s">
        <v>4015</v>
      </c>
      <c r="L528" s="96" t="s">
        <v>4786</v>
      </c>
      <c r="M528" s="96"/>
    </row>
    <row r="529" spans="1:13" s="91" customFormat="1" ht="44.4">
      <c r="A529" s="15">
        <v>526</v>
      </c>
      <c r="B529" s="101" t="s">
        <v>36</v>
      </c>
      <c r="C529" s="132" t="s">
        <v>65</v>
      </c>
      <c r="D529" s="101" t="s">
        <v>120</v>
      </c>
      <c r="E529" s="101" t="s">
        <v>510</v>
      </c>
      <c r="F529" s="101" t="s">
        <v>939</v>
      </c>
      <c r="G529" s="101" t="s">
        <v>948</v>
      </c>
      <c r="H529" s="125" t="s">
        <v>1329</v>
      </c>
      <c r="I529" s="101" t="s">
        <v>1798</v>
      </c>
      <c r="J529" s="101" t="s">
        <v>2315</v>
      </c>
      <c r="K529" s="101" t="s">
        <v>2649</v>
      </c>
      <c r="L529" s="101" t="s">
        <v>3110</v>
      </c>
      <c r="M529" s="24" t="s">
        <v>5205</v>
      </c>
    </row>
    <row r="530" spans="1:13" s="91" customFormat="1">
      <c r="A530" s="15">
        <v>527</v>
      </c>
      <c r="B530" s="101" t="s">
        <v>36</v>
      </c>
      <c r="C530" s="132" t="s">
        <v>65</v>
      </c>
      <c r="D530" s="101" t="s">
        <v>120</v>
      </c>
      <c r="E530" s="101" t="s">
        <v>511</v>
      </c>
      <c r="F530" s="101" t="s">
        <v>939</v>
      </c>
      <c r="G530" s="101" t="s">
        <v>961</v>
      </c>
      <c r="H530" s="125" t="s">
        <v>1330</v>
      </c>
      <c r="I530" s="101" t="s">
        <v>1799</v>
      </c>
      <c r="J530" s="101" t="s">
        <v>2316</v>
      </c>
      <c r="K530" s="101" t="s">
        <v>2650</v>
      </c>
      <c r="L530" s="101" t="s">
        <v>3111</v>
      </c>
      <c r="M530" s="24" t="s">
        <v>5206</v>
      </c>
    </row>
    <row r="531" spans="1:13" s="91" customFormat="1">
      <c r="A531" s="15">
        <v>528</v>
      </c>
      <c r="B531" s="101" t="s">
        <v>36</v>
      </c>
      <c r="C531" s="132" t="s">
        <v>65</v>
      </c>
      <c r="D531" s="101" t="s">
        <v>120</v>
      </c>
      <c r="E531" s="101" t="s">
        <v>512</v>
      </c>
      <c r="F531" s="101" t="s">
        <v>939</v>
      </c>
      <c r="G531" s="101" t="s">
        <v>948</v>
      </c>
      <c r="H531" s="125" t="s">
        <v>1331</v>
      </c>
      <c r="I531" s="101" t="s">
        <v>1800</v>
      </c>
      <c r="J531" s="101" t="s">
        <v>2317</v>
      </c>
      <c r="K531" s="101" t="s">
        <v>2651</v>
      </c>
      <c r="L531" s="101" t="s">
        <v>3112</v>
      </c>
      <c r="M531" s="24" t="s">
        <v>5207</v>
      </c>
    </row>
    <row r="532" spans="1:13" s="91" customFormat="1">
      <c r="A532" s="15">
        <v>529</v>
      </c>
      <c r="B532" s="101" t="s">
        <v>36</v>
      </c>
      <c r="C532" s="132" t="s">
        <v>65</v>
      </c>
      <c r="D532" s="101" t="s">
        <v>120</v>
      </c>
      <c r="E532" s="21" t="s">
        <v>513</v>
      </c>
      <c r="F532" s="21" t="s">
        <v>939</v>
      </c>
      <c r="G532" s="21" t="s">
        <v>948</v>
      </c>
      <c r="H532" s="93" t="s">
        <v>1332</v>
      </c>
      <c r="I532" s="21" t="s">
        <v>1801</v>
      </c>
      <c r="J532" s="21" t="s">
        <v>2306</v>
      </c>
      <c r="K532" s="101"/>
      <c r="L532" s="101"/>
      <c r="M532" s="24"/>
    </row>
    <row r="533" spans="1:13" s="91" customFormat="1">
      <c r="A533" s="15">
        <v>530</v>
      </c>
      <c r="B533" s="101" t="s">
        <v>36</v>
      </c>
      <c r="C533" s="132" t="s">
        <v>65</v>
      </c>
      <c r="D533" s="101" t="s">
        <v>120</v>
      </c>
      <c r="E533" s="101" t="s">
        <v>514</v>
      </c>
      <c r="F533" s="101" t="s">
        <v>939</v>
      </c>
      <c r="G533" s="101" t="s">
        <v>1053</v>
      </c>
      <c r="H533" s="125" t="s">
        <v>1333</v>
      </c>
      <c r="I533" s="101" t="s">
        <v>1802</v>
      </c>
      <c r="J533" s="101" t="s">
        <v>2317</v>
      </c>
      <c r="K533" s="101" t="s">
        <v>2652</v>
      </c>
      <c r="L533" s="101" t="s">
        <v>3113</v>
      </c>
      <c r="M533" s="101"/>
    </row>
    <row r="534" spans="1:13" s="91" customFormat="1" ht="44.4">
      <c r="A534" s="15">
        <v>531</v>
      </c>
      <c r="B534" s="101" t="s">
        <v>36</v>
      </c>
      <c r="C534" s="132" t="s">
        <v>65</v>
      </c>
      <c r="D534" s="101" t="s">
        <v>120</v>
      </c>
      <c r="E534" s="101" t="s">
        <v>515</v>
      </c>
      <c r="F534" s="101" t="s">
        <v>939</v>
      </c>
      <c r="G534" s="101" t="s">
        <v>1053</v>
      </c>
      <c r="H534" s="125" t="s">
        <v>1334</v>
      </c>
      <c r="I534" s="101" t="s">
        <v>1802</v>
      </c>
      <c r="J534" s="101" t="s">
        <v>2317</v>
      </c>
      <c r="K534" s="101" t="s">
        <v>2653</v>
      </c>
      <c r="L534" s="101"/>
      <c r="M534" s="24" t="s">
        <v>5208</v>
      </c>
    </row>
    <row r="535" spans="1:13" s="91" customFormat="1">
      <c r="A535" s="15">
        <v>532</v>
      </c>
      <c r="B535" s="101" t="s">
        <v>36</v>
      </c>
      <c r="C535" s="132" t="s">
        <v>65</v>
      </c>
      <c r="D535" s="101" t="s">
        <v>120</v>
      </c>
      <c r="E535" s="101" t="s">
        <v>516</v>
      </c>
      <c r="F535" s="101" t="s">
        <v>939</v>
      </c>
      <c r="G535" s="101" t="s">
        <v>1053</v>
      </c>
      <c r="H535" s="125" t="s">
        <v>1334</v>
      </c>
      <c r="I535" s="101" t="s">
        <v>1803</v>
      </c>
      <c r="J535" s="101" t="s">
        <v>2316</v>
      </c>
      <c r="K535" s="101" t="s">
        <v>2650</v>
      </c>
      <c r="L535" s="101" t="s">
        <v>3111</v>
      </c>
      <c r="M535" s="101"/>
    </row>
    <row r="536" spans="1:13" s="91" customFormat="1">
      <c r="A536" s="15">
        <v>533</v>
      </c>
      <c r="B536" s="101" t="s">
        <v>37</v>
      </c>
      <c r="C536" s="132" t="s">
        <v>65</v>
      </c>
      <c r="D536" s="101" t="s">
        <v>120</v>
      </c>
      <c r="E536" s="101" t="s">
        <v>517</v>
      </c>
      <c r="F536" s="101" t="s">
        <v>939</v>
      </c>
      <c r="G536" s="101" t="s">
        <v>1042</v>
      </c>
      <c r="H536" s="125" t="s">
        <v>1335</v>
      </c>
      <c r="I536" s="101" t="s">
        <v>1804</v>
      </c>
      <c r="J536" s="101" t="s">
        <v>2315</v>
      </c>
      <c r="K536" s="101" t="s">
        <v>2654</v>
      </c>
      <c r="L536" s="101" t="s">
        <v>3114</v>
      </c>
      <c r="M536" s="24" t="s">
        <v>5209</v>
      </c>
    </row>
    <row r="537" spans="1:13" s="91" customFormat="1" ht="44.4">
      <c r="A537" s="15">
        <v>534</v>
      </c>
      <c r="B537" s="101" t="s">
        <v>37</v>
      </c>
      <c r="C537" s="132" t="s">
        <v>65</v>
      </c>
      <c r="D537" s="101" t="s">
        <v>120</v>
      </c>
      <c r="E537" s="101" t="s">
        <v>518</v>
      </c>
      <c r="F537" s="101" t="s">
        <v>939</v>
      </c>
      <c r="G537" s="101" t="s">
        <v>1044</v>
      </c>
      <c r="H537" s="125" t="s">
        <v>1336</v>
      </c>
      <c r="I537" s="101" t="s">
        <v>1805</v>
      </c>
      <c r="J537" s="101" t="s">
        <v>2316</v>
      </c>
      <c r="K537" s="101" t="s">
        <v>2654</v>
      </c>
      <c r="L537" s="101" t="s">
        <v>3114</v>
      </c>
      <c r="M537" s="24" t="s">
        <v>5210</v>
      </c>
    </row>
    <row r="538" spans="1:13" s="91" customFormat="1">
      <c r="A538" s="15">
        <v>535</v>
      </c>
      <c r="B538" s="101" t="s">
        <v>38</v>
      </c>
      <c r="C538" s="132" t="s">
        <v>65</v>
      </c>
      <c r="D538" s="101" t="s">
        <v>120</v>
      </c>
      <c r="E538" s="101" t="s">
        <v>519</v>
      </c>
      <c r="F538" s="101" t="s">
        <v>939</v>
      </c>
      <c r="G538" s="101" t="s">
        <v>1041</v>
      </c>
      <c r="H538" s="125" t="s">
        <v>1337</v>
      </c>
      <c r="I538" s="101" t="s">
        <v>1802</v>
      </c>
      <c r="J538" s="101" t="s">
        <v>2317</v>
      </c>
      <c r="K538" s="101" t="s">
        <v>2655</v>
      </c>
      <c r="L538" s="101"/>
      <c r="M538" s="24" t="s">
        <v>5211</v>
      </c>
    </row>
    <row r="539" spans="1:13" s="91" customFormat="1" ht="44.4">
      <c r="A539" s="15">
        <v>536</v>
      </c>
      <c r="B539" s="101" t="s">
        <v>38</v>
      </c>
      <c r="C539" s="132" t="s">
        <v>65</v>
      </c>
      <c r="D539" s="101" t="s">
        <v>120</v>
      </c>
      <c r="E539" s="101" t="s">
        <v>520</v>
      </c>
      <c r="F539" s="101" t="s">
        <v>939</v>
      </c>
      <c r="G539" s="101" t="s">
        <v>1054</v>
      </c>
      <c r="H539" s="125" t="s">
        <v>1338</v>
      </c>
      <c r="I539" s="101" t="s">
        <v>1806</v>
      </c>
      <c r="J539" s="101" t="s">
        <v>2316</v>
      </c>
      <c r="K539" s="101" t="s">
        <v>2656</v>
      </c>
      <c r="L539" s="101" t="s">
        <v>3115</v>
      </c>
      <c r="M539" s="24" t="s">
        <v>5212</v>
      </c>
    </row>
    <row r="540" spans="1:13" s="91" customFormat="1">
      <c r="A540" s="15">
        <v>537</v>
      </c>
      <c r="B540" s="101" t="s">
        <v>38</v>
      </c>
      <c r="C540" s="132" t="s">
        <v>65</v>
      </c>
      <c r="D540" s="101" t="s">
        <v>120</v>
      </c>
      <c r="E540" s="101" t="s">
        <v>521</v>
      </c>
      <c r="F540" s="101" t="s">
        <v>939</v>
      </c>
      <c r="G540" s="101" t="s">
        <v>1052</v>
      </c>
      <c r="H540" s="133">
        <v>43223</v>
      </c>
      <c r="I540" s="101" t="s">
        <v>1807</v>
      </c>
      <c r="J540" s="101" t="s">
        <v>2318</v>
      </c>
      <c r="K540" s="101" t="s">
        <v>2657</v>
      </c>
      <c r="L540" s="101" t="s">
        <v>3116</v>
      </c>
      <c r="M540" s="24"/>
    </row>
    <row r="541" spans="1:13" s="91" customFormat="1">
      <c r="A541" s="15">
        <v>538</v>
      </c>
      <c r="B541" s="101" t="s">
        <v>38</v>
      </c>
      <c r="C541" s="132" t="s">
        <v>65</v>
      </c>
      <c r="D541" s="101" t="s">
        <v>120</v>
      </c>
      <c r="E541" s="101" t="s">
        <v>522</v>
      </c>
      <c r="F541" s="101" t="s">
        <v>939</v>
      </c>
      <c r="G541" s="101" t="s">
        <v>1052</v>
      </c>
      <c r="H541" s="125" t="s">
        <v>1339</v>
      </c>
      <c r="I541" s="101" t="s">
        <v>1802</v>
      </c>
      <c r="J541" s="101" t="s">
        <v>2317</v>
      </c>
      <c r="K541" s="101" t="s">
        <v>2658</v>
      </c>
      <c r="L541" s="101" t="s">
        <v>3117</v>
      </c>
      <c r="M541" s="24" t="s">
        <v>5213</v>
      </c>
    </row>
    <row r="542" spans="1:13" s="91" customFormat="1">
      <c r="A542" s="15">
        <v>539</v>
      </c>
      <c r="B542" s="101" t="s">
        <v>38</v>
      </c>
      <c r="C542" s="132" t="s">
        <v>65</v>
      </c>
      <c r="D542" s="101" t="s">
        <v>120</v>
      </c>
      <c r="E542" s="101" t="s">
        <v>523</v>
      </c>
      <c r="F542" s="101" t="s">
        <v>939</v>
      </c>
      <c r="G542" s="101" t="s">
        <v>1052</v>
      </c>
      <c r="H542" s="125" t="s">
        <v>1340</v>
      </c>
      <c r="I542" s="101" t="s">
        <v>1801</v>
      </c>
      <c r="J542" s="101" t="s">
        <v>2306</v>
      </c>
      <c r="K542" s="101" t="s">
        <v>2659</v>
      </c>
      <c r="L542" s="101" t="s">
        <v>3118</v>
      </c>
      <c r="M542" s="24" t="s">
        <v>5214</v>
      </c>
    </row>
    <row r="543" spans="1:13" s="91" customFormat="1">
      <c r="A543" s="15">
        <v>540</v>
      </c>
      <c r="B543" s="101" t="s">
        <v>38</v>
      </c>
      <c r="C543" s="132" t="s">
        <v>65</v>
      </c>
      <c r="D543" s="101" t="s">
        <v>120</v>
      </c>
      <c r="E543" s="101" t="s">
        <v>524</v>
      </c>
      <c r="F543" s="101" t="s">
        <v>939</v>
      </c>
      <c r="G543" s="101" t="s">
        <v>1055</v>
      </c>
      <c r="H543" s="134" t="s">
        <v>1341</v>
      </c>
      <c r="I543" s="101" t="s">
        <v>1808</v>
      </c>
      <c r="J543" s="101" t="s">
        <v>2319</v>
      </c>
      <c r="K543" s="101" t="s">
        <v>2660</v>
      </c>
      <c r="L543" s="101" t="s">
        <v>3119</v>
      </c>
      <c r="M543" s="101"/>
    </row>
    <row r="544" spans="1:13" s="91" customFormat="1" ht="44.4">
      <c r="A544" s="15">
        <v>541</v>
      </c>
      <c r="B544" s="101" t="s">
        <v>35</v>
      </c>
      <c r="C544" s="132" t="s">
        <v>65</v>
      </c>
      <c r="D544" s="101" t="s">
        <v>120</v>
      </c>
      <c r="E544" s="135" t="s">
        <v>525</v>
      </c>
      <c r="F544" s="101" t="s">
        <v>939</v>
      </c>
      <c r="G544" s="101" t="s">
        <v>1046</v>
      </c>
      <c r="H544" s="125" t="s">
        <v>1342</v>
      </c>
      <c r="I544" s="101" t="s">
        <v>1809</v>
      </c>
      <c r="J544" s="101" t="s">
        <v>2320</v>
      </c>
      <c r="K544" s="101" t="s">
        <v>2661</v>
      </c>
      <c r="L544" s="101" t="s">
        <v>3120</v>
      </c>
      <c r="M544" s="24" t="s">
        <v>5215</v>
      </c>
    </row>
    <row r="545" spans="1:14" s="76" customFormat="1">
      <c r="A545" s="15">
        <v>542</v>
      </c>
      <c r="B545" s="101" t="s">
        <v>35</v>
      </c>
      <c r="C545" s="132" t="s">
        <v>65</v>
      </c>
      <c r="D545" s="101" t="s">
        <v>120</v>
      </c>
      <c r="E545" s="135" t="s">
        <v>526</v>
      </c>
      <c r="F545" s="101" t="s">
        <v>939</v>
      </c>
      <c r="G545" s="101" t="s">
        <v>1056</v>
      </c>
      <c r="H545" s="125" t="s">
        <v>1343</v>
      </c>
      <c r="I545" s="101" t="s">
        <v>1810</v>
      </c>
      <c r="J545" s="101" t="s">
        <v>2318</v>
      </c>
      <c r="K545" s="101" t="s">
        <v>2662</v>
      </c>
      <c r="L545" s="101" t="s">
        <v>3114</v>
      </c>
      <c r="M545" s="24" t="s">
        <v>5216</v>
      </c>
      <c r="N545" s="91"/>
    </row>
    <row r="546" spans="1:14" s="76" customFormat="1">
      <c r="A546" s="15">
        <v>543</v>
      </c>
      <c r="B546" s="101" t="s">
        <v>35</v>
      </c>
      <c r="C546" s="132" t="s">
        <v>65</v>
      </c>
      <c r="D546" s="101" t="s">
        <v>120</v>
      </c>
      <c r="E546" s="21" t="s">
        <v>527</v>
      </c>
      <c r="F546" s="21" t="s">
        <v>939</v>
      </c>
      <c r="G546" s="21" t="s">
        <v>1057</v>
      </c>
      <c r="H546" s="93" t="s">
        <v>1344</v>
      </c>
      <c r="I546" s="101" t="s">
        <v>1801</v>
      </c>
      <c r="J546" s="101" t="s">
        <v>2306</v>
      </c>
      <c r="K546" s="101" t="s">
        <v>2663</v>
      </c>
      <c r="L546" s="101" t="s">
        <v>3118</v>
      </c>
      <c r="M546" s="24" t="s">
        <v>5214</v>
      </c>
      <c r="N546" s="91"/>
    </row>
    <row r="547" spans="1:14" s="76" customFormat="1">
      <c r="A547" s="15">
        <v>544</v>
      </c>
      <c r="B547" s="101" t="s">
        <v>33</v>
      </c>
      <c r="C547" s="132" t="s">
        <v>65</v>
      </c>
      <c r="D547" s="101" t="s">
        <v>120</v>
      </c>
      <c r="E547" s="101" t="s">
        <v>528</v>
      </c>
      <c r="F547" s="101" t="s">
        <v>939</v>
      </c>
      <c r="G547" s="101" t="s">
        <v>1043</v>
      </c>
      <c r="H547" s="125" t="s">
        <v>1345</v>
      </c>
      <c r="I547" s="101" t="s">
        <v>1811</v>
      </c>
      <c r="J547" s="101" t="s">
        <v>2317</v>
      </c>
      <c r="K547" s="101" t="s">
        <v>2664</v>
      </c>
      <c r="L547" s="101" t="s">
        <v>3121</v>
      </c>
      <c r="M547" s="24" t="s">
        <v>5217</v>
      </c>
      <c r="N547" s="91"/>
    </row>
    <row r="548" spans="1:14" s="76" customFormat="1">
      <c r="A548" s="15">
        <v>545</v>
      </c>
      <c r="B548" s="101" t="s">
        <v>33</v>
      </c>
      <c r="C548" s="132" t="s">
        <v>65</v>
      </c>
      <c r="D548" s="101" t="s">
        <v>120</v>
      </c>
      <c r="E548" s="101" t="s">
        <v>529</v>
      </c>
      <c r="F548" s="101" t="s">
        <v>939</v>
      </c>
      <c r="G548" s="101" t="s">
        <v>1044</v>
      </c>
      <c r="H548" s="125" t="s">
        <v>1346</v>
      </c>
      <c r="I548" s="101" t="s">
        <v>1812</v>
      </c>
      <c r="J548" s="101" t="s">
        <v>2319</v>
      </c>
      <c r="K548" s="101" t="s">
        <v>2665</v>
      </c>
      <c r="L548" s="101" t="s">
        <v>3119</v>
      </c>
      <c r="M548" s="24" t="s">
        <v>5210</v>
      </c>
      <c r="N548" s="91"/>
    </row>
    <row r="549" spans="1:14" s="76" customFormat="1">
      <c r="A549" s="15">
        <v>546</v>
      </c>
      <c r="B549" s="101" t="s">
        <v>34</v>
      </c>
      <c r="C549" s="132" t="s">
        <v>65</v>
      </c>
      <c r="D549" s="101" t="s">
        <v>120</v>
      </c>
      <c r="E549" s="101" t="s">
        <v>530</v>
      </c>
      <c r="F549" s="101" t="s">
        <v>939</v>
      </c>
      <c r="G549" s="101" t="s">
        <v>1042</v>
      </c>
      <c r="H549" s="125" t="s">
        <v>1347</v>
      </c>
      <c r="I549" s="101" t="s">
        <v>1813</v>
      </c>
      <c r="J549" s="101" t="s">
        <v>2317</v>
      </c>
      <c r="K549" s="101" t="s">
        <v>2666</v>
      </c>
      <c r="L549" s="101" t="s">
        <v>3114</v>
      </c>
      <c r="M549" s="24" t="s">
        <v>5218</v>
      </c>
      <c r="N549" s="91"/>
    </row>
    <row r="550" spans="1:14" s="76" customFormat="1">
      <c r="A550" s="15">
        <v>547</v>
      </c>
      <c r="B550" s="101" t="s">
        <v>34</v>
      </c>
      <c r="C550" s="132" t="s">
        <v>65</v>
      </c>
      <c r="D550" s="101" t="s">
        <v>120</v>
      </c>
      <c r="E550" s="101" t="s">
        <v>531</v>
      </c>
      <c r="F550" s="101" t="s">
        <v>939</v>
      </c>
      <c r="G550" s="101" t="s">
        <v>1043</v>
      </c>
      <c r="H550" s="125" t="s">
        <v>1348</v>
      </c>
      <c r="I550" s="101" t="s">
        <v>1814</v>
      </c>
      <c r="J550" s="101" t="s">
        <v>2315</v>
      </c>
      <c r="K550" s="101" t="s">
        <v>2667</v>
      </c>
      <c r="L550" s="101" t="s">
        <v>3122</v>
      </c>
      <c r="M550" s="24" t="s">
        <v>5219</v>
      </c>
      <c r="N550" s="91"/>
    </row>
    <row r="551" spans="1:14" s="76" customFormat="1">
      <c r="A551" s="15">
        <v>548</v>
      </c>
      <c r="B551" s="101" t="s">
        <v>34</v>
      </c>
      <c r="C551" s="132" t="s">
        <v>65</v>
      </c>
      <c r="D551" s="101" t="s">
        <v>120</v>
      </c>
      <c r="E551" s="101" t="s">
        <v>532</v>
      </c>
      <c r="F551" s="101" t="s">
        <v>939</v>
      </c>
      <c r="G551" s="101" t="s">
        <v>1044</v>
      </c>
      <c r="H551" s="125" t="s">
        <v>1333</v>
      </c>
      <c r="I551" s="101" t="s">
        <v>1815</v>
      </c>
      <c r="J551" s="101" t="s">
        <v>2316</v>
      </c>
      <c r="K551" s="101" t="s">
        <v>2668</v>
      </c>
      <c r="L551" s="101" t="s">
        <v>3114</v>
      </c>
      <c r="M551" s="24" t="s">
        <v>5220</v>
      </c>
      <c r="N551" s="91"/>
    </row>
    <row r="552" spans="1:14" s="76" customFormat="1">
      <c r="A552" s="15">
        <v>549</v>
      </c>
      <c r="B552" s="101" t="s">
        <v>34</v>
      </c>
      <c r="C552" s="132" t="s">
        <v>65</v>
      </c>
      <c r="D552" s="101" t="s">
        <v>120</v>
      </c>
      <c r="E552" s="101" t="s">
        <v>533</v>
      </c>
      <c r="F552" s="101" t="s">
        <v>939</v>
      </c>
      <c r="G552" s="101" t="s">
        <v>948</v>
      </c>
      <c r="H552" s="125" t="s">
        <v>1349</v>
      </c>
      <c r="I552" s="101" t="s">
        <v>1816</v>
      </c>
      <c r="J552" s="101" t="s">
        <v>2319</v>
      </c>
      <c r="K552" s="101" t="s">
        <v>2654</v>
      </c>
      <c r="L552" s="101" t="s">
        <v>3114</v>
      </c>
      <c r="M552" s="24" t="s">
        <v>5221</v>
      </c>
      <c r="N552" s="91"/>
    </row>
    <row r="553" spans="1:14" s="76" customFormat="1">
      <c r="A553" s="15">
        <v>550</v>
      </c>
      <c r="B553" s="93" t="s">
        <v>34</v>
      </c>
      <c r="C553" s="93" t="s">
        <v>65</v>
      </c>
      <c r="D553" s="21" t="s">
        <v>120</v>
      </c>
      <c r="E553" s="21" t="s">
        <v>534</v>
      </c>
      <c r="F553" s="21" t="s">
        <v>939</v>
      </c>
      <c r="G553" s="21" t="s">
        <v>948</v>
      </c>
      <c r="H553" s="93" t="s">
        <v>1350</v>
      </c>
      <c r="I553" s="21" t="s">
        <v>1817</v>
      </c>
      <c r="J553" s="21" t="s">
        <v>2316</v>
      </c>
      <c r="K553" s="101" t="s">
        <v>2662</v>
      </c>
      <c r="L553" s="101" t="s">
        <v>3114</v>
      </c>
      <c r="M553" s="24" t="s">
        <v>5222</v>
      </c>
      <c r="N553" s="91"/>
    </row>
    <row r="554" spans="1:14" s="76" customFormat="1">
      <c r="A554" s="15">
        <v>551</v>
      </c>
      <c r="B554" s="101" t="s">
        <v>34</v>
      </c>
      <c r="C554" s="132" t="s">
        <v>65</v>
      </c>
      <c r="D554" s="101" t="s">
        <v>120</v>
      </c>
      <c r="E554" s="135" t="s">
        <v>535</v>
      </c>
      <c r="F554" s="101" t="s">
        <v>939</v>
      </c>
      <c r="G554" s="101" t="s">
        <v>1047</v>
      </c>
      <c r="H554" s="134" t="s">
        <v>1351</v>
      </c>
      <c r="I554" s="101" t="s">
        <v>1818</v>
      </c>
      <c r="J554" s="101" t="s">
        <v>2317</v>
      </c>
      <c r="K554" s="101" t="s">
        <v>2662</v>
      </c>
      <c r="L554" s="101" t="s">
        <v>3114</v>
      </c>
      <c r="M554" s="24" t="s">
        <v>5223</v>
      </c>
      <c r="N554" s="91"/>
    </row>
    <row r="555" spans="1:14" s="76" customFormat="1">
      <c r="A555" s="15">
        <v>552</v>
      </c>
      <c r="B555" s="21" t="s">
        <v>2</v>
      </c>
      <c r="C555" s="93" t="s">
        <v>67</v>
      </c>
      <c r="D555" s="21" t="s">
        <v>121</v>
      </c>
      <c r="E555" s="21" t="s">
        <v>536</v>
      </c>
      <c r="F555" s="21" t="s">
        <v>932</v>
      </c>
      <c r="G555" s="21" t="s">
        <v>948</v>
      </c>
      <c r="H555" s="21" t="s">
        <v>1091</v>
      </c>
      <c r="I555" s="21" t="s">
        <v>1819</v>
      </c>
      <c r="J555" s="21" t="s">
        <v>2321</v>
      </c>
      <c r="K555" s="21" t="s">
        <v>2669</v>
      </c>
      <c r="L555" s="21" t="s">
        <v>3123</v>
      </c>
      <c r="M555" s="30" t="str">
        <f>HYPERLINK("#", "http://www.nagoya-festival.jp/")</f>
        <v>http://www.nagoya-festival.jp/</v>
      </c>
      <c r="N555" s="91"/>
    </row>
    <row r="556" spans="1:14" s="76" customFormat="1">
      <c r="A556" s="15">
        <v>553</v>
      </c>
      <c r="B556" s="21" t="s">
        <v>2</v>
      </c>
      <c r="C556" s="93" t="s">
        <v>67</v>
      </c>
      <c r="D556" s="21" t="s">
        <v>122</v>
      </c>
      <c r="E556" s="21" t="s">
        <v>4787</v>
      </c>
      <c r="F556" s="21" t="s">
        <v>932</v>
      </c>
      <c r="G556" s="21" t="s">
        <v>948</v>
      </c>
      <c r="H556" s="21" t="s">
        <v>1091</v>
      </c>
      <c r="I556" s="21" t="s">
        <v>1820</v>
      </c>
      <c r="J556" s="21" t="s">
        <v>2321</v>
      </c>
      <c r="K556" s="21" t="s">
        <v>2670</v>
      </c>
      <c r="L556" s="21" t="s">
        <v>3124</v>
      </c>
      <c r="M556" s="30" t="str">
        <f>HYPERLINK("#", "http://www.osu.co.jp/")</f>
        <v>http://www.osu.co.jp/</v>
      </c>
      <c r="N556" s="91"/>
    </row>
    <row r="557" spans="1:14" s="76" customFormat="1">
      <c r="A557" s="15">
        <v>554</v>
      </c>
      <c r="B557" s="21" t="s">
        <v>2</v>
      </c>
      <c r="C557" s="93" t="s">
        <v>67</v>
      </c>
      <c r="D557" s="21" t="s">
        <v>122</v>
      </c>
      <c r="E557" s="21" t="s">
        <v>537</v>
      </c>
      <c r="F557" s="21" t="s">
        <v>932</v>
      </c>
      <c r="G557" s="21" t="s">
        <v>1058</v>
      </c>
      <c r="H557" s="21" t="s">
        <v>1352</v>
      </c>
      <c r="I557" s="21" t="s">
        <v>1821</v>
      </c>
      <c r="J557" s="21" t="s">
        <v>2322</v>
      </c>
      <c r="K557" s="21" t="s">
        <v>2671</v>
      </c>
      <c r="L557" s="21" t="s">
        <v>3125</v>
      </c>
      <c r="M557" s="30" t="str">
        <f>HYPERLINK("#", "https://www.higashiyama.city.nagoya.jp/")</f>
        <v>https://www.higashiyama.city.nagoya.jp/</v>
      </c>
      <c r="N557" s="91"/>
    </row>
    <row r="558" spans="1:14" s="76" customFormat="1">
      <c r="A558" s="15">
        <v>555</v>
      </c>
      <c r="B558" s="21" t="s">
        <v>3</v>
      </c>
      <c r="C558" s="93" t="s">
        <v>67</v>
      </c>
      <c r="D558" s="21" t="s">
        <v>122</v>
      </c>
      <c r="E558" s="21" t="s">
        <v>538</v>
      </c>
      <c r="F558" s="21" t="s">
        <v>932</v>
      </c>
      <c r="G558" s="21" t="s">
        <v>945</v>
      </c>
      <c r="H558" s="21" t="s">
        <v>1177</v>
      </c>
      <c r="I558" s="21" t="s">
        <v>1822</v>
      </c>
      <c r="J558" s="21" t="s">
        <v>2323</v>
      </c>
      <c r="K558" s="21" t="s">
        <v>4788</v>
      </c>
      <c r="L558" s="21" t="s">
        <v>4789</v>
      </c>
      <c r="M558" s="30" t="str">
        <f>HYPERLINK("#", "https://static.chunichi.co.jp/chunichi/pages/event/sumo/")</f>
        <v>https://static.chunichi.co.jp/chunichi/pages/event/sumo/</v>
      </c>
      <c r="N558" s="91"/>
    </row>
    <row r="559" spans="1:14" s="76" customFormat="1" ht="44.4">
      <c r="A559" s="15">
        <v>556</v>
      </c>
      <c r="B559" s="21" t="s">
        <v>3</v>
      </c>
      <c r="C559" s="93" t="s">
        <v>67</v>
      </c>
      <c r="D559" s="21" t="s">
        <v>122</v>
      </c>
      <c r="E559" s="21" t="s">
        <v>4790</v>
      </c>
      <c r="F559" s="21" t="s">
        <v>932</v>
      </c>
      <c r="G559" s="21" t="s">
        <v>1031</v>
      </c>
      <c r="H559" s="21" t="s">
        <v>4791</v>
      </c>
      <c r="I559" s="21" t="s">
        <v>1823</v>
      </c>
      <c r="J559" s="21" t="s">
        <v>2310</v>
      </c>
      <c r="K559" s="21" t="s">
        <v>4792</v>
      </c>
      <c r="L559" s="21" t="s">
        <v>3126</v>
      </c>
      <c r="M559" s="30" t="str">
        <f>HYPERLINK("#", "http://www.nagoya-port-festival.com/")</f>
        <v>http://www.nagoya-port-festival.com/</v>
      </c>
      <c r="N559" s="91"/>
    </row>
    <row r="560" spans="1:14" s="76" customFormat="1">
      <c r="A560" s="15">
        <v>557</v>
      </c>
      <c r="B560" s="21" t="s">
        <v>3</v>
      </c>
      <c r="C560" s="93" t="s">
        <v>67</v>
      </c>
      <c r="D560" s="21" t="s">
        <v>122</v>
      </c>
      <c r="E560" s="21" t="s">
        <v>539</v>
      </c>
      <c r="F560" s="21" t="s">
        <v>932</v>
      </c>
      <c r="G560" s="21" t="s">
        <v>1059</v>
      </c>
      <c r="H560" s="21" t="s">
        <v>1353</v>
      </c>
      <c r="I560" s="21" t="s">
        <v>1824</v>
      </c>
      <c r="J560" s="21" t="s">
        <v>2321</v>
      </c>
      <c r="K560" s="21" t="s">
        <v>4793</v>
      </c>
      <c r="L560" s="21" t="s">
        <v>3127</v>
      </c>
      <c r="M560" s="30" t="str">
        <f>HYPERLINK("#", "http://www.worldcosplaysummit.jp/")</f>
        <v>http://www.worldcosplaysummit.jp/</v>
      </c>
      <c r="N560" s="91"/>
    </row>
    <row r="561" spans="1:14" s="76" customFormat="1" ht="44.4">
      <c r="A561" s="15">
        <v>558</v>
      </c>
      <c r="B561" s="21" t="s">
        <v>3</v>
      </c>
      <c r="C561" s="93" t="s">
        <v>67</v>
      </c>
      <c r="D561" s="21" t="s">
        <v>122</v>
      </c>
      <c r="E561" s="21" t="s">
        <v>540</v>
      </c>
      <c r="F561" s="21" t="s">
        <v>932</v>
      </c>
      <c r="G561" s="21" t="s">
        <v>947</v>
      </c>
      <c r="H561" s="21" t="s">
        <v>1186</v>
      </c>
      <c r="I561" s="21" t="s">
        <v>1825</v>
      </c>
      <c r="J561" s="21" t="s">
        <v>2321</v>
      </c>
      <c r="K561" s="21" t="s">
        <v>2672</v>
      </c>
      <c r="L561" s="21" t="s">
        <v>3128</v>
      </c>
      <c r="M561" s="30" t="str">
        <f>HYPERLINK("#", "http://www.domatsuri.com/")</f>
        <v>http://www.domatsuri.com/</v>
      </c>
      <c r="N561" s="91"/>
    </row>
    <row r="562" spans="1:14" s="76" customFormat="1">
      <c r="A562" s="15">
        <v>559</v>
      </c>
      <c r="B562" s="21" t="s">
        <v>7</v>
      </c>
      <c r="C562" s="93" t="s">
        <v>67</v>
      </c>
      <c r="D562" s="21" t="s">
        <v>122</v>
      </c>
      <c r="E562" s="21" t="s">
        <v>541</v>
      </c>
      <c r="F562" s="21" t="s">
        <v>932</v>
      </c>
      <c r="G562" s="21" t="s">
        <v>971</v>
      </c>
      <c r="H562" s="21" t="s">
        <v>1354</v>
      </c>
      <c r="I562" s="21" t="s">
        <v>1826</v>
      </c>
      <c r="J562" s="21" t="s">
        <v>2323</v>
      </c>
      <c r="K562" s="21" t="s">
        <v>2673</v>
      </c>
      <c r="L562" s="21" t="s">
        <v>3129</v>
      </c>
      <c r="M562" s="30" t="str">
        <f>HYPERLINK("#", "http://www.nagoyajo.city.nagoya.jp/")</f>
        <v>http://www.nagoyajo.city.nagoya.jp/</v>
      </c>
      <c r="N562" s="91"/>
    </row>
    <row r="563" spans="1:14" s="76" customFormat="1">
      <c r="A563" s="15">
        <v>560</v>
      </c>
      <c r="B563" s="21" t="s">
        <v>7</v>
      </c>
      <c r="C563" s="93" t="s">
        <v>67</v>
      </c>
      <c r="D563" s="21" t="s">
        <v>122</v>
      </c>
      <c r="E563" s="21" t="s">
        <v>542</v>
      </c>
      <c r="F563" s="21" t="s">
        <v>932</v>
      </c>
      <c r="G563" s="21" t="s">
        <v>971</v>
      </c>
      <c r="H563" s="21" t="s">
        <v>1354</v>
      </c>
      <c r="I563" s="21" t="s">
        <v>1827</v>
      </c>
      <c r="J563" s="21" t="s">
        <v>2321</v>
      </c>
      <c r="K563" s="21" t="s">
        <v>4794</v>
      </c>
      <c r="L563" s="21" t="s">
        <v>4795</v>
      </c>
      <c r="M563" s="30" t="str">
        <f>HYPERLINK("#", "https://tsurumapark.info/")</f>
        <v>https://tsurumapark.info/</v>
      </c>
      <c r="N563" s="91"/>
    </row>
    <row r="564" spans="1:14" s="76" customFormat="1">
      <c r="A564" s="15">
        <v>561</v>
      </c>
      <c r="B564" s="93" t="s">
        <v>6</v>
      </c>
      <c r="C564" s="93" t="s">
        <v>67</v>
      </c>
      <c r="D564" s="21" t="s">
        <v>122</v>
      </c>
      <c r="E564" s="21" t="s">
        <v>543</v>
      </c>
      <c r="F564" s="21" t="s">
        <v>932</v>
      </c>
      <c r="G564" s="21" t="s">
        <v>1047</v>
      </c>
      <c r="H564" s="120" t="s">
        <v>1161</v>
      </c>
      <c r="I564" s="21" t="s">
        <v>1825</v>
      </c>
      <c r="J564" s="21" t="s">
        <v>2321</v>
      </c>
      <c r="K564" s="21" t="s">
        <v>4796</v>
      </c>
      <c r="L564" s="21" t="s">
        <v>3130</v>
      </c>
      <c r="M564" s="30" t="str">
        <f>HYPERLINK("#", "http://tabimatsuri-nagoya.jp/")</f>
        <v>http://tabimatsuri-nagoya.jp/</v>
      </c>
      <c r="N564" s="91"/>
    </row>
    <row r="565" spans="1:14" s="76" customFormat="1">
      <c r="A565" s="15">
        <v>562</v>
      </c>
      <c r="B565" s="96" t="s">
        <v>14</v>
      </c>
      <c r="C565" s="93" t="s">
        <v>66</v>
      </c>
      <c r="D565" s="21" t="s">
        <v>7180</v>
      </c>
      <c r="E565" s="96" t="s">
        <v>7181</v>
      </c>
      <c r="F565" s="21">
        <v>2020</v>
      </c>
      <c r="G565" s="97" t="s">
        <v>7182</v>
      </c>
      <c r="H565" s="97" t="s">
        <v>7182</v>
      </c>
      <c r="I565" s="96" t="s">
        <v>7183</v>
      </c>
      <c r="J565" s="96" t="s">
        <v>7184</v>
      </c>
      <c r="K565" s="96" t="s">
        <v>7185</v>
      </c>
      <c r="L565" s="96" t="s">
        <v>3131</v>
      </c>
      <c r="M565" s="96"/>
      <c r="N565" s="91"/>
    </row>
    <row r="566" spans="1:14" s="76" customFormat="1">
      <c r="A566" s="15">
        <v>563</v>
      </c>
      <c r="B566" s="96" t="s">
        <v>12</v>
      </c>
      <c r="C566" s="93" t="s">
        <v>66</v>
      </c>
      <c r="D566" s="21" t="s">
        <v>7180</v>
      </c>
      <c r="E566" s="96" t="s">
        <v>7186</v>
      </c>
      <c r="F566" s="21">
        <v>2020</v>
      </c>
      <c r="G566" s="97" t="s">
        <v>958</v>
      </c>
      <c r="H566" s="97" t="s">
        <v>958</v>
      </c>
      <c r="I566" s="96" t="s">
        <v>7187</v>
      </c>
      <c r="J566" s="96" t="s">
        <v>7184</v>
      </c>
      <c r="K566" s="96" t="s">
        <v>7188</v>
      </c>
      <c r="L566" s="96" t="s">
        <v>7010</v>
      </c>
      <c r="M566" s="98" t="s">
        <v>7189</v>
      </c>
      <c r="N566" s="91"/>
    </row>
    <row r="567" spans="1:14" s="76" customFormat="1">
      <c r="A567" s="15">
        <v>564</v>
      </c>
      <c r="B567" s="96" t="s">
        <v>9</v>
      </c>
      <c r="C567" s="93" t="s">
        <v>66</v>
      </c>
      <c r="D567" s="21" t="s">
        <v>7180</v>
      </c>
      <c r="E567" s="96" t="s">
        <v>7190</v>
      </c>
      <c r="F567" s="21">
        <v>2020</v>
      </c>
      <c r="G567" s="97" t="s">
        <v>7191</v>
      </c>
      <c r="H567" s="97">
        <v>42736</v>
      </c>
      <c r="I567" s="96" t="s">
        <v>7192</v>
      </c>
      <c r="J567" s="96" t="s">
        <v>7193</v>
      </c>
      <c r="K567" s="96" t="s">
        <v>7194</v>
      </c>
      <c r="L567" s="96" t="s">
        <v>7011</v>
      </c>
      <c r="M567" s="96"/>
      <c r="N567" s="91"/>
    </row>
    <row r="568" spans="1:14" s="76" customFormat="1" ht="44.4">
      <c r="A568" s="15">
        <v>565</v>
      </c>
      <c r="B568" s="21" t="s">
        <v>2</v>
      </c>
      <c r="C568" s="93" t="s">
        <v>67</v>
      </c>
      <c r="D568" s="21" t="s">
        <v>123</v>
      </c>
      <c r="E568" s="21" t="s">
        <v>544</v>
      </c>
      <c r="F568" s="21" t="s">
        <v>932</v>
      </c>
      <c r="G568" s="21" t="s">
        <v>948</v>
      </c>
      <c r="H568" s="21" t="s">
        <v>1355</v>
      </c>
      <c r="I568" s="21" t="s">
        <v>1828</v>
      </c>
      <c r="J568" s="21" t="s">
        <v>2291</v>
      </c>
      <c r="K568" s="21" t="s">
        <v>5145</v>
      </c>
      <c r="L568" s="23" t="s">
        <v>3132</v>
      </c>
      <c r="M568" s="24" t="s">
        <v>5224</v>
      </c>
      <c r="N568" s="91"/>
    </row>
    <row r="569" spans="1:14" s="76" customFormat="1" ht="44.4">
      <c r="A569" s="15">
        <v>566</v>
      </c>
      <c r="B569" s="93" t="s">
        <v>3</v>
      </c>
      <c r="C569" s="93" t="s">
        <v>67</v>
      </c>
      <c r="D569" s="21" t="s">
        <v>123</v>
      </c>
      <c r="E569" s="21" t="s">
        <v>545</v>
      </c>
      <c r="F569" s="21" t="s">
        <v>932</v>
      </c>
      <c r="G569" s="21" t="s">
        <v>1060</v>
      </c>
      <c r="H569" s="21" t="s">
        <v>1356</v>
      </c>
      <c r="I569" s="21" t="s">
        <v>1829</v>
      </c>
      <c r="J569" s="21" t="s">
        <v>2324</v>
      </c>
      <c r="K569" s="21" t="s">
        <v>5146</v>
      </c>
      <c r="L569" s="23" t="s">
        <v>3133</v>
      </c>
      <c r="M569" s="24" t="s">
        <v>5225</v>
      </c>
      <c r="N569" s="91"/>
    </row>
    <row r="570" spans="1:14" s="76" customFormat="1" ht="44.4">
      <c r="A570" s="15">
        <v>567</v>
      </c>
      <c r="B570" s="21" t="s">
        <v>3</v>
      </c>
      <c r="C570" s="93" t="s">
        <v>67</v>
      </c>
      <c r="D570" s="21" t="s">
        <v>123</v>
      </c>
      <c r="E570" s="21" t="s">
        <v>546</v>
      </c>
      <c r="F570" s="21" t="s">
        <v>932</v>
      </c>
      <c r="G570" s="21" t="s">
        <v>1060</v>
      </c>
      <c r="H570" s="21" t="s">
        <v>1356</v>
      </c>
      <c r="I570" s="21" t="s">
        <v>1830</v>
      </c>
      <c r="J570" s="21" t="s">
        <v>2325</v>
      </c>
      <c r="K570" s="21" t="s">
        <v>5146</v>
      </c>
      <c r="L570" s="23" t="s">
        <v>3133</v>
      </c>
      <c r="M570" s="24" t="s">
        <v>5225</v>
      </c>
      <c r="N570" s="91"/>
    </row>
    <row r="571" spans="1:14" s="76" customFormat="1">
      <c r="A571" s="15">
        <v>568</v>
      </c>
      <c r="B571" s="21" t="s">
        <v>7</v>
      </c>
      <c r="C571" s="93" t="s">
        <v>67</v>
      </c>
      <c r="D571" s="21" t="s">
        <v>123</v>
      </c>
      <c r="E571" s="21" t="s">
        <v>547</v>
      </c>
      <c r="F571" s="21" t="s">
        <v>932</v>
      </c>
      <c r="G571" s="21" t="s">
        <v>1027</v>
      </c>
      <c r="H571" s="93" t="s">
        <v>1357</v>
      </c>
      <c r="I571" s="21" t="s">
        <v>1831</v>
      </c>
      <c r="J571" s="21" t="s">
        <v>2325</v>
      </c>
      <c r="K571" s="21" t="s">
        <v>2674</v>
      </c>
      <c r="L571" s="23" t="s">
        <v>3134</v>
      </c>
      <c r="M571" s="24" t="s">
        <v>5226</v>
      </c>
      <c r="N571" s="91"/>
    </row>
    <row r="572" spans="1:14" s="76" customFormat="1">
      <c r="A572" s="15">
        <v>569</v>
      </c>
      <c r="B572" s="21" t="s">
        <v>7</v>
      </c>
      <c r="C572" s="93" t="s">
        <v>67</v>
      </c>
      <c r="D572" s="21" t="s">
        <v>123</v>
      </c>
      <c r="E572" s="21" t="s">
        <v>548</v>
      </c>
      <c r="F572" s="21" t="s">
        <v>932</v>
      </c>
      <c r="G572" s="21" t="s">
        <v>996</v>
      </c>
      <c r="H572" s="21" t="s">
        <v>1358</v>
      </c>
      <c r="I572" s="21" t="s">
        <v>1832</v>
      </c>
      <c r="J572" s="21" t="s">
        <v>2326</v>
      </c>
      <c r="K572" s="21" t="s">
        <v>1832</v>
      </c>
      <c r="L572" s="23" t="s">
        <v>3135</v>
      </c>
      <c r="M572" s="24" t="s">
        <v>5227</v>
      </c>
      <c r="N572" s="91"/>
    </row>
    <row r="573" spans="1:14" s="76" customFormat="1" ht="44.4">
      <c r="A573" s="15">
        <v>570</v>
      </c>
      <c r="B573" s="21" t="s">
        <v>7</v>
      </c>
      <c r="C573" s="93" t="s">
        <v>67</v>
      </c>
      <c r="D573" s="21" t="s">
        <v>123</v>
      </c>
      <c r="E573" s="21" t="s">
        <v>549</v>
      </c>
      <c r="F573" s="21" t="s">
        <v>932</v>
      </c>
      <c r="G573" s="21" t="s">
        <v>1061</v>
      </c>
      <c r="H573" s="21" t="s">
        <v>1359</v>
      </c>
      <c r="I573" s="21" t="s">
        <v>1833</v>
      </c>
      <c r="J573" s="21" t="s">
        <v>2326</v>
      </c>
      <c r="K573" s="21" t="s">
        <v>2675</v>
      </c>
      <c r="L573" s="23" t="s">
        <v>3136</v>
      </c>
      <c r="M573" s="24" t="s">
        <v>5228</v>
      </c>
      <c r="N573" s="91"/>
    </row>
    <row r="574" spans="1:14" s="76" customFormat="1" ht="44.4">
      <c r="A574" s="15">
        <v>571</v>
      </c>
      <c r="B574" s="93" t="s">
        <v>7</v>
      </c>
      <c r="C574" s="93" t="s">
        <v>67</v>
      </c>
      <c r="D574" s="21" t="s">
        <v>123</v>
      </c>
      <c r="E574" s="21" t="s">
        <v>550</v>
      </c>
      <c r="F574" s="21" t="s">
        <v>932</v>
      </c>
      <c r="G574" s="21" t="s">
        <v>1062</v>
      </c>
      <c r="H574" s="21" t="s">
        <v>1360</v>
      </c>
      <c r="I574" s="21" t="s">
        <v>1834</v>
      </c>
      <c r="J574" s="21"/>
      <c r="K574" s="21" t="s">
        <v>2676</v>
      </c>
      <c r="L574" s="23" t="s">
        <v>3137</v>
      </c>
      <c r="M574" s="24" t="s">
        <v>5229</v>
      </c>
      <c r="N574" s="91"/>
    </row>
    <row r="575" spans="1:14" s="76" customFormat="1" ht="44.4">
      <c r="A575" s="15">
        <v>572</v>
      </c>
      <c r="B575" s="21" t="s">
        <v>8</v>
      </c>
      <c r="C575" s="93" t="s">
        <v>67</v>
      </c>
      <c r="D575" s="21" t="s">
        <v>123</v>
      </c>
      <c r="E575" s="21" t="s">
        <v>551</v>
      </c>
      <c r="F575" s="21" t="s">
        <v>932</v>
      </c>
      <c r="G575" s="21" t="s">
        <v>1063</v>
      </c>
      <c r="H575" s="21" t="s">
        <v>1361</v>
      </c>
      <c r="I575" s="21" t="s">
        <v>1835</v>
      </c>
      <c r="J575" s="21" t="s">
        <v>2327</v>
      </c>
      <c r="K575" s="21" t="s">
        <v>2677</v>
      </c>
      <c r="L575" s="23" t="s">
        <v>3138</v>
      </c>
      <c r="M575" s="24" t="s">
        <v>5230</v>
      </c>
      <c r="N575" s="91"/>
    </row>
    <row r="576" spans="1:14" s="76" customFormat="1" ht="44.4">
      <c r="A576" s="15">
        <v>573</v>
      </c>
      <c r="B576" s="21" t="s">
        <v>8</v>
      </c>
      <c r="C576" s="93" t="s">
        <v>67</v>
      </c>
      <c r="D576" s="21" t="s">
        <v>123</v>
      </c>
      <c r="E576" s="21" t="s">
        <v>552</v>
      </c>
      <c r="F576" s="21" t="s">
        <v>932</v>
      </c>
      <c r="G576" s="21" t="s">
        <v>1063</v>
      </c>
      <c r="H576" s="21" t="s">
        <v>1362</v>
      </c>
      <c r="I576" s="21" t="s">
        <v>1835</v>
      </c>
      <c r="J576" s="21" t="s">
        <v>2327</v>
      </c>
      <c r="K576" s="21" t="s">
        <v>2678</v>
      </c>
      <c r="L576" s="23" t="s">
        <v>3139</v>
      </c>
      <c r="M576" s="24" t="s">
        <v>5231</v>
      </c>
      <c r="N576" s="91"/>
    </row>
    <row r="577" spans="1:14" s="76" customFormat="1" ht="44.4">
      <c r="A577" s="15">
        <v>574</v>
      </c>
      <c r="B577" s="21" t="s">
        <v>5</v>
      </c>
      <c r="C577" s="93" t="s">
        <v>67</v>
      </c>
      <c r="D577" s="21" t="s">
        <v>123</v>
      </c>
      <c r="E577" s="21" t="s">
        <v>553</v>
      </c>
      <c r="F577" s="21" t="s">
        <v>932</v>
      </c>
      <c r="G577" s="21" t="s">
        <v>1008</v>
      </c>
      <c r="H577" s="21" t="s">
        <v>1363</v>
      </c>
      <c r="I577" s="21" t="s">
        <v>1836</v>
      </c>
      <c r="J577" s="21" t="s">
        <v>2327</v>
      </c>
      <c r="K577" s="21" t="s">
        <v>5147</v>
      </c>
      <c r="L577" s="23" t="s">
        <v>3133</v>
      </c>
      <c r="M577" s="24" t="s">
        <v>5232</v>
      </c>
      <c r="N577" s="91"/>
    </row>
    <row r="578" spans="1:14" s="76" customFormat="1" ht="44.4">
      <c r="A578" s="15">
        <v>575</v>
      </c>
      <c r="B578" s="21" t="s">
        <v>6</v>
      </c>
      <c r="C578" s="93" t="s">
        <v>67</v>
      </c>
      <c r="D578" s="21" t="s">
        <v>123</v>
      </c>
      <c r="E578" s="21" t="s">
        <v>554</v>
      </c>
      <c r="F578" s="21" t="s">
        <v>932</v>
      </c>
      <c r="G578" s="21" t="s">
        <v>1008</v>
      </c>
      <c r="H578" s="21" t="s">
        <v>1364</v>
      </c>
      <c r="I578" s="21" t="s">
        <v>1835</v>
      </c>
      <c r="J578" s="21" t="s">
        <v>2327</v>
      </c>
      <c r="K578" s="21" t="s">
        <v>5147</v>
      </c>
      <c r="L578" s="23" t="s">
        <v>3133</v>
      </c>
      <c r="M578" s="24" t="s">
        <v>5232</v>
      </c>
      <c r="N578" s="91"/>
    </row>
    <row r="579" spans="1:14" s="76" customFormat="1">
      <c r="A579" s="15">
        <v>576</v>
      </c>
      <c r="B579" s="93" t="s">
        <v>6</v>
      </c>
      <c r="C579" s="93" t="s">
        <v>67</v>
      </c>
      <c r="D579" s="21" t="s">
        <v>123</v>
      </c>
      <c r="E579" s="21" t="s">
        <v>555</v>
      </c>
      <c r="F579" s="21" t="s">
        <v>932</v>
      </c>
      <c r="G579" s="21" t="s">
        <v>948</v>
      </c>
      <c r="H579" s="93" t="s">
        <v>1365</v>
      </c>
      <c r="I579" s="21" t="s">
        <v>1837</v>
      </c>
      <c r="J579" s="21" t="s">
        <v>2298</v>
      </c>
      <c r="K579" s="21" t="s">
        <v>2679</v>
      </c>
      <c r="L579" s="23"/>
      <c r="M579" s="24" t="s">
        <v>5233</v>
      </c>
      <c r="N579" s="91"/>
    </row>
    <row r="580" spans="1:14" s="76" customFormat="1">
      <c r="A580" s="15">
        <v>577</v>
      </c>
      <c r="B580" s="93" t="s">
        <v>12</v>
      </c>
      <c r="C580" s="93" t="s">
        <v>67</v>
      </c>
      <c r="D580" s="21" t="s">
        <v>124</v>
      </c>
      <c r="E580" s="21" t="s">
        <v>556</v>
      </c>
      <c r="F580" s="21" t="s">
        <v>933</v>
      </c>
      <c r="G580" s="21" t="s">
        <v>1064</v>
      </c>
      <c r="H580" s="96" t="s">
        <v>1263</v>
      </c>
      <c r="I580" s="96" t="s">
        <v>1838</v>
      </c>
      <c r="J580" s="96" t="s">
        <v>2181</v>
      </c>
      <c r="K580" s="31" t="s">
        <v>4037</v>
      </c>
      <c r="L580" s="96" t="s">
        <v>4038</v>
      </c>
      <c r="M580" s="98" t="s">
        <v>4797</v>
      </c>
      <c r="N580" s="91"/>
    </row>
    <row r="581" spans="1:14" s="76" customFormat="1">
      <c r="A581" s="15">
        <v>578</v>
      </c>
      <c r="B581" s="93" t="s">
        <v>16</v>
      </c>
      <c r="C581" s="93" t="s">
        <v>67</v>
      </c>
      <c r="D581" s="21" t="s">
        <v>124</v>
      </c>
      <c r="E581" s="21" t="s">
        <v>557</v>
      </c>
      <c r="F581" s="21" t="s">
        <v>932</v>
      </c>
      <c r="G581" s="21" t="s">
        <v>1023</v>
      </c>
      <c r="H581" s="93" t="s">
        <v>1366</v>
      </c>
      <c r="I581" s="21" t="s">
        <v>1839</v>
      </c>
      <c r="J581" s="21" t="s">
        <v>2219</v>
      </c>
      <c r="K581" s="21" t="s">
        <v>2680</v>
      </c>
      <c r="L581" s="21" t="s">
        <v>3140</v>
      </c>
      <c r="M581" s="24" t="s">
        <v>3467</v>
      </c>
      <c r="N581" s="91"/>
    </row>
    <row r="582" spans="1:14" s="76" customFormat="1">
      <c r="A582" s="15">
        <v>579</v>
      </c>
      <c r="B582" s="93" t="s">
        <v>16</v>
      </c>
      <c r="C582" s="93" t="s">
        <v>67</v>
      </c>
      <c r="D582" s="21" t="s">
        <v>124</v>
      </c>
      <c r="E582" s="96" t="s">
        <v>558</v>
      </c>
      <c r="F582" s="21" t="s">
        <v>933</v>
      </c>
      <c r="G582" s="21" t="s">
        <v>950</v>
      </c>
      <c r="H582" s="96" t="s">
        <v>1367</v>
      </c>
      <c r="I582" s="96" t="s">
        <v>1840</v>
      </c>
      <c r="J582" s="96" t="s">
        <v>2301</v>
      </c>
      <c r="K582" s="31" t="s">
        <v>4039</v>
      </c>
      <c r="L582" s="96" t="s">
        <v>3141</v>
      </c>
      <c r="M582" s="98" t="s">
        <v>4798</v>
      </c>
      <c r="N582" s="91"/>
    </row>
    <row r="583" spans="1:14" s="76" customFormat="1">
      <c r="A583" s="15">
        <v>580</v>
      </c>
      <c r="B583" s="93" t="s">
        <v>16</v>
      </c>
      <c r="C583" s="93" t="s">
        <v>67</v>
      </c>
      <c r="D583" s="21" t="s">
        <v>124</v>
      </c>
      <c r="E583" s="21" t="s">
        <v>559</v>
      </c>
      <c r="F583" s="21" t="s">
        <v>933</v>
      </c>
      <c r="G583" s="21" t="s">
        <v>972</v>
      </c>
      <c r="H583" s="96" t="s">
        <v>1368</v>
      </c>
      <c r="I583" s="96" t="s">
        <v>1841</v>
      </c>
      <c r="J583" s="96" t="s">
        <v>2181</v>
      </c>
      <c r="K583" s="31" t="s">
        <v>2681</v>
      </c>
      <c r="L583" s="96" t="s">
        <v>3142</v>
      </c>
      <c r="M583" s="98" t="s">
        <v>3468</v>
      </c>
      <c r="N583" s="91"/>
    </row>
    <row r="584" spans="1:14" s="76" customFormat="1">
      <c r="A584" s="15">
        <v>581</v>
      </c>
      <c r="B584" s="93" t="s">
        <v>16</v>
      </c>
      <c r="C584" s="93" t="s">
        <v>67</v>
      </c>
      <c r="D584" s="21" t="s">
        <v>124</v>
      </c>
      <c r="E584" s="21" t="s">
        <v>560</v>
      </c>
      <c r="F584" s="21" t="s">
        <v>933</v>
      </c>
      <c r="G584" s="21" t="s">
        <v>1025</v>
      </c>
      <c r="H584" s="96" t="s">
        <v>1369</v>
      </c>
      <c r="I584" s="96" t="s">
        <v>1842</v>
      </c>
      <c r="J584" s="96" t="s">
        <v>2181</v>
      </c>
      <c r="K584" s="31" t="s">
        <v>2682</v>
      </c>
      <c r="L584" s="96" t="s">
        <v>3143</v>
      </c>
      <c r="M584" s="98" t="s">
        <v>3469</v>
      </c>
      <c r="N584" s="91"/>
    </row>
    <row r="585" spans="1:14" s="76" customFormat="1" ht="44.4">
      <c r="A585" s="15">
        <v>582</v>
      </c>
      <c r="B585" s="93" t="s">
        <v>16</v>
      </c>
      <c r="C585" s="93" t="s">
        <v>67</v>
      </c>
      <c r="D585" s="21" t="s">
        <v>124</v>
      </c>
      <c r="E585" s="21" t="s">
        <v>561</v>
      </c>
      <c r="F585" s="21" t="s">
        <v>932</v>
      </c>
      <c r="G585" s="21" t="s">
        <v>947</v>
      </c>
      <c r="H585" s="93" t="s">
        <v>1370</v>
      </c>
      <c r="I585" s="21" t="s">
        <v>4040</v>
      </c>
      <c r="J585" s="21" t="s">
        <v>2201</v>
      </c>
      <c r="K585" s="21" t="s">
        <v>2683</v>
      </c>
      <c r="L585" s="21" t="s">
        <v>3144</v>
      </c>
      <c r="M585" s="24" t="s">
        <v>5234</v>
      </c>
      <c r="N585" s="91"/>
    </row>
    <row r="586" spans="1:14" s="76" customFormat="1" ht="44.4">
      <c r="A586" s="15">
        <v>583</v>
      </c>
      <c r="B586" s="21" t="s">
        <v>6</v>
      </c>
      <c r="C586" s="93" t="s">
        <v>67</v>
      </c>
      <c r="D586" s="21" t="s">
        <v>124</v>
      </c>
      <c r="E586" s="21" t="s">
        <v>562</v>
      </c>
      <c r="F586" s="21" t="s">
        <v>932</v>
      </c>
      <c r="G586" s="21" t="s">
        <v>947</v>
      </c>
      <c r="H586" s="93" t="s">
        <v>1371</v>
      </c>
      <c r="I586" s="21" t="s">
        <v>1843</v>
      </c>
      <c r="J586" s="21" t="s">
        <v>2207</v>
      </c>
      <c r="K586" s="21" t="s">
        <v>5148</v>
      </c>
      <c r="L586" s="21" t="s">
        <v>5149</v>
      </c>
      <c r="M586" s="24" t="s">
        <v>5235</v>
      </c>
      <c r="N586" s="91"/>
    </row>
    <row r="587" spans="1:14" s="76" customFormat="1">
      <c r="A587" s="15">
        <v>584</v>
      </c>
      <c r="B587" s="21" t="s">
        <v>16</v>
      </c>
      <c r="C587" s="93" t="s">
        <v>67</v>
      </c>
      <c r="D587" s="21" t="s">
        <v>124</v>
      </c>
      <c r="E587" s="21" t="s">
        <v>563</v>
      </c>
      <c r="F587" s="21" t="s">
        <v>932</v>
      </c>
      <c r="G587" s="21" t="s">
        <v>1023</v>
      </c>
      <c r="H587" s="93" t="s">
        <v>1372</v>
      </c>
      <c r="I587" s="21" t="s">
        <v>1844</v>
      </c>
      <c r="J587" s="21" t="s">
        <v>2204</v>
      </c>
      <c r="K587" s="21" t="s">
        <v>2681</v>
      </c>
      <c r="L587" s="21" t="s">
        <v>3142</v>
      </c>
      <c r="M587" s="24" t="s">
        <v>3470</v>
      </c>
      <c r="N587" s="91"/>
    </row>
    <row r="588" spans="1:14" s="76" customFormat="1">
      <c r="A588" s="15">
        <v>585</v>
      </c>
      <c r="B588" s="21" t="s">
        <v>16</v>
      </c>
      <c r="C588" s="93" t="s">
        <v>67</v>
      </c>
      <c r="D588" s="21" t="s">
        <v>124</v>
      </c>
      <c r="E588" s="21" t="s">
        <v>564</v>
      </c>
      <c r="F588" s="21" t="s">
        <v>933</v>
      </c>
      <c r="G588" s="37" t="s">
        <v>1013</v>
      </c>
      <c r="H588" s="93" t="s">
        <v>1373</v>
      </c>
      <c r="I588" s="21" t="s">
        <v>1845</v>
      </c>
      <c r="J588" s="21" t="s">
        <v>2301</v>
      </c>
      <c r="K588" s="21" t="s">
        <v>2684</v>
      </c>
      <c r="L588" s="21" t="s">
        <v>3145</v>
      </c>
      <c r="M588" s="24" t="s">
        <v>4799</v>
      </c>
      <c r="N588" s="91"/>
    </row>
    <row r="589" spans="1:14" s="76" customFormat="1">
      <c r="A589" s="15">
        <v>586</v>
      </c>
      <c r="B589" s="21" t="s">
        <v>16</v>
      </c>
      <c r="C589" s="93" t="s">
        <v>67</v>
      </c>
      <c r="D589" s="21" t="s">
        <v>124</v>
      </c>
      <c r="E589" s="21" t="s">
        <v>565</v>
      </c>
      <c r="F589" s="21" t="s">
        <v>933</v>
      </c>
      <c r="G589" s="37" t="s">
        <v>1021</v>
      </c>
      <c r="H589" s="93" t="s">
        <v>1374</v>
      </c>
      <c r="I589" s="21" t="s">
        <v>1846</v>
      </c>
      <c r="J589" s="96" t="s">
        <v>2181</v>
      </c>
      <c r="K589" s="21" t="s">
        <v>2685</v>
      </c>
      <c r="L589" s="21" t="s">
        <v>4800</v>
      </c>
      <c r="M589" s="24" t="s">
        <v>3471</v>
      </c>
      <c r="N589" s="91"/>
    </row>
    <row r="590" spans="1:14" s="76" customFormat="1" ht="44.4">
      <c r="A590" s="15">
        <v>587</v>
      </c>
      <c r="B590" s="93" t="s">
        <v>5</v>
      </c>
      <c r="C590" s="93" t="s">
        <v>67</v>
      </c>
      <c r="D590" s="21" t="s">
        <v>125</v>
      </c>
      <c r="E590" s="21" t="s">
        <v>566</v>
      </c>
      <c r="F590" s="21" t="s">
        <v>932</v>
      </c>
      <c r="G590" s="21" t="s">
        <v>945</v>
      </c>
      <c r="H590" s="93" t="s">
        <v>1375</v>
      </c>
      <c r="I590" s="21" t="s">
        <v>1847</v>
      </c>
      <c r="J590" s="21" t="s">
        <v>2328</v>
      </c>
      <c r="K590" s="21" t="s">
        <v>2686</v>
      </c>
      <c r="L590" s="23" t="s">
        <v>3146</v>
      </c>
      <c r="M590" s="30" t="s">
        <v>5236</v>
      </c>
      <c r="N590" s="91"/>
    </row>
    <row r="591" spans="1:14" s="76" customFormat="1" ht="44.4">
      <c r="A591" s="15">
        <v>588</v>
      </c>
      <c r="B591" s="21" t="s">
        <v>6</v>
      </c>
      <c r="C591" s="93" t="s">
        <v>67</v>
      </c>
      <c r="D591" s="21" t="s">
        <v>125</v>
      </c>
      <c r="E591" s="21" t="s">
        <v>567</v>
      </c>
      <c r="F591" s="21" t="s">
        <v>932</v>
      </c>
      <c r="G591" s="21" t="s">
        <v>1064</v>
      </c>
      <c r="H591" s="136">
        <v>43592</v>
      </c>
      <c r="I591" s="21" t="s">
        <v>1848</v>
      </c>
      <c r="J591" s="21" t="s">
        <v>2204</v>
      </c>
      <c r="K591" s="21" t="s">
        <v>2686</v>
      </c>
      <c r="L591" s="23" t="s">
        <v>3147</v>
      </c>
      <c r="M591" s="30" t="s">
        <v>5237</v>
      </c>
      <c r="N591" s="91"/>
    </row>
    <row r="592" spans="1:14" s="76" customFormat="1" ht="44.4">
      <c r="A592" s="15">
        <v>589</v>
      </c>
      <c r="B592" s="93" t="s">
        <v>16</v>
      </c>
      <c r="C592" s="93" t="s">
        <v>67</v>
      </c>
      <c r="D592" s="21" t="s">
        <v>125</v>
      </c>
      <c r="E592" s="21" t="s">
        <v>568</v>
      </c>
      <c r="F592" s="21" t="s">
        <v>932</v>
      </c>
      <c r="G592" s="21" t="s">
        <v>945</v>
      </c>
      <c r="H592" s="93" t="s">
        <v>1376</v>
      </c>
      <c r="I592" s="21" t="s">
        <v>1849</v>
      </c>
      <c r="J592" s="21" t="s">
        <v>2329</v>
      </c>
      <c r="K592" s="21" t="s">
        <v>2686</v>
      </c>
      <c r="L592" s="23" t="s">
        <v>3148</v>
      </c>
      <c r="M592" s="30" t="s">
        <v>5237</v>
      </c>
      <c r="N592" s="91"/>
    </row>
    <row r="593" spans="1:14" s="76" customFormat="1" ht="44.4">
      <c r="A593" s="15">
        <v>590</v>
      </c>
      <c r="B593" s="93" t="s">
        <v>16</v>
      </c>
      <c r="C593" s="93" t="s">
        <v>67</v>
      </c>
      <c r="D593" s="21" t="s">
        <v>125</v>
      </c>
      <c r="E593" s="21" t="s">
        <v>569</v>
      </c>
      <c r="F593" s="21" t="s">
        <v>932</v>
      </c>
      <c r="G593" s="21" t="s">
        <v>1065</v>
      </c>
      <c r="H593" s="93" t="s">
        <v>1377</v>
      </c>
      <c r="I593" s="21" t="s">
        <v>1850</v>
      </c>
      <c r="J593" s="21" t="s">
        <v>2204</v>
      </c>
      <c r="K593" s="21" t="s">
        <v>2686</v>
      </c>
      <c r="L593" s="23" t="s">
        <v>3149</v>
      </c>
      <c r="M593" s="30" t="s">
        <v>5237</v>
      </c>
      <c r="N593" s="91"/>
    </row>
    <row r="594" spans="1:14" s="76" customFormat="1" ht="44.4">
      <c r="A594" s="15">
        <v>591</v>
      </c>
      <c r="B594" s="21" t="s">
        <v>16</v>
      </c>
      <c r="C594" s="93" t="s">
        <v>67</v>
      </c>
      <c r="D594" s="21" t="s">
        <v>125</v>
      </c>
      <c r="E594" s="21" t="s">
        <v>570</v>
      </c>
      <c r="F594" s="21" t="s">
        <v>932</v>
      </c>
      <c r="G594" s="21" t="s">
        <v>949</v>
      </c>
      <c r="H594" s="136">
        <v>43638</v>
      </c>
      <c r="I594" s="21" t="s">
        <v>1851</v>
      </c>
      <c r="J594" s="21" t="s">
        <v>2219</v>
      </c>
      <c r="K594" s="21" t="s">
        <v>2686</v>
      </c>
      <c r="L594" s="23" t="s">
        <v>3150</v>
      </c>
      <c r="M594" s="30" t="s">
        <v>5237</v>
      </c>
      <c r="N594" s="91"/>
    </row>
    <row r="595" spans="1:14" s="76" customFormat="1" ht="44.4">
      <c r="A595" s="15">
        <v>592</v>
      </c>
      <c r="B595" s="93" t="s">
        <v>39</v>
      </c>
      <c r="C595" s="93" t="s">
        <v>67</v>
      </c>
      <c r="D595" s="21" t="s">
        <v>125</v>
      </c>
      <c r="E595" s="21" t="s">
        <v>571</v>
      </c>
      <c r="F595" s="21" t="s">
        <v>932</v>
      </c>
      <c r="G595" s="21" t="s">
        <v>1066</v>
      </c>
      <c r="H595" s="93" t="s">
        <v>1378</v>
      </c>
      <c r="I595" s="21" t="s">
        <v>1852</v>
      </c>
      <c r="J595" s="21" t="s">
        <v>2207</v>
      </c>
      <c r="K595" s="21" t="s">
        <v>2686</v>
      </c>
      <c r="L595" s="23" t="s">
        <v>3151</v>
      </c>
      <c r="M595" s="30" t="s">
        <v>5238</v>
      </c>
      <c r="N595" s="91"/>
    </row>
    <row r="596" spans="1:14" s="74" customFormat="1">
      <c r="A596" s="15">
        <v>593</v>
      </c>
      <c r="B596" s="101" t="s">
        <v>3984</v>
      </c>
      <c r="C596" s="132" t="s">
        <v>3837</v>
      </c>
      <c r="D596" s="101" t="s">
        <v>4055</v>
      </c>
      <c r="E596" s="21" t="s">
        <v>4056</v>
      </c>
      <c r="F596" s="101" t="s">
        <v>4057</v>
      </c>
      <c r="G596" s="101" t="s">
        <v>4058</v>
      </c>
      <c r="H596" s="137" t="s">
        <v>4059</v>
      </c>
      <c r="I596" s="101" t="s">
        <v>4060</v>
      </c>
      <c r="J596" s="101" t="s">
        <v>4061</v>
      </c>
      <c r="K596" s="101" t="s">
        <v>4060</v>
      </c>
      <c r="L596" s="101" t="s">
        <v>4062</v>
      </c>
      <c r="M596" s="24"/>
      <c r="N596" s="91"/>
    </row>
    <row r="597" spans="1:14" s="74" customFormat="1">
      <c r="A597" s="15">
        <v>594</v>
      </c>
      <c r="B597" s="101" t="s">
        <v>3984</v>
      </c>
      <c r="C597" s="132" t="s">
        <v>3837</v>
      </c>
      <c r="D597" s="101" t="s">
        <v>4055</v>
      </c>
      <c r="E597" s="21" t="s">
        <v>4063</v>
      </c>
      <c r="F597" s="101" t="s">
        <v>4057</v>
      </c>
      <c r="G597" s="101" t="s">
        <v>1052</v>
      </c>
      <c r="H597" s="137" t="s">
        <v>4064</v>
      </c>
      <c r="I597" s="101" t="s">
        <v>4060</v>
      </c>
      <c r="J597" s="101" t="s">
        <v>4061</v>
      </c>
      <c r="K597" s="101" t="s">
        <v>4065</v>
      </c>
      <c r="L597" s="101" t="s">
        <v>4066</v>
      </c>
      <c r="M597" s="24"/>
      <c r="N597" s="91"/>
    </row>
    <row r="598" spans="1:14" s="74" customFormat="1">
      <c r="A598" s="15">
        <v>595</v>
      </c>
      <c r="B598" s="101" t="s">
        <v>3984</v>
      </c>
      <c r="C598" s="132" t="s">
        <v>3837</v>
      </c>
      <c r="D598" s="101" t="s">
        <v>4055</v>
      </c>
      <c r="E598" s="21" t="s">
        <v>4067</v>
      </c>
      <c r="F598" s="101" t="s">
        <v>4057</v>
      </c>
      <c r="G598" s="101" t="s">
        <v>1052</v>
      </c>
      <c r="H598" s="137" t="s">
        <v>4068</v>
      </c>
      <c r="I598" s="101" t="s">
        <v>1718</v>
      </c>
      <c r="J598" s="101"/>
      <c r="K598" s="101" t="s">
        <v>4065</v>
      </c>
      <c r="L598" s="101" t="s">
        <v>4066</v>
      </c>
      <c r="M598" s="24"/>
      <c r="N598" s="91"/>
    </row>
    <row r="599" spans="1:14" s="74" customFormat="1">
      <c r="A599" s="15">
        <v>596</v>
      </c>
      <c r="B599" s="101" t="s">
        <v>3984</v>
      </c>
      <c r="C599" s="132" t="s">
        <v>3837</v>
      </c>
      <c r="D599" s="101" t="s">
        <v>4055</v>
      </c>
      <c r="E599" s="21" t="s">
        <v>4069</v>
      </c>
      <c r="F599" s="101" t="s">
        <v>4057</v>
      </c>
      <c r="G599" s="101" t="s">
        <v>1052</v>
      </c>
      <c r="H599" s="137" t="s">
        <v>4070</v>
      </c>
      <c r="I599" s="101" t="s">
        <v>4060</v>
      </c>
      <c r="J599" s="101" t="s">
        <v>4061</v>
      </c>
      <c r="K599" s="101" t="s">
        <v>4060</v>
      </c>
      <c r="L599" s="101" t="s">
        <v>4062</v>
      </c>
      <c r="M599" s="24"/>
      <c r="N599" s="91"/>
    </row>
    <row r="600" spans="1:14" s="139" customFormat="1">
      <c r="A600" s="15">
        <v>597</v>
      </c>
      <c r="B600" s="101" t="s">
        <v>3984</v>
      </c>
      <c r="C600" s="132" t="s">
        <v>3837</v>
      </c>
      <c r="D600" s="101" t="s">
        <v>4055</v>
      </c>
      <c r="E600" s="21" t="s">
        <v>4071</v>
      </c>
      <c r="F600" s="101" t="s">
        <v>4057</v>
      </c>
      <c r="G600" s="101" t="s">
        <v>4072</v>
      </c>
      <c r="H600" s="138" t="s">
        <v>4073</v>
      </c>
      <c r="I600" s="101" t="s">
        <v>4074</v>
      </c>
      <c r="J600" s="101" t="s">
        <v>4075</v>
      </c>
      <c r="K600" s="101" t="s">
        <v>4076</v>
      </c>
      <c r="L600" s="101" t="s">
        <v>4077</v>
      </c>
      <c r="M600" s="24"/>
      <c r="N600" s="91"/>
    </row>
    <row r="601" spans="1:14" s="139" customFormat="1">
      <c r="A601" s="15">
        <v>598</v>
      </c>
      <c r="B601" s="101" t="s">
        <v>3984</v>
      </c>
      <c r="C601" s="132" t="s">
        <v>3837</v>
      </c>
      <c r="D601" s="101" t="s">
        <v>4055</v>
      </c>
      <c r="E601" s="21" t="s">
        <v>4078</v>
      </c>
      <c r="F601" s="101" t="s">
        <v>4057</v>
      </c>
      <c r="G601" s="101" t="s">
        <v>4072</v>
      </c>
      <c r="H601" s="138" t="s">
        <v>4073</v>
      </c>
      <c r="I601" s="101" t="s">
        <v>4079</v>
      </c>
      <c r="J601" s="101" t="s">
        <v>2246</v>
      </c>
      <c r="K601" s="101" t="s">
        <v>4080</v>
      </c>
      <c r="L601" s="101" t="s">
        <v>3159</v>
      </c>
      <c r="M601" s="24"/>
      <c r="N601" s="91"/>
    </row>
    <row r="602" spans="1:14" s="139" customFormat="1">
      <c r="A602" s="15">
        <v>599</v>
      </c>
      <c r="B602" s="101" t="s">
        <v>3984</v>
      </c>
      <c r="C602" s="132" t="s">
        <v>3837</v>
      </c>
      <c r="D602" s="101" t="s">
        <v>4055</v>
      </c>
      <c r="E602" s="36" t="s">
        <v>4081</v>
      </c>
      <c r="F602" s="101" t="s">
        <v>4057</v>
      </c>
      <c r="G602" s="101" t="s">
        <v>4072</v>
      </c>
      <c r="H602" s="138" t="s">
        <v>4082</v>
      </c>
      <c r="I602" s="101" t="s">
        <v>4083</v>
      </c>
      <c r="J602" s="101" t="s">
        <v>4075</v>
      </c>
      <c r="K602" s="101" t="s">
        <v>4084</v>
      </c>
      <c r="L602" s="101" t="s">
        <v>4085</v>
      </c>
      <c r="M602" s="24"/>
      <c r="N602" s="91"/>
    </row>
    <row r="603" spans="1:14" s="139" customFormat="1">
      <c r="A603" s="15">
        <v>600</v>
      </c>
      <c r="B603" s="101" t="s">
        <v>3984</v>
      </c>
      <c r="C603" s="132" t="s">
        <v>3837</v>
      </c>
      <c r="D603" s="101" t="s">
        <v>4055</v>
      </c>
      <c r="E603" s="21" t="s">
        <v>4086</v>
      </c>
      <c r="F603" s="101" t="s">
        <v>4057</v>
      </c>
      <c r="G603" s="101" t="s">
        <v>4072</v>
      </c>
      <c r="H603" s="138" t="s">
        <v>4082</v>
      </c>
      <c r="I603" s="101" t="s">
        <v>4087</v>
      </c>
      <c r="J603" s="101" t="s">
        <v>4075</v>
      </c>
      <c r="K603" s="101" t="s">
        <v>4088</v>
      </c>
      <c r="L603" s="101" t="s">
        <v>3160</v>
      </c>
      <c r="M603" s="24"/>
      <c r="N603" s="91"/>
    </row>
    <row r="604" spans="1:14" s="139" customFormat="1">
      <c r="A604" s="15">
        <v>601</v>
      </c>
      <c r="B604" s="101" t="s">
        <v>4002</v>
      </c>
      <c r="C604" s="132" t="s">
        <v>3837</v>
      </c>
      <c r="D604" s="101" t="s">
        <v>4055</v>
      </c>
      <c r="E604" s="21" t="s">
        <v>4089</v>
      </c>
      <c r="F604" s="101" t="s">
        <v>4057</v>
      </c>
      <c r="G604" s="101" t="s">
        <v>4090</v>
      </c>
      <c r="H604" s="138" t="s">
        <v>4091</v>
      </c>
      <c r="I604" s="101" t="s">
        <v>4083</v>
      </c>
      <c r="J604" s="101" t="s">
        <v>4075</v>
      </c>
      <c r="K604" s="101" t="s">
        <v>4092</v>
      </c>
      <c r="L604" s="101" t="s">
        <v>3157</v>
      </c>
      <c r="M604" s="24"/>
      <c r="N604" s="91"/>
    </row>
    <row r="605" spans="1:14" s="139" customFormat="1">
      <c r="A605" s="15">
        <v>602</v>
      </c>
      <c r="B605" s="101" t="s">
        <v>4002</v>
      </c>
      <c r="C605" s="132" t="s">
        <v>3837</v>
      </c>
      <c r="D605" s="101" t="s">
        <v>4055</v>
      </c>
      <c r="E605" s="21" t="s">
        <v>4093</v>
      </c>
      <c r="F605" s="101" t="s">
        <v>4057</v>
      </c>
      <c r="G605" s="101" t="s">
        <v>4090</v>
      </c>
      <c r="H605" s="138" t="s">
        <v>4091</v>
      </c>
      <c r="I605" s="101" t="s">
        <v>4094</v>
      </c>
      <c r="J605" s="101" t="s">
        <v>4095</v>
      </c>
      <c r="K605" s="101" t="s">
        <v>4096</v>
      </c>
      <c r="L605" s="101" t="s">
        <v>4097</v>
      </c>
      <c r="M605" s="24"/>
      <c r="N605" s="91"/>
    </row>
    <row r="606" spans="1:14" s="139" customFormat="1">
      <c r="A606" s="15">
        <v>603</v>
      </c>
      <c r="B606" s="101" t="s">
        <v>4098</v>
      </c>
      <c r="C606" s="132" t="s">
        <v>3837</v>
      </c>
      <c r="D606" s="101" t="s">
        <v>4055</v>
      </c>
      <c r="E606" s="21" t="s">
        <v>4099</v>
      </c>
      <c r="F606" s="101" t="s">
        <v>4057</v>
      </c>
      <c r="G606" s="101" t="s">
        <v>4100</v>
      </c>
      <c r="H606" s="138" t="s">
        <v>4101</v>
      </c>
      <c r="I606" s="101" t="s">
        <v>4083</v>
      </c>
      <c r="J606" s="101" t="s">
        <v>4075</v>
      </c>
      <c r="K606" s="101" t="s">
        <v>4092</v>
      </c>
      <c r="L606" s="101" t="s">
        <v>3157</v>
      </c>
      <c r="M606" s="24"/>
      <c r="N606" s="91"/>
    </row>
    <row r="607" spans="1:14" s="139" customFormat="1">
      <c r="A607" s="15">
        <v>604</v>
      </c>
      <c r="B607" s="101" t="s">
        <v>3637</v>
      </c>
      <c r="C607" s="132" t="s">
        <v>3837</v>
      </c>
      <c r="D607" s="101" t="s">
        <v>4055</v>
      </c>
      <c r="E607" s="21" t="s">
        <v>4102</v>
      </c>
      <c r="F607" s="101" t="s">
        <v>4057</v>
      </c>
      <c r="G607" s="101" t="s">
        <v>4103</v>
      </c>
      <c r="H607" s="138">
        <v>44462</v>
      </c>
      <c r="I607" s="101" t="s">
        <v>4104</v>
      </c>
      <c r="J607" s="101" t="s">
        <v>4105</v>
      </c>
      <c r="K607" s="101" t="s">
        <v>4104</v>
      </c>
      <c r="L607" s="101" t="s">
        <v>4106</v>
      </c>
      <c r="M607" s="24"/>
      <c r="N607" s="91"/>
    </row>
    <row r="608" spans="1:14" s="139" customFormat="1">
      <c r="A608" s="15">
        <v>605</v>
      </c>
      <c r="B608" s="101" t="s">
        <v>3637</v>
      </c>
      <c r="C608" s="132" t="s">
        <v>3837</v>
      </c>
      <c r="D608" s="101" t="s">
        <v>4055</v>
      </c>
      <c r="E608" s="21" t="s">
        <v>4107</v>
      </c>
      <c r="F608" s="101" t="s">
        <v>4057</v>
      </c>
      <c r="G608" s="101" t="s">
        <v>4108</v>
      </c>
      <c r="H608" s="138" t="s">
        <v>4109</v>
      </c>
      <c r="I608" s="101" t="s">
        <v>4110</v>
      </c>
      <c r="J608" s="101" t="s">
        <v>4061</v>
      </c>
      <c r="K608" s="101" t="s">
        <v>4110</v>
      </c>
      <c r="L608" s="101" t="s">
        <v>4111</v>
      </c>
      <c r="M608" s="24"/>
      <c r="N608" s="91"/>
    </row>
    <row r="609" spans="1:14" s="139" customFormat="1">
      <c r="A609" s="15">
        <v>606</v>
      </c>
      <c r="B609" s="101" t="s">
        <v>4010</v>
      </c>
      <c r="C609" s="132" t="s">
        <v>3837</v>
      </c>
      <c r="D609" s="101" t="s">
        <v>4055</v>
      </c>
      <c r="E609" s="21" t="s">
        <v>4112</v>
      </c>
      <c r="F609" s="101" t="s">
        <v>4057</v>
      </c>
      <c r="G609" s="101" t="s">
        <v>4113</v>
      </c>
      <c r="H609" s="140" t="s">
        <v>4114</v>
      </c>
      <c r="I609" s="101" t="s">
        <v>4115</v>
      </c>
      <c r="J609" s="101" t="s">
        <v>4075</v>
      </c>
      <c r="K609" s="101" t="s">
        <v>4092</v>
      </c>
      <c r="L609" s="101" t="s">
        <v>3157</v>
      </c>
      <c r="M609" s="24"/>
      <c r="N609" s="91"/>
    </row>
    <row r="610" spans="1:14" s="74" customFormat="1">
      <c r="A610" s="15">
        <v>607</v>
      </c>
      <c r="B610" s="96" t="s">
        <v>18</v>
      </c>
      <c r="C610" s="104" t="s">
        <v>68</v>
      </c>
      <c r="D610" s="96" t="s">
        <v>126</v>
      </c>
      <c r="E610" s="96" t="s">
        <v>572</v>
      </c>
      <c r="F610" s="21" t="s">
        <v>938</v>
      </c>
      <c r="G610" s="96" t="s">
        <v>1031</v>
      </c>
      <c r="H610" s="96" t="s">
        <v>1379</v>
      </c>
      <c r="I610" s="96" t="s">
        <v>1853</v>
      </c>
      <c r="J610" s="96" t="s">
        <v>2330</v>
      </c>
      <c r="K610" s="96" t="s">
        <v>2687</v>
      </c>
      <c r="L610" s="96" t="s">
        <v>3152</v>
      </c>
      <c r="M610" s="98" t="s">
        <v>5239</v>
      </c>
      <c r="N610" s="91"/>
    </row>
    <row r="611" spans="1:14" s="74" customFormat="1">
      <c r="A611" s="15">
        <v>608</v>
      </c>
      <c r="B611" s="96" t="s">
        <v>18</v>
      </c>
      <c r="C611" s="104" t="s">
        <v>68</v>
      </c>
      <c r="D611" s="96" t="s">
        <v>126</v>
      </c>
      <c r="E611" s="96" t="s">
        <v>573</v>
      </c>
      <c r="F611" s="21" t="s">
        <v>938</v>
      </c>
      <c r="G611" s="96" t="s">
        <v>1031</v>
      </c>
      <c r="H611" s="96" t="s">
        <v>1380</v>
      </c>
      <c r="I611" s="96" t="s">
        <v>1854</v>
      </c>
      <c r="J611" s="96" t="s">
        <v>2331</v>
      </c>
      <c r="K611" s="96" t="s">
        <v>2688</v>
      </c>
      <c r="L611" s="96" t="s">
        <v>3153</v>
      </c>
      <c r="M611" s="98" t="s">
        <v>5240</v>
      </c>
      <c r="N611" s="91"/>
    </row>
    <row r="612" spans="1:14" s="74" customFormat="1">
      <c r="A612" s="15">
        <v>609</v>
      </c>
      <c r="B612" s="96" t="s">
        <v>18</v>
      </c>
      <c r="C612" s="104" t="s">
        <v>68</v>
      </c>
      <c r="D612" s="96" t="s">
        <v>126</v>
      </c>
      <c r="E612" s="96" t="s">
        <v>574</v>
      </c>
      <c r="F612" s="21" t="s">
        <v>938</v>
      </c>
      <c r="G612" s="141" t="s">
        <v>1045</v>
      </c>
      <c r="H612" s="96" t="s">
        <v>1381</v>
      </c>
      <c r="I612" s="96" t="s">
        <v>1855</v>
      </c>
      <c r="J612" s="96" t="s">
        <v>2332</v>
      </c>
      <c r="K612" s="96" t="s">
        <v>2687</v>
      </c>
      <c r="L612" s="96" t="s">
        <v>3152</v>
      </c>
      <c r="M612" s="98" t="s">
        <v>5239</v>
      </c>
      <c r="N612" s="91"/>
    </row>
    <row r="613" spans="1:14" s="74" customFormat="1">
      <c r="A613" s="15">
        <v>610</v>
      </c>
      <c r="B613" s="96" t="s">
        <v>18</v>
      </c>
      <c r="C613" s="104" t="s">
        <v>68</v>
      </c>
      <c r="D613" s="96" t="s">
        <v>126</v>
      </c>
      <c r="E613" s="96" t="s">
        <v>575</v>
      </c>
      <c r="F613" s="21" t="s">
        <v>938</v>
      </c>
      <c r="G613" s="141" t="s">
        <v>1045</v>
      </c>
      <c r="H613" s="96" t="s">
        <v>1381</v>
      </c>
      <c r="I613" s="96" t="s">
        <v>1856</v>
      </c>
      <c r="J613" s="96" t="s">
        <v>2333</v>
      </c>
      <c r="K613" s="96" t="s">
        <v>2689</v>
      </c>
      <c r="L613" s="96" t="s">
        <v>3154</v>
      </c>
      <c r="M613" s="98" t="s">
        <v>5241</v>
      </c>
      <c r="N613" s="91"/>
    </row>
    <row r="614" spans="1:14" s="74" customFormat="1">
      <c r="A614" s="15">
        <v>611</v>
      </c>
      <c r="B614" s="96" t="s">
        <v>40</v>
      </c>
      <c r="C614" s="104" t="s">
        <v>68</v>
      </c>
      <c r="D614" s="96" t="s">
        <v>126</v>
      </c>
      <c r="E614" s="96" t="s">
        <v>576</v>
      </c>
      <c r="F614" s="21" t="s">
        <v>938</v>
      </c>
      <c r="G614" s="96" t="s">
        <v>1067</v>
      </c>
      <c r="H614" s="96" t="s">
        <v>4116</v>
      </c>
      <c r="I614" s="96" t="s">
        <v>1857</v>
      </c>
      <c r="J614" s="96" t="s">
        <v>2333</v>
      </c>
      <c r="K614" s="96" t="s">
        <v>2690</v>
      </c>
      <c r="L614" s="96" t="s">
        <v>3155</v>
      </c>
      <c r="M614" s="98" t="s">
        <v>5242</v>
      </c>
      <c r="N614" s="91"/>
    </row>
    <row r="615" spans="1:14" s="74" customFormat="1">
      <c r="A615" s="15">
        <v>612</v>
      </c>
      <c r="B615" s="96" t="s">
        <v>25</v>
      </c>
      <c r="C615" s="104" t="s">
        <v>68</v>
      </c>
      <c r="D615" s="96" t="s">
        <v>126</v>
      </c>
      <c r="E615" s="96" t="s">
        <v>577</v>
      </c>
      <c r="F615" s="21" t="s">
        <v>938</v>
      </c>
      <c r="G615" s="96" t="s">
        <v>1068</v>
      </c>
      <c r="H615" s="96" t="s">
        <v>1382</v>
      </c>
      <c r="I615" s="96" t="s">
        <v>1858</v>
      </c>
      <c r="J615" s="96" t="s">
        <v>2334</v>
      </c>
      <c r="K615" s="96" t="s">
        <v>2691</v>
      </c>
      <c r="L615" s="96" t="s">
        <v>3156</v>
      </c>
      <c r="M615" s="98" t="s">
        <v>5243</v>
      </c>
      <c r="N615" s="91"/>
    </row>
    <row r="616" spans="1:14" s="74" customFormat="1">
      <c r="A616" s="15">
        <v>613</v>
      </c>
      <c r="B616" s="96" t="s">
        <v>26</v>
      </c>
      <c r="C616" s="104" t="s">
        <v>68</v>
      </c>
      <c r="D616" s="96" t="s">
        <v>126</v>
      </c>
      <c r="E616" s="96" t="s">
        <v>578</v>
      </c>
      <c r="F616" s="21" t="s">
        <v>938</v>
      </c>
      <c r="G616" s="96" t="s">
        <v>1069</v>
      </c>
      <c r="H616" s="96" t="s">
        <v>1383</v>
      </c>
      <c r="I616" s="96" t="s">
        <v>1859</v>
      </c>
      <c r="J616" s="96" t="s">
        <v>2335</v>
      </c>
      <c r="K616" s="96" t="s">
        <v>2692</v>
      </c>
      <c r="L616" s="96" t="s">
        <v>3157</v>
      </c>
      <c r="M616" s="98" t="s">
        <v>5244</v>
      </c>
      <c r="N616" s="91"/>
    </row>
    <row r="617" spans="1:14" s="74" customFormat="1">
      <c r="A617" s="15">
        <v>614</v>
      </c>
      <c r="B617" s="96" t="s">
        <v>26</v>
      </c>
      <c r="C617" s="104" t="s">
        <v>68</v>
      </c>
      <c r="D617" s="96" t="s">
        <v>126</v>
      </c>
      <c r="E617" s="96" t="s">
        <v>579</v>
      </c>
      <c r="F617" s="21" t="s">
        <v>938</v>
      </c>
      <c r="G617" s="96" t="s">
        <v>1070</v>
      </c>
      <c r="H617" s="96" t="s">
        <v>1248</v>
      </c>
      <c r="I617" s="96" t="s">
        <v>1860</v>
      </c>
      <c r="J617" s="96" t="s">
        <v>2332</v>
      </c>
      <c r="K617" s="96" t="s">
        <v>2687</v>
      </c>
      <c r="L617" s="96" t="s">
        <v>3152</v>
      </c>
      <c r="M617" s="98" t="s">
        <v>5239</v>
      </c>
      <c r="N617" s="91"/>
    </row>
    <row r="618" spans="1:14" s="74" customFormat="1">
      <c r="A618" s="15">
        <v>615</v>
      </c>
      <c r="B618" s="96" t="s">
        <v>27</v>
      </c>
      <c r="C618" s="104" t="s">
        <v>68</v>
      </c>
      <c r="D618" s="96" t="s">
        <v>126</v>
      </c>
      <c r="E618" s="96" t="s">
        <v>580</v>
      </c>
      <c r="F618" s="21" t="s">
        <v>938</v>
      </c>
      <c r="G618" s="96" t="s">
        <v>1046</v>
      </c>
      <c r="H618" s="96" t="s">
        <v>1384</v>
      </c>
      <c r="I618" s="96" t="s">
        <v>1861</v>
      </c>
      <c r="J618" s="96" t="s">
        <v>2336</v>
      </c>
      <c r="K618" s="96" t="s">
        <v>2693</v>
      </c>
      <c r="L618" s="96" t="s">
        <v>3158</v>
      </c>
      <c r="M618" s="98" t="s">
        <v>5245</v>
      </c>
      <c r="N618" s="91"/>
    </row>
    <row r="619" spans="1:14" s="74" customFormat="1">
      <c r="A619" s="15">
        <v>616</v>
      </c>
      <c r="B619" s="96" t="s">
        <v>28</v>
      </c>
      <c r="C619" s="104" t="s">
        <v>68</v>
      </c>
      <c r="D619" s="21" t="s">
        <v>126</v>
      </c>
      <c r="E619" s="96" t="s">
        <v>581</v>
      </c>
      <c r="F619" s="21" t="s">
        <v>938</v>
      </c>
      <c r="G619" s="96" t="s">
        <v>1052</v>
      </c>
      <c r="H619" s="96" t="s">
        <v>1385</v>
      </c>
      <c r="I619" s="96" t="s">
        <v>1862</v>
      </c>
      <c r="J619" s="96" t="s">
        <v>2337</v>
      </c>
      <c r="K619" s="96" t="s">
        <v>2694</v>
      </c>
      <c r="L619" s="96" t="s">
        <v>3159</v>
      </c>
      <c r="M619" s="96"/>
      <c r="N619" s="91"/>
    </row>
    <row r="620" spans="1:14" s="74" customFormat="1">
      <c r="A620" s="15">
        <v>617</v>
      </c>
      <c r="B620" s="96" t="s">
        <v>28</v>
      </c>
      <c r="C620" s="104" t="s">
        <v>68</v>
      </c>
      <c r="D620" s="96" t="s">
        <v>126</v>
      </c>
      <c r="E620" s="96" t="s">
        <v>582</v>
      </c>
      <c r="F620" s="21" t="s">
        <v>938</v>
      </c>
      <c r="G620" s="96" t="s">
        <v>1052</v>
      </c>
      <c r="H620" s="96" t="s">
        <v>1386</v>
      </c>
      <c r="I620" s="96" t="s">
        <v>1863</v>
      </c>
      <c r="J620" s="96" t="s">
        <v>2333</v>
      </c>
      <c r="K620" s="96" t="s">
        <v>2689</v>
      </c>
      <c r="L620" s="96" t="s">
        <v>3154</v>
      </c>
      <c r="M620" s="98" t="s">
        <v>5246</v>
      </c>
      <c r="N620" s="91"/>
    </row>
    <row r="621" spans="1:14" s="74" customFormat="1">
      <c r="A621" s="15">
        <v>618</v>
      </c>
      <c r="B621" s="104" t="s">
        <v>28</v>
      </c>
      <c r="C621" s="104" t="s">
        <v>68</v>
      </c>
      <c r="D621" s="96" t="s">
        <v>126</v>
      </c>
      <c r="E621" s="96" t="s">
        <v>583</v>
      </c>
      <c r="F621" s="21" t="s">
        <v>938</v>
      </c>
      <c r="G621" s="96" t="s">
        <v>1052</v>
      </c>
      <c r="H621" s="96" t="s">
        <v>1387</v>
      </c>
      <c r="I621" s="96" t="s">
        <v>1864</v>
      </c>
      <c r="J621" s="96" t="s">
        <v>2197</v>
      </c>
      <c r="K621" s="21" t="s">
        <v>2695</v>
      </c>
      <c r="L621" s="96" t="s">
        <v>3160</v>
      </c>
      <c r="M621" s="96"/>
      <c r="N621" s="91"/>
    </row>
    <row r="622" spans="1:14" s="74" customFormat="1">
      <c r="A622" s="15">
        <v>619</v>
      </c>
      <c r="B622" s="96" t="s">
        <v>28</v>
      </c>
      <c r="C622" s="104" t="s">
        <v>68</v>
      </c>
      <c r="D622" s="96" t="s">
        <v>126</v>
      </c>
      <c r="E622" s="96" t="s">
        <v>584</v>
      </c>
      <c r="F622" s="21" t="s">
        <v>938</v>
      </c>
      <c r="G622" s="96" t="s">
        <v>961</v>
      </c>
      <c r="H622" s="96" t="s">
        <v>1388</v>
      </c>
      <c r="I622" s="96" t="s">
        <v>1865</v>
      </c>
      <c r="J622" s="96" t="s">
        <v>2338</v>
      </c>
      <c r="K622" s="96" t="s">
        <v>2689</v>
      </c>
      <c r="L622" s="96" t="s">
        <v>3154</v>
      </c>
      <c r="M622" s="98" t="s">
        <v>5241</v>
      </c>
      <c r="N622" s="91"/>
    </row>
    <row r="623" spans="1:14" s="74" customFormat="1" ht="44.4">
      <c r="A623" s="15">
        <v>620</v>
      </c>
      <c r="B623" s="96" t="s">
        <v>28</v>
      </c>
      <c r="C623" s="104" t="s">
        <v>68</v>
      </c>
      <c r="D623" s="96" t="s">
        <v>126</v>
      </c>
      <c r="E623" s="96" t="s">
        <v>585</v>
      </c>
      <c r="F623" s="21" t="s">
        <v>938</v>
      </c>
      <c r="G623" s="96" t="s">
        <v>961</v>
      </c>
      <c r="H623" s="96" t="s">
        <v>1389</v>
      </c>
      <c r="I623" s="96" t="s">
        <v>1866</v>
      </c>
      <c r="J623" s="96" t="s">
        <v>2335</v>
      </c>
      <c r="K623" s="21" t="s">
        <v>2696</v>
      </c>
      <c r="L623" s="24" t="s">
        <v>3161</v>
      </c>
      <c r="M623" s="98" t="s">
        <v>5247</v>
      </c>
      <c r="N623" s="91"/>
    </row>
    <row r="624" spans="1:14" s="76" customFormat="1" ht="44.4">
      <c r="A624" s="15">
        <v>621</v>
      </c>
      <c r="B624" s="21" t="s">
        <v>2</v>
      </c>
      <c r="C624" s="21" t="s">
        <v>69</v>
      </c>
      <c r="D624" s="21" t="s">
        <v>127</v>
      </c>
      <c r="E624" s="21" t="s">
        <v>586</v>
      </c>
      <c r="F624" s="21" t="s">
        <v>932</v>
      </c>
      <c r="G624" s="21" t="s">
        <v>956</v>
      </c>
      <c r="H624" s="21" t="s">
        <v>1091</v>
      </c>
      <c r="I624" s="21" t="s">
        <v>1867</v>
      </c>
      <c r="J624" s="21" t="s">
        <v>2339</v>
      </c>
      <c r="K624" s="21" t="s">
        <v>4807</v>
      </c>
      <c r="L624" s="21" t="s">
        <v>3162</v>
      </c>
      <c r="M624" s="30" t="s">
        <v>3472</v>
      </c>
      <c r="N624" s="91"/>
    </row>
    <row r="625" spans="1:14" s="76" customFormat="1">
      <c r="A625" s="15">
        <v>622</v>
      </c>
      <c r="B625" s="21" t="s">
        <v>2</v>
      </c>
      <c r="C625" s="21" t="s">
        <v>69</v>
      </c>
      <c r="D625" s="21" t="s">
        <v>127</v>
      </c>
      <c r="E625" s="21" t="s">
        <v>587</v>
      </c>
      <c r="F625" s="21" t="s">
        <v>932</v>
      </c>
      <c r="G625" s="21" t="s">
        <v>1071</v>
      </c>
      <c r="H625" s="142">
        <v>44983</v>
      </c>
      <c r="I625" s="21" t="s">
        <v>1868</v>
      </c>
      <c r="J625" s="21"/>
      <c r="K625" s="21" t="s">
        <v>4808</v>
      </c>
      <c r="L625" s="21" t="s">
        <v>3930</v>
      </c>
      <c r="M625" s="30" t="s">
        <v>3473</v>
      </c>
      <c r="N625" s="91"/>
    </row>
    <row r="626" spans="1:14" s="76" customFormat="1">
      <c r="A626" s="15">
        <v>623</v>
      </c>
      <c r="B626" s="21" t="s">
        <v>2</v>
      </c>
      <c r="C626" s="21" t="s">
        <v>69</v>
      </c>
      <c r="D626" s="21" t="s">
        <v>127</v>
      </c>
      <c r="E626" s="21" t="s">
        <v>588</v>
      </c>
      <c r="F626" s="21" t="s">
        <v>932</v>
      </c>
      <c r="G626" s="21" t="s">
        <v>1058</v>
      </c>
      <c r="H626" s="21" t="s">
        <v>1390</v>
      </c>
      <c r="I626" s="21" t="s">
        <v>1869</v>
      </c>
      <c r="J626" s="21"/>
      <c r="K626" s="21" t="s">
        <v>2697</v>
      </c>
      <c r="L626" s="21" t="s">
        <v>3163</v>
      </c>
      <c r="M626" s="30" t="s">
        <v>3474</v>
      </c>
      <c r="N626" s="91"/>
    </row>
    <row r="627" spans="1:14" s="76" customFormat="1">
      <c r="A627" s="15">
        <v>624</v>
      </c>
      <c r="B627" s="21" t="s">
        <v>3</v>
      </c>
      <c r="C627" s="21" t="s">
        <v>69</v>
      </c>
      <c r="D627" s="21" t="s">
        <v>127</v>
      </c>
      <c r="E627" s="21" t="s">
        <v>589</v>
      </c>
      <c r="F627" s="21" t="s">
        <v>932</v>
      </c>
      <c r="G627" s="21" t="s">
        <v>947</v>
      </c>
      <c r="H627" s="21" t="s">
        <v>4809</v>
      </c>
      <c r="I627" s="21" t="s">
        <v>1870</v>
      </c>
      <c r="J627" s="21" t="s">
        <v>2339</v>
      </c>
      <c r="K627" s="21" t="s">
        <v>1870</v>
      </c>
      <c r="L627" s="21" t="s">
        <v>3164</v>
      </c>
      <c r="M627" s="24" t="s">
        <v>3931</v>
      </c>
      <c r="N627" s="91"/>
    </row>
    <row r="628" spans="1:14" s="76" customFormat="1">
      <c r="A628" s="15">
        <v>625</v>
      </c>
      <c r="B628" s="21" t="s">
        <v>3</v>
      </c>
      <c r="C628" s="21" t="s">
        <v>69</v>
      </c>
      <c r="D628" s="21" t="s">
        <v>127</v>
      </c>
      <c r="E628" s="21" t="s">
        <v>590</v>
      </c>
      <c r="F628" s="21" t="s">
        <v>932</v>
      </c>
      <c r="G628" s="21" t="s">
        <v>975</v>
      </c>
      <c r="H628" s="21" t="s">
        <v>4810</v>
      </c>
      <c r="I628" s="21" t="s">
        <v>1871</v>
      </c>
      <c r="J628" s="21" t="s">
        <v>2340</v>
      </c>
      <c r="K628" s="21" t="s">
        <v>4811</v>
      </c>
      <c r="L628" s="21" t="s">
        <v>4812</v>
      </c>
      <c r="M628" s="30" t="s">
        <v>3932</v>
      </c>
      <c r="N628" s="91"/>
    </row>
    <row r="629" spans="1:14" s="76" customFormat="1">
      <c r="A629" s="15">
        <v>626</v>
      </c>
      <c r="B629" s="93" t="s">
        <v>7</v>
      </c>
      <c r="C629" s="21" t="s">
        <v>69</v>
      </c>
      <c r="D629" s="21" t="s">
        <v>127</v>
      </c>
      <c r="E629" s="21" t="s">
        <v>591</v>
      </c>
      <c r="F629" s="21" t="s">
        <v>932</v>
      </c>
      <c r="G629" s="21" t="s">
        <v>1010</v>
      </c>
      <c r="H629" s="93" t="s">
        <v>1257</v>
      </c>
      <c r="I629" s="21" t="s">
        <v>1872</v>
      </c>
      <c r="J629" s="21" t="s">
        <v>2341</v>
      </c>
      <c r="K629" s="21" t="s">
        <v>2698</v>
      </c>
      <c r="L629" s="21" t="s">
        <v>3165</v>
      </c>
      <c r="M629" s="30" t="s">
        <v>4813</v>
      </c>
      <c r="N629" s="91"/>
    </row>
    <row r="630" spans="1:14" s="76" customFormat="1">
      <c r="A630" s="15">
        <v>627</v>
      </c>
      <c r="B630" s="93" t="s">
        <v>7</v>
      </c>
      <c r="C630" s="21" t="s">
        <v>69</v>
      </c>
      <c r="D630" s="21" t="s">
        <v>127</v>
      </c>
      <c r="E630" s="21" t="s">
        <v>591</v>
      </c>
      <c r="F630" s="21" t="s">
        <v>932</v>
      </c>
      <c r="G630" s="21" t="s">
        <v>1010</v>
      </c>
      <c r="H630" s="93" t="s">
        <v>1257</v>
      </c>
      <c r="I630" s="21" t="s">
        <v>1873</v>
      </c>
      <c r="J630" s="21"/>
      <c r="K630" s="21" t="s">
        <v>2699</v>
      </c>
      <c r="L630" s="21" t="s">
        <v>3163</v>
      </c>
      <c r="M630" s="30" t="s">
        <v>3474</v>
      </c>
      <c r="N630" s="91"/>
    </row>
    <row r="631" spans="1:14" s="76" customFormat="1">
      <c r="A631" s="15">
        <v>628</v>
      </c>
      <c r="B631" s="21" t="s">
        <v>7</v>
      </c>
      <c r="C631" s="21" t="s">
        <v>69</v>
      </c>
      <c r="D631" s="21" t="s">
        <v>127</v>
      </c>
      <c r="E631" s="21" t="s">
        <v>592</v>
      </c>
      <c r="F631" s="21" t="s">
        <v>932</v>
      </c>
      <c r="G631" s="21" t="s">
        <v>950</v>
      </c>
      <c r="H631" s="21" t="s">
        <v>4814</v>
      </c>
      <c r="I631" s="21" t="s">
        <v>1874</v>
      </c>
      <c r="J631" s="21" t="s">
        <v>2342</v>
      </c>
      <c r="K631" s="21" t="s">
        <v>2700</v>
      </c>
      <c r="L631" s="21" t="s">
        <v>3166</v>
      </c>
      <c r="M631" s="30" t="s">
        <v>3475</v>
      </c>
      <c r="N631" s="91"/>
    </row>
    <row r="632" spans="1:14" s="76" customFormat="1">
      <c r="A632" s="15">
        <v>629</v>
      </c>
      <c r="B632" s="21" t="s">
        <v>7</v>
      </c>
      <c r="C632" s="21" t="s">
        <v>69</v>
      </c>
      <c r="D632" s="21" t="s">
        <v>127</v>
      </c>
      <c r="E632" s="21" t="s">
        <v>4815</v>
      </c>
      <c r="F632" s="21" t="s">
        <v>932</v>
      </c>
      <c r="G632" s="21" t="s">
        <v>950</v>
      </c>
      <c r="H632" s="37">
        <v>44673</v>
      </c>
      <c r="I632" s="21" t="s">
        <v>1875</v>
      </c>
      <c r="J632" s="21" t="s">
        <v>2342</v>
      </c>
      <c r="K632" s="21" t="s">
        <v>1875</v>
      </c>
      <c r="L632" s="21" t="s">
        <v>3167</v>
      </c>
      <c r="M632" s="24" t="s">
        <v>3476</v>
      </c>
      <c r="N632" s="91"/>
    </row>
    <row r="633" spans="1:14" s="76" customFormat="1">
      <c r="A633" s="15">
        <v>630</v>
      </c>
      <c r="B633" s="21" t="s">
        <v>7</v>
      </c>
      <c r="C633" s="21" t="s">
        <v>69</v>
      </c>
      <c r="D633" s="21" t="s">
        <v>127</v>
      </c>
      <c r="E633" s="21" t="s">
        <v>593</v>
      </c>
      <c r="F633" s="21" t="s">
        <v>932</v>
      </c>
      <c r="G633" s="21" t="s">
        <v>971</v>
      </c>
      <c r="H633" s="21" t="s">
        <v>1391</v>
      </c>
      <c r="I633" s="21" t="s">
        <v>1876</v>
      </c>
      <c r="J633" s="21"/>
      <c r="K633" s="21" t="s">
        <v>2697</v>
      </c>
      <c r="L633" s="21" t="s">
        <v>3163</v>
      </c>
      <c r="M633" s="30" t="s">
        <v>3474</v>
      </c>
      <c r="N633" s="91"/>
    </row>
    <row r="634" spans="1:14" s="76" customFormat="1" ht="44.4">
      <c r="A634" s="15">
        <v>631</v>
      </c>
      <c r="B634" s="21" t="s">
        <v>8</v>
      </c>
      <c r="C634" s="21" t="s">
        <v>69</v>
      </c>
      <c r="D634" s="21" t="s">
        <v>127</v>
      </c>
      <c r="E634" s="21" t="s">
        <v>3601</v>
      </c>
      <c r="F634" s="21" t="s">
        <v>932</v>
      </c>
      <c r="G634" s="21" t="s">
        <v>1072</v>
      </c>
      <c r="H634" s="21" t="s">
        <v>1392</v>
      </c>
      <c r="I634" s="21" t="s">
        <v>1877</v>
      </c>
      <c r="J634" s="21" t="s">
        <v>2343</v>
      </c>
      <c r="K634" s="21" t="s">
        <v>2701</v>
      </c>
      <c r="L634" s="21" t="s">
        <v>3933</v>
      </c>
      <c r="M634" s="30" t="s">
        <v>3477</v>
      </c>
      <c r="N634" s="91"/>
    </row>
    <row r="635" spans="1:14" s="76" customFormat="1" ht="44.4">
      <c r="A635" s="15">
        <v>632</v>
      </c>
      <c r="B635" s="21" t="s">
        <v>8</v>
      </c>
      <c r="C635" s="21" t="s">
        <v>69</v>
      </c>
      <c r="D635" s="21" t="s">
        <v>127</v>
      </c>
      <c r="E635" s="21" t="s">
        <v>594</v>
      </c>
      <c r="F635" s="21" t="s">
        <v>932</v>
      </c>
      <c r="G635" s="21" t="s">
        <v>1073</v>
      </c>
      <c r="H635" s="21" t="s">
        <v>1393</v>
      </c>
      <c r="I635" s="21" t="s">
        <v>1878</v>
      </c>
      <c r="J635" s="21" t="s">
        <v>2343</v>
      </c>
      <c r="K635" s="21" t="s">
        <v>2702</v>
      </c>
      <c r="L635" s="21" t="s">
        <v>3163</v>
      </c>
      <c r="M635" s="30" t="s">
        <v>3474</v>
      </c>
      <c r="N635" s="91"/>
    </row>
    <row r="636" spans="1:14" s="76" customFormat="1" ht="44.4">
      <c r="A636" s="15">
        <v>633</v>
      </c>
      <c r="B636" s="21" t="s">
        <v>8</v>
      </c>
      <c r="C636" s="21" t="s">
        <v>69</v>
      </c>
      <c r="D636" s="21" t="s">
        <v>127</v>
      </c>
      <c r="E636" s="21" t="s">
        <v>595</v>
      </c>
      <c r="F636" s="21" t="s">
        <v>932</v>
      </c>
      <c r="G636" s="21" t="s">
        <v>970</v>
      </c>
      <c r="H636" s="142" t="s">
        <v>4816</v>
      </c>
      <c r="I636" s="21" t="s">
        <v>5135</v>
      </c>
      <c r="J636" s="21" t="s">
        <v>2344</v>
      </c>
      <c r="K636" s="21" t="s">
        <v>4650</v>
      </c>
      <c r="L636" s="21" t="s">
        <v>3168</v>
      </c>
      <c r="M636" s="24" t="s">
        <v>3478</v>
      </c>
      <c r="N636" s="91"/>
    </row>
    <row r="637" spans="1:14" s="76" customFormat="1">
      <c r="A637" s="15">
        <v>634</v>
      </c>
      <c r="B637" s="21" t="s">
        <v>8</v>
      </c>
      <c r="C637" s="21" t="s">
        <v>69</v>
      </c>
      <c r="D637" s="21" t="s">
        <v>127</v>
      </c>
      <c r="E637" s="21" t="s">
        <v>596</v>
      </c>
      <c r="F637" s="21" t="s">
        <v>932</v>
      </c>
      <c r="G637" s="21" t="s">
        <v>954</v>
      </c>
      <c r="H637" s="37">
        <v>42038</v>
      </c>
      <c r="I637" s="21" t="s">
        <v>1878</v>
      </c>
      <c r="J637" s="21"/>
      <c r="K637" s="21" t="s">
        <v>2697</v>
      </c>
      <c r="L637" s="21" t="s">
        <v>3163</v>
      </c>
      <c r="M637" s="30" t="s">
        <v>3474</v>
      </c>
      <c r="N637" s="91"/>
    </row>
    <row r="638" spans="1:14" s="76" customFormat="1">
      <c r="A638" s="15">
        <v>635</v>
      </c>
      <c r="B638" s="21" t="s">
        <v>8</v>
      </c>
      <c r="C638" s="21" t="s">
        <v>69</v>
      </c>
      <c r="D638" s="21" t="s">
        <v>127</v>
      </c>
      <c r="E638" s="21" t="s">
        <v>597</v>
      </c>
      <c r="F638" s="21" t="s">
        <v>932</v>
      </c>
      <c r="G638" s="21" t="s">
        <v>1016</v>
      </c>
      <c r="H638" s="21" t="s">
        <v>1394</v>
      </c>
      <c r="I638" s="21" t="s">
        <v>1876</v>
      </c>
      <c r="J638" s="21"/>
      <c r="K638" s="21" t="s">
        <v>2697</v>
      </c>
      <c r="L638" s="21" t="s">
        <v>3163</v>
      </c>
      <c r="M638" s="30" t="s">
        <v>3474</v>
      </c>
      <c r="N638" s="91"/>
    </row>
    <row r="639" spans="1:14" s="76" customFormat="1">
      <c r="A639" s="15">
        <v>636</v>
      </c>
      <c r="B639" s="21" t="s">
        <v>5</v>
      </c>
      <c r="C639" s="21" t="s">
        <v>69</v>
      </c>
      <c r="D639" s="21" t="s">
        <v>127</v>
      </c>
      <c r="E639" s="21" t="s">
        <v>7195</v>
      </c>
      <c r="F639" s="21" t="s">
        <v>932</v>
      </c>
      <c r="G639" s="21" t="s">
        <v>945</v>
      </c>
      <c r="H639" s="37">
        <v>42210</v>
      </c>
      <c r="I639" s="21" t="s">
        <v>1879</v>
      </c>
      <c r="J639" s="21" t="s">
        <v>2339</v>
      </c>
      <c r="K639" s="21" t="s">
        <v>1886</v>
      </c>
      <c r="L639" s="21" t="s">
        <v>3169</v>
      </c>
      <c r="M639" s="30" t="s">
        <v>4817</v>
      </c>
      <c r="N639" s="91"/>
    </row>
    <row r="640" spans="1:14" s="76" customFormat="1">
      <c r="A640" s="15">
        <v>637</v>
      </c>
      <c r="B640" s="21" t="s">
        <v>5</v>
      </c>
      <c r="C640" s="21" t="s">
        <v>69</v>
      </c>
      <c r="D640" s="21" t="s">
        <v>127</v>
      </c>
      <c r="E640" s="21" t="s">
        <v>4818</v>
      </c>
      <c r="F640" s="21" t="s">
        <v>932</v>
      </c>
      <c r="G640" s="21" t="s">
        <v>947</v>
      </c>
      <c r="H640" s="37">
        <v>44800</v>
      </c>
      <c r="I640" s="21" t="s">
        <v>1880</v>
      </c>
      <c r="J640" s="21" t="s">
        <v>2345</v>
      </c>
      <c r="K640" s="21" t="s">
        <v>2703</v>
      </c>
      <c r="L640" s="21" t="s">
        <v>4819</v>
      </c>
      <c r="M640" s="24" t="s">
        <v>3479</v>
      </c>
      <c r="N640" s="91"/>
    </row>
    <row r="641" spans="1:14" s="76" customFormat="1">
      <c r="A641" s="15">
        <v>638</v>
      </c>
      <c r="B641" s="21" t="s">
        <v>6</v>
      </c>
      <c r="C641" s="21" t="s">
        <v>69</v>
      </c>
      <c r="D641" s="21" t="s">
        <v>127</v>
      </c>
      <c r="E641" s="21" t="s">
        <v>4820</v>
      </c>
      <c r="F641" s="21" t="s">
        <v>932</v>
      </c>
      <c r="G641" s="21" t="s">
        <v>952</v>
      </c>
      <c r="H641" s="21" t="s">
        <v>3602</v>
      </c>
      <c r="I641" s="21" t="s">
        <v>1881</v>
      </c>
      <c r="J641" s="21" t="s">
        <v>2346</v>
      </c>
      <c r="K641" s="21" t="s">
        <v>1881</v>
      </c>
      <c r="L641" s="21" t="s">
        <v>3170</v>
      </c>
      <c r="M641" s="24" t="s">
        <v>3480</v>
      </c>
      <c r="N641" s="91"/>
    </row>
    <row r="642" spans="1:14" s="76" customFormat="1">
      <c r="A642" s="15">
        <v>639</v>
      </c>
      <c r="B642" s="21" t="s">
        <v>6</v>
      </c>
      <c r="C642" s="21" t="s">
        <v>69</v>
      </c>
      <c r="D642" s="21" t="s">
        <v>127</v>
      </c>
      <c r="E642" s="21" t="s">
        <v>5136</v>
      </c>
      <c r="F642" s="21" t="s">
        <v>932</v>
      </c>
      <c r="G642" s="21" t="s">
        <v>952</v>
      </c>
      <c r="H642" s="37">
        <v>44683</v>
      </c>
      <c r="I642" s="21" t="s">
        <v>1882</v>
      </c>
      <c r="J642" s="21" t="s">
        <v>2347</v>
      </c>
      <c r="K642" s="21" t="s">
        <v>2704</v>
      </c>
      <c r="L642" s="21" t="s">
        <v>3171</v>
      </c>
      <c r="M642" s="24" t="s">
        <v>3481</v>
      </c>
      <c r="N642" s="91"/>
    </row>
    <row r="643" spans="1:14" s="76" customFormat="1">
      <c r="A643" s="15">
        <v>640</v>
      </c>
      <c r="B643" s="21" t="s">
        <v>6</v>
      </c>
      <c r="C643" s="21" t="s">
        <v>69</v>
      </c>
      <c r="D643" s="21" t="s">
        <v>127</v>
      </c>
      <c r="E643" s="21" t="s">
        <v>5137</v>
      </c>
      <c r="F643" s="21" t="s">
        <v>932</v>
      </c>
      <c r="G643" s="21" t="s">
        <v>949</v>
      </c>
      <c r="H643" s="37">
        <v>42169</v>
      </c>
      <c r="I643" s="21" t="s">
        <v>1882</v>
      </c>
      <c r="J643" s="21" t="s">
        <v>2347</v>
      </c>
      <c r="K643" s="21" t="s">
        <v>2704</v>
      </c>
      <c r="L643" s="21" t="s">
        <v>3171</v>
      </c>
      <c r="M643" s="30" t="s">
        <v>3481</v>
      </c>
      <c r="N643" s="91"/>
    </row>
    <row r="644" spans="1:14" s="76" customFormat="1">
      <c r="A644" s="15">
        <v>641</v>
      </c>
      <c r="B644" s="21" t="s">
        <v>6</v>
      </c>
      <c r="C644" s="21" t="s">
        <v>69</v>
      </c>
      <c r="D644" s="21" t="s">
        <v>127</v>
      </c>
      <c r="E644" s="21" t="s">
        <v>4821</v>
      </c>
      <c r="F644" s="21" t="s">
        <v>932</v>
      </c>
      <c r="G644" s="21" t="s">
        <v>1074</v>
      </c>
      <c r="H644" s="21" t="s">
        <v>4822</v>
      </c>
      <c r="I644" s="21" t="s">
        <v>1883</v>
      </c>
      <c r="J644" s="21" t="s">
        <v>2342</v>
      </c>
      <c r="K644" s="21" t="s">
        <v>1883</v>
      </c>
      <c r="L644" s="21" t="s">
        <v>3172</v>
      </c>
      <c r="M644" s="24" t="s">
        <v>3482</v>
      </c>
      <c r="N644" s="91"/>
    </row>
    <row r="645" spans="1:14" s="76" customFormat="1">
      <c r="A645" s="15">
        <v>642</v>
      </c>
      <c r="B645" s="21" t="s">
        <v>6</v>
      </c>
      <c r="C645" s="21" t="s">
        <v>69</v>
      </c>
      <c r="D645" s="21" t="s">
        <v>127</v>
      </c>
      <c r="E645" s="21" t="s">
        <v>3603</v>
      </c>
      <c r="F645" s="21" t="s">
        <v>932</v>
      </c>
      <c r="G645" s="21" t="s">
        <v>945</v>
      </c>
      <c r="H645" s="21" t="s">
        <v>1395</v>
      </c>
      <c r="I645" s="21" t="s">
        <v>1870</v>
      </c>
      <c r="J645" s="21" t="s">
        <v>2342</v>
      </c>
      <c r="K645" s="21" t="s">
        <v>1870</v>
      </c>
      <c r="L645" s="21" t="s">
        <v>3164</v>
      </c>
      <c r="M645" s="30" t="s">
        <v>3483</v>
      </c>
      <c r="N645" s="91"/>
    </row>
    <row r="646" spans="1:14" s="76" customFormat="1">
      <c r="A646" s="15">
        <v>643</v>
      </c>
      <c r="B646" s="21" t="s">
        <v>6</v>
      </c>
      <c r="C646" s="21" t="s">
        <v>69</v>
      </c>
      <c r="D646" s="21" t="s">
        <v>127</v>
      </c>
      <c r="E646" s="21" t="s">
        <v>4823</v>
      </c>
      <c r="F646" s="21" t="s">
        <v>932</v>
      </c>
      <c r="G646" s="21" t="s">
        <v>945</v>
      </c>
      <c r="H646" s="21" t="s">
        <v>1396</v>
      </c>
      <c r="I646" s="21" t="s">
        <v>1884</v>
      </c>
      <c r="J646" s="21" t="s">
        <v>2346</v>
      </c>
      <c r="K646" s="21" t="s">
        <v>1884</v>
      </c>
      <c r="L646" s="21" t="s">
        <v>3173</v>
      </c>
      <c r="M646" s="24" t="s">
        <v>3484</v>
      </c>
      <c r="N646" s="91"/>
    </row>
    <row r="647" spans="1:14" s="76" customFormat="1">
      <c r="A647" s="15">
        <v>644</v>
      </c>
      <c r="B647" s="21" t="s">
        <v>6</v>
      </c>
      <c r="C647" s="21" t="s">
        <v>69</v>
      </c>
      <c r="D647" s="21" t="s">
        <v>127</v>
      </c>
      <c r="E647" s="21" t="s">
        <v>4824</v>
      </c>
      <c r="F647" s="21" t="s">
        <v>932</v>
      </c>
      <c r="G647" s="21" t="s">
        <v>945</v>
      </c>
      <c r="H647" s="21" t="s">
        <v>4825</v>
      </c>
      <c r="I647" s="21" t="s">
        <v>1885</v>
      </c>
      <c r="J647" s="21" t="s">
        <v>2348</v>
      </c>
      <c r="K647" s="21" t="s">
        <v>1885</v>
      </c>
      <c r="L647" s="21" t="s">
        <v>4651</v>
      </c>
      <c r="M647" s="24" t="s">
        <v>3485</v>
      </c>
      <c r="N647" s="91"/>
    </row>
    <row r="648" spans="1:14" s="76" customFormat="1">
      <c r="A648" s="15">
        <v>645</v>
      </c>
      <c r="B648" s="21" t="s">
        <v>6</v>
      </c>
      <c r="C648" s="21" t="s">
        <v>69</v>
      </c>
      <c r="D648" s="21" t="s">
        <v>127</v>
      </c>
      <c r="E648" s="21" t="s">
        <v>3604</v>
      </c>
      <c r="F648" s="21" t="s">
        <v>932</v>
      </c>
      <c r="G648" s="21" t="s">
        <v>945</v>
      </c>
      <c r="H648" s="21" t="s">
        <v>1397</v>
      </c>
      <c r="I648" s="21" t="s">
        <v>1886</v>
      </c>
      <c r="J648" s="21" t="s">
        <v>2339</v>
      </c>
      <c r="K648" s="21" t="s">
        <v>1886</v>
      </c>
      <c r="L648" s="21" t="s">
        <v>3169</v>
      </c>
      <c r="M648" s="30" t="s">
        <v>3486</v>
      </c>
      <c r="N648" s="91"/>
    </row>
    <row r="649" spans="1:14" s="76" customFormat="1">
      <c r="A649" s="15">
        <v>646</v>
      </c>
      <c r="B649" s="21" t="s">
        <v>6</v>
      </c>
      <c r="C649" s="21" t="s">
        <v>69</v>
      </c>
      <c r="D649" s="21" t="s">
        <v>127</v>
      </c>
      <c r="E649" s="21" t="s">
        <v>4826</v>
      </c>
      <c r="F649" s="21" t="s">
        <v>932</v>
      </c>
      <c r="G649" s="21" t="s">
        <v>945</v>
      </c>
      <c r="H649" s="21" t="s">
        <v>1397</v>
      </c>
      <c r="I649" s="21" t="s">
        <v>1887</v>
      </c>
      <c r="J649" s="21" t="s">
        <v>2341</v>
      </c>
      <c r="K649" s="21" t="s">
        <v>1887</v>
      </c>
      <c r="L649" s="21" t="s">
        <v>3174</v>
      </c>
      <c r="M649" s="30" t="s">
        <v>3487</v>
      </c>
      <c r="N649" s="91"/>
    </row>
    <row r="650" spans="1:14" s="76" customFormat="1">
      <c r="A650" s="15">
        <v>647</v>
      </c>
      <c r="B650" s="21" t="s">
        <v>6</v>
      </c>
      <c r="C650" s="21" t="s">
        <v>69</v>
      </c>
      <c r="D650" s="21" t="s">
        <v>127</v>
      </c>
      <c r="E650" s="21" t="s">
        <v>3605</v>
      </c>
      <c r="F650" s="21" t="s">
        <v>932</v>
      </c>
      <c r="G650" s="21" t="s">
        <v>1075</v>
      </c>
      <c r="H650" s="21" t="s">
        <v>1398</v>
      </c>
      <c r="I650" s="21" t="s">
        <v>1882</v>
      </c>
      <c r="J650" s="21" t="s">
        <v>2349</v>
      </c>
      <c r="K650" s="21" t="s">
        <v>2704</v>
      </c>
      <c r="L650" s="21" t="s">
        <v>3171</v>
      </c>
      <c r="M650" s="30" t="s">
        <v>3481</v>
      </c>
      <c r="N650" s="91"/>
    </row>
    <row r="651" spans="1:14" s="76" customFormat="1">
      <c r="A651" s="15">
        <v>648</v>
      </c>
      <c r="B651" s="21" t="s">
        <v>6</v>
      </c>
      <c r="C651" s="21" t="s">
        <v>69</v>
      </c>
      <c r="D651" s="21" t="s">
        <v>127</v>
      </c>
      <c r="E651" s="21" t="s">
        <v>4827</v>
      </c>
      <c r="F651" s="21" t="s">
        <v>932</v>
      </c>
      <c r="G651" s="21" t="s">
        <v>947</v>
      </c>
      <c r="H651" s="37">
        <v>42240</v>
      </c>
      <c r="I651" s="21" t="s">
        <v>1888</v>
      </c>
      <c r="J651" s="21" t="s">
        <v>2350</v>
      </c>
      <c r="K651" s="21" t="s">
        <v>2705</v>
      </c>
      <c r="L651" s="21" t="s">
        <v>3175</v>
      </c>
      <c r="M651" s="24" t="s">
        <v>3488</v>
      </c>
      <c r="N651" s="91"/>
    </row>
    <row r="652" spans="1:14" s="76" customFormat="1">
      <c r="A652" s="15">
        <v>649</v>
      </c>
      <c r="B652" s="21" t="s">
        <v>6</v>
      </c>
      <c r="C652" s="21" t="s">
        <v>69</v>
      </c>
      <c r="D652" s="21" t="s">
        <v>127</v>
      </c>
      <c r="E652" s="21" t="s">
        <v>4828</v>
      </c>
      <c r="F652" s="21" t="s">
        <v>932</v>
      </c>
      <c r="G652" s="21" t="s">
        <v>975</v>
      </c>
      <c r="H652" s="21" t="s">
        <v>4829</v>
      </c>
      <c r="I652" s="21" t="s">
        <v>1889</v>
      </c>
      <c r="J652" s="21" t="s">
        <v>2348</v>
      </c>
      <c r="K652" s="21" t="s">
        <v>2706</v>
      </c>
      <c r="L652" s="21" t="s">
        <v>3176</v>
      </c>
      <c r="M652" s="24" t="s">
        <v>3489</v>
      </c>
      <c r="N652" s="91"/>
    </row>
    <row r="653" spans="1:14" s="76" customFormat="1">
      <c r="A653" s="15">
        <v>650</v>
      </c>
      <c r="B653" s="21" t="s">
        <v>6</v>
      </c>
      <c r="C653" s="21" t="s">
        <v>69</v>
      </c>
      <c r="D653" s="21" t="s">
        <v>127</v>
      </c>
      <c r="E653" s="21" t="s">
        <v>4830</v>
      </c>
      <c r="F653" s="21" t="s">
        <v>932</v>
      </c>
      <c r="G653" s="21" t="s">
        <v>956</v>
      </c>
      <c r="H653" s="21" t="s">
        <v>4831</v>
      </c>
      <c r="I653" s="21" t="s">
        <v>1890</v>
      </c>
      <c r="J653" s="21" t="s">
        <v>2348</v>
      </c>
      <c r="K653" s="21" t="s">
        <v>2706</v>
      </c>
      <c r="L653" s="21" t="s">
        <v>3176</v>
      </c>
      <c r="M653" s="24" t="s">
        <v>3489</v>
      </c>
      <c r="N653" s="91"/>
    </row>
    <row r="654" spans="1:14" s="76" customFormat="1">
      <c r="A654" s="15">
        <v>651</v>
      </c>
      <c r="B654" s="21" t="s">
        <v>6</v>
      </c>
      <c r="C654" s="21" t="s">
        <v>69</v>
      </c>
      <c r="D654" s="21" t="s">
        <v>127</v>
      </c>
      <c r="E654" s="21" t="s">
        <v>4832</v>
      </c>
      <c r="F654" s="21" t="s">
        <v>932</v>
      </c>
      <c r="G654" s="21" t="s">
        <v>956</v>
      </c>
      <c r="H654" s="21" t="s">
        <v>1399</v>
      </c>
      <c r="I654" s="21" t="s">
        <v>1891</v>
      </c>
      <c r="J654" s="21" t="s">
        <v>2348</v>
      </c>
      <c r="K654" s="21" t="s">
        <v>2707</v>
      </c>
      <c r="L654" s="21" t="s">
        <v>3177</v>
      </c>
      <c r="M654" s="24" t="s">
        <v>3490</v>
      </c>
      <c r="N654" s="91"/>
    </row>
    <row r="655" spans="1:14" s="76" customFormat="1">
      <c r="A655" s="15">
        <v>652</v>
      </c>
      <c r="B655" s="21" t="s">
        <v>6</v>
      </c>
      <c r="C655" s="21" t="s">
        <v>69</v>
      </c>
      <c r="D655" s="21" t="s">
        <v>127</v>
      </c>
      <c r="E655" s="21" t="s">
        <v>4833</v>
      </c>
      <c r="F655" s="21" t="s">
        <v>932</v>
      </c>
      <c r="G655" s="21" t="s">
        <v>956</v>
      </c>
      <c r="H655" s="21" t="s">
        <v>4834</v>
      </c>
      <c r="I655" s="21" t="s">
        <v>1892</v>
      </c>
      <c r="J655" s="21" t="s">
        <v>2351</v>
      </c>
      <c r="K655" s="21" t="s">
        <v>2708</v>
      </c>
      <c r="L655" s="21" t="s">
        <v>3178</v>
      </c>
      <c r="M655" s="30" t="s">
        <v>3491</v>
      </c>
      <c r="N655" s="91"/>
    </row>
    <row r="656" spans="1:14" s="76" customFormat="1">
      <c r="A656" s="15">
        <v>653</v>
      </c>
      <c r="B656" s="21" t="s">
        <v>6</v>
      </c>
      <c r="C656" s="21" t="s">
        <v>69</v>
      </c>
      <c r="D656" s="21" t="s">
        <v>127</v>
      </c>
      <c r="E656" s="21" t="s">
        <v>4835</v>
      </c>
      <c r="F656" s="21" t="s">
        <v>932</v>
      </c>
      <c r="G656" s="21" t="s">
        <v>979</v>
      </c>
      <c r="H656" s="21" t="s">
        <v>1400</v>
      </c>
      <c r="I656" s="21" t="s">
        <v>1893</v>
      </c>
      <c r="J656" s="21" t="s">
        <v>2340</v>
      </c>
      <c r="K656" s="21" t="s">
        <v>1893</v>
      </c>
      <c r="L656" s="21" t="s">
        <v>3179</v>
      </c>
      <c r="M656" s="24" t="s">
        <v>3492</v>
      </c>
      <c r="N656" s="91"/>
    </row>
    <row r="657" spans="1:14" s="76" customFormat="1">
      <c r="A657" s="15">
        <v>654</v>
      </c>
      <c r="B657" s="21" t="s">
        <v>6</v>
      </c>
      <c r="C657" s="21" t="s">
        <v>69</v>
      </c>
      <c r="D657" s="21" t="s">
        <v>127</v>
      </c>
      <c r="E657" s="21" t="s">
        <v>4836</v>
      </c>
      <c r="F657" s="21" t="s">
        <v>932</v>
      </c>
      <c r="G657" s="21" t="s">
        <v>970</v>
      </c>
      <c r="H657" s="37">
        <v>44933</v>
      </c>
      <c r="I657" s="21" t="s">
        <v>1882</v>
      </c>
      <c r="J657" s="21" t="s">
        <v>2349</v>
      </c>
      <c r="K657" s="21" t="s">
        <v>2704</v>
      </c>
      <c r="L657" s="21" t="s">
        <v>3171</v>
      </c>
      <c r="M657" s="30" t="s">
        <v>3481</v>
      </c>
      <c r="N657" s="91"/>
    </row>
    <row r="658" spans="1:14" s="76" customFormat="1" ht="44.4">
      <c r="A658" s="15">
        <v>655</v>
      </c>
      <c r="B658" s="21" t="s">
        <v>6</v>
      </c>
      <c r="C658" s="21" t="s">
        <v>69</v>
      </c>
      <c r="D658" s="21" t="s">
        <v>127</v>
      </c>
      <c r="E658" s="21" t="s">
        <v>4837</v>
      </c>
      <c r="F658" s="21" t="s">
        <v>932</v>
      </c>
      <c r="G658" s="21" t="s">
        <v>970</v>
      </c>
      <c r="H658" s="21" t="s">
        <v>1401</v>
      </c>
      <c r="I658" s="21" t="s">
        <v>1894</v>
      </c>
      <c r="J658" s="21" t="s">
        <v>2352</v>
      </c>
      <c r="K658" s="21" t="s">
        <v>2709</v>
      </c>
      <c r="L658" s="21" t="s">
        <v>3180</v>
      </c>
      <c r="M658" s="30" t="s">
        <v>3474</v>
      </c>
      <c r="N658" s="91"/>
    </row>
    <row r="659" spans="1:14" s="76" customFormat="1">
      <c r="A659" s="15">
        <v>656</v>
      </c>
      <c r="B659" s="21" t="s">
        <v>6</v>
      </c>
      <c r="C659" s="21" t="s">
        <v>69</v>
      </c>
      <c r="D659" s="21" t="s">
        <v>127</v>
      </c>
      <c r="E659" s="21" t="s">
        <v>4838</v>
      </c>
      <c r="F659" s="21" t="s">
        <v>932</v>
      </c>
      <c r="G659" s="21" t="s">
        <v>970</v>
      </c>
      <c r="H659" s="37">
        <v>42018</v>
      </c>
      <c r="I659" s="21" t="s">
        <v>1875</v>
      </c>
      <c r="J659" s="21" t="s">
        <v>2339</v>
      </c>
      <c r="K659" s="21" t="s">
        <v>1875</v>
      </c>
      <c r="L659" s="21" t="s">
        <v>3167</v>
      </c>
      <c r="M659" s="24" t="s">
        <v>3476</v>
      </c>
      <c r="N659" s="91"/>
    </row>
    <row r="660" spans="1:14" s="28" customFormat="1">
      <c r="A660" s="15">
        <v>657</v>
      </c>
      <c r="B660" s="25"/>
      <c r="C660" s="25"/>
      <c r="D660" s="25"/>
      <c r="E660" s="318" t="s">
        <v>5138</v>
      </c>
      <c r="F660" s="319"/>
      <c r="G660" s="319"/>
      <c r="H660" s="319"/>
      <c r="I660" s="319"/>
      <c r="J660" s="320"/>
      <c r="K660" s="25"/>
      <c r="L660" s="25"/>
      <c r="M660" s="25"/>
      <c r="N660" s="25"/>
    </row>
    <row r="661" spans="1:14" s="76" customFormat="1" ht="44.4">
      <c r="A661" s="15">
        <v>658</v>
      </c>
      <c r="B661" s="21" t="s">
        <v>2</v>
      </c>
      <c r="C661" s="21" t="s">
        <v>69</v>
      </c>
      <c r="D661" s="21" t="s">
        <v>128</v>
      </c>
      <c r="E661" s="21" t="s">
        <v>598</v>
      </c>
      <c r="F661" s="21" t="s">
        <v>932</v>
      </c>
      <c r="G661" s="21" t="s">
        <v>947</v>
      </c>
      <c r="H661" s="37" t="s">
        <v>1234</v>
      </c>
      <c r="I661" s="21" t="s">
        <v>1895</v>
      </c>
      <c r="J661" s="21" t="s">
        <v>2284</v>
      </c>
      <c r="K661" s="21" t="s">
        <v>2710</v>
      </c>
      <c r="L661" s="21" t="s">
        <v>3181</v>
      </c>
      <c r="M661" s="24" t="s">
        <v>3690</v>
      </c>
      <c r="N661" s="91"/>
    </row>
    <row r="662" spans="1:14" s="76" customFormat="1" ht="44.4">
      <c r="A662" s="15">
        <v>659</v>
      </c>
      <c r="B662" s="21" t="s">
        <v>3</v>
      </c>
      <c r="C662" s="21" t="s">
        <v>69</v>
      </c>
      <c r="D662" s="21" t="s">
        <v>128</v>
      </c>
      <c r="E662" s="21" t="s">
        <v>599</v>
      </c>
      <c r="F662" s="21" t="s">
        <v>932</v>
      </c>
      <c r="G662" s="21" t="s">
        <v>952</v>
      </c>
      <c r="H662" s="21" t="s">
        <v>1446</v>
      </c>
      <c r="I662" s="21" t="s">
        <v>1896</v>
      </c>
      <c r="J662" s="21" t="s">
        <v>2219</v>
      </c>
      <c r="K662" s="21" t="s">
        <v>3691</v>
      </c>
      <c r="L662" s="21" t="s">
        <v>3692</v>
      </c>
      <c r="M662" s="24" t="s">
        <v>3693</v>
      </c>
      <c r="N662" s="91"/>
    </row>
    <row r="663" spans="1:14" s="76" customFormat="1">
      <c r="A663" s="15">
        <v>660</v>
      </c>
      <c r="B663" s="21" t="s">
        <v>3</v>
      </c>
      <c r="C663" s="21" t="s">
        <v>69</v>
      </c>
      <c r="D663" s="21" t="s">
        <v>128</v>
      </c>
      <c r="E663" s="21" t="s">
        <v>4801</v>
      </c>
      <c r="F663" s="21" t="s">
        <v>932</v>
      </c>
      <c r="G663" s="21" t="s">
        <v>949</v>
      </c>
      <c r="H663" s="21" t="s">
        <v>1200</v>
      </c>
      <c r="I663" s="21" t="s">
        <v>1897</v>
      </c>
      <c r="J663" s="21" t="s">
        <v>2285</v>
      </c>
      <c r="K663" s="21" t="s">
        <v>3694</v>
      </c>
      <c r="L663" s="21" t="s">
        <v>3695</v>
      </c>
      <c r="M663" s="24" t="s">
        <v>4802</v>
      </c>
      <c r="N663" s="91"/>
    </row>
    <row r="664" spans="1:14" s="76" customFormat="1">
      <c r="A664" s="15">
        <v>661</v>
      </c>
      <c r="B664" s="21" t="s">
        <v>7</v>
      </c>
      <c r="C664" s="21" t="s">
        <v>69</v>
      </c>
      <c r="D664" s="21" t="s">
        <v>128</v>
      </c>
      <c r="E664" s="21" t="s">
        <v>600</v>
      </c>
      <c r="F664" s="21" t="s">
        <v>932</v>
      </c>
      <c r="G664" s="21" t="s">
        <v>950</v>
      </c>
      <c r="H664" s="21" t="s">
        <v>1296</v>
      </c>
      <c r="I664" s="21" t="s">
        <v>1898</v>
      </c>
      <c r="J664" s="21" t="s">
        <v>2211</v>
      </c>
      <c r="K664" s="21" t="s">
        <v>3694</v>
      </c>
      <c r="L664" s="21" t="s">
        <v>3695</v>
      </c>
      <c r="M664" s="24" t="s">
        <v>3493</v>
      </c>
      <c r="N664" s="91"/>
    </row>
    <row r="665" spans="1:14" s="76" customFormat="1">
      <c r="A665" s="15">
        <v>662</v>
      </c>
      <c r="B665" s="93" t="s">
        <v>5</v>
      </c>
      <c r="C665" s="21" t="s">
        <v>69</v>
      </c>
      <c r="D665" s="21" t="s">
        <v>128</v>
      </c>
      <c r="E665" s="21" t="s">
        <v>601</v>
      </c>
      <c r="F665" s="21" t="s">
        <v>932</v>
      </c>
      <c r="G665" s="21" t="s">
        <v>945</v>
      </c>
      <c r="H665" s="143" t="s">
        <v>4132</v>
      </c>
      <c r="I665" s="21" t="s">
        <v>1899</v>
      </c>
      <c r="J665" s="21" t="s">
        <v>2283</v>
      </c>
      <c r="K665" s="21" t="s">
        <v>2711</v>
      </c>
      <c r="L665" s="21" t="s">
        <v>3182</v>
      </c>
      <c r="M665" s="24" t="s">
        <v>4133</v>
      </c>
      <c r="N665" s="91"/>
    </row>
    <row r="666" spans="1:14" s="76" customFormat="1">
      <c r="A666" s="15">
        <v>663</v>
      </c>
      <c r="B666" s="93" t="s">
        <v>5</v>
      </c>
      <c r="C666" s="21" t="s">
        <v>69</v>
      </c>
      <c r="D666" s="21" t="s">
        <v>128</v>
      </c>
      <c r="E666" s="21" t="s">
        <v>602</v>
      </c>
      <c r="F666" s="21" t="s">
        <v>932</v>
      </c>
      <c r="G666" s="21" t="s">
        <v>947</v>
      </c>
      <c r="H666" s="144">
        <v>44417</v>
      </c>
      <c r="I666" s="21" t="s">
        <v>1900</v>
      </c>
      <c r="J666" s="21" t="s">
        <v>2283</v>
      </c>
      <c r="K666" s="21" t="s">
        <v>2712</v>
      </c>
      <c r="L666" s="21" t="s">
        <v>3183</v>
      </c>
      <c r="M666" s="24" t="s">
        <v>3494</v>
      </c>
      <c r="N666" s="91"/>
    </row>
    <row r="667" spans="1:14" s="76" customFormat="1" ht="44.4">
      <c r="A667" s="15">
        <v>664</v>
      </c>
      <c r="B667" s="93" t="s">
        <v>5</v>
      </c>
      <c r="C667" s="21" t="s">
        <v>69</v>
      </c>
      <c r="D667" s="21" t="s">
        <v>128</v>
      </c>
      <c r="E667" s="21" t="s">
        <v>603</v>
      </c>
      <c r="F667" s="21" t="s">
        <v>932</v>
      </c>
      <c r="G667" s="21" t="s">
        <v>947</v>
      </c>
      <c r="H667" s="37">
        <v>44424</v>
      </c>
      <c r="I667" s="21" t="s">
        <v>1901</v>
      </c>
      <c r="J667" s="21" t="s">
        <v>2285</v>
      </c>
      <c r="K667" s="21" t="s">
        <v>2713</v>
      </c>
      <c r="L667" s="21" t="s">
        <v>3184</v>
      </c>
      <c r="M667" s="24" t="s">
        <v>3696</v>
      </c>
      <c r="N667" s="91"/>
    </row>
    <row r="668" spans="1:14" s="76" customFormat="1">
      <c r="A668" s="15">
        <v>665</v>
      </c>
      <c r="B668" s="93" t="s">
        <v>5</v>
      </c>
      <c r="C668" s="21" t="s">
        <v>69</v>
      </c>
      <c r="D668" s="21" t="s">
        <v>128</v>
      </c>
      <c r="E668" s="21" t="s">
        <v>604</v>
      </c>
      <c r="F668" s="21" t="s">
        <v>932</v>
      </c>
      <c r="G668" s="21" t="s">
        <v>948</v>
      </c>
      <c r="H668" s="21" t="s">
        <v>4134</v>
      </c>
      <c r="I668" s="21" t="s">
        <v>1902</v>
      </c>
      <c r="J668" s="21" t="s">
        <v>2353</v>
      </c>
      <c r="K668" s="21" t="s">
        <v>2714</v>
      </c>
      <c r="L668" s="21" t="s">
        <v>3185</v>
      </c>
      <c r="M668" s="24" t="s">
        <v>4135</v>
      </c>
      <c r="N668" s="91"/>
    </row>
    <row r="669" spans="1:14" s="76" customFormat="1">
      <c r="A669" s="15">
        <v>666</v>
      </c>
      <c r="B669" s="93" t="s">
        <v>5</v>
      </c>
      <c r="C669" s="21" t="s">
        <v>69</v>
      </c>
      <c r="D669" s="21" t="s">
        <v>128</v>
      </c>
      <c r="E669" s="21" t="s">
        <v>605</v>
      </c>
      <c r="F669" s="21" t="s">
        <v>932</v>
      </c>
      <c r="G669" s="21" t="s">
        <v>945</v>
      </c>
      <c r="H669" s="21" t="s">
        <v>4136</v>
      </c>
      <c r="I669" s="21" t="s">
        <v>1903</v>
      </c>
      <c r="J669" s="21" t="s">
        <v>2285</v>
      </c>
      <c r="K669" s="21" t="s">
        <v>2715</v>
      </c>
      <c r="L669" s="21" t="s">
        <v>3186</v>
      </c>
      <c r="M669" s="24" t="s">
        <v>4803</v>
      </c>
      <c r="N669" s="91"/>
    </row>
    <row r="670" spans="1:14" s="76" customFormat="1">
      <c r="A670" s="15">
        <v>667</v>
      </c>
      <c r="B670" s="93" t="s">
        <v>5</v>
      </c>
      <c r="C670" s="21" t="s">
        <v>69</v>
      </c>
      <c r="D670" s="21" t="s">
        <v>128</v>
      </c>
      <c r="E670" s="21" t="s">
        <v>606</v>
      </c>
      <c r="F670" s="21" t="s">
        <v>932</v>
      </c>
      <c r="G670" s="21" t="s">
        <v>947</v>
      </c>
      <c r="H670" s="21" t="s">
        <v>5139</v>
      </c>
      <c r="I670" s="21" t="s">
        <v>1904</v>
      </c>
      <c r="J670" s="21" t="s">
        <v>2281</v>
      </c>
      <c r="K670" s="21" t="s">
        <v>2716</v>
      </c>
      <c r="L670" s="21" t="s">
        <v>3187</v>
      </c>
      <c r="M670" s="24" t="s">
        <v>4137</v>
      </c>
      <c r="N670" s="91"/>
    </row>
    <row r="671" spans="1:14" s="76" customFormat="1">
      <c r="A671" s="15">
        <v>668</v>
      </c>
      <c r="B671" s="21" t="s">
        <v>6</v>
      </c>
      <c r="C671" s="21" t="s">
        <v>69</v>
      </c>
      <c r="D671" s="21" t="s">
        <v>128</v>
      </c>
      <c r="E671" s="21" t="s">
        <v>607</v>
      </c>
      <c r="F671" s="21" t="s">
        <v>932</v>
      </c>
      <c r="G671" s="21" t="s">
        <v>950</v>
      </c>
      <c r="H671" s="37" t="s">
        <v>1403</v>
      </c>
      <c r="I671" s="21" t="s">
        <v>1905</v>
      </c>
      <c r="J671" s="21" t="s">
        <v>2354</v>
      </c>
      <c r="K671" s="21" t="s">
        <v>2717</v>
      </c>
      <c r="L671" s="21" t="s">
        <v>3188</v>
      </c>
      <c r="M671" s="24" t="s">
        <v>4138</v>
      </c>
      <c r="N671" s="91"/>
    </row>
    <row r="672" spans="1:14" s="76" customFormat="1">
      <c r="A672" s="15">
        <v>669</v>
      </c>
      <c r="B672" s="21" t="s">
        <v>6</v>
      </c>
      <c r="C672" s="21" t="s">
        <v>69</v>
      </c>
      <c r="D672" s="21" t="s">
        <v>128</v>
      </c>
      <c r="E672" s="21" t="s">
        <v>608</v>
      </c>
      <c r="F672" s="21" t="s">
        <v>932</v>
      </c>
      <c r="G672" s="21" t="s">
        <v>952</v>
      </c>
      <c r="H672" s="37">
        <v>41762</v>
      </c>
      <c r="I672" s="21" t="s">
        <v>1906</v>
      </c>
      <c r="J672" s="21" t="s">
        <v>2355</v>
      </c>
      <c r="K672" s="21" t="s">
        <v>2718</v>
      </c>
      <c r="L672" s="21" t="s">
        <v>3189</v>
      </c>
      <c r="M672" s="24" t="s">
        <v>4139</v>
      </c>
      <c r="N672" s="91"/>
    </row>
    <row r="673" spans="1:14" s="76" customFormat="1">
      <c r="A673" s="15">
        <v>670</v>
      </c>
      <c r="B673" s="21" t="s">
        <v>6</v>
      </c>
      <c r="C673" s="21" t="s">
        <v>69</v>
      </c>
      <c r="D673" s="21" t="s">
        <v>128</v>
      </c>
      <c r="E673" s="21" t="s">
        <v>609</v>
      </c>
      <c r="F673" s="21" t="s">
        <v>932</v>
      </c>
      <c r="G673" s="21" t="s">
        <v>952</v>
      </c>
      <c r="H673" s="37">
        <v>41764</v>
      </c>
      <c r="I673" s="21" t="s">
        <v>1907</v>
      </c>
      <c r="J673" s="21" t="s">
        <v>2355</v>
      </c>
      <c r="K673" s="21" t="s">
        <v>2719</v>
      </c>
      <c r="L673" s="21" t="s">
        <v>3190</v>
      </c>
      <c r="M673" s="24" t="s">
        <v>4140</v>
      </c>
      <c r="N673" s="91"/>
    </row>
    <row r="674" spans="1:14" s="76" customFormat="1" ht="44.4">
      <c r="A674" s="15">
        <v>671</v>
      </c>
      <c r="B674" s="21" t="s">
        <v>6</v>
      </c>
      <c r="C674" s="21" t="s">
        <v>69</v>
      </c>
      <c r="D674" s="21" t="s">
        <v>128</v>
      </c>
      <c r="E674" s="21" t="s">
        <v>610</v>
      </c>
      <c r="F674" s="21" t="s">
        <v>932</v>
      </c>
      <c r="G674" s="21" t="s">
        <v>952</v>
      </c>
      <c r="H674" s="37">
        <v>41767</v>
      </c>
      <c r="I674" s="21" t="s">
        <v>1908</v>
      </c>
      <c r="J674" s="21" t="s">
        <v>2214</v>
      </c>
      <c r="K674" s="21" t="s">
        <v>3697</v>
      </c>
      <c r="L674" s="21" t="s">
        <v>3698</v>
      </c>
      <c r="M674" s="24" t="s">
        <v>3495</v>
      </c>
      <c r="N674" s="91"/>
    </row>
    <row r="675" spans="1:14" s="76" customFormat="1" ht="44.4">
      <c r="A675" s="15">
        <v>672</v>
      </c>
      <c r="B675" s="21" t="s">
        <v>6</v>
      </c>
      <c r="C675" s="21" t="s">
        <v>69</v>
      </c>
      <c r="D675" s="21" t="s">
        <v>128</v>
      </c>
      <c r="E675" s="21" t="s">
        <v>611</v>
      </c>
      <c r="F675" s="21" t="s">
        <v>932</v>
      </c>
      <c r="G675" s="21" t="s">
        <v>952</v>
      </c>
      <c r="H675" s="37">
        <v>41774</v>
      </c>
      <c r="I675" s="21" t="s">
        <v>1909</v>
      </c>
      <c r="J675" s="21" t="s">
        <v>2284</v>
      </c>
      <c r="K675" s="21" t="s">
        <v>2720</v>
      </c>
      <c r="L675" s="21" t="s">
        <v>3191</v>
      </c>
      <c r="M675" s="24" t="s">
        <v>4141</v>
      </c>
      <c r="N675" s="91"/>
    </row>
    <row r="676" spans="1:14" s="76" customFormat="1">
      <c r="A676" s="15">
        <v>673</v>
      </c>
      <c r="B676" s="21" t="s">
        <v>6</v>
      </c>
      <c r="C676" s="21" t="s">
        <v>69</v>
      </c>
      <c r="D676" s="21" t="s">
        <v>128</v>
      </c>
      <c r="E676" s="21" t="s">
        <v>612</v>
      </c>
      <c r="F676" s="21" t="s">
        <v>932</v>
      </c>
      <c r="G676" s="21" t="s">
        <v>945</v>
      </c>
      <c r="H676" s="37">
        <v>44392</v>
      </c>
      <c r="I676" s="21" t="s">
        <v>1910</v>
      </c>
      <c r="J676" s="21" t="s">
        <v>2284</v>
      </c>
      <c r="K676" s="21" t="s">
        <v>2720</v>
      </c>
      <c r="L676" s="21" t="s">
        <v>3191</v>
      </c>
      <c r="M676" s="24" t="s">
        <v>3699</v>
      </c>
      <c r="N676" s="91"/>
    </row>
    <row r="677" spans="1:14" s="76" customFormat="1">
      <c r="A677" s="15">
        <v>674</v>
      </c>
      <c r="B677" s="21" t="s">
        <v>6</v>
      </c>
      <c r="C677" s="21" t="s">
        <v>69</v>
      </c>
      <c r="D677" s="21" t="s">
        <v>128</v>
      </c>
      <c r="E677" s="21" t="s">
        <v>613</v>
      </c>
      <c r="F677" s="21" t="s">
        <v>932</v>
      </c>
      <c r="G677" s="21" t="s">
        <v>945</v>
      </c>
      <c r="H677" s="37">
        <v>44393</v>
      </c>
      <c r="I677" s="21" t="s">
        <v>1910</v>
      </c>
      <c r="J677" s="21" t="s">
        <v>2284</v>
      </c>
      <c r="K677" s="21" t="s">
        <v>2720</v>
      </c>
      <c r="L677" s="21" t="s">
        <v>3191</v>
      </c>
      <c r="M677" s="24" t="s">
        <v>3699</v>
      </c>
      <c r="N677" s="91"/>
    </row>
    <row r="678" spans="1:14" s="76" customFormat="1">
      <c r="A678" s="15">
        <v>675</v>
      </c>
      <c r="B678" s="21" t="s">
        <v>6</v>
      </c>
      <c r="C678" s="21" t="s">
        <v>69</v>
      </c>
      <c r="D678" s="21" t="s">
        <v>128</v>
      </c>
      <c r="E678" s="21" t="s">
        <v>614</v>
      </c>
      <c r="F678" s="21" t="s">
        <v>932</v>
      </c>
      <c r="G678" s="21" t="s">
        <v>945</v>
      </c>
      <c r="H678" s="37">
        <v>44394</v>
      </c>
      <c r="I678" s="21" t="s">
        <v>1910</v>
      </c>
      <c r="J678" s="21" t="s">
        <v>2284</v>
      </c>
      <c r="K678" s="21" t="s">
        <v>2720</v>
      </c>
      <c r="L678" s="21" t="s">
        <v>3191</v>
      </c>
      <c r="M678" s="24" t="s">
        <v>3699</v>
      </c>
      <c r="N678" s="91"/>
    </row>
    <row r="679" spans="1:14" s="76" customFormat="1" ht="44.4">
      <c r="A679" s="15">
        <v>676</v>
      </c>
      <c r="B679" s="21" t="s">
        <v>6</v>
      </c>
      <c r="C679" s="21" t="s">
        <v>69</v>
      </c>
      <c r="D679" s="21" t="s">
        <v>128</v>
      </c>
      <c r="E679" s="21" t="s">
        <v>615</v>
      </c>
      <c r="F679" s="21" t="s">
        <v>932</v>
      </c>
      <c r="G679" s="21" t="s">
        <v>945</v>
      </c>
      <c r="H679" s="37">
        <v>44401</v>
      </c>
      <c r="I679" s="21" t="s">
        <v>1911</v>
      </c>
      <c r="J679" s="21" t="s">
        <v>2286</v>
      </c>
      <c r="K679" s="21" t="s">
        <v>2714</v>
      </c>
      <c r="L679" s="21" t="s">
        <v>3185</v>
      </c>
      <c r="M679" s="24" t="s">
        <v>4135</v>
      </c>
      <c r="N679" s="91"/>
    </row>
    <row r="680" spans="1:14" s="76" customFormat="1">
      <c r="A680" s="15">
        <v>677</v>
      </c>
      <c r="B680" s="21" t="s">
        <v>6</v>
      </c>
      <c r="C680" s="21" t="s">
        <v>69</v>
      </c>
      <c r="D680" s="21" t="s">
        <v>128</v>
      </c>
      <c r="E680" s="21" t="s">
        <v>616</v>
      </c>
      <c r="F680" s="21" t="s">
        <v>932</v>
      </c>
      <c r="G680" s="21" t="s">
        <v>945</v>
      </c>
      <c r="H680" s="37">
        <v>41844</v>
      </c>
      <c r="I680" s="21" t="s">
        <v>1910</v>
      </c>
      <c r="J680" s="21" t="s">
        <v>2284</v>
      </c>
      <c r="K680" s="21" t="s">
        <v>2720</v>
      </c>
      <c r="L680" s="21" t="s">
        <v>3191</v>
      </c>
      <c r="M680" s="24" t="s">
        <v>3699</v>
      </c>
      <c r="N680" s="91"/>
    </row>
    <row r="681" spans="1:14" s="76" customFormat="1">
      <c r="A681" s="15">
        <v>678</v>
      </c>
      <c r="B681" s="21" t="s">
        <v>6</v>
      </c>
      <c r="C681" s="21" t="s">
        <v>69</v>
      </c>
      <c r="D681" s="21" t="s">
        <v>128</v>
      </c>
      <c r="E681" s="21" t="s">
        <v>4804</v>
      </c>
      <c r="F681" s="21" t="s">
        <v>932</v>
      </c>
      <c r="G681" s="21" t="s">
        <v>945</v>
      </c>
      <c r="H681" s="21" t="s">
        <v>1134</v>
      </c>
      <c r="I681" s="21" t="s">
        <v>1904</v>
      </c>
      <c r="J681" s="21" t="s">
        <v>2281</v>
      </c>
      <c r="K681" s="21" t="s">
        <v>2716</v>
      </c>
      <c r="L681" s="21" t="s">
        <v>3187</v>
      </c>
      <c r="M681" s="24" t="s">
        <v>4137</v>
      </c>
      <c r="N681" s="91"/>
    </row>
    <row r="682" spans="1:14" s="76" customFormat="1" ht="44.4">
      <c r="A682" s="15">
        <v>679</v>
      </c>
      <c r="B682" s="21" t="s">
        <v>6</v>
      </c>
      <c r="C682" s="21" t="s">
        <v>69</v>
      </c>
      <c r="D682" s="21" t="s">
        <v>128</v>
      </c>
      <c r="E682" s="21" t="s">
        <v>617</v>
      </c>
      <c r="F682" s="21" t="s">
        <v>932</v>
      </c>
      <c r="G682" s="21" t="s">
        <v>947</v>
      </c>
      <c r="H682" s="37">
        <v>41867</v>
      </c>
      <c r="I682" s="21" t="s">
        <v>1912</v>
      </c>
      <c r="J682" s="21" t="s">
        <v>2356</v>
      </c>
      <c r="K682" s="21" t="s">
        <v>3697</v>
      </c>
      <c r="L682" s="21" t="s">
        <v>3698</v>
      </c>
      <c r="M682" s="24" t="s">
        <v>3493</v>
      </c>
      <c r="N682" s="91"/>
    </row>
    <row r="683" spans="1:14" s="76" customFormat="1">
      <c r="A683" s="15">
        <v>680</v>
      </c>
      <c r="B683" s="21" t="s">
        <v>6</v>
      </c>
      <c r="C683" s="21" t="s">
        <v>69</v>
      </c>
      <c r="D683" s="21" t="s">
        <v>128</v>
      </c>
      <c r="E683" s="21" t="s">
        <v>618</v>
      </c>
      <c r="F683" s="21" t="s">
        <v>932</v>
      </c>
      <c r="G683" s="21" t="s">
        <v>947</v>
      </c>
      <c r="H683" s="37">
        <v>41867</v>
      </c>
      <c r="I683" s="21" t="s">
        <v>1913</v>
      </c>
      <c r="J683" s="21" t="s">
        <v>2357</v>
      </c>
      <c r="K683" s="21" t="s">
        <v>2720</v>
      </c>
      <c r="L683" s="21" t="s">
        <v>3192</v>
      </c>
      <c r="M683" s="24" t="s">
        <v>4142</v>
      </c>
      <c r="N683" s="91"/>
    </row>
    <row r="684" spans="1:14" s="76" customFormat="1">
      <c r="A684" s="15">
        <v>681</v>
      </c>
      <c r="B684" s="21" t="s">
        <v>6</v>
      </c>
      <c r="C684" s="21" t="s">
        <v>69</v>
      </c>
      <c r="D684" s="21" t="s">
        <v>128</v>
      </c>
      <c r="E684" s="21" t="s">
        <v>619</v>
      </c>
      <c r="F684" s="21" t="s">
        <v>932</v>
      </c>
      <c r="G684" s="21" t="s">
        <v>956</v>
      </c>
      <c r="H684" s="37">
        <v>41934</v>
      </c>
      <c r="I684" s="21" t="s">
        <v>1914</v>
      </c>
      <c r="J684" s="21" t="s">
        <v>2358</v>
      </c>
      <c r="K684" s="21" t="s">
        <v>2721</v>
      </c>
      <c r="L684" s="21" t="s">
        <v>3193</v>
      </c>
      <c r="M684" s="24" t="s">
        <v>3496</v>
      </c>
      <c r="N684" s="91"/>
    </row>
    <row r="685" spans="1:14" s="76" customFormat="1">
      <c r="A685" s="15">
        <v>682</v>
      </c>
      <c r="B685" s="21" t="s">
        <v>6</v>
      </c>
      <c r="C685" s="21" t="s">
        <v>69</v>
      </c>
      <c r="D685" s="21" t="s">
        <v>128</v>
      </c>
      <c r="E685" s="21" t="s">
        <v>620</v>
      </c>
      <c r="F685" s="21" t="s">
        <v>932</v>
      </c>
      <c r="G685" s="21" t="s">
        <v>956</v>
      </c>
      <c r="H685" s="37">
        <v>44126</v>
      </c>
      <c r="I685" s="21" t="s">
        <v>1915</v>
      </c>
      <c r="J685" s="21" t="s">
        <v>2357</v>
      </c>
      <c r="K685" s="21" t="s">
        <v>2720</v>
      </c>
      <c r="L685" s="21" t="s">
        <v>3192</v>
      </c>
      <c r="M685" s="24" t="s">
        <v>3700</v>
      </c>
      <c r="N685" s="91"/>
    </row>
    <row r="686" spans="1:14" s="76" customFormat="1">
      <c r="A686" s="15">
        <v>683</v>
      </c>
      <c r="B686" s="21" t="s">
        <v>6</v>
      </c>
      <c r="C686" s="21" t="s">
        <v>69</v>
      </c>
      <c r="D686" s="21" t="s">
        <v>128</v>
      </c>
      <c r="E686" s="21" t="s">
        <v>621</v>
      </c>
      <c r="F686" s="21" t="s">
        <v>932</v>
      </c>
      <c r="G686" s="21" t="s">
        <v>979</v>
      </c>
      <c r="H686" s="21" t="s">
        <v>1404</v>
      </c>
      <c r="I686" s="21" t="s">
        <v>1916</v>
      </c>
      <c r="J686" s="21" t="s">
        <v>2357</v>
      </c>
      <c r="K686" s="21" t="s">
        <v>2722</v>
      </c>
      <c r="L686" s="21" t="s">
        <v>3194</v>
      </c>
      <c r="M686" s="24" t="s">
        <v>4805</v>
      </c>
      <c r="N686" s="91"/>
    </row>
    <row r="687" spans="1:14" s="76" customFormat="1">
      <c r="A687" s="15">
        <v>684</v>
      </c>
      <c r="B687" s="21" t="s">
        <v>6</v>
      </c>
      <c r="C687" s="21" t="s">
        <v>69</v>
      </c>
      <c r="D687" s="21" t="s">
        <v>128</v>
      </c>
      <c r="E687" s="21" t="s">
        <v>622</v>
      </c>
      <c r="F687" s="21" t="s">
        <v>932</v>
      </c>
      <c r="G687" s="21" t="s">
        <v>950</v>
      </c>
      <c r="H687" s="21" t="s">
        <v>4143</v>
      </c>
      <c r="I687" s="21" t="s">
        <v>1917</v>
      </c>
      <c r="J687" s="21" t="s">
        <v>2359</v>
      </c>
      <c r="K687" s="21" t="s">
        <v>2723</v>
      </c>
      <c r="L687" s="21" t="s">
        <v>3195</v>
      </c>
      <c r="M687" s="24" t="s">
        <v>4806</v>
      </c>
      <c r="N687" s="91"/>
    </row>
    <row r="688" spans="1:14" s="76" customFormat="1">
      <c r="A688" s="15">
        <v>685</v>
      </c>
      <c r="B688" s="21" t="s">
        <v>6</v>
      </c>
      <c r="C688" s="21" t="s">
        <v>69</v>
      </c>
      <c r="D688" s="21" t="s">
        <v>128</v>
      </c>
      <c r="E688" s="21" t="s">
        <v>623</v>
      </c>
      <c r="F688" s="21" t="s">
        <v>932</v>
      </c>
      <c r="G688" s="21" t="s">
        <v>952</v>
      </c>
      <c r="H688" s="21" t="s">
        <v>4144</v>
      </c>
      <c r="I688" s="21" t="s">
        <v>1918</v>
      </c>
      <c r="J688" s="21" t="s">
        <v>2360</v>
      </c>
      <c r="K688" s="21" t="s">
        <v>2724</v>
      </c>
      <c r="L688" s="21" t="s">
        <v>3196</v>
      </c>
      <c r="M688" s="24" t="s">
        <v>4145</v>
      </c>
      <c r="N688" s="91"/>
    </row>
    <row r="689" spans="1:14" s="76" customFormat="1">
      <c r="A689" s="15">
        <v>686</v>
      </c>
      <c r="B689" s="21" t="s">
        <v>6</v>
      </c>
      <c r="C689" s="21" t="s">
        <v>69</v>
      </c>
      <c r="D689" s="21" t="s">
        <v>128</v>
      </c>
      <c r="E689" s="21" t="s">
        <v>624</v>
      </c>
      <c r="F689" s="21" t="s">
        <v>932</v>
      </c>
      <c r="G689" s="21" t="s">
        <v>975</v>
      </c>
      <c r="H689" s="21" t="s">
        <v>4146</v>
      </c>
      <c r="I689" s="21" t="s">
        <v>1919</v>
      </c>
      <c r="J689" s="21" t="s">
        <v>2357</v>
      </c>
      <c r="K689" s="21" t="s">
        <v>2725</v>
      </c>
      <c r="L689" s="21" t="s">
        <v>3197</v>
      </c>
      <c r="M689" s="24" t="s">
        <v>4147</v>
      </c>
      <c r="N689" s="91"/>
    </row>
    <row r="690" spans="1:14" s="76" customFormat="1" ht="66.599999999999994">
      <c r="A690" s="15">
        <v>687</v>
      </c>
      <c r="B690" s="21" t="s">
        <v>2</v>
      </c>
      <c r="C690" s="21" t="s">
        <v>69</v>
      </c>
      <c r="D690" s="21" t="s">
        <v>129</v>
      </c>
      <c r="E690" s="21" t="s">
        <v>625</v>
      </c>
      <c r="F690" s="21" t="s">
        <v>932</v>
      </c>
      <c r="G690" s="21" t="s">
        <v>956</v>
      </c>
      <c r="H690" s="37" t="s">
        <v>1405</v>
      </c>
      <c r="I690" s="21" t="s">
        <v>1920</v>
      </c>
      <c r="J690" s="21" t="s">
        <v>2361</v>
      </c>
      <c r="K690" s="21"/>
      <c r="L690" s="21"/>
      <c r="M690" s="24" t="s">
        <v>3497</v>
      </c>
      <c r="N690" s="91"/>
    </row>
    <row r="691" spans="1:14" s="76" customFormat="1">
      <c r="A691" s="15">
        <v>688</v>
      </c>
      <c r="B691" s="21" t="s">
        <v>7</v>
      </c>
      <c r="C691" s="21" t="s">
        <v>69</v>
      </c>
      <c r="D691" s="21" t="s">
        <v>129</v>
      </c>
      <c r="E691" s="21" t="s">
        <v>626</v>
      </c>
      <c r="F691" s="21" t="s">
        <v>932</v>
      </c>
      <c r="G691" s="21" t="s">
        <v>950</v>
      </c>
      <c r="H691" s="37" t="s">
        <v>1264</v>
      </c>
      <c r="I691" s="21" t="s">
        <v>1921</v>
      </c>
      <c r="J691" s="21" t="s">
        <v>2361</v>
      </c>
      <c r="K691" s="21"/>
      <c r="L691" s="21"/>
      <c r="M691" s="38"/>
      <c r="N691" s="91"/>
    </row>
    <row r="692" spans="1:14" s="76" customFormat="1" ht="44.4">
      <c r="A692" s="15">
        <v>689</v>
      </c>
      <c r="B692" s="21" t="s">
        <v>5</v>
      </c>
      <c r="C692" s="21" t="s">
        <v>69</v>
      </c>
      <c r="D692" s="21" t="s">
        <v>129</v>
      </c>
      <c r="E692" s="21" t="s">
        <v>627</v>
      </c>
      <c r="F692" s="21" t="s">
        <v>932</v>
      </c>
      <c r="G692" s="21" t="s">
        <v>947</v>
      </c>
      <c r="H692" s="37">
        <v>44419</v>
      </c>
      <c r="I692" s="21" t="s">
        <v>1922</v>
      </c>
      <c r="J692" s="21" t="s">
        <v>2362</v>
      </c>
      <c r="K692" s="21"/>
      <c r="L692" s="21"/>
      <c r="M692" s="24" t="s">
        <v>3498</v>
      </c>
      <c r="N692" s="91"/>
    </row>
    <row r="693" spans="1:14" s="76" customFormat="1" ht="44.4">
      <c r="A693" s="15">
        <v>690</v>
      </c>
      <c r="B693" s="21" t="s">
        <v>5</v>
      </c>
      <c r="C693" s="21" t="s">
        <v>69</v>
      </c>
      <c r="D693" s="21" t="s">
        <v>129</v>
      </c>
      <c r="E693" s="21" t="s">
        <v>628</v>
      </c>
      <c r="F693" s="21" t="s">
        <v>932</v>
      </c>
      <c r="G693" s="21" t="s">
        <v>947</v>
      </c>
      <c r="H693" s="37">
        <v>42229</v>
      </c>
      <c r="I693" s="21" t="s">
        <v>1923</v>
      </c>
      <c r="J693" s="21" t="s">
        <v>2362</v>
      </c>
      <c r="K693" s="21" t="s">
        <v>2726</v>
      </c>
      <c r="L693" s="21" t="s">
        <v>3198</v>
      </c>
      <c r="M693" s="24" t="s">
        <v>3499</v>
      </c>
      <c r="N693" s="91"/>
    </row>
    <row r="694" spans="1:14" s="76" customFormat="1">
      <c r="A694" s="15">
        <v>691</v>
      </c>
      <c r="B694" s="21" t="s">
        <v>5</v>
      </c>
      <c r="C694" s="21" t="s">
        <v>69</v>
      </c>
      <c r="D694" s="21" t="s">
        <v>129</v>
      </c>
      <c r="E694" s="21" t="s">
        <v>629</v>
      </c>
      <c r="F694" s="21" t="s">
        <v>932</v>
      </c>
      <c r="G694" s="21" t="s">
        <v>947</v>
      </c>
      <c r="H694" s="37">
        <v>42232</v>
      </c>
      <c r="I694" s="21" t="s">
        <v>1924</v>
      </c>
      <c r="J694" s="21" t="s">
        <v>2363</v>
      </c>
      <c r="K694" s="21" t="s">
        <v>2727</v>
      </c>
      <c r="L694" s="21" t="s">
        <v>3199</v>
      </c>
      <c r="M694" s="38"/>
      <c r="N694" s="91"/>
    </row>
    <row r="695" spans="1:14" s="76" customFormat="1" ht="44.4">
      <c r="A695" s="15">
        <v>692</v>
      </c>
      <c r="B695" s="21" t="s">
        <v>5</v>
      </c>
      <c r="C695" s="21" t="s">
        <v>69</v>
      </c>
      <c r="D695" s="21" t="s">
        <v>129</v>
      </c>
      <c r="E695" s="21" t="s">
        <v>630</v>
      </c>
      <c r="F695" s="21" t="s">
        <v>932</v>
      </c>
      <c r="G695" s="21" t="s">
        <v>947</v>
      </c>
      <c r="H695" s="37">
        <v>42233</v>
      </c>
      <c r="I695" s="21" t="s">
        <v>1925</v>
      </c>
      <c r="J695" s="21" t="s">
        <v>2205</v>
      </c>
      <c r="K695" s="21" t="s">
        <v>2728</v>
      </c>
      <c r="L695" s="21" t="s">
        <v>3200</v>
      </c>
      <c r="M695" s="24" t="s">
        <v>3500</v>
      </c>
      <c r="N695" s="91"/>
    </row>
    <row r="696" spans="1:14" s="76" customFormat="1" ht="44.4">
      <c r="A696" s="15">
        <v>693</v>
      </c>
      <c r="B696" s="93" t="s">
        <v>6</v>
      </c>
      <c r="C696" s="21" t="s">
        <v>69</v>
      </c>
      <c r="D696" s="21" t="s">
        <v>129</v>
      </c>
      <c r="E696" s="21" t="s">
        <v>631</v>
      </c>
      <c r="F696" s="21" t="s">
        <v>932</v>
      </c>
      <c r="G696" s="21" t="s">
        <v>970</v>
      </c>
      <c r="H696" s="37" t="s">
        <v>1406</v>
      </c>
      <c r="I696" s="21" t="s">
        <v>1926</v>
      </c>
      <c r="J696" s="21" t="s">
        <v>2362</v>
      </c>
      <c r="K696" s="21" t="s">
        <v>3741</v>
      </c>
      <c r="L696" s="21" t="s">
        <v>3774</v>
      </c>
      <c r="M696" s="24" t="s">
        <v>3742</v>
      </c>
      <c r="N696" s="91"/>
    </row>
    <row r="697" spans="1:14" s="76" customFormat="1">
      <c r="A697" s="15">
        <v>694</v>
      </c>
      <c r="B697" s="21" t="s">
        <v>6</v>
      </c>
      <c r="C697" s="21" t="s">
        <v>69</v>
      </c>
      <c r="D697" s="21" t="s">
        <v>129</v>
      </c>
      <c r="E697" s="21" t="s">
        <v>632</v>
      </c>
      <c r="F697" s="21" t="s">
        <v>932</v>
      </c>
      <c r="G697" s="21" t="s">
        <v>945</v>
      </c>
      <c r="H697" s="37">
        <v>42199</v>
      </c>
      <c r="I697" s="21" t="s">
        <v>1927</v>
      </c>
      <c r="J697" s="21" t="s">
        <v>2361</v>
      </c>
      <c r="K697" s="21" t="s">
        <v>1927</v>
      </c>
      <c r="L697" s="21" t="s">
        <v>3201</v>
      </c>
      <c r="M697" s="24" t="s">
        <v>3501</v>
      </c>
      <c r="N697" s="91"/>
    </row>
    <row r="698" spans="1:14" s="76" customFormat="1" ht="44.4">
      <c r="A698" s="15">
        <v>695</v>
      </c>
      <c r="B698" s="21" t="s">
        <v>6</v>
      </c>
      <c r="C698" s="93" t="s">
        <v>69</v>
      </c>
      <c r="D698" s="21" t="s">
        <v>129</v>
      </c>
      <c r="E698" s="21" t="s">
        <v>633</v>
      </c>
      <c r="F698" s="21" t="s">
        <v>932</v>
      </c>
      <c r="G698" s="21" t="s">
        <v>954</v>
      </c>
      <c r="H698" s="37">
        <v>43502</v>
      </c>
      <c r="I698" s="21" t="s">
        <v>1928</v>
      </c>
      <c r="J698" s="21" t="s">
        <v>2207</v>
      </c>
      <c r="K698" s="21" t="s">
        <v>2729</v>
      </c>
      <c r="L698" s="21" t="s">
        <v>3202</v>
      </c>
      <c r="M698" s="24" t="s">
        <v>3502</v>
      </c>
      <c r="N698" s="91"/>
    </row>
    <row r="699" spans="1:14" s="76" customFormat="1" ht="44.4">
      <c r="A699" s="15">
        <v>696</v>
      </c>
      <c r="B699" s="21" t="s">
        <v>6</v>
      </c>
      <c r="C699" s="93" t="s">
        <v>69</v>
      </c>
      <c r="D699" s="21" t="s">
        <v>129</v>
      </c>
      <c r="E699" s="21" t="s">
        <v>634</v>
      </c>
      <c r="F699" s="21" t="s">
        <v>932</v>
      </c>
      <c r="G699" s="21" t="s">
        <v>956</v>
      </c>
      <c r="H699" s="37" t="s">
        <v>3983</v>
      </c>
      <c r="I699" s="21" t="s">
        <v>1929</v>
      </c>
      <c r="J699" s="21" t="s">
        <v>2207</v>
      </c>
      <c r="K699" s="21" t="s">
        <v>2726</v>
      </c>
      <c r="L699" s="21" t="s">
        <v>3198</v>
      </c>
      <c r="M699" s="24" t="s">
        <v>3499</v>
      </c>
      <c r="N699" s="91"/>
    </row>
    <row r="700" spans="1:14" s="76" customFormat="1" ht="44.4">
      <c r="A700" s="15">
        <v>697</v>
      </c>
      <c r="B700" s="21" t="s">
        <v>2</v>
      </c>
      <c r="C700" s="21" t="s">
        <v>69</v>
      </c>
      <c r="D700" s="21" t="s">
        <v>130</v>
      </c>
      <c r="E700" s="21" t="s">
        <v>635</v>
      </c>
      <c r="F700" s="21" t="s">
        <v>932</v>
      </c>
      <c r="G700" s="21" t="s">
        <v>956</v>
      </c>
      <c r="H700" s="21" t="s">
        <v>1091</v>
      </c>
      <c r="I700" s="21" t="s">
        <v>1930</v>
      </c>
      <c r="J700" s="21" t="s">
        <v>2204</v>
      </c>
      <c r="K700" s="21" t="s">
        <v>2730</v>
      </c>
      <c r="L700" s="94" t="s">
        <v>3203</v>
      </c>
      <c r="M700" s="24" t="s">
        <v>5248</v>
      </c>
      <c r="N700" s="91"/>
    </row>
    <row r="701" spans="1:14" s="76" customFormat="1" ht="44.4">
      <c r="A701" s="15">
        <v>698</v>
      </c>
      <c r="B701" s="21" t="s">
        <v>3</v>
      </c>
      <c r="C701" s="21" t="s">
        <v>69</v>
      </c>
      <c r="D701" s="21" t="s">
        <v>130</v>
      </c>
      <c r="E701" s="21" t="s">
        <v>636</v>
      </c>
      <c r="F701" s="21" t="s">
        <v>932</v>
      </c>
      <c r="G701" s="21" t="s">
        <v>947</v>
      </c>
      <c r="H701" s="95" t="s">
        <v>1407</v>
      </c>
      <c r="I701" s="21" t="s">
        <v>1931</v>
      </c>
      <c r="J701" s="21" t="s">
        <v>2205</v>
      </c>
      <c r="K701" s="21" t="s">
        <v>2730</v>
      </c>
      <c r="L701" s="94" t="s">
        <v>3203</v>
      </c>
      <c r="M701" s="24" t="s">
        <v>3743</v>
      </c>
      <c r="N701" s="91"/>
    </row>
    <row r="702" spans="1:14" s="76" customFormat="1" ht="44.4">
      <c r="A702" s="15">
        <v>699</v>
      </c>
      <c r="B702" s="93" t="s">
        <v>3</v>
      </c>
      <c r="C702" s="21" t="s">
        <v>69</v>
      </c>
      <c r="D702" s="21" t="s">
        <v>130</v>
      </c>
      <c r="E702" s="21" t="s">
        <v>637</v>
      </c>
      <c r="F702" s="21" t="s">
        <v>932</v>
      </c>
      <c r="G702" s="21" t="s">
        <v>945</v>
      </c>
      <c r="H702" s="145" t="s">
        <v>1408</v>
      </c>
      <c r="I702" s="21" t="s">
        <v>1932</v>
      </c>
      <c r="J702" s="21" t="s">
        <v>2364</v>
      </c>
      <c r="K702" s="21" t="s">
        <v>2730</v>
      </c>
      <c r="L702" s="94" t="s">
        <v>3203</v>
      </c>
      <c r="M702" s="24" t="s">
        <v>5249</v>
      </c>
      <c r="N702" s="91"/>
    </row>
    <row r="703" spans="1:14" s="76" customFormat="1" ht="44.4">
      <c r="A703" s="15">
        <v>700</v>
      </c>
      <c r="B703" s="93" t="s">
        <v>3</v>
      </c>
      <c r="C703" s="21" t="s">
        <v>69</v>
      </c>
      <c r="D703" s="21" t="s">
        <v>130</v>
      </c>
      <c r="E703" s="21" t="s">
        <v>638</v>
      </c>
      <c r="F703" s="21" t="s">
        <v>932</v>
      </c>
      <c r="G703" s="21" t="s">
        <v>947</v>
      </c>
      <c r="H703" s="145" t="s">
        <v>1186</v>
      </c>
      <c r="I703" s="21" t="s">
        <v>1933</v>
      </c>
      <c r="J703" s="21" t="s">
        <v>2365</v>
      </c>
      <c r="K703" s="21" t="s">
        <v>2730</v>
      </c>
      <c r="L703" s="94" t="s">
        <v>3203</v>
      </c>
      <c r="M703" s="24" t="s">
        <v>5250</v>
      </c>
      <c r="N703" s="91"/>
    </row>
    <row r="704" spans="1:14" s="76" customFormat="1" ht="44.4">
      <c r="A704" s="15">
        <v>701</v>
      </c>
      <c r="B704" s="21" t="s">
        <v>3</v>
      </c>
      <c r="C704" s="21" t="s">
        <v>69</v>
      </c>
      <c r="D704" s="21" t="s">
        <v>130</v>
      </c>
      <c r="E704" s="21" t="s">
        <v>639</v>
      </c>
      <c r="F704" s="21" t="s">
        <v>932</v>
      </c>
      <c r="G704" s="21" t="s">
        <v>952</v>
      </c>
      <c r="H704" s="95" t="s">
        <v>1409</v>
      </c>
      <c r="I704" s="21" t="s">
        <v>1931</v>
      </c>
      <c r="J704" s="21" t="s">
        <v>2205</v>
      </c>
      <c r="K704" s="21" t="s">
        <v>2730</v>
      </c>
      <c r="L704" s="94" t="s">
        <v>3203</v>
      </c>
      <c r="M704" s="24" t="s">
        <v>3743</v>
      </c>
      <c r="N704" s="91"/>
    </row>
    <row r="705" spans="1:14" s="76" customFormat="1" ht="44.4">
      <c r="A705" s="15">
        <v>702</v>
      </c>
      <c r="B705" s="21" t="s">
        <v>3</v>
      </c>
      <c r="C705" s="21" t="s">
        <v>69</v>
      </c>
      <c r="D705" s="21" t="s">
        <v>130</v>
      </c>
      <c r="E705" s="21" t="s">
        <v>640</v>
      </c>
      <c r="F705" s="21" t="s">
        <v>932</v>
      </c>
      <c r="G705" s="21" t="s">
        <v>1078</v>
      </c>
      <c r="H705" s="95" t="s">
        <v>1410</v>
      </c>
      <c r="I705" s="21" t="s">
        <v>1931</v>
      </c>
      <c r="J705" s="21" t="s">
        <v>2202</v>
      </c>
      <c r="K705" s="21" t="s">
        <v>2730</v>
      </c>
      <c r="L705" s="94" t="s">
        <v>3203</v>
      </c>
      <c r="M705" s="24" t="s">
        <v>3743</v>
      </c>
      <c r="N705" s="91"/>
    </row>
    <row r="706" spans="1:14" s="76" customFormat="1" ht="44.4">
      <c r="A706" s="15">
        <v>703</v>
      </c>
      <c r="B706" s="93" t="s">
        <v>7</v>
      </c>
      <c r="C706" s="21" t="s">
        <v>69</v>
      </c>
      <c r="D706" s="21" t="s">
        <v>130</v>
      </c>
      <c r="E706" s="21" t="s">
        <v>345</v>
      </c>
      <c r="F706" s="21" t="s">
        <v>932</v>
      </c>
      <c r="G706" s="21" t="s">
        <v>1010</v>
      </c>
      <c r="H706" s="95" t="s">
        <v>1257</v>
      </c>
      <c r="I706" s="21" t="s">
        <v>1932</v>
      </c>
      <c r="J706" s="21" t="s">
        <v>2208</v>
      </c>
      <c r="K706" s="21" t="s">
        <v>2730</v>
      </c>
      <c r="L706" s="94" t="s">
        <v>3203</v>
      </c>
      <c r="M706" s="24" t="s">
        <v>5251</v>
      </c>
      <c r="N706" s="91"/>
    </row>
    <row r="707" spans="1:14" s="76" customFormat="1" ht="44.4">
      <c r="A707" s="15">
        <v>704</v>
      </c>
      <c r="B707" s="21" t="s">
        <v>7</v>
      </c>
      <c r="C707" s="21" t="s">
        <v>69</v>
      </c>
      <c r="D707" s="21" t="s">
        <v>130</v>
      </c>
      <c r="E707" s="21" t="s">
        <v>641</v>
      </c>
      <c r="F707" s="21" t="s">
        <v>932</v>
      </c>
      <c r="G707" s="21" t="s">
        <v>1010</v>
      </c>
      <c r="H707" s="95" t="s">
        <v>1257</v>
      </c>
      <c r="I707" s="21" t="s">
        <v>1931</v>
      </c>
      <c r="J707" s="21" t="s">
        <v>2205</v>
      </c>
      <c r="K707" s="21" t="s">
        <v>2730</v>
      </c>
      <c r="L707" s="94" t="s">
        <v>3203</v>
      </c>
      <c r="M707" s="24" t="s">
        <v>3743</v>
      </c>
      <c r="N707" s="91"/>
    </row>
    <row r="708" spans="1:14" s="76" customFormat="1" ht="44.4">
      <c r="A708" s="15">
        <v>705</v>
      </c>
      <c r="B708" s="93" t="s">
        <v>8</v>
      </c>
      <c r="C708" s="21" t="s">
        <v>69</v>
      </c>
      <c r="D708" s="21" t="s">
        <v>130</v>
      </c>
      <c r="E708" s="21" t="s">
        <v>642</v>
      </c>
      <c r="F708" s="21" t="s">
        <v>932</v>
      </c>
      <c r="G708" s="21" t="s">
        <v>970</v>
      </c>
      <c r="H708" s="145" t="s">
        <v>1411</v>
      </c>
      <c r="I708" s="21" t="s">
        <v>1933</v>
      </c>
      <c r="J708" s="21" t="s">
        <v>2365</v>
      </c>
      <c r="K708" s="21" t="s">
        <v>2730</v>
      </c>
      <c r="L708" s="94" t="s">
        <v>3203</v>
      </c>
      <c r="M708" s="24" t="s">
        <v>5252</v>
      </c>
      <c r="N708" s="91"/>
    </row>
    <row r="709" spans="1:14" s="76" customFormat="1" ht="44.4">
      <c r="A709" s="15">
        <v>706</v>
      </c>
      <c r="B709" s="93" t="s">
        <v>8</v>
      </c>
      <c r="C709" s="21" t="s">
        <v>69</v>
      </c>
      <c r="D709" s="21" t="s">
        <v>130</v>
      </c>
      <c r="E709" s="21" t="s">
        <v>643</v>
      </c>
      <c r="F709" s="21" t="s">
        <v>932</v>
      </c>
      <c r="G709" s="145" t="s">
        <v>1079</v>
      </c>
      <c r="H709" s="145" t="s">
        <v>1079</v>
      </c>
      <c r="I709" s="21" t="s">
        <v>1933</v>
      </c>
      <c r="J709" s="21" t="s">
        <v>2365</v>
      </c>
      <c r="K709" s="21" t="s">
        <v>2730</v>
      </c>
      <c r="L709" s="94" t="s">
        <v>3203</v>
      </c>
      <c r="M709" s="24" t="s">
        <v>5253</v>
      </c>
      <c r="N709" s="91"/>
    </row>
    <row r="710" spans="1:14" s="76" customFormat="1" ht="44.4">
      <c r="A710" s="15">
        <v>707</v>
      </c>
      <c r="B710" s="93" t="s">
        <v>8</v>
      </c>
      <c r="C710" s="21" t="s">
        <v>69</v>
      </c>
      <c r="D710" s="21" t="s">
        <v>130</v>
      </c>
      <c r="E710" s="21" t="s">
        <v>644</v>
      </c>
      <c r="F710" s="21" t="s">
        <v>932</v>
      </c>
      <c r="G710" s="21" t="s">
        <v>954</v>
      </c>
      <c r="H710" s="145" t="s">
        <v>954</v>
      </c>
      <c r="I710" s="21" t="s">
        <v>1934</v>
      </c>
      <c r="J710" s="21" t="s">
        <v>2208</v>
      </c>
      <c r="K710" s="21" t="s">
        <v>2730</v>
      </c>
      <c r="L710" s="94" t="s">
        <v>3203</v>
      </c>
      <c r="M710" s="24" t="s">
        <v>5254</v>
      </c>
      <c r="N710" s="91"/>
    </row>
    <row r="711" spans="1:14" s="76" customFormat="1" ht="44.4">
      <c r="A711" s="15">
        <v>708</v>
      </c>
      <c r="B711" s="21" t="s">
        <v>5</v>
      </c>
      <c r="C711" s="21" t="s">
        <v>69</v>
      </c>
      <c r="D711" s="21" t="s">
        <v>130</v>
      </c>
      <c r="E711" s="21" t="s">
        <v>645</v>
      </c>
      <c r="F711" s="21" t="s">
        <v>932</v>
      </c>
      <c r="G711" s="21" t="s">
        <v>945</v>
      </c>
      <c r="H711" s="146" t="s">
        <v>3862</v>
      </c>
      <c r="I711" s="21" t="s">
        <v>1931</v>
      </c>
      <c r="J711" s="21" t="s">
        <v>2205</v>
      </c>
      <c r="K711" s="21" t="s">
        <v>2730</v>
      </c>
      <c r="L711" s="94" t="s">
        <v>3203</v>
      </c>
      <c r="M711" s="24" t="s">
        <v>3743</v>
      </c>
      <c r="N711" s="91"/>
    </row>
    <row r="712" spans="1:14" s="76" customFormat="1" ht="44.4">
      <c r="A712" s="15">
        <v>709</v>
      </c>
      <c r="B712" s="21" t="s">
        <v>5</v>
      </c>
      <c r="C712" s="21" t="s">
        <v>69</v>
      </c>
      <c r="D712" s="21" t="s">
        <v>130</v>
      </c>
      <c r="E712" s="21" t="s">
        <v>646</v>
      </c>
      <c r="F712" s="21" t="s">
        <v>932</v>
      </c>
      <c r="G712" s="21" t="s">
        <v>947</v>
      </c>
      <c r="H712" s="146" t="s">
        <v>3862</v>
      </c>
      <c r="I712" s="21" t="s">
        <v>1931</v>
      </c>
      <c r="J712" s="21" t="s">
        <v>2205</v>
      </c>
      <c r="K712" s="21" t="s">
        <v>2730</v>
      </c>
      <c r="L712" s="94" t="s">
        <v>3203</v>
      </c>
      <c r="M712" s="24" t="s">
        <v>3743</v>
      </c>
      <c r="N712" s="91"/>
    </row>
    <row r="713" spans="1:14" s="76" customFormat="1" ht="44.4">
      <c r="A713" s="15">
        <v>710</v>
      </c>
      <c r="B713" s="21" t="s">
        <v>5</v>
      </c>
      <c r="C713" s="21" t="s">
        <v>69</v>
      </c>
      <c r="D713" s="21" t="s">
        <v>130</v>
      </c>
      <c r="E713" s="21" t="s">
        <v>647</v>
      </c>
      <c r="F713" s="21" t="s">
        <v>932</v>
      </c>
      <c r="G713" s="21" t="s">
        <v>995</v>
      </c>
      <c r="H713" s="147" t="s">
        <v>1412</v>
      </c>
      <c r="I713" s="21" t="s">
        <v>1931</v>
      </c>
      <c r="J713" s="21" t="s">
        <v>2205</v>
      </c>
      <c r="K713" s="21" t="s">
        <v>2730</v>
      </c>
      <c r="L713" s="94" t="s">
        <v>3203</v>
      </c>
      <c r="M713" s="24" t="s">
        <v>3743</v>
      </c>
      <c r="N713" s="91"/>
    </row>
    <row r="714" spans="1:14" s="76" customFormat="1" ht="44.4">
      <c r="A714" s="15">
        <v>711</v>
      </c>
      <c r="B714" s="21" t="s">
        <v>5</v>
      </c>
      <c r="C714" s="21" t="s">
        <v>69</v>
      </c>
      <c r="D714" s="21" t="s">
        <v>130</v>
      </c>
      <c r="E714" s="21" t="s">
        <v>648</v>
      </c>
      <c r="F714" s="21" t="s">
        <v>932</v>
      </c>
      <c r="G714" s="21" t="s">
        <v>1017</v>
      </c>
      <c r="H714" s="146" t="s">
        <v>1413</v>
      </c>
      <c r="I714" s="21" t="s">
        <v>1931</v>
      </c>
      <c r="J714" s="21" t="s">
        <v>2205</v>
      </c>
      <c r="K714" s="21" t="s">
        <v>2730</v>
      </c>
      <c r="L714" s="94" t="s">
        <v>3203</v>
      </c>
      <c r="M714" s="24" t="s">
        <v>3743</v>
      </c>
      <c r="N714" s="91"/>
    </row>
    <row r="715" spans="1:14" s="76" customFormat="1" ht="44.4">
      <c r="A715" s="15">
        <v>712</v>
      </c>
      <c r="B715" s="93" t="s">
        <v>6</v>
      </c>
      <c r="C715" s="21" t="s">
        <v>69</v>
      </c>
      <c r="D715" s="21" t="s">
        <v>130</v>
      </c>
      <c r="E715" s="21" t="s">
        <v>649</v>
      </c>
      <c r="F715" s="21" t="s">
        <v>932</v>
      </c>
      <c r="G715" s="21" t="s">
        <v>956</v>
      </c>
      <c r="H715" s="145" t="s">
        <v>1172</v>
      </c>
      <c r="I715" s="21" t="s">
        <v>1932</v>
      </c>
      <c r="J715" s="21" t="s">
        <v>2364</v>
      </c>
      <c r="K715" s="21" t="s">
        <v>2730</v>
      </c>
      <c r="L715" s="94" t="s">
        <v>3203</v>
      </c>
      <c r="M715" s="24" t="s">
        <v>5255</v>
      </c>
      <c r="N715" s="91"/>
    </row>
    <row r="716" spans="1:14" s="76" customFormat="1" ht="111">
      <c r="A716" s="15">
        <v>713</v>
      </c>
      <c r="B716" s="93" t="s">
        <v>7</v>
      </c>
      <c r="C716" s="21" t="s">
        <v>69</v>
      </c>
      <c r="D716" s="21" t="s">
        <v>4840</v>
      </c>
      <c r="E716" s="21" t="s">
        <v>4841</v>
      </c>
      <c r="F716" s="21" t="s">
        <v>932</v>
      </c>
      <c r="G716" s="21" t="s">
        <v>1145</v>
      </c>
      <c r="H716" s="21" t="s">
        <v>1145</v>
      </c>
      <c r="I716" s="21" t="s">
        <v>4842</v>
      </c>
      <c r="J716" s="21" t="s">
        <v>4843</v>
      </c>
      <c r="K716" s="21" t="s">
        <v>4844</v>
      </c>
      <c r="L716" s="94" t="s">
        <v>4845</v>
      </c>
      <c r="M716" s="148" t="s">
        <v>4846</v>
      </c>
      <c r="N716" s="91"/>
    </row>
    <row r="717" spans="1:14" s="76" customFormat="1" ht="44.4">
      <c r="A717" s="15">
        <v>714</v>
      </c>
      <c r="B717" s="93" t="s">
        <v>6</v>
      </c>
      <c r="C717" s="21" t="s">
        <v>69</v>
      </c>
      <c r="D717" s="21" t="s">
        <v>4840</v>
      </c>
      <c r="E717" s="21" t="s">
        <v>4847</v>
      </c>
      <c r="F717" s="21" t="s">
        <v>932</v>
      </c>
      <c r="G717" s="21" t="s">
        <v>952</v>
      </c>
      <c r="H717" s="145" t="s">
        <v>972</v>
      </c>
      <c r="I717" s="21" t="s">
        <v>4848</v>
      </c>
      <c r="J717" s="21" t="s">
        <v>4849</v>
      </c>
      <c r="K717" s="21" t="s">
        <v>4850</v>
      </c>
      <c r="L717" s="94" t="s">
        <v>4851</v>
      </c>
      <c r="M717" s="148" t="s">
        <v>4852</v>
      </c>
      <c r="N717" s="91"/>
    </row>
    <row r="718" spans="1:14" s="76" customFormat="1" ht="44.4">
      <c r="A718" s="15">
        <v>715</v>
      </c>
      <c r="B718" s="93" t="s">
        <v>8</v>
      </c>
      <c r="C718" s="21" t="s">
        <v>69</v>
      </c>
      <c r="D718" s="21" t="s">
        <v>4840</v>
      </c>
      <c r="E718" s="21" t="s">
        <v>4853</v>
      </c>
      <c r="F718" s="21" t="s">
        <v>932</v>
      </c>
      <c r="G718" s="21" t="s">
        <v>1077</v>
      </c>
      <c r="H718" s="145" t="s">
        <v>4854</v>
      </c>
      <c r="I718" s="21" t="s">
        <v>4855</v>
      </c>
      <c r="J718" s="21" t="s">
        <v>4856</v>
      </c>
      <c r="K718" s="21" t="s">
        <v>4857</v>
      </c>
      <c r="L718" s="94" t="s">
        <v>4858</v>
      </c>
      <c r="M718" s="148" t="s">
        <v>4859</v>
      </c>
      <c r="N718" s="91"/>
    </row>
    <row r="719" spans="1:14" s="76" customFormat="1" ht="44.4">
      <c r="A719" s="15">
        <v>716</v>
      </c>
      <c r="B719" s="93" t="s">
        <v>6</v>
      </c>
      <c r="C719" s="21" t="s">
        <v>69</v>
      </c>
      <c r="D719" s="21" t="s">
        <v>4840</v>
      </c>
      <c r="E719" s="21" t="s">
        <v>4860</v>
      </c>
      <c r="F719" s="21" t="s">
        <v>932</v>
      </c>
      <c r="G719" s="21" t="s">
        <v>1503</v>
      </c>
      <c r="H719" s="145" t="s">
        <v>1471</v>
      </c>
      <c r="I719" s="21" t="s">
        <v>4861</v>
      </c>
      <c r="J719" s="21" t="s">
        <v>4862</v>
      </c>
      <c r="K719" s="21" t="s">
        <v>4863</v>
      </c>
      <c r="L719" s="94" t="s">
        <v>4864</v>
      </c>
      <c r="M719" s="148" t="s">
        <v>4865</v>
      </c>
      <c r="N719" s="91"/>
    </row>
    <row r="720" spans="1:14" s="76" customFormat="1">
      <c r="A720" s="15">
        <v>717</v>
      </c>
      <c r="B720" s="96" t="s">
        <v>2</v>
      </c>
      <c r="C720" s="21" t="s">
        <v>69</v>
      </c>
      <c r="D720" s="96" t="s">
        <v>131</v>
      </c>
      <c r="E720" s="96" t="s">
        <v>650</v>
      </c>
      <c r="F720" s="21" t="s">
        <v>940</v>
      </c>
      <c r="G720" s="21" t="s">
        <v>1080</v>
      </c>
      <c r="H720" s="128" t="s">
        <v>1414</v>
      </c>
      <c r="I720" s="96" t="s">
        <v>1935</v>
      </c>
      <c r="J720" s="96" t="s">
        <v>2204</v>
      </c>
      <c r="K720" s="21" t="s">
        <v>2731</v>
      </c>
      <c r="L720" s="21" t="s">
        <v>3204</v>
      </c>
      <c r="M720" s="131" t="s">
        <v>3834</v>
      </c>
      <c r="N720" s="91"/>
    </row>
    <row r="721" spans="1:14" s="76" customFormat="1">
      <c r="A721" s="15">
        <v>718</v>
      </c>
      <c r="B721" s="96" t="s">
        <v>7</v>
      </c>
      <c r="C721" s="21" t="s">
        <v>69</v>
      </c>
      <c r="D721" s="96" t="s">
        <v>131</v>
      </c>
      <c r="E721" s="96" t="s">
        <v>651</v>
      </c>
      <c r="F721" s="21" t="s">
        <v>940</v>
      </c>
      <c r="G721" s="21" t="s">
        <v>972</v>
      </c>
      <c r="H721" s="128" t="s">
        <v>1188</v>
      </c>
      <c r="I721" s="96" t="s">
        <v>1936</v>
      </c>
      <c r="J721" s="96" t="s">
        <v>2204</v>
      </c>
      <c r="K721" s="21" t="s">
        <v>2732</v>
      </c>
      <c r="L721" s="21" t="s">
        <v>3205</v>
      </c>
      <c r="M721" s="131" t="s">
        <v>3503</v>
      </c>
      <c r="N721" s="91"/>
    </row>
    <row r="722" spans="1:14" s="76" customFormat="1">
      <c r="A722" s="15">
        <v>719</v>
      </c>
      <c r="B722" s="96" t="s">
        <v>7</v>
      </c>
      <c r="C722" s="21" t="s">
        <v>69</v>
      </c>
      <c r="D722" s="96" t="s">
        <v>131</v>
      </c>
      <c r="E722" s="96" t="s">
        <v>652</v>
      </c>
      <c r="F722" s="21" t="s">
        <v>940</v>
      </c>
      <c r="G722" s="21" t="s">
        <v>950</v>
      </c>
      <c r="H722" s="128" t="s">
        <v>1415</v>
      </c>
      <c r="I722" s="96" t="s">
        <v>1935</v>
      </c>
      <c r="J722" s="96" t="s">
        <v>2204</v>
      </c>
      <c r="K722" s="21" t="s">
        <v>2731</v>
      </c>
      <c r="L722" s="21" t="s">
        <v>3204</v>
      </c>
      <c r="M722" s="131" t="s">
        <v>3834</v>
      </c>
      <c r="N722" s="91"/>
    </row>
    <row r="723" spans="1:14" s="76" customFormat="1" ht="44.4">
      <c r="A723" s="15">
        <v>720</v>
      </c>
      <c r="B723" s="96" t="s">
        <v>5</v>
      </c>
      <c r="C723" s="21" t="s">
        <v>69</v>
      </c>
      <c r="D723" s="96" t="s">
        <v>131</v>
      </c>
      <c r="E723" s="96" t="s">
        <v>653</v>
      </c>
      <c r="F723" s="21" t="s">
        <v>940</v>
      </c>
      <c r="G723" s="21" t="s">
        <v>945</v>
      </c>
      <c r="H723" s="119" t="s">
        <v>1293</v>
      </c>
      <c r="I723" s="96" t="s">
        <v>1937</v>
      </c>
      <c r="J723" s="96" t="s">
        <v>2310</v>
      </c>
      <c r="K723" s="21" t="s">
        <v>2733</v>
      </c>
      <c r="L723" s="21" t="s">
        <v>3206</v>
      </c>
      <c r="M723" s="149"/>
      <c r="N723" s="91"/>
    </row>
    <row r="724" spans="1:14" s="76" customFormat="1" ht="44.4">
      <c r="A724" s="15">
        <v>721</v>
      </c>
      <c r="B724" s="96" t="s">
        <v>4839</v>
      </c>
      <c r="C724" s="21" t="s">
        <v>69</v>
      </c>
      <c r="D724" s="96" t="s">
        <v>132</v>
      </c>
      <c r="E724" s="96" t="s">
        <v>5348</v>
      </c>
      <c r="F724" s="21" t="s">
        <v>940</v>
      </c>
      <c r="G724" s="21" t="s">
        <v>956</v>
      </c>
      <c r="H724" s="128" t="s">
        <v>1416</v>
      </c>
      <c r="I724" s="96" t="s">
        <v>1937</v>
      </c>
      <c r="J724" s="96" t="s">
        <v>2310</v>
      </c>
      <c r="K724" s="21" t="s">
        <v>2733</v>
      </c>
      <c r="L724" s="21" t="s">
        <v>3206</v>
      </c>
      <c r="M724" s="150"/>
      <c r="N724" s="91"/>
    </row>
    <row r="725" spans="1:14" s="76" customFormat="1" ht="44.4">
      <c r="A725" s="15">
        <v>722</v>
      </c>
      <c r="B725" s="21" t="s">
        <v>2</v>
      </c>
      <c r="C725" s="21" t="s">
        <v>69</v>
      </c>
      <c r="D725" s="21" t="s">
        <v>133</v>
      </c>
      <c r="E725" s="21" t="s">
        <v>654</v>
      </c>
      <c r="F725" s="21" t="s">
        <v>932</v>
      </c>
      <c r="G725" s="21" t="s">
        <v>956</v>
      </c>
      <c r="H725" s="151" t="s">
        <v>1091</v>
      </c>
      <c r="I725" s="21" t="s">
        <v>1938</v>
      </c>
      <c r="J725" s="21" t="s">
        <v>2248</v>
      </c>
      <c r="K725" s="21" t="s">
        <v>2734</v>
      </c>
      <c r="L725" s="21" t="s">
        <v>3207</v>
      </c>
      <c r="M725" s="24" t="s">
        <v>3504</v>
      </c>
      <c r="N725" s="91"/>
    </row>
    <row r="726" spans="1:14" s="76" customFormat="1">
      <c r="A726" s="15">
        <v>723</v>
      </c>
      <c r="B726" s="21" t="s">
        <v>2</v>
      </c>
      <c r="C726" s="21" t="s">
        <v>69</v>
      </c>
      <c r="D726" s="21" t="s">
        <v>133</v>
      </c>
      <c r="E726" s="21" t="s">
        <v>655</v>
      </c>
      <c r="F726" s="21" t="s">
        <v>932</v>
      </c>
      <c r="G726" s="21" t="s">
        <v>979</v>
      </c>
      <c r="H726" s="151" t="s">
        <v>1230</v>
      </c>
      <c r="I726" s="21" t="s">
        <v>1939</v>
      </c>
      <c r="J726" s="21" t="s">
        <v>2248</v>
      </c>
      <c r="K726" s="21" t="s">
        <v>2735</v>
      </c>
      <c r="L726" s="21" t="s">
        <v>3207</v>
      </c>
      <c r="M726" s="38"/>
      <c r="N726" s="91"/>
    </row>
    <row r="727" spans="1:14" s="76" customFormat="1" ht="44.4">
      <c r="A727" s="15">
        <v>724</v>
      </c>
      <c r="B727" s="21" t="s">
        <v>3</v>
      </c>
      <c r="C727" s="21" t="s">
        <v>69</v>
      </c>
      <c r="D727" s="21" t="s">
        <v>133</v>
      </c>
      <c r="E727" s="21" t="s">
        <v>656</v>
      </c>
      <c r="F727" s="21" t="s">
        <v>932</v>
      </c>
      <c r="G727" s="21" t="s">
        <v>947</v>
      </c>
      <c r="H727" s="151" t="s">
        <v>3788</v>
      </c>
      <c r="I727" s="21" t="s">
        <v>1940</v>
      </c>
      <c r="J727" s="21" t="s">
        <v>2248</v>
      </c>
      <c r="K727" s="21" t="s">
        <v>2736</v>
      </c>
      <c r="L727" s="21" t="s">
        <v>3207</v>
      </c>
      <c r="M727" s="24" t="s">
        <v>3505</v>
      </c>
      <c r="N727" s="91"/>
    </row>
    <row r="728" spans="1:14" s="76" customFormat="1">
      <c r="A728" s="15">
        <v>725</v>
      </c>
      <c r="B728" s="93" t="s">
        <v>7</v>
      </c>
      <c r="C728" s="21" t="s">
        <v>69</v>
      </c>
      <c r="D728" s="21" t="s">
        <v>133</v>
      </c>
      <c r="E728" s="21" t="s">
        <v>345</v>
      </c>
      <c r="F728" s="21" t="s">
        <v>932</v>
      </c>
      <c r="G728" s="21" t="s">
        <v>1010</v>
      </c>
      <c r="H728" s="151" t="s">
        <v>1257</v>
      </c>
      <c r="I728" s="21" t="s">
        <v>1941</v>
      </c>
      <c r="J728" s="21" t="s">
        <v>2201</v>
      </c>
      <c r="K728" s="21" t="s">
        <v>1941</v>
      </c>
      <c r="L728" s="21" t="s">
        <v>3208</v>
      </c>
      <c r="M728" s="24" t="s">
        <v>3506</v>
      </c>
      <c r="N728" s="91"/>
    </row>
    <row r="729" spans="1:14" s="76" customFormat="1">
      <c r="A729" s="15">
        <v>726</v>
      </c>
      <c r="B729" s="93" t="s">
        <v>7</v>
      </c>
      <c r="C729" s="21" t="s">
        <v>69</v>
      </c>
      <c r="D729" s="21" t="s">
        <v>133</v>
      </c>
      <c r="E729" s="21" t="s">
        <v>345</v>
      </c>
      <c r="F729" s="21" t="s">
        <v>932</v>
      </c>
      <c r="G729" s="21" t="s">
        <v>1010</v>
      </c>
      <c r="H729" s="151" t="s">
        <v>1417</v>
      </c>
      <c r="I729" s="21" t="s">
        <v>1942</v>
      </c>
      <c r="J729" s="21" t="s">
        <v>2247</v>
      </c>
      <c r="K729" s="21" t="s">
        <v>1942</v>
      </c>
      <c r="L729" s="21" t="s">
        <v>3209</v>
      </c>
      <c r="M729" s="24" t="s">
        <v>3507</v>
      </c>
      <c r="N729" s="91"/>
    </row>
    <row r="730" spans="1:14" s="76" customFormat="1">
      <c r="A730" s="15">
        <v>727</v>
      </c>
      <c r="B730" s="21" t="s">
        <v>7</v>
      </c>
      <c r="C730" s="21" t="s">
        <v>69</v>
      </c>
      <c r="D730" s="21" t="s">
        <v>133</v>
      </c>
      <c r="E730" s="21" t="s">
        <v>657</v>
      </c>
      <c r="F730" s="21" t="s">
        <v>932</v>
      </c>
      <c r="G730" s="21" t="s">
        <v>971</v>
      </c>
      <c r="H730" s="111">
        <v>42066</v>
      </c>
      <c r="I730" s="21" t="s">
        <v>1943</v>
      </c>
      <c r="J730" s="21" t="s">
        <v>2366</v>
      </c>
      <c r="K730" s="21" t="s">
        <v>1943</v>
      </c>
      <c r="L730" s="21" t="s">
        <v>3210</v>
      </c>
      <c r="M730" s="24" t="s">
        <v>3508</v>
      </c>
      <c r="N730" s="91"/>
    </row>
    <row r="731" spans="1:14" s="76" customFormat="1" ht="44.4">
      <c r="A731" s="15">
        <v>728</v>
      </c>
      <c r="B731" s="21" t="s">
        <v>5</v>
      </c>
      <c r="C731" s="21" t="s">
        <v>69</v>
      </c>
      <c r="D731" s="21" t="s">
        <v>133</v>
      </c>
      <c r="E731" s="21" t="s">
        <v>658</v>
      </c>
      <c r="F731" s="21" t="s">
        <v>932</v>
      </c>
      <c r="G731" s="21" t="s">
        <v>945</v>
      </c>
      <c r="H731" s="151" t="s">
        <v>1134</v>
      </c>
      <c r="I731" s="21" t="s">
        <v>1944</v>
      </c>
      <c r="J731" s="21" t="s">
        <v>2367</v>
      </c>
      <c r="K731" s="21" t="s">
        <v>2737</v>
      </c>
      <c r="L731" s="21" t="s">
        <v>3211</v>
      </c>
      <c r="M731" s="24" t="s">
        <v>3509</v>
      </c>
      <c r="N731" s="91"/>
    </row>
    <row r="732" spans="1:14" s="76" customFormat="1">
      <c r="A732" s="15">
        <v>729</v>
      </c>
      <c r="B732" s="93" t="s">
        <v>6</v>
      </c>
      <c r="C732" s="21" t="s">
        <v>69</v>
      </c>
      <c r="D732" s="21" t="s">
        <v>133</v>
      </c>
      <c r="E732" s="21" t="s">
        <v>659</v>
      </c>
      <c r="F732" s="21" t="s">
        <v>932</v>
      </c>
      <c r="G732" s="21" t="s">
        <v>952</v>
      </c>
      <c r="H732" s="151" t="s">
        <v>1188</v>
      </c>
      <c r="I732" s="21" t="s">
        <v>1945</v>
      </c>
      <c r="J732" s="21" t="s">
        <v>2248</v>
      </c>
      <c r="K732" s="21" t="s">
        <v>2738</v>
      </c>
      <c r="L732" s="21" t="s">
        <v>3212</v>
      </c>
      <c r="M732" s="24" t="s">
        <v>3510</v>
      </c>
      <c r="N732" s="91"/>
    </row>
    <row r="733" spans="1:14" s="76" customFormat="1">
      <c r="A733" s="15">
        <v>730</v>
      </c>
      <c r="B733" s="93" t="s">
        <v>5</v>
      </c>
      <c r="C733" s="93" t="s">
        <v>70</v>
      </c>
      <c r="D733" s="21" t="s">
        <v>134</v>
      </c>
      <c r="E733" s="21" t="s">
        <v>660</v>
      </c>
      <c r="F733" s="21">
        <v>2022</v>
      </c>
      <c r="G733" s="21">
        <v>7</v>
      </c>
      <c r="H733" s="119">
        <v>44758</v>
      </c>
      <c r="I733" s="21" t="s">
        <v>1946</v>
      </c>
      <c r="J733" s="21" t="s">
        <v>2310</v>
      </c>
      <c r="K733" s="21" t="s">
        <v>2739</v>
      </c>
      <c r="L733" s="21" t="s">
        <v>3213</v>
      </c>
      <c r="M733" s="98" t="s">
        <v>3511</v>
      </c>
      <c r="N733" s="91"/>
    </row>
    <row r="734" spans="1:14" s="76" customFormat="1">
      <c r="A734" s="15">
        <v>731</v>
      </c>
      <c r="B734" s="93" t="s">
        <v>5</v>
      </c>
      <c r="C734" s="93" t="s">
        <v>70</v>
      </c>
      <c r="D734" s="21" t="s">
        <v>134</v>
      </c>
      <c r="E734" s="21" t="s">
        <v>660</v>
      </c>
      <c r="F734" s="21">
        <v>2023</v>
      </c>
      <c r="G734" s="21">
        <v>7</v>
      </c>
      <c r="H734" s="119">
        <v>45122</v>
      </c>
      <c r="I734" s="21" t="s">
        <v>1946</v>
      </c>
      <c r="J734" s="21" t="s">
        <v>2310</v>
      </c>
      <c r="K734" s="21" t="s">
        <v>2739</v>
      </c>
      <c r="L734" s="21" t="s">
        <v>3597</v>
      </c>
      <c r="M734" s="98" t="s">
        <v>3511</v>
      </c>
      <c r="N734" s="91"/>
    </row>
    <row r="735" spans="1:14" s="76" customFormat="1">
      <c r="A735" s="15">
        <v>732</v>
      </c>
      <c r="B735" s="93" t="s">
        <v>5</v>
      </c>
      <c r="C735" s="93" t="s">
        <v>70</v>
      </c>
      <c r="D735" s="21" t="s">
        <v>134</v>
      </c>
      <c r="E735" s="21" t="s">
        <v>660</v>
      </c>
      <c r="F735" s="21">
        <v>2024</v>
      </c>
      <c r="G735" s="21">
        <v>7</v>
      </c>
      <c r="H735" s="119">
        <v>45493</v>
      </c>
      <c r="I735" s="21" t="s">
        <v>1946</v>
      </c>
      <c r="J735" s="21" t="s">
        <v>2310</v>
      </c>
      <c r="K735" s="21" t="s">
        <v>2739</v>
      </c>
      <c r="L735" s="21" t="s">
        <v>3597</v>
      </c>
      <c r="M735" s="98" t="s">
        <v>3511</v>
      </c>
      <c r="N735" s="91"/>
    </row>
    <row r="736" spans="1:14" s="76" customFormat="1">
      <c r="A736" s="15">
        <v>733</v>
      </c>
      <c r="B736" s="93" t="s">
        <v>5</v>
      </c>
      <c r="C736" s="93" t="s">
        <v>70</v>
      </c>
      <c r="D736" s="21" t="s">
        <v>134</v>
      </c>
      <c r="E736" s="21" t="s">
        <v>660</v>
      </c>
      <c r="F736" s="21">
        <v>2025</v>
      </c>
      <c r="G736" s="21">
        <v>7</v>
      </c>
      <c r="H736" s="119">
        <v>45857</v>
      </c>
      <c r="I736" s="21" t="s">
        <v>1946</v>
      </c>
      <c r="J736" s="21" t="s">
        <v>2310</v>
      </c>
      <c r="K736" s="21" t="s">
        <v>2739</v>
      </c>
      <c r="L736" s="21" t="s">
        <v>3597</v>
      </c>
      <c r="M736" s="98" t="s">
        <v>3511</v>
      </c>
      <c r="N736" s="91"/>
    </row>
    <row r="737" spans="1:14" s="152" customFormat="1">
      <c r="A737" s="15">
        <v>734</v>
      </c>
      <c r="B737" s="21" t="s">
        <v>4983</v>
      </c>
      <c r="C737" s="21" t="s">
        <v>4984</v>
      </c>
      <c r="D737" s="21" t="s">
        <v>4985</v>
      </c>
      <c r="E737" s="21" t="s">
        <v>4986</v>
      </c>
      <c r="F737" s="21" t="s">
        <v>4987</v>
      </c>
      <c r="G737" s="21" t="s">
        <v>4988</v>
      </c>
      <c r="H737" s="21" t="s">
        <v>4989</v>
      </c>
      <c r="I737" s="21" t="s">
        <v>4990</v>
      </c>
      <c r="J737" s="21" t="s">
        <v>4991</v>
      </c>
      <c r="K737" s="21" t="s">
        <v>4992</v>
      </c>
      <c r="L737" s="21" t="s">
        <v>4993</v>
      </c>
      <c r="M737" s="14" t="s">
        <v>5257</v>
      </c>
      <c r="N737" s="91"/>
    </row>
    <row r="738" spans="1:14" s="152" customFormat="1">
      <c r="A738" s="15">
        <v>735</v>
      </c>
      <c r="B738" s="21" t="s">
        <v>4994</v>
      </c>
      <c r="C738" s="21" t="s">
        <v>4984</v>
      </c>
      <c r="D738" s="21" t="s">
        <v>4985</v>
      </c>
      <c r="E738" s="21" t="s">
        <v>4995</v>
      </c>
      <c r="F738" s="21" t="s">
        <v>4987</v>
      </c>
      <c r="G738" s="21" t="s">
        <v>4996</v>
      </c>
      <c r="H738" s="21" t="s">
        <v>4997</v>
      </c>
      <c r="I738" s="21" t="s">
        <v>4998</v>
      </c>
      <c r="J738" s="21" t="s">
        <v>4991</v>
      </c>
      <c r="K738" s="21" t="s">
        <v>4992</v>
      </c>
      <c r="L738" s="21" t="s">
        <v>4999</v>
      </c>
      <c r="M738" s="14" t="s">
        <v>5257</v>
      </c>
      <c r="N738" s="91"/>
    </row>
    <row r="739" spans="1:14" s="76" customFormat="1">
      <c r="A739" s="15">
        <v>736</v>
      </c>
      <c r="B739" s="93" t="s">
        <v>3637</v>
      </c>
      <c r="C739" s="93" t="s">
        <v>71</v>
      </c>
      <c r="D739" s="21" t="s">
        <v>3635</v>
      </c>
      <c r="E739" s="21" t="s">
        <v>3638</v>
      </c>
      <c r="F739" s="21" t="s">
        <v>3639</v>
      </c>
      <c r="G739" s="21" t="s">
        <v>3640</v>
      </c>
      <c r="H739" s="119" t="s">
        <v>3632</v>
      </c>
      <c r="I739" s="21" t="s">
        <v>3641</v>
      </c>
      <c r="J739" s="21" t="s">
        <v>3642</v>
      </c>
      <c r="K739" s="21" t="s">
        <v>2740</v>
      </c>
      <c r="L739" s="21" t="s">
        <v>3633</v>
      </c>
      <c r="M739" s="98" t="s">
        <v>5258</v>
      </c>
      <c r="N739" s="91"/>
    </row>
    <row r="740" spans="1:14" s="76" customFormat="1">
      <c r="A740" s="15">
        <v>737</v>
      </c>
      <c r="B740" s="21" t="s">
        <v>5</v>
      </c>
      <c r="C740" s="93" t="s">
        <v>70</v>
      </c>
      <c r="D740" s="21" t="s">
        <v>135</v>
      </c>
      <c r="E740" s="21" t="s">
        <v>661</v>
      </c>
      <c r="F740" s="21">
        <v>2023</v>
      </c>
      <c r="G740" s="21">
        <v>7</v>
      </c>
      <c r="H740" s="119">
        <v>45129</v>
      </c>
      <c r="I740" s="21" t="s">
        <v>1947</v>
      </c>
      <c r="J740" s="21" t="s">
        <v>2310</v>
      </c>
      <c r="K740" s="21" t="s">
        <v>2739</v>
      </c>
      <c r="L740" s="21" t="s">
        <v>3213</v>
      </c>
      <c r="M740" s="24" t="s">
        <v>5259</v>
      </c>
      <c r="N740" s="91"/>
    </row>
    <row r="741" spans="1:14" s="76" customFormat="1">
      <c r="A741" s="15">
        <v>738</v>
      </c>
      <c r="B741" s="21" t="s">
        <v>5</v>
      </c>
      <c r="C741" s="93" t="s">
        <v>70</v>
      </c>
      <c r="D741" s="21" t="s">
        <v>135</v>
      </c>
      <c r="E741" s="21" t="s">
        <v>661</v>
      </c>
      <c r="F741" s="21">
        <v>2024</v>
      </c>
      <c r="G741" s="21">
        <v>7</v>
      </c>
      <c r="H741" s="119" t="s">
        <v>5126</v>
      </c>
      <c r="I741" s="21" t="s">
        <v>1947</v>
      </c>
      <c r="J741" s="21" t="s">
        <v>2310</v>
      </c>
      <c r="K741" s="21" t="s">
        <v>2739</v>
      </c>
      <c r="L741" s="21" t="s">
        <v>3213</v>
      </c>
      <c r="M741" s="24" t="s">
        <v>5259</v>
      </c>
      <c r="N741" s="91"/>
    </row>
    <row r="742" spans="1:14" s="28" customFormat="1">
      <c r="A742" s="15">
        <v>739</v>
      </c>
      <c r="B742" s="93" t="s">
        <v>5</v>
      </c>
      <c r="C742" s="93" t="s">
        <v>70</v>
      </c>
      <c r="D742" s="96" t="s">
        <v>135</v>
      </c>
      <c r="E742" s="96" t="s">
        <v>661</v>
      </c>
      <c r="F742" s="21">
        <v>2025</v>
      </c>
      <c r="G742" s="23">
        <v>7</v>
      </c>
      <c r="H742" s="23" t="s">
        <v>5127</v>
      </c>
      <c r="I742" s="96" t="s">
        <v>1947</v>
      </c>
      <c r="J742" s="96" t="s">
        <v>2310</v>
      </c>
      <c r="K742" s="21" t="s">
        <v>2739</v>
      </c>
      <c r="L742" s="98" t="s">
        <v>3597</v>
      </c>
      <c r="M742" s="24" t="s">
        <v>5259</v>
      </c>
      <c r="N742" s="25"/>
    </row>
    <row r="743" spans="1:14" s="76" customFormat="1">
      <c r="A743" s="15">
        <v>740</v>
      </c>
      <c r="B743" s="96" t="s">
        <v>2</v>
      </c>
      <c r="C743" s="93" t="s">
        <v>70</v>
      </c>
      <c r="D743" s="21" t="s">
        <v>136</v>
      </c>
      <c r="E743" s="96" t="s">
        <v>662</v>
      </c>
      <c r="F743" s="21" t="s">
        <v>932</v>
      </c>
      <c r="G743" s="96" t="s">
        <v>979</v>
      </c>
      <c r="H743" s="93" t="s">
        <v>1418</v>
      </c>
      <c r="I743" s="96" t="s">
        <v>1948</v>
      </c>
      <c r="J743" s="96" t="s">
        <v>2368</v>
      </c>
      <c r="K743" s="21" t="s">
        <v>2741</v>
      </c>
      <c r="L743" s="96" t="s">
        <v>3214</v>
      </c>
      <c r="M743" s="96"/>
      <c r="N743" s="91"/>
    </row>
    <row r="744" spans="1:14" s="76" customFormat="1">
      <c r="A744" s="15">
        <v>741</v>
      </c>
      <c r="B744" s="96" t="s">
        <v>8</v>
      </c>
      <c r="C744" s="93" t="s">
        <v>70</v>
      </c>
      <c r="D744" s="21" t="s">
        <v>136</v>
      </c>
      <c r="E744" s="96" t="s">
        <v>663</v>
      </c>
      <c r="F744" s="21" t="s">
        <v>932</v>
      </c>
      <c r="G744" s="96" t="s">
        <v>954</v>
      </c>
      <c r="H744" s="93" t="s">
        <v>4117</v>
      </c>
      <c r="I744" s="96" t="s">
        <v>1949</v>
      </c>
      <c r="J744" s="96" t="s">
        <v>2368</v>
      </c>
      <c r="K744" s="96" t="s">
        <v>2742</v>
      </c>
      <c r="L744" s="96" t="s">
        <v>3215</v>
      </c>
      <c r="M744" s="96"/>
      <c r="N744" s="91"/>
    </row>
    <row r="745" spans="1:14" s="76" customFormat="1">
      <c r="A745" s="15">
        <v>742</v>
      </c>
      <c r="B745" s="96" t="s">
        <v>5</v>
      </c>
      <c r="C745" s="93" t="s">
        <v>70</v>
      </c>
      <c r="D745" s="21" t="s">
        <v>136</v>
      </c>
      <c r="E745" s="96" t="s">
        <v>664</v>
      </c>
      <c r="F745" s="21" t="s">
        <v>932</v>
      </c>
      <c r="G745" s="96" t="s">
        <v>945</v>
      </c>
      <c r="H745" s="93" t="s">
        <v>1134</v>
      </c>
      <c r="I745" s="96" t="s">
        <v>1950</v>
      </c>
      <c r="J745" s="96"/>
      <c r="K745" s="21" t="s">
        <v>2741</v>
      </c>
      <c r="L745" s="96" t="s">
        <v>3214</v>
      </c>
      <c r="M745" s="96"/>
      <c r="N745" s="91"/>
    </row>
    <row r="746" spans="1:14" s="76" customFormat="1">
      <c r="A746" s="15">
        <v>743</v>
      </c>
      <c r="B746" s="93" t="s">
        <v>6</v>
      </c>
      <c r="C746" s="93" t="s">
        <v>70</v>
      </c>
      <c r="D746" s="21" t="s">
        <v>136</v>
      </c>
      <c r="E746" s="96" t="s">
        <v>665</v>
      </c>
      <c r="F746" s="21" t="s">
        <v>932</v>
      </c>
      <c r="G746" s="93" t="s">
        <v>950</v>
      </c>
      <c r="H746" s="93" t="s">
        <v>4118</v>
      </c>
      <c r="I746" s="96" t="s">
        <v>1951</v>
      </c>
      <c r="J746" s="96" t="s">
        <v>2368</v>
      </c>
      <c r="K746" s="21" t="s">
        <v>2741</v>
      </c>
      <c r="L746" s="96" t="s">
        <v>3214</v>
      </c>
      <c r="M746" s="96"/>
      <c r="N746" s="91"/>
    </row>
    <row r="747" spans="1:14" s="76" customFormat="1" ht="44.4">
      <c r="A747" s="15">
        <v>744</v>
      </c>
      <c r="B747" s="21" t="s">
        <v>41</v>
      </c>
      <c r="C747" s="93" t="s">
        <v>70</v>
      </c>
      <c r="D747" s="21" t="s">
        <v>137</v>
      </c>
      <c r="E747" s="21" t="s">
        <v>666</v>
      </c>
      <c r="F747" s="21" t="s">
        <v>932</v>
      </c>
      <c r="G747" s="21" t="s">
        <v>1010</v>
      </c>
      <c r="H747" s="21" t="s">
        <v>1419</v>
      </c>
      <c r="I747" s="21" t="s">
        <v>1952</v>
      </c>
      <c r="J747" s="21" t="s">
        <v>4119</v>
      </c>
      <c r="K747" s="21" t="s">
        <v>2743</v>
      </c>
      <c r="L747" s="21" t="s">
        <v>3216</v>
      </c>
      <c r="M747" s="24" t="s">
        <v>3512</v>
      </c>
      <c r="N747" s="91"/>
    </row>
    <row r="748" spans="1:14" s="76" customFormat="1" ht="44.4">
      <c r="A748" s="15">
        <v>745</v>
      </c>
      <c r="B748" s="21" t="s">
        <v>7</v>
      </c>
      <c r="C748" s="93" t="s">
        <v>70</v>
      </c>
      <c r="D748" s="21" t="s">
        <v>138</v>
      </c>
      <c r="E748" s="21" t="s">
        <v>667</v>
      </c>
      <c r="F748" s="21" t="s">
        <v>932</v>
      </c>
      <c r="G748" s="21" t="s">
        <v>1081</v>
      </c>
      <c r="H748" s="21" t="s">
        <v>1420</v>
      </c>
      <c r="I748" s="21" t="s">
        <v>1953</v>
      </c>
      <c r="J748" s="21" t="s">
        <v>2369</v>
      </c>
      <c r="K748" s="21" t="s">
        <v>2744</v>
      </c>
      <c r="L748" s="21" t="s">
        <v>3217</v>
      </c>
      <c r="M748" s="24" t="s">
        <v>3513</v>
      </c>
      <c r="N748" s="91"/>
    </row>
    <row r="749" spans="1:14" s="76" customFormat="1">
      <c r="A749" s="15">
        <v>746</v>
      </c>
      <c r="B749" s="21" t="s">
        <v>41</v>
      </c>
      <c r="C749" s="93" t="s">
        <v>70</v>
      </c>
      <c r="D749" s="21" t="s">
        <v>139</v>
      </c>
      <c r="E749" s="21" t="s">
        <v>668</v>
      </c>
      <c r="F749" s="21" t="s">
        <v>932</v>
      </c>
      <c r="G749" s="21" t="s">
        <v>1082</v>
      </c>
      <c r="H749" s="21" t="s">
        <v>1421</v>
      </c>
      <c r="I749" s="21" t="s">
        <v>1954</v>
      </c>
      <c r="J749" s="21" t="s">
        <v>2370</v>
      </c>
      <c r="K749" s="21" t="s">
        <v>2745</v>
      </c>
      <c r="L749" s="21" t="s">
        <v>3218</v>
      </c>
      <c r="M749" s="24" t="s">
        <v>3514</v>
      </c>
      <c r="N749" s="91"/>
    </row>
    <row r="750" spans="1:14" s="76" customFormat="1" ht="44.4">
      <c r="A750" s="15">
        <v>747</v>
      </c>
      <c r="B750" s="21" t="s">
        <v>41</v>
      </c>
      <c r="C750" s="93" t="s">
        <v>70</v>
      </c>
      <c r="D750" s="21" t="s">
        <v>139</v>
      </c>
      <c r="E750" s="21" t="s">
        <v>669</v>
      </c>
      <c r="F750" s="21" t="s">
        <v>932</v>
      </c>
      <c r="G750" s="21" t="s">
        <v>1082</v>
      </c>
      <c r="H750" s="21" t="s">
        <v>1422</v>
      </c>
      <c r="I750" s="21" t="s">
        <v>1955</v>
      </c>
      <c r="J750" s="21" t="s">
        <v>2371</v>
      </c>
      <c r="K750" s="21" t="s">
        <v>2746</v>
      </c>
      <c r="L750" s="21" t="s">
        <v>3219</v>
      </c>
      <c r="M750" s="24" t="s">
        <v>3515</v>
      </c>
      <c r="N750" s="91"/>
    </row>
    <row r="751" spans="1:14" s="76" customFormat="1">
      <c r="A751" s="15">
        <v>748</v>
      </c>
      <c r="B751" s="21" t="s">
        <v>41</v>
      </c>
      <c r="C751" s="93" t="s">
        <v>70</v>
      </c>
      <c r="D751" s="21" t="s">
        <v>139</v>
      </c>
      <c r="E751" s="21" t="s">
        <v>4120</v>
      </c>
      <c r="F751" s="21" t="s">
        <v>932</v>
      </c>
      <c r="G751" s="21" t="s">
        <v>1083</v>
      </c>
      <c r="H751" s="21" t="s">
        <v>1423</v>
      </c>
      <c r="I751" s="21" t="s">
        <v>4121</v>
      </c>
      <c r="J751" s="21" t="s">
        <v>2370</v>
      </c>
      <c r="K751" s="21" t="s">
        <v>4122</v>
      </c>
      <c r="L751" s="21" t="s">
        <v>3218</v>
      </c>
      <c r="M751" s="24" t="s">
        <v>3516</v>
      </c>
      <c r="N751" s="91"/>
    </row>
    <row r="752" spans="1:14" s="76" customFormat="1" ht="44.4">
      <c r="A752" s="15">
        <v>749</v>
      </c>
      <c r="B752" s="21" t="s">
        <v>41</v>
      </c>
      <c r="C752" s="93" t="s">
        <v>70</v>
      </c>
      <c r="D752" s="21" t="s">
        <v>139</v>
      </c>
      <c r="E752" s="21" t="s">
        <v>670</v>
      </c>
      <c r="F752" s="21" t="s">
        <v>932</v>
      </c>
      <c r="G752" s="21" t="s">
        <v>1084</v>
      </c>
      <c r="H752" s="21" t="s">
        <v>1084</v>
      </c>
      <c r="I752" s="21" t="s">
        <v>1956</v>
      </c>
      <c r="J752" s="21" t="s">
        <v>2372</v>
      </c>
      <c r="K752" s="21" t="s">
        <v>1956</v>
      </c>
      <c r="L752" s="21" t="s">
        <v>3220</v>
      </c>
      <c r="M752" s="24" t="s">
        <v>3517</v>
      </c>
      <c r="N752" s="91"/>
    </row>
    <row r="753" spans="1:14" s="76" customFormat="1" ht="44.4">
      <c r="A753" s="15">
        <v>750</v>
      </c>
      <c r="B753" s="21" t="s">
        <v>42</v>
      </c>
      <c r="C753" s="93" t="s">
        <v>70</v>
      </c>
      <c r="D753" s="21" t="s">
        <v>139</v>
      </c>
      <c r="E753" s="21" t="s">
        <v>4652</v>
      </c>
      <c r="F753" s="21" t="s">
        <v>932</v>
      </c>
      <c r="G753" s="93" t="s">
        <v>1085</v>
      </c>
      <c r="H753" s="21" t="s">
        <v>4123</v>
      </c>
      <c r="I753" s="21" t="s">
        <v>4124</v>
      </c>
      <c r="J753" s="21"/>
      <c r="K753" s="21" t="s">
        <v>2747</v>
      </c>
      <c r="L753" s="21" t="s">
        <v>3221</v>
      </c>
      <c r="M753" s="24" t="s">
        <v>3518</v>
      </c>
      <c r="N753" s="91"/>
    </row>
    <row r="754" spans="1:14" s="76" customFormat="1" ht="44.4">
      <c r="A754" s="15">
        <v>751</v>
      </c>
      <c r="B754" s="93" t="s">
        <v>43</v>
      </c>
      <c r="C754" s="93" t="s">
        <v>70</v>
      </c>
      <c r="D754" s="21" t="s">
        <v>137</v>
      </c>
      <c r="E754" s="21" t="s">
        <v>671</v>
      </c>
      <c r="F754" s="21" t="s">
        <v>932</v>
      </c>
      <c r="G754" s="93" t="s">
        <v>945</v>
      </c>
      <c r="H754" s="93" t="s">
        <v>1134</v>
      </c>
      <c r="I754" s="21" t="s">
        <v>4125</v>
      </c>
      <c r="J754" s="21" t="s">
        <v>4119</v>
      </c>
      <c r="K754" s="21" t="s">
        <v>4126</v>
      </c>
      <c r="L754" s="21" t="s">
        <v>3216</v>
      </c>
      <c r="M754" s="24" t="s">
        <v>3512</v>
      </c>
      <c r="N754" s="91"/>
    </row>
    <row r="755" spans="1:14" s="76" customFormat="1" ht="44.4">
      <c r="A755" s="15">
        <v>752</v>
      </c>
      <c r="B755" s="21" t="s">
        <v>43</v>
      </c>
      <c r="C755" s="93" t="s">
        <v>70</v>
      </c>
      <c r="D755" s="21" t="s">
        <v>139</v>
      </c>
      <c r="E755" s="21" t="s">
        <v>672</v>
      </c>
      <c r="F755" s="21" t="s">
        <v>932</v>
      </c>
      <c r="G755" s="21" t="s">
        <v>1086</v>
      </c>
      <c r="H755" s="21" t="s">
        <v>1424</v>
      </c>
      <c r="I755" s="21" t="s">
        <v>1957</v>
      </c>
      <c r="J755" s="21" t="s">
        <v>2369</v>
      </c>
      <c r="K755" s="21" t="s">
        <v>2748</v>
      </c>
      <c r="L755" s="21" t="s">
        <v>3222</v>
      </c>
      <c r="M755" s="24" t="s">
        <v>3519</v>
      </c>
      <c r="N755" s="91"/>
    </row>
    <row r="756" spans="1:14" s="76" customFormat="1">
      <c r="A756" s="15">
        <v>753</v>
      </c>
      <c r="B756" s="21" t="s">
        <v>43</v>
      </c>
      <c r="C756" s="93" t="s">
        <v>70</v>
      </c>
      <c r="D756" s="21" t="s">
        <v>139</v>
      </c>
      <c r="E756" s="21" t="s">
        <v>4127</v>
      </c>
      <c r="F756" s="21" t="s">
        <v>932</v>
      </c>
      <c r="G756" s="21" t="s">
        <v>1087</v>
      </c>
      <c r="H756" s="21" t="s">
        <v>1087</v>
      </c>
      <c r="I756" s="21" t="s">
        <v>4128</v>
      </c>
      <c r="J756" s="21" t="s">
        <v>2370</v>
      </c>
      <c r="K756" s="21" t="s">
        <v>2749</v>
      </c>
      <c r="L756" s="21" t="s">
        <v>3223</v>
      </c>
      <c r="M756" s="24" t="s">
        <v>3520</v>
      </c>
      <c r="N756" s="91"/>
    </row>
    <row r="757" spans="1:14" s="76" customFormat="1">
      <c r="A757" s="15">
        <v>754</v>
      </c>
      <c r="B757" s="21" t="s">
        <v>43</v>
      </c>
      <c r="C757" s="93" t="s">
        <v>70</v>
      </c>
      <c r="D757" s="21" t="s">
        <v>139</v>
      </c>
      <c r="E757" s="21" t="s">
        <v>673</v>
      </c>
      <c r="F757" s="21" t="s">
        <v>932</v>
      </c>
      <c r="G757" s="21" t="s">
        <v>1088</v>
      </c>
      <c r="H757" s="21" t="s">
        <v>1088</v>
      </c>
      <c r="I757" s="21" t="s">
        <v>1958</v>
      </c>
      <c r="J757" s="21" t="s">
        <v>2373</v>
      </c>
      <c r="K757" s="21" t="s">
        <v>2750</v>
      </c>
      <c r="L757" s="21" t="s">
        <v>3224</v>
      </c>
      <c r="M757" s="24" t="s">
        <v>3521</v>
      </c>
      <c r="N757" s="91"/>
    </row>
    <row r="758" spans="1:14" s="76" customFormat="1">
      <c r="A758" s="15">
        <v>755</v>
      </c>
      <c r="B758" s="21" t="s">
        <v>44</v>
      </c>
      <c r="C758" s="93" t="s">
        <v>70</v>
      </c>
      <c r="D758" s="21" t="s">
        <v>138</v>
      </c>
      <c r="E758" s="21" t="s">
        <v>674</v>
      </c>
      <c r="F758" s="21" t="s">
        <v>932</v>
      </c>
      <c r="G758" s="21" t="s">
        <v>1089</v>
      </c>
      <c r="H758" s="21" t="s">
        <v>1425</v>
      </c>
      <c r="I758" s="21" t="s">
        <v>1959</v>
      </c>
      <c r="J758" s="21" t="s">
        <v>2374</v>
      </c>
      <c r="K758" s="21" t="s">
        <v>2751</v>
      </c>
      <c r="L758" s="21" t="s">
        <v>3225</v>
      </c>
      <c r="M758" s="24" t="s">
        <v>3522</v>
      </c>
      <c r="N758" s="91"/>
    </row>
    <row r="759" spans="1:14" s="76" customFormat="1" ht="44.4">
      <c r="A759" s="15">
        <v>756</v>
      </c>
      <c r="B759" s="21" t="s">
        <v>44</v>
      </c>
      <c r="C759" s="93" t="s">
        <v>70</v>
      </c>
      <c r="D759" s="21" t="s">
        <v>138</v>
      </c>
      <c r="E759" s="21" t="s">
        <v>675</v>
      </c>
      <c r="F759" s="21" t="s">
        <v>932</v>
      </c>
      <c r="G759" s="21" t="s">
        <v>1086</v>
      </c>
      <c r="H759" s="21" t="s">
        <v>1424</v>
      </c>
      <c r="I759" s="21" t="s">
        <v>1960</v>
      </c>
      <c r="J759" s="21" t="s">
        <v>2369</v>
      </c>
      <c r="K759" s="21" t="s">
        <v>2748</v>
      </c>
      <c r="L759" s="21" t="s">
        <v>3222</v>
      </c>
      <c r="M759" s="24" t="s">
        <v>3519</v>
      </c>
      <c r="N759" s="91"/>
    </row>
    <row r="760" spans="1:14" s="76" customFormat="1" ht="44.4">
      <c r="A760" s="15">
        <v>757</v>
      </c>
      <c r="B760" s="21" t="s">
        <v>44</v>
      </c>
      <c r="C760" s="93" t="s">
        <v>70</v>
      </c>
      <c r="D760" s="21" t="s">
        <v>137</v>
      </c>
      <c r="E760" s="21" t="s">
        <v>676</v>
      </c>
      <c r="F760" s="21" t="s">
        <v>932</v>
      </c>
      <c r="G760" s="93" t="s">
        <v>945</v>
      </c>
      <c r="H760" s="93" t="s">
        <v>1134</v>
      </c>
      <c r="I760" s="21" t="s">
        <v>4129</v>
      </c>
      <c r="J760" s="21" t="s">
        <v>4119</v>
      </c>
      <c r="K760" s="21" t="s">
        <v>2752</v>
      </c>
      <c r="L760" s="21" t="s">
        <v>3216</v>
      </c>
      <c r="M760" s="24" t="s">
        <v>3512</v>
      </c>
      <c r="N760" s="91"/>
    </row>
    <row r="761" spans="1:14" s="76" customFormat="1">
      <c r="A761" s="15">
        <v>758</v>
      </c>
      <c r="B761" s="21" t="s">
        <v>44</v>
      </c>
      <c r="C761" s="93" t="s">
        <v>70</v>
      </c>
      <c r="D761" s="21" t="s">
        <v>139</v>
      </c>
      <c r="E761" s="21" t="s">
        <v>677</v>
      </c>
      <c r="F761" s="21" t="s">
        <v>932</v>
      </c>
      <c r="G761" s="21" t="s">
        <v>1090</v>
      </c>
      <c r="H761" s="21" t="s">
        <v>1088</v>
      </c>
      <c r="I761" s="21" t="s">
        <v>1958</v>
      </c>
      <c r="J761" s="21" t="s">
        <v>2373</v>
      </c>
      <c r="K761" s="21" t="s">
        <v>2750</v>
      </c>
      <c r="L761" s="21" t="s">
        <v>3224</v>
      </c>
      <c r="M761" s="24" t="s">
        <v>3521</v>
      </c>
      <c r="N761" s="91"/>
    </row>
    <row r="762" spans="1:14" s="76" customFormat="1" ht="44.4">
      <c r="A762" s="15">
        <v>759</v>
      </c>
      <c r="B762" s="21" t="s">
        <v>45</v>
      </c>
      <c r="C762" s="93" t="s">
        <v>70</v>
      </c>
      <c r="D762" s="21" t="s">
        <v>139</v>
      </c>
      <c r="E762" s="21" t="s">
        <v>678</v>
      </c>
      <c r="F762" s="21" t="s">
        <v>932</v>
      </c>
      <c r="G762" s="93" t="s">
        <v>1091</v>
      </c>
      <c r="H762" s="21" t="s">
        <v>1091</v>
      </c>
      <c r="I762" s="21" t="s">
        <v>4130</v>
      </c>
      <c r="J762" s="21"/>
      <c r="K762" s="21" t="s">
        <v>2747</v>
      </c>
      <c r="L762" s="21" t="s">
        <v>3221</v>
      </c>
      <c r="M762" s="24" t="s">
        <v>3518</v>
      </c>
      <c r="N762" s="91"/>
    </row>
    <row r="763" spans="1:14" s="76" customFormat="1">
      <c r="A763" s="15">
        <v>760</v>
      </c>
      <c r="B763" s="21" t="s">
        <v>45</v>
      </c>
      <c r="C763" s="93" t="s">
        <v>70</v>
      </c>
      <c r="D763" s="21" t="s">
        <v>139</v>
      </c>
      <c r="E763" s="21" t="s">
        <v>679</v>
      </c>
      <c r="F763" s="21" t="s">
        <v>932</v>
      </c>
      <c r="G763" s="21" t="s">
        <v>5140</v>
      </c>
      <c r="H763" s="21" t="s">
        <v>5140</v>
      </c>
      <c r="I763" s="21" t="s">
        <v>1961</v>
      </c>
      <c r="J763" s="21" t="s">
        <v>2175</v>
      </c>
      <c r="K763" s="21" t="s">
        <v>2753</v>
      </c>
      <c r="L763" s="21" t="s">
        <v>3226</v>
      </c>
      <c r="M763" s="24" t="s">
        <v>3523</v>
      </c>
      <c r="N763" s="91"/>
    </row>
    <row r="764" spans="1:14" s="76" customFormat="1">
      <c r="A764" s="15">
        <v>761</v>
      </c>
      <c r="B764" s="21" t="s">
        <v>45</v>
      </c>
      <c r="C764" s="93" t="s">
        <v>70</v>
      </c>
      <c r="D764" s="21" t="s">
        <v>139</v>
      </c>
      <c r="E764" s="21" t="s">
        <v>680</v>
      </c>
      <c r="F764" s="21" t="s">
        <v>932</v>
      </c>
      <c r="G764" s="21" t="s">
        <v>1093</v>
      </c>
      <c r="H764" s="21" t="s">
        <v>1093</v>
      </c>
      <c r="I764" s="21" t="s">
        <v>1962</v>
      </c>
      <c r="J764" s="21" t="s">
        <v>2370</v>
      </c>
      <c r="K764" s="21" t="s">
        <v>4122</v>
      </c>
      <c r="L764" s="21" t="s">
        <v>3218</v>
      </c>
      <c r="M764" s="24" t="s">
        <v>3524</v>
      </c>
      <c r="N764" s="91"/>
    </row>
    <row r="765" spans="1:14" s="76" customFormat="1">
      <c r="A765" s="15">
        <v>762</v>
      </c>
      <c r="B765" s="21" t="s">
        <v>45</v>
      </c>
      <c r="C765" s="93" t="s">
        <v>70</v>
      </c>
      <c r="D765" s="21" t="s">
        <v>139</v>
      </c>
      <c r="E765" s="21" t="s">
        <v>681</v>
      </c>
      <c r="F765" s="21" t="s">
        <v>932</v>
      </c>
      <c r="G765" s="21" t="s">
        <v>4866</v>
      </c>
      <c r="H765" s="21" t="s">
        <v>4867</v>
      </c>
      <c r="I765" s="21" t="s">
        <v>1963</v>
      </c>
      <c r="J765" s="21" t="s">
        <v>2370</v>
      </c>
      <c r="K765" s="21" t="s">
        <v>2754</v>
      </c>
      <c r="L765" s="21" t="s">
        <v>3227</v>
      </c>
      <c r="M765" s="24" t="s">
        <v>3525</v>
      </c>
      <c r="N765" s="91"/>
    </row>
    <row r="766" spans="1:14" s="76" customFormat="1">
      <c r="A766" s="15">
        <v>763</v>
      </c>
      <c r="B766" s="21" t="s">
        <v>45</v>
      </c>
      <c r="C766" s="93" t="s">
        <v>70</v>
      </c>
      <c r="D766" s="21" t="s">
        <v>139</v>
      </c>
      <c r="E766" s="21" t="s">
        <v>682</v>
      </c>
      <c r="F766" s="21" t="s">
        <v>932</v>
      </c>
      <c r="G766" s="21" t="s">
        <v>4868</v>
      </c>
      <c r="H766" s="21" t="s">
        <v>5141</v>
      </c>
      <c r="I766" s="21" t="s">
        <v>1956</v>
      </c>
      <c r="J766" s="21" t="s">
        <v>2372</v>
      </c>
      <c r="K766" s="21" t="s">
        <v>1956</v>
      </c>
      <c r="L766" s="21" t="s">
        <v>3220</v>
      </c>
      <c r="M766" s="24" t="s">
        <v>3517</v>
      </c>
      <c r="N766" s="91"/>
    </row>
    <row r="767" spans="1:14" s="76" customFormat="1">
      <c r="A767" s="15">
        <v>764</v>
      </c>
      <c r="B767" s="21" t="s">
        <v>46</v>
      </c>
      <c r="C767" s="93" t="s">
        <v>70</v>
      </c>
      <c r="D767" s="21" t="s">
        <v>137</v>
      </c>
      <c r="E767" s="21" t="s">
        <v>683</v>
      </c>
      <c r="F767" s="21" t="s">
        <v>932</v>
      </c>
      <c r="G767" s="93" t="s">
        <v>1094</v>
      </c>
      <c r="H767" s="21" t="s">
        <v>1094</v>
      </c>
      <c r="I767" s="21" t="s">
        <v>1964</v>
      </c>
      <c r="J767" s="21" t="s">
        <v>2201</v>
      </c>
      <c r="K767" s="21" t="s">
        <v>4131</v>
      </c>
      <c r="L767" s="21" t="s">
        <v>3228</v>
      </c>
      <c r="M767" s="24" t="s">
        <v>3526</v>
      </c>
      <c r="N767" s="91"/>
    </row>
    <row r="768" spans="1:14" s="76" customFormat="1">
      <c r="A768" s="15">
        <v>765</v>
      </c>
      <c r="B768" s="21" t="s">
        <v>47</v>
      </c>
      <c r="C768" s="93" t="s">
        <v>70</v>
      </c>
      <c r="D768" s="21" t="s">
        <v>139</v>
      </c>
      <c r="E768" s="21" t="s">
        <v>684</v>
      </c>
      <c r="F768" s="21" t="s">
        <v>932</v>
      </c>
      <c r="G768" s="37" t="s">
        <v>1077</v>
      </c>
      <c r="H768" s="37">
        <v>43072</v>
      </c>
      <c r="I768" s="21" t="s">
        <v>1965</v>
      </c>
      <c r="J768" s="21" t="s">
        <v>2375</v>
      </c>
      <c r="K768" s="21" t="s">
        <v>2755</v>
      </c>
      <c r="L768" s="21" t="s">
        <v>3229</v>
      </c>
      <c r="M768" s="24" t="s">
        <v>3527</v>
      </c>
      <c r="N768" s="91"/>
    </row>
    <row r="769" spans="1:14" s="76" customFormat="1">
      <c r="A769" s="15">
        <v>766</v>
      </c>
      <c r="B769" s="93" t="s">
        <v>6</v>
      </c>
      <c r="C769" s="93" t="s">
        <v>70</v>
      </c>
      <c r="D769" s="96" t="s">
        <v>140</v>
      </c>
      <c r="E769" s="96" t="s">
        <v>685</v>
      </c>
      <c r="F769" s="21">
        <v>2020</v>
      </c>
      <c r="G769" s="153" t="s">
        <v>1095</v>
      </c>
      <c r="H769" s="23" t="s">
        <v>1426</v>
      </c>
      <c r="I769" s="96" t="s">
        <v>1966</v>
      </c>
      <c r="J769" s="96" t="s">
        <v>2376</v>
      </c>
      <c r="K769" s="21" t="s">
        <v>2756</v>
      </c>
      <c r="L769" s="98" t="s">
        <v>3230</v>
      </c>
      <c r="M769" s="98" t="s">
        <v>5260</v>
      </c>
      <c r="N769" s="91"/>
    </row>
    <row r="770" spans="1:14" s="76" customFormat="1">
      <c r="A770" s="15">
        <v>767</v>
      </c>
      <c r="B770" s="93" t="s">
        <v>6</v>
      </c>
      <c r="C770" s="93" t="s">
        <v>70</v>
      </c>
      <c r="D770" s="96" t="s">
        <v>140</v>
      </c>
      <c r="E770" s="96" t="s">
        <v>685</v>
      </c>
      <c r="F770" s="21">
        <v>2021</v>
      </c>
      <c r="G770" s="153" t="s">
        <v>1095</v>
      </c>
      <c r="H770" s="23" t="s">
        <v>1426</v>
      </c>
      <c r="I770" s="96" t="s">
        <v>1966</v>
      </c>
      <c r="J770" s="96" t="s">
        <v>2376</v>
      </c>
      <c r="K770" s="21" t="s">
        <v>2756</v>
      </c>
      <c r="L770" s="98" t="s">
        <v>3230</v>
      </c>
      <c r="M770" s="98" t="s">
        <v>5260</v>
      </c>
      <c r="N770" s="91"/>
    </row>
    <row r="771" spans="1:14" s="76" customFormat="1">
      <c r="A771" s="15">
        <v>768</v>
      </c>
      <c r="B771" s="93" t="s">
        <v>6</v>
      </c>
      <c r="C771" s="93" t="s">
        <v>70</v>
      </c>
      <c r="D771" s="96" t="s">
        <v>140</v>
      </c>
      <c r="E771" s="96" t="s">
        <v>685</v>
      </c>
      <c r="F771" s="21">
        <v>2022</v>
      </c>
      <c r="G771" s="153" t="s">
        <v>1095</v>
      </c>
      <c r="H771" s="23" t="s">
        <v>1426</v>
      </c>
      <c r="I771" s="96" t="s">
        <v>1966</v>
      </c>
      <c r="J771" s="96" t="s">
        <v>2376</v>
      </c>
      <c r="K771" s="21" t="s">
        <v>2756</v>
      </c>
      <c r="L771" s="98" t="s">
        <v>3230</v>
      </c>
      <c r="M771" s="98" t="s">
        <v>5260</v>
      </c>
      <c r="N771" s="91"/>
    </row>
    <row r="772" spans="1:14" s="76" customFormat="1">
      <c r="A772" s="15">
        <v>769</v>
      </c>
      <c r="B772" s="93" t="s">
        <v>6</v>
      </c>
      <c r="C772" s="93" t="s">
        <v>70</v>
      </c>
      <c r="D772" s="96" t="s">
        <v>140</v>
      </c>
      <c r="E772" s="96" t="s">
        <v>685</v>
      </c>
      <c r="F772" s="21">
        <v>2023</v>
      </c>
      <c r="G772" s="153" t="s">
        <v>1095</v>
      </c>
      <c r="H772" s="23" t="s">
        <v>1426</v>
      </c>
      <c r="I772" s="96" t="s">
        <v>1966</v>
      </c>
      <c r="J772" s="96" t="s">
        <v>2376</v>
      </c>
      <c r="K772" s="21" t="s">
        <v>2756</v>
      </c>
      <c r="L772" s="98" t="s">
        <v>3230</v>
      </c>
      <c r="M772" s="98" t="s">
        <v>5260</v>
      </c>
      <c r="N772" s="91"/>
    </row>
    <row r="773" spans="1:14" s="76" customFormat="1">
      <c r="A773" s="15">
        <v>770</v>
      </c>
      <c r="B773" s="93" t="s">
        <v>6</v>
      </c>
      <c r="C773" s="93" t="s">
        <v>70</v>
      </c>
      <c r="D773" s="96" t="s">
        <v>140</v>
      </c>
      <c r="E773" s="96" t="s">
        <v>686</v>
      </c>
      <c r="F773" s="21">
        <v>2020</v>
      </c>
      <c r="G773" s="153" t="s">
        <v>1096</v>
      </c>
      <c r="H773" s="23" t="s">
        <v>1152</v>
      </c>
      <c r="I773" s="96" t="s">
        <v>1967</v>
      </c>
      <c r="J773" s="96" t="s">
        <v>2377</v>
      </c>
      <c r="K773" s="21" t="s">
        <v>2756</v>
      </c>
      <c r="L773" s="98" t="s">
        <v>3230</v>
      </c>
      <c r="M773" s="98" t="s">
        <v>5261</v>
      </c>
      <c r="N773" s="91"/>
    </row>
    <row r="774" spans="1:14" s="76" customFormat="1">
      <c r="A774" s="15">
        <v>771</v>
      </c>
      <c r="B774" s="93" t="s">
        <v>6</v>
      </c>
      <c r="C774" s="93" t="s">
        <v>70</v>
      </c>
      <c r="D774" s="96" t="s">
        <v>140</v>
      </c>
      <c r="E774" s="96" t="s">
        <v>686</v>
      </c>
      <c r="F774" s="21">
        <v>2021</v>
      </c>
      <c r="G774" s="153" t="s">
        <v>1097</v>
      </c>
      <c r="H774" s="23" t="s">
        <v>1152</v>
      </c>
      <c r="I774" s="96" t="s">
        <v>1967</v>
      </c>
      <c r="J774" s="96" t="s">
        <v>2377</v>
      </c>
      <c r="K774" s="21" t="s">
        <v>2756</v>
      </c>
      <c r="L774" s="98" t="s">
        <v>3230</v>
      </c>
      <c r="M774" s="98" t="s">
        <v>5261</v>
      </c>
      <c r="N774" s="91"/>
    </row>
    <row r="775" spans="1:14" s="76" customFormat="1">
      <c r="A775" s="15">
        <v>772</v>
      </c>
      <c r="B775" s="93" t="s">
        <v>6</v>
      </c>
      <c r="C775" s="93" t="s">
        <v>70</v>
      </c>
      <c r="D775" s="96" t="s">
        <v>140</v>
      </c>
      <c r="E775" s="96" t="s">
        <v>686</v>
      </c>
      <c r="F775" s="21">
        <v>2022</v>
      </c>
      <c r="G775" s="153" t="s">
        <v>1096</v>
      </c>
      <c r="H775" s="23" t="s">
        <v>1152</v>
      </c>
      <c r="I775" s="96" t="s">
        <v>1967</v>
      </c>
      <c r="J775" s="96" t="s">
        <v>2377</v>
      </c>
      <c r="K775" s="21" t="s">
        <v>2756</v>
      </c>
      <c r="L775" s="98" t="s">
        <v>3230</v>
      </c>
      <c r="M775" s="98" t="s">
        <v>5261</v>
      </c>
      <c r="N775" s="91"/>
    </row>
    <row r="776" spans="1:14" s="76" customFormat="1">
      <c r="A776" s="15">
        <v>773</v>
      </c>
      <c r="B776" s="93" t="s">
        <v>6</v>
      </c>
      <c r="C776" s="93" t="s">
        <v>70</v>
      </c>
      <c r="D776" s="96" t="s">
        <v>140</v>
      </c>
      <c r="E776" s="96" t="s">
        <v>686</v>
      </c>
      <c r="F776" s="21">
        <v>2023</v>
      </c>
      <c r="G776" s="153" t="s">
        <v>1096</v>
      </c>
      <c r="H776" s="23" t="s">
        <v>1152</v>
      </c>
      <c r="I776" s="96" t="s">
        <v>1967</v>
      </c>
      <c r="J776" s="96" t="s">
        <v>2377</v>
      </c>
      <c r="K776" s="21" t="s">
        <v>2756</v>
      </c>
      <c r="L776" s="98" t="s">
        <v>3230</v>
      </c>
      <c r="M776" s="98" t="s">
        <v>5261</v>
      </c>
      <c r="N776" s="91"/>
    </row>
    <row r="777" spans="1:14" s="76" customFormat="1" ht="44.4">
      <c r="A777" s="15">
        <v>774</v>
      </c>
      <c r="B777" s="93" t="s">
        <v>4</v>
      </c>
      <c r="C777" s="93" t="s">
        <v>70</v>
      </c>
      <c r="D777" s="96" t="s">
        <v>141</v>
      </c>
      <c r="E777" s="96" t="s">
        <v>687</v>
      </c>
      <c r="F777" s="21">
        <v>2020</v>
      </c>
      <c r="G777" s="153" t="s">
        <v>1019</v>
      </c>
      <c r="H777" s="23" t="s">
        <v>1427</v>
      </c>
      <c r="I777" s="96" t="s">
        <v>1968</v>
      </c>
      <c r="J777" s="96" t="s">
        <v>2378</v>
      </c>
      <c r="K777" s="21" t="s">
        <v>2756</v>
      </c>
      <c r="L777" s="98" t="s">
        <v>3230</v>
      </c>
      <c r="M777" s="24" t="s">
        <v>5262</v>
      </c>
      <c r="N777" s="91"/>
    </row>
    <row r="778" spans="1:14" s="76" customFormat="1" ht="44.4">
      <c r="A778" s="15">
        <v>775</v>
      </c>
      <c r="B778" s="93" t="s">
        <v>4</v>
      </c>
      <c r="C778" s="93" t="s">
        <v>70</v>
      </c>
      <c r="D778" s="96" t="s">
        <v>141</v>
      </c>
      <c r="E778" s="96" t="s">
        <v>687</v>
      </c>
      <c r="F778" s="21">
        <v>2021</v>
      </c>
      <c r="G778" s="153" t="s">
        <v>1019</v>
      </c>
      <c r="H778" s="23" t="s">
        <v>1427</v>
      </c>
      <c r="I778" s="96" t="s">
        <v>1968</v>
      </c>
      <c r="J778" s="96" t="s">
        <v>2378</v>
      </c>
      <c r="K778" s="21" t="s">
        <v>2756</v>
      </c>
      <c r="L778" s="98" t="s">
        <v>3230</v>
      </c>
      <c r="M778" s="24" t="s">
        <v>5262</v>
      </c>
      <c r="N778" s="91"/>
    </row>
    <row r="779" spans="1:14" s="76" customFormat="1" ht="44.4">
      <c r="A779" s="15">
        <v>776</v>
      </c>
      <c r="B779" s="93" t="s">
        <v>4</v>
      </c>
      <c r="C779" s="93" t="s">
        <v>70</v>
      </c>
      <c r="D779" s="96" t="s">
        <v>141</v>
      </c>
      <c r="E779" s="96" t="s">
        <v>687</v>
      </c>
      <c r="F779" s="21">
        <v>2022</v>
      </c>
      <c r="G779" s="153" t="s">
        <v>1019</v>
      </c>
      <c r="H779" s="23" t="s">
        <v>1427</v>
      </c>
      <c r="I779" s="96" t="s">
        <v>1968</v>
      </c>
      <c r="J779" s="96" t="s">
        <v>2378</v>
      </c>
      <c r="K779" s="21" t="s">
        <v>2756</v>
      </c>
      <c r="L779" s="98" t="s">
        <v>3230</v>
      </c>
      <c r="M779" s="24" t="s">
        <v>5262</v>
      </c>
      <c r="N779" s="91"/>
    </row>
    <row r="780" spans="1:14" s="76" customFormat="1" ht="44.4">
      <c r="A780" s="15">
        <v>777</v>
      </c>
      <c r="B780" s="93" t="s">
        <v>4</v>
      </c>
      <c r="C780" s="93" t="s">
        <v>70</v>
      </c>
      <c r="D780" s="96" t="s">
        <v>141</v>
      </c>
      <c r="E780" s="96" t="s">
        <v>687</v>
      </c>
      <c r="F780" s="21">
        <v>2023</v>
      </c>
      <c r="G780" s="153" t="s">
        <v>1019</v>
      </c>
      <c r="H780" s="23" t="s">
        <v>1427</v>
      </c>
      <c r="I780" s="96" t="s">
        <v>1968</v>
      </c>
      <c r="J780" s="96" t="s">
        <v>2378</v>
      </c>
      <c r="K780" s="21" t="s">
        <v>2756</v>
      </c>
      <c r="L780" s="98" t="s">
        <v>3230</v>
      </c>
      <c r="M780" s="24" t="s">
        <v>5262</v>
      </c>
      <c r="N780" s="91"/>
    </row>
    <row r="781" spans="1:14" s="76" customFormat="1">
      <c r="A781" s="15">
        <v>778</v>
      </c>
      <c r="B781" s="96" t="s">
        <v>5</v>
      </c>
      <c r="C781" s="93" t="s">
        <v>70</v>
      </c>
      <c r="D781" s="96" t="s">
        <v>141</v>
      </c>
      <c r="E781" s="96" t="s">
        <v>688</v>
      </c>
      <c r="F781" s="21">
        <v>2020</v>
      </c>
      <c r="G781" s="153" t="s">
        <v>1095</v>
      </c>
      <c r="H781" s="153" t="s">
        <v>1428</v>
      </c>
      <c r="I781" s="96" t="s">
        <v>1969</v>
      </c>
      <c r="J781" s="96" t="s">
        <v>2310</v>
      </c>
      <c r="K781" s="21" t="s">
        <v>2756</v>
      </c>
      <c r="L781" s="98" t="s">
        <v>3230</v>
      </c>
      <c r="M781" s="98" t="s">
        <v>5263</v>
      </c>
      <c r="N781" s="91"/>
    </row>
    <row r="782" spans="1:14" s="76" customFormat="1">
      <c r="A782" s="15">
        <v>779</v>
      </c>
      <c r="B782" s="96" t="s">
        <v>5</v>
      </c>
      <c r="C782" s="93" t="s">
        <v>70</v>
      </c>
      <c r="D782" s="96" t="s">
        <v>141</v>
      </c>
      <c r="E782" s="96" t="s">
        <v>688</v>
      </c>
      <c r="F782" s="21">
        <v>2021</v>
      </c>
      <c r="G782" s="153" t="s">
        <v>1095</v>
      </c>
      <c r="H782" s="153" t="s">
        <v>1428</v>
      </c>
      <c r="I782" s="96" t="s">
        <v>1969</v>
      </c>
      <c r="J782" s="96" t="s">
        <v>2310</v>
      </c>
      <c r="K782" s="21" t="s">
        <v>2756</v>
      </c>
      <c r="L782" s="98" t="s">
        <v>3230</v>
      </c>
      <c r="M782" s="98" t="s">
        <v>5263</v>
      </c>
      <c r="N782" s="91"/>
    </row>
    <row r="783" spans="1:14" s="76" customFormat="1">
      <c r="A783" s="15">
        <v>780</v>
      </c>
      <c r="B783" s="96" t="s">
        <v>5</v>
      </c>
      <c r="C783" s="93" t="s">
        <v>70</v>
      </c>
      <c r="D783" s="96" t="s">
        <v>141</v>
      </c>
      <c r="E783" s="96" t="s">
        <v>688</v>
      </c>
      <c r="F783" s="21">
        <v>2022</v>
      </c>
      <c r="G783" s="153" t="s">
        <v>1095</v>
      </c>
      <c r="H783" s="153" t="s">
        <v>1428</v>
      </c>
      <c r="I783" s="96" t="s">
        <v>1969</v>
      </c>
      <c r="J783" s="96" t="s">
        <v>2310</v>
      </c>
      <c r="K783" s="21" t="s">
        <v>2756</v>
      </c>
      <c r="L783" s="98" t="s">
        <v>3230</v>
      </c>
      <c r="M783" s="98" t="s">
        <v>5263</v>
      </c>
      <c r="N783" s="91"/>
    </row>
    <row r="784" spans="1:14" s="76" customFormat="1">
      <c r="A784" s="15">
        <v>781</v>
      </c>
      <c r="B784" s="96" t="s">
        <v>5</v>
      </c>
      <c r="C784" s="93" t="s">
        <v>70</v>
      </c>
      <c r="D784" s="96" t="s">
        <v>141</v>
      </c>
      <c r="E784" s="96" t="s">
        <v>688</v>
      </c>
      <c r="F784" s="21">
        <v>2023</v>
      </c>
      <c r="G784" s="153" t="s">
        <v>1095</v>
      </c>
      <c r="H784" s="153" t="s">
        <v>1428</v>
      </c>
      <c r="I784" s="96" t="s">
        <v>1969</v>
      </c>
      <c r="J784" s="96" t="s">
        <v>2310</v>
      </c>
      <c r="K784" s="21" t="s">
        <v>2756</v>
      </c>
      <c r="L784" s="98" t="s">
        <v>3230</v>
      </c>
      <c r="M784" s="98" t="s">
        <v>5263</v>
      </c>
      <c r="N784" s="91"/>
    </row>
    <row r="785" spans="1:14" s="76" customFormat="1" ht="44.4">
      <c r="A785" s="15">
        <v>782</v>
      </c>
      <c r="B785" s="93" t="s">
        <v>6</v>
      </c>
      <c r="C785" s="93" t="s">
        <v>70</v>
      </c>
      <c r="D785" s="96" t="s">
        <v>141</v>
      </c>
      <c r="E785" s="96" t="s">
        <v>689</v>
      </c>
      <c r="F785" s="21">
        <v>2020</v>
      </c>
      <c r="G785" s="23" t="s">
        <v>1098</v>
      </c>
      <c r="H785" s="23" t="s">
        <v>1429</v>
      </c>
      <c r="I785" s="96" t="s">
        <v>1969</v>
      </c>
      <c r="J785" s="96" t="s">
        <v>2378</v>
      </c>
      <c r="K785" s="21" t="s">
        <v>2756</v>
      </c>
      <c r="L785" s="98" t="s">
        <v>3230</v>
      </c>
      <c r="M785" s="24" t="s">
        <v>5264</v>
      </c>
      <c r="N785" s="91"/>
    </row>
    <row r="786" spans="1:14" s="76" customFormat="1" ht="44.4">
      <c r="A786" s="15">
        <v>783</v>
      </c>
      <c r="B786" s="93" t="s">
        <v>6</v>
      </c>
      <c r="C786" s="93" t="s">
        <v>70</v>
      </c>
      <c r="D786" s="96" t="s">
        <v>141</v>
      </c>
      <c r="E786" s="96" t="s">
        <v>689</v>
      </c>
      <c r="F786" s="21">
        <v>2021</v>
      </c>
      <c r="G786" s="23" t="s">
        <v>1099</v>
      </c>
      <c r="H786" s="23" t="s">
        <v>1429</v>
      </c>
      <c r="I786" s="96" t="s">
        <v>1969</v>
      </c>
      <c r="J786" s="96" t="s">
        <v>2378</v>
      </c>
      <c r="K786" s="21" t="s">
        <v>2756</v>
      </c>
      <c r="L786" s="98" t="s">
        <v>3230</v>
      </c>
      <c r="M786" s="24" t="s">
        <v>5264</v>
      </c>
      <c r="N786" s="91"/>
    </row>
    <row r="787" spans="1:14" s="76" customFormat="1" ht="44.4">
      <c r="A787" s="15">
        <v>784</v>
      </c>
      <c r="B787" s="93" t="s">
        <v>6</v>
      </c>
      <c r="C787" s="93" t="s">
        <v>70</v>
      </c>
      <c r="D787" s="96" t="s">
        <v>141</v>
      </c>
      <c r="E787" s="96" t="s">
        <v>689</v>
      </c>
      <c r="F787" s="21">
        <v>2022</v>
      </c>
      <c r="G787" s="23" t="s">
        <v>1099</v>
      </c>
      <c r="H787" s="23" t="s">
        <v>1429</v>
      </c>
      <c r="I787" s="96" t="s">
        <v>1969</v>
      </c>
      <c r="J787" s="96" t="s">
        <v>2378</v>
      </c>
      <c r="K787" s="21" t="s">
        <v>2756</v>
      </c>
      <c r="L787" s="98" t="s">
        <v>3230</v>
      </c>
      <c r="M787" s="24" t="s">
        <v>5264</v>
      </c>
      <c r="N787" s="91"/>
    </row>
    <row r="788" spans="1:14" s="76" customFormat="1" ht="44.4">
      <c r="A788" s="15">
        <v>785</v>
      </c>
      <c r="B788" s="93" t="s">
        <v>6</v>
      </c>
      <c r="C788" s="93" t="s">
        <v>70</v>
      </c>
      <c r="D788" s="96" t="s">
        <v>141</v>
      </c>
      <c r="E788" s="96" t="s">
        <v>689</v>
      </c>
      <c r="F788" s="21">
        <v>2023</v>
      </c>
      <c r="G788" s="23" t="s">
        <v>1099</v>
      </c>
      <c r="H788" s="23" t="s">
        <v>1429</v>
      </c>
      <c r="I788" s="96" t="s">
        <v>1969</v>
      </c>
      <c r="J788" s="96" t="s">
        <v>2378</v>
      </c>
      <c r="K788" s="21" t="s">
        <v>2756</v>
      </c>
      <c r="L788" s="98" t="s">
        <v>3230</v>
      </c>
      <c r="M788" s="24" t="s">
        <v>5264</v>
      </c>
      <c r="N788" s="91"/>
    </row>
    <row r="789" spans="1:14" s="76" customFormat="1">
      <c r="A789" s="15">
        <v>786</v>
      </c>
      <c r="B789" s="21" t="s">
        <v>6</v>
      </c>
      <c r="C789" s="93" t="s">
        <v>70</v>
      </c>
      <c r="D789" s="21" t="s">
        <v>142</v>
      </c>
      <c r="E789" s="21" t="s">
        <v>690</v>
      </c>
      <c r="F789" s="21" t="s">
        <v>932</v>
      </c>
      <c r="G789" s="21" t="s">
        <v>947</v>
      </c>
      <c r="H789" s="23" t="s">
        <v>1186</v>
      </c>
      <c r="I789" s="21" t="s">
        <v>1970</v>
      </c>
      <c r="J789" s="21" t="s">
        <v>2379</v>
      </c>
      <c r="K789" s="21" t="s">
        <v>2739</v>
      </c>
      <c r="L789" s="98" t="s">
        <v>3231</v>
      </c>
      <c r="M789" s="98" t="s">
        <v>3863</v>
      </c>
      <c r="N789" s="91"/>
    </row>
    <row r="790" spans="1:14" s="76" customFormat="1">
      <c r="A790" s="15">
        <v>787</v>
      </c>
      <c r="B790" s="21" t="s">
        <v>6</v>
      </c>
      <c r="C790" s="93" t="s">
        <v>70</v>
      </c>
      <c r="D790" s="21" t="s">
        <v>142</v>
      </c>
      <c r="E790" s="21" t="s">
        <v>3598</v>
      </c>
      <c r="F790" s="21">
        <v>2022</v>
      </c>
      <c r="G790" s="21">
        <v>10</v>
      </c>
      <c r="H790" s="23" t="s">
        <v>956</v>
      </c>
      <c r="I790" s="21" t="s">
        <v>3599</v>
      </c>
      <c r="J790" s="21" t="s">
        <v>2310</v>
      </c>
      <c r="K790" s="21" t="s">
        <v>2739</v>
      </c>
      <c r="L790" s="98" t="s">
        <v>3231</v>
      </c>
      <c r="M790" s="98" t="s">
        <v>5265</v>
      </c>
      <c r="N790" s="91"/>
    </row>
    <row r="791" spans="1:14" s="76" customFormat="1">
      <c r="A791" s="15">
        <v>788</v>
      </c>
      <c r="B791" s="21" t="s">
        <v>6</v>
      </c>
      <c r="C791" s="93" t="s">
        <v>70</v>
      </c>
      <c r="D791" s="21" t="s">
        <v>142</v>
      </c>
      <c r="E791" s="21" t="s">
        <v>3598</v>
      </c>
      <c r="F791" s="21">
        <v>2023</v>
      </c>
      <c r="G791" s="21">
        <v>10</v>
      </c>
      <c r="H791" s="23" t="s">
        <v>956</v>
      </c>
      <c r="I791" s="21" t="s">
        <v>3599</v>
      </c>
      <c r="J791" s="21" t="s">
        <v>2310</v>
      </c>
      <c r="K791" s="21" t="s">
        <v>2739</v>
      </c>
      <c r="L791" s="98" t="s">
        <v>3231</v>
      </c>
      <c r="M791" s="98" t="s">
        <v>5265</v>
      </c>
      <c r="N791" s="91"/>
    </row>
    <row r="792" spans="1:14" s="76" customFormat="1">
      <c r="A792" s="15">
        <v>789</v>
      </c>
      <c r="B792" s="21" t="s">
        <v>28</v>
      </c>
      <c r="C792" s="93" t="s">
        <v>3864</v>
      </c>
      <c r="D792" s="21" t="s">
        <v>3865</v>
      </c>
      <c r="E792" s="21" t="s">
        <v>3866</v>
      </c>
      <c r="F792" s="21">
        <v>2024</v>
      </c>
      <c r="G792" s="21">
        <v>10</v>
      </c>
      <c r="H792" s="23" t="s">
        <v>948</v>
      </c>
      <c r="I792" s="21" t="s">
        <v>3867</v>
      </c>
      <c r="J792" s="21" t="s">
        <v>2200</v>
      </c>
      <c r="K792" s="21" t="s">
        <v>3868</v>
      </c>
      <c r="L792" s="98" t="s">
        <v>3231</v>
      </c>
      <c r="M792" s="98" t="s">
        <v>5265</v>
      </c>
      <c r="N792" s="91"/>
    </row>
    <row r="793" spans="1:14" s="76" customFormat="1">
      <c r="A793" s="15">
        <v>790</v>
      </c>
      <c r="B793" s="21" t="s">
        <v>5</v>
      </c>
      <c r="C793" s="93" t="s">
        <v>70</v>
      </c>
      <c r="D793" s="21" t="s">
        <v>143</v>
      </c>
      <c r="E793" s="21" t="s">
        <v>691</v>
      </c>
      <c r="F793" s="21" t="s">
        <v>932</v>
      </c>
      <c r="G793" s="21">
        <v>8</v>
      </c>
      <c r="H793" s="23" t="s">
        <v>5128</v>
      </c>
      <c r="I793" s="21" t="s">
        <v>1971</v>
      </c>
      <c r="J793" s="21" t="s">
        <v>2310</v>
      </c>
      <c r="K793" s="21" t="s">
        <v>2739</v>
      </c>
      <c r="L793" s="21" t="s">
        <v>3213</v>
      </c>
      <c r="M793" s="24" t="s">
        <v>5129</v>
      </c>
      <c r="N793" s="91"/>
    </row>
    <row r="794" spans="1:14" s="76" customFormat="1">
      <c r="A794" s="15">
        <v>791</v>
      </c>
      <c r="B794" s="21" t="s">
        <v>6</v>
      </c>
      <c r="C794" s="93" t="s">
        <v>70</v>
      </c>
      <c r="D794" s="21" t="s">
        <v>143</v>
      </c>
      <c r="E794" s="21" t="s">
        <v>692</v>
      </c>
      <c r="F794" s="21" t="s">
        <v>932</v>
      </c>
      <c r="G794" s="21">
        <v>8</v>
      </c>
      <c r="H794" s="23" t="s">
        <v>5130</v>
      </c>
      <c r="I794" s="21" t="s">
        <v>1972</v>
      </c>
      <c r="J794" s="21" t="s">
        <v>2219</v>
      </c>
      <c r="K794" s="21" t="s">
        <v>2739</v>
      </c>
      <c r="L794" s="21" t="s">
        <v>3213</v>
      </c>
      <c r="M794" s="24" t="s">
        <v>5129</v>
      </c>
      <c r="N794" s="91"/>
    </row>
    <row r="795" spans="1:14" s="76" customFormat="1">
      <c r="A795" s="15">
        <v>792</v>
      </c>
      <c r="B795" s="21" t="s">
        <v>6</v>
      </c>
      <c r="C795" s="93" t="s">
        <v>70</v>
      </c>
      <c r="D795" s="21" t="s">
        <v>144</v>
      </c>
      <c r="E795" s="21" t="s">
        <v>693</v>
      </c>
      <c r="F795" s="21" t="s">
        <v>932</v>
      </c>
      <c r="G795" s="21" t="s">
        <v>1100</v>
      </c>
      <c r="H795" s="37" t="s">
        <v>1322</v>
      </c>
      <c r="I795" s="21" t="s">
        <v>144</v>
      </c>
      <c r="J795" s="21" t="s">
        <v>2206</v>
      </c>
      <c r="K795" s="21" t="s">
        <v>3797</v>
      </c>
      <c r="L795" s="21" t="s">
        <v>3798</v>
      </c>
      <c r="M795" s="98" t="s">
        <v>4869</v>
      </c>
      <c r="N795" s="91"/>
    </row>
    <row r="796" spans="1:14" s="76" customFormat="1" ht="44.4">
      <c r="A796" s="15">
        <v>793</v>
      </c>
      <c r="B796" s="21" t="s">
        <v>5</v>
      </c>
      <c r="C796" s="93" t="s">
        <v>70</v>
      </c>
      <c r="D796" s="21" t="s">
        <v>144</v>
      </c>
      <c r="E796" s="21" t="s">
        <v>3799</v>
      </c>
      <c r="F796" s="21" t="s">
        <v>932</v>
      </c>
      <c r="G796" s="21" t="s">
        <v>1090</v>
      </c>
      <c r="H796" s="21" t="s">
        <v>4870</v>
      </c>
      <c r="I796" s="21" t="s">
        <v>144</v>
      </c>
      <c r="J796" s="21" t="s">
        <v>2206</v>
      </c>
      <c r="K796" s="21" t="s">
        <v>3800</v>
      </c>
      <c r="L796" s="21" t="s">
        <v>3232</v>
      </c>
      <c r="M796" s="98" t="s">
        <v>4871</v>
      </c>
      <c r="N796" s="91"/>
    </row>
    <row r="797" spans="1:14" s="76" customFormat="1">
      <c r="A797" s="15">
        <v>794</v>
      </c>
      <c r="B797" s="93" t="s">
        <v>6</v>
      </c>
      <c r="C797" s="93" t="s">
        <v>70</v>
      </c>
      <c r="D797" s="21" t="s">
        <v>144</v>
      </c>
      <c r="E797" s="21" t="s">
        <v>3801</v>
      </c>
      <c r="F797" s="21" t="s">
        <v>932</v>
      </c>
      <c r="G797" s="21" t="s">
        <v>1083</v>
      </c>
      <c r="H797" s="111">
        <v>42123</v>
      </c>
      <c r="I797" s="21" t="s">
        <v>1973</v>
      </c>
      <c r="J797" s="21" t="s">
        <v>2380</v>
      </c>
      <c r="K797" s="21" t="s">
        <v>3802</v>
      </c>
      <c r="L797" s="21" t="s">
        <v>3232</v>
      </c>
      <c r="M797" s="98" t="s">
        <v>4872</v>
      </c>
      <c r="N797" s="91"/>
    </row>
    <row r="798" spans="1:14" s="76" customFormat="1">
      <c r="A798" s="15">
        <v>795</v>
      </c>
      <c r="B798" s="21" t="s">
        <v>6</v>
      </c>
      <c r="C798" s="93" t="s">
        <v>70</v>
      </c>
      <c r="D798" s="21" t="s">
        <v>144</v>
      </c>
      <c r="E798" s="21" t="s">
        <v>694</v>
      </c>
      <c r="F798" s="21" t="s">
        <v>932</v>
      </c>
      <c r="G798" s="21" t="s">
        <v>971</v>
      </c>
      <c r="H798" s="37" t="s">
        <v>1391</v>
      </c>
      <c r="I798" s="21" t="s">
        <v>1975</v>
      </c>
      <c r="J798" s="21" t="s">
        <v>2272</v>
      </c>
      <c r="K798" s="21" t="s">
        <v>3803</v>
      </c>
      <c r="L798" s="21" t="s">
        <v>3232</v>
      </c>
      <c r="M798" s="98" t="s">
        <v>5266</v>
      </c>
      <c r="N798" s="91"/>
    </row>
    <row r="799" spans="1:14" s="76" customFormat="1" ht="44.4">
      <c r="A799" s="15">
        <v>796</v>
      </c>
      <c r="B799" s="21" t="s">
        <v>6</v>
      </c>
      <c r="C799" s="93" t="s">
        <v>70</v>
      </c>
      <c r="D799" s="21" t="s">
        <v>144</v>
      </c>
      <c r="E799" s="21" t="s">
        <v>695</v>
      </c>
      <c r="F799" s="21" t="s">
        <v>932</v>
      </c>
      <c r="G799" s="21" t="s">
        <v>971</v>
      </c>
      <c r="H799" s="21" t="s">
        <v>1321</v>
      </c>
      <c r="I799" s="21" t="s">
        <v>1976</v>
      </c>
      <c r="J799" s="21" t="s">
        <v>2207</v>
      </c>
      <c r="K799" s="21" t="s">
        <v>2757</v>
      </c>
      <c r="L799" s="21" t="s">
        <v>3232</v>
      </c>
      <c r="M799" s="98" t="s">
        <v>5267</v>
      </c>
      <c r="N799" s="91"/>
    </row>
    <row r="800" spans="1:14" s="76" customFormat="1" ht="44.4">
      <c r="A800" s="15">
        <v>797</v>
      </c>
      <c r="B800" s="21" t="s">
        <v>48</v>
      </c>
      <c r="C800" s="93" t="s">
        <v>70</v>
      </c>
      <c r="D800" s="21" t="s">
        <v>144</v>
      </c>
      <c r="E800" s="21" t="s">
        <v>696</v>
      </c>
      <c r="F800" s="21" t="s">
        <v>932</v>
      </c>
      <c r="G800" s="21" t="s">
        <v>971</v>
      </c>
      <c r="H800" s="142">
        <v>44989</v>
      </c>
      <c r="I800" s="21" t="s">
        <v>1977</v>
      </c>
      <c r="J800" s="21" t="s">
        <v>2206</v>
      </c>
      <c r="K800" s="21" t="s">
        <v>3804</v>
      </c>
      <c r="L800" s="21" t="s">
        <v>3233</v>
      </c>
      <c r="M800" s="98" t="s">
        <v>3805</v>
      </c>
      <c r="N800" s="91"/>
    </row>
    <row r="801" spans="1:14" s="76" customFormat="1" ht="44.4">
      <c r="A801" s="15">
        <v>798</v>
      </c>
      <c r="B801" s="21" t="s">
        <v>6</v>
      </c>
      <c r="C801" s="93" t="s">
        <v>70</v>
      </c>
      <c r="D801" s="21" t="s">
        <v>144</v>
      </c>
      <c r="E801" s="21" t="s">
        <v>697</v>
      </c>
      <c r="F801" s="21" t="s">
        <v>932</v>
      </c>
      <c r="G801" s="21" t="s">
        <v>971</v>
      </c>
      <c r="H801" s="21" t="s">
        <v>3806</v>
      </c>
      <c r="I801" s="21" t="s">
        <v>1978</v>
      </c>
      <c r="J801" s="21" t="s">
        <v>2207</v>
      </c>
      <c r="K801" s="21" t="s">
        <v>3807</v>
      </c>
      <c r="L801" s="21" t="s">
        <v>3808</v>
      </c>
      <c r="M801" s="98" t="s">
        <v>5268</v>
      </c>
      <c r="N801" s="91"/>
    </row>
    <row r="802" spans="1:14" s="76" customFormat="1" ht="44.4">
      <c r="A802" s="15">
        <v>799</v>
      </c>
      <c r="B802" s="21" t="s">
        <v>6</v>
      </c>
      <c r="C802" s="21" t="s">
        <v>70</v>
      </c>
      <c r="D802" s="21" t="s">
        <v>144</v>
      </c>
      <c r="E802" s="21" t="s">
        <v>698</v>
      </c>
      <c r="F802" s="21" t="s">
        <v>932</v>
      </c>
      <c r="G802" s="21" t="s">
        <v>950</v>
      </c>
      <c r="H802" s="21" t="s">
        <v>1430</v>
      </c>
      <c r="I802" s="21" t="s">
        <v>1979</v>
      </c>
      <c r="J802" s="21" t="s">
        <v>2204</v>
      </c>
      <c r="K802" s="21" t="s">
        <v>3809</v>
      </c>
      <c r="L802" s="21" t="s">
        <v>3232</v>
      </c>
      <c r="M802" s="24" t="s">
        <v>5269</v>
      </c>
      <c r="N802" s="91"/>
    </row>
    <row r="803" spans="1:14" s="76" customFormat="1" ht="44.4">
      <c r="A803" s="15">
        <v>800</v>
      </c>
      <c r="B803" s="21" t="s">
        <v>6</v>
      </c>
      <c r="C803" s="21" t="s">
        <v>70</v>
      </c>
      <c r="D803" s="21" t="s">
        <v>144</v>
      </c>
      <c r="E803" s="21" t="s">
        <v>699</v>
      </c>
      <c r="F803" s="21" t="s">
        <v>932</v>
      </c>
      <c r="G803" s="21" t="s">
        <v>952</v>
      </c>
      <c r="H803" s="21" t="s">
        <v>1431</v>
      </c>
      <c r="I803" s="21" t="s">
        <v>1980</v>
      </c>
      <c r="J803" s="21" t="s">
        <v>2207</v>
      </c>
      <c r="K803" s="21" t="s">
        <v>3810</v>
      </c>
      <c r="L803" s="21" t="s">
        <v>3232</v>
      </c>
      <c r="M803" s="98" t="s">
        <v>5270</v>
      </c>
      <c r="N803" s="91"/>
    </row>
    <row r="804" spans="1:14" s="76" customFormat="1" ht="44.4">
      <c r="A804" s="15">
        <v>801</v>
      </c>
      <c r="B804" s="21" t="s">
        <v>7</v>
      </c>
      <c r="C804" s="21" t="s">
        <v>70</v>
      </c>
      <c r="D804" s="21" t="s">
        <v>144</v>
      </c>
      <c r="E804" s="21" t="s">
        <v>700</v>
      </c>
      <c r="F804" s="21" t="s">
        <v>932</v>
      </c>
      <c r="G804" s="21" t="s">
        <v>972</v>
      </c>
      <c r="H804" s="21" t="s">
        <v>1188</v>
      </c>
      <c r="I804" s="21" t="s">
        <v>1981</v>
      </c>
      <c r="J804" s="21" t="s">
        <v>2208</v>
      </c>
      <c r="K804" s="21" t="s">
        <v>3811</v>
      </c>
      <c r="L804" s="21" t="s">
        <v>3812</v>
      </c>
      <c r="M804" s="98" t="s">
        <v>5271</v>
      </c>
      <c r="N804" s="91"/>
    </row>
    <row r="805" spans="1:14" s="76" customFormat="1">
      <c r="A805" s="15">
        <v>802</v>
      </c>
      <c r="B805" s="21" t="s">
        <v>7</v>
      </c>
      <c r="C805" s="21" t="s">
        <v>70</v>
      </c>
      <c r="D805" s="21" t="s">
        <v>144</v>
      </c>
      <c r="E805" s="21" t="s">
        <v>4873</v>
      </c>
      <c r="F805" s="21" t="s">
        <v>932</v>
      </c>
      <c r="G805" s="21" t="s">
        <v>972</v>
      </c>
      <c r="H805" s="21" t="s">
        <v>1432</v>
      </c>
      <c r="I805" s="21" t="s">
        <v>1982</v>
      </c>
      <c r="J805" s="21" t="s">
        <v>2207</v>
      </c>
      <c r="K805" s="21" t="s">
        <v>2758</v>
      </c>
      <c r="L805" s="21" t="s">
        <v>3232</v>
      </c>
      <c r="M805" s="98" t="s">
        <v>4874</v>
      </c>
      <c r="N805" s="91"/>
    </row>
    <row r="806" spans="1:14" s="76" customFormat="1">
      <c r="A806" s="15">
        <v>803</v>
      </c>
      <c r="B806" s="21" t="s">
        <v>6</v>
      </c>
      <c r="C806" s="21" t="s">
        <v>70</v>
      </c>
      <c r="D806" s="21" t="s">
        <v>144</v>
      </c>
      <c r="E806" s="21" t="s">
        <v>701</v>
      </c>
      <c r="F806" s="21" t="s">
        <v>932</v>
      </c>
      <c r="G806" s="21" t="s">
        <v>949</v>
      </c>
      <c r="H806" s="21" t="s">
        <v>1433</v>
      </c>
      <c r="I806" s="21" t="s">
        <v>1983</v>
      </c>
      <c r="J806" s="21" t="s">
        <v>2204</v>
      </c>
      <c r="K806" s="21" t="s">
        <v>3813</v>
      </c>
      <c r="L806" s="21" t="s">
        <v>3814</v>
      </c>
      <c r="M806" s="98" t="s">
        <v>5272</v>
      </c>
      <c r="N806" s="91"/>
    </row>
    <row r="807" spans="1:14" s="76" customFormat="1" ht="44.4">
      <c r="A807" s="15">
        <v>804</v>
      </c>
      <c r="B807" s="21" t="s">
        <v>6</v>
      </c>
      <c r="C807" s="21" t="s">
        <v>70</v>
      </c>
      <c r="D807" s="21" t="s">
        <v>144</v>
      </c>
      <c r="E807" s="21" t="s">
        <v>702</v>
      </c>
      <c r="F807" s="21" t="s">
        <v>932</v>
      </c>
      <c r="G807" s="21" t="s">
        <v>949</v>
      </c>
      <c r="H807" s="21" t="s">
        <v>1138</v>
      </c>
      <c r="I807" s="21" t="s">
        <v>1984</v>
      </c>
      <c r="J807" s="21" t="s">
        <v>2204</v>
      </c>
      <c r="K807" s="21" t="s">
        <v>3815</v>
      </c>
      <c r="L807" s="21" t="s">
        <v>3816</v>
      </c>
      <c r="M807" s="98" t="s">
        <v>5273</v>
      </c>
      <c r="N807" s="91"/>
    </row>
    <row r="808" spans="1:14" s="76" customFormat="1">
      <c r="A808" s="15">
        <v>805</v>
      </c>
      <c r="B808" s="21" t="s">
        <v>3</v>
      </c>
      <c r="C808" s="21" t="s">
        <v>70</v>
      </c>
      <c r="D808" s="21" t="s">
        <v>144</v>
      </c>
      <c r="E808" s="21" t="s">
        <v>703</v>
      </c>
      <c r="F808" s="21" t="s">
        <v>932</v>
      </c>
      <c r="G808" s="21" t="s">
        <v>949</v>
      </c>
      <c r="H808" s="21" t="s">
        <v>1138</v>
      </c>
      <c r="I808" s="21" t="s">
        <v>1985</v>
      </c>
      <c r="J808" s="21" t="s">
        <v>2207</v>
      </c>
      <c r="K808" s="21" t="s">
        <v>3817</v>
      </c>
      <c r="L808" s="21" t="s">
        <v>3818</v>
      </c>
      <c r="M808" s="98" t="s">
        <v>5274</v>
      </c>
      <c r="N808" s="91"/>
    </row>
    <row r="809" spans="1:14" s="76" customFormat="1">
      <c r="A809" s="15">
        <v>806</v>
      </c>
      <c r="B809" s="21" t="s">
        <v>6</v>
      </c>
      <c r="C809" s="21" t="s">
        <v>70</v>
      </c>
      <c r="D809" s="21" t="s">
        <v>144</v>
      </c>
      <c r="E809" s="21" t="s">
        <v>704</v>
      </c>
      <c r="F809" s="21" t="s">
        <v>932</v>
      </c>
      <c r="G809" s="21" t="s">
        <v>949</v>
      </c>
      <c r="H809" s="21" t="s">
        <v>1085</v>
      </c>
      <c r="I809" s="21" t="s">
        <v>1986</v>
      </c>
      <c r="J809" s="21" t="s">
        <v>2204</v>
      </c>
      <c r="K809" s="21" t="s">
        <v>3819</v>
      </c>
      <c r="L809" s="21" t="s">
        <v>3820</v>
      </c>
      <c r="M809" s="98" t="s">
        <v>5275</v>
      </c>
      <c r="N809" s="91"/>
    </row>
    <row r="810" spans="1:14" s="76" customFormat="1" ht="44.4">
      <c r="A810" s="15">
        <v>807</v>
      </c>
      <c r="B810" s="21" t="s">
        <v>6</v>
      </c>
      <c r="C810" s="21" t="s">
        <v>70</v>
      </c>
      <c r="D810" s="21" t="s">
        <v>144</v>
      </c>
      <c r="E810" s="21" t="s">
        <v>705</v>
      </c>
      <c r="F810" s="21" t="s">
        <v>932</v>
      </c>
      <c r="G810" s="21" t="s">
        <v>949</v>
      </c>
      <c r="H810" s="21" t="s">
        <v>1434</v>
      </c>
      <c r="I810" s="21" t="s">
        <v>1974</v>
      </c>
      <c r="J810" s="21" t="s">
        <v>2208</v>
      </c>
      <c r="K810" s="21" t="s">
        <v>3821</v>
      </c>
      <c r="L810" s="21" t="s">
        <v>3822</v>
      </c>
      <c r="M810" s="98" t="s">
        <v>5276</v>
      </c>
      <c r="N810" s="91"/>
    </row>
    <row r="811" spans="1:14" s="76" customFormat="1" ht="44.4">
      <c r="A811" s="15">
        <v>808</v>
      </c>
      <c r="B811" s="21" t="s">
        <v>6</v>
      </c>
      <c r="C811" s="21" t="s">
        <v>70</v>
      </c>
      <c r="D811" s="21" t="s">
        <v>144</v>
      </c>
      <c r="E811" s="21" t="s">
        <v>706</v>
      </c>
      <c r="F811" s="21" t="s">
        <v>932</v>
      </c>
      <c r="G811" s="21" t="s">
        <v>947</v>
      </c>
      <c r="H811" s="37" t="s">
        <v>4875</v>
      </c>
      <c r="I811" s="21" t="s">
        <v>1987</v>
      </c>
      <c r="J811" s="21" t="s">
        <v>2272</v>
      </c>
      <c r="K811" s="21" t="s">
        <v>3823</v>
      </c>
      <c r="L811" s="21" t="s">
        <v>3824</v>
      </c>
      <c r="M811" s="98" t="s">
        <v>5277</v>
      </c>
      <c r="N811" s="91"/>
    </row>
    <row r="812" spans="1:14" s="76" customFormat="1" ht="44.4">
      <c r="A812" s="15">
        <v>809</v>
      </c>
      <c r="B812" s="21" t="s">
        <v>6</v>
      </c>
      <c r="C812" s="21" t="s">
        <v>70</v>
      </c>
      <c r="D812" s="21" t="s">
        <v>144</v>
      </c>
      <c r="E812" s="21" t="s">
        <v>707</v>
      </c>
      <c r="F812" s="21" t="s">
        <v>932</v>
      </c>
      <c r="G812" s="21" t="s">
        <v>947</v>
      </c>
      <c r="H812" s="21" t="s">
        <v>4876</v>
      </c>
      <c r="I812" s="21" t="s">
        <v>1988</v>
      </c>
      <c r="J812" s="21" t="s">
        <v>2219</v>
      </c>
      <c r="K812" s="21" t="s">
        <v>2758</v>
      </c>
      <c r="L812" s="21" t="s">
        <v>3232</v>
      </c>
      <c r="M812" s="98" t="s">
        <v>5278</v>
      </c>
      <c r="N812" s="91"/>
    </row>
    <row r="813" spans="1:14" s="76" customFormat="1" ht="44.4">
      <c r="A813" s="15">
        <v>810</v>
      </c>
      <c r="B813" s="21" t="s">
        <v>6</v>
      </c>
      <c r="C813" s="21" t="s">
        <v>70</v>
      </c>
      <c r="D813" s="21" t="s">
        <v>144</v>
      </c>
      <c r="E813" s="21" t="s">
        <v>708</v>
      </c>
      <c r="F813" s="21" t="s">
        <v>932</v>
      </c>
      <c r="G813" s="21" t="s">
        <v>956</v>
      </c>
      <c r="H813" s="21" t="s">
        <v>1435</v>
      </c>
      <c r="I813" s="21" t="s">
        <v>1989</v>
      </c>
      <c r="J813" s="21" t="s">
        <v>2204</v>
      </c>
      <c r="K813" s="21" t="s">
        <v>2758</v>
      </c>
      <c r="L813" s="21" t="s">
        <v>3232</v>
      </c>
      <c r="M813" s="98" t="s">
        <v>4877</v>
      </c>
      <c r="N813" s="91"/>
    </row>
    <row r="814" spans="1:14" s="76" customFormat="1" ht="44.4">
      <c r="A814" s="15">
        <v>811</v>
      </c>
      <c r="B814" s="21" t="s">
        <v>6</v>
      </c>
      <c r="C814" s="21" t="s">
        <v>70</v>
      </c>
      <c r="D814" s="21" t="s">
        <v>144</v>
      </c>
      <c r="E814" s="21" t="s">
        <v>709</v>
      </c>
      <c r="F814" s="21" t="s">
        <v>932</v>
      </c>
      <c r="G814" s="21" t="s">
        <v>979</v>
      </c>
      <c r="H814" s="21" t="s">
        <v>1418</v>
      </c>
      <c r="I814" s="21" t="s">
        <v>1976</v>
      </c>
      <c r="J814" s="21" t="s">
        <v>2207</v>
      </c>
      <c r="K814" s="21" t="s">
        <v>3825</v>
      </c>
      <c r="L814" s="21" t="s">
        <v>3826</v>
      </c>
      <c r="M814" s="98" t="s">
        <v>5279</v>
      </c>
      <c r="N814" s="91"/>
    </row>
    <row r="815" spans="1:14" s="76" customFormat="1" ht="44.4">
      <c r="A815" s="15">
        <v>812</v>
      </c>
      <c r="B815" s="21" t="s">
        <v>6</v>
      </c>
      <c r="C815" s="21" t="s">
        <v>70</v>
      </c>
      <c r="D815" s="21" t="s">
        <v>144</v>
      </c>
      <c r="E815" s="21" t="s">
        <v>710</v>
      </c>
      <c r="F815" s="21" t="s">
        <v>932</v>
      </c>
      <c r="G815" s="21" t="s">
        <v>979</v>
      </c>
      <c r="H815" s="37" t="s">
        <v>4878</v>
      </c>
      <c r="I815" s="21" t="s">
        <v>1990</v>
      </c>
      <c r="J815" s="21" t="s">
        <v>2272</v>
      </c>
      <c r="K815" s="21" t="s">
        <v>3827</v>
      </c>
      <c r="L815" s="21" t="s">
        <v>3828</v>
      </c>
      <c r="M815" s="98" t="s">
        <v>5280</v>
      </c>
      <c r="N815" s="91"/>
    </row>
    <row r="816" spans="1:14" s="76" customFormat="1" ht="44.4">
      <c r="A816" s="15">
        <v>813</v>
      </c>
      <c r="B816" s="21" t="s">
        <v>6</v>
      </c>
      <c r="C816" s="21" t="s">
        <v>70</v>
      </c>
      <c r="D816" s="21" t="s">
        <v>144</v>
      </c>
      <c r="E816" s="21" t="s">
        <v>711</v>
      </c>
      <c r="F816" s="21" t="s">
        <v>932</v>
      </c>
      <c r="G816" s="21" t="s">
        <v>979</v>
      </c>
      <c r="H816" s="21" t="s">
        <v>1436</v>
      </c>
      <c r="I816" s="21" t="s">
        <v>1991</v>
      </c>
      <c r="J816" s="21" t="s">
        <v>2204</v>
      </c>
      <c r="K816" s="21" t="s">
        <v>3829</v>
      </c>
      <c r="L816" s="21" t="s">
        <v>3830</v>
      </c>
      <c r="M816" s="98" t="s">
        <v>5281</v>
      </c>
      <c r="N816" s="91"/>
    </row>
    <row r="817" spans="1:14" s="76" customFormat="1">
      <c r="A817" s="15">
        <v>814</v>
      </c>
      <c r="B817" s="21" t="s">
        <v>6</v>
      </c>
      <c r="C817" s="21" t="s">
        <v>70</v>
      </c>
      <c r="D817" s="21" t="s">
        <v>144</v>
      </c>
      <c r="E817" s="21" t="s">
        <v>712</v>
      </c>
      <c r="F817" s="21" t="s">
        <v>932</v>
      </c>
      <c r="G817" s="21" t="s">
        <v>979</v>
      </c>
      <c r="H817" s="21" t="s">
        <v>1437</v>
      </c>
      <c r="I817" s="21" t="s">
        <v>1992</v>
      </c>
      <c r="J817" s="21" t="s">
        <v>2207</v>
      </c>
      <c r="K817" s="21" t="s">
        <v>3831</v>
      </c>
      <c r="L817" s="21" t="s">
        <v>3818</v>
      </c>
      <c r="M817" s="98" t="s">
        <v>5282</v>
      </c>
      <c r="N817" s="91"/>
    </row>
    <row r="818" spans="1:14" s="76" customFormat="1" ht="44.4">
      <c r="A818" s="15">
        <v>815</v>
      </c>
      <c r="B818" s="21" t="s">
        <v>2</v>
      </c>
      <c r="C818" s="21" t="s">
        <v>70</v>
      </c>
      <c r="D818" s="21" t="s">
        <v>144</v>
      </c>
      <c r="E818" s="21" t="s">
        <v>713</v>
      </c>
      <c r="F818" s="21" t="s">
        <v>932</v>
      </c>
      <c r="G818" s="21" t="s">
        <v>979</v>
      </c>
      <c r="H818" s="21" t="s">
        <v>1437</v>
      </c>
      <c r="I818" s="21" t="s">
        <v>1993</v>
      </c>
      <c r="J818" s="21" t="s">
        <v>2219</v>
      </c>
      <c r="K818" s="21" t="s">
        <v>3832</v>
      </c>
      <c r="L818" s="21" t="s">
        <v>3233</v>
      </c>
      <c r="M818" s="98" t="s">
        <v>5283</v>
      </c>
      <c r="N818" s="91"/>
    </row>
    <row r="819" spans="1:14" s="76" customFormat="1" ht="44.4">
      <c r="A819" s="15">
        <v>816</v>
      </c>
      <c r="B819" s="93" t="s">
        <v>6</v>
      </c>
      <c r="C819" s="93" t="s">
        <v>70</v>
      </c>
      <c r="D819" s="21" t="s">
        <v>144</v>
      </c>
      <c r="E819" s="21" t="s">
        <v>714</v>
      </c>
      <c r="F819" s="21" t="s">
        <v>932</v>
      </c>
      <c r="G819" s="21" t="s">
        <v>971</v>
      </c>
      <c r="H819" s="111" t="s">
        <v>1391</v>
      </c>
      <c r="I819" s="21" t="s">
        <v>1994</v>
      </c>
      <c r="J819" s="21" t="s">
        <v>2381</v>
      </c>
      <c r="K819" s="21" t="s">
        <v>2759</v>
      </c>
      <c r="L819" s="21" t="s">
        <v>3234</v>
      </c>
      <c r="M819" s="90" t="s">
        <v>5284</v>
      </c>
      <c r="N819" s="91"/>
    </row>
    <row r="820" spans="1:14" s="76" customFormat="1" ht="44.4">
      <c r="A820" s="15">
        <v>817</v>
      </c>
      <c r="B820" s="93" t="s">
        <v>44</v>
      </c>
      <c r="C820" s="93" t="s">
        <v>70</v>
      </c>
      <c r="D820" s="21" t="s">
        <v>144</v>
      </c>
      <c r="E820" s="21" t="s">
        <v>715</v>
      </c>
      <c r="F820" s="21" t="s">
        <v>932</v>
      </c>
      <c r="G820" s="21" t="s">
        <v>979</v>
      </c>
      <c r="H820" s="111" t="s">
        <v>4879</v>
      </c>
      <c r="I820" s="21" t="s">
        <v>4880</v>
      </c>
      <c r="J820" s="21" t="s">
        <v>2280</v>
      </c>
      <c r="K820" s="21" t="s">
        <v>2760</v>
      </c>
      <c r="L820" s="21"/>
      <c r="M820" s="90" t="s">
        <v>5285</v>
      </c>
      <c r="N820" s="91"/>
    </row>
    <row r="821" spans="1:14" s="76" customFormat="1" ht="44.4">
      <c r="A821" s="15">
        <v>818</v>
      </c>
      <c r="B821" s="93" t="s">
        <v>6</v>
      </c>
      <c r="C821" s="93" t="s">
        <v>70</v>
      </c>
      <c r="D821" s="21" t="s">
        <v>144</v>
      </c>
      <c r="E821" s="21" t="s">
        <v>716</v>
      </c>
      <c r="F821" s="21" t="s">
        <v>932</v>
      </c>
      <c r="G821" s="21" t="s">
        <v>950</v>
      </c>
      <c r="H821" s="111" t="s">
        <v>4881</v>
      </c>
      <c r="I821" s="21" t="s">
        <v>1996</v>
      </c>
      <c r="J821" s="21" t="s">
        <v>2280</v>
      </c>
      <c r="K821" s="21" t="s">
        <v>2761</v>
      </c>
      <c r="L821" s="21" t="s">
        <v>3235</v>
      </c>
      <c r="M821" s="90" t="s">
        <v>5285</v>
      </c>
      <c r="N821" s="91"/>
    </row>
    <row r="822" spans="1:14" s="76" customFormat="1" ht="44.4">
      <c r="A822" s="15">
        <v>819</v>
      </c>
      <c r="B822" s="93" t="s">
        <v>5</v>
      </c>
      <c r="C822" s="93" t="s">
        <v>70</v>
      </c>
      <c r="D822" s="21" t="s">
        <v>144</v>
      </c>
      <c r="E822" s="21" t="s">
        <v>717</v>
      </c>
      <c r="F822" s="21" t="s">
        <v>932</v>
      </c>
      <c r="G822" s="21" t="s">
        <v>947</v>
      </c>
      <c r="H822" s="111" t="s">
        <v>1202</v>
      </c>
      <c r="I822" s="21" t="s">
        <v>1997</v>
      </c>
      <c r="J822" s="21" t="s">
        <v>2382</v>
      </c>
      <c r="K822" s="21" t="s">
        <v>2762</v>
      </c>
      <c r="L822" s="21" t="s">
        <v>3236</v>
      </c>
      <c r="M822" s="90" t="s">
        <v>5286</v>
      </c>
      <c r="N822" s="91"/>
    </row>
    <row r="823" spans="1:14" s="76" customFormat="1" ht="44.4">
      <c r="A823" s="15">
        <v>820</v>
      </c>
      <c r="B823" s="93" t="s">
        <v>5</v>
      </c>
      <c r="C823" s="93" t="s">
        <v>70</v>
      </c>
      <c r="D823" s="21" t="s">
        <v>144</v>
      </c>
      <c r="E823" s="21" t="s">
        <v>718</v>
      </c>
      <c r="F823" s="21" t="s">
        <v>932</v>
      </c>
      <c r="G823" s="21" t="s">
        <v>947</v>
      </c>
      <c r="H823" s="111" t="s">
        <v>4882</v>
      </c>
      <c r="I823" s="21" t="s">
        <v>1998</v>
      </c>
      <c r="J823" s="21" t="s">
        <v>2280</v>
      </c>
      <c r="K823" s="21" t="s">
        <v>2763</v>
      </c>
      <c r="L823" s="21" t="s">
        <v>3235</v>
      </c>
      <c r="M823" s="90" t="s">
        <v>5285</v>
      </c>
      <c r="N823" s="91"/>
    </row>
    <row r="824" spans="1:14" s="76" customFormat="1" ht="44.4">
      <c r="A824" s="15">
        <v>821</v>
      </c>
      <c r="B824" s="93" t="s">
        <v>49</v>
      </c>
      <c r="C824" s="93" t="s">
        <v>70</v>
      </c>
      <c r="D824" s="21" t="s">
        <v>144</v>
      </c>
      <c r="E824" s="21" t="s">
        <v>719</v>
      </c>
      <c r="F824" s="21" t="s">
        <v>932</v>
      </c>
      <c r="G824" s="21" t="s">
        <v>975</v>
      </c>
      <c r="H824" s="111" t="s">
        <v>1131</v>
      </c>
      <c r="I824" s="21" t="s">
        <v>1999</v>
      </c>
      <c r="J824" s="21" t="s">
        <v>2383</v>
      </c>
      <c r="K824" s="21" t="s">
        <v>2764</v>
      </c>
      <c r="L824" s="21" t="s">
        <v>3237</v>
      </c>
      <c r="M824" s="90" t="s">
        <v>5287</v>
      </c>
      <c r="N824" s="91"/>
    </row>
    <row r="825" spans="1:14" s="76" customFormat="1" ht="44.4">
      <c r="A825" s="15">
        <v>822</v>
      </c>
      <c r="B825" s="93" t="s">
        <v>49</v>
      </c>
      <c r="C825" s="93" t="s">
        <v>70</v>
      </c>
      <c r="D825" s="21" t="s">
        <v>144</v>
      </c>
      <c r="E825" s="21" t="s">
        <v>3833</v>
      </c>
      <c r="F825" s="21" t="s">
        <v>932</v>
      </c>
      <c r="G825" s="21" t="s">
        <v>956</v>
      </c>
      <c r="H825" s="111" t="s">
        <v>1091</v>
      </c>
      <c r="I825" s="21" t="s">
        <v>2000</v>
      </c>
      <c r="J825" s="21" t="s">
        <v>2284</v>
      </c>
      <c r="K825" s="21" t="s">
        <v>2765</v>
      </c>
      <c r="L825" s="21" t="s">
        <v>3238</v>
      </c>
      <c r="M825" s="90" t="s">
        <v>5288</v>
      </c>
      <c r="N825" s="91"/>
    </row>
    <row r="826" spans="1:14" s="76" customFormat="1" ht="66.599999999999994">
      <c r="A826" s="15">
        <v>823</v>
      </c>
      <c r="B826" s="93" t="s">
        <v>50</v>
      </c>
      <c r="C826" s="93" t="s">
        <v>70</v>
      </c>
      <c r="D826" s="21" t="s">
        <v>144</v>
      </c>
      <c r="E826" s="21" t="s">
        <v>720</v>
      </c>
      <c r="F826" s="21" t="s">
        <v>932</v>
      </c>
      <c r="G826" s="21" t="s">
        <v>950</v>
      </c>
      <c r="H826" s="111" t="s">
        <v>4881</v>
      </c>
      <c r="I826" s="21" t="s">
        <v>1995</v>
      </c>
      <c r="J826" s="21" t="s">
        <v>2280</v>
      </c>
      <c r="K826" s="21" t="s">
        <v>2766</v>
      </c>
      <c r="L826" s="21" t="s">
        <v>3239</v>
      </c>
      <c r="M826" s="90" t="s">
        <v>5289</v>
      </c>
      <c r="N826" s="91"/>
    </row>
    <row r="827" spans="1:14" s="76" customFormat="1" ht="44.4">
      <c r="A827" s="15">
        <v>824</v>
      </c>
      <c r="B827" s="93" t="s">
        <v>50</v>
      </c>
      <c r="C827" s="93" t="s">
        <v>70</v>
      </c>
      <c r="D827" s="21" t="s">
        <v>144</v>
      </c>
      <c r="E827" s="21" t="s">
        <v>721</v>
      </c>
      <c r="F827" s="21" t="s">
        <v>932</v>
      </c>
      <c r="G827" s="21" t="s">
        <v>950</v>
      </c>
      <c r="H827" s="111" t="s">
        <v>950</v>
      </c>
      <c r="I827" s="21" t="s">
        <v>2001</v>
      </c>
      <c r="J827" s="21" t="s">
        <v>2212</v>
      </c>
      <c r="K827" s="21" t="s">
        <v>2767</v>
      </c>
      <c r="L827" s="21" t="s">
        <v>3767</v>
      </c>
      <c r="M827" s="90" t="s">
        <v>5290</v>
      </c>
      <c r="N827" s="91"/>
    </row>
    <row r="828" spans="1:14" s="76" customFormat="1" ht="44.4">
      <c r="A828" s="15">
        <v>825</v>
      </c>
      <c r="B828" s="93" t="s">
        <v>49</v>
      </c>
      <c r="C828" s="93" t="s">
        <v>70</v>
      </c>
      <c r="D828" s="21" t="s">
        <v>144</v>
      </c>
      <c r="E828" s="21" t="s">
        <v>722</v>
      </c>
      <c r="F828" s="21" t="s">
        <v>932</v>
      </c>
      <c r="G828" s="21" t="s">
        <v>979</v>
      </c>
      <c r="H828" s="111" t="s">
        <v>3768</v>
      </c>
      <c r="I828" s="21" t="s">
        <v>2002</v>
      </c>
      <c r="J828" s="21" t="s">
        <v>2382</v>
      </c>
      <c r="K828" s="21" t="s">
        <v>2768</v>
      </c>
      <c r="L828" s="21" t="s">
        <v>3240</v>
      </c>
      <c r="M828" s="90" t="s">
        <v>5291</v>
      </c>
      <c r="N828" s="91"/>
    </row>
    <row r="829" spans="1:14" s="76" customFormat="1" ht="66.599999999999994">
      <c r="A829" s="15">
        <v>826</v>
      </c>
      <c r="B829" s="93" t="s">
        <v>51</v>
      </c>
      <c r="C829" s="93" t="s">
        <v>70</v>
      </c>
      <c r="D829" s="21" t="s">
        <v>144</v>
      </c>
      <c r="E829" s="21" t="s">
        <v>723</v>
      </c>
      <c r="F829" s="21" t="s">
        <v>932</v>
      </c>
      <c r="G829" s="21" t="s">
        <v>1017</v>
      </c>
      <c r="H829" s="111" t="s">
        <v>4883</v>
      </c>
      <c r="I829" s="21" t="s">
        <v>1995</v>
      </c>
      <c r="J829" s="21" t="s">
        <v>2280</v>
      </c>
      <c r="K829" s="21" t="s">
        <v>2769</v>
      </c>
      <c r="L829" s="21" t="s">
        <v>3769</v>
      </c>
      <c r="M829" s="90" t="s">
        <v>5285</v>
      </c>
      <c r="N829" s="91"/>
    </row>
    <row r="830" spans="1:14" s="76" customFormat="1" ht="44.4">
      <c r="A830" s="15">
        <v>827</v>
      </c>
      <c r="B830" s="93" t="s">
        <v>51</v>
      </c>
      <c r="C830" s="93" t="s">
        <v>70</v>
      </c>
      <c r="D830" s="21" t="s">
        <v>144</v>
      </c>
      <c r="E830" s="21" t="s">
        <v>724</v>
      </c>
      <c r="F830" s="21" t="s">
        <v>932</v>
      </c>
      <c r="G830" s="21" t="s">
        <v>954</v>
      </c>
      <c r="H830" s="111" t="s">
        <v>3770</v>
      </c>
      <c r="I830" s="21" t="s">
        <v>2003</v>
      </c>
      <c r="J830" s="21" t="s">
        <v>2283</v>
      </c>
      <c r="K830" s="21" t="s">
        <v>2770</v>
      </c>
      <c r="L830" s="21" t="s">
        <v>3771</v>
      </c>
      <c r="M830" s="90"/>
      <c r="N830" s="91"/>
    </row>
    <row r="831" spans="1:14" s="76" customFormat="1" ht="44.4">
      <c r="A831" s="15">
        <v>828</v>
      </c>
      <c r="B831" s="21" t="s">
        <v>6</v>
      </c>
      <c r="C831" s="21" t="s">
        <v>70</v>
      </c>
      <c r="D831" s="21" t="s">
        <v>144</v>
      </c>
      <c r="E831" s="21" t="s">
        <v>4884</v>
      </c>
      <c r="F831" s="21" t="s">
        <v>932</v>
      </c>
      <c r="G831" s="21" t="s">
        <v>947</v>
      </c>
      <c r="H831" s="21" t="s">
        <v>4885</v>
      </c>
      <c r="I831" s="21" t="s">
        <v>4886</v>
      </c>
      <c r="J831" s="21" t="s">
        <v>2354</v>
      </c>
      <c r="K831" s="21" t="s">
        <v>4887</v>
      </c>
      <c r="L831" s="21" t="s">
        <v>4888</v>
      </c>
      <c r="M831" s="24" t="s">
        <v>4889</v>
      </c>
      <c r="N831" s="91"/>
    </row>
    <row r="832" spans="1:14" s="76" customFormat="1" ht="44.4">
      <c r="A832" s="15">
        <v>829</v>
      </c>
      <c r="B832" s="21" t="s">
        <v>6</v>
      </c>
      <c r="C832" s="21" t="s">
        <v>70</v>
      </c>
      <c r="D832" s="21" t="s">
        <v>144</v>
      </c>
      <c r="E832" s="21" t="s">
        <v>4890</v>
      </c>
      <c r="F832" s="21" t="s">
        <v>932</v>
      </c>
      <c r="G832" s="21" t="s">
        <v>952</v>
      </c>
      <c r="H832" s="21" t="s">
        <v>4891</v>
      </c>
      <c r="I832" s="21" t="s">
        <v>4892</v>
      </c>
      <c r="J832" s="21" t="s">
        <v>2354</v>
      </c>
      <c r="K832" s="21" t="s">
        <v>4893</v>
      </c>
      <c r="L832" s="21" t="s">
        <v>4888</v>
      </c>
      <c r="M832" s="24" t="s">
        <v>4889</v>
      </c>
      <c r="N832" s="91"/>
    </row>
    <row r="833" spans="1:14" s="76" customFormat="1" ht="44.4">
      <c r="A833" s="15">
        <v>830</v>
      </c>
      <c r="B833" s="21" t="s">
        <v>6</v>
      </c>
      <c r="C833" s="21" t="s">
        <v>70</v>
      </c>
      <c r="D833" s="21" t="s">
        <v>144</v>
      </c>
      <c r="E833" s="21" t="s">
        <v>4894</v>
      </c>
      <c r="F833" s="21" t="s">
        <v>932</v>
      </c>
      <c r="G833" s="21" t="s">
        <v>952</v>
      </c>
      <c r="H833" s="21" t="s">
        <v>4891</v>
      </c>
      <c r="I833" s="21" t="s">
        <v>4895</v>
      </c>
      <c r="J833" s="21" t="s">
        <v>2283</v>
      </c>
      <c r="K833" s="21" t="s">
        <v>4896</v>
      </c>
      <c r="L833" s="21" t="s">
        <v>4897</v>
      </c>
      <c r="M833" s="24" t="s">
        <v>4898</v>
      </c>
      <c r="N833" s="91"/>
    </row>
    <row r="834" spans="1:14" s="76" customFormat="1" ht="44.4">
      <c r="A834" s="15">
        <v>831</v>
      </c>
      <c r="B834" s="21" t="s">
        <v>6</v>
      </c>
      <c r="C834" s="21" t="s">
        <v>70</v>
      </c>
      <c r="D834" s="21" t="s">
        <v>144</v>
      </c>
      <c r="E834" s="21" t="s">
        <v>4899</v>
      </c>
      <c r="F834" s="21" t="s">
        <v>932</v>
      </c>
      <c r="G834" s="21" t="s">
        <v>979</v>
      </c>
      <c r="H834" s="21" t="s">
        <v>4900</v>
      </c>
      <c r="I834" s="21" t="s">
        <v>4901</v>
      </c>
      <c r="J834" s="21" t="s">
        <v>2283</v>
      </c>
      <c r="K834" s="21" t="s">
        <v>4902</v>
      </c>
      <c r="L834" s="21" t="s">
        <v>4903</v>
      </c>
      <c r="M834" s="24" t="s">
        <v>4898</v>
      </c>
      <c r="N834" s="91"/>
    </row>
    <row r="835" spans="1:14" s="76" customFormat="1">
      <c r="A835" s="15">
        <v>832</v>
      </c>
      <c r="B835" s="21" t="s">
        <v>3</v>
      </c>
      <c r="C835" s="21" t="s">
        <v>70</v>
      </c>
      <c r="D835" s="21" t="s">
        <v>144</v>
      </c>
      <c r="E835" s="21" t="s">
        <v>4904</v>
      </c>
      <c r="F835" s="21" t="s">
        <v>932</v>
      </c>
      <c r="G835" s="21" t="s">
        <v>949</v>
      </c>
      <c r="H835" s="21" t="s">
        <v>4879</v>
      </c>
      <c r="I835" s="21" t="s">
        <v>4901</v>
      </c>
      <c r="J835" s="21" t="s">
        <v>2283</v>
      </c>
      <c r="K835" s="21" t="s">
        <v>4905</v>
      </c>
      <c r="L835" s="21" t="s">
        <v>4906</v>
      </c>
      <c r="M835" s="38"/>
      <c r="N835" s="91"/>
    </row>
    <row r="836" spans="1:14" s="76" customFormat="1" ht="44.4">
      <c r="A836" s="15">
        <v>833</v>
      </c>
      <c r="B836" s="21" t="s">
        <v>2</v>
      </c>
      <c r="C836" s="21" t="s">
        <v>70</v>
      </c>
      <c r="D836" s="21" t="s">
        <v>144</v>
      </c>
      <c r="E836" s="21" t="s">
        <v>4907</v>
      </c>
      <c r="F836" s="21" t="s">
        <v>932</v>
      </c>
      <c r="G836" s="21" t="s">
        <v>979</v>
      </c>
      <c r="H836" s="21" t="s">
        <v>4908</v>
      </c>
      <c r="I836" s="21" t="s">
        <v>4909</v>
      </c>
      <c r="J836" s="21" t="s">
        <v>2283</v>
      </c>
      <c r="K836" s="21" t="s">
        <v>4910</v>
      </c>
      <c r="L836" s="21" t="s">
        <v>4911</v>
      </c>
      <c r="M836" s="24" t="s">
        <v>4898</v>
      </c>
      <c r="N836" s="91"/>
    </row>
    <row r="837" spans="1:14" s="76" customFormat="1" ht="44.4">
      <c r="A837" s="15">
        <v>834</v>
      </c>
      <c r="B837" s="21" t="s">
        <v>6</v>
      </c>
      <c r="C837" s="21" t="s">
        <v>70</v>
      </c>
      <c r="D837" s="21" t="s">
        <v>144</v>
      </c>
      <c r="E837" s="21" t="s">
        <v>4912</v>
      </c>
      <c r="F837" s="21" t="s">
        <v>932</v>
      </c>
      <c r="G837" s="21" t="s">
        <v>950</v>
      </c>
      <c r="H837" s="21" t="s">
        <v>4913</v>
      </c>
      <c r="I837" s="21" t="s">
        <v>4914</v>
      </c>
      <c r="J837" s="21" t="s">
        <v>2280</v>
      </c>
      <c r="K837" s="21" t="s">
        <v>4915</v>
      </c>
      <c r="L837" s="21" t="s">
        <v>4916</v>
      </c>
      <c r="M837" s="38"/>
      <c r="N837" s="91"/>
    </row>
    <row r="838" spans="1:14" s="76" customFormat="1" ht="44.4">
      <c r="A838" s="15">
        <v>835</v>
      </c>
      <c r="B838" s="21" t="s">
        <v>6</v>
      </c>
      <c r="C838" s="21" t="s">
        <v>70</v>
      </c>
      <c r="D838" s="21" t="s">
        <v>144</v>
      </c>
      <c r="E838" s="21" t="s">
        <v>4917</v>
      </c>
      <c r="F838" s="21" t="s">
        <v>932</v>
      </c>
      <c r="G838" s="21" t="s">
        <v>945</v>
      </c>
      <c r="H838" s="21" t="s">
        <v>4918</v>
      </c>
      <c r="I838" s="21" t="s">
        <v>4919</v>
      </c>
      <c r="J838" s="21" t="s">
        <v>2280</v>
      </c>
      <c r="K838" s="21" t="s">
        <v>4920</v>
      </c>
      <c r="L838" s="21" t="s">
        <v>4921</v>
      </c>
      <c r="M838" s="38"/>
      <c r="N838" s="91"/>
    </row>
    <row r="839" spans="1:14" s="76" customFormat="1" ht="44.4">
      <c r="A839" s="15">
        <v>836</v>
      </c>
      <c r="B839" s="21" t="s">
        <v>3</v>
      </c>
      <c r="C839" s="21" t="s">
        <v>70</v>
      </c>
      <c r="D839" s="21" t="s">
        <v>144</v>
      </c>
      <c r="E839" s="21" t="s">
        <v>4922</v>
      </c>
      <c r="F839" s="21" t="s">
        <v>932</v>
      </c>
      <c r="G839" s="21" t="s">
        <v>945</v>
      </c>
      <c r="H839" s="21" t="s">
        <v>4918</v>
      </c>
      <c r="I839" s="21" t="s">
        <v>4923</v>
      </c>
      <c r="J839" s="21" t="s">
        <v>2280</v>
      </c>
      <c r="K839" s="21" t="s">
        <v>4924</v>
      </c>
      <c r="L839" s="21" t="s">
        <v>4925</v>
      </c>
      <c r="M839" s="38"/>
      <c r="N839" s="91"/>
    </row>
    <row r="840" spans="1:14" s="76" customFormat="1" ht="44.4">
      <c r="A840" s="15">
        <v>837</v>
      </c>
      <c r="B840" s="21" t="s">
        <v>6</v>
      </c>
      <c r="C840" s="21" t="s">
        <v>70</v>
      </c>
      <c r="D840" s="21" t="s">
        <v>144</v>
      </c>
      <c r="E840" s="21" t="s">
        <v>4926</v>
      </c>
      <c r="F840" s="21" t="s">
        <v>932</v>
      </c>
      <c r="G840" s="21" t="s">
        <v>975</v>
      </c>
      <c r="H840" s="21" t="s">
        <v>4927</v>
      </c>
      <c r="I840" s="21" t="s">
        <v>4928</v>
      </c>
      <c r="J840" s="21" t="s">
        <v>2280</v>
      </c>
      <c r="K840" s="21" t="s">
        <v>4929</v>
      </c>
      <c r="L840" s="21" t="s">
        <v>4930</v>
      </c>
      <c r="M840" s="38"/>
      <c r="N840" s="91"/>
    </row>
    <row r="841" spans="1:14" s="76" customFormat="1" ht="44.4">
      <c r="A841" s="15">
        <v>838</v>
      </c>
      <c r="B841" s="21" t="s">
        <v>39</v>
      </c>
      <c r="C841" s="21" t="s">
        <v>70</v>
      </c>
      <c r="D841" s="21" t="s">
        <v>144</v>
      </c>
      <c r="E841" s="21" t="s">
        <v>4931</v>
      </c>
      <c r="F841" s="21" t="s">
        <v>932</v>
      </c>
      <c r="G841" s="21" t="s">
        <v>4932</v>
      </c>
      <c r="H841" s="21" t="s">
        <v>4933</v>
      </c>
      <c r="I841" s="21" t="s">
        <v>4934</v>
      </c>
      <c r="J841" s="21" t="s">
        <v>2280</v>
      </c>
      <c r="K841" s="21" t="s">
        <v>4935</v>
      </c>
      <c r="L841" s="21" t="s">
        <v>3235</v>
      </c>
      <c r="M841" s="90" t="s">
        <v>5285</v>
      </c>
      <c r="N841" s="91"/>
    </row>
    <row r="842" spans="1:14" s="76" customFormat="1" ht="44.4">
      <c r="A842" s="15">
        <v>839</v>
      </c>
      <c r="B842" s="21" t="s">
        <v>6</v>
      </c>
      <c r="C842" s="21" t="s">
        <v>70</v>
      </c>
      <c r="D842" s="21" t="s">
        <v>144</v>
      </c>
      <c r="E842" s="21" t="s">
        <v>4936</v>
      </c>
      <c r="F842" s="21" t="s">
        <v>932</v>
      </c>
      <c r="G842" s="21" t="s">
        <v>975</v>
      </c>
      <c r="H842" s="21" t="s">
        <v>4937</v>
      </c>
      <c r="I842" s="21" t="s">
        <v>4938</v>
      </c>
      <c r="J842" s="21" t="s">
        <v>2281</v>
      </c>
      <c r="K842" s="21" t="s">
        <v>4939</v>
      </c>
      <c r="L842" s="21" t="s">
        <v>4940</v>
      </c>
      <c r="M842" s="38"/>
      <c r="N842" s="91"/>
    </row>
    <row r="843" spans="1:14" s="76" customFormat="1" ht="44.4">
      <c r="A843" s="15">
        <v>840</v>
      </c>
      <c r="B843" s="21" t="s">
        <v>2</v>
      </c>
      <c r="C843" s="21" t="s">
        <v>70</v>
      </c>
      <c r="D843" s="21" t="s">
        <v>144</v>
      </c>
      <c r="E843" s="21" t="s">
        <v>4941</v>
      </c>
      <c r="F843" s="21" t="s">
        <v>932</v>
      </c>
      <c r="G843" s="21" t="s">
        <v>956</v>
      </c>
      <c r="H843" s="112">
        <v>45200</v>
      </c>
      <c r="I843" s="21" t="s">
        <v>4938</v>
      </c>
      <c r="J843" s="21" t="s">
        <v>2281</v>
      </c>
      <c r="K843" s="21" t="s">
        <v>4942</v>
      </c>
      <c r="L843" s="21" t="s">
        <v>4943</v>
      </c>
      <c r="M843" s="38"/>
      <c r="N843" s="91"/>
    </row>
    <row r="844" spans="1:14" s="76" customFormat="1" ht="44.4">
      <c r="A844" s="15">
        <v>841</v>
      </c>
      <c r="B844" s="21" t="s">
        <v>6</v>
      </c>
      <c r="C844" s="21" t="s">
        <v>70</v>
      </c>
      <c r="D844" s="21" t="s">
        <v>144</v>
      </c>
      <c r="E844" s="21" t="s">
        <v>4944</v>
      </c>
      <c r="F844" s="21" t="s">
        <v>932</v>
      </c>
      <c r="G844" s="21" t="s">
        <v>956</v>
      </c>
      <c r="H844" s="21" t="s">
        <v>4945</v>
      </c>
      <c r="I844" s="21" t="s">
        <v>4946</v>
      </c>
      <c r="J844" s="21" t="s">
        <v>2280</v>
      </c>
      <c r="K844" s="21" t="s">
        <v>4947</v>
      </c>
      <c r="L844" s="21" t="s">
        <v>4948</v>
      </c>
      <c r="M844" s="38"/>
      <c r="N844" s="91"/>
    </row>
    <row r="845" spans="1:14" s="76" customFormat="1" ht="44.4">
      <c r="A845" s="15">
        <v>842</v>
      </c>
      <c r="B845" s="21" t="s">
        <v>6</v>
      </c>
      <c r="C845" s="21" t="s">
        <v>70</v>
      </c>
      <c r="D845" s="21" t="s">
        <v>144</v>
      </c>
      <c r="E845" s="21" t="s">
        <v>4949</v>
      </c>
      <c r="F845" s="21" t="s">
        <v>932</v>
      </c>
      <c r="G845" s="21" t="s">
        <v>979</v>
      </c>
      <c r="H845" s="21" t="s">
        <v>4900</v>
      </c>
      <c r="I845" s="21" t="s">
        <v>4950</v>
      </c>
      <c r="J845" s="21" t="s">
        <v>2280</v>
      </c>
      <c r="K845" s="21" t="s">
        <v>4951</v>
      </c>
      <c r="L845" s="21" t="s">
        <v>4952</v>
      </c>
      <c r="M845" s="38"/>
      <c r="N845" s="91"/>
    </row>
    <row r="846" spans="1:14" s="76" customFormat="1" ht="44.4">
      <c r="A846" s="15">
        <v>843</v>
      </c>
      <c r="B846" s="21" t="s">
        <v>6</v>
      </c>
      <c r="C846" s="21" t="s">
        <v>70</v>
      </c>
      <c r="D846" s="21" t="s">
        <v>144</v>
      </c>
      <c r="E846" s="21" t="s">
        <v>4953</v>
      </c>
      <c r="F846" s="21" t="s">
        <v>932</v>
      </c>
      <c r="G846" s="21" t="s">
        <v>979</v>
      </c>
      <c r="H846" s="21" t="s">
        <v>4908</v>
      </c>
      <c r="I846" s="21" t="s">
        <v>4954</v>
      </c>
      <c r="J846" s="21" t="s">
        <v>2280</v>
      </c>
      <c r="K846" s="21" t="s">
        <v>4955</v>
      </c>
      <c r="L846" s="21" t="s">
        <v>4956</v>
      </c>
      <c r="M846" s="24" t="s">
        <v>4957</v>
      </c>
      <c r="N846" s="91"/>
    </row>
    <row r="847" spans="1:14" s="76" customFormat="1" ht="44.4">
      <c r="A847" s="15">
        <v>844</v>
      </c>
      <c r="B847" s="21" t="s">
        <v>8</v>
      </c>
      <c r="C847" s="21" t="s">
        <v>70</v>
      </c>
      <c r="D847" s="21" t="s">
        <v>144</v>
      </c>
      <c r="E847" s="21" t="s">
        <v>4958</v>
      </c>
      <c r="F847" s="21" t="s">
        <v>932</v>
      </c>
      <c r="G847" s="21" t="s">
        <v>970</v>
      </c>
      <c r="H847" s="21" t="s">
        <v>4959</v>
      </c>
      <c r="I847" s="21" t="s">
        <v>4960</v>
      </c>
      <c r="J847" s="21" t="s">
        <v>2281</v>
      </c>
      <c r="K847" s="21" t="s">
        <v>4961</v>
      </c>
      <c r="L847" s="21" t="s">
        <v>4962</v>
      </c>
      <c r="M847" s="38"/>
      <c r="N847" s="91"/>
    </row>
    <row r="848" spans="1:14" s="76" customFormat="1" ht="66.599999999999994">
      <c r="A848" s="15">
        <v>845</v>
      </c>
      <c r="B848" s="21" t="s">
        <v>8</v>
      </c>
      <c r="C848" s="21" t="s">
        <v>70</v>
      </c>
      <c r="D848" s="21" t="s">
        <v>144</v>
      </c>
      <c r="E848" s="21" t="s">
        <v>4963</v>
      </c>
      <c r="F848" s="21" t="s">
        <v>932</v>
      </c>
      <c r="G848" s="21" t="s">
        <v>4964</v>
      </c>
      <c r="H848" s="21" t="s">
        <v>4965</v>
      </c>
      <c r="I848" s="21" t="s">
        <v>4966</v>
      </c>
      <c r="J848" s="21" t="s">
        <v>2280</v>
      </c>
      <c r="K848" s="21" t="s">
        <v>4967</v>
      </c>
      <c r="L848" s="21" t="s">
        <v>4968</v>
      </c>
      <c r="M848" s="38"/>
      <c r="N848" s="91"/>
    </row>
    <row r="849" spans="1:14" s="76" customFormat="1" ht="44.4">
      <c r="A849" s="15">
        <v>846</v>
      </c>
      <c r="B849" s="21" t="s">
        <v>8</v>
      </c>
      <c r="C849" s="21" t="s">
        <v>70</v>
      </c>
      <c r="D849" s="21" t="s">
        <v>144</v>
      </c>
      <c r="E849" s="21" t="s">
        <v>4969</v>
      </c>
      <c r="F849" s="21" t="s">
        <v>932</v>
      </c>
      <c r="G849" s="21" t="s">
        <v>970</v>
      </c>
      <c r="H849" s="21" t="s">
        <v>4970</v>
      </c>
      <c r="I849" s="21" t="s">
        <v>4971</v>
      </c>
      <c r="J849" s="21" t="s">
        <v>4972</v>
      </c>
      <c r="K849" s="21" t="s">
        <v>4973</v>
      </c>
      <c r="L849" s="21" t="s">
        <v>4974</v>
      </c>
      <c r="M849" s="38"/>
      <c r="N849" s="91"/>
    </row>
    <row r="850" spans="1:14" s="76" customFormat="1" ht="44.4">
      <c r="A850" s="15">
        <v>847</v>
      </c>
      <c r="B850" s="21" t="s">
        <v>6</v>
      </c>
      <c r="C850" s="21" t="s">
        <v>70</v>
      </c>
      <c r="D850" s="21" t="s">
        <v>144</v>
      </c>
      <c r="E850" s="21" t="s">
        <v>4975</v>
      </c>
      <c r="F850" s="21" t="s">
        <v>932</v>
      </c>
      <c r="G850" s="21" t="s">
        <v>954</v>
      </c>
      <c r="H850" s="21" t="s">
        <v>4976</v>
      </c>
      <c r="I850" s="21" t="s">
        <v>4977</v>
      </c>
      <c r="J850" s="21" t="s">
        <v>2280</v>
      </c>
      <c r="K850" s="21" t="s">
        <v>4929</v>
      </c>
      <c r="L850" s="21" t="s">
        <v>4930</v>
      </c>
      <c r="M850" s="38"/>
      <c r="N850" s="91"/>
    </row>
    <row r="851" spans="1:14" s="76" customFormat="1" ht="66.599999999999994">
      <c r="A851" s="15">
        <v>848</v>
      </c>
      <c r="B851" s="21" t="s">
        <v>6</v>
      </c>
      <c r="C851" s="21" t="s">
        <v>70</v>
      </c>
      <c r="D851" s="21" t="s">
        <v>144</v>
      </c>
      <c r="E851" s="21" t="s">
        <v>4978</v>
      </c>
      <c r="F851" s="21" t="s">
        <v>932</v>
      </c>
      <c r="G851" s="21" t="s">
        <v>1105</v>
      </c>
      <c r="H851" s="21" t="s">
        <v>4979</v>
      </c>
      <c r="I851" s="21" t="s">
        <v>4980</v>
      </c>
      <c r="J851" s="21" t="s">
        <v>4556</v>
      </c>
      <c r="K851" s="21" t="s">
        <v>4981</v>
      </c>
      <c r="L851" s="21" t="s">
        <v>4982</v>
      </c>
      <c r="M851" s="21"/>
      <c r="N851" s="91"/>
    </row>
    <row r="852" spans="1:14" s="76" customFormat="1" ht="44.4">
      <c r="A852" s="15">
        <v>849</v>
      </c>
      <c r="B852" s="95" t="s">
        <v>2</v>
      </c>
      <c r="C852" s="93" t="s">
        <v>70</v>
      </c>
      <c r="D852" s="95" t="s">
        <v>145</v>
      </c>
      <c r="E852" s="21" t="s">
        <v>725</v>
      </c>
      <c r="F852" s="21" t="s">
        <v>932</v>
      </c>
      <c r="G852" s="95" t="s">
        <v>979</v>
      </c>
      <c r="H852" s="95" t="s">
        <v>1438</v>
      </c>
      <c r="I852" s="21" t="s">
        <v>2004</v>
      </c>
      <c r="J852" s="154" t="s">
        <v>2384</v>
      </c>
      <c r="K852" s="21" t="s">
        <v>2771</v>
      </c>
      <c r="L852" s="21" t="s">
        <v>3241</v>
      </c>
      <c r="M852" s="90" t="s">
        <v>5292</v>
      </c>
      <c r="N852" s="91"/>
    </row>
    <row r="853" spans="1:14" s="76" customFormat="1" ht="44.4">
      <c r="A853" s="15">
        <v>850</v>
      </c>
      <c r="B853" s="95" t="s">
        <v>3</v>
      </c>
      <c r="C853" s="93" t="s">
        <v>70</v>
      </c>
      <c r="D853" s="95" t="s">
        <v>145</v>
      </c>
      <c r="E853" s="21" t="s">
        <v>726</v>
      </c>
      <c r="F853" s="21" t="s">
        <v>932</v>
      </c>
      <c r="G853" s="95" t="s">
        <v>1101</v>
      </c>
      <c r="H853" s="95" t="s">
        <v>1439</v>
      </c>
      <c r="I853" s="21" t="s">
        <v>2005</v>
      </c>
      <c r="J853" s="154" t="s">
        <v>2385</v>
      </c>
      <c r="K853" s="21" t="s">
        <v>2772</v>
      </c>
      <c r="L853" s="21" t="s">
        <v>3242</v>
      </c>
      <c r="M853" s="90" t="s">
        <v>3528</v>
      </c>
      <c r="N853" s="91"/>
    </row>
    <row r="854" spans="1:14" s="76" customFormat="1" ht="44.4">
      <c r="A854" s="15">
        <v>851</v>
      </c>
      <c r="B854" s="95" t="s">
        <v>7</v>
      </c>
      <c r="C854" s="93" t="s">
        <v>70</v>
      </c>
      <c r="D854" s="95" t="s">
        <v>145</v>
      </c>
      <c r="E854" s="21" t="s">
        <v>727</v>
      </c>
      <c r="F854" s="21" t="s">
        <v>932</v>
      </c>
      <c r="G854" s="95" t="s">
        <v>972</v>
      </c>
      <c r="H854" s="95" t="s">
        <v>1440</v>
      </c>
      <c r="I854" s="21" t="s">
        <v>2006</v>
      </c>
      <c r="J854" s="154" t="s">
        <v>2386</v>
      </c>
      <c r="K854" s="21" t="s">
        <v>2773</v>
      </c>
      <c r="L854" s="21" t="s">
        <v>3243</v>
      </c>
      <c r="M854" s="90" t="s">
        <v>3529</v>
      </c>
      <c r="N854" s="91"/>
    </row>
    <row r="855" spans="1:14" s="76" customFormat="1">
      <c r="A855" s="15">
        <v>852</v>
      </c>
      <c r="B855" s="95" t="s">
        <v>7</v>
      </c>
      <c r="C855" s="93" t="s">
        <v>70</v>
      </c>
      <c r="D855" s="95" t="s">
        <v>145</v>
      </c>
      <c r="E855" s="21" t="s">
        <v>728</v>
      </c>
      <c r="F855" s="21" t="s">
        <v>932</v>
      </c>
      <c r="G855" s="95" t="s">
        <v>972</v>
      </c>
      <c r="H855" s="95" t="s">
        <v>1441</v>
      </c>
      <c r="I855" s="21" t="s">
        <v>2007</v>
      </c>
      <c r="J855" s="154" t="s">
        <v>2386</v>
      </c>
      <c r="K855" s="21" t="s">
        <v>2774</v>
      </c>
      <c r="L855" s="21" t="s">
        <v>3244</v>
      </c>
      <c r="M855" s="90" t="s">
        <v>3529</v>
      </c>
      <c r="N855" s="91"/>
    </row>
    <row r="856" spans="1:14" s="76" customFormat="1" ht="44.4">
      <c r="A856" s="15">
        <v>853</v>
      </c>
      <c r="B856" s="95" t="s">
        <v>7</v>
      </c>
      <c r="C856" s="93" t="s">
        <v>70</v>
      </c>
      <c r="D856" s="95" t="s">
        <v>145</v>
      </c>
      <c r="E856" s="21" t="s">
        <v>729</v>
      </c>
      <c r="F856" s="21" t="s">
        <v>932</v>
      </c>
      <c r="G856" s="95" t="s">
        <v>1102</v>
      </c>
      <c r="H856" s="95" t="s">
        <v>1442</v>
      </c>
      <c r="I856" s="21" t="s">
        <v>2008</v>
      </c>
      <c r="J856" s="154" t="s">
        <v>2387</v>
      </c>
      <c r="K856" s="21" t="s">
        <v>2775</v>
      </c>
      <c r="L856" s="21" t="s">
        <v>3245</v>
      </c>
      <c r="M856" s="90" t="s">
        <v>5293</v>
      </c>
      <c r="N856" s="91"/>
    </row>
    <row r="857" spans="1:14" s="76" customFormat="1" ht="44.4">
      <c r="A857" s="15">
        <v>854</v>
      </c>
      <c r="B857" s="95" t="s">
        <v>7</v>
      </c>
      <c r="C857" s="93" t="s">
        <v>70</v>
      </c>
      <c r="D857" s="95" t="s">
        <v>145</v>
      </c>
      <c r="E857" s="21" t="s">
        <v>730</v>
      </c>
      <c r="F857" s="21" t="s">
        <v>932</v>
      </c>
      <c r="G857" s="95" t="s">
        <v>1102</v>
      </c>
      <c r="H857" s="95" t="s">
        <v>1442</v>
      </c>
      <c r="I857" s="21" t="s">
        <v>2009</v>
      </c>
      <c r="J857" s="154" t="s">
        <v>2384</v>
      </c>
      <c r="K857" s="21" t="s">
        <v>2771</v>
      </c>
      <c r="L857" s="21" t="s">
        <v>3241</v>
      </c>
      <c r="M857" s="90" t="s">
        <v>5292</v>
      </c>
      <c r="N857" s="91"/>
    </row>
    <row r="858" spans="1:14" s="76" customFormat="1" ht="66.599999999999994">
      <c r="A858" s="15">
        <v>855</v>
      </c>
      <c r="B858" s="95" t="s">
        <v>8</v>
      </c>
      <c r="C858" s="93" t="s">
        <v>70</v>
      </c>
      <c r="D858" s="95" t="s">
        <v>145</v>
      </c>
      <c r="E858" s="21" t="s">
        <v>731</v>
      </c>
      <c r="F858" s="21" t="s">
        <v>932</v>
      </c>
      <c r="G858" s="95" t="s">
        <v>1103</v>
      </c>
      <c r="H858" s="95" t="s">
        <v>1443</v>
      </c>
      <c r="I858" s="21" t="s">
        <v>2010</v>
      </c>
      <c r="J858" s="154" t="s">
        <v>2387</v>
      </c>
      <c r="K858" s="21" t="s">
        <v>2776</v>
      </c>
      <c r="L858" s="21" t="s">
        <v>3246</v>
      </c>
      <c r="M858" s="90" t="s">
        <v>3530</v>
      </c>
      <c r="N858" s="91"/>
    </row>
    <row r="859" spans="1:14" s="76" customFormat="1">
      <c r="A859" s="15">
        <v>856</v>
      </c>
      <c r="B859" s="95" t="s">
        <v>8</v>
      </c>
      <c r="C859" s="93" t="s">
        <v>70</v>
      </c>
      <c r="D859" s="95" t="s">
        <v>145</v>
      </c>
      <c r="E859" s="21" t="s">
        <v>732</v>
      </c>
      <c r="F859" s="21" t="s">
        <v>932</v>
      </c>
      <c r="G859" s="95" t="s">
        <v>1104</v>
      </c>
      <c r="H859" s="95" t="s">
        <v>1444</v>
      </c>
      <c r="I859" s="21" t="s">
        <v>2011</v>
      </c>
      <c r="J859" s="154"/>
      <c r="K859" s="21" t="s">
        <v>2777</v>
      </c>
      <c r="L859" s="21" t="s">
        <v>3247</v>
      </c>
      <c r="M859" s="90" t="s">
        <v>3531</v>
      </c>
      <c r="N859" s="91"/>
    </row>
    <row r="860" spans="1:14" s="76" customFormat="1">
      <c r="A860" s="15">
        <v>857</v>
      </c>
      <c r="B860" s="95" t="s">
        <v>4</v>
      </c>
      <c r="C860" s="93" t="s">
        <v>70</v>
      </c>
      <c r="D860" s="95" t="s">
        <v>145</v>
      </c>
      <c r="E860" s="21" t="s">
        <v>733</v>
      </c>
      <c r="F860" s="21" t="s">
        <v>932</v>
      </c>
      <c r="G860" s="21" t="s">
        <v>947</v>
      </c>
      <c r="H860" s="155" t="s">
        <v>1445</v>
      </c>
      <c r="I860" s="21" t="s">
        <v>2012</v>
      </c>
      <c r="J860" s="154" t="s">
        <v>2387</v>
      </c>
      <c r="K860" s="21" t="s">
        <v>2778</v>
      </c>
      <c r="L860" s="21" t="s">
        <v>3248</v>
      </c>
      <c r="M860" s="90" t="s">
        <v>3532</v>
      </c>
      <c r="N860" s="91"/>
    </row>
    <row r="861" spans="1:14" s="76" customFormat="1" ht="44.4">
      <c r="A861" s="15">
        <v>858</v>
      </c>
      <c r="B861" s="145" t="s">
        <v>5</v>
      </c>
      <c r="C861" s="93" t="s">
        <v>70</v>
      </c>
      <c r="D861" s="95" t="s">
        <v>145</v>
      </c>
      <c r="E861" s="21" t="s">
        <v>734</v>
      </c>
      <c r="F861" s="21" t="s">
        <v>932</v>
      </c>
      <c r="G861" s="95" t="s">
        <v>972</v>
      </c>
      <c r="H861" s="145" t="s">
        <v>1446</v>
      </c>
      <c r="I861" s="21" t="s">
        <v>2013</v>
      </c>
      <c r="J861" s="154" t="s">
        <v>2388</v>
      </c>
      <c r="K861" s="21" t="s">
        <v>2779</v>
      </c>
      <c r="L861" s="21" t="s">
        <v>3249</v>
      </c>
      <c r="M861" s="90" t="s">
        <v>3533</v>
      </c>
      <c r="N861" s="91"/>
    </row>
    <row r="862" spans="1:14" s="76" customFormat="1" ht="66.599999999999994">
      <c r="A862" s="15">
        <v>859</v>
      </c>
      <c r="B862" s="95" t="s">
        <v>5</v>
      </c>
      <c r="C862" s="93" t="s">
        <v>70</v>
      </c>
      <c r="D862" s="95" t="s">
        <v>145</v>
      </c>
      <c r="E862" s="21" t="s">
        <v>735</v>
      </c>
      <c r="F862" s="21" t="s">
        <v>932</v>
      </c>
      <c r="G862" s="21" t="s">
        <v>945</v>
      </c>
      <c r="H862" s="156" t="s">
        <v>1447</v>
      </c>
      <c r="I862" s="21" t="s">
        <v>2014</v>
      </c>
      <c r="J862" s="154"/>
      <c r="K862" s="21" t="s">
        <v>2780</v>
      </c>
      <c r="L862" s="21" t="s">
        <v>3246</v>
      </c>
      <c r="M862" s="90" t="s">
        <v>3534</v>
      </c>
      <c r="N862" s="91"/>
    </row>
    <row r="863" spans="1:14" s="76" customFormat="1">
      <c r="A863" s="15">
        <v>860</v>
      </c>
      <c r="B863" s="95" t="s">
        <v>5</v>
      </c>
      <c r="C863" s="93" t="s">
        <v>70</v>
      </c>
      <c r="D863" s="95" t="s">
        <v>145</v>
      </c>
      <c r="E863" s="21" t="s">
        <v>736</v>
      </c>
      <c r="F863" s="21" t="s">
        <v>932</v>
      </c>
      <c r="G863" s="95" t="s">
        <v>1105</v>
      </c>
      <c r="H863" s="156" t="s">
        <v>1448</v>
      </c>
      <c r="I863" s="21" t="s">
        <v>2015</v>
      </c>
      <c r="J863" s="154" t="s">
        <v>2388</v>
      </c>
      <c r="K863" s="21" t="s">
        <v>2781</v>
      </c>
      <c r="L863" s="21" t="s">
        <v>3250</v>
      </c>
      <c r="M863" s="90" t="s">
        <v>3535</v>
      </c>
      <c r="N863" s="91"/>
    </row>
    <row r="864" spans="1:14" s="76" customFormat="1" ht="44.4">
      <c r="A864" s="15">
        <v>861</v>
      </c>
      <c r="B864" s="95" t="s">
        <v>6</v>
      </c>
      <c r="C864" s="93" t="s">
        <v>70</v>
      </c>
      <c r="D864" s="95" t="s">
        <v>145</v>
      </c>
      <c r="E864" s="21" t="s">
        <v>737</v>
      </c>
      <c r="F864" s="21" t="s">
        <v>932</v>
      </c>
      <c r="G864" s="95" t="s">
        <v>972</v>
      </c>
      <c r="H864" s="95" t="s">
        <v>1449</v>
      </c>
      <c r="I864" s="21" t="s">
        <v>2016</v>
      </c>
      <c r="J864" s="154" t="s">
        <v>2387</v>
      </c>
      <c r="K864" s="21" t="s">
        <v>2782</v>
      </c>
      <c r="L864" s="21" t="s">
        <v>3251</v>
      </c>
      <c r="M864" s="90" t="s">
        <v>3536</v>
      </c>
      <c r="N864" s="91"/>
    </row>
    <row r="865" spans="1:14" s="76" customFormat="1" ht="44.4">
      <c r="A865" s="15">
        <v>862</v>
      </c>
      <c r="B865" s="95" t="s">
        <v>6</v>
      </c>
      <c r="C865" s="93" t="s">
        <v>70</v>
      </c>
      <c r="D865" s="95" t="s">
        <v>145</v>
      </c>
      <c r="E865" s="21" t="s">
        <v>738</v>
      </c>
      <c r="F865" s="21" t="s">
        <v>932</v>
      </c>
      <c r="G865" s="95" t="s">
        <v>949</v>
      </c>
      <c r="H865" s="95" t="s">
        <v>1450</v>
      </c>
      <c r="I865" s="21" t="s">
        <v>2017</v>
      </c>
      <c r="J865" s="154" t="s">
        <v>2389</v>
      </c>
      <c r="K865" s="21" t="s">
        <v>2783</v>
      </c>
      <c r="L865" s="21" t="s">
        <v>3252</v>
      </c>
      <c r="M865" s="90" t="s">
        <v>3537</v>
      </c>
      <c r="N865" s="91"/>
    </row>
    <row r="866" spans="1:14" s="76" customFormat="1" ht="44.4">
      <c r="A866" s="15">
        <v>863</v>
      </c>
      <c r="B866" s="95" t="s">
        <v>6</v>
      </c>
      <c r="C866" s="93" t="s">
        <v>70</v>
      </c>
      <c r="D866" s="95" t="s">
        <v>145</v>
      </c>
      <c r="E866" s="21" t="s">
        <v>739</v>
      </c>
      <c r="F866" s="21" t="s">
        <v>932</v>
      </c>
      <c r="G866" s="95"/>
      <c r="H866" s="156" t="s">
        <v>1451</v>
      </c>
      <c r="I866" s="21" t="s">
        <v>2018</v>
      </c>
      <c r="J866" s="154" t="s">
        <v>2390</v>
      </c>
      <c r="K866" s="21" t="s">
        <v>2784</v>
      </c>
      <c r="L866" s="21" t="s">
        <v>3253</v>
      </c>
      <c r="M866" s="90" t="s">
        <v>3538</v>
      </c>
      <c r="N866" s="91"/>
    </row>
    <row r="867" spans="1:14" s="76" customFormat="1" ht="44.4">
      <c r="A867" s="15">
        <v>864</v>
      </c>
      <c r="B867" s="95" t="s">
        <v>6</v>
      </c>
      <c r="C867" s="93" t="s">
        <v>70</v>
      </c>
      <c r="D867" s="95" t="s">
        <v>145</v>
      </c>
      <c r="E867" s="21" t="s">
        <v>740</v>
      </c>
      <c r="F867" s="21" t="s">
        <v>932</v>
      </c>
      <c r="G867" s="95" t="s">
        <v>956</v>
      </c>
      <c r="H867" s="95" t="s">
        <v>1452</v>
      </c>
      <c r="I867" s="21" t="s">
        <v>2019</v>
      </c>
      <c r="J867" s="154" t="s">
        <v>2391</v>
      </c>
      <c r="K867" s="21" t="s">
        <v>2785</v>
      </c>
      <c r="L867" s="21" t="s">
        <v>3254</v>
      </c>
      <c r="M867" s="90" t="s">
        <v>3539</v>
      </c>
      <c r="N867" s="91"/>
    </row>
    <row r="868" spans="1:14" s="76" customFormat="1" ht="44.4">
      <c r="A868" s="15">
        <v>865</v>
      </c>
      <c r="B868" s="93" t="s">
        <v>4</v>
      </c>
      <c r="C868" s="93" t="s">
        <v>70</v>
      </c>
      <c r="D868" s="21" t="s">
        <v>146</v>
      </c>
      <c r="E868" s="21" t="s">
        <v>741</v>
      </c>
      <c r="F868" s="21" t="s">
        <v>932</v>
      </c>
      <c r="G868" s="93" t="s">
        <v>1106</v>
      </c>
      <c r="H868" s="93" t="s">
        <v>1106</v>
      </c>
      <c r="I868" s="21" t="s">
        <v>2020</v>
      </c>
      <c r="J868" s="21" t="s">
        <v>2247</v>
      </c>
      <c r="K868" s="21" t="s">
        <v>2786</v>
      </c>
      <c r="L868" s="21" t="s">
        <v>3255</v>
      </c>
      <c r="M868" s="24" t="s">
        <v>3540</v>
      </c>
      <c r="N868" s="91"/>
    </row>
    <row r="869" spans="1:14" s="76" customFormat="1" ht="44.4">
      <c r="A869" s="15">
        <v>866</v>
      </c>
      <c r="B869" s="21" t="s">
        <v>5</v>
      </c>
      <c r="C869" s="93" t="s">
        <v>70</v>
      </c>
      <c r="D869" s="21" t="s">
        <v>146</v>
      </c>
      <c r="E869" s="21" t="s">
        <v>742</v>
      </c>
      <c r="F869" s="21" t="s">
        <v>932</v>
      </c>
      <c r="G869" s="21" t="s">
        <v>945</v>
      </c>
      <c r="H869" s="21" t="s">
        <v>1453</v>
      </c>
      <c r="I869" s="21" t="s">
        <v>2021</v>
      </c>
      <c r="J869" s="21" t="s">
        <v>2247</v>
      </c>
      <c r="K869" s="21" t="s">
        <v>2787</v>
      </c>
      <c r="L869" s="21" t="s">
        <v>3256</v>
      </c>
      <c r="M869" s="24" t="s">
        <v>3541</v>
      </c>
      <c r="N869" s="91"/>
    </row>
    <row r="870" spans="1:14" s="76" customFormat="1" ht="44.4">
      <c r="A870" s="15">
        <v>867</v>
      </c>
      <c r="B870" s="21" t="s">
        <v>6</v>
      </c>
      <c r="C870" s="93" t="s">
        <v>70</v>
      </c>
      <c r="D870" s="21" t="s">
        <v>146</v>
      </c>
      <c r="E870" s="21" t="s">
        <v>743</v>
      </c>
      <c r="F870" s="21" t="s">
        <v>932</v>
      </c>
      <c r="G870" s="21" t="s">
        <v>947</v>
      </c>
      <c r="H870" s="21" t="s">
        <v>1256</v>
      </c>
      <c r="I870" s="21" t="s">
        <v>2022</v>
      </c>
      <c r="J870" s="21" t="s">
        <v>2247</v>
      </c>
      <c r="K870" s="21" t="s">
        <v>2788</v>
      </c>
      <c r="L870" s="21" t="s">
        <v>3257</v>
      </c>
      <c r="M870" s="24" t="s">
        <v>3542</v>
      </c>
      <c r="N870" s="91"/>
    </row>
    <row r="871" spans="1:14" s="76" customFormat="1" ht="44.4">
      <c r="A871" s="15">
        <v>868</v>
      </c>
      <c r="B871" s="96" t="s">
        <v>2</v>
      </c>
      <c r="C871" s="93" t="s">
        <v>70</v>
      </c>
      <c r="D871" s="21" t="s">
        <v>147</v>
      </c>
      <c r="E871" s="96" t="s">
        <v>744</v>
      </c>
      <c r="F871" s="21" t="s">
        <v>932</v>
      </c>
      <c r="G871" s="96" t="s">
        <v>1107</v>
      </c>
      <c r="H871" s="96" t="s">
        <v>1454</v>
      </c>
      <c r="I871" s="96" t="s">
        <v>2023</v>
      </c>
      <c r="J871" s="96" t="s">
        <v>2213</v>
      </c>
      <c r="K871" s="96" t="s">
        <v>2789</v>
      </c>
      <c r="L871" s="21" t="s">
        <v>3258</v>
      </c>
      <c r="M871" s="21"/>
      <c r="N871" s="91"/>
    </row>
    <row r="872" spans="1:14" s="76" customFormat="1">
      <c r="A872" s="15">
        <v>869</v>
      </c>
      <c r="B872" s="96" t="s">
        <v>7</v>
      </c>
      <c r="C872" s="93" t="s">
        <v>70</v>
      </c>
      <c r="D872" s="21" t="s">
        <v>147</v>
      </c>
      <c r="E872" s="96" t="s">
        <v>745</v>
      </c>
      <c r="F872" s="21" t="s">
        <v>932</v>
      </c>
      <c r="G872" s="96" t="s">
        <v>1016</v>
      </c>
      <c r="H872" s="96" t="s">
        <v>1455</v>
      </c>
      <c r="I872" s="96" t="s">
        <v>2024</v>
      </c>
      <c r="J872" s="96" t="s">
        <v>2213</v>
      </c>
      <c r="K872" s="96" t="s">
        <v>2790</v>
      </c>
      <c r="L872" s="96" t="s">
        <v>3259</v>
      </c>
      <c r="M872" s="21"/>
      <c r="N872" s="91"/>
    </row>
    <row r="873" spans="1:14" s="76" customFormat="1" ht="44.4">
      <c r="A873" s="15">
        <v>870</v>
      </c>
      <c r="B873" s="96" t="s">
        <v>7</v>
      </c>
      <c r="C873" s="93" t="s">
        <v>70</v>
      </c>
      <c r="D873" s="21" t="s">
        <v>147</v>
      </c>
      <c r="E873" s="96" t="s">
        <v>746</v>
      </c>
      <c r="F873" s="21" t="s">
        <v>932</v>
      </c>
      <c r="G873" s="96" t="s">
        <v>952</v>
      </c>
      <c r="H873" s="96" t="s">
        <v>1456</v>
      </c>
      <c r="I873" s="96" t="s">
        <v>2024</v>
      </c>
      <c r="J873" s="96" t="s">
        <v>2213</v>
      </c>
      <c r="K873" s="96" t="s">
        <v>2791</v>
      </c>
      <c r="L873" s="21" t="s">
        <v>3260</v>
      </c>
      <c r="M873" s="24" t="s">
        <v>3543</v>
      </c>
      <c r="N873" s="91"/>
    </row>
    <row r="874" spans="1:14" s="76" customFormat="1" ht="44.4">
      <c r="A874" s="15">
        <v>871</v>
      </c>
      <c r="B874" s="93" t="s">
        <v>5</v>
      </c>
      <c r="C874" s="93" t="s">
        <v>70</v>
      </c>
      <c r="D874" s="21" t="s">
        <v>147</v>
      </c>
      <c r="E874" s="96" t="s">
        <v>747</v>
      </c>
      <c r="F874" s="21" t="s">
        <v>932</v>
      </c>
      <c r="G874" s="93" t="s">
        <v>952</v>
      </c>
      <c r="H874" s="93" t="s">
        <v>1457</v>
      </c>
      <c r="I874" s="96" t="s">
        <v>2024</v>
      </c>
      <c r="J874" s="96" t="s">
        <v>2213</v>
      </c>
      <c r="K874" s="21" t="s">
        <v>2792</v>
      </c>
      <c r="L874" s="21" t="s">
        <v>3249</v>
      </c>
      <c r="M874" s="21"/>
      <c r="N874" s="91"/>
    </row>
    <row r="875" spans="1:14" s="76" customFormat="1">
      <c r="A875" s="15">
        <v>872</v>
      </c>
      <c r="B875" s="96" t="s">
        <v>6</v>
      </c>
      <c r="C875" s="93" t="s">
        <v>70</v>
      </c>
      <c r="D875" s="21" t="s">
        <v>147</v>
      </c>
      <c r="E875" s="96" t="s">
        <v>748</v>
      </c>
      <c r="F875" s="21" t="s">
        <v>932</v>
      </c>
      <c r="G875" s="31" t="s">
        <v>952</v>
      </c>
      <c r="H875" s="31" t="s">
        <v>1458</v>
      </c>
      <c r="I875" s="96" t="s">
        <v>2025</v>
      </c>
      <c r="J875" s="96" t="s">
        <v>2213</v>
      </c>
      <c r="K875" s="96" t="s">
        <v>2793</v>
      </c>
      <c r="L875" s="96" t="s">
        <v>3244</v>
      </c>
      <c r="M875" s="24" t="s">
        <v>3544</v>
      </c>
      <c r="N875" s="91"/>
    </row>
    <row r="876" spans="1:14" s="76" customFormat="1">
      <c r="A876" s="15">
        <v>873</v>
      </c>
      <c r="B876" s="96" t="s">
        <v>6</v>
      </c>
      <c r="C876" s="93" t="s">
        <v>70</v>
      </c>
      <c r="D876" s="21" t="s">
        <v>147</v>
      </c>
      <c r="E876" s="96" t="s">
        <v>749</v>
      </c>
      <c r="F876" s="21" t="s">
        <v>932</v>
      </c>
      <c r="G876" s="96" t="s">
        <v>947</v>
      </c>
      <c r="H876" s="96" t="s">
        <v>1459</v>
      </c>
      <c r="I876" s="96" t="s">
        <v>2026</v>
      </c>
      <c r="J876" s="96" t="s">
        <v>2213</v>
      </c>
      <c r="K876" s="96" t="s">
        <v>2793</v>
      </c>
      <c r="L876" s="96" t="s">
        <v>3244</v>
      </c>
      <c r="M876" s="24" t="s">
        <v>3545</v>
      </c>
      <c r="N876" s="91"/>
    </row>
    <row r="877" spans="1:14" s="74" customFormat="1" ht="44.4">
      <c r="A877" s="15">
        <v>874</v>
      </c>
      <c r="B877" s="21" t="s">
        <v>4317</v>
      </c>
      <c r="C877" s="93" t="s">
        <v>4295</v>
      </c>
      <c r="D877" s="96" t="s">
        <v>5088</v>
      </c>
      <c r="E877" s="96" t="s">
        <v>5089</v>
      </c>
      <c r="F877" s="21" t="s">
        <v>4298</v>
      </c>
      <c r="G877" s="21" t="s">
        <v>1045</v>
      </c>
      <c r="H877" s="93" t="s">
        <v>5090</v>
      </c>
      <c r="I877" s="96" t="s">
        <v>5091</v>
      </c>
      <c r="J877" s="96" t="s">
        <v>5092</v>
      </c>
      <c r="K877" s="21" t="s">
        <v>2794</v>
      </c>
      <c r="L877" s="96" t="s">
        <v>3261</v>
      </c>
      <c r="M877" s="98" t="s">
        <v>5294</v>
      </c>
      <c r="N877" s="91"/>
    </row>
    <row r="878" spans="1:14" s="74" customFormat="1">
      <c r="A878" s="15">
        <v>875</v>
      </c>
      <c r="B878" s="21" t="s">
        <v>4323</v>
      </c>
      <c r="C878" s="93" t="s">
        <v>4295</v>
      </c>
      <c r="D878" s="96" t="s">
        <v>5088</v>
      </c>
      <c r="E878" s="96" t="s">
        <v>5093</v>
      </c>
      <c r="F878" s="21" t="s">
        <v>4298</v>
      </c>
      <c r="G878" s="21" t="s">
        <v>5073</v>
      </c>
      <c r="H878" s="96" t="s">
        <v>5094</v>
      </c>
      <c r="I878" s="96" t="s">
        <v>5095</v>
      </c>
      <c r="J878" s="96" t="s">
        <v>5096</v>
      </c>
      <c r="K878" s="96" t="s">
        <v>5097</v>
      </c>
      <c r="L878" s="96" t="s">
        <v>3262</v>
      </c>
      <c r="M878" s="98" t="s">
        <v>5295</v>
      </c>
      <c r="N878" s="91"/>
    </row>
    <row r="879" spans="1:14" s="74" customFormat="1">
      <c r="A879" s="15">
        <v>876</v>
      </c>
      <c r="B879" s="21" t="s">
        <v>52</v>
      </c>
      <c r="C879" s="93" t="s">
        <v>4295</v>
      </c>
      <c r="D879" s="96" t="s">
        <v>5088</v>
      </c>
      <c r="E879" s="96" t="s">
        <v>5098</v>
      </c>
      <c r="F879" s="21" t="s">
        <v>4298</v>
      </c>
      <c r="G879" s="21" t="s">
        <v>4306</v>
      </c>
      <c r="H879" s="96" t="s">
        <v>5099</v>
      </c>
      <c r="I879" s="96" t="s">
        <v>5100</v>
      </c>
      <c r="J879" s="96" t="s">
        <v>5101</v>
      </c>
      <c r="K879" s="96" t="s">
        <v>5102</v>
      </c>
      <c r="L879" s="96" t="s">
        <v>3263</v>
      </c>
      <c r="M879" s="96"/>
      <c r="N879" s="91"/>
    </row>
    <row r="880" spans="1:14" s="74" customFormat="1">
      <c r="A880" s="15">
        <v>877</v>
      </c>
      <c r="B880" s="21" t="s">
        <v>52</v>
      </c>
      <c r="C880" s="93" t="s">
        <v>4295</v>
      </c>
      <c r="D880" s="96" t="s">
        <v>5088</v>
      </c>
      <c r="E880" s="96" t="s">
        <v>5103</v>
      </c>
      <c r="F880" s="21" t="s">
        <v>4298</v>
      </c>
      <c r="G880" s="21" t="s">
        <v>5076</v>
      </c>
      <c r="H880" s="96" t="s">
        <v>5104</v>
      </c>
      <c r="I880" s="96" t="s">
        <v>5105</v>
      </c>
      <c r="J880" s="96" t="s">
        <v>5106</v>
      </c>
      <c r="K880" s="96" t="s">
        <v>5107</v>
      </c>
      <c r="L880" s="96" t="s">
        <v>3264</v>
      </c>
      <c r="M880" s="96"/>
      <c r="N880" s="91"/>
    </row>
    <row r="881" spans="1:14" s="74" customFormat="1">
      <c r="A881" s="15">
        <v>878</v>
      </c>
      <c r="B881" s="21" t="s">
        <v>4323</v>
      </c>
      <c r="C881" s="93" t="s">
        <v>4295</v>
      </c>
      <c r="D881" s="96" t="s">
        <v>5108</v>
      </c>
      <c r="E881" s="96" t="s">
        <v>5109</v>
      </c>
      <c r="F881" s="21" t="s">
        <v>4298</v>
      </c>
      <c r="G881" s="21" t="s">
        <v>4319</v>
      </c>
      <c r="H881" s="97">
        <v>43690</v>
      </c>
      <c r="I881" s="96" t="s">
        <v>5110</v>
      </c>
      <c r="J881" s="96" t="s">
        <v>5111</v>
      </c>
      <c r="K881" s="96" t="s">
        <v>5112</v>
      </c>
      <c r="L881" s="96" t="s">
        <v>3265</v>
      </c>
      <c r="M881" s="96"/>
      <c r="N881" s="91"/>
    </row>
    <row r="882" spans="1:14" s="74" customFormat="1">
      <c r="A882" s="15">
        <v>879</v>
      </c>
      <c r="B882" s="21" t="s">
        <v>52</v>
      </c>
      <c r="C882" s="93" t="s">
        <v>4295</v>
      </c>
      <c r="D882" s="96" t="s">
        <v>5088</v>
      </c>
      <c r="E882" s="96" t="s">
        <v>750</v>
      </c>
      <c r="F882" s="21" t="s">
        <v>4298</v>
      </c>
      <c r="G882" s="21" t="s">
        <v>5076</v>
      </c>
      <c r="H882" s="96" t="s">
        <v>5104</v>
      </c>
      <c r="I882" s="96" t="s">
        <v>5113</v>
      </c>
      <c r="J882" s="96" t="s">
        <v>5106</v>
      </c>
      <c r="K882" s="96" t="s">
        <v>5114</v>
      </c>
      <c r="L882" s="96" t="s">
        <v>3266</v>
      </c>
      <c r="M882" s="96"/>
      <c r="N882" s="91"/>
    </row>
    <row r="883" spans="1:14" s="74" customFormat="1">
      <c r="A883" s="15">
        <v>880</v>
      </c>
      <c r="B883" s="21" t="s">
        <v>52</v>
      </c>
      <c r="C883" s="93" t="s">
        <v>4295</v>
      </c>
      <c r="D883" s="96" t="s">
        <v>5088</v>
      </c>
      <c r="E883" s="96" t="s">
        <v>5115</v>
      </c>
      <c r="F883" s="21" t="s">
        <v>4298</v>
      </c>
      <c r="G883" s="21" t="s">
        <v>4306</v>
      </c>
      <c r="H883" s="96" t="s">
        <v>5116</v>
      </c>
      <c r="I883" s="96" t="s">
        <v>5117</v>
      </c>
      <c r="J883" s="96" t="s">
        <v>5118</v>
      </c>
      <c r="K883" s="96" t="s">
        <v>5119</v>
      </c>
      <c r="L883" s="96" t="s">
        <v>3267</v>
      </c>
      <c r="M883" s="98" t="s">
        <v>5296</v>
      </c>
      <c r="N883" s="91"/>
    </row>
    <row r="884" spans="1:14" s="74" customFormat="1" ht="44.4">
      <c r="A884" s="15">
        <v>881</v>
      </c>
      <c r="B884" s="21" t="s">
        <v>5120</v>
      </c>
      <c r="C884" s="93" t="s">
        <v>4295</v>
      </c>
      <c r="D884" s="96" t="s">
        <v>5088</v>
      </c>
      <c r="E884" s="96" t="s">
        <v>5121</v>
      </c>
      <c r="F884" s="21" t="s">
        <v>4298</v>
      </c>
      <c r="G884" s="21" t="s">
        <v>4314</v>
      </c>
      <c r="H884" s="96" t="s">
        <v>5122</v>
      </c>
      <c r="I884" s="96" t="s">
        <v>5123</v>
      </c>
      <c r="J884" s="96" t="s">
        <v>5092</v>
      </c>
      <c r="K884" s="21" t="s">
        <v>5124</v>
      </c>
      <c r="L884" s="96" t="s">
        <v>5125</v>
      </c>
      <c r="M884" s="98" t="s">
        <v>5297</v>
      </c>
      <c r="N884" s="91"/>
    </row>
    <row r="885" spans="1:14" s="76" customFormat="1">
      <c r="A885" s="15">
        <v>882</v>
      </c>
      <c r="B885" s="21" t="s">
        <v>3659</v>
      </c>
      <c r="C885" s="93" t="s">
        <v>3660</v>
      </c>
      <c r="D885" s="21" t="s">
        <v>3661</v>
      </c>
      <c r="E885" s="21" t="s">
        <v>3662</v>
      </c>
      <c r="F885" s="21" t="s">
        <v>3663</v>
      </c>
      <c r="G885" s="21" t="s">
        <v>3664</v>
      </c>
      <c r="H885" s="21" t="s">
        <v>3665</v>
      </c>
      <c r="I885" s="21" t="s">
        <v>3666</v>
      </c>
      <c r="J885" s="96" t="s">
        <v>3667</v>
      </c>
      <c r="K885" s="21" t="s">
        <v>3668</v>
      </c>
      <c r="L885" s="21" t="s">
        <v>3669</v>
      </c>
      <c r="M885" s="98" t="s">
        <v>5298</v>
      </c>
      <c r="N885" s="91"/>
    </row>
    <row r="886" spans="1:14" s="76" customFormat="1" ht="44.4">
      <c r="A886" s="15">
        <v>883</v>
      </c>
      <c r="B886" s="96" t="s">
        <v>3659</v>
      </c>
      <c r="C886" s="93" t="s">
        <v>3660</v>
      </c>
      <c r="D886" s="96" t="s">
        <v>3670</v>
      </c>
      <c r="E886" s="96" t="s">
        <v>3671</v>
      </c>
      <c r="F886" s="21" t="s">
        <v>3663</v>
      </c>
      <c r="G886" s="21" t="s">
        <v>3672</v>
      </c>
      <c r="H886" s="93" t="s">
        <v>3673</v>
      </c>
      <c r="I886" s="96" t="s">
        <v>3674</v>
      </c>
      <c r="J886" s="96" t="s">
        <v>3667</v>
      </c>
      <c r="K886" s="21" t="s">
        <v>3675</v>
      </c>
      <c r="L886" s="21" t="s">
        <v>3676</v>
      </c>
      <c r="M886" s="98" t="s">
        <v>5299</v>
      </c>
      <c r="N886" s="91"/>
    </row>
    <row r="887" spans="1:14" s="76" customFormat="1">
      <c r="A887" s="15">
        <v>884</v>
      </c>
      <c r="B887" s="96" t="s">
        <v>3659</v>
      </c>
      <c r="C887" s="21" t="s">
        <v>3660</v>
      </c>
      <c r="D887" s="21" t="s">
        <v>3661</v>
      </c>
      <c r="E887" s="21" t="s">
        <v>3677</v>
      </c>
      <c r="F887" s="21" t="s">
        <v>3663</v>
      </c>
      <c r="G887" s="21" t="s">
        <v>3678</v>
      </c>
      <c r="H887" s="21" t="s">
        <v>3679</v>
      </c>
      <c r="I887" s="21" t="s">
        <v>3680</v>
      </c>
      <c r="J887" s="21" t="s">
        <v>3681</v>
      </c>
      <c r="K887" s="21" t="s">
        <v>3682</v>
      </c>
      <c r="L887" s="21" t="s">
        <v>3268</v>
      </c>
      <c r="M887" s="24" t="s">
        <v>5300</v>
      </c>
      <c r="N887" s="91"/>
    </row>
    <row r="888" spans="1:14" s="76" customFormat="1" ht="44.4">
      <c r="A888" s="15">
        <v>885</v>
      </c>
      <c r="B888" s="96" t="s">
        <v>3659</v>
      </c>
      <c r="C888" s="21" t="s">
        <v>3660</v>
      </c>
      <c r="D888" s="21" t="s">
        <v>3661</v>
      </c>
      <c r="E888" s="21" t="s">
        <v>3683</v>
      </c>
      <c r="F888" s="21" t="s">
        <v>3663</v>
      </c>
      <c r="G888" s="21" t="s">
        <v>3684</v>
      </c>
      <c r="H888" s="21" t="s">
        <v>3685</v>
      </c>
      <c r="I888" s="21" t="s">
        <v>3686</v>
      </c>
      <c r="J888" s="21" t="s">
        <v>3687</v>
      </c>
      <c r="K888" s="21" t="s">
        <v>3688</v>
      </c>
      <c r="L888" s="21" t="s">
        <v>3689</v>
      </c>
      <c r="M888" s="24" t="s">
        <v>5301</v>
      </c>
      <c r="N888" s="91"/>
    </row>
    <row r="889" spans="1:14" s="139" customFormat="1">
      <c r="A889" s="15">
        <v>886</v>
      </c>
      <c r="B889" s="21" t="s">
        <v>4294</v>
      </c>
      <c r="C889" s="93" t="s">
        <v>4295</v>
      </c>
      <c r="D889" s="21" t="s">
        <v>4296</v>
      </c>
      <c r="E889" s="21" t="s">
        <v>4297</v>
      </c>
      <c r="F889" s="21" t="s">
        <v>4298</v>
      </c>
      <c r="G889" s="21" t="s">
        <v>4299</v>
      </c>
      <c r="H889" s="21" t="s">
        <v>4300</v>
      </c>
      <c r="I889" s="21" t="s">
        <v>4301</v>
      </c>
      <c r="J889" s="21" t="s">
        <v>4302</v>
      </c>
      <c r="K889" s="21" t="s">
        <v>4303</v>
      </c>
      <c r="L889" s="21" t="s">
        <v>4304</v>
      </c>
      <c r="M889" s="90" t="s">
        <v>7196</v>
      </c>
      <c r="N889" s="91"/>
    </row>
    <row r="890" spans="1:14" s="139" customFormat="1">
      <c r="A890" s="15">
        <v>887</v>
      </c>
      <c r="B890" s="21" t="s">
        <v>4294</v>
      </c>
      <c r="C890" s="93" t="s">
        <v>4295</v>
      </c>
      <c r="D890" s="21" t="s">
        <v>4296</v>
      </c>
      <c r="E890" s="21" t="s">
        <v>4305</v>
      </c>
      <c r="F890" s="21" t="s">
        <v>4298</v>
      </c>
      <c r="G890" s="21" t="s">
        <v>4306</v>
      </c>
      <c r="H890" s="21" t="s">
        <v>4307</v>
      </c>
      <c r="I890" s="21" t="s">
        <v>4308</v>
      </c>
      <c r="J890" s="21" t="s">
        <v>4309</v>
      </c>
      <c r="K890" s="21" t="s">
        <v>4310</v>
      </c>
      <c r="L890" s="21" t="s">
        <v>4311</v>
      </c>
      <c r="M890" s="90" t="s">
        <v>5302</v>
      </c>
      <c r="N890" s="91"/>
    </row>
    <row r="891" spans="1:14" s="139" customFormat="1" ht="44.4">
      <c r="A891" s="15">
        <v>888</v>
      </c>
      <c r="B891" s="21" t="s">
        <v>4312</v>
      </c>
      <c r="C891" s="93" t="s">
        <v>4295</v>
      </c>
      <c r="D891" s="21" t="s">
        <v>4296</v>
      </c>
      <c r="E891" s="21" t="s">
        <v>4313</v>
      </c>
      <c r="F891" s="21" t="s">
        <v>4298</v>
      </c>
      <c r="G891" s="21" t="s">
        <v>4314</v>
      </c>
      <c r="H891" s="21" t="s">
        <v>4315</v>
      </c>
      <c r="I891" s="21" t="s">
        <v>4301</v>
      </c>
      <c r="J891" s="21" t="s">
        <v>4302</v>
      </c>
      <c r="K891" s="21" t="s">
        <v>4316</v>
      </c>
      <c r="L891" s="21" t="s">
        <v>3269</v>
      </c>
      <c r="M891" s="90" t="s">
        <v>5303</v>
      </c>
      <c r="N891" s="91"/>
    </row>
    <row r="892" spans="1:14" s="139" customFormat="1" ht="44.4">
      <c r="A892" s="15">
        <v>889</v>
      </c>
      <c r="B892" s="21" t="s">
        <v>4317</v>
      </c>
      <c r="C892" s="93" t="s">
        <v>4295</v>
      </c>
      <c r="D892" s="21" t="s">
        <v>4296</v>
      </c>
      <c r="E892" s="21" t="s">
        <v>4318</v>
      </c>
      <c r="F892" s="21" t="s">
        <v>4298</v>
      </c>
      <c r="G892" s="21" t="s">
        <v>4319</v>
      </c>
      <c r="H892" s="119" t="s">
        <v>4320</v>
      </c>
      <c r="I892" s="21" t="s">
        <v>4301</v>
      </c>
      <c r="J892" s="21" t="s">
        <v>4302</v>
      </c>
      <c r="K892" s="21" t="s">
        <v>4321</v>
      </c>
      <c r="L892" s="21" t="s">
        <v>4322</v>
      </c>
      <c r="M892" s="90" t="s">
        <v>5304</v>
      </c>
      <c r="N892" s="91"/>
    </row>
    <row r="893" spans="1:14" s="139" customFormat="1">
      <c r="A893" s="15">
        <v>890</v>
      </c>
      <c r="B893" s="93" t="s">
        <v>4323</v>
      </c>
      <c r="C893" s="93" t="s">
        <v>4295</v>
      </c>
      <c r="D893" s="21" t="s">
        <v>4296</v>
      </c>
      <c r="E893" s="21" t="s">
        <v>4324</v>
      </c>
      <c r="F893" s="21" t="s">
        <v>4298</v>
      </c>
      <c r="G893" s="21" t="s">
        <v>4319</v>
      </c>
      <c r="H893" s="21" t="s">
        <v>4325</v>
      </c>
      <c r="I893" s="21" t="s">
        <v>4301</v>
      </c>
      <c r="J893" s="21" t="s">
        <v>4302</v>
      </c>
      <c r="K893" s="21" t="s">
        <v>4326</v>
      </c>
      <c r="L893" s="21" t="s">
        <v>4327</v>
      </c>
      <c r="M893" s="90" t="s">
        <v>5305</v>
      </c>
      <c r="N893" s="91"/>
    </row>
    <row r="894" spans="1:14" s="76" customFormat="1" ht="44.4">
      <c r="A894" s="15">
        <v>891</v>
      </c>
      <c r="B894" s="21" t="s">
        <v>3</v>
      </c>
      <c r="C894" s="93" t="s">
        <v>72</v>
      </c>
      <c r="D894" s="21" t="s">
        <v>148</v>
      </c>
      <c r="E894" s="21" t="s">
        <v>751</v>
      </c>
      <c r="F894" s="21" t="s">
        <v>932</v>
      </c>
      <c r="G894" s="21" t="s">
        <v>949</v>
      </c>
      <c r="H894" s="157" t="s">
        <v>1460</v>
      </c>
      <c r="I894" s="21" t="s">
        <v>2027</v>
      </c>
      <c r="J894" s="21" t="s">
        <v>2392</v>
      </c>
      <c r="K894" s="21" t="s">
        <v>2795</v>
      </c>
      <c r="L894" s="21" t="s">
        <v>3270</v>
      </c>
      <c r="M894" s="24" t="s">
        <v>5306</v>
      </c>
      <c r="N894" s="91"/>
    </row>
    <row r="895" spans="1:14" s="76" customFormat="1" ht="111">
      <c r="A895" s="15">
        <v>892</v>
      </c>
      <c r="B895" s="21" t="s">
        <v>4</v>
      </c>
      <c r="C895" s="93" t="s">
        <v>72</v>
      </c>
      <c r="D895" s="21" t="s">
        <v>148</v>
      </c>
      <c r="E895" s="21" t="s">
        <v>752</v>
      </c>
      <c r="F895" s="21" t="s">
        <v>932</v>
      </c>
      <c r="G895" s="21" t="s">
        <v>1018</v>
      </c>
      <c r="H895" s="21" t="s">
        <v>1260</v>
      </c>
      <c r="I895" s="21" t="s">
        <v>2028</v>
      </c>
      <c r="J895" s="21" t="s">
        <v>2393</v>
      </c>
      <c r="K895" s="21" t="s">
        <v>2796</v>
      </c>
      <c r="L895" s="21" t="s">
        <v>3271</v>
      </c>
      <c r="M895" s="24" t="s">
        <v>5307</v>
      </c>
      <c r="N895" s="91"/>
    </row>
    <row r="896" spans="1:14" s="76" customFormat="1" ht="155.4">
      <c r="A896" s="15">
        <v>893</v>
      </c>
      <c r="B896" s="21" t="s">
        <v>4</v>
      </c>
      <c r="C896" s="93" t="s">
        <v>72</v>
      </c>
      <c r="D896" s="21" t="s">
        <v>148</v>
      </c>
      <c r="E896" s="21" t="s">
        <v>753</v>
      </c>
      <c r="F896" s="21" t="s">
        <v>932</v>
      </c>
      <c r="G896" s="21" t="s">
        <v>1108</v>
      </c>
      <c r="H896" s="21" t="s">
        <v>1461</v>
      </c>
      <c r="I896" s="21" t="s">
        <v>2029</v>
      </c>
      <c r="J896" s="21" t="s">
        <v>2394</v>
      </c>
      <c r="K896" s="21" t="s">
        <v>2797</v>
      </c>
      <c r="L896" s="21" t="s">
        <v>3272</v>
      </c>
      <c r="M896" s="24" t="s">
        <v>5308</v>
      </c>
      <c r="N896" s="91"/>
    </row>
    <row r="897" spans="1:14" s="76" customFormat="1" ht="66.599999999999994">
      <c r="A897" s="15">
        <v>894</v>
      </c>
      <c r="B897" s="21" t="s">
        <v>5</v>
      </c>
      <c r="C897" s="93" t="s">
        <v>72</v>
      </c>
      <c r="D897" s="21" t="s">
        <v>148</v>
      </c>
      <c r="E897" s="21" t="s">
        <v>754</v>
      </c>
      <c r="F897" s="21" t="s">
        <v>932</v>
      </c>
      <c r="G897" s="21" t="s">
        <v>947</v>
      </c>
      <c r="H897" s="158" t="s">
        <v>1462</v>
      </c>
      <c r="I897" s="21" t="s">
        <v>2030</v>
      </c>
      <c r="J897" s="21" t="s">
        <v>2395</v>
      </c>
      <c r="K897" s="21" t="s">
        <v>2798</v>
      </c>
      <c r="L897" s="21" t="s">
        <v>3273</v>
      </c>
      <c r="M897" s="24" t="s">
        <v>5309</v>
      </c>
      <c r="N897" s="91"/>
    </row>
    <row r="898" spans="1:14" s="76" customFormat="1" ht="44.4">
      <c r="A898" s="15">
        <v>895</v>
      </c>
      <c r="B898" s="21" t="s">
        <v>5</v>
      </c>
      <c r="C898" s="93" t="s">
        <v>72</v>
      </c>
      <c r="D898" s="21" t="s">
        <v>148</v>
      </c>
      <c r="E898" s="21" t="s">
        <v>755</v>
      </c>
      <c r="F898" s="21" t="s">
        <v>932</v>
      </c>
      <c r="G898" s="21" t="s">
        <v>947</v>
      </c>
      <c r="H898" s="157" t="s">
        <v>1463</v>
      </c>
      <c r="I898" s="21" t="s">
        <v>2031</v>
      </c>
      <c r="J898" s="21" t="s">
        <v>2396</v>
      </c>
      <c r="K898" s="21" t="s">
        <v>2795</v>
      </c>
      <c r="L898" s="21" t="s">
        <v>3270</v>
      </c>
      <c r="M898" s="24" t="s">
        <v>5306</v>
      </c>
      <c r="N898" s="91"/>
    </row>
    <row r="899" spans="1:14" s="76" customFormat="1" ht="88.8">
      <c r="A899" s="15">
        <v>896</v>
      </c>
      <c r="B899" s="21" t="s">
        <v>6</v>
      </c>
      <c r="C899" s="93" t="s">
        <v>72</v>
      </c>
      <c r="D899" s="21" t="s">
        <v>148</v>
      </c>
      <c r="E899" s="21" t="s">
        <v>756</v>
      </c>
      <c r="F899" s="21" t="s">
        <v>932</v>
      </c>
      <c r="G899" s="21" t="s">
        <v>956</v>
      </c>
      <c r="H899" s="21" t="s">
        <v>1464</v>
      </c>
      <c r="I899" s="21" t="s">
        <v>2032</v>
      </c>
      <c r="J899" s="21" t="s">
        <v>2211</v>
      </c>
      <c r="K899" s="21" t="s">
        <v>2799</v>
      </c>
      <c r="L899" s="21" t="s">
        <v>3274</v>
      </c>
      <c r="M899" s="24" t="s">
        <v>5310</v>
      </c>
      <c r="N899" s="91"/>
    </row>
    <row r="900" spans="1:14" s="76" customFormat="1" ht="44.4">
      <c r="A900" s="15">
        <v>897</v>
      </c>
      <c r="B900" s="21" t="s">
        <v>5</v>
      </c>
      <c r="C900" s="93" t="s">
        <v>72</v>
      </c>
      <c r="D900" s="21" t="s">
        <v>149</v>
      </c>
      <c r="E900" s="21" t="s">
        <v>757</v>
      </c>
      <c r="F900" s="21" t="s">
        <v>932</v>
      </c>
      <c r="G900" s="21" t="s">
        <v>1023</v>
      </c>
      <c r="H900" s="119" t="s">
        <v>1465</v>
      </c>
      <c r="I900" s="21" t="s">
        <v>2033</v>
      </c>
      <c r="J900" s="21" t="s">
        <v>2310</v>
      </c>
      <c r="K900" s="21" t="s">
        <v>2800</v>
      </c>
      <c r="L900" s="21" t="s">
        <v>3275</v>
      </c>
      <c r="M900" s="24" t="s">
        <v>3546</v>
      </c>
      <c r="N900" s="91"/>
    </row>
    <row r="901" spans="1:14" s="74" customFormat="1">
      <c r="A901" s="15">
        <v>898</v>
      </c>
      <c r="B901" s="21" t="s">
        <v>4294</v>
      </c>
      <c r="C901" s="93" t="s">
        <v>4295</v>
      </c>
      <c r="D901" s="21" t="s">
        <v>5056</v>
      </c>
      <c r="E901" s="21" t="s">
        <v>3744</v>
      </c>
      <c r="F901" s="21" t="s">
        <v>4298</v>
      </c>
      <c r="G901" s="21" t="s">
        <v>4759</v>
      </c>
      <c r="H901" s="21" t="s">
        <v>5057</v>
      </c>
      <c r="I901" s="21" t="s">
        <v>5058</v>
      </c>
      <c r="J901" s="21" t="s">
        <v>5059</v>
      </c>
      <c r="K901" s="21" t="s">
        <v>5060</v>
      </c>
      <c r="L901" s="23" t="s">
        <v>3276</v>
      </c>
      <c r="M901" s="30" t="s">
        <v>5311</v>
      </c>
      <c r="N901" s="91"/>
    </row>
    <row r="902" spans="1:14" s="74" customFormat="1">
      <c r="A902" s="15">
        <v>899</v>
      </c>
      <c r="B902" s="21" t="s">
        <v>5061</v>
      </c>
      <c r="C902" s="93" t="s">
        <v>4295</v>
      </c>
      <c r="D902" s="21" t="s">
        <v>5056</v>
      </c>
      <c r="E902" s="21" t="s">
        <v>5062</v>
      </c>
      <c r="F902" s="21" t="s">
        <v>4298</v>
      </c>
      <c r="G902" s="21" t="s">
        <v>5063</v>
      </c>
      <c r="H902" s="21" t="s">
        <v>5064</v>
      </c>
      <c r="I902" s="21" t="s">
        <v>2034</v>
      </c>
      <c r="J902" s="21" t="s">
        <v>5059</v>
      </c>
      <c r="K902" s="21" t="s">
        <v>5060</v>
      </c>
      <c r="L902" s="23" t="s">
        <v>3276</v>
      </c>
      <c r="M902" s="30" t="s">
        <v>5311</v>
      </c>
      <c r="N902" s="91"/>
    </row>
    <row r="903" spans="1:14" s="74" customFormat="1">
      <c r="A903" s="15">
        <v>900</v>
      </c>
      <c r="B903" s="21" t="s">
        <v>5065</v>
      </c>
      <c r="C903" s="93" t="s">
        <v>4295</v>
      </c>
      <c r="D903" s="21" t="s">
        <v>5056</v>
      </c>
      <c r="E903" s="21" t="s">
        <v>5066</v>
      </c>
      <c r="F903" s="21" t="s">
        <v>4298</v>
      </c>
      <c r="G903" s="21" t="s">
        <v>5067</v>
      </c>
      <c r="H903" s="21" t="s">
        <v>5068</v>
      </c>
      <c r="I903" s="21" t="s">
        <v>2034</v>
      </c>
      <c r="J903" s="21" t="s">
        <v>5059</v>
      </c>
      <c r="K903" s="21" t="s">
        <v>5060</v>
      </c>
      <c r="L903" s="23" t="s">
        <v>3276</v>
      </c>
      <c r="M903" s="30" t="s">
        <v>5311</v>
      </c>
      <c r="N903" s="91"/>
    </row>
    <row r="904" spans="1:14" s="74" customFormat="1">
      <c r="A904" s="15">
        <v>901</v>
      </c>
      <c r="B904" s="21" t="s">
        <v>4312</v>
      </c>
      <c r="C904" s="93" t="s">
        <v>4295</v>
      </c>
      <c r="D904" s="21" t="s">
        <v>5056</v>
      </c>
      <c r="E904" s="21" t="s">
        <v>5069</v>
      </c>
      <c r="F904" s="21" t="s">
        <v>4298</v>
      </c>
      <c r="G904" s="21" t="s">
        <v>4306</v>
      </c>
      <c r="H904" s="93" t="s">
        <v>5070</v>
      </c>
      <c r="I904" s="21" t="s">
        <v>5058</v>
      </c>
      <c r="J904" s="21" t="s">
        <v>5059</v>
      </c>
      <c r="K904" s="21" t="s">
        <v>5071</v>
      </c>
      <c r="L904" s="23" t="s">
        <v>3745</v>
      </c>
      <c r="M904" s="24" t="s">
        <v>5312</v>
      </c>
      <c r="N904" s="91"/>
    </row>
    <row r="905" spans="1:14" s="74" customFormat="1">
      <c r="A905" s="15">
        <v>902</v>
      </c>
      <c r="B905" s="21" t="s">
        <v>4312</v>
      </c>
      <c r="C905" s="93" t="s">
        <v>4295</v>
      </c>
      <c r="D905" s="21" t="s">
        <v>5056</v>
      </c>
      <c r="E905" s="21" t="s">
        <v>5072</v>
      </c>
      <c r="F905" s="21" t="s">
        <v>4298</v>
      </c>
      <c r="G905" s="21" t="s">
        <v>5073</v>
      </c>
      <c r="H905" s="93" t="s">
        <v>5074</v>
      </c>
      <c r="I905" s="21" t="s">
        <v>5058</v>
      </c>
      <c r="J905" s="21" t="s">
        <v>5059</v>
      </c>
      <c r="K905" s="21" t="s">
        <v>5071</v>
      </c>
      <c r="L905" s="23" t="s">
        <v>3745</v>
      </c>
      <c r="M905" s="24" t="s">
        <v>5312</v>
      </c>
      <c r="N905" s="91"/>
    </row>
    <row r="906" spans="1:14" s="74" customFormat="1" ht="44.4">
      <c r="A906" s="15">
        <v>903</v>
      </c>
      <c r="B906" s="21" t="s">
        <v>4317</v>
      </c>
      <c r="C906" s="93" t="s">
        <v>4295</v>
      </c>
      <c r="D906" s="21" t="s">
        <v>5056</v>
      </c>
      <c r="E906" s="21" t="s">
        <v>5075</v>
      </c>
      <c r="F906" s="21" t="s">
        <v>4298</v>
      </c>
      <c r="G906" s="21" t="s">
        <v>5076</v>
      </c>
      <c r="H906" s="21" t="s">
        <v>5077</v>
      </c>
      <c r="I906" s="21" t="s">
        <v>5078</v>
      </c>
      <c r="J906" s="21" t="s">
        <v>5079</v>
      </c>
      <c r="K906" s="21" t="s">
        <v>5080</v>
      </c>
      <c r="L906" s="23" t="s">
        <v>3277</v>
      </c>
      <c r="M906" s="30" t="s">
        <v>5313</v>
      </c>
      <c r="N906" s="91"/>
    </row>
    <row r="907" spans="1:14" s="74" customFormat="1" ht="44.4">
      <c r="A907" s="15">
        <v>904</v>
      </c>
      <c r="B907" s="21" t="s">
        <v>4323</v>
      </c>
      <c r="C907" s="93" t="s">
        <v>4295</v>
      </c>
      <c r="D907" s="21" t="s">
        <v>5056</v>
      </c>
      <c r="E907" s="21" t="s">
        <v>5081</v>
      </c>
      <c r="F907" s="21" t="s">
        <v>4298</v>
      </c>
      <c r="G907" s="21" t="s">
        <v>4319</v>
      </c>
      <c r="H907" s="21" t="s">
        <v>1466</v>
      </c>
      <c r="I907" s="21" t="s">
        <v>5082</v>
      </c>
      <c r="J907" s="21" t="s">
        <v>5083</v>
      </c>
      <c r="K907" s="21" t="s">
        <v>5084</v>
      </c>
      <c r="L907" s="29" t="s">
        <v>5085</v>
      </c>
      <c r="M907" s="30" t="s">
        <v>5314</v>
      </c>
      <c r="N907" s="91"/>
    </row>
    <row r="908" spans="1:14" s="74" customFormat="1">
      <c r="A908" s="15">
        <v>905</v>
      </c>
      <c r="B908" s="21" t="s">
        <v>4323</v>
      </c>
      <c r="C908" s="93" t="s">
        <v>4295</v>
      </c>
      <c r="D908" s="21" t="s">
        <v>5056</v>
      </c>
      <c r="E908" s="21" t="s">
        <v>5086</v>
      </c>
      <c r="F908" s="21" t="s">
        <v>4298</v>
      </c>
      <c r="G908" s="21" t="s">
        <v>4319</v>
      </c>
      <c r="H908" s="21" t="s">
        <v>1467</v>
      </c>
      <c r="I908" s="21" t="s">
        <v>5058</v>
      </c>
      <c r="J908" s="21" t="s">
        <v>5059</v>
      </c>
      <c r="K908" s="21" t="s">
        <v>5087</v>
      </c>
      <c r="L908" s="23" t="s">
        <v>3278</v>
      </c>
      <c r="M908" s="30" t="s">
        <v>5315</v>
      </c>
      <c r="N908" s="91"/>
    </row>
    <row r="909" spans="1:14" s="76" customFormat="1">
      <c r="A909" s="15">
        <v>906</v>
      </c>
      <c r="B909" s="96" t="s">
        <v>2</v>
      </c>
      <c r="C909" s="93" t="s">
        <v>72</v>
      </c>
      <c r="D909" s="96" t="s">
        <v>150</v>
      </c>
      <c r="E909" s="31" t="s">
        <v>758</v>
      </c>
      <c r="F909" s="21" t="s">
        <v>932</v>
      </c>
      <c r="G909" s="159" t="s">
        <v>1109</v>
      </c>
      <c r="H909" s="159" t="s">
        <v>1468</v>
      </c>
      <c r="I909" s="31" t="s">
        <v>2035</v>
      </c>
      <c r="J909" s="96" t="s">
        <v>2219</v>
      </c>
      <c r="K909" s="96" t="s">
        <v>2801</v>
      </c>
      <c r="L909" s="96" t="s">
        <v>3279</v>
      </c>
      <c r="M909" s="98" t="s">
        <v>3547</v>
      </c>
      <c r="N909" s="91"/>
    </row>
    <row r="910" spans="1:14" s="76" customFormat="1">
      <c r="A910" s="15">
        <v>907</v>
      </c>
      <c r="B910" s="96" t="s">
        <v>3</v>
      </c>
      <c r="C910" s="93" t="s">
        <v>72</v>
      </c>
      <c r="D910" s="96" t="s">
        <v>150</v>
      </c>
      <c r="E910" s="31" t="s">
        <v>759</v>
      </c>
      <c r="F910" s="21" t="s">
        <v>932</v>
      </c>
      <c r="G910" s="96" t="s">
        <v>947</v>
      </c>
      <c r="H910" s="96" t="s">
        <v>1151</v>
      </c>
      <c r="I910" s="31" t="s">
        <v>2036</v>
      </c>
      <c r="J910" s="96" t="s">
        <v>2201</v>
      </c>
      <c r="K910" s="96" t="s">
        <v>2802</v>
      </c>
      <c r="L910" s="96" t="s">
        <v>3280</v>
      </c>
      <c r="M910" s="98" t="s">
        <v>3548</v>
      </c>
      <c r="N910" s="91"/>
    </row>
    <row r="911" spans="1:14" s="76" customFormat="1">
      <c r="A911" s="15">
        <v>908</v>
      </c>
      <c r="B911" s="96" t="s">
        <v>3</v>
      </c>
      <c r="C911" s="93" t="s">
        <v>72</v>
      </c>
      <c r="D911" s="96" t="s">
        <v>150</v>
      </c>
      <c r="E911" s="31" t="s">
        <v>760</v>
      </c>
      <c r="F911" s="21" t="s">
        <v>932</v>
      </c>
      <c r="G911" s="96" t="s">
        <v>947</v>
      </c>
      <c r="H911" s="96" t="s">
        <v>1202</v>
      </c>
      <c r="I911" s="31" t="s">
        <v>2037</v>
      </c>
      <c r="J911" s="96" t="s">
        <v>2207</v>
      </c>
      <c r="K911" s="96" t="s">
        <v>2037</v>
      </c>
      <c r="L911" s="96" t="s">
        <v>3281</v>
      </c>
      <c r="M911" s="98" t="s">
        <v>3549</v>
      </c>
      <c r="N911" s="91"/>
    </row>
    <row r="912" spans="1:14" s="76" customFormat="1">
      <c r="A912" s="15">
        <v>909</v>
      </c>
      <c r="B912" s="93" t="s">
        <v>7</v>
      </c>
      <c r="C912" s="93" t="s">
        <v>72</v>
      </c>
      <c r="D912" s="96" t="s">
        <v>150</v>
      </c>
      <c r="E912" s="31" t="s">
        <v>761</v>
      </c>
      <c r="F912" s="21" t="s">
        <v>932</v>
      </c>
      <c r="G912" s="93" t="s">
        <v>972</v>
      </c>
      <c r="H912" s="93" t="s">
        <v>1469</v>
      </c>
      <c r="I912" s="31" t="s">
        <v>2037</v>
      </c>
      <c r="J912" s="96" t="s">
        <v>2207</v>
      </c>
      <c r="K912" s="21" t="s">
        <v>2037</v>
      </c>
      <c r="L912" s="96" t="s">
        <v>3281</v>
      </c>
      <c r="M912" s="98" t="s">
        <v>3549</v>
      </c>
      <c r="N912" s="91"/>
    </row>
    <row r="913" spans="1:1025" s="76" customFormat="1">
      <c r="A913" s="15">
        <v>910</v>
      </c>
      <c r="B913" s="96" t="s">
        <v>8</v>
      </c>
      <c r="C913" s="93" t="s">
        <v>72</v>
      </c>
      <c r="D913" s="96" t="s">
        <v>150</v>
      </c>
      <c r="E913" s="31" t="s">
        <v>762</v>
      </c>
      <c r="F913" s="21" t="s">
        <v>932</v>
      </c>
      <c r="G913" s="160" t="s">
        <v>1018</v>
      </c>
      <c r="H913" s="160" t="s">
        <v>1470</v>
      </c>
      <c r="I913" s="31" t="s">
        <v>2037</v>
      </c>
      <c r="J913" s="96" t="s">
        <v>2207</v>
      </c>
      <c r="K913" s="96" t="s">
        <v>2037</v>
      </c>
      <c r="L913" s="96" t="s">
        <v>3281</v>
      </c>
      <c r="M913" s="98" t="s">
        <v>3549</v>
      </c>
      <c r="N913" s="91"/>
    </row>
    <row r="914" spans="1:1025" s="76" customFormat="1">
      <c r="A914" s="15">
        <v>911</v>
      </c>
      <c r="B914" s="96" t="s">
        <v>8</v>
      </c>
      <c r="C914" s="93" t="s">
        <v>72</v>
      </c>
      <c r="D914" s="96" t="s">
        <v>150</v>
      </c>
      <c r="E914" s="31" t="s">
        <v>763</v>
      </c>
      <c r="F914" s="21" t="s">
        <v>932</v>
      </c>
      <c r="G914" s="159" t="s">
        <v>970</v>
      </c>
      <c r="H914" s="159">
        <v>44207</v>
      </c>
      <c r="I914" s="31" t="s">
        <v>2038</v>
      </c>
      <c r="J914" s="96" t="s">
        <v>2397</v>
      </c>
      <c r="K914" s="96" t="s">
        <v>2803</v>
      </c>
      <c r="L914" s="96" t="s">
        <v>3282</v>
      </c>
      <c r="M914" s="98" t="s">
        <v>3550</v>
      </c>
      <c r="N914" s="91"/>
    </row>
    <row r="915" spans="1:1025" s="76" customFormat="1">
      <c r="A915" s="15">
        <v>912</v>
      </c>
      <c r="B915" s="96" t="s">
        <v>8</v>
      </c>
      <c r="C915" s="93" t="s">
        <v>72</v>
      </c>
      <c r="D915" s="96" t="s">
        <v>150</v>
      </c>
      <c r="E915" s="31" t="s">
        <v>764</v>
      </c>
      <c r="F915" s="21" t="s">
        <v>932</v>
      </c>
      <c r="G915" s="159" t="s">
        <v>970</v>
      </c>
      <c r="H915" s="159" t="s">
        <v>1094</v>
      </c>
      <c r="I915" s="31" t="s">
        <v>2039</v>
      </c>
      <c r="J915" s="96" t="s">
        <v>2398</v>
      </c>
      <c r="K915" s="96" t="s">
        <v>2804</v>
      </c>
      <c r="L915" s="96" t="s">
        <v>3283</v>
      </c>
      <c r="M915" s="98" t="s">
        <v>3550</v>
      </c>
      <c r="N915" s="91"/>
    </row>
    <row r="916" spans="1:1025" s="76" customFormat="1">
      <c r="A916" s="15">
        <v>913</v>
      </c>
      <c r="B916" s="96" t="s">
        <v>8</v>
      </c>
      <c r="C916" s="93" t="s">
        <v>72</v>
      </c>
      <c r="D916" s="96" t="s">
        <v>150</v>
      </c>
      <c r="E916" s="31" t="s">
        <v>765</v>
      </c>
      <c r="F916" s="21" t="s">
        <v>932</v>
      </c>
      <c r="G916" s="159" t="s">
        <v>970</v>
      </c>
      <c r="H916" s="159" t="s">
        <v>1471</v>
      </c>
      <c r="I916" s="31" t="s">
        <v>2036</v>
      </c>
      <c r="J916" s="96" t="s">
        <v>2201</v>
      </c>
      <c r="K916" s="96" t="s">
        <v>2802</v>
      </c>
      <c r="L916" s="96" t="s">
        <v>3280</v>
      </c>
      <c r="M916" s="98" t="s">
        <v>3548</v>
      </c>
      <c r="N916" s="91"/>
    </row>
    <row r="917" spans="1:1025" s="76" customFormat="1">
      <c r="A917" s="15">
        <v>914</v>
      </c>
      <c r="B917" s="96" t="s">
        <v>5</v>
      </c>
      <c r="C917" s="93" t="s">
        <v>72</v>
      </c>
      <c r="D917" s="96" t="s">
        <v>150</v>
      </c>
      <c r="E917" s="31" t="s">
        <v>766</v>
      </c>
      <c r="F917" s="21" t="s">
        <v>932</v>
      </c>
      <c r="G917" s="96" t="s">
        <v>945</v>
      </c>
      <c r="H917" s="96" t="s">
        <v>1134</v>
      </c>
      <c r="I917" s="31" t="s">
        <v>2035</v>
      </c>
      <c r="J917" s="96" t="s">
        <v>2219</v>
      </c>
      <c r="K917" s="96" t="s">
        <v>2805</v>
      </c>
      <c r="L917" s="96" t="s">
        <v>3284</v>
      </c>
      <c r="M917" s="98" t="s">
        <v>3551</v>
      </c>
      <c r="N917" s="91"/>
    </row>
    <row r="918" spans="1:1025" s="76" customFormat="1">
      <c r="A918" s="15">
        <v>915</v>
      </c>
      <c r="B918" s="96" t="s">
        <v>6</v>
      </c>
      <c r="C918" s="93" t="s">
        <v>72</v>
      </c>
      <c r="D918" s="96" t="s">
        <v>150</v>
      </c>
      <c r="E918" s="31" t="s">
        <v>767</v>
      </c>
      <c r="F918" s="21" t="s">
        <v>932</v>
      </c>
      <c r="G918" s="159" t="s">
        <v>956</v>
      </c>
      <c r="H918" s="159" t="s">
        <v>1472</v>
      </c>
      <c r="I918" s="31" t="s">
        <v>2040</v>
      </c>
      <c r="J918" s="96" t="s">
        <v>2399</v>
      </c>
      <c r="K918" s="96" t="s">
        <v>2806</v>
      </c>
      <c r="L918" s="21" t="s">
        <v>3285</v>
      </c>
      <c r="M918" s="98" t="s">
        <v>3550</v>
      </c>
      <c r="N918" s="91"/>
    </row>
    <row r="919" spans="1:1025" s="76" customFormat="1" ht="44.4">
      <c r="A919" s="15">
        <v>916</v>
      </c>
      <c r="B919" s="93" t="s">
        <v>5</v>
      </c>
      <c r="C919" s="93" t="s">
        <v>72</v>
      </c>
      <c r="D919" s="96" t="s">
        <v>151</v>
      </c>
      <c r="E919" s="96" t="s">
        <v>768</v>
      </c>
      <c r="F919" s="21" t="s">
        <v>932</v>
      </c>
      <c r="G919" s="21" t="s">
        <v>947</v>
      </c>
      <c r="H919" s="93" t="s">
        <v>1201</v>
      </c>
      <c r="I919" s="96" t="s">
        <v>2041</v>
      </c>
      <c r="J919" s="96" t="s">
        <v>2186</v>
      </c>
      <c r="K919" s="21" t="s">
        <v>5001</v>
      </c>
      <c r="L919" s="96" t="s">
        <v>5002</v>
      </c>
      <c r="M919" s="24" t="s">
        <v>3552</v>
      </c>
      <c r="N919" s="91"/>
    </row>
    <row r="920" spans="1:1025" s="106" customFormat="1" ht="44.4">
      <c r="A920" s="15">
        <v>917</v>
      </c>
      <c r="B920" s="104" t="s">
        <v>18</v>
      </c>
      <c r="C920" s="104" t="s">
        <v>73</v>
      </c>
      <c r="D920" s="96" t="s">
        <v>152</v>
      </c>
      <c r="E920" s="96" t="s">
        <v>769</v>
      </c>
      <c r="F920" s="21" t="s">
        <v>938</v>
      </c>
      <c r="G920" s="104" t="s">
        <v>6082</v>
      </c>
      <c r="H920" s="136" t="s">
        <v>6083</v>
      </c>
      <c r="I920" s="96" t="s">
        <v>2042</v>
      </c>
      <c r="J920" s="96" t="s">
        <v>7197</v>
      </c>
      <c r="K920" s="21" t="s">
        <v>2807</v>
      </c>
      <c r="L920" s="21" t="s">
        <v>5150</v>
      </c>
      <c r="M920" s="27" t="s">
        <v>5316</v>
      </c>
      <c r="N920" s="91"/>
    </row>
    <row r="921" spans="1:1025" s="108" customFormat="1" ht="44.4">
      <c r="A921" s="15">
        <v>918</v>
      </c>
      <c r="B921" s="96" t="s">
        <v>25</v>
      </c>
      <c r="C921" s="104" t="s">
        <v>73</v>
      </c>
      <c r="D921" s="96" t="s">
        <v>152</v>
      </c>
      <c r="E921" s="96" t="s">
        <v>770</v>
      </c>
      <c r="F921" s="21" t="s">
        <v>938</v>
      </c>
      <c r="G921" s="104" t="s">
        <v>961</v>
      </c>
      <c r="H921" s="96" t="s">
        <v>5000</v>
      </c>
      <c r="I921" s="96" t="s">
        <v>2043</v>
      </c>
      <c r="J921" s="96" t="s">
        <v>2332</v>
      </c>
      <c r="K921" s="96" t="s">
        <v>5151</v>
      </c>
      <c r="L921" s="21" t="s">
        <v>5150</v>
      </c>
      <c r="M921" s="27" t="s">
        <v>5316</v>
      </c>
      <c r="N921" s="91"/>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c r="HW921" s="106"/>
      <c r="HX921" s="106"/>
      <c r="HY921" s="106"/>
      <c r="HZ921" s="106"/>
      <c r="IA921" s="106"/>
      <c r="IB921" s="106"/>
      <c r="IC921" s="106"/>
      <c r="ID921" s="106"/>
      <c r="IE921" s="106"/>
      <c r="IF921" s="106"/>
      <c r="IG921" s="106"/>
      <c r="IH921" s="106"/>
      <c r="II921" s="106"/>
      <c r="IJ921" s="106"/>
      <c r="IK921" s="106"/>
      <c r="IL921" s="106"/>
      <c r="IM921" s="106"/>
      <c r="IN921" s="106"/>
      <c r="IO921" s="106"/>
      <c r="IP921" s="106"/>
      <c r="IQ921" s="106"/>
      <c r="IR921" s="106"/>
      <c r="IS921" s="106"/>
      <c r="IT921" s="106"/>
      <c r="IU921" s="106"/>
      <c r="IV921" s="106"/>
      <c r="IW921" s="106"/>
      <c r="IX921" s="106"/>
      <c r="IY921" s="106"/>
      <c r="IZ921" s="106"/>
      <c r="JA921" s="106"/>
      <c r="JB921" s="106"/>
      <c r="JC921" s="106"/>
      <c r="JD921" s="106"/>
      <c r="JE921" s="106"/>
      <c r="JF921" s="106"/>
      <c r="JG921" s="106"/>
      <c r="JH921" s="106"/>
      <c r="JI921" s="106"/>
      <c r="JJ921" s="106"/>
      <c r="JK921" s="106"/>
      <c r="JL921" s="106"/>
      <c r="JM921" s="106"/>
      <c r="JN921" s="106"/>
      <c r="JO921" s="106"/>
      <c r="JP921" s="106"/>
      <c r="JQ921" s="106"/>
      <c r="JR921" s="106"/>
      <c r="JS921" s="106"/>
      <c r="JT921" s="106"/>
      <c r="JU921" s="106"/>
      <c r="JV921" s="106"/>
      <c r="JW921" s="106"/>
      <c r="JX921" s="106"/>
      <c r="JY921" s="106"/>
      <c r="JZ921" s="106"/>
      <c r="KA921" s="106"/>
      <c r="KB921" s="106"/>
      <c r="KC921" s="106"/>
      <c r="KD921" s="106"/>
      <c r="KE921" s="106"/>
      <c r="KF921" s="106"/>
      <c r="KG921" s="106"/>
      <c r="KH921" s="106"/>
      <c r="KI921" s="106"/>
      <c r="KJ921" s="106"/>
      <c r="KK921" s="106"/>
      <c r="KL921" s="106"/>
      <c r="KM921" s="106"/>
      <c r="KN921" s="106"/>
      <c r="KO921" s="106"/>
      <c r="KP921" s="106"/>
      <c r="KQ921" s="106"/>
      <c r="KR921" s="106"/>
      <c r="KS921" s="106"/>
      <c r="KT921" s="106"/>
      <c r="KU921" s="106"/>
      <c r="KV921" s="106"/>
      <c r="KW921" s="106"/>
      <c r="KX921" s="106"/>
      <c r="KY921" s="106"/>
      <c r="KZ921" s="106"/>
      <c r="LA921" s="106"/>
      <c r="LB921" s="106"/>
      <c r="LC921" s="106"/>
      <c r="LD921" s="106"/>
      <c r="LE921" s="106"/>
      <c r="LF921" s="106"/>
      <c r="LG921" s="106"/>
      <c r="LH921" s="106"/>
      <c r="LI921" s="106"/>
      <c r="LJ921" s="106"/>
      <c r="LK921" s="106"/>
      <c r="LL921" s="106"/>
      <c r="LM921" s="106"/>
      <c r="LN921" s="106"/>
      <c r="LO921" s="106"/>
      <c r="LP921" s="106"/>
      <c r="LQ921" s="106"/>
      <c r="LR921" s="106"/>
      <c r="LS921" s="106"/>
      <c r="LT921" s="106"/>
      <c r="LU921" s="106"/>
      <c r="LV921" s="106"/>
      <c r="LW921" s="106"/>
      <c r="LX921" s="106"/>
      <c r="LY921" s="106"/>
      <c r="LZ921" s="106"/>
      <c r="MA921" s="106"/>
      <c r="MB921" s="106"/>
      <c r="MC921" s="106"/>
      <c r="MD921" s="106"/>
      <c r="ME921" s="106"/>
      <c r="MF921" s="106"/>
      <c r="MG921" s="106"/>
      <c r="MH921" s="106"/>
      <c r="MI921" s="106"/>
      <c r="MJ921" s="106"/>
      <c r="MK921" s="106"/>
      <c r="ML921" s="106"/>
      <c r="MM921" s="106"/>
      <c r="MN921" s="106"/>
      <c r="MO921" s="106"/>
      <c r="MP921" s="106"/>
      <c r="MQ921" s="106"/>
      <c r="MR921" s="106"/>
      <c r="MS921" s="106"/>
      <c r="MT921" s="106"/>
      <c r="MU921" s="106"/>
      <c r="MV921" s="106"/>
      <c r="MW921" s="106"/>
      <c r="MX921" s="106"/>
      <c r="MY921" s="106"/>
      <c r="MZ921" s="106"/>
      <c r="NA921" s="106"/>
      <c r="NB921" s="106"/>
      <c r="NC921" s="106"/>
      <c r="ND921" s="106"/>
      <c r="NE921" s="106"/>
      <c r="NF921" s="106"/>
      <c r="NG921" s="106"/>
      <c r="NH921" s="106"/>
      <c r="NI921" s="106"/>
      <c r="NJ921" s="106"/>
      <c r="NK921" s="106"/>
      <c r="NL921" s="106"/>
      <c r="NM921" s="106"/>
      <c r="NN921" s="106"/>
      <c r="NO921" s="106"/>
      <c r="NP921" s="106"/>
      <c r="NQ921" s="106"/>
      <c r="NR921" s="106"/>
      <c r="NS921" s="106"/>
      <c r="NT921" s="106"/>
      <c r="NU921" s="106"/>
      <c r="NV921" s="106"/>
      <c r="NW921" s="106"/>
      <c r="NX921" s="106"/>
      <c r="NY921" s="106"/>
      <c r="NZ921" s="106"/>
      <c r="OA921" s="106"/>
      <c r="OB921" s="106"/>
      <c r="OC921" s="106"/>
      <c r="OD921" s="106"/>
      <c r="OE921" s="106"/>
      <c r="OF921" s="106"/>
      <c r="OG921" s="106"/>
      <c r="OH921" s="106"/>
      <c r="OI921" s="106"/>
      <c r="OJ921" s="106"/>
      <c r="OK921" s="106"/>
      <c r="OL921" s="106"/>
      <c r="OM921" s="106"/>
      <c r="ON921" s="106"/>
      <c r="OO921" s="106"/>
      <c r="OP921" s="106"/>
      <c r="OQ921" s="106"/>
      <c r="OR921" s="106"/>
      <c r="OS921" s="106"/>
      <c r="OT921" s="106"/>
      <c r="OU921" s="106"/>
      <c r="OV921" s="106"/>
      <c r="OW921" s="106"/>
      <c r="OX921" s="106"/>
      <c r="OY921" s="106"/>
      <c r="OZ921" s="106"/>
      <c r="PA921" s="106"/>
      <c r="PB921" s="106"/>
      <c r="PC921" s="106"/>
      <c r="PD921" s="106"/>
      <c r="PE921" s="106"/>
      <c r="PF921" s="106"/>
      <c r="PG921" s="106"/>
      <c r="PH921" s="106"/>
      <c r="PI921" s="106"/>
      <c r="PJ921" s="106"/>
      <c r="PK921" s="106"/>
      <c r="PL921" s="106"/>
      <c r="PM921" s="106"/>
      <c r="PN921" s="106"/>
      <c r="PO921" s="106"/>
      <c r="PP921" s="106"/>
      <c r="PQ921" s="106"/>
      <c r="PR921" s="106"/>
      <c r="PS921" s="106"/>
      <c r="PT921" s="106"/>
      <c r="PU921" s="106"/>
      <c r="PV921" s="106"/>
      <c r="PW921" s="106"/>
      <c r="PX921" s="106"/>
      <c r="PY921" s="106"/>
      <c r="PZ921" s="106"/>
      <c r="QA921" s="106"/>
      <c r="QB921" s="106"/>
      <c r="QC921" s="106"/>
      <c r="QD921" s="106"/>
      <c r="QE921" s="106"/>
      <c r="QF921" s="106"/>
      <c r="QG921" s="106"/>
      <c r="QH921" s="106"/>
      <c r="QI921" s="106"/>
      <c r="QJ921" s="106"/>
      <c r="QK921" s="106"/>
      <c r="QL921" s="106"/>
      <c r="QM921" s="106"/>
      <c r="QN921" s="106"/>
      <c r="QO921" s="106"/>
      <c r="QP921" s="106"/>
      <c r="QQ921" s="106"/>
      <c r="QR921" s="106"/>
      <c r="QS921" s="106"/>
      <c r="QT921" s="106"/>
      <c r="QU921" s="106"/>
      <c r="QV921" s="106"/>
      <c r="QW921" s="106"/>
      <c r="QX921" s="106"/>
      <c r="QY921" s="106"/>
      <c r="QZ921" s="106"/>
      <c r="RA921" s="106"/>
      <c r="RB921" s="106"/>
      <c r="RC921" s="106"/>
      <c r="RD921" s="106"/>
      <c r="RE921" s="106"/>
      <c r="RF921" s="106"/>
      <c r="RG921" s="106"/>
      <c r="RH921" s="106"/>
      <c r="RI921" s="106"/>
      <c r="RJ921" s="106"/>
      <c r="RK921" s="106"/>
      <c r="RL921" s="106"/>
      <c r="RM921" s="106"/>
      <c r="RN921" s="106"/>
      <c r="RO921" s="106"/>
      <c r="RP921" s="106"/>
      <c r="RQ921" s="106"/>
      <c r="RR921" s="106"/>
      <c r="RS921" s="106"/>
      <c r="RT921" s="106"/>
      <c r="RU921" s="106"/>
      <c r="RV921" s="106"/>
      <c r="RW921" s="106"/>
      <c r="RX921" s="106"/>
      <c r="RY921" s="106"/>
      <c r="RZ921" s="106"/>
      <c r="SA921" s="106"/>
      <c r="SB921" s="106"/>
      <c r="SC921" s="106"/>
      <c r="SD921" s="106"/>
      <c r="SE921" s="106"/>
      <c r="SF921" s="106"/>
      <c r="SG921" s="106"/>
      <c r="SH921" s="106"/>
      <c r="SI921" s="106"/>
      <c r="SJ921" s="106"/>
      <c r="SK921" s="106"/>
      <c r="SL921" s="106"/>
      <c r="SM921" s="106"/>
      <c r="SN921" s="106"/>
      <c r="SO921" s="106"/>
      <c r="SP921" s="106"/>
      <c r="SQ921" s="106"/>
      <c r="SR921" s="106"/>
      <c r="SS921" s="106"/>
      <c r="ST921" s="106"/>
      <c r="SU921" s="106"/>
      <c r="SV921" s="106"/>
      <c r="SW921" s="106"/>
      <c r="SX921" s="106"/>
      <c r="SY921" s="106"/>
      <c r="SZ921" s="106"/>
      <c r="TA921" s="106"/>
      <c r="TB921" s="106"/>
      <c r="TC921" s="106"/>
      <c r="TD921" s="106"/>
      <c r="TE921" s="106"/>
      <c r="TF921" s="106"/>
      <c r="TG921" s="106"/>
      <c r="TH921" s="106"/>
      <c r="TI921" s="106"/>
      <c r="TJ921" s="106"/>
      <c r="TK921" s="106"/>
      <c r="TL921" s="106"/>
      <c r="TM921" s="106"/>
      <c r="TN921" s="106"/>
      <c r="TO921" s="106"/>
      <c r="TP921" s="106"/>
      <c r="TQ921" s="106"/>
      <c r="TR921" s="106"/>
      <c r="TS921" s="106"/>
      <c r="TT921" s="106"/>
      <c r="TU921" s="106"/>
      <c r="TV921" s="106"/>
      <c r="TW921" s="106"/>
      <c r="TX921" s="106"/>
      <c r="TY921" s="106"/>
      <c r="TZ921" s="106"/>
      <c r="UA921" s="106"/>
      <c r="UB921" s="106"/>
      <c r="UC921" s="106"/>
      <c r="UD921" s="106"/>
      <c r="UE921" s="106"/>
      <c r="UF921" s="106"/>
      <c r="UG921" s="106"/>
      <c r="UH921" s="106"/>
      <c r="UI921" s="106"/>
      <c r="UJ921" s="106"/>
      <c r="UK921" s="106"/>
      <c r="UL921" s="106"/>
      <c r="UM921" s="106"/>
      <c r="UN921" s="106"/>
      <c r="UO921" s="106"/>
      <c r="UP921" s="106"/>
      <c r="UQ921" s="106"/>
      <c r="UR921" s="106"/>
      <c r="US921" s="106"/>
      <c r="UT921" s="106"/>
      <c r="UU921" s="106"/>
      <c r="UV921" s="106"/>
      <c r="UW921" s="106"/>
      <c r="UX921" s="106"/>
      <c r="UY921" s="106"/>
      <c r="UZ921" s="106"/>
      <c r="VA921" s="106"/>
      <c r="VB921" s="106"/>
      <c r="VC921" s="106"/>
      <c r="VD921" s="106"/>
      <c r="VE921" s="106"/>
      <c r="VF921" s="106"/>
      <c r="VG921" s="106"/>
      <c r="VH921" s="106"/>
      <c r="VI921" s="106"/>
      <c r="VJ921" s="106"/>
      <c r="VK921" s="106"/>
      <c r="VL921" s="106"/>
      <c r="VM921" s="106"/>
      <c r="VN921" s="106"/>
      <c r="VO921" s="106"/>
      <c r="VP921" s="106"/>
      <c r="VQ921" s="106"/>
      <c r="VR921" s="106"/>
      <c r="VS921" s="106"/>
      <c r="VT921" s="106"/>
      <c r="VU921" s="106"/>
      <c r="VV921" s="106"/>
      <c r="VW921" s="106"/>
      <c r="VX921" s="106"/>
      <c r="VY921" s="106"/>
      <c r="VZ921" s="106"/>
      <c r="WA921" s="106"/>
      <c r="WB921" s="106"/>
      <c r="WC921" s="106"/>
      <c r="WD921" s="106"/>
      <c r="WE921" s="106"/>
      <c r="WF921" s="106"/>
      <c r="WG921" s="106"/>
      <c r="WH921" s="106"/>
      <c r="WI921" s="106"/>
      <c r="WJ921" s="106"/>
      <c r="WK921" s="106"/>
      <c r="WL921" s="106"/>
      <c r="WM921" s="106"/>
      <c r="WN921" s="106"/>
      <c r="WO921" s="106"/>
      <c r="WP921" s="106"/>
      <c r="WQ921" s="106"/>
      <c r="WR921" s="106"/>
      <c r="WS921" s="106"/>
      <c r="WT921" s="106"/>
      <c r="WU921" s="106"/>
      <c r="WV921" s="106"/>
      <c r="WW921" s="106"/>
      <c r="WX921" s="106"/>
      <c r="WY921" s="106"/>
      <c r="WZ921" s="106"/>
      <c r="XA921" s="106"/>
      <c r="XB921" s="106"/>
      <c r="XC921" s="106"/>
      <c r="XD921" s="106"/>
      <c r="XE921" s="106"/>
      <c r="XF921" s="106"/>
      <c r="XG921" s="106"/>
      <c r="XH921" s="106"/>
      <c r="XI921" s="106"/>
      <c r="XJ921" s="106"/>
      <c r="XK921" s="106"/>
      <c r="XL921" s="106"/>
      <c r="XM921" s="106"/>
      <c r="XN921" s="106"/>
      <c r="XO921" s="106"/>
      <c r="XP921" s="106"/>
      <c r="XQ921" s="106"/>
      <c r="XR921" s="106"/>
      <c r="XS921" s="106"/>
      <c r="XT921" s="106"/>
      <c r="XU921" s="106"/>
      <c r="XV921" s="106"/>
      <c r="XW921" s="106"/>
      <c r="XX921" s="106"/>
      <c r="XY921" s="106"/>
      <c r="XZ921" s="106"/>
      <c r="YA921" s="106"/>
      <c r="YB921" s="106"/>
      <c r="YC921" s="106"/>
      <c r="YD921" s="106"/>
      <c r="YE921" s="106"/>
      <c r="YF921" s="106"/>
      <c r="YG921" s="106"/>
      <c r="YH921" s="106"/>
      <c r="YI921" s="106"/>
      <c r="YJ921" s="106"/>
      <c r="YK921" s="106"/>
      <c r="YL921" s="106"/>
      <c r="YM921" s="106"/>
      <c r="YN921" s="106"/>
      <c r="YO921" s="106"/>
      <c r="YP921" s="106"/>
      <c r="YQ921" s="106"/>
      <c r="YR921" s="106"/>
      <c r="YS921" s="106"/>
      <c r="YT921" s="106"/>
      <c r="YU921" s="106"/>
      <c r="YV921" s="106"/>
      <c r="YW921" s="106"/>
      <c r="YX921" s="106"/>
      <c r="YY921" s="106"/>
      <c r="YZ921" s="106"/>
      <c r="ZA921" s="106"/>
      <c r="ZB921" s="106"/>
      <c r="ZC921" s="106"/>
      <c r="ZD921" s="106"/>
      <c r="ZE921" s="106"/>
      <c r="ZF921" s="106"/>
      <c r="ZG921" s="106"/>
      <c r="ZH921" s="106"/>
      <c r="ZI921" s="106"/>
      <c r="ZJ921" s="106"/>
      <c r="ZK921" s="106"/>
      <c r="ZL921" s="106"/>
      <c r="ZM921" s="106"/>
      <c r="ZN921" s="106"/>
      <c r="ZO921" s="106"/>
      <c r="ZP921" s="106"/>
      <c r="ZQ921" s="106"/>
      <c r="ZR921" s="106"/>
      <c r="ZS921" s="106"/>
      <c r="ZT921" s="106"/>
      <c r="ZU921" s="106"/>
      <c r="ZV921" s="106"/>
      <c r="ZW921" s="106"/>
      <c r="ZX921" s="106"/>
      <c r="ZY921" s="106"/>
      <c r="ZZ921" s="106"/>
      <c r="AAA921" s="106"/>
      <c r="AAB921" s="106"/>
      <c r="AAC921" s="106"/>
      <c r="AAD921" s="106"/>
      <c r="AAE921" s="106"/>
      <c r="AAF921" s="106"/>
      <c r="AAG921" s="106"/>
      <c r="AAH921" s="106"/>
      <c r="AAI921" s="106"/>
      <c r="AAJ921" s="106"/>
      <c r="AAK921" s="106"/>
      <c r="AAL921" s="106"/>
      <c r="AAM921" s="106"/>
      <c r="AAN921" s="106"/>
      <c r="AAO921" s="106"/>
      <c r="AAP921" s="106"/>
      <c r="AAQ921" s="106"/>
      <c r="AAR921" s="106"/>
      <c r="AAS921" s="106"/>
      <c r="AAT921" s="106"/>
      <c r="AAU921" s="106"/>
      <c r="AAV921" s="106"/>
      <c r="AAW921" s="106"/>
      <c r="AAX921" s="106"/>
      <c r="AAY921" s="106"/>
      <c r="AAZ921" s="106"/>
      <c r="ABA921" s="106"/>
      <c r="ABB921" s="106"/>
      <c r="ABC921" s="106"/>
      <c r="ABD921" s="106"/>
      <c r="ABE921" s="106"/>
      <c r="ABF921" s="106"/>
      <c r="ABG921" s="106"/>
      <c r="ABH921" s="106"/>
      <c r="ABI921" s="106"/>
      <c r="ABJ921" s="106"/>
      <c r="ABK921" s="106"/>
      <c r="ABL921" s="106"/>
      <c r="ABM921" s="106"/>
      <c r="ABN921" s="106"/>
      <c r="ABO921" s="106"/>
      <c r="ABP921" s="106"/>
      <c r="ABQ921" s="106"/>
      <c r="ABR921" s="106"/>
      <c r="ABS921" s="106"/>
      <c r="ABT921" s="106"/>
      <c r="ABU921" s="106"/>
      <c r="ABV921" s="106"/>
      <c r="ABW921" s="106"/>
      <c r="ABX921" s="106"/>
      <c r="ABY921" s="106"/>
      <c r="ABZ921" s="106"/>
      <c r="ACA921" s="106"/>
      <c r="ACB921" s="106"/>
      <c r="ACC921" s="106"/>
      <c r="ACD921" s="106"/>
      <c r="ACE921" s="106"/>
      <c r="ACF921" s="106"/>
      <c r="ACG921" s="106"/>
      <c r="ACH921" s="106"/>
      <c r="ACI921" s="106"/>
      <c r="ACJ921" s="106"/>
      <c r="ACK921" s="106"/>
      <c r="ACL921" s="106"/>
      <c r="ACM921" s="106"/>
      <c r="ACN921" s="106"/>
      <c r="ACO921" s="106"/>
      <c r="ACP921" s="106"/>
      <c r="ACQ921" s="106"/>
      <c r="ACR921" s="106"/>
      <c r="ACS921" s="106"/>
      <c r="ACT921" s="106"/>
      <c r="ACU921" s="106"/>
      <c r="ACV921" s="106"/>
      <c r="ACW921" s="106"/>
      <c r="ACX921" s="106"/>
      <c r="ACY921" s="106"/>
      <c r="ACZ921" s="106"/>
      <c r="ADA921" s="106"/>
      <c r="ADB921" s="106"/>
      <c r="ADC921" s="106"/>
      <c r="ADD921" s="106"/>
      <c r="ADE921" s="106"/>
      <c r="ADF921" s="106"/>
      <c r="ADG921" s="106"/>
      <c r="ADH921" s="106"/>
      <c r="ADI921" s="106"/>
      <c r="ADJ921" s="106"/>
      <c r="ADK921" s="106"/>
      <c r="ADL921" s="106"/>
      <c r="ADM921" s="106"/>
      <c r="ADN921" s="106"/>
      <c r="ADO921" s="106"/>
      <c r="ADP921" s="106"/>
      <c r="ADQ921" s="106"/>
      <c r="ADR921" s="106"/>
      <c r="ADS921" s="106"/>
      <c r="ADT921" s="106"/>
      <c r="ADU921" s="106"/>
      <c r="ADV921" s="106"/>
      <c r="ADW921" s="106"/>
      <c r="ADX921" s="106"/>
      <c r="ADY921" s="106"/>
      <c r="ADZ921" s="106"/>
      <c r="AEA921" s="106"/>
      <c r="AEB921" s="106"/>
      <c r="AEC921" s="106"/>
      <c r="AED921" s="106"/>
      <c r="AEE921" s="106"/>
      <c r="AEF921" s="106"/>
      <c r="AEG921" s="106"/>
      <c r="AEH921" s="106"/>
      <c r="AEI921" s="106"/>
      <c r="AEJ921" s="106"/>
      <c r="AEK921" s="106"/>
      <c r="AEL921" s="106"/>
      <c r="AEM921" s="106"/>
      <c r="AEN921" s="106"/>
      <c r="AEO921" s="106"/>
      <c r="AEP921" s="106"/>
      <c r="AEQ921" s="106"/>
      <c r="AER921" s="106"/>
      <c r="AES921" s="106"/>
      <c r="AET921" s="106"/>
      <c r="AEU921" s="106"/>
      <c r="AEV921" s="106"/>
      <c r="AEW921" s="106"/>
      <c r="AEX921" s="106"/>
      <c r="AEY921" s="106"/>
      <c r="AEZ921" s="106"/>
      <c r="AFA921" s="106"/>
      <c r="AFB921" s="106"/>
      <c r="AFC921" s="106"/>
      <c r="AFD921" s="106"/>
      <c r="AFE921" s="106"/>
      <c r="AFF921" s="106"/>
      <c r="AFG921" s="106"/>
      <c r="AFH921" s="106"/>
      <c r="AFI921" s="106"/>
      <c r="AFJ921" s="106"/>
      <c r="AFK921" s="106"/>
      <c r="AFL921" s="106"/>
      <c r="AFM921" s="106"/>
      <c r="AFN921" s="106"/>
      <c r="AFO921" s="106"/>
      <c r="AFP921" s="106"/>
      <c r="AFQ921" s="106"/>
      <c r="AFR921" s="106"/>
      <c r="AFS921" s="106"/>
      <c r="AFT921" s="106"/>
      <c r="AFU921" s="106"/>
      <c r="AFV921" s="106"/>
      <c r="AFW921" s="106"/>
      <c r="AFX921" s="106"/>
      <c r="AFY921" s="106"/>
      <c r="AFZ921" s="106"/>
      <c r="AGA921" s="106"/>
      <c r="AGB921" s="106"/>
      <c r="AGC921" s="106"/>
      <c r="AGD921" s="106"/>
      <c r="AGE921" s="106"/>
      <c r="AGF921" s="106"/>
      <c r="AGG921" s="106"/>
      <c r="AGH921" s="106"/>
      <c r="AGI921" s="106"/>
      <c r="AGJ921" s="106"/>
      <c r="AGK921" s="106"/>
      <c r="AGL921" s="106"/>
      <c r="AGM921" s="106"/>
      <c r="AGN921" s="106"/>
      <c r="AGO921" s="106"/>
      <c r="AGP921" s="106"/>
      <c r="AGQ921" s="106"/>
      <c r="AGR921" s="106"/>
      <c r="AGS921" s="106"/>
      <c r="AGT921" s="106"/>
      <c r="AGU921" s="106"/>
      <c r="AGV921" s="106"/>
      <c r="AGW921" s="106"/>
      <c r="AGX921" s="106"/>
      <c r="AGY921" s="106"/>
      <c r="AGZ921" s="106"/>
      <c r="AHA921" s="106"/>
      <c r="AHB921" s="106"/>
      <c r="AHC921" s="106"/>
      <c r="AHD921" s="106"/>
      <c r="AHE921" s="106"/>
      <c r="AHF921" s="106"/>
      <c r="AHG921" s="106"/>
      <c r="AHH921" s="106"/>
      <c r="AHI921" s="106"/>
      <c r="AHJ921" s="106"/>
      <c r="AHK921" s="106"/>
      <c r="AHL921" s="106"/>
      <c r="AHM921" s="106"/>
      <c r="AHN921" s="106"/>
      <c r="AHO921" s="106"/>
      <c r="AHP921" s="106"/>
      <c r="AHQ921" s="106"/>
      <c r="AHR921" s="106"/>
      <c r="AHS921" s="106"/>
      <c r="AHT921" s="106"/>
      <c r="AHU921" s="106"/>
      <c r="AHV921" s="106"/>
      <c r="AHW921" s="106"/>
      <c r="AHX921" s="106"/>
      <c r="AHY921" s="106"/>
      <c r="AHZ921" s="106"/>
      <c r="AIA921" s="106"/>
      <c r="AIB921" s="106"/>
      <c r="AIC921" s="106"/>
      <c r="AID921" s="106"/>
      <c r="AIE921" s="106"/>
      <c r="AIF921" s="106"/>
      <c r="AIG921" s="106"/>
      <c r="AIH921" s="106"/>
      <c r="AII921" s="106"/>
      <c r="AIJ921" s="106"/>
      <c r="AIK921" s="106"/>
      <c r="AIL921" s="106"/>
      <c r="AIM921" s="106"/>
      <c r="AIN921" s="106"/>
      <c r="AIO921" s="106"/>
      <c r="AIP921" s="106"/>
      <c r="AIQ921" s="106"/>
      <c r="AIR921" s="106"/>
      <c r="AIS921" s="106"/>
      <c r="AIT921" s="106"/>
      <c r="AIU921" s="106"/>
      <c r="AIV921" s="106"/>
      <c r="AIW921" s="106"/>
      <c r="AIX921" s="106"/>
      <c r="AIY921" s="106"/>
      <c r="AIZ921" s="106"/>
      <c r="AJA921" s="106"/>
      <c r="AJB921" s="106"/>
      <c r="AJC921" s="106"/>
      <c r="AJD921" s="106"/>
      <c r="AJE921" s="106"/>
      <c r="AJF921" s="106"/>
      <c r="AJG921" s="106"/>
      <c r="AJH921" s="106"/>
      <c r="AJI921" s="106"/>
      <c r="AJJ921" s="106"/>
      <c r="AJK921" s="106"/>
      <c r="AJL921" s="106"/>
      <c r="AJM921" s="106"/>
      <c r="AJN921" s="106"/>
      <c r="AJO921" s="106"/>
      <c r="AJP921" s="106"/>
      <c r="AJQ921" s="106"/>
      <c r="AJR921" s="106"/>
      <c r="AJS921" s="106"/>
      <c r="AJT921" s="106"/>
      <c r="AJU921" s="106"/>
      <c r="AJV921" s="106"/>
      <c r="AJW921" s="106"/>
      <c r="AJX921" s="106"/>
      <c r="AJY921" s="106"/>
      <c r="AJZ921" s="106"/>
      <c r="AKA921" s="106"/>
      <c r="AKB921" s="106"/>
      <c r="AKC921" s="106"/>
      <c r="AKD921" s="106"/>
      <c r="AKE921" s="106"/>
      <c r="AKF921" s="106"/>
      <c r="AKG921" s="106"/>
      <c r="AKH921" s="106"/>
      <c r="AKI921" s="106"/>
      <c r="AKJ921" s="106"/>
      <c r="AKK921" s="106"/>
      <c r="AKL921" s="106"/>
      <c r="AKM921" s="106"/>
      <c r="AKN921" s="106"/>
      <c r="AKO921" s="106"/>
      <c r="AKP921" s="106"/>
      <c r="AKQ921" s="106"/>
      <c r="AKR921" s="106"/>
      <c r="AKS921" s="106"/>
      <c r="AKT921" s="106"/>
      <c r="AKU921" s="106"/>
      <c r="AKV921" s="106"/>
      <c r="AKW921" s="106"/>
      <c r="AKX921" s="106"/>
      <c r="AKY921" s="106"/>
      <c r="AKZ921" s="106"/>
      <c r="ALA921" s="106"/>
      <c r="ALB921" s="106"/>
      <c r="ALC921" s="106"/>
      <c r="ALD921" s="106"/>
      <c r="ALE921" s="106"/>
      <c r="ALF921" s="106"/>
      <c r="ALG921" s="106"/>
      <c r="ALH921" s="106"/>
      <c r="ALI921" s="106"/>
      <c r="ALJ921" s="106"/>
      <c r="ALK921" s="106"/>
      <c r="ALL921" s="106"/>
      <c r="ALM921" s="106"/>
      <c r="ALN921" s="106"/>
      <c r="ALO921" s="106"/>
      <c r="ALP921" s="106"/>
      <c r="ALQ921" s="106"/>
      <c r="ALR921" s="106"/>
      <c r="ALS921" s="106"/>
      <c r="ALT921" s="106"/>
      <c r="ALU921" s="106"/>
      <c r="ALV921" s="106"/>
      <c r="ALW921" s="106"/>
      <c r="ALX921" s="106"/>
      <c r="ALY921" s="106"/>
      <c r="ALZ921" s="106"/>
      <c r="AMA921" s="106"/>
      <c r="AMB921" s="106"/>
      <c r="AMC921" s="106"/>
      <c r="AMD921" s="106"/>
      <c r="AME921" s="106"/>
      <c r="AMF921" s="106"/>
      <c r="AMG921" s="106"/>
      <c r="AMH921" s="106"/>
      <c r="AMI921" s="106"/>
      <c r="AMJ921" s="106"/>
      <c r="AMK921" s="106"/>
    </row>
    <row r="922" spans="1:1025" s="108" customFormat="1" ht="44.4">
      <c r="A922" s="15">
        <v>919</v>
      </c>
      <c r="B922" s="96" t="s">
        <v>26</v>
      </c>
      <c r="C922" s="104" t="s">
        <v>73</v>
      </c>
      <c r="D922" s="96" t="s">
        <v>152</v>
      </c>
      <c r="E922" s="96" t="s">
        <v>771</v>
      </c>
      <c r="F922" s="21" t="s">
        <v>938</v>
      </c>
      <c r="G922" s="161" t="s">
        <v>1040</v>
      </c>
      <c r="H922" s="162" t="s">
        <v>6085</v>
      </c>
      <c r="I922" s="96" t="s">
        <v>2044</v>
      </c>
      <c r="J922" s="96" t="s">
        <v>7197</v>
      </c>
      <c r="K922" s="96" t="s">
        <v>2808</v>
      </c>
      <c r="L922" s="21" t="s">
        <v>5150</v>
      </c>
      <c r="M922" s="27" t="s">
        <v>5316</v>
      </c>
      <c r="N922" s="91"/>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c r="HW922" s="106"/>
      <c r="HX922" s="106"/>
      <c r="HY922" s="106"/>
      <c r="HZ922" s="106"/>
      <c r="IA922" s="106"/>
      <c r="IB922" s="106"/>
      <c r="IC922" s="106"/>
      <c r="ID922" s="106"/>
      <c r="IE922" s="106"/>
      <c r="IF922" s="106"/>
      <c r="IG922" s="106"/>
      <c r="IH922" s="106"/>
      <c r="II922" s="106"/>
      <c r="IJ922" s="106"/>
      <c r="IK922" s="106"/>
      <c r="IL922" s="106"/>
      <c r="IM922" s="106"/>
      <c r="IN922" s="106"/>
      <c r="IO922" s="106"/>
      <c r="IP922" s="106"/>
      <c r="IQ922" s="106"/>
      <c r="IR922" s="106"/>
      <c r="IS922" s="106"/>
      <c r="IT922" s="106"/>
      <c r="IU922" s="106"/>
      <c r="IV922" s="106"/>
      <c r="IW922" s="106"/>
      <c r="IX922" s="106"/>
      <c r="IY922" s="106"/>
      <c r="IZ922" s="106"/>
      <c r="JA922" s="106"/>
      <c r="JB922" s="106"/>
      <c r="JC922" s="106"/>
      <c r="JD922" s="106"/>
      <c r="JE922" s="106"/>
      <c r="JF922" s="106"/>
      <c r="JG922" s="106"/>
      <c r="JH922" s="106"/>
      <c r="JI922" s="106"/>
      <c r="JJ922" s="106"/>
      <c r="JK922" s="106"/>
      <c r="JL922" s="106"/>
      <c r="JM922" s="106"/>
      <c r="JN922" s="106"/>
      <c r="JO922" s="106"/>
      <c r="JP922" s="106"/>
      <c r="JQ922" s="106"/>
      <c r="JR922" s="106"/>
      <c r="JS922" s="106"/>
      <c r="JT922" s="106"/>
      <c r="JU922" s="106"/>
      <c r="JV922" s="106"/>
      <c r="JW922" s="106"/>
      <c r="JX922" s="106"/>
      <c r="JY922" s="106"/>
      <c r="JZ922" s="106"/>
      <c r="KA922" s="106"/>
      <c r="KB922" s="106"/>
      <c r="KC922" s="106"/>
      <c r="KD922" s="106"/>
      <c r="KE922" s="106"/>
      <c r="KF922" s="106"/>
      <c r="KG922" s="106"/>
      <c r="KH922" s="106"/>
      <c r="KI922" s="106"/>
      <c r="KJ922" s="106"/>
      <c r="KK922" s="106"/>
      <c r="KL922" s="106"/>
      <c r="KM922" s="106"/>
      <c r="KN922" s="106"/>
      <c r="KO922" s="106"/>
      <c r="KP922" s="106"/>
      <c r="KQ922" s="106"/>
      <c r="KR922" s="106"/>
      <c r="KS922" s="106"/>
      <c r="KT922" s="106"/>
      <c r="KU922" s="106"/>
      <c r="KV922" s="106"/>
      <c r="KW922" s="106"/>
      <c r="KX922" s="106"/>
      <c r="KY922" s="106"/>
      <c r="KZ922" s="106"/>
      <c r="LA922" s="106"/>
      <c r="LB922" s="106"/>
      <c r="LC922" s="106"/>
      <c r="LD922" s="106"/>
      <c r="LE922" s="106"/>
      <c r="LF922" s="106"/>
      <c r="LG922" s="106"/>
      <c r="LH922" s="106"/>
      <c r="LI922" s="106"/>
      <c r="LJ922" s="106"/>
      <c r="LK922" s="106"/>
      <c r="LL922" s="106"/>
      <c r="LM922" s="106"/>
      <c r="LN922" s="106"/>
      <c r="LO922" s="106"/>
      <c r="LP922" s="106"/>
      <c r="LQ922" s="106"/>
      <c r="LR922" s="106"/>
      <c r="LS922" s="106"/>
      <c r="LT922" s="106"/>
      <c r="LU922" s="106"/>
      <c r="LV922" s="106"/>
      <c r="LW922" s="106"/>
      <c r="LX922" s="106"/>
      <c r="LY922" s="106"/>
      <c r="LZ922" s="106"/>
      <c r="MA922" s="106"/>
      <c r="MB922" s="106"/>
      <c r="MC922" s="106"/>
      <c r="MD922" s="106"/>
      <c r="ME922" s="106"/>
      <c r="MF922" s="106"/>
      <c r="MG922" s="106"/>
      <c r="MH922" s="106"/>
      <c r="MI922" s="106"/>
      <c r="MJ922" s="106"/>
      <c r="MK922" s="106"/>
      <c r="ML922" s="106"/>
      <c r="MM922" s="106"/>
      <c r="MN922" s="106"/>
      <c r="MO922" s="106"/>
      <c r="MP922" s="106"/>
      <c r="MQ922" s="106"/>
      <c r="MR922" s="106"/>
      <c r="MS922" s="106"/>
      <c r="MT922" s="106"/>
      <c r="MU922" s="106"/>
      <c r="MV922" s="106"/>
      <c r="MW922" s="106"/>
      <c r="MX922" s="106"/>
      <c r="MY922" s="106"/>
      <c r="MZ922" s="106"/>
      <c r="NA922" s="106"/>
      <c r="NB922" s="106"/>
      <c r="NC922" s="106"/>
      <c r="ND922" s="106"/>
      <c r="NE922" s="106"/>
      <c r="NF922" s="106"/>
      <c r="NG922" s="106"/>
      <c r="NH922" s="106"/>
      <c r="NI922" s="106"/>
      <c r="NJ922" s="106"/>
      <c r="NK922" s="106"/>
      <c r="NL922" s="106"/>
      <c r="NM922" s="106"/>
      <c r="NN922" s="106"/>
      <c r="NO922" s="106"/>
      <c r="NP922" s="106"/>
      <c r="NQ922" s="106"/>
      <c r="NR922" s="106"/>
      <c r="NS922" s="106"/>
      <c r="NT922" s="106"/>
      <c r="NU922" s="106"/>
      <c r="NV922" s="106"/>
      <c r="NW922" s="106"/>
      <c r="NX922" s="106"/>
      <c r="NY922" s="106"/>
      <c r="NZ922" s="106"/>
      <c r="OA922" s="106"/>
      <c r="OB922" s="106"/>
      <c r="OC922" s="106"/>
      <c r="OD922" s="106"/>
      <c r="OE922" s="106"/>
      <c r="OF922" s="106"/>
      <c r="OG922" s="106"/>
      <c r="OH922" s="106"/>
      <c r="OI922" s="106"/>
      <c r="OJ922" s="106"/>
      <c r="OK922" s="106"/>
      <c r="OL922" s="106"/>
      <c r="OM922" s="106"/>
      <c r="ON922" s="106"/>
      <c r="OO922" s="106"/>
      <c r="OP922" s="106"/>
      <c r="OQ922" s="106"/>
      <c r="OR922" s="106"/>
      <c r="OS922" s="106"/>
      <c r="OT922" s="106"/>
      <c r="OU922" s="106"/>
      <c r="OV922" s="106"/>
      <c r="OW922" s="106"/>
      <c r="OX922" s="106"/>
      <c r="OY922" s="106"/>
      <c r="OZ922" s="106"/>
      <c r="PA922" s="106"/>
      <c r="PB922" s="106"/>
      <c r="PC922" s="106"/>
      <c r="PD922" s="106"/>
      <c r="PE922" s="106"/>
      <c r="PF922" s="106"/>
      <c r="PG922" s="106"/>
      <c r="PH922" s="106"/>
      <c r="PI922" s="106"/>
      <c r="PJ922" s="106"/>
      <c r="PK922" s="106"/>
      <c r="PL922" s="106"/>
      <c r="PM922" s="106"/>
      <c r="PN922" s="106"/>
      <c r="PO922" s="106"/>
      <c r="PP922" s="106"/>
      <c r="PQ922" s="106"/>
      <c r="PR922" s="106"/>
      <c r="PS922" s="106"/>
      <c r="PT922" s="106"/>
      <c r="PU922" s="106"/>
      <c r="PV922" s="106"/>
      <c r="PW922" s="106"/>
      <c r="PX922" s="106"/>
      <c r="PY922" s="106"/>
      <c r="PZ922" s="106"/>
      <c r="QA922" s="106"/>
      <c r="QB922" s="106"/>
      <c r="QC922" s="106"/>
      <c r="QD922" s="106"/>
      <c r="QE922" s="106"/>
      <c r="QF922" s="106"/>
      <c r="QG922" s="106"/>
      <c r="QH922" s="106"/>
      <c r="QI922" s="106"/>
      <c r="QJ922" s="106"/>
      <c r="QK922" s="106"/>
      <c r="QL922" s="106"/>
      <c r="QM922" s="106"/>
      <c r="QN922" s="106"/>
      <c r="QO922" s="106"/>
      <c r="QP922" s="106"/>
      <c r="QQ922" s="106"/>
      <c r="QR922" s="106"/>
      <c r="QS922" s="106"/>
      <c r="QT922" s="106"/>
      <c r="QU922" s="106"/>
      <c r="QV922" s="106"/>
      <c r="QW922" s="106"/>
      <c r="QX922" s="106"/>
      <c r="QY922" s="106"/>
      <c r="QZ922" s="106"/>
      <c r="RA922" s="106"/>
      <c r="RB922" s="106"/>
      <c r="RC922" s="106"/>
      <c r="RD922" s="106"/>
      <c r="RE922" s="106"/>
      <c r="RF922" s="106"/>
      <c r="RG922" s="106"/>
      <c r="RH922" s="106"/>
      <c r="RI922" s="106"/>
      <c r="RJ922" s="106"/>
      <c r="RK922" s="106"/>
      <c r="RL922" s="106"/>
      <c r="RM922" s="106"/>
      <c r="RN922" s="106"/>
      <c r="RO922" s="106"/>
      <c r="RP922" s="106"/>
      <c r="RQ922" s="106"/>
      <c r="RR922" s="106"/>
      <c r="RS922" s="106"/>
      <c r="RT922" s="106"/>
      <c r="RU922" s="106"/>
      <c r="RV922" s="106"/>
      <c r="RW922" s="106"/>
      <c r="RX922" s="106"/>
      <c r="RY922" s="106"/>
      <c r="RZ922" s="106"/>
      <c r="SA922" s="106"/>
      <c r="SB922" s="106"/>
      <c r="SC922" s="106"/>
      <c r="SD922" s="106"/>
      <c r="SE922" s="106"/>
      <c r="SF922" s="106"/>
      <c r="SG922" s="106"/>
      <c r="SH922" s="106"/>
      <c r="SI922" s="106"/>
      <c r="SJ922" s="106"/>
      <c r="SK922" s="106"/>
      <c r="SL922" s="106"/>
      <c r="SM922" s="106"/>
      <c r="SN922" s="106"/>
      <c r="SO922" s="106"/>
      <c r="SP922" s="106"/>
      <c r="SQ922" s="106"/>
      <c r="SR922" s="106"/>
      <c r="SS922" s="106"/>
      <c r="ST922" s="106"/>
      <c r="SU922" s="106"/>
      <c r="SV922" s="106"/>
      <c r="SW922" s="106"/>
      <c r="SX922" s="106"/>
      <c r="SY922" s="106"/>
      <c r="SZ922" s="106"/>
      <c r="TA922" s="106"/>
      <c r="TB922" s="106"/>
      <c r="TC922" s="106"/>
      <c r="TD922" s="106"/>
      <c r="TE922" s="106"/>
      <c r="TF922" s="106"/>
      <c r="TG922" s="106"/>
      <c r="TH922" s="106"/>
      <c r="TI922" s="106"/>
      <c r="TJ922" s="106"/>
      <c r="TK922" s="106"/>
      <c r="TL922" s="106"/>
      <c r="TM922" s="106"/>
      <c r="TN922" s="106"/>
      <c r="TO922" s="106"/>
      <c r="TP922" s="106"/>
      <c r="TQ922" s="106"/>
      <c r="TR922" s="106"/>
      <c r="TS922" s="106"/>
      <c r="TT922" s="106"/>
      <c r="TU922" s="106"/>
      <c r="TV922" s="106"/>
      <c r="TW922" s="106"/>
      <c r="TX922" s="106"/>
      <c r="TY922" s="106"/>
      <c r="TZ922" s="106"/>
      <c r="UA922" s="106"/>
      <c r="UB922" s="106"/>
      <c r="UC922" s="106"/>
      <c r="UD922" s="106"/>
      <c r="UE922" s="106"/>
      <c r="UF922" s="106"/>
      <c r="UG922" s="106"/>
      <c r="UH922" s="106"/>
      <c r="UI922" s="106"/>
      <c r="UJ922" s="106"/>
      <c r="UK922" s="106"/>
      <c r="UL922" s="106"/>
      <c r="UM922" s="106"/>
      <c r="UN922" s="106"/>
      <c r="UO922" s="106"/>
      <c r="UP922" s="106"/>
      <c r="UQ922" s="106"/>
      <c r="UR922" s="106"/>
      <c r="US922" s="106"/>
      <c r="UT922" s="106"/>
      <c r="UU922" s="106"/>
      <c r="UV922" s="106"/>
      <c r="UW922" s="106"/>
      <c r="UX922" s="106"/>
      <c r="UY922" s="106"/>
      <c r="UZ922" s="106"/>
      <c r="VA922" s="106"/>
      <c r="VB922" s="106"/>
      <c r="VC922" s="106"/>
      <c r="VD922" s="106"/>
      <c r="VE922" s="106"/>
      <c r="VF922" s="106"/>
      <c r="VG922" s="106"/>
      <c r="VH922" s="106"/>
      <c r="VI922" s="106"/>
      <c r="VJ922" s="106"/>
      <c r="VK922" s="106"/>
      <c r="VL922" s="106"/>
      <c r="VM922" s="106"/>
      <c r="VN922" s="106"/>
      <c r="VO922" s="106"/>
      <c r="VP922" s="106"/>
      <c r="VQ922" s="106"/>
      <c r="VR922" s="106"/>
      <c r="VS922" s="106"/>
      <c r="VT922" s="106"/>
      <c r="VU922" s="106"/>
      <c r="VV922" s="106"/>
      <c r="VW922" s="106"/>
      <c r="VX922" s="106"/>
      <c r="VY922" s="106"/>
      <c r="VZ922" s="106"/>
      <c r="WA922" s="106"/>
      <c r="WB922" s="106"/>
      <c r="WC922" s="106"/>
      <c r="WD922" s="106"/>
      <c r="WE922" s="106"/>
      <c r="WF922" s="106"/>
      <c r="WG922" s="106"/>
      <c r="WH922" s="106"/>
      <c r="WI922" s="106"/>
      <c r="WJ922" s="106"/>
      <c r="WK922" s="106"/>
      <c r="WL922" s="106"/>
      <c r="WM922" s="106"/>
      <c r="WN922" s="106"/>
      <c r="WO922" s="106"/>
      <c r="WP922" s="106"/>
      <c r="WQ922" s="106"/>
      <c r="WR922" s="106"/>
      <c r="WS922" s="106"/>
      <c r="WT922" s="106"/>
      <c r="WU922" s="106"/>
      <c r="WV922" s="106"/>
      <c r="WW922" s="106"/>
      <c r="WX922" s="106"/>
      <c r="WY922" s="106"/>
      <c r="WZ922" s="106"/>
      <c r="XA922" s="106"/>
      <c r="XB922" s="106"/>
      <c r="XC922" s="106"/>
      <c r="XD922" s="106"/>
      <c r="XE922" s="106"/>
      <c r="XF922" s="106"/>
      <c r="XG922" s="106"/>
      <c r="XH922" s="106"/>
      <c r="XI922" s="106"/>
      <c r="XJ922" s="106"/>
      <c r="XK922" s="106"/>
      <c r="XL922" s="106"/>
      <c r="XM922" s="106"/>
      <c r="XN922" s="106"/>
      <c r="XO922" s="106"/>
      <c r="XP922" s="106"/>
      <c r="XQ922" s="106"/>
      <c r="XR922" s="106"/>
      <c r="XS922" s="106"/>
      <c r="XT922" s="106"/>
      <c r="XU922" s="106"/>
      <c r="XV922" s="106"/>
      <c r="XW922" s="106"/>
      <c r="XX922" s="106"/>
      <c r="XY922" s="106"/>
      <c r="XZ922" s="106"/>
      <c r="YA922" s="106"/>
      <c r="YB922" s="106"/>
      <c r="YC922" s="106"/>
      <c r="YD922" s="106"/>
      <c r="YE922" s="106"/>
      <c r="YF922" s="106"/>
      <c r="YG922" s="106"/>
      <c r="YH922" s="106"/>
      <c r="YI922" s="106"/>
      <c r="YJ922" s="106"/>
      <c r="YK922" s="106"/>
      <c r="YL922" s="106"/>
      <c r="YM922" s="106"/>
      <c r="YN922" s="106"/>
      <c r="YO922" s="106"/>
      <c r="YP922" s="106"/>
      <c r="YQ922" s="106"/>
      <c r="YR922" s="106"/>
      <c r="YS922" s="106"/>
      <c r="YT922" s="106"/>
      <c r="YU922" s="106"/>
      <c r="YV922" s="106"/>
      <c r="YW922" s="106"/>
      <c r="YX922" s="106"/>
      <c r="YY922" s="106"/>
      <c r="YZ922" s="106"/>
      <c r="ZA922" s="106"/>
      <c r="ZB922" s="106"/>
      <c r="ZC922" s="106"/>
      <c r="ZD922" s="106"/>
      <c r="ZE922" s="106"/>
      <c r="ZF922" s="106"/>
      <c r="ZG922" s="106"/>
      <c r="ZH922" s="106"/>
      <c r="ZI922" s="106"/>
      <c r="ZJ922" s="106"/>
      <c r="ZK922" s="106"/>
      <c r="ZL922" s="106"/>
      <c r="ZM922" s="106"/>
      <c r="ZN922" s="106"/>
      <c r="ZO922" s="106"/>
      <c r="ZP922" s="106"/>
      <c r="ZQ922" s="106"/>
      <c r="ZR922" s="106"/>
      <c r="ZS922" s="106"/>
      <c r="ZT922" s="106"/>
      <c r="ZU922" s="106"/>
      <c r="ZV922" s="106"/>
      <c r="ZW922" s="106"/>
      <c r="ZX922" s="106"/>
      <c r="ZY922" s="106"/>
      <c r="ZZ922" s="106"/>
      <c r="AAA922" s="106"/>
      <c r="AAB922" s="106"/>
      <c r="AAC922" s="106"/>
      <c r="AAD922" s="106"/>
      <c r="AAE922" s="106"/>
      <c r="AAF922" s="106"/>
      <c r="AAG922" s="106"/>
      <c r="AAH922" s="106"/>
      <c r="AAI922" s="106"/>
      <c r="AAJ922" s="106"/>
      <c r="AAK922" s="106"/>
      <c r="AAL922" s="106"/>
      <c r="AAM922" s="106"/>
      <c r="AAN922" s="106"/>
      <c r="AAO922" s="106"/>
      <c r="AAP922" s="106"/>
      <c r="AAQ922" s="106"/>
      <c r="AAR922" s="106"/>
      <c r="AAS922" s="106"/>
      <c r="AAT922" s="106"/>
      <c r="AAU922" s="106"/>
      <c r="AAV922" s="106"/>
      <c r="AAW922" s="106"/>
      <c r="AAX922" s="106"/>
      <c r="AAY922" s="106"/>
      <c r="AAZ922" s="106"/>
      <c r="ABA922" s="106"/>
      <c r="ABB922" s="106"/>
      <c r="ABC922" s="106"/>
      <c r="ABD922" s="106"/>
      <c r="ABE922" s="106"/>
      <c r="ABF922" s="106"/>
      <c r="ABG922" s="106"/>
      <c r="ABH922" s="106"/>
      <c r="ABI922" s="106"/>
      <c r="ABJ922" s="106"/>
      <c r="ABK922" s="106"/>
      <c r="ABL922" s="106"/>
      <c r="ABM922" s="106"/>
      <c r="ABN922" s="106"/>
      <c r="ABO922" s="106"/>
      <c r="ABP922" s="106"/>
      <c r="ABQ922" s="106"/>
      <c r="ABR922" s="106"/>
      <c r="ABS922" s="106"/>
      <c r="ABT922" s="106"/>
      <c r="ABU922" s="106"/>
      <c r="ABV922" s="106"/>
      <c r="ABW922" s="106"/>
      <c r="ABX922" s="106"/>
      <c r="ABY922" s="106"/>
      <c r="ABZ922" s="106"/>
      <c r="ACA922" s="106"/>
      <c r="ACB922" s="106"/>
      <c r="ACC922" s="106"/>
      <c r="ACD922" s="106"/>
      <c r="ACE922" s="106"/>
      <c r="ACF922" s="106"/>
      <c r="ACG922" s="106"/>
      <c r="ACH922" s="106"/>
      <c r="ACI922" s="106"/>
      <c r="ACJ922" s="106"/>
      <c r="ACK922" s="106"/>
      <c r="ACL922" s="106"/>
      <c r="ACM922" s="106"/>
      <c r="ACN922" s="106"/>
      <c r="ACO922" s="106"/>
      <c r="ACP922" s="106"/>
      <c r="ACQ922" s="106"/>
      <c r="ACR922" s="106"/>
      <c r="ACS922" s="106"/>
      <c r="ACT922" s="106"/>
      <c r="ACU922" s="106"/>
      <c r="ACV922" s="106"/>
      <c r="ACW922" s="106"/>
      <c r="ACX922" s="106"/>
      <c r="ACY922" s="106"/>
      <c r="ACZ922" s="106"/>
      <c r="ADA922" s="106"/>
      <c r="ADB922" s="106"/>
      <c r="ADC922" s="106"/>
      <c r="ADD922" s="106"/>
      <c r="ADE922" s="106"/>
      <c r="ADF922" s="106"/>
      <c r="ADG922" s="106"/>
      <c r="ADH922" s="106"/>
      <c r="ADI922" s="106"/>
      <c r="ADJ922" s="106"/>
      <c r="ADK922" s="106"/>
      <c r="ADL922" s="106"/>
      <c r="ADM922" s="106"/>
      <c r="ADN922" s="106"/>
      <c r="ADO922" s="106"/>
      <c r="ADP922" s="106"/>
      <c r="ADQ922" s="106"/>
      <c r="ADR922" s="106"/>
      <c r="ADS922" s="106"/>
      <c r="ADT922" s="106"/>
      <c r="ADU922" s="106"/>
      <c r="ADV922" s="106"/>
      <c r="ADW922" s="106"/>
      <c r="ADX922" s="106"/>
      <c r="ADY922" s="106"/>
      <c r="ADZ922" s="106"/>
      <c r="AEA922" s="106"/>
      <c r="AEB922" s="106"/>
      <c r="AEC922" s="106"/>
      <c r="AED922" s="106"/>
      <c r="AEE922" s="106"/>
      <c r="AEF922" s="106"/>
      <c r="AEG922" s="106"/>
      <c r="AEH922" s="106"/>
      <c r="AEI922" s="106"/>
      <c r="AEJ922" s="106"/>
      <c r="AEK922" s="106"/>
      <c r="AEL922" s="106"/>
      <c r="AEM922" s="106"/>
      <c r="AEN922" s="106"/>
      <c r="AEO922" s="106"/>
      <c r="AEP922" s="106"/>
      <c r="AEQ922" s="106"/>
      <c r="AER922" s="106"/>
      <c r="AES922" s="106"/>
      <c r="AET922" s="106"/>
      <c r="AEU922" s="106"/>
      <c r="AEV922" s="106"/>
      <c r="AEW922" s="106"/>
      <c r="AEX922" s="106"/>
      <c r="AEY922" s="106"/>
      <c r="AEZ922" s="106"/>
      <c r="AFA922" s="106"/>
      <c r="AFB922" s="106"/>
      <c r="AFC922" s="106"/>
      <c r="AFD922" s="106"/>
      <c r="AFE922" s="106"/>
      <c r="AFF922" s="106"/>
      <c r="AFG922" s="106"/>
      <c r="AFH922" s="106"/>
      <c r="AFI922" s="106"/>
      <c r="AFJ922" s="106"/>
      <c r="AFK922" s="106"/>
      <c r="AFL922" s="106"/>
      <c r="AFM922" s="106"/>
      <c r="AFN922" s="106"/>
      <c r="AFO922" s="106"/>
      <c r="AFP922" s="106"/>
      <c r="AFQ922" s="106"/>
      <c r="AFR922" s="106"/>
      <c r="AFS922" s="106"/>
      <c r="AFT922" s="106"/>
      <c r="AFU922" s="106"/>
      <c r="AFV922" s="106"/>
      <c r="AFW922" s="106"/>
      <c r="AFX922" s="106"/>
      <c r="AFY922" s="106"/>
      <c r="AFZ922" s="106"/>
      <c r="AGA922" s="106"/>
      <c r="AGB922" s="106"/>
      <c r="AGC922" s="106"/>
      <c r="AGD922" s="106"/>
      <c r="AGE922" s="106"/>
      <c r="AGF922" s="106"/>
      <c r="AGG922" s="106"/>
      <c r="AGH922" s="106"/>
      <c r="AGI922" s="106"/>
      <c r="AGJ922" s="106"/>
      <c r="AGK922" s="106"/>
      <c r="AGL922" s="106"/>
      <c r="AGM922" s="106"/>
      <c r="AGN922" s="106"/>
      <c r="AGO922" s="106"/>
      <c r="AGP922" s="106"/>
      <c r="AGQ922" s="106"/>
      <c r="AGR922" s="106"/>
      <c r="AGS922" s="106"/>
      <c r="AGT922" s="106"/>
      <c r="AGU922" s="106"/>
      <c r="AGV922" s="106"/>
      <c r="AGW922" s="106"/>
      <c r="AGX922" s="106"/>
      <c r="AGY922" s="106"/>
      <c r="AGZ922" s="106"/>
      <c r="AHA922" s="106"/>
      <c r="AHB922" s="106"/>
      <c r="AHC922" s="106"/>
      <c r="AHD922" s="106"/>
      <c r="AHE922" s="106"/>
      <c r="AHF922" s="106"/>
      <c r="AHG922" s="106"/>
      <c r="AHH922" s="106"/>
      <c r="AHI922" s="106"/>
      <c r="AHJ922" s="106"/>
      <c r="AHK922" s="106"/>
      <c r="AHL922" s="106"/>
      <c r="AHM922" s="106"/>
      <c r="AHN922" s="106"/>
      <c r="AHO922" s="106"/>
      <c r="AHP922" s="106"/>
      <c r="AHQ922" s="106"/>
      <c r="AHR922" s="106"/>
      <c r="AHS922" s="106"/>
      <c r="AHT922" s="106"/>
      <c r="AHU922" s="106"/>
      <c r="AHV922" s="106"/>
      <c r="AHW922" s="106"/>
      <c r="AHX922" s="106"/>
      <c r="AHY922" s="106"/>
      <c r="AHZ922" s="106"/>
      <c r="AIA922" s="106"/>
      <c r="AIB922" s="106"/>
      <c r="AIC922" s="106"/>
      <c r="AID922" s="106"/>
      <c r="AIE922" s="106"/>
      <c r="AIF922" s="106"/>
      <c r="AIG922" s="106"/>
      <c r="AIH922" s="106"/>
      <c r="AII922" s="106"/>
      <c r="AIJ922" s="106"/>
      <c r="AIK922" s="106"/>
      <c r="AIL922" s="106"/>
      <c r="AIM922" s="106"/>
      <c r="AIN922" s="106"/>
      <c r="AIO922" s="106"/>
      <c r="AIP922" s="106"/>
      <c r="AIQ922" s="106"/>
      <c r="AIR922" s="106"/>
      <c r="AIS922" s="106"/>
      <c r="AIT922" s="106"/>
      <c r="AIU922" s="106"/>
      <c r="AIV922" s="106"/>
      <c r="AIW922" s="106"/>
      <c r="AIX922" s="106"/>
      <c r="AIY922" s="106"/>
      <c r="AIZ922" s="106"/>
      <c r="AJA922" s="106"/>
      <c r="AJB922" s="106"/>
      <c r="AJC922" s="106"/>
      <c r="AJD922" s="106"/>
      <c r="AJE922" s="106"/>
      <c r="AJF922" s="106"/>
      <c r="AJG922" s="106"/>
      <c r="AJH922" s="106"/>
      <c r="AJI922" s="106"/>
      <c r="AJJ922" s="106"/>
      <c r="AJK922" s="106"/>
      <c r="AJL922" s="106"/>
      <c r="AJM922" s="106"/>
      <c r="AJN922" s="106"/>
      <c r="AJO922" s="106"/>
      <c r="AJP922" s="106"/>
      <c r="AJQ922" s="106"/>
      <c r="AJR922" s="106"/>
      <c r="AJS922" s="106"/>
      <c r="AJT922" s="106"/>
      <c r="AJU922" s="106"/>
      <c r="AJV922" s="106"/>
      <c r="AJW922" s="106"/>
      <c r="AJX922" s="106"/>
      <c r="AJY922" s="106"/>
      <c r="AJZ922" s="106"/>
      <c r="AKA922" s="106"/>
      <c r="AKB922" s="106"/>
      <c r="AKC922" s="106"/>
      <c r="AKD922" s="106"/>
      <c r="AKE922" s="106"/>
      <c r="AKF922" s="106"/>
      <c r="AKG922" s="106"/>
      <c r="AKH922" s="106"/>
      <c r="AKI922" s="106"/>
      <c r="AKJ922" s="106"/>
      <c r="AKK922" s="106"/>
      <c r="AKL922" s="106"/>
      <c r="AKM922" s="106"/>
      <c r="AKN922" s="106"/>
      <c r="AKO922" s="106"/>
      <c r="AKP922" s="106"/>
      <c r="AKQ922" s="106"/>
      <c r="AKR922" s="106"/>
      <c r="AKS922" s="106"/>
      <c r="AKT922" s="106"/>
      <c r="AKU922" s="106"/>
      <c r="AKV922" s="106"/>
      <c r="AKW922" s="106"/>
      <c r="AKX922" s="106"/>
      <c r="AKY922" s="106"/>
      <c r="AKZ922" s="106"/>
      <c r="ALA922" s="106"/>
      <c r="ALB922" s="106"/>
      <c r="ALC922" s="106"/>
      <c r="ALD922" s="106"/>
      <c r="ALE922" s="106"/>
      <c r="ALF922" s="106"/>
      <c r="ALG922" s="106"/>
      <c r="ALH922" s="106"/>
      <c r="ALI922" s="106"/>
      <c r="ALJ922" s="106"/>
      <c r="ALK922" s="106"/>
      <c r="ALL922" s="106"/>
      <c r="ALM922" s="106"/>
      <c r="ALN922" s="106"/>
      <c r="ALO922" s="106"/>
      <c r="ALP922" s="106"/>
      <c r="ALQ922" s="106"/>
      <c r="ALR922" s="106"/>
      <c r="ALS922" s="106"/>
      <c r="ALT922" s="106"/>
      <c r="ALU922" s="106"/>
      <c r="ALV922" s="106"/>
      <c r="ALW922" s="106"/>
      <c r="ALX922" s="106"/>
      <c r="ALY922" s="106"/>
      <c r="ALZ922" s="106"/>
      <c r="AMA922" s="106"/>
      <c r="AMB922" s="106"/>
      <c r="AMC922" s="106"/>
      <c r="AMD922" s="106"/>
      <c r="AME922" s="106"/>
      <c r="AMF922" s="106"/>
      <c r="AMG922" s="106"/>
      <c r="AMH922" s="106"/>
      <c r="AMI922" s="106"/>
      <c r="AMJ922" s="106"/>
      <c r="AMK922" s="106"/>
    </row>
    <row r="923" spans="1:1025" s="108" customFormat="1" ht="44.4">
      <c r="A923" s="15">
        <v>920</v>
      </c>
      <c r="B923" s="96" t="s">
        <v>26</v>
      </c>
      <c r="C923" s="104" t="s">
        <v>73</v>
      </c>
      <c r="D923" s="96" t="s">
        <v>152</v>
      </c>
      <c r="E923" s="96" t="s">
        <v>772</v>
      </c>
      <c r="F923" s="21" t="s">
        <v>938</v>
      </c>
      <c r="G923" s="96" t="s">
        <v>1042</v>
      </c>
      <c r="H923" s="96" t="s">
        <v>6086</v>
      </c>
      <c r="I923" s="96" t="s">
        <v>2045</v>
      </c>
      <c r="J923" s="96" t="s">
        <v>7198</v>
      </c>
      <c r="K923" s="96" t="s">
        <v>5151</v>
      </c>
      <c r="L923" s="21" t="s">
        <v>5150</v>
      </c>
      <c r="M923" s="27" t="s">
        <v>5316</v>
      </c>
      <c r="N923" s="91"/>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c r="HW923" s="106"/>
      <c r="HX923" s="106"/>
      <c r="HY923" s="106"/>
      <c r="HZ923" s="106"/>
      <c r="IA923" s="106"/>
      <c r="IB923" s="106"/>
      <c r="IC923" s="106"/>
      <c r="ID923" s="106"/>
      <c r="IE923" s="106"/>
      <c r="IF923" s="106"/>
      <c r="IG923" s="106"/>
      <c r="IH923" s="106"/>
      <c r="II923" s="106"/>
      <c r="IJ923" s="106"/>
      <c r="IK923" s="106"/>
      <c r="IL923" s="106"/>
      <c r="IM923" s="106"/>
      <c r="IN923" s="106"/>
      <c r="IO923" s="106"/>
      <c r="IP923" s="106"/>
      <c r="IQ923" s="106"/>
      <c r="IR923" s="106"/>
      <c r="IS923" s="106"/>
      <c r="IT923" s="106"/>
      <c r="IU923" s="106"/>
      <c r="IV923" s="106"/>
      <c r="IW923" s="106"/>
      <c r="IX923" s="106"/>
      <c r="IY923" s="106"/>
      <c r="IZ923" s="106"/>
      <c r="JA923" s="106"/>
      <c r="JB923" s="106"/>
      <c r="JC923" s="106"/>
      <c r="JD923" s="106"/>
      <c r="JE923" s="106"/>
      <c r="JF923" s="106"/>
      <c r="JG923" s="106"/>
      <c r="JH923" s="106"/>
      <c r="JI923" s="106"/>
      <c r="JJ923" s="106"/>
      <c r="JK923" s="106"/>
      <c r="JL923" s="106"/>
      <c r="JM923" s="106"/>
      <c r="JN923" s="106"/>
      <c r="JO923" s="106"/>
      <c r="JP923" s="106"/>
      <c r="JQ923" s="106"/>
      <c r="JR923" s="106"/>
      <c r="JS923" s="106"/>
      <c r="JT923" s="106"/>
      <c r="JU923" s="106"/>
      <c r="JV923" s="106"/>
      <c r="JW923" s="106"/>
      <c r="JX923" s="106"/>
      <c r="JY923" s="106"/>
      <c r="JZ923" s="106"/>
      <c r="KA923" s="106"/>
      <c r="KB923" s="106"/>
      <c r="KC923" s="106"/>
      <c r="KD923" s="106"/>
      <c r="KE923" s="106"/>
      <c r="KF923" s="106"/>
      <c r="KG923" s="106"/>
      <c r="KH923" s="106"/>
      <c r="KI923" s="106"/>
      <c r="KJ923" s="106"/>
      <c r="KK923" s="106"/>
      <c r="KL923" s="106"/>
      <c r="KM923" s="106"/>
      <c r="KN923" s="106"/>
      <c r="KO923" s="106"/>
      <c r="KP923" s="106"/>
      <c r="KQ923" s="106"/>
      <c r="KR923" s="106"/>
      <c r="KS923" s="106"/>
      <c r="KT923" s="106"/>
      <c r="KU923" s="106"/>
      <c r="KV923" s="106"/>
      <c r="KW923" s="106"/>
      <c r="KX923" s="106"/>
      <c r="KY923" s="106"/>
      <c r="KZ923" s="106"/>
      <c r="LA923" s="106"/>
      <c r="LB923" s="106"/>
      <c r="LC923" s="106"/>
      <c r="LD923" s="106"/>
      <c r="LE923" s="106"/>
      <c r="LF923" s="106"/>
      <c r="LG923" s="106"/>
      <c r="LH923" s="106"/>
      <c r="LI923" s="106"/>
      <c r="LJ923" s="106"/>
      <c r="LK923" s="106"/>
      <c r="LL923" s="106"/>
      <c r="LM923" s="106"/>
      <c r="LN923" s="106"/>
      <c r="LO923" s="106"/>
      <c r="LP923" s="106"/>
      <c r="LQ923" s="106"/>
      <c r="LR923" s="106"/>
      <c r="LS923" s="106"/>
      <c r="LT923" s="106"/>
      <c r="LU923" s="106"/>
      <c r="LV923" s="106"/>
      <c r="LW923" s="106"/>
      <c r="LX923" s="106"/>
      <c r="LY923" s="106"/>
      <c r="LZ923" s="106"/>
      <c r="MA923" s="106"/>
      <c r="MB923" s="106"/>
      <c r="MC923" s="106"/>
      <c r="MD923" s="106"/>
      <c r="ME923" s="106"/>
      <c r="MF923" s="106"/>
      <c r="MG923" s="106"/>
      <c r="MH923" s="106"/>
      <c r="MI923" s="106"/>
      <c r="MJ923" s="106"/>
      <c r="MK923" s="106"/>
      <c r="ML923" s="106"/>
      <c r="MM923" s="106"/>
      <c r="MN923" s="106"/>
      <c r="MO923" s="106"/>
      <c r="MP923" s="106"/>
      <c r="MQ923" s="106"/>
      <c r="MR923" s="106"/>
      <c r="MS923" s="106"/>
      <c r="MT923" s="106"/>
      <c r="MU923" s="106"/>
      <c r="MV923" s="106"/>
      <c r="MW923" s="106"/>
      <c r="MX923" s="106"/>
      <c r="MY923" s="106"/>
      <c r="MZ923" s="106"/>
      <c r="NA923" s="106"/>
      <c r="NB923" s="106"/>
      <c r="NC923" s="106"/>
      <c r="ND923" s="106"/>
      <c r="NE923" s="106"/>
      <c r="NF923" s="106"/>
      <c r="NG923" s="106"/>
      <c r="NH923" s="106"/>
      <c r="NI923" s="106"/>
      <c r="NJ923" s="106"/>
      <c r="NK923" s="106"/>
      <c r="NL923" s="106"/>
      <c r="NM923" s="106"/>
      <c r="NN923" s="106"/>
      <c r="NO923" s="106"/>
      <c r="NP923" s="106"/>
      <c r="NQ923" s="106"/>
      <c r="NR923" s="106"/>
      <c r="NS923" s="106"/>
      <c r="NT923" s="106"/>
      <c r="NU923" s="106"/>
      <c r="NV923" s="106"/>
      <c r="NW923" s="106"/>
      <c r="NX923" s="106"/>
      <c r="NY923" s="106"/>
      <c r="NZ923" s="106"/>
      <c r="OA923" s="106"/>
      <c r="OB923" s="106"/>
      <c r="OC923" s="106"/>
      <c r="OD923" s="106"/>
      <c r="OE923" s="106"/>
      <c r="OF923" s="106"/>
      <c r="OG923" s="106"/>
      <c r="OH923" s="106"/>
      <c r="OI923" s="106"/>
      <c r="OJ923" s="106"/>
      <c r="OK923" s="106"/>
      <c r="OL923" s="106"/>
      <c r="OM923" s="106"/>
      <c r="ON923" s="106"/>
      <c r="OO923" s="106"/>
      <c r="OP923" s="106"/>
      <c r="OQ923" s="106"/>
      <c r="OR923" s="106"/>
      <c r="OS923" s="106"/>
      <c r="OT923" s="106"/>
      <c r="OU923" s="106"/>
      <c r="OV923" s="106"/>
      <c r="OW923" s="106"/>
      <c r="OX923" s="106"/>
      <c r="OY923" s="106"/>
      <c r="OZ923" s="106"/>
      <c r="PA923" s="106"/>
      <c r="PB923" s="106"/>
      <c r="PC923" s="106"/>
      <c r="PD923" s="106"/>
      <c r="PE923" s="106"/>
      <c r="PF923" s="106"/>
      <c r="PG923" s="106"/>
      <c r="PH923" s="106"/>
      <c r="PI923" s="106"/>
      <c r="PJ923" s="106"/>
      <c r="PK923" s="106"/>
      <c r="PL923" s="106"/>
      <c r="PM923" s="106"/>
      <c r="PN923" s="106"/>
      <c r="PO923" s="106"/>
      <c r="PP923" s="106"/>
      <c r="PQ923" s="106"/>
      <c r="PR923" s="106"/>
      <c r="PS923" s="106"/>
      <c r="PT923" s="106"/>
      <c r="PU923" s="106"/>
      <c r="PV923" s="106"/>
      <c r="PW923" s="106"/>
      <c r="PX923" s="106"/>
      <c r="PY923" s="106"/>
      <c r="PZ923" s="106"/>
      <c r="QA923" s="106"/>
      <c r="QB923" s="106"/>
      <c r="QC923" s="106"/>
      <c r="QD923" s="106"/>
      <c r="QE923" s="106"/>
      <c r="QF923" s="106"/>
      <c r="QG923" s="106"/>
      <c r="QH923" s="106"/>
      <c r="QI923" s="106"/>
      <c r="QJ923" s="106"/>
      <c r="QK923" s="106"/>
      <c r="QL923" s="106"/>
      <c r="QM923" s="106"/>
      <c r="QN923" s="106"/>
      <c r="QO923" s="106"/>
      <c r="QP923" s="106"/>
      <c r="QQ923" s="106"/>
      <c r="QR923" s="106"/>
      <c r="QS923" s="106"/>
      <c r="QT923" s="106"/>
      <c r="QU923" s="106"/>
      <c r="QV923" s="106"/>
      <c r="QW923" s="106"/>
      <c r="QX923" s="106"/>
      <c r="QY923" s="106"/>
      <c r="QZ923" s="106"/>
      <c r="RA923" s="106"/>
      <c r="RB923" s="106"/>
      <c r="RC923" s="106"/>
      <c r="RD923" s="106"/>
      <c r="RE923" s="106"/>
      <c r="RF923" s="106"/>
      <c r="RG923" s="106"/>
      <c r="RH923" s="106"/>
      <c r="RI923" s="106"/>
      <c r="RJ923" s="106"/>
      <c r="RK923" s="106"/>
      <c r="RL923" s="106"/>
      <c r="RM923" s="106"/>
      <c r="RN923" s="106"/>
      <c r="RO923" s="106"/>
      <c r="RP923" s="106"/>
      <c r="RQ923" s="106"/>
      <c r="RR923" s="106"/>
      <c r="RS923" s="106"/>
      <c r="RT923" s="106"/>
      <c r="RU923" s="106"/>
      <c r="RV923" s="106"/>
      <c r="RW923" s="106"/>
      <c r="RX923" s="106"/>
      <c r="RY923" s="106"/>
      <c r="RZ923" s="106"/>
      <c r="SA923" s="106"/>
      <c r="SB923" s="106"/>
      <c r="SC923" s="106"/>
      <c r="SD923" s="106"/>
      <c r="SE923" s="106"/>
      <c r="SF923" s="106"/>
      <c r="SG923" s="106"/>
      <c r="SH923" s="106"/>
      <c r="SI923" s="106"/>
      <c r="SJ923" s="106"/>
      <c r="SK923" s="106"/>
      <c r="SL923" s="106"/>
      <c r="SM923" s="106"/>
      <c r="SN923" s="106"/>
      <c r="SO923" s="106"/>
      <c r="SP923" s="106"/>
      <c r="SQ923" s="106"/>
      <c r="SR923" s="106"/>
      <c r="SS923" s="106"/>
      <c r="ST923" s="106"/>
      <c r="SU923" s="106"/>
      <c r="SV923" s="106"/>
      <c r="SW923" s="106"/>
      <c r="SX923" s="106"/>
      <c r="SY923" s="106"/>
      <c r="SZ923" s="106"/>
      <c r="TA923" s="106"/>
      <c r="TB923" s="106"/>
      <c r="TC923" s="106"/>
      <c r="TD923" s="106"/>
      <c r="TE923" s="106"/>
      <c r="TF923" s="106"/>
      <c r="TG923" s="106"/>
      <c r="TH923" s="106"/>
      <c r="TI923" s="106"/>
      <c r="TJ923" s="106"/>
      <c r="TK923" s="106"/>
      <c r="TL923" s="106"/>
      <c r="TM923" s="106"/>
      <c r="TN923" s="106"/>
      <c r="TO923" s="106"/>
      <c r="TP923" s="106"/>
      <c r="TQ923" s="106"/>
      <c r="TR923" s="106"/>
      <c r="TS923" s="106"/>
      <c r="TT923" s="106"/>
      <c r="TU923" s="106"/>
      <c r="TV923" s="106"/>
      <c r="TW923" s="106"/>
      <c r="TX923" s="106"/>
      <c r="TY923" s="106"/>
      <c r="TZ923" s="106"/>
      <c r="UA923" s="106"/>
      <c r="UB923" s="106"/>
      <c r="UC923" s="106"/>
      <c r="UD923" s="106"/>
      <c r="UE923" s="106"/>
      <c r="UF923" s="106"/>
      <c r="UG923" s="106"/>
      <c r="UH923" s="106"/>
      <c r="UI923" s="106"/>
      <c r="UJ923" s="106"/>
      <c r="UK923" s="106"/>
      <c r="UL923" s="106"/>
      <c r="UM923" s="106"/>
      <c r="UN923" s="106"/>
      <c r="UO923" s="106"/>
      <c r="UP923" s="106"/>
      <c r="UQ923" s="106"/>
      <c r="UR923" s="106"/>
      <c r="US923" s="106"/>
      <c r="UT923" s="106"/>
      <c r="UU923" s="106"/>
      <c r="UV923" s="106"/>
      <c r="UW923" s="106"/>
      <c r="UX923" s="106"/>
      <c r="UY923" s="106"/>
      <c r="UZ923" s="106"/>
      <c r="VA923" s="106"/>
      <c r="VB923" s="106"/>
      <c r="VC923" s="106"/>
      <c r="VD923" s="106"/>
      <c r="VE923" s="106"/>
      <c r="VF923" s="106"/>
      <c r="VG923" s="106"/>
      <c r="VH923" s="106"/>
      <c r="VI923" s="106"/>
      <c r="VJ923" s="106"/>
      <c r="VK923" s="106"/>
      <c r="VL923" s="106"/>
      <c r="VM923" s="106"/>
      <c r="VN923" s="106"/>
      <c r="VO923" s="106"/>
      <c r="VP923" s="106"/>
      <c r="VQ923" s="106"/>
      <c r="VR923" s="106"/>
      <c r="VS923" s="106"/>
      <c r="VT923" s="106"/>
      <c r="VU923" s="106"/>
      <c r="VV923" s="106"/>
      <c r="VW923" s="106"/>
      <c r="VX923" s="106"/>
      <c r="VY923" s="106"/>
      <c r="VZ923" s="106"/>
      <c r="WA923" s="106"/>
      <c r="WB923" s="106"/>
      <c r="WC923" s="106"/>
      <c r="WD923" s="106"/>
      <c r="WE923" s="106"/>
      <c r="WF923" s="106"/>
      <c r="WG923" s="106"/>
      <c r="WH923" s="106"/>
      <c r="WI923" s="106"/>
      <c r="WJ923" s="106"/>
      <c r="WK923" s="106"/>
      <c r="WL923" s="106"/>
      <c r="WM923" s="106"/>
      <c r="WN923" s="106"/>
      <c r="WO923" s="106"/>
      <c r="WP923" s="106"/>
      <c r="WQ923" s="106"/>
      <c r="WR923" s="106"/>
      <c r="WS923" s="106"/>
      <c r="WT923" s="106"/>
      <c r="WU923" s="106"/>
      <c r="WV923" s="106"/>
      <c r="WW923" s="106"/>
      <c r="WX923" s="106"/>
      <c r="WY923" s="106"/>
      <c r="WZ923" s="106"/>
      <c r="XA923" s="106"/>
      <c r="XB923" s="106"/>
      <c r="XC923" s="106"/>
      <c r="XD923" s="106"/>
      <c r="XE923" s="106"/>
      <c r="XF923" s="106"/>
      <c r="XG923" s="106"/>
      <c r="XH923" s="106"/>
      <c r="XI923" s="106"/>
      <c r="XJ923" s="106"/>
      <c r="XK923" s="106"/>
      <c r="XL923" s="106"/>
      <c r="XM923" s="106"/>
      <c r="XN923" s="106"/>
      <c r="XO923" s="106"/>
      <c r="XP923" s="106"/>
      <c r="XQ923" s="106"/>
      <c r="XR923" s="106"/>
      <c r="XS923" s="106"/>
      <c r="XT923" s="106"/>
      <c r="XU923" s="106"/>
      <c r="XV923" s="106"/>
      <c r="XW923" s="106"/>
      <c r="XX923" s="106"/>
      <c r="XY923" s="106"/>
      <c r="XZ923" s="106"/>
      <c r="YA923" s="106"/>
      <c r="YB923" s="106"/>
      <c r="YC923" s="106"/>
      <c r="YD923" s="106"/>
      <c r="YE923" s="106"/>
      <c r="YF923" s="106"/>
      <c r="YG923" s="106"/>
      <c r="YH923" s="106"/>
      <c r="YI923" s="106"/>
      <c r="YJ923" s="106"/>
      <c r="YK923" s="106"/>
      <c r="YL923" s="106"/>
      <c r="YM923" s="106"/>
      <c r="YN923" s="106"/>
      <c r="YO923" s="106"/>
      <c r="YP923" s="106"/>
      <c r="YQ923" s="106"/>
      <c r="YR923" s="106"/>
      <c r="YS923" s="106"/>
      <c r="YT923" s="106"/>
      <c r="YU923" s="106"/>
      <c r="YV923" s="106"/>
      <c r="YW923" s="106"/>
      <c r="YX923" s="106"/>
      <c r="YY923" s="106"/>
      <c r="YZ923" s="106"/>
      <c r="ZA923" s="106"/>
      <c r="ZB923" s="106"/>
      <c r="ZC923" s="106"/>
      <c r="ZD923" s="106"/>
      <c r="ZE923" s="106"/>
      <c r="ZF923" s="106"/>
      <c r="ZG923" s="106"/>
      <c r="ZH923" s="106"/>
      <c r="ZI923" s="106"/>
      <c r="ZJ923" s="106"/>
      <c r="ZK923" s="106"/>
      <c r="ZL923" s="106"/>
      <c r="ZM923" s="106"/>
      <c r="ZN923" s="106"/>
      <c r="ZO923" s="106"/>
      <c r="ZP923" s="106"/>
      <c r="ZQ923" s="106"/>
      <c r="ZR923" s="106"/>
      <c r="ZS923" s="106"/>
      <c r="ZT923" s="106"/>
      <c r="ZU923" s="106"/>
      <c r="ZV923" s="106"/>
      <c r="ZW923" s="106"/>
      <c r="ZX923" s="106"/>
      <c r="ZY923" s="106"/>
      <c r="ZZ923" s="106"/>
      <c r="AAA923" s="106"/>
      <c r="AAB923" s="106"/>
      <c r="AAC923" s="106"/>
      <c r="AAD923" s="106"/>
      <c r="AAE923" s="106"/>
      <c r="AAF923" s="106"/>
      <c r="AAG923" s="106"/>
      <c r="AAH923" s="106"/>
      <c r="AAI923" s="106"/>
      <c r="AAJ923" s="106"/>
      <c r="AAK923" s="106"/>
      <c r="AAL923" s="106"/>
      <c r="AAM923" s="106"/>
      <c r="AAN923" s="106"/>
      <c r="AAO923" s="106"/>
      <c r="AAP923" s="106"/>
      <c r="AAQ923" s="106"/>
      <c r="AAR923" s="106"/>
      <c r="AAS923" s="106"/>
      <c r="AAT923" s="106"/>
      <c r="AAU923" s="106"/>
      <c r="AAV923" s="106"/>
      <c r="AAW923" s="106"/>
      <c r="AAX923" s="106"/>
      <c r="AAY923" s="106"/>
      <c r="AAZ923" s="106"/>
      <c r="ABA923" s="106"/>
      <c r="ABB923" s="106"/>
      <c r="ABC923" s="106"/>
      <c r="ABD923" s="106"/>
      <c r="ABE923" s="106"/>
      <c r="ABF923" s="106"/>
      <c r="ABG923" s="106"/>
      <c r="ABH923" s="106"/>
      <c r="ABI923" s="106"/>
      <c r="ABJ923" s="106"/>
      <c r="ABK923" s="106"/>
      <c r="ABL923" s="106"/>
      <c r="ABM923" s="106"/>
      <c r="ABN923" s="106"/>
      <c r="ABO923" s="106"/>
      <c r="ABP923" s="106"/>
      <c r="ABQ923" s="106"/>
      <c r="ABR923" s="106"/>
      <c r="ABS923" s="106"/>
      <c r="ABT923" s="106"/>
      <c r="ABU923" s="106"/>
      <c r="ABV923" s="106"/>
      <c r="ABW923" s="106"/>
      <c r="ABX923" s="106"/>
      <c r="ABY923" s="106"/>
      <c r="ABZ923" s="106"/>
      <c r="ACA923" s="106"/>
      <c r="ACB923" s="106"/>
      <c r="ACC923" s="106"/>
      <c r="ACD923" s="106"/>
      <c r="ACE923" s="106"/>
      <c r="ACF923" s="106"/>
      <c r="ACG923" s="106"/>
      <c r="ACH923" s="106"/>
      <c r="ACI923" s="106"/>
      <c r="ACJ923" s="106"/>
      <c r="ACK923" s="106"/>
      <c r="ACL923" s="106"/>
      <c r="ACM923" s="106"/>
      <c r="ACN923" s="106"/>
      <c r="ACO923" s="106"/>
      <c r="ACP923" s="106"/>
      <c r="ACQ923" s="106"/>
      <c r="ACR923" s="106"/>
      <c r="ACS923" s="106"/>
      <c r="ACT923" s="106"/>
      <c r="ACU923" s="106"/>
      <c r="ACV923" s="106"/>
      <c r="ACW923" s="106"/>
      <c r="ACX923" s="106"/>
      <c r="ACY923" s="106"/>
      <c r="ACZ923" s="106"/>
      <c r="ADA923" s="106"/>
      <c r="ADB923" s="106"/>
      <c r="ADC923" s="106"/>
      <c r="ADD923" s="106"/>
      <c r="ADE923" s="106"/>
      <c r="ADF923" s="106"/>
      <c r="ADG923" s="106"/>
      <c r="ADH923" s="106"/>
      <c r="ADI923" s="106"/>
      <c r="ADJ923" s="106"/>
      <c r="ADK923" s="106"/>
      <c r="ADL923" s="106"/>
      <c r="ADM923" s="106"/>
      <c r="ADN923" s="106"/>
      <c r="ADO923" s="106"/>
      <c r="ADP923" s="106"/>
      <c r="ADQ923" s="106"/>
      <c r="ADR923" s="106"/>
      <c r="ADS923" s="106"/>
      <c r="ADT923" s="106"/>
      <c r="ADU923" s="106"/>
      <c r="ADV923" s="106"/>
      <c r="ADW923" s="106"/>
      <c r="ADX923" s="106"/>
      <c r="ADY923" s="106"/>
      <c r="ADZ923" s="106"/>
      <c r="AEA923" s="106"/>
      <c r="AEB923" s="106"/>
      <c r="AEC923" s="106"/>
      <c r="AED923" s="106"/>
      <c r="AEE923" s="106"/>
      <c r="AEF923" s="106"/>
      <c r="AEG923" s="106"/>
      <c r="AEH923" s="106"/>
      <c r="AEI923" s="106"/>
      <c r="AEJ923" s="106"/>
      <c r="AEK923" s="106"/>
      <c r="AEL923" s="106"/>
      <c r="AEM923" s="106"/>
      <c r="AEN923" s="106"/>
      <c r="AEO923" s="106"/>
      <c r="AEP923" s="106"/>
      <c r="AEQ923" s="106"/>
      <c r="AER923" s="106"/>
      <c r="AES923" s="106"/>
      <c r="AET923" s="106"/>
      <c r="AEU923" s="106"/>
      <c r="AEV923" s="106"/>
      <c r="AEW923" s="106"/>
      <c r="AEX923" s="106"/>
      <c r="AEY923" s="106"/>
      <c r="AEZ923" s="106"/>
      <c r="AFA923" s="106"/>
      <c r="AFB923" s="106"/>
      <c r="AFC923" s="106"/>
      <c r="AFD923" s="106"/>
      <c r="AFE923" s="106"/>
      <c r="AFF923" s="106"/>
      <c r="AFG923" s="106"/>
      <c r="AFH923" s="106"/>
      <c r="AFI923" s="106"/>
      <c r="AFJ923" s="106"/>
      <c r="AFK923" s="106"/>
      <c r="AFL923" s="106"/>
      <c r="AFM923" s="106"/>
      <c r="AFN923" s="106"/>
      <c r="AFO923" s="106"/>
      <c r="AFP923" s="106"/>
      <c r="AFQ923" s="106"/>
      <c r="AFR923" s="106"/>
      <c r="AFS923" s="106"/>
      <c r="AFT923" s="106"/>
      <c r="AFU923" s="106"/>
      <c r="AFV923" s="106"/>
      <c r="AFW923" s="106"/>
      <c r="AFX923" s="106"/>
      <c r="AFY923" s="106"/>
      <c r="AFZ923" s="106"/>
      <c r="AGA923" s="106"/>
      <c r="AGB923" s="106"/>
      <c r="AGC923" s="106"/>
      <c r="AGD923" s="106"/>
      <c r="AGE923" s="106"/>
      <c r="AGF923" s="106"/>
      <c r="AGG923" s="106"/>
      <c r="AGH923" s="106"/>
      <c r="AGI923" s="106"/>
      <c r="AGJ923" s="106"/>
      <c r="AGK923" s="106"/>
      <c r="AGL923" s="106"/>
      <c r="AGM923" s="106"/>
      <c r="AGN923" s="106"/>
      <c r="AGO923" s="106"/>
      <c r="AGP923" s="106"/>
      <c r="AGQ923" s="106"/>
      <c r="AGR923" s="106"/>
      <c r="AGS923" s="106"/>
      <c r="AGT923" s="106"/>
      <c r="AGU923" s="106"/>
      <c r="AGV923" s="106"/>
      <c r="AGW923" s="106"/>
      <c r="AGX923" s="106"/>
      <c r="AGY923" s="106"/>
      <c r="AGZ923" s="106"/>
      <c r="AHA923" s="106"/>
      <c r="AHB923" s="106"/>
      <c r="AHC923" s="106"/>
      <c r="AHD923" s="106"/>
      <c r="AHE923" s="106"/>
      <c r="AHF923" s="106"/>
      <c r="AHG923" s="106"/>
      <c r="AHH923" s="106"/>
      <c r="AHI923" s="106"/>
      <c r="AHJ923" s="106"/>
      <c r="AHK923" s="106"/>
      <c r="AHL923" s="106"/>
      <c r="AHM923" s="106"/>
      <c r="AHN923" s="106"/>
      <c r="AHO923" s="106"/>
      <c r="AHP923" s="106"/>
      <c r="AHQ923" s="106"/>
      <c r="AHR923" s="106"/>
      <c r="AHS923" s="106"/>
      <c r="AHT923" s="106"/>
      <c r="AHU923" s="106"/>
      <c r="AHV923" s="106"/>
      <c r="AHW923" s="106"/>
      <c r="AHX923" s="106"/>
      <c r="AHY923" s="106"/>
      <c r="AHZ923" s="106"/>
      <c r="AIA923" s="106"/>
      <c r="AIB923" s="106"/>
      <c r="AIC923" s="106"/>
      <c r="AID923" s="106"/>
      <c r="AIE923" s="106"/>
      <c r="AIF923" s="106"/>
      <c r="AIG923" s="106"/>
      <c r="AIH923" s="106"/>
      <c r="AII923" s="106"/>
      <c r="AIJ923" s="106"/>
      <c r="AIK923" s="106"/>
      <c r="AIL923" s="106"/>
      <c r="AIM923" s="106"/>
      <c r="AIN923" s="106"/>
      <c r="AIO923" s="106"/>
      <c r="AIP923" s="106"/>
      <c r="AIQ923" s="106"/>
      <c r="AIR923" s="106"/>
      <c r="AIS923" s="106"/>
      <c r="AIT923" s="106"/>
      <c r="AIU923" s="106"/>
      <c r="AIV923" s="106"/>
      <c r="AIW923" s="106"/>
      <c r="AIX923" s="106"/>
      <c r="AIY923" s="106"/>
      <c r="AIZ923" s="106"/>
      <c r="AJA923" s="106"/>
      <c r="AJB923" s="106"/>
      <c r="AJC923" s="106"/>
      <c r="AJD923" s="106"/>
      <c r="AJE923" s="106"/>
      <c r="AJF923" s="106"/>
      <c r="AJG923" s="106"/>
      <c r="AJH923" s="106"/>
      <c r="AJI923" s="106"/>
      <c r="AJJ923" s="106"/>
      <c r="AJK923" s="106"/>
      <c r="AJL923" s="106"/>
      <c r="AJM923" s="106"/>
      <c r="AJN923" s="106"/>
      <c r="AJO923" s="106"/>
      <c r="AJP923" s="106"/>
      <c r="AJQ923" s="106"/>
      <c r="AJR923" s="106"/>
      <c r="AJS923" s="106"/>
      <c r="AJT923" s="106"/>
      <c r="AJU923" s="106"/>
      <c r="AJV923" s="106"/>
      <c r="AJW923" s="106"/>
      <c r="AJX923" s="106"/>
      <c r="AJY923" s="106"/>
      <c r="AJZ923" s="106"/>
      <c r="AKA923" s="106"/>
      <c r="AKB923" s="106"/>
      <c r="AKC923" s="106"/>
      <c r="AKD923" s="106"/>
      <c r="AKE923" s="106"/>
      <c r="AKF923" s="106"/>
      <c r="AKG923" s="106"/>
      <c r="AKH923" s="106"/>
      <c r="AKI923" s="106"/>
      <c r="AKJ923" s="106"/>
      <c r="AKK923" s="106"/>
      <c r="AKL923" s="106"/>
      <c r="AKM923" s="106"/>
      <c r="AKN923" s="106"/>
      <c r="AKO923" s="106"/>
      <c r="AKP923" s="106"/>
      <c r="AKQ923" s="106"/>
      <c r="AKR923" s="106"/>
      <c r="AKS923" s="106"/>
      <c r="AKT923" s="106"/>
      <c r="AKU923" s="106"/>
      <c r="AKV923" s="106"/>
      <c r="AKW923" s="106"/>
      <c r="AKX923" s="106"/>
      <c r="AKY923" s="106"/>
      <c r="AKZ923" s="106"/>
      <c r="ALA923" s="106"/>
      <c r="ALB923" s="106"/>
      <c r="ALC923" s="106"/>
      <c r="ALD923" s="106"/>
      <c r="ALE923" s="106"/>
      <c r="ALF923" s="106"/>
      <c r="ALG923" s="106"/>
      <c r="ALH923" s="106"/>
      <c r="ALI923" s="106"/>
      <c r="ALJ923" s="106"/>
      <c r="ALK923" s="106"/>
      <c r="ALL923" s="106"/>
      <c r="ALM923" s="106"/>
      <c r="ALN923" s="106"/>
      <c r="ALO923" s="106"/>
      <c r="ALP923" s="106"/>
      <c r="ALQ923" s="106"/>
      <c r="ALR923" s="106"/>
      <c r="ALS923" s="106"/>
      <c r="ALT923" s="106"/>
      <c r="ALU923" s="106"/>
      <c r="ALV923" s="106"/>
      <c r="ALW923" s="106"/>
      <c r="ALX923" s="106"/>
      <c r="ALY923" s="106"/>
      <c r="ALZ923" s="106"/>
      <c r="AMA923" s="106"/>
      <c r="AMB923" s="106"/>
      <c r="AMC923" s="106"/>
      <c r="AMD923" s="106"/>
      <c r="AME923" s="106"/>
      <c r="AMF923" s="106"/>
      <c r="AMG923" s="106"/>
      <c r="AMH923" s="106"/>
      <c r="AMI923" s="106"/>
      <c r="AMJ923" s="106"/>
      <c r="AMK923" s="106"/>
    </row>
    <row r="924" spans="1:1025" s="108" customFormat="1" ht="44.4">
      <c r="A924" s="15">
        <v>921</v>
      </c>
      <c r="B924" s="96" t="s">
        <v>28</v>
      </c>
      <c r="C924" s="104" t="s">
        <v>73</v>
      </c>
      <c r="D924" s="96" t="s">
        <v>152</v>
      </c>
      <c r="E924" s="96" t="s">
        <v>773</v>
      </c>
      <c r="F924" s="21" t="s">
        <v>938</v>
      </c>
      <c r="G924" s="96" t="s">
        <v>1045</v>
      </c>
      <c r="H924" s="96" t="s">
        <v>6087</v>
      </c>
      <c r="I924" s="96" t="s">
        <v>2046</v>
      </c>
      <c r="J924" s="96" t="s">
        <v>7197</v>
      </c>
      <c r="K924" s="21" t="s">
        <v>2807</v>
      </c>
      <c r="L924" s="21" t="s">
        <v>5150</v>
      </c>
      <c r="M924" s="27" t="s">
        <v>5316</v>
      </c>
      <c r="N924" s="91"/>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c r="HW924" s="106"/>
      <c r="HX924" s="106"/>
      <c r="HY924" s="106"/>
      <c r="HZ924" s="106"/>
      <c r="IA924" s="106"/>
      <c r="IB924" s="106"/>
      <c r="IC924" s="106"/>
      <c r="ID924" s="106"/>
      <c r="IE924" s="106"/>
      <c r="IF924" s="106"/>
      <c r="IG924" s="106"/>
      <c r="IH924" s="106"/>
      <c r="II924" s="106"/>
      <c r="IJ924" s="106"/>
      <c r="IK924" s="106"/>
      <c r="IL924" s="106"/>
      <c r="IM924" s="106"/>
      <c r="IN924" s="106"/>
      <c r="IO924" s="106"/>
      <c r="IP924" s="106"/>
      <c r="IQ924" s="106"/>
      <c r="IR924" s="106"/>
      <c r="IS924" s="106"/>
      <c r="IT924" s="106"/>
      <c r="IU924" s="106"/>
      <c r="IV924" s="106"/>
      <c r="IW924" s="106"/>
      <c r="IX924" s="106"/>
      <c r="IY924" s="106"/>
      <c r="IZ924" s="106"/>
      <c r="JA924" s="106"/>
      <c r="JB924" s="106"/>
      <c r="JC924" s="106"/>
      <c r="JD924" s="106"/>
      <c r="JE924" s="106"/>
      <c r="JF924" s="106"/>
      <c r="JG924" s="106"/>
      <c r="JH924" s="106"/>
      <c r="JI924" s="106"/>
      <c r="JJ924" s="106"/>
      <c r="JK924" s="106"/>
      <c r="JL924" s="106"/>
      <c r="JM924" s="106"/>
      <c r="JN924" s="106"/>
      <c r="JO924" s="106"/>
      <c r="JP924" s="106"/>
      <c r="JQ924" s="106"/>
      <c r="JR924" s="106"/>
      <c r="JS924" s="106"/>
      <c r="JT924" s="106"/>
      <c r="JU924" s="106"/>
      <c r="JV924" s="106"/>
      <c r="JW924" s="106"/>
      <c r="JX924" s="106"/>
      <c r="JY924" s="106"/>
      <c r="JZ924" s="106"/>
      <c r="KA924" s="106"/>
      <c r="KB924" s="106"/>
      <c r="KC924" s="106"/>
      <c r="KD924" s="106"/>
      <c r="KE924" s="106"/>
      <c r="KF924" s="106"/>
      <c r="KG924" s="106"/>
      <c r="KH924" s="106"/>
      <c r="KI924" s="106"/>
      <c r="KJ924" s="106"/>
      <c r="KK924" s="106"/>
      <c r="KL924" s="106"/>
      <c r="KM924" s="106"/>
      <c r="KN924" s="106"/>
      <c r="KO924" s="106"/>
      <c r="KP924" s="106"/>
      <c r="KQ924" s="106"/>
      <c r="KR924" s="106"/>
      <c r="KS924" s="106"/>
      <c r="KT924" s="106"/>
      <c r="KU924" s="106"/>
      <c r="KV924" s="106"/>
      <c r="KW924" s="106"/>
      <c r="KX924" s="106"/>
      <c r="KY924" s="106"/>
      <c r="KZ924" s="106"/>
      <c r="LA924" s="106"/>
      <c r="LB924" s="106"/>
      <c r="LC924" s="106"/>
      <c r="LD924" s="106"/>
      <c r="LE924" s="106"/>
      <c r="LF924" s="106"/>
      <c r="LG924" s="106"/>
      <c r="LH924" s="106"/>
      <c r="LI924" s="106"/>
      <c r="LJ924" s="106"/>
      <c r="LK924" s="106"/>
      <c r="LL924" s="106"/>
      <c r="LM924" s="106"/>
      <c r="LN924" s="106"/>
      <c r="LO924" s="106"/>
      <c r="LP924" s="106"/>
      <c r="LQ924" s="106"/>
      <c r="LR924" s="106"/>
      <c r="LS924" s="106"/>
      <c r="LT924" s="106"/>
      <c r="LU924" s="106"/>
      <c r="LV924" s="106"/>
      <c r="LW924" s="106"/>
      <c r="LX924" s="106"/>
      <c r="LY924" s="106"/>
      <c r="LZ924" s="106"/>
      <c r="MA924" s="106"/>
      <c r="MB924" s="106"/>
      <c r="MC924" s="106"/>
      <c r="MD924" s="106"/>
      <c r="ME924" s="106"/>
      <c r="MF924" s="106"/>
      <c r="MG924" s="106"/>
      <c r="MH924" s="106"/>
      <c r="MI924" s="106"/>
      <c r="MJ924" s="106"/>
      <c r="MK924" s="106"/>
      <c r="ML924" s="106"/>
      <c r="MM924" s="106"/>
      <c r="MN924" s="106"/>
      <c r="MO924" s="106"/>
      <c r="MP924" s="106"/>
      <c r="MQ924" s="106"/>
      <c r="MR924" s="106"/>
      <c r="MS924" s="106"/>
      <c r="MT924" s="106"/>
      <c r="MU924" s="106"/>
      <c r="MV924" s="106"/>
      <c r="MW924" s="106"/>
      <c r="MX924" s="106"/>
      <c r="MY924" s="106"/>
      <c r="MZ924" s="106"/>
      <c r="NA924" s="106"/>
      <c r="NB924" s="106"/>
      <c r="NC924" s="106"/>
      <c r="ND924" s="106"/>
      <c r="NE924" s="106"/>
      <c r="NF924" s="106"/>
      <c r="NG924" s="106"/>
      <c r="NH924" s="106"/>
      <c r="NI924" s="106"/>
      <c r="NJ924" s="106"/>
      <c r="NK924" s="106"/>
      <c r="NL924" s="106"/>
      <c r="NM924" s="106"/>
      <c r="NN924" s="106"/>
      <c r="NO924" s="106"/>
      <c r="NP924" s="106"/>
      <c r="NQ924" s="106"/>
      <c r="NR924" s="106"/>
      <c r="NS924" s="106"/>
      <c r="NT924" s="106"/>
      <c r="NU924" s="106"/>
      <c r="NV924" s="106"/>
      <c r="NW924" s="106"/>
      <c r="NX924" s="106"/>
      <c r="NY924" s="106"/>
      <c r="NZ924" s="106"/>
      <c r="OA924" s="106"/>
      <c r="OB924" s="106"/>
      <c r="OC924" s="106"/>
      <c r="OD924" s="106"/>
      <c r="OE924" s="106"/>
      <c r="OF924" s="106"/>
      <c r="OG924" s="106"/>
      <c r="OH924" s="106"/>
      <c r="OI924" s="106"/>
      <c r="OJ924" s="106"/>
      <c r="OK924" s="106"/>
      <c r="OL924" s="106"/>
      <c r="OM924" s="106"/>
      <c r="ON924" s="106"/>
      <c r="OO924" s="106"/>
      <c r="OP924" s="106"/>
      <c r="OQ924" s="106"/>
      <c r="OR924" s="106"/>
      <c r="OS924" s="106"/>
      <c r="OT924" s="106"/>
      <c r="OU924" s="106"/>
      <c r="OV924" s="106"/>
      <c r="OW924" s="106"/>
      <c r="OX924" s="106"/>
      <c r="OY924" s="106"/>
      <c r="OZ924" s="106"/>
      <c r="PA924" s="106"/>
      <c r="PB924" s="106"/>
      <c r="PC924" s="106"/>
      <c r="PD924" s="106"/>
      <c r="PE924" s="106"/>
      <c r="PF924" s="106"/>
      <c r="PG924" s="106"/>
      <c r="PH924" s="106"/>
      <c r="PI924" s="106"/>
      <c r="PJ924" s="106"/>
      <c r="PK924" s="106"/>
      <c r="PL924" s="106"/>
      <c r="PM924" s="106"/>
      <c r="PN924" s="106"/>
      <c r="PO924" s="106"/>
      <c r="PP924" s="106"/>
      <c r="PQ924" s="106"/>
      <c r="PR924" s="106"/>
      <c r="PS924" s="106"/>
      <c r="PT924" s="106"/>
      <c r="PU924" s="106"/>
      <c r="PV924" s="106"/>
      <c r="PW924" s="106"/>
      <c r="PX924" s="106"/>
      <c r="PY924" s="106"/>
      <c r="PZ924" s="106"/>
      <c r="QA924" s="106"/>
      <c r="QB924" s="106"/>
      <c r="QC924" s="106"/>
      <c r="QD924" s="106"/>
      <c r="QE924" s="106"/>
      <c r="QF924" s="106"/>
      <c r="QG924" s="106"/>
      <c r="QH924" s="106"/>
      <c r="QI924" s="106"/>
      <c r="QJ924" s="106"/>
      <c r="QK924" s="106"/>
      <c r="QL924" s="106"/>
      <c r="QM924" s="106"/>
      <c r="QN924" s="106"/>
      <c r="QO924" s="106"/>
      <c r="QP924" s="106"/>
      <c r="QQ924" s="106"/>
      <c r="QR924" s="106"/>
      <c r="QS924" s="106"/>
      <c r="QT924" s="106"/>
      <c r="QU924" s="106"/>
      <c r="QV924" s="106"/>
      <c r="QW924" s="106"/>
      <c r="QX924" s="106"/>
      <c r="QY924" s="106"/>
      <c r="QZ924" s="106"/>
      <c r="RA924" s="106"/>
      <c r="RB924" s="106"/>
      <c r="RC924" s="106"/>
      <c r="RD924" s="106"/>
      <c r="RE924" s="106"/>
      <c r="RF924" s="106"/>
      <c r="RG924" s="106"/>
      <c r="RH924" s="106"/>
      <c r="RI924" s="106"/>
      <c r="RJ924" s="106"/>
      <c r="RK924" s="106"/>
      <c r="RL924" s="106"/>
      <c r="RM924" s="106"/>
      <c r="RN924" s="106"/>
      <c r="RO924" s="106"/>
      <c r="RP924" s="106"/>
      <c r="RQ924" s="106"/>
      <c r="RR924" s="106"/>
      <c r="RS924" s="106"/>
      <c r="RT924" s="106"/>
      <c r="RU924" s="106"/>
      <c r="RV924" s="106"/>
      <c r="RW924" s="106"/>
      <c r="RX924" s="106"/>
      <c r="RY924" s="106"/>
      <c r="RZ924" s="106"/>
      <c r="SA924" s="106"/>
      <c r="SB924" s="106"/>
      <c r="SC924" s="106"/>
      <c r="SD924" s="106"/>
      <c r="SE924" s="106"/>
      <c r="SF924" s="106"/>
      <c r="SG924" s="106"/>
      <c r="SH924" s="106"/>
      <c r="SI924" s="106"/>
      <c r="SJ924" s="106"/>
      <c r="SK924" s="106"/>
      <c r="SL924" s="106"/>
      <c r="SM924" s="106"/>
      <c r="SN924" s="106"/>
      <c r="SO924" s="106"/>
      <c r="SP924" s="106"/>
      <c r="SQ924" s="106"/>
      <c r="SR924" s="106"/>
      <c r="SS924" s="106"/>
      <c r="ST924" s="106"/>
      <c r="SU924" s="106"/>
      <c r="SV924" s="106"/>
      <c r="SW924" s="106"/>
      <c r="SX924" s="106"/>
      <c r="SY924" s="106"/>
      <c r="SZ924" s="106"/>
      <c r="TA924" s="106"/>
      <c r="TB924" s="106"/>
      <c r="TC924" s="106"/>
      <c r="TD924" s="106"/>
      <c r="TE924" s="106"/>
      <c r="TF924" s="106"/>
      <c r="TG924" s="106"/>
      <c r="TH924" s="106"/>
      <c r="TI924" s="106"/>
      <c r="TJ924" s="106"/>
      <c r="TK924" s="106"/>
      <c r="TL924" s="106"/>
      <c r="TM924" s="106"/>
      <c r="TN924" s="106"/>
      <c r="TO924" s="106"/>
      <c r="TP924" s="106"/>
      <c r="TQ924" s="106"/>
      <c r="TR924" s="106"/>
      <c r="TS924" s="106"/>
      <c r="TT924" s="106"/>
      <c r="TU924" s="106"/>
      <c r="TV924" s="106"/>
      <c r="TW924" s="106"/>
      <c r="TX924" s="106"/>
      <c r="TY924" s="106"/>
      <c r="TZ924" s="106"/>
      <c r="UA924" s="106"/>
      <c r="UB924" s="106"/>
      <c r="UC924" s="106"/>
      <c r="UD924" s="106"/>
      <c r="UE924" s="106"/>
      <c r="UF924" s="106"/>
      <c r="UG924" s="106"/>
      <c r="UH924" s="106"/>
      <c r="UI924" s="106"/>
      <c r="UJ924" s="106"/>
      <c r="UK924" s="106"/>
      <c r="UL924" s="106"/>
      <c r="UM924" s="106"/>
      <c r="UN924" s="106"/>
      <c r="UO924" s="106"/>
      <c r="UP924" s="106"/>
      <c r="UQ924" s="106"/>
      <c r="UR924" s="106"/>
      <c r="US924" s="106"/>
      <c r="UT924" s="106"/>
      <c r="UU924" s="106"/>
      <c r="UV924" s="106"/>
      <c r="UW924" s="106"/>
      <c r="UX924" s="106"/>
      <c r="UY924" s="106"/>
      <c r="UZ924" s="106"/>
      <c r="VA924" s="106"/>
      <c r="VB924" s="106"/>
      <c r="VC924" s="106"/>
      <c r="VD924" s="106"/>
      <c r="VE924" s="106"/>
      <c r="VF924" s="106"/>
      <c r="VG924" s="106"/>
      <c r="VH924" s="106"/>
      <c r="VI924" s="106"/>
      <c r="VJ924" s="106"/>
      <c r="VK924" s="106"/>
      <c r="VL924" s="106"/>
      <c r="VM924" s="106"/>
      <c r="VN924" s="106"/>
      <c r="VO924" s="106"/>
      <c r="VP924" s="106"/>
      <c r="VQ924" s="106"/>
      <c r="VR924" s="106"/>
      <c r="VS924" s="106"/>
      <c r="VT924" s="106"/>
      <c r="VU924" s="106"/>
      <c r="VV924" s="106"/>
      <c r="VW924" s="106"/>
      <c r="VX924" s="106"/>
      <c r="VY924" s="106"/>
      <c r="VZ924" s="106"/>
      <c r="WA924" s="106"/>
      <c r="WB924" s="106"/>
      <c r="WC924" s="106"/>
      <c r="WD924" s="106"/>
      <c r="WE924" s="106"/>
      <c r="WF924" s="106"/>
      <c r="WG924" s="106"/>
      <c r="WH924" s="106"/>
      <c r="WI924" s="106"/>
      <c r="WJ924" s="106"/>
      <c r="WK924" s="106"/>
      <c r="WL924" s="106"/>
      <c r="WM924" s="106"/>
      <c r="WN924" s="106"/>
      <c r="WO924" s="106"/>
      <c r="WP924" s="106"/>
      <c r="WQ924" s="106"/>
      <c r="WR924" s="106"/>
      <c r="WS924" s="106"/>
      <c r="WT924" s="106"/>
      <c r="WU924" s="106"/>
      <c r="WV924" s="106"/>
      <c r="WW924" s="106"/>
      <c r="WX924" s="106"/>
      <c r="WY924" s="106"/>
      <c r="WZ924" s="106"/>
      <c r="XA924" s="106"/>
      <c r="XB924" s="106"/>
      <c r="XC924" s="106"/>
      <c r="XD924" s="106"/>
      <c r="XE924" s="106"/>
      <c r="XF924" s="106"/>
      <c r="XG924" s="106"/>
      <c r="XH924" s="106"/>
      <c r="XI924" s="106"/>
      <c r="XJ924" s="106"/>
      <c r="XK924" s="106"/>
      <c r="XL924" s="106"/>
      <c r="XM924" s="106"/>
      <c r="XN924" s="106"/>
      <c r="XO924" s="106"/>
      <c r="XP924" s="106"/>
      <c r="XQ924" s="106"/>
      <c r="XR924" s="106"/>
      <c r="XS924" s="106"/>
      <c r="XT924" s="106"/>
      <c r="XU924" s="106"/>
      <c r="XV924" s="106"/>
      <c r="XW924" s="106"/>
      <c r="XX924" s="106"/>
      <c r="XY924" s="106"/>
      <c r="XZ924" s="106"/>
      <c r="YA924" s="106"/>
      <c r="YB924" s="106"/>
      <c r="YC924" s="106"/>
      <c r="YD924" s="106"/>
      <c r="YE924" s="106"/>
      <c r="YF924" s="106"/>
      <c r="YG924" s="106"/>
      <c r="YH924" s="106"/>
      <c r="YI924" s="106"/>
      <c r="YJ924" s="106"/>
      <c r="YK924" s="106"/>
      <c r="YL924" s="106"/>
      <c r="YM924" s="106"/>
      <c r="YN924" s="106"/>
      <c r="YO924" s="106"/>
      <c r="YP924" s="106"/>
      <c r="YQ924" s="106"/>
      <c r="YR924" s="106"/>
      <c r="YS924" s="106"/>
      <c r="YT924" s="106"/>
      <c r="YU924" s="106"/>
      <c r="YV924" s="106"/>
      <c r="YW924" s="106"/>
      <c r="YX924" s="106"/>
      <c r="YY924" s="106"/>
      <c r="YZ924" s="106"/>
      <c r="ZA924" s="106"/>
      <c r="ZB924" s="106"/>
      <c r="ZC924" s="106"/>
      <c r="ZD924" s="106"/>
      <c r="ZE924" s="106"/>
      <c r="ZF924" s="106"/>
      <c r="ZG924" s="106"/>
      <c r="ZH924" s="106"/>
      <c r="ZI924" s="106"/>
      <c r="ZJ924" s="106"/>
      <c r="ZK924" s="106"/>
      <c r="ZL924" s="106"/>
      <c r="ZM924" s="106"/>
      <c r="ZN924" s="106"/>
      <c r="ZO924" s="106"/>
      <c r="ZP924" s="106"/>
      <c r="ZQ924" s="106"/>
      <c r="ZR924" s="106"/>
      <c r="ZS924" s="106"/>
      <c r="ZT924" s="106"/>
      <c r="ZU924" s="106"/>
      <c r="ZV924" s="106"/>
      <c r="ZW924" s="106"/>
      <c r="ZX924" s="106"/>
      <c r="ZY924" s="106"/>
      <c r="ZZ924" s="106"/>
      <c r="AAA924" s="106"/>
      <c r="AAB924" s="106"/>
      <c r="AAC924" s="106"/>
      <c r="AAD924" s="106"/>
      <c r="AAE924" s="106"/>
      <c r="AAF924" s="106"/>
      <c r="AAG924" s="106"/>
      <c r="AAH924" s="106"/>
      <c r="AAI924" s="106"/>
      <c r="AAJ924" s="106"/>
      <c r="AAK924" s="106"/>
      <c r="AAL924" s="106"/>
      <c r="AAM924" s="106"/>
      <c r="AAN924" s="106"/>
      <c r="AAO924" s="106"/>
      <c r="AAP924" s="106"/>
      <c r="AAQ924" s="106"/>
      <c r="AAR924" s="106"/>
      <c r="AAS924" s="106"/>
      <c r="AAT924" s="106"/>
      <c r="AAU924" s="106"/>
      <c r="AAV924" s="106"/>
      <c r="AAW924" s="106"/>
      <c r="AAX924" s="106"/>
      <c r="AAY924" s="106"/>
      <c r="AAZ924" s="106"/>
      <c r="ABA924" s="106"/>
      <c r="ABB924" s="106"/>
      <c r="ABC924" s="106"/>
      <c r="ABD924" s="106"/>
      <c r="ABE924" s="106"/>
      <c r="ABF924" s="106"/>
      <c r="ABG924" s="106"/>
      <c r="ABH924" s="106"/>
      <c r="ABI924" s="106"/>
      <c r="ABJ924" s="106"/>
      <c r="ABK924" s="106"/>
      <c r="ABL924" s="106"/>
      <c r="ABM924" s="106"/>
      <c r="ABN924" s="106"/>
      <c r="ABO924" s="106"/>
      <c r="ABP924" s="106"/>
      <c r="ABQ924" s="106"/>
      <c r="ABR924" s="106"/>
      <c r="ABS924" s="106"/>
      <c r="ABT924" s="106"/>
      <c r="ABU924" s="106"/>
      <c r="ABV924" s="106"/>
      <c r="ABW924" s="106"/>
      <c r="ABX924" s="106"/>
      <c r="ABY924" s="106"/>
      <c r="ABZ924" s="106"/>
      <c r="ACA924" s="106"/>
      <c r="ACB924" s="106"/>
      <c r="ACC924" s="106"/>
      <c r="ACD924" s="106"/>
      <c r="ACE924" s="106"/>
      <c r="ACF924" s="106"/>
      <c r="ACG924" s="106"/>
      <c r="ACH924" s="106"/>
      <c r="ACI924" s="106"/>
      <c r="ACJ924" s="106"/>
      <c r="ACK924" s="106"/>
      <c r="ACL924" s="106"/>
      <c r="ACM924" s="106"/>
      <c r="ACN924" s="106"/>
      <c r="ACO924" s="106"/>
      <c r="ACP924" s="106"/>
      <c r="ACQ924" s="106"/>
      <c r="ACR924" s="106"/>
      <c r="ACS924" s="106"/>
      <c r="ACT924" s="106"/>
      <c r="ACU924" s="106"/>
      <c r="ACV924" s="106"/>
      <c r="ACW924" s="106"/>
      <c r="ACX924" s="106"/>
      <c r="ACY924" s="106"/>
      <c r="ACZ924" s="106"/>
      <c r="ADA924" s="106"/>
      <c r="ADB924" s="106"/>
      <c r="ADC924" s="106"/>
      <c r="ADD924" s="106"/>
      <c r="ADE924" s="106"/>
      <c r="ADF924" s="106"/>
      <c r="ADG924" s="106"/>
      <c r="ADH924" s="106"/>
      <c r="ADI924" s="106"/>
      <c r="ADJ924" s="106"/>
      <c r="ADK924" s="106"/>
      <c r="ADL924" s="106"/>
      <c r="ADM924" s="106"/>
      <c r="ADN924" s="106"/>
      <c r="ADO924" s="106"/>
      <c r="ADP924" s="106"/>
      <c r="ADQ924" s="106"/>
      <c r="ADR924" s="106"/>
      <c r="ADS924" s="106"/>
      <c r="ADT924" s="106"/>
      <c r="ADU924" s="106"/>
      <c r="ADV924" s="106"/>
      <c r="ADW924" s="106"/>
      <c r="ADX924" s="106"/>
      <c r="ADY924" s="106"/>
      <c r="ADZ924" s="106"/>
      <c r="AEA924" s="106"/>
      <c r="AEB924" s="106"/>
      <c r="AEC924" s="106"/>
      <c r="AED924" s="106"/>
      <c r="AEE924" s="106"/>
      <c r="AEF924" s="106"/>
      <c r="AEG924" s="106"/>
      <c r="AEH924" s="106"/>
      <c r="AEI924" s="106"/>
      <c r="AEJ924" s="106"/>
      <c r="AEK924" s="106"/>
      <c r="AEL924" s="106"/>
      <c r="AEM924" s="106"/>
      <c r="AEN924" s="106"/>
      <c r="AEO924" s="106"/>
      <c r="AEP924" s="106"/>
      <c r="AEQ924" s="106"/>
      <c r="AER924" s="106"/>
      <c r="AES924" s="106"/>
      <c r="AET924" s="106"/>
      <c r="AEU924" s="106"/>
      <c r="AEV924" s="106"/>
      <c r="AEW924" s="106"/>
      <c r="AEX924" s="106"/>
      <c r="AEY924" s="106"/>
      <c r="AEZ924" s="106"/>
      <c r="AFA924" s="106"/>
      <c r="AFB924" s="106"/>
      <c r="AFC924" s="106"/>
      <c r="AFD924" s="106"/>
      <c r="AFE924" s="106"/>
      <c r="AFF924" s="106"/>
      <c r="AFG924" s="106"/>
      <c r="AFH924" s="106"/>
      <c r="AFI924" s="106"/>
      <c r="AFJ924" s="106"/>
      <c r="AFK924" s="106"/>
      <c r="AFL924" s="106"/>
      <c r="AFM924" s="106"/>
      <c r="AFN924" s="106"/>
      <c r="AFO924" s="106"/>
      <c r="AFP924" s="106"/>
      <c r="AFQ924" s="106"/>
      <c r="AFR924" s="106"/>
      <c r="AFS924" s="106"/>
      <c r="AFT924" s="106"/>
      <c r="AFU924" s="106"/>
      <c r="AFV924" s="106"/>
      <c r="AFW924" s="106"/>
      <c r="AFX924" s="106"/>
      <c r="AFY924" s="106"/>
      <c r="AFZ924" s="106"/>
      <c r="AGA924" s="106"/>
      <c r="AGB924" s="106"/>
      <c r="AGC924" s="106"/>
      <c r="AGD924" s="106"/>
      <c r="AGE924" s="106"/>
      <c r="AGF924" s="106"/>
      <c r="AGG924" s="106"/>
      <c r="AGH924" s="106"/>
      <c r="AGI924" s="106"/>
      <c r="AGJ924" s="106"/>
      <c r="AGK924" s="106"/>
      <c r="AGL924" s="106"/>
      <c r="AGM924" s="106"/>
      <c r="AGN924" s="106"/>
      <c r="AGO924" s="106"/>
      <c r="AGP924" s="106"/>
      <c r="AGQ924" s="106"/>
      <c r="AGR924" s="106"/>
      <c r="AGS924" s="106"/>
      <c r="AGT924" s="106"/>
      <c r="AGU924" s="106"/>
      <c r="AGV924" s="106"/>
      <c r="AGW924" s="106"/>
      <c r="AGX924" s="106"/>
      <c r="AGY924" s="106"/>
      <c r="AGZ924" s="106"/>
      <c r="AHA924" s="106"/>
      <c r="AHB924" s="106"/>
      <c r="AHC924" s="106"/>
      <c r="AHD924" s="106"/>
      <c r="AHE924" s="106"/>
      <c r="AHF924" s="106"/>
      <c r="AHG924" s="106"/>
      <c r="AHH924" s="106"/>
      <c r="AHI924" s="106"/>
      <c r="AHJ924" s="106"/>
      <c r="AHK924" s="106"/>
      <c r="AHL924" s="106"/>
      <c r="AHM924" s="106"/>
      <c r="AHN924" s="106"/>
      <c r="AHO924" s="106"/>
      <c r="AHP924" s="106"/>
      <c r="AHQ924" s="106"/>
      <c r="AHR924" s="106"/>
      <c r="AHS924" s="106"/>
      <c r="AHT924" s="106"/>
      <c r="AHU924" s="106"/>
      <c r="AHV924" s="106"/>
      <c r="AHW924" s="106"/>
      <c r="AHX924" s="106"/>
      <c r="AHY924" s="106"/>
      <c r="AHZ924" s="106"/>
      <c r="AIA924" s="106"/>
      <c r="AIB924" s="106"/>
      <c r="AIC924" s="106"/>
      <c r="AID924" s="106"/>
      <c r="AIE924" s="106"/>
      <c r="AIF924" s="106"/>
      <c r="AIG924" s="106"/>
      <c r="AIH924" s="106"/>
      <c r="AII924" s="106"/>
      <c r="AIJ924" s="106"/>
      <c r="AIK924" s="106"/>
      <c r="AIL924" s="106"/>
      <c r="AIM924" s="106"/>
      <c r="AIN924" s="106"/>
      <c r="AIO924" s="106"/>
      <c r="AIP924" s="106"/>
      <c r="AIQ924" s="106"/>
      <c r="AIR924" s="106"/>
      <c r="AIS924" s="106"/>
      <c r="AIT924" s="106"/>
      <c r="AIU924" s="106"/>
      <c r="AIV924" s="106"/>
      <c r="AIW924" s="106"/>
      <c r="AIX924" s="106"/>
      <c r="AIY924" s="106"/>
      <c r="AIZ924" s="106"/>
      <c r="AJA924" s="106"/>
      <c r="AJB924" s="106"/>
      <c r="AJC924" s="106"/>
      <c r="AJD924" s="106"/>
      <c r="AJE924" s="106"/>
      <c r="AJF924" s="106"/>
      <c r="AJG924" s="106"/>
      <c r="AJH924" s="106"/>
      <c r="AJI924" s="106"/>
      <c r="AJJ924" s="106"/>
      <c r="AJK924" s="106"/>
      <c r="AJL924" s="106"/>
      <c r="AJM924" s="106"/>
      <c r="AJN924" s="106"/>
      <c r="AJO924" s="106"/>
      <c r="AJP924" s="106"/>
      <c r="AJQ924" s="106"/>
      <c r="AJR924" s="106"/>
      <c r="AJS924" s="106"/>
      <c r="AJT924" s="106"/>
      <c r="AJU924" s="106"/>
      <c r="AJV924" s="106"/>
      <c r="AJW924" s="106"/>
      <c r="AJX924" s="106"/>
      <c r="AJY924" s="106"/>
      <c r="AJZ924" s="106"/>
      <c r="AKA924" s="106"/>
      <c r="AKB924" s="106"/>
      <c r="AKC924" s="106"/>
      <c r="AKD924" s="106"/>
      <c r="AKE924" s="106"/>
      <c r="AKF924" s="106"/>
      <c r="AKG924" s="106"/>
      <c r="AKH924" s="106"/>
      <c r="AKI924" s="106"/>
      <c r="AKJ924" s="106"/>
      <c r="AKK924" s="106"/>
      <c r="AKL924" s="106"/>
      <c r="AKM924" s="106"/>
      <c r="AKN924" s="106"/>
      <c r="AKO924" s="106"/>
      <c r="AKP924" s="106"/>
      <c r="AKQ924" s="106"/>
      <c r="AKR924" s="106"/>
      <c r="AKS924" s="106"/>
      <c r="AKT924" s="106"/>
      <c r="AKU924" s="106"/>
      <c r="AKV924" s="106"/>
      <c r="AKW924" s="106"/>
      <c r="AKX924" s="106"/>
      <c r="AKY924" s="106"/>
      <c r="AKZ924" s="106"/>
      <c r="ALA924" s="106"/>
      <c r="ALB924" s="106"/>
      <c r="ALC924" s="106"/>
      <c r="ALD924" s="106"/>
      <c r="ALE924" s="106"/>
      <c r="ALF924" s="106"/>
      <c r="ALG924" s="106"/>
      <c r="ALH924" s="106"/>
      <c r="ALI924" s="106"/>
      <c r="ALJ924" s="106"/>
      <c r="ALK924" s="106"/>
      <c r="ALL924" s="106"/>
      <c r="ALM924" s="106"/>
      <c r="ALN924" s="106"/>
      <c r="ALO924" s="106"/>
      <c r="ALP924" s="106"/>
      <c r="ALQ924" s="106"/>
      <c r="ALR924" s="106"/>
      <c r="ALS924" s="106"/>
      <c r="ALT924" s="106"/>
      <c r="ALU924" s="106"/>
      <c r="ALV924" s="106"/>
      <c r="ALW924" s="106"/>
      <c r="ALX924" s="106"/>
      <c r="ALY924" s="106"/>
      <c r="ALZ924" s="106"/>
      <c r="AMA924" s="106"/>
      <c r="AMB924" s="106"/>
      <c r="AMC924" s="106"/>
      <c r="AMD924" s="106"/>
      <c r="AME924" s="106"/>
      <c r="AMF924" s="106"/>
      <c r="AMG924" s="106"/>
      <c r="AMH924" s="106"/>
      <c r="AMI924" s="106"/>
      <c r="AMJ924" s="106"/>
      <c r="AMK924" s="106"/>
    </row>
    <row r="925" spans="1:1025" s="108" customFormat="1" ht="66.599999999999994">
      <c r="A925" s="15">
        <v>922</v>
      </c>
      <c r="B925" s="96" t="s">
        <v>28</v>
      </c>
      <c r="C925" s="104" t="s">
        <v>73</v>
      </c>
      <c r="D925" s="96" t="s">
        <v>152</v>
      </c>
      <c r="E925" s="21" t="s">
        <v>774</v>
      </c>
      <c r="F925" s="21" t="s">
        <v>938</v>
      </c>
      <c r="G925" s="96" t="s">
        <v>1047</v>
      </c>
      <c r="H925" s="96" t="s">
        <v>6088</v>
      </c>
      <c r="I925" s="21" t="s">
        <v>2047</v>
      </c>
      <c r="J925" s="96" t="s">
        <v>7199</v>
      </c>
      <c r="K925" s="96" t="s">
        <v>2809</v>
      </c>
      <c r="L925" s="21" t="s">
        <v>5150</v>
      </c>
      <c r="M925" s="27" t="s">
        <v>5316</v>
      </c>
      <c r="N925" s="91"/>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c r="HW925" s="106"/>
      <c r="HX925" s="106"/>
      <c r="HY925" s="106"/>
      <c r="HZ925" s="106"/>
      <c r="IA925" s="106"/>
      <c r="IB925" s="106"/>
      <c r="IC925" s="106"/>
      <c r="ID925" s="106"/>
      <c r="IE925" s="106"/>
      <c r="IF925" s="106"/>
      <c r="IG925" s="106"/>
      <c r="IH925" s="106"/>
      <c r="II925" s="106"/>
      <c r="IJ925" s="106"/>
      <c r="IK925" s="106"/>
      <c r="IL925" s="106"/>
      <c r="IM925" s="106"/>
      <c r="IN925" s="106"/>
      <c r="IO925" s="106"/>
      <c r="IP925" s="106"/>
      <c r="IQ925" s="106"/>
      <c r="IR925" s="106"/>
      <c r="IS925" s="106"/>
      <c r="IT925" s="106"/>
      <c r="IU925" s="106"/>
      <c r="IV925" s="106"/>
      <c r="IW925" s="106"/>
      <c r="IX925" s="106"/>
      <c r="IY925" s="106"/>
      <c r="IZ925" s="106"/>
      <c r="JA925" s="106"/>
      <c r="JB925" s="106"/>
      <c r="JC925" s="106"/>
      <c r="JD925" s="106"/>
      <c r="JE925" s="106"/>
      <c r="JF925" s="106"/>
      <c r="JG925" s="106"/>
      <c r="JH925" s="106"/>
      <c r="JI925" s="106"/>
      <c r="JJ925" s="106"/>
      <c r="JK925" s="106"/>
      <c r="JL925" s="106"/>
      <c r="JM925" s="106"/>
      <c r="JN925" s="106"/>
      <c r="JO925" s="106"/>
      <c r="JP925" s="106"/>
      <c r="JQ925" s="106"/>
      <c r="JR925" s="106"/>
      <c r="JS925" s="106"/>
      <c r="JT925" s="106"/>
      <c r="JU925" s="106"/>
      <c r="JV925" s="106"/>
      <c r="JW925" s="106"/>
      <c r="JX925" s="106"/>
      <c r="JY925" s="106"/>
      <c r="JZ925" s="106"/>
      <c r="KA925" s="106"/>
      <c r="KB925" s="106"/>
      <c r="KC925" s="106"/>
      <c r="KD925" s="106"/>
      <c r="KE925" s="106"/>
      <c r="KF925" s="106"/>
      <c r="KG925" s="106"/>
      <c r="KH925" s="106"/>
      <c r="KI925" s="106"/>
      <c r="KJ925" s="106"/>
      <c r="KK925" s="106"/>
      <c r="KL925" s="106"/>
      <c r="KM925" s="106"/>
      <c r="KN925" s="106"/>
      <c r="KO925" s="106"/>
      <c r="KP925" s="106"/>
      <c r="KQ925" s="106"/>
      <c r="KR925" s="106"/>
      <c r="KS925" s="106"/>
      <c r="KT925" s="106"/>
      <c r="KU925" s="106"/>
      <c r="KV925" s="106"/>
      <c r="KW925" s="106"/>
      <c r="KX925" s="106"/>
      <c r="KY925" s="106"/>
      <c r="KZ925" s="106"/>
      <c r="LA925" s="106"/>
      <c r="LB925" s="106"/>
      <c r="LC925" s="106"/>
      <c r="LD925" s="106"/>
      <c r="LE925" s="106"/>
      <c r="LF925" s="106"/>
      <c r="LG925" s="106"/>
      <c r="LH925" s="106"/>
      <c r="LI925" s="106"/>
      <c r="LJ925" s="106"/>
      <c r="LK925" s="106"/>
      <c r="LL925" s="106"/>
      <c r="LM925" s="106"/>
      <c r="LN925" s="106"/>
      <c r="LO925" s="106"/>
      <c r="LP925" s="106"/>
      <c r="LQ925" s="106"/>
      <c r="LR925" s="106"/>
      <c r="LS925" s="106"/>
      <c r="LT925" s="106"/>
      <c r="LU925" s="106"/>
      <c r="LV925" s="106"/>
      <c r="LW925" s="106"/>
      <c r="LX925" s="106"/>
      <c r="LY925" s="106"/>
      <c r="LZ925" s="106"/>
      <c r="MA925" s="106"/>
      <c r="MB925" s="106"/>
      <c r="MC925" s="106"/>
      <c r="MD925" s="106"/>
      <c r="ME925" s="106"/>
      <c r="MF925" s="106"/>
      <c r="MG925" s="106"/>
      <c r="MH925" s="106"/>
      <c r="MI925" s="106"/>
      <c r="MJ925" s="106"/>
      <c r="MK925" s="106"/>
      <c r="ML925" s="106"/>
      <c r="MM925" s="106"/>
      <c r="MN925" s="106"/>
      <c r="MO925" s="106"/>
      <c r="MP925" s="106"/>
      <c r="MQ925" s="106"/>
      <c r="MR925" s="106"/>
      <c r="MS925" s="106"/>
      <c r="MT925" s="106"/>
      <c r="MU925" s="106"/>
      <c r="MV925" s="106"/>
      <c r="MW925" s="106"/>
      <c r="MX925" s="106"/>
      <c r="MY925" s="106"/>
      <c r="MZ925" s="106"/>
      <c r="NA925" s="106"/>
      <c r="NB925" s="106"/>
      <c r="NC925" s="106"/>
      <c r="ND925" s="106"/>
      <c r="NE925" s="106"/>
      <c r="NF925" s="106"/>
      <c r="NG925" s="106"/>
      <c r="NH925" s="106"/>
      <c r="NI925" s="106"/>
      <c r="NJ925" s="106"/>
      <c r="NK925" s="106"/>
      <c r="NL925" s="106"/>
      <c r="NM925" s="106"/>
      <c r="NN925" s="106"/>
      <c r="NO925" s="106"/>
      <c r="NP925" s="106"/>
      <c r="NQ925" s="106"/>
      <c r="NR925" s="106"/>
      <c r="NS925" s="106"/>
      <c r="NT925" s="106"/>
      <c r="NU925" s="106"/>
      <c r="NV925" s="106"/>
      <c r="NW925" s="106"/>
      <c r="NX925" s="106"/>
      <c r="NY925" s="106"/>
      <c r="NZ925" s="106"/>
      <c r="OA925" s="106"/>
      <c r="OB925" s="106"/>
      <c r="OC925" s="106"/>
      <c r="OD925" s="106"/>
      <c r="OE925" s="106"/>
      <c r="OF925" s="106"/>
      <c r="OG925" s="106"/>
      <c r="OH925" s="106"/>
      <c r="OI925" s="106"/>
      <c r="OJ925" s="106"/>
      <c r="OK925" s="106"/>
      <c r="OL925" s="106"/>
      <c r="OM925" s="106"/>
      <c r="ON925" s="106"/>
      <c r="OO925" s="106"/>
      <c r="OP925" s="106"/>
      <c r="OQ925" s="106"/>
      <c r="OR925" s="106"/>
      <c r="OS925" s="106"/>
      <c r="OT925" s="106"/>
      <c r="OU925" s="106"/>
      <c r="OV925" s="106"/>
      <c r="OW925" s="106"/>
      <c r="OX925" s="106"/>
      <c r="OY925" s="106"/>
      <c r="OZ925" s="106"/>
      <c r="PA925" s="106"/>
      <c r="PB925" s="106"/>
      <c r="PC925" s="106"/>
      <c r="PD925" s="106"/>
      <c r="PE925" s="106"/>
      <c r="PF925" s="106"/>
      <c r="PG925" s="106"/>
      <c r="PH925" s="106"/>
      <c r="PI925" s="106"/>
      <c r="PJ925" s="106"/>
      <c r="PK925" s="106"/>
      <c r="PL925" s="106"/>
      <c r="PM925" s="106"/>
      <c r="PN925" s="106"/>
      <c r="PO925" s="106"/>
      <c r="PP925" s="106"/>
      <c r="PQ925" s="106"/>
      <c r="PR925" s="106"/>
      <c r="PS925" s="106"/>
      <c r="PT925" s="106"/>
      <c r="PU925" s="106"/>
      <c r="PV925" s="106"/>
      <c r="PW925" s="106"/>
      <c r="PX925" s="106"/>
      <c r="PY925" s="106"/>
      <c r="PZ925" s="106"/>
      <c r="QA925" s="106"/>
      <c r="QB925" s="106"/>
      <c r="QC925" s="106"/>
      <c r="QD925" s="106"/>
      <c r="QE925" s="106"/>
      <c r="QF925" s="106"/>
      <c r="QG925" s="106"/>
      <c r="QH925" s="106"/>
      <c r="QI925" s="106"/>
      <c r="QJ925" s="106"/>
      <c r="QK925" s="106"/>
      <c r="QL925" s="106"/>
      <c r="QM925" s="106"/>
      <c r="QN925" s="106"/>
      <c r="QO925" s="106"/>
      <c r="QP925" s="106"/>
      <c r="QQ925" s="106"/>
      <c r="QR925" s="106"/>
      <c r="QS925" s="106"/>
      <c r="QT925" s="106"/>
      <c r="QU925" s="106"/>
      <c r="QV925" s="106"/>
      <c r="QW925" s="106"/>
      <c r="QX925" s="106"/>
      <c r="QY925" s="106"/>
      <c r="QZ925" s="106"/>
      <c r="RA925" s="106"/>
      <c r="RB925" s="106"/>
      <c r="RC925" s="106"/>
      <c r="RD925" s="106"/>
      <c r="RE925" s="106"/>
      <c r="RF925" s="106"/>
      <c r="RG925" s="106"/>
      <c r="RH925" s="106"/>
      <c r="RI925" s="106"/>
      <c r="RJ925" s="106"/>
      <c r="RK925" s="106"/>
      <c r="RL925" s="106"/>
      <c r="RM925" s="106"/>
      <c r="RN925" s="106"/>
      <c r="RO925" s="106"/>
      <c r="RP925" s="106"/>
      <c r="RQ925" s="106"/>
      <c r="RR925" s="106"/>
      <c r="RS925" s="106"/>
      <c r="RT925" s="106"/>
      <c r="RU925" s="106"/>
      <c r="RV925" s="106"/>
      <c r="RW925" s="106"/>
      <c r="RX925" s="106"/>
      <c r="RY925" s="106"/>
      <c r="RZ925" s="106"/>
      <c r="SA925" s="106"/>
      <c r="SB925" s="106"/>
      <c r="SC925" s="106"/>
      <c r="SD925" s="106"/>
      <c r="SE925" s="106"/>
      <c r="SF925" s="106"/>
      <c r="SG925" s="106"/>
      <c r="SH925" s="106"/>
      <c r="SI925" s="106"/>
      <c r="SJ925" s="106"/>
      <c r="SK925" s="106"/>
      <c r="SL925" s="106"/>
      <c r="SM925" s="106"/>
      <c r="SN925" s="106"/>
      <c r="SO925" s="106"/>
      <c r="SP925" s="106"/>
      <c r="SQ925" s="106"/>
      <c r="SR925" s="106"/>
      <c r="SS925" s="106"/>
      <c r="ST925" s="106"/>
      <c r="SU925" s="106"/>
      <c r="SV925" s="106"/>
      <c r="SW925" s="106"/>
      <c r="SX925" s="106"/>
      <c r="SY925" s="106"/>
      <c r="SZ925" s="106"/>
      <c r="TA925" s="106"/>
      <c r="TB925" s="106"/>
      <c r="TC925" s="106"/>
      <c r="TD925" s="106"/>
      <c r="TE925" s="106"/>
      <c r="TF925" s="106"/>
      <c r="TG925" s="106"/>
      <c r="TH925" s="106"/>
      <c r="TI925" s="106"/>
      <c r="TJ925" s="106"/>
      <c r="TK925" s="106"/>
      <c r="TL925" s="106"/>
      <c r="TM925" s="106"/>
      <c r="TN925" s="106"/>
      <c r="TO925" s="106"/>
      <c r="TP925" s="106"/>
      <c r="TQ925" s="106"/>
      <c r="TR925" s="106"/>
      <c r="TS925" s="106"/>
      <c r="TT925" s="106"/>
      <c r="TU925" s="106"/>
      <c r="TV925" s="106"/>
      <c r="TW925" s="106"/>
      <c r="TX925" s="106"/>
      <c r="TY925" s="106"/>
      <c r="TZ925" s="106"/>
      <c r="UA925" s="106"/>
      <c r="UB925" s="106"/>
      <c r="UC925" s="106"/>
      <c r="UD925" s="106"/>
      <c r="UE925" s="106"/>
      <c r="UF925" s="106"/>
      <c r="UG925" s="106"/>
      <c r="UH925" s="106"/>
      <c r="UI925" s="106"/>
      <c r="UJ925" s="106"/>
      <c r="UK925" s="106"/>
      <c r="UL925" s="106"/>
      <c r="UM925" s="106"/>
      <c r="UN925" s="106"/>
      <c r="UO925" s="106"/>
      <c r="UP925" s="106"/>
      <c r="UQ925" s="106"/>
      <c r="UR925" s="106"/>
      <c r="US925" s="106"/>
      <c r="UT925" s="106"/>
      <c r="UU925" s="106"/>
      <c r="UV925" s="106"/>
      <c r="UW925" s="106"/>
      <c r="UX925" s="106"/>
      <c r="UY925" s="106"/>
      <c r="UZ925" s="106"/>
      <c r="VA925" s="106"/>
      <c r="VB925" s="106"/>
      <c r="VC925" s="106"/>
      <c r="VD925" s="106"/>
      <c r="VE925" s="106"/>
      <c r="VF925" s="106"/>
      <c r="VG925" s="106"/>
      <c r="VH925" s="106"/>
      <c r="VI925" s="106"/>
      <c r="VJ925" s="106"/>
      <c r="VK925" s="106"/>
      <c r="VL925" s="106"/>
      <c r="VM925" s="106"/>
      <c r="VN925" s="106"/>
      <c r="VO925" s="106"/>
      <c r="VP925" s="106"/>
      <c r="VQ925" s="106"/>
      <c r="VR925" s="106"/>
      <c r="VS925" s="106"/>
      <c r="VT925" s="106"/>
      <c r="VU925" s="106"/>
      <c r="VV925" s="106"/>
      <c r="VW925" s="106"/>
      <c r="VX925" s="106"/>
      <c r="VY925" s="106"/>
      <c r="VZ925" s="106"/>
      <c r="WA925" s="106"/>
      <c r="WB925" s="106"/>
      <c r="WC925" s="106"/>
      <c r="WD925" s="106"/>
      <c r="WE925" s="106"/>
      <c r="WF925" s="106"/>
      <c r="WG925" s="106"/>
      <c r="WH925" s="106"/>
      <c r="WI925" s="106"/>
      <c r="WJ925" s="106"/>
      <c r="WK925" s="106"/>
      <c r="WL925" s="106"/>
      <c r="WM925" s="106"/>
      <c r="WN925" s="106"/>
      <c r="WO925" s="106"/>
      <c r="WP925" s="106"/>
      <c r="WQ925" s="106"/>
      <c r="WR925" s="106"/>
      <c r="WS925" s="106"/>
      <c r="WT925" s="106"/>
      <c r="WU925" s="106"/>
      <c r="WV925" s="106"/>
      <c r="WW925" s="106"/>
      <c r="WX925" s="106"/>
      <c r="WY925" s="106"/>
      <c r="WZ925" s="106"/>
      <c r="XA925" s="106"/>
      <c r="XB925" s="106"/>
      <c r="XC925" s="106"/>
      <c r="XD925" s="106"/>
      <c r="XE925" s="106"/>
      <c r="XF925" s="106"/>
      <c r="XG925" s="106"/>
      <c r="XH925" s="106"/>
      <c r="XI925" s="106"/>
      <c r="XJ925" s="106"/>
      <c r="XK925" s="106"/>
      <c r="XL925" s="106"/>
      <c r="XM925" s="106"/>
      <c r="XN925" s="106"/>
      <c r="XO925" s="106"/>
      <c r="XP925" s="106"/>
      <c r="XQ925" s="106"/>
      <c r="XR925" s="106"/>
      <c r="XS925" s="106"/>
      <c r="XT925" s="106"/>
      <c r="XU925" s="106"/>
      <c r="XV925" s="106"/>
      <c r="XW925" s="106"/>
      <c r="XX925" s="106"/>
      <c r="XY925" s="106"/>
      <c r="XZ925" s="106"/>
      <c r="YA925" s="106"/>
      <c r="YB925" s="106"/>
      <c r="YC925" s="106"/>
      <c r="YD925" s="106"/>
      <c r="YE925" s="106"/>
      <c r="YF925" s="106"/>
      <c r="YG925" s="106"/>
      <c r="YH925" s="106"/>
      <c r="YI925" s="106"/>
      <c r="YJ925" s="106"/>
      <c r="YK925" s="106"/>
      <c r="YL925" s="106"/>
      <c r="YM925" s="106"/>
      <c r="YN925" s="106"/>
      <c r="YO925" s="106"/>
      <c r="YP925" s="106"/>
      <c r="YQ925" s="106"/>
      <c r="YR925" s="106"/>
      <c r="YS925" s="106"/>
      <c r="YT925" s="106"/>
      <c r="YU925" s="106"/>
      <c r="YV925" s="106"/>
      <c r="YW925" s="106"/>
      <c r="YX925" s="106"/>
      <c r="YY925" s="106"/>
      <c r="YZ925" s="106"/>
      <c r="ZA925" s="106"/>
      <c r="ZB925" s="106"/>
      <c r="ZC925" s="106"/>
      <c r="ZD925" s="106"/>
      <c r="ZE925" s="106"/>
      <c r="ZF925" s="106"/>
      <c r="ZG925" s="106"/>
      <c r="ZH925" s="106"/>
      <c r="ZI925" s="106"/>
      <c r="ZJ925" s="106"/>
      <c r="ZK925" s="106"/>
      <c r="ZL925" s="106"/>
      <c r="ZM925" s="106"/>
      <c r="ZN925" s="106"/>
      <c r="ZO925" s="106"/>
      <c r="ZP925" s="106"/>
      <c r="ZQ925" s="106"/>
      <c r="ZR925" s="106"/>
      <c r="ZS925" s="106"/>
      <c r="ZT925" s="106"/>
      <c r="ZU925" s="106"/>
      <c r="ZV925" s="106"/>
      <c r="ZW925" s="106"/>
      <c r="ZX925" s="106"/>
      <c r="ZY925" s="106"/>
      <c r="ZZ925" s="106"/>
      <c r="AAA925" s="106"/>
      <c r="AAB925" s="106"/>
      <c r="AAC925" s="106"/>
      <c r="AAD925" s="106"/>
      <c r="AAE925" s="106"/>
      <c r="AAF925" s="106"/>
      <c r="AAG925" s="106"/>
      <c r="AAH925" s="106"/>
      <c r="AAI925" s="106"/>
      <c r="AAJ925" s="106"/>
      <c r="AAK925" s="106"/>
      <c r="AAL925" s="106"/>
      <c r="AAM925" s="106"/>
      <c r="AAN925" s="106"/>
      <c r="AAO925" s="106"/>
      <c r="AAP925" s="106"/>
      <c r="AAQ925" s="106"/>
      <c r="AAR925" s="106"/>
      <c r="AAS925" s="106"/>
      <c r="AAT925" s="106"/>
      <c r="AAU925" s="106"/>
      <c r="AAV925" s="106"/>
      <c r="AAW925" s="106"/>
      <c r="AAX925" s="106"/>
      <c r="AAY925" s="106"/>
      <c r="AAZ925" s="106"/>
      <c r="ABA925" s="106"/>
      <c r="ABB925" s="106"/>
      <c r="ABC925" s="106"/>
      <c r="ABD925" s="106"/>
      <c r="ABE925" s="106"/>
      <c r="ABF925" s="106"/>
      <c r="ABG925" s="106"/>
      <c r="ABH925" s="106"/>
      <c r="ABI925" s="106"/>
      <c r="ABJ925" s="106"/>
      <c r="ABK925" s="106"/>
      <c r="ABL925" s="106"/>
      <c r="ABM925" s="106"/>
      <c r="ABN925" s="106"/>
      <c r="ABO925" s="106"/>
      <c r="ABP925" s="106"/>
      <c r="ABQ925" s="106"/>
      <c r="ABR925" s="106"/>
      <c r="ABS925" s="106"/>
      <c r="ABT925" s="106"/>
      <c r="ABU925" s="106"/>
      <c r="ABV925" s="106"/>
      <c r="ABW925" s="106"/>
      <c r="ABX925" s="106"/>
      <c r="ABY925" s="106"/>
      <c r="ABZ925" s="106"/>
      <c r="ACA925" s="106"/>
      <c r="ACB925" s="106"/>
      <c r="ACC925" s="106"/>
      <c r="ACD925" s="106"/>
      <c r="ACE925" s="106"/>
      <c r="ACF925" s="106"/>
      <c r="ACG925" s="106"/>
      <c r="ACH925" s="106"/>
      <c r="ACI925" s="106"/>
      <c r="ACJ925" s="106"/>
      <c r="ACK925" s="106"/>
      <c r="ACL925" s="106"/>
      <c r="ACM925" s="106"/>
      <c r="ACN925" s="106"/>
      <c r="ACO925" s="106"/>
      <c r="ACP925" s="106"/>
      <c r="ACQ925" s="106"/>
      <c r="ACR925" s="106"/>
      <c r="ACS925" s="106"/>
      <c r="ACT925" s="106"/>
      <c r="ACU925" s="106"/>
      <c r="ACV925" s="106"/>
      <c r="ACW925" s="106"/>
      <c r="ACX925" s="106"/>
      <c r="ACY925" s="106"/>
      <c r="ACZ925" s="106"/>
      <c r="ADA925" s="106"/>
      <c r="ADB925" s="106"/>
      <c r="ADC925" s="106"/>
      <c r="ADD925" s="106"/>
      <c r="ADE925" s="106"/>
      <c r="ADF925" s="106"/>
      <c r="ADG925" s="106"/>
      <c r="ADH925" s="106"/>
      <c r="ADI925" s="106"/>
      <c r="ADJ925" s="106"/>
      <c r="ADK925" s="106"/>
      <c r="ADL925" s="106"/>
      <c r="ADM925" s="106"/>
      <c r="ADN925" s="106"/>
      <c r="ADO925" s="106"/>
      <c r="ADP925" s="106"/>
      <c r="ADQ925" s="106"/>
      <c r="ADR925" s="106"/>
      <c r="ADS925" s="106"/>
      <c r="ADT925" s="106"/>
      <c r="ADU925" s="106"/>
      <c r="ADV925" s="106"/>
      <c r="ADW925" s="106"/>
      <c r="ADX925" s="106"/>
      <c r="ADY925" s="106"/>
      <c r="ADZ925" s="106"/>
      <c r="AEA925" s="106"/>
      <c r="AEB925" s="106"/>
      <c r="AEC925" s="106"/>
      <c r="AED925" s="106"/>
      <c r="AEE925" s="106"/>
      <c r="AEF925" s="106"/>
      <c r="AEG925" s="106"/>
      <c r="AEH925" s="106"/>
      <c r="AEI925" s="106"/>
      <c r="AEJ925" s="106"/>
      <c r="AEK925" s="106"/>
      <c r="AEL925" s="106"/>
      <c r="AEM925" s="106"/>
      <c r="AEN925" s="106"/>
      <c r="AEO925" s="106"/>
      <c r="AEP925" s="106"/>
      <c r="AEQ925" s="106"/>
      <c r="AER925" s="106"/>
      <c r="AES925" s="106"/>
      <c r="AET925" s="106"/>
      <c r="AEU925" s="106"/>
      <c r="AEV925" s="106"/>
      <c r="AEW925" s="106"/>
      <c r="AEX925" s="106"/>
      <c r="AEY925" s="106"/>
      <c r="AEZ925" s="106"/>
      <c r="AFA925" s="106"/>
      <c r="AFB925" s="106"/>
      <c r="AFC925" s="106"/>
      <c r="AFD925" s="106"/>
      <c r="AFE925" s="106"/>
      <c r="AFF925" s="106"/>
      <c r="AFG925" s="106"/>
      <c r="AFH925" s="106"/>
      <c r="AFI925" s="106"/>
      <c r="AFJ925" s="106"/>
      <c r="AFK925" s="106"/>
      <c r="AFL925" s="106"/>
      <c r="AFM925" s="106"/>
      <c r="AFN925" s="106"/>
      <c r="AFO925" s="106"/>
      <c r="AFP925" s="106"/>
      <c r="AFQ925" s="106"/>
      <c r="AFR925" s="106"/>
      <c r="AFS925" s="106"/>
      <c r="AFT925" s="106"/>
      <c r="AFU925" s="106"/>
      <c r="AFV925" s="106"/>
      <c r="AFW925" s="106"/>
      <c r="AFX925" s="106"/>
      <c r="AFY925" s="106"/>
      <c r="AFZ925" s="106"/>
      <c r="AGA925" s="106"/>
      <c r="AGB925" s="106"/>
      <c r="AGC925" s="106"/>
      <c r="AGD925" s="106"/>
      <c r="AGE925" s="106"/>
      <c r="AGF925" s="106"/>
      <c r="AGG925" s="106"/>
      <c r="AGH925" s="106"/>
      <c r="AGI925" s="106"/>
      <c r="AGJ925" s="106"/>
      <c r="AGK925" s="106"/>
      <c r="AGL925" s="106"/>
      <c r="AGM925" s="106"/>
      <c r="AGN925" s="106"/>
      <c r="AGO925" s="106"/>
      <c r="AGP925" s="106"/>
      <c r="AGQ925" s="106"/>
      <c r="AGR925" s="106"/>
      <c r="AGS925" s="106"/>
      <c r="AGT925" s="106"/>
      <c r="AGU925" s="106"/>
      <c r="AGV925" s="106"/>
      <c r="AGW925" s="106"/>
      <c r="AGX925" s="106"/>
      <c r="AGY925" s="106"/>
      <c r="AGZ925" s="106"/>
      <c r="AHA925" s="106"/>
      <c r="AHB925" s="106"/>
      <c r="AHC925" s="106"/>
      <c r="AHD925" s="106"/>
      <c r="AHE925" s="106"/>
      <c r="AHF925" s="106"/>
      <c r="AHG925" s="106"/>
      <c r="AHH925" s="106"/>
      <c r="AHI925" s="106"/>
      <c r="AHJ925" s="106"/>
      <c r="AHK925" s="106"/>
      <c r="AHL925" s="106"/>
      <c r="AHM925" s="106"/>
      <c r="AHN925" s="106"/>
      <c r="AHO925" s="106"/>
      <c r="AHP925" s="106"/>
      <c r="AHQ925" s="106"/>
      <c r="AHR925" s="106"/>
      <c r="AHS925" s="106"/>
      <c r="AHT925" s="106"/>
      <c r="AHU925" s="106"/>
      <c r="AHV925" s="106"/>
      <c r="AHW925" s="106"/>
      <c r="AHX925" s="106"/>
      <c r="AHY925" s="106"/>
      <c r="AHZ925" s="106"/>
      <c r="AIA925" s="106"/>
      <c r="AIB925" s="106"/>
      <c r="AIC925" s="106"/>
      <c r="AID925" s="106"/>
      <c r="AIE925" s="106"/>
      <c r="AIF925" s="106"/>
      <c r="AIG925" s="106"/>
      <c r="AIH925" s="106"/>
      <c r="AII925" s="106"/>
      <c r="AIJ925" s="106"/>
      <c r="AIK925" s="106"/>
      <c r="AIL925" s="106"/>
      <c r="AIM925" s="106"/>
      <c r="AIN925" s="106"/>
      <c r="AIO925" s="106"/>
      <c r="AIP925" s="106"/>
      <c r="AIQ925" s="106"/>
      <c r="AIR925" s="106"/>
      <c r="AIS925" s="106"/>
      <c r="AIT925" s="106"/>
      <c r="AIU925" s="106"/>
      <c r="AIV925" s="106"/>
      <c r="AIW925" s="106"/>
      <c r="AIX925" s="106"/>
      <c r="AIY925" s="106"/>
      <c r="AIZ925" s="106"/>
      <c r="AJA925" s="106"/>
      <c r="AJB925" s="106"/>
      <c r="AJC925" s="106"/>
      <c r="AJD925" s="106"/>
      <c r="AJE925" s="106"/>
      <c r="AJF925" s="106"/>
      <c r="AJG925" s="106"/>
      <c r="AJH925" s="106"/>
      <c r="AJI925" s="106"/>
      <c r="AJJ925" s="106"/>
      <c r="AJK925" s="106"/>
      <c r="AJL925" s="106"/>
      <c r="AJM925" s="106"/>
      <c r="AJN925" s="106"/>
      <c r="AJO925" s="106"/>
      <c r="AJP925" s="106"/>
      <c r="AJQ925" s="106"/>
      <c r="AJR925" s="106"/>
      <c r="AJS925" s="106"/>
      <c r="AJT925" s="106"/>
      <c r="AJU925" s="106"/>
      <c r="AJV925" s="106"/>
      <c r="AJW925" s="106"/>
      <c r="AJX925" s="106"/>
      <c r="AJY925" s="106"/>
      <c r="AJZ925" s="106"/>
      <c r="AKA925" s="106"/>
      <c r="AKB925" s="106"/>
      <c r="AKC925" s="106"/>
      <c r="AKD925" s="106"/>
      <c r="AKE925" s="106"/>
      <c r="AKF925" s="106"/>
      <c r="AKG925" s="106"/>
      <c r="AKH925" s="106"/>
      <c r="AKI925" s="106"/>
      <c r="AKJ925" s="106"/>
      <c r="AKK925" s="106"/>
      <c r="AKL925" s="106"/>
      <c r="AKM925" s="106"/>
      <c r="AKN925" s="106"/>
      <c r="AKO925" s="106"/>
      <c r="AKP925" s="106"/>
      <c r="AKQ925" s="106"/>
      <c r="AKR925" s="106"/>
      <c r="AKS925" s="106"/>
      <c r="AKT925" s="106"/>
      <c r="AKU925" s="106"/>
      <c r="AKV925" s="106"/>
      <c r="AKW925" s="106"/>
      <c r="AKX925" s="106"/>
      <c r="AKY925" s="106"/>
      <c r="AKZ925" s="106"/>
      <c r="ALA925" s="106"/>
      <c r="ALB925" s="106"/>
      <c r="ALC925" s="106"/>
      <c r="ALD925" s="106"/>
      <c r="ALE925" s="106"/>
      <c r="ALF925" s="106"/>
      <c r="ALG925" s="106"/>
      <c r="ALH925" s="106"/>
      <c r="ALI925" s="106"/>
      <c r="ALJ925" s="106"/>
      <c r="ALK925" s="106"/>
      <c r="ALL925" s="106"/>
      <c r="ALM925" s="106"/>
      <c r="ALN925" s="106"/>
      <c r="ALO925" s="106"/>
      <c r="ALP925" s="106"/>
      <c r="ALQ925" s="106"/>
      <c r="ALR925" s="106"/>
      <c r="ALS925" s="106"/>
      <c r="ALT925" s="106"/>
      <c r="ALU925" s="106"/>
      <c r="ALV925" s="106"/>
      <c r="ALW925" s="106"/>
      <c r="ALX925" s="106"/>
      <c r="ALY925" s="106"/>
      <c r="ALZ925" s="106"/>
      <c r="AMA925" s="106"/>
      <c r="AMB925" s="106"/>
      <c r="AMC925" s="106"/>
      <c r="AMD925" s="106"/>
      <c r="AME925" s="106"/>
      <c r="AMF925" s="106"/>
      <c r="AMG925" s="106"/>
      <c r="AMH925" s="106"/>
      <c r="AMI925" s="106"/>
      <c r="AMJ925" s="106"/>
      <c r="AMK925" s="106"/>
    </row>
    <row r="926" spans="1:1025" s="76" customFormat="1" ht="66.599999999999994">
      <c r="A926" s="15">
        <v>923</v>
      </c>
      <c r="B926" s="21" t="s">
        <v>2</v>
      </c>
      <c r="C926" s="93" t="s">
        <v>74</v>
      </c>
      <c r="D926" s="21" t="s">
        <v>153</v>
      </c>
      <c r="E926" s="21" t="s">
        <v>4421</v>
      </c>
      <c r="F926" s="21" t="s">
        <v>932</v>
      </c>
      <c r="G926" s="21" t="s">
        <v>975</v>
      </c>
      <c r="H926" s="21" t="s">
        <v>1473</v>
      </c>
      <c r="I926" s="21" t="s">
        <v>4422</v>
      </c>
      <c r="J926" s="21" t="s">
        <v>2400</v>
      </c>
      <c r="K926" s="21"/>
      <c r="L926" s="23"/>
      <c r="M926" s="24" t="s">
        <v>5317</v>
      </c>
      <c r="N926" s="91"/>
    </row>
    <row r="927" spans="1:1025" s="76" customFormat="1" ht="44.4">
      <c r="A927" s="15">
        <v>924</v>
      </c>
      <c r="B927" s="21" t="s">
        <v>2</v>
      </c>
      <c r="C927" s="21" t="s">
        <v>74</v>
      </c>
      <c r="D927" s="21" t="s">
        <v>153</v>
      </c>
      <c r="E927" s="21" t="s">
        <v>4423</v>
      </c>
      <c r="F927" s="21" t="s">
        <v>932</v>
      </c>
      <c r="G927" s="21" t="s">
        <v>956</v>
      </c>
      <c r="H927" s="21" t="s">
        <v>4424</v>
      </c>
      <c r="I927" s="21" t="s">
        <v>4425</v>
      </c>
      <c r="J927" s="21" t="s">
        <v>2400</v>
      </c>
      <c r="K927" s="21"/>
      <c r="L927" s="21"/>
      <c r="M927" s="21"/>
      <c r="N927" s="91"/>
    </row>
    <row r="928" spans="1:1025" s="76" customFormat="1" ht="66.599999999999994">
      <c r="A928" s="15">
        <v>925</v>
      </c>
      <c r="B928" s="21" t="s">
        <v>2</v>
      </c>
      <c r="C928" s="21" t="s">
        <v>74</v>
      </c>
      <c r="D928" s="21" t="s">
        <v>153</v>
      </c>
      <c r="E928" s="21" t="s">
        <v>4426</v>
      </c>
      <c r="F928" s="21" t="s">
        <v>932</v>
      </c>
      <c r="G928" s="21" t="s">
        <v>956</v>
      </c>
      <c r="H928" s="21" t="s">
        <v>4427</v>
      </c>
      <c r="I928" s="21" t="s">
        <v>4428</v>
      </c>
      <c r="J928" s="21" t="s">
        <v>2401</v>
      </c>
      <c r="K928" s="21" t="s">
        <v>4429</v>
      </c>
      <c r="L928" s="21" t="s">
        <v>4430</v>
      </c>
      <c r="M928" s="21"/>
      <c r="N928" s="91"/>
    </row>
    <row r="929" spans="1:14" s="76" customFormat="1" ht="66.599999999999994">
      <c r="A929" s="15">
        <v>926</v>
      </c>
      <c r="B929" s="21" t="s">
        <v>2</v>
      </c>
      <c r="C929" s="21" t="s">
        <v>74</v>
      </c>
      <c r="D929" s="21" t="s">
        <v>153</v>
      </c>
      <c r="E929" s="21" t="s">
        <v>4431</v>
      </c>
      <c r="F929" s="21" t="s">
        <v>932</v>
      </c>
      <c r="G929" s="21" t="s">
        <v>979</v>
      </c>
      <c r="H929" s="21" t="s">
        <v>4432</v>
      </c>
      <c r="I929" s="21" t="s">
        <v>4433</v>
      </c>
      <c r="J929" s="21" t="s">
        <v>2401</v>
      </c>
      <c r="K929" s="21"/>
      <c r="L929" s="21"/>
      <c r="M929" s="21"/>
      <c r="N929" s="91"/>
    </row>
    <row r="930" spans="1:14" s="76" customFormat="1" ht="111">
      <c r="A930" s="15">
        <v>927</v>
      </c>
      <c r="B930" s="21" t="s">
        <v>3</v>
      </c>
      <c r="C930" s="93" t="s">
        <v>74</v>
      </c>
      <c r="D930" s="21" t="s">
        <v>153</v>
      </c>
      <c r="E930" s="21" t="s">
        <v>4434</v>
      </c>
      <c r="F930" s="21" t="s">
        <v>932</v>
      </c>
      <c r="G930" s="21" t="s">
        <v>949</v>
      </c>
      <c r="H930" s="21" t="s">
        <v>1473</v>
      </c>
      <c r="I930" s="21" t="s">
        <v>4435</v>
      </c>
      <c r="J930" s="21" t="s">
        <v>2401</v>
      </c>
      <c r="K930" s="21"/>
      <c r="L930" s="23"/>
      <c r="M930" s="24"/>
      <c r="N930" s="91"/>
    </row>
    <row r="931" spans="1:14" s="76" customFormat="1" ht="44.4">
      <c r="A931" s="15">
        <v>928</v>
      </c>
      <c r="B931" s="21" t="s">
        <v>3</v>
      </c>
      <c r="C931" s="93" t="s">
        <v>74</v>
      </c>
      <c r="D931" s="21" t="s">
        <v>153</v>
      </c>
      <c r="E931" s="21" t="s">
        <v>4436</v>
      </c>
      <c r="F931" s="21" t="s">
        <v>932</v>
      </c>
      <c r="G931" s="21" t="s">
        <v>949</v>
      </c>
      <c r="H931" s="21" t="s">
        <v>1473</v>
      </c>
      <c r="I931" s="21" t="s">
        <v>4437</v>
      </c>
      <c r="J931" s="21" t="s">
        <v>2401</v>
      </c>
      <c r="K931" s="21" t="s">
        <v>4438</v>
      </c>
      <c r="L931" s="23" t="s">
        <v>4439</v>
      </c>
      <c r="M931" s="24" t="s">
        <v>5319</v>
      </c>
      <c r="N931" s="91"/>
    </row>
    <row r="932" spans="1:14" s="76" customFormat="1" ht="44.4">
      <c r="A932" s="15">
        <v>929</v>
      </c>
      <c r="B932" s="93" t="s">
        <v>3</v>
      </c>
      <c r="C932" s="93" t="s">
        <v>74</v>
      </c>
      <c r="D932" s="21" t="s">
        <v>153</v>
      </c>
      <c r="E932" s="21" t="s">
        <v>4440</v>
      </c>
      <c r="F932" s="21" t="s">
        <v>932</v>
      </c>
      <c r="G932" s="21" t="s">
        <v>945</v>
      </c>
      <c r="H932" s="21" t="s">
        <v>1473</v>
      </c>
      <c r="I932" s="21" t="s">
        <v>4441</v>
      </c>
      <c r="J932" s="21" t="s">
        <v>2401</v>
      </c>
      <c r="K932" s="21" t="s">
        <v>2810</v>
      </c>
      <c r="L932" s="23" t="s">
        <v>4442</v>
      </c>
      <c r="M932" s="24" t="s">
        <v>5318</v>
      </c>
      <c r="N932" s="91"/>
    </row>
    <row r="933" spans="1:14" s="76" customFormat="1" ht="66.599999999999994">
      <c r="A933" s="15">
        <v>930</v>
      </c>
      <c r="B933" s="21" t="s">
        <v>3</v>
      </c>
      <c r="C933" s="93" t="s">
        <v>74</v>
      </c>
      <c r="D933" s="21" t="s">
        <v>153</v>
      </c>
      <c r="E933" s="21" t="s">
        <v>4443</v>
      </c>
      <c r="F933" s="21" t="s">
        <v>932</v>
      </c>
      <c r="G933" s="21" t="s">
        <v>945</v>
      </c>
      <c r="H933" s="21" t="s">
        <v>4444</v>
      </c>
      <c r="I933" s="21" t="s">
        <v>4445</v>
      </c>
      <c r="J933" s="21" t="s">
        <v>2400</v>
      </c>
      <c r="K933" s="21"/>
      <c r="L933" s="23"/>
      <c r="M933" s="24"/>
      <c r="N933" s="91"/>
    </row>
    <row r="934" spans="1:14" s="76" customFormat="1" ht="44.4">
      <c r="A934" s="15">
        <v>931</v>
      </c>
      <c r="B934" s="21" t="s">
        <v>7</v>
      </c>
      <c r="C934" s="93" t="s">
        <v>74</v>
      </c>
      <c r="D934" s="21" t="s">
        <v>153</v>
      </c>
      <c r="E934" s="21" t="s">
        <v>775</v>
      </c>
      <c r="F934" s="21" t="s">
        <v>932</v>
      </c>
      <c r="G934" s="21" t="s">
        <v>950</v>
      </c>
      <c r="H934" s="21" t="s">
        <v>1473</v>
      </c>
      <c r="I934" s="21" t="s">
        <v>2048</v>
      </c>
      <c r="J934" s="21" t="s">
        <v>2401</v>
      </c>
      <c r="K934" s="21"/>
      <c r="L934" s="23"/>
      <c r="M934" s="24"/>
      <c r="N934" s="91"/>
    </row>
    <row r="935" spans="1:14" s="76" customFormat="1" ht="66.599999999999994">
      <c r="A935" s="15">
        <v>932</v>
      </c>
      <c r="B935" s="21" t="s">
        <v>7</v>
      </c>
      <c r="C935" s="21" t="s">
        <v>74</v>
      </c>
      <c r="D935" s="21" t="s">
        <v>153</v>
      </c>
      <c r="E935" s="21" t="s">
        <v>4446</v>
      </c>
      <c r="F935" s="21" t="s">
        <v>932</v>
      </c>
      <c r="G935" s="21" t="s">
        <v>971</v>
      </c>
      <c r="H935" s="21" t="s">
        <v>1473</v>
      </c>
      <c r="I935" s="21" t="s">
        <v>4447</v>
      </c>
      <c r="J935" s="21" t="s">
        <v>2401</v>
      </c>
      <c r="K935" s="21" t="s">
        <v>4448</v>
      </c>
      <c r="L935" s="21" t="s">
        <v>4449</v>
      </c>
      <c r="M935" s="21"/>
      <c r="N935" s="91"/>
    </row>
    <row r="936" spans="1:14" s="76" customFormat="1" ht="66.599999999999994">
      <c r="A936" s="15">
        <v>933</v>
      </c>
      <c r="B936" s="21" t="s">
        <v>7</v>
      </c>
      <c r="C936" s="21" t="s">
        <v>74</v>
      </c>
      <c r="D936" s="21" t="s">
        <v>153</v>
      </c>
      <c r="E936" s="21" t="s">
        <v>776</v>
      </c>
      <c r="F936" s="21" t="s">
        <v>932</v>
      </c>
      <c r="G936" s="21" t="s">
        <v>971</v>
      </c>
      <c r="H936" s="21" t="s">
        <v>1473</v>
      </c>
      <c r="I936" s="21" t="s">
        <v>2049</v>
      </c>
      <c r="J936" s="21" t="s">
        <v>2401</v>
      </c>
      <c r="K936" s="21" t="s">
        <v>2811</v>
      </c>
      <c r="L936" s="21" t="s">
        <v>3286</v>
      </c>
      <c r="M936" s="21"/>
      <c r="N936" s="91"/>
    </row>
    <row r="937" spans="1:14" s="76" customFormat="1" ht="44.4">
      <c r="A937" s="15">
        <v>934</v>
      </c>
      <c r="B937" s="21" t="s">
        <v>4</v>
      </c>
      <c r="C937" s="93" t="s">
        <v>74</v>
      </c>
      <c r="D937" s="21" t="s">
        <v>153</v>
      </c>
      <c r="E937" s="21" t="s">
        <v>777</v>
      </c>
      <c r="F937" s="21" t="s">
        <v>932</v>
      </c>
      <c r="G937" s="21" t="s">
        <v>950</v>
      </c>
      <c r="H937" s="21" t="s">
        <v>1474</v>
      </c>
      <c r="I937" s="21" t="s">
        <v>2050</v>
      </c>
      <c r="J937" s="21" t="s">
        <v>2401</v>
      </c>
      <c r="K937" s="21"/>
      <c r="L937" s="23"/>
      <c r="M937" s="24"/>
      <c r="N937" s="91"/>
    </row>
    <row r="938" spans="1:14" s="76" customFormat="1" ht="44.4">
      <c r="A938" s="15">
        <v>935</v>
      </c>
      <c r="B938" s="21" t="s">
        <v>4</v>
      </c>
      <c r="C938" s="93" t="s">
        <v>74</v>
      </c>
      <c r="D938" s="21" t="s">
        <v>153</v>
      </c>
      <c r="E938" s="21" t="s">
        <v>778</v>
      </c>
      <c r="F938" s="21" t="s">
        <v>932</v>
      </c>
      <c r="G938" s="21" t="s">
        <v>952</v>
      </c>
      <c r="H938" s="93" t="s">
        <v>1475</v>
      </c>
      <c r="I938" s="21" t="s">
        <v>2051</v>
      </c>
      <c r="J938" s="21" t="s">
        <v>2401</v>
      </c>
      <c r="K938" s="21"/>
      <c r="L938" s="23"/>
      <c r="M938" s="24"/>
      <c r="N938" s="91"/>
    </row>
    <row r="939" spans="1:14" s="76" customFormat="1" ht="44.4">
      <c r="A939" s="15">
        <v>936</v>
      </c>
      <c r="B939" s="93" t="s">
        <v>4</v>
      </c>
      <c r="C939" s="93" t="s">
        <v>74</v>
      </c>
      <c r="D939" s="21" t="s">
        <v>153</v>
      </c>
      <c r="E939" s="21" t="s">
        <v>779</v>
      </c>
      <c r="F939" s="21" t="s">
        <v>932</v>
      </c>
      <c r="G939" s="21" t="s">
        <v>945</v>
      </c>
      <c r="H939" s="21" t="s">
        <v>1476</v>
      </c>
      <c r="I939" s="21" t="s">
        <v>2052</v>
      </c>
      <c r="J939" s="21" t="s">
        <v>2401</v>
      </c>
      <c r="K939" s="21"/>
      <c r="L939" s="23"/>
      <c r="M939" s="24"/>
      <c r="N939" s="91"/>
    </row>
    <row r="940" spans="1:14" s="76" customFormat="1">
      <c r="A940" s="15">
        <v>937</v>
      </c>
      <c r="B940" s="21" t="s">
        <v>4</v>
      </c>
      <c r="C940" s="93" t="s">
        <v>74</v>
      </c>
      <c r="D940" s="21" t="s">
        <v>153</v>
      </c>
      <c r="E940" s="21" t="s">
        <v>780</v>
      </c>
      <c r="F940" s="21" t="s">
        <v>932</v>
      </c>
      <c r="G940" s="21" t="s">
        <v>947</v>
      </c>
      <c r="H940" s="21" t="s">
        <v>1477</v>
      </c>
      <c r="I940" s="21" t="s">
        <v>2053</v>
      </c>
      <c r="J940" s="21" t="s">
        <v>2401</v>
      </c>
      <c r="K940" s="21"/>
      <c r="L940" s="23"/>
      <c r="M940" s="24"/>
      <c r="N940" s="91"/>
    </row>
    <row r="941" spans="1:14" s="76" customFormat="1" ht="66.599999999999994">
      <c r="A941" s="15">
        <v>938</v>
      </c>
      <c r="B941" s="93" t="s">
        <v>4</v>
      </c>
      <c r="C941" s="93" t="s">
        <v>74</v>
      </c>
      <c r="D941" s="21" t="s">
        <v>153</v>
      </c>
      <c r="E941" s="21" t="s">
        <v>4450</v>
      </c>
      <c r="F941" s="21" t="s">
        <v>932</v>
      </c>
      <c r="G941" s="21" t="s">
        <v>947</v>
      </c>
      <c r="H941" s="21" t="s">
        <v>1473</v>
      </c>
      <c r="I941" s="21" t="s">
        <v>4451</v>
      </c>
      <c r="J941" s="21" t="s">
        <v>2401</v>
      </c>
      <c r="K941" s="21"/>
      <c r="L941" s="23"/>
      <c r="M941" s="24"/>
      <c r="N941" s="91"/>
    </row>
    <row r="942" spans="1:14" s="76" customFormat="1" ht="44.4">
      <c r="A942" s="15">
        <v>939</v>
      </c>
      <c r="B942" s="21" t="s">
        <v>4</v>
      </c>
      <c r="C942" s="93" t="s">
        <v>74</v>
      </c>
      <c r="D942" s="21" t="s">
        <v>153</v>
      </c>
      <c r="E942" s="21" t="s">
        <v>4452</v>
      </c>
      <c r="F942" s="21" t="s">
        <v>932</v>
      </c>
      <c r="G942" s="21" t="s">
        <v>975</v>
      </c>
      <c r="H942" s="21" t="s">
        <v>4453</v>
      </c>
      <c r="I942" s="21" t="s">
        <v>4454</v>
      </c>
      <c r="J942" s="21" t="s">
        <v>2401</v>
      </c>
      <c r="K942" s="21"/>
      <c r="L942" s="23"/>
      <c r="M942" s="38"/>
      <c r="N942" s="91"/>
    </row>
    <row r="943" spans="1:14" s="76" customFormat="1" ht="44.4">
      <c r="A943" s="15">
        <v>940</v>
      </c>
      <c r="B943" s="21" t="s">
        <v>4</v>
      </c>
      <c r="C943" s="93" t="s">
        <v>74</v>
      </c>
      <c r="D943" s="21" t="s">
        <v>153</v>
      </c>
      <c r="E943" s="21" t="s">
        <v>4455</v>
      </c>
      <c r="F943" s="21" t="s">
        <v>932</v>
      </c>
      <c r="G943" s="21" t="s">
        <v>947</v>
      </c>
      <c r="H943" s="21" t="s">
        <v>4456</v>
      </c>
      <c r="I943" s="21" t="s">
        <v>4457</v>
      </c>
      <c r="J943" s="21" t="s">
        <v>2401</v>
      </c>
      <c r="K943" s="21" t="s">
        <v>4458</v>
      </c>
      <c r="L943" s="23" t="s">
        <v>4459</v>
      </c>
      <c r="M943" s="38"/>
      <c r="N943" s="91"/>
    </row>
    <row r="944" spans="1:14" s="76" customFormat="1" ht="44.4">
      <c r="A944" s="15">
        <v>941</v>
      </c>
      <c r="B944" s="21" t="s">
        <v>4</v>
      </c>
      <c r="C944" s="21" t="s">
        <v>74</v>
      </c>
      <c r="D944" s="21" t="s">
        <v>153</v>
      </c>
      <c r="E944" s="21" t="s">
        <v>781</v>
      </c>
      <c r="F944" s="21" t="s">
        <v>932</v>
      </c>
      <c r="G944" s="21" t="s">
        <v>975</v>
      </c>
      <c r="H944" s="21" t="s">
        <v>1478</v>
      </c>
      <c r="I944" s="21" t="s">
        <v>2054</v>
      </c>
      <c r="J944" s="21" t="s">
        <v>2401</v>
      </c>
      <c r="K944" s="21" t="s">
        <v>2812</v>
      </c>
      <c r="L944" s="21" t="s">
        <v>3287</v>
      </c>
      <c r="M944" s="21"/>
      <c r="N944" s="91"/>
    </row>
    <row r="945" spans="1:14" s="76" customFormat="1" ht="44.4">
      <c r="A945" s="15">
        <v>942</v>
      </c>
      <c r="B945" s="21" t="s">
        <v>4</v>
      </c>
      <c r="C945" s="21" t="s">
        <v>74</v>
      </c>
      <c r="D945" s="21" t="s">
        <v>153</v>
      </c>
      <c r="E945" s="21" t="s">
        <v>782</v>
      </c>
      <c r="F945" s="21" t="s">
        <v>932</v>
      </c>
      <c r="G945" s="21" t="s">
        <v>975</v>
      </c>
      <c r="H945" s="21" t="s">
        <v>1479</v>
      </c>
      <c r="I945" s="21" t="s">
        <v>2055</v>
      </c>
      <c r="J945" s="21" t="s">
        <v>2401</v>
      </c>
      <c r="K945" s="21"/>
      <c r="L945" s="21"/>
      <c r="M945" s="21"/>
      <c r="N945" s="91"/>
    </row>
    <row r="946" spans="1:14" s="76" customFormat="1" ht="44.4">
      <c r="A946" s="15">
        <v>943</v>
      </c>
      <c r="B946" s="21" t="s">
        <v>4</v>
      </c>
      <c r="C946" s="21" t="s">
        <v>74</v>
      </c>
      <c r="D946" s="21" t="s">
        <v>153</v>
      </c>
      <c r="E946" s="21" t="s">
        <v>783</v>
      </c>
      <c r="F946" s="21" t="s">
        <v>932</v>
      </c>
      <c r="G946" s="21" t="s">
        <v>956</v>
      </c>
      <c r="H946" s="21" t="s">
        <v>1480</v>
      </c>
      <c r="I946" s="21" t="s">
        <v>2056</v>
      </c>
      <c r="J946" s="21" t="s">
        <v>2401</v>
      </c>
      <c r="K946" s="21"/>
      <c r="L946" s="21"/>
      <c r="M946" s="21"/>
      <c r="N946" s="91"/>
    </row>
    <row r="947" spans="1:14" s="76" customFormat="1" ht="44.4">
      <c r="A947" s="15">
        <v>944</v>
      </c>
      <c r="B947" s="21" t="s">
        <v>4</v>
      </c>
      <c r="C947" s="21" t="s">
        <v>74</v>
      </c>
      <c r="D947" s="21" t="s">
        <v>153</v>
      </c>
      <c r="E947" s="21" t="s">
        <v>4460</v>
      </c>
      <c r="F947" s="21" t="s">
        <v>932</v>
      </c>
      <c r="G947" s="21" t="s">
        <v>979</v>
      </c>
      <c r="H947" s="21" t="s">
        <v>4461</v>
      </c>
      <c r="I947" s="21" t="s">
        <v>4462</v>
      </c>
      <c r="J947" s="21" t="s">
        <v>2401</v>
      </c>
      <c r="K947" s="21" t="s">
        <v>4463</v>
      </c>
      <c r="L947" s="21" t="s">
        <v>4464</v>
      </c>
      <c r="M947" s="21"/>
      <c r="N947" s="91"/>
    </row>
    <row r="948" spans="1:14" s="76" customFormat="1" ht="44.4">
      <c r="A948" s="15">
        <v>945</v>
      </c>
      <c r="B948" s="21" t="s">
        <v>4</v>
      </c>
      <c r="C948" s="21" t="s">
        <v>74</v>
      </c>
      <c r="D948" s="21" t="s">
        <v>153</v>
      </c>
      <c r="E948" s="21" t="s">
        <v>784</v>
      </c>
      <c r="F948" s="21" t="s">
        <v>932</v>
      </c>
      <c r="G948" s="21" t="s">
        <v>1017</v>
      </c>
      <c r="H948" s="21" t="s">
        <v>1481</v>
      </c>
      <c r="I948" s="21" t="s">
        <v>2057</v>
      </c>
      <c r="J948" s="21" t="s">
        <v>2401</v>
      </c>
      <c r="K948" s="21"/>
      <c r="L948" s="21"/>
      <c r="M948" s="21"/>
      <c r="N948" s="91"/>
    </row>
    <row r="949" spans="1:14" s="76" customFormat="1">
      <c r="A949" s="15">
        <v>946</v>
      </c>
      <c r="B949" s="21" t="s">
        <v>4</v>
      </c>
      <c r="C949" s="21" t="s">
        <v>74</v>
      </c>
      <c r="D949" s="21" t="s">
        <v>153</v>
      </c>
      <c r="E949" s="21" t="s">
        <v>785</v>
      </c>
      <c r="F949" s="21" t="s">
        <v>932</v>
      </c>
      <c r="G949" s="21" t="s">
        <v>970</v>
      </c>
      <c r="H949" s="21" t="s">
        <v>1482</v>
      </c>
      <c r="I949" s="21" t="s">
        <v>2058</v>
      </c>
      <c r="J949" s="21" t="s">
        <v>2401</v>
      </c>
      <c r="K949" s="21"/>
      <c r="L949" s="21"/>
      <c r="M949" s="21"/>
      <c r="N949" s="91"/>
    </row>
    <row r="950" spans="1:14" s="76" customFormat="1" ht="44.4">
      <c r="A950" s="15">
        <v>947</v>
      </c>
      <c r="B950" s="21" t="s">
        <v>4</v>
      </c>
      <c r="C950" s="21" t="s">
        <v>74</v>
      </c>
      <c r="D950" s="21" t="s">
        <v>153</v>
      </c>
      <c r="E950" s="21" t="s">
        <v>786</v>
      </c>
      <c r="F950" s="21" t="s">
        <v>932</v>
      </c>
      <c r="G950" s="21" t="s">
        <v>1110</v>
      </c>
      <c r="H950" s="21" t="s">
        <v>1473</v>
      </c>
      <c r="I950" s="21" t="s">
        <v>2059</v>
      </c>
      <c r="J950" s="21" t="s">
        <v>2401</v>
      </c>
      <c r="K950" s="21"/>
      <c r="L950" s="21"/>
      <c r="M950" s="21"/>
      <c r="N950" s="91"/>
    </row>
    <row r="951" spans="1:14" s="76" customFormat="1" ht="44.4">
      <c r="A951" s="15">
        <v>948</v>
      </c>
      <c r="B951" s="21" t="s">
        <v>4</v>
      </c>
      <c r="C951" s="21" t="s">
        <v>74</v>
      </c>
      <c r="D951" s="21" t="s">
        <v>153</v>
      </c>
      <c r="E951" s="21" t="s">
        <v>787</v>
      </c>
      <c r="F951" s="21" t="s">
        <v>932</v>
      </c>
      <c r="G951" s="21" t="s">
        <v>954</v>
      </c>
      <c r="H951" s="21" t="s">
        <v>1483</v>
      </c>
      <c r="I951" s="21" t="s">
        <v>2060</v>
      </c>
      <c r="J951" s="21" t="s">
        <v>2401</v>
      </c>
      <c r="K951" s="21"/>
      <c r="L951" s="21"/>
      <c r="M951" s="21"/>
      <c r="N951" s="91"/>
    </row>
    <row r="952" spans="1:14" s="76" customFormat="1" ht="44.4">
      <c r="A952" s="15">
        <v>949</v>
      </c>
      <c r="B952" s="21" t="s">
        <v>4</v>
      </c>
      <c r="C952" s="21" t="s">
        <v>74</v>
      </c>
      <c r="D952" s="21" t="s">
        <v>153</v>
      </c>
      <c r="E952" s="21" t="s">
        <v>788</v>
      </c>
      <c r="F952" s="21" t="s">
        <v>932</v>
      </c>
      <c r="G952" s="21" t="s">
        <v>954</v>
      </c>
      <c r="H952" s="21" t="s">
        <v>1484</v>
      </c>
      <c r="I952" s="21" t="s">
        <v>2053</v>
      </c>
      <c r="J952" s="21" t="s">
        <v>2401</v>
      </c>
      <c r="K952" s="21"/>
      <c r="L952" s="21"/>
      <c r="M952" s="21"/>
      <c r="N952" s="91"/>
    </row>
    <row r="953" spans="1:14" s="76" customFormat="1" ht="44.4">
      <c r="A953" s="15">
        <v>950</v>
      </c>
      <c r="B953" s="21" t="s">
        <v>4</v>
      </c>
      <c r="C953" s="21" t="s">
        <v>74</v>
      </c>
      <c r="D953" s="21" t="s">
        <v>153</v>
      </c>
      <c r="E953" s="21" t="s">
        <v>789</v>
      </c>
      <c r="F953" s="21" t="s">
        <v>932</v>
      </c>
      <c r="G953" s="21" t="s">
        <v>971</v>
      </c>
      <c r="H953" s="21" t="s">
        <v>1485</v>
      </c>
      <c r="I953" s="21" t="s">
        <v>2061</v>
      </c>
      <c r="J953" s="21" t="s">
        <v>2401</v>
      </c>
      <c r="K953" s="21"/>
      <c r="L953" s="21"/>
      <c r="M953" s="21"/>
      <c r="N953" s="91"/>
    </row>
    <row r="954" spans="1:14" s="76" customFormat="1" ht="44.4">
      <c r="A954" s="15">
        <v>951</v>
      </c>
      <c r="B954" s="21" t="s">
        <v>4</v>
      </c>
      <c r="C954" s="21" t="s">
        <v>74</v>
      </c>
      <c r="D954" s="21" t="s">
        <v>153</v>
      </c>
      <c r="E954" s="21" t="s">
        <v>790</v>
      </c>
      <c r="F954" s="21" t="s">
        <v>932</v>
      </c>
      <c r="G954" s="21" t="s">
        <v>971</v>
      </c>
      <c r="H954" s="21" t="s">
        <v>1473</v>
      </c>
      <c r="I954" s="21" t="s">
        <v>2062</v>
      </c>
      <c r="J954" s="21" t="s">
        <v>2401</v>
      </c>
      <c r="K954" s="21"/>
      <c r="L954" s="21"/>
      <c r="M954" s="21"/>
      <c r="N954" s="91"/>
    </row>
    <row r="955" spans="1:14" s="76" customFormat="1" ht="44.4">
      <c r="A955" s="15">
        <v>952</v>
      </c>
      <c r="B955" s="21" t="s">
        <v>4</v>
      </c>
      <c r="C955" s="21" t="s">
        <v>74</v>
      </c>
      <c r="D955" s="21" t="s">
        <v>153</v>
      </c>
      <c r="E955" s="21" t="s">
        <v>791</v>
      </c>
      <c r="F955" s="21" t="s">
        <v>932</v>
      </c>
      <c r="G955" s="21" t="s">
        <v>971</v>
      </c>
      <c r="H955" s="21" t="s">
        <v>1486</v>
      </c>
      <c r="I955" s="21" t="s">
        <v>2063</v>
      </c>
      <c r="J955" s="21" t="s">
        <v>2401</v>
      </c>
      <c r="K955" s="21"/>
      <c r="L955" s="21"/>
      <c r="M955" s="21"/>
      <c r="N955" s="91"/>
    </row>
    <row r="956" spans="1:14" s="76" customFormat="1">
      <c r="A956" s="15">
        <v>953</v>
      </c>
      <c r="B956" s="21" t="s">
        <v>6</v>
      </c>
      <c r="C956" s="93" t="s">
        <v>74</v>
      </c>
      <c r="D956" s="21" t="s">
        <v>153</v>
      </c>
      <c r="E956" s="21" t="s">
        <v>4465</v>
      </c>
      <c r="F956" s="21" t="s">
        <v>932</v>
      </c>
      <c r="G956" s="21" t="s">
        <v>945</v>
      </c>
      <c r="H956" s="21" t="s">
        <v>1473</v>
      </c>
      <c r="I956" s="21" t="s">
        <v>4466</v>
      </c>
      <c r="J956" s="21" t="s">
        <v>2401</v>
      </c>
      <c r="K956" s="21"/>
      <c r="L956" s="23"/>
      <c r="M956" s="24"/>
      <c r="N956" s="91"/>
    </row>
    <row r="957" spans="1:14" s="76" customFormat="1" ht="66.599999999999994">
      <c r="A957" s="15">
        <v>954</v>
      </c>
      <c r="B957" s="21" t="s">
        <v>6</v>
      </c>
      <c r="C957" s="93" t="s">
        <v>74</v>
      </c>
      <c r="D957" s="21" t="s">
        <v>153</v>
      </c>
      <c r="E957" s="21" t="s">
        <v>4467</v>
      </c>
      <c r="F957" s="21" t="s">
        <v>932</v>
      </c>
      <c r="G957" s="21" t="s">
        <v>947</v>
      </c>
      <c r="H957" s="21" t="s">
        <v>4468</v>
      </c>
      <c r="I957" s="21" t="s">
        <v>4469</v>
      </c>
      <c r="J957" s="21" t="s">
        <v>2400</v>
      </c>
      <c r="K957" s="21"/>
      <c r="L957" s="23"/>
      <c r="M957" s="24"/>
      <c r="N957" s="91"/>
    </row>
    <row r="958" spans="1:14" s="76" customFormat="1" ht="44.4">
      <c r="A958" s="15">
        <v>955</v>
      </c>
      <c r="B958" s="21" t="s">
        <v>6</v>
      </c>
      <c r="C958" s="21" t="s">
        <v>74</v>
      </c>
      <c r="D958" s="21" t="s">
        <v>153</v>
      </c>
      <c r="E958" s="21" t="s">
        <v>4470</v>
      </c>
      <c r="F958" s="21" t="s">
        <v>932</v>
      </c>
      <c r="G958" s="21" t="s">
        <v>975</v>
      </c>
      <c r="H958" s="21" t="s">
        <v>4471</v>
      </c>
      <c r="I958" s="21" t="s">
        <v>4472</v>
      </c>
      <c r="J958" s="21" t="s">
        <v>2401</v>
      </c>
      <c r="K958" s="21" t="s">
        <v>4473</v>
      </c>
      <c r="L958" s="21" t="s">
        <v>4474</v>
      </c>
      <c r="M958" s="21"/>
      <c r="N958" s="91"/>
    </row>
    <row r="959" spans="1:14" s="76" customFormat="1" ht="66.599999999999994">
      <c r="A959" s="15">
        <v>956</v>
      </c>
      <c r="B959" s="21" t="s">
        <v>6</v>
      </c>
      <c r="C959" s="21" t="s">
        <v>74</v>
      </c>
      <c r="D959" s="21" t="s">
        <v>153</v>
      </c>
      <c r="E959" s="21" t="s">
        <v>4475</v>
      </c>
      <c r="F959" s="21" t="s">
        <v>932</v>
      </c>
      <c r="G959" s="21" t="s">
        <v>956</v>
      </c>
      <c r="H959" s="21" t="s">
        <v>4476</v>
      </c>
      <c r="I959" s="21" t="s">
        <v>4477</v>
      </c>
      <c r="J959" s="21" t="s">
        <v>2401</v>
      </c>
      <c r="K959" s="21"/>
      <c r="L959" s="21"/>
      <c r="M959" s="21"/>
      <c r="N959" s="91"/>
    </row>
    <row r="960" spans="1:14" s="76" customFormat="1" ht="44.4">
      <c r="A960" s="15">
        <v>957</v>
      </c>
      <c r="B960" s="21" t="s">
        <v>2</v>
      </c>
      <c r="C960" s="93" t="s">
        <v>74</v>
      </c>
      <c r="D960" s="21" t="s">
        <v>154</v>
      </c>
      <c r="E960" s="21" t="s">
        <v>792</v>
      </c>
      <c r="F960" s="21" t="s">
        <v>932</v>
      </c>
      <c r="G960" s="21" t="s">
        <v>979</v>
      </c>
      <c r="H960" s="21" t="s">
        <v>1418</v>
      </c>
      <c r="I960" s="21" t="s">
        <v>2064</v>
      </c>
      <c r="J960" s="21" t="s">
        <v>2272</v>
      </c>
      <c r="K960" s="21" t="s">
        <v>2813</v>
      </c>
      <c r="L960" s="21" t="s">
        <v>3288</v>
      </c>
      <c r="M960" s="90" t="s">
        <v>3553</v>
      </c>
      <c r="N960" s="91"/>
    </row>
    <row r="961" spans="1:14" s="76" customFormat="1" ht="44.4">
      <c r="A961" s="15">
        <v>958</v>
      </c>
      <c r="B961" s="21" t="s">
        <v>3</v>
      </c>
      <c r="C961" s="93" t="s">
        <v>74</v>
      </c>
      <c r="D961" s="21" t="s">
        <v>154</v>
      </c>
      <c r="E961" s="21" t="s">
        <v>793</v>
      </c>
      <c r="F961" s="21" t="s">
        <v>932</v>
      </c>
      <c r="G961" s="21" t="s">
        <v>1111</v>
      </c>
      <c r="H961" s="21" t="s">
        <v>4479</v>
      </c>
      <c r="I961" s="21" t="s">
        <v>2064</v>
      </c>
      <c r="J961" s="21" t="s">
        <v>2272</v>
      </c>
      <c r="K961" s="21" t="s">
        <v>2813</v>
      </c>
      <c r="L961" s="21" t="s">
        <v>3288</v>
      </c>
      <c r="M961" s="90" t="s">
        <v>3553</v>
      </c>
      <c r="N961" s="91"/>
    </row>
    <row r="962" spans="1:14" s="76" customFormat="1" ht="44.4">
      <c r="A962" s="15">
        <v>959</v>
      </c>
      <c r="B962" s="93" t="s">
        <v>7</v>
      </c>
      <c r="C962" s="93" t="s">
        <v>74</v>
      </c>
      <c r="D962" s="21" t="s">
        <v>154</v>
      </c>
      <c r="E962" s="21" t="s">
        <v>794</v>
      </c>
      <c r="F962" s="21" t="s">
        <v>932</v>
      </c>
      <c r="G962" s="21" t="s">
        <v>950</v>
      </c>
      <c r="H962" s="93" t="s">
        <v>1487</v>
      </c>
      <c r="I962" s="21" t="s">
        <v>2064</v>
      </c>
      <c r="J962" s="21" t="s">
        <v>2272</v>
      </c>
      <c r="K962" s="21" t="s">
        <v>2813</v>
      </c>
      <c r="L962" s="21" t="s">
        <v>3288</v>
      </c>
      <c r="M962" s="90" t="s">
        <v>3553</v>
      </c>
      <c r="N962" s="91"/>
    </row>
    <row r="963" spans="1:14" s="76" customFormat="1" ht="44.4">
      <c r="A963" s="15">
        <v>960</v>
      </c>
      <c r="B963" s="21" t="s">
        <v>7</v>
      </c>
      <c r="C963" s="93" t="s">
        <v>74</v>
      </c>
      <c r="D963" s="21" t="s">
        <v>154</v>
      </c>
      <c r="E963" s="21" t="s">
        <v>795</v>
      </c>
      <c r="F963" s="21" t="s">
        <v>932</v>
      </c>
      <c r="G963" s="21" t="s">
        <v>952</v>
      </c>
      <c r="H963" s="37">
        <v>42129</v>
      </c>
      <c r="I963" s="21" t="s">
        <v>2065</v>
      </c>
      <c r="J963" s="21" t="s">
        <v>2379</v>
      </c>
      <c r="K963" s="21" t="s">
        <v>3608</v>
      </c>
      <c r="L963" s="21" t="s">
        <v>3289</v>
      </c>
      <c r="M963" s="90" t="s">
        <v>3554</v>
      </c>
      <c r="N963" s="91"/>
    </row>
    <row r="964" spans="1:14" s="76" customFormat="1" ht="44.4">
      <c r="A964" s="15">
        <v>961</v>
      </c>
      <c r="B964" s="21" t="s">
        <v>8</v>
      </c>
      <c r="C964" s="93" t="s">
        <v>74</v>
      </c>
      <c r="D964" s="21" t="s">
        <v>154</v>
      </c>
      <c r="E964" s="21" t="s">
        <v>796</v>
      </c>
      <c r="F964" s="21" t="s">
        <v>932</v>
      </c>
      <c r="G964" s="21" t="s">
        <v>970</v>
      </c>
      <c r="H964" s="21" t="s">
        <v>1488</v>
      </c>
      <c r="I964" s="21" t="s">
        <v>2066</v>
      </c>
      <c r="J964" s="21" t="s">
        <v>2201</v>
      </c>
      <c r="K964" s="21" t="s">
        <v>3609</v>
      </c>
      <c r="L964" s="21" t="s">
        <v>3290</v>
      </c>
      <c r="M964" s="90" t="s">
        <v>3554</v>
      </c>
      <c r="N964" s="91"/>
    </row>
    <row r="965" spans="1:14" s="76" customFormat="1" ht="44.4">
      <c r="A965" s="15">
        <v>962</v>
      </c>
      <c r="B965" s="21" t="s">
        <v>5</v>
      </c>
      <c r="C965" s="93" t="s">
        <v>74</v>
      </c>
      <c r="D965" s="21" t="s">
        <v>154</v>
      </c>
      <c r="E965" s="21" t="s">
        <v>797</v>
      </c>
      <c r="F965" s="21"/>
      <c r="G965" s="21"/>
      <c r="H965" s="21" t="s">
        <v>1489</v>
      </c>
      <c r="I965" s="21"/>
      <c r="J965" s="21"/>
      <c r="K965" s="21"/>
      <c r="L965" s="21"/>
      <c r="M965" s="90"/>
      <c r="N965" s="91"/>
    </row>
    <row r="966" spans="1:14" s="76" customFormat="1" ht="44.4">
      <c r="A966" s="15">
        <v>963</v>
      </c>
      <c r="B966" s="21" t="s">
        <v>6</v>
      </c>
      <c r="C966" s="93" t="s">
        <v>74</v>
      </c>
      <c r="D966" s="21" t="s">
        <v>154</v>
      </c>
      <c r="E966" s="21" t="s">
        <v>798</v>
      </c>
      <c r="F966" s="21" t="s">
        <v>932</v>
      </c>
      <c r="G966" s="21" t="s">
        <v>947</v>
      </c>
      <c r="H966" s="21" t="s">
        <v>1151</v>
      </c>
      <c r="I966" s="21" t="s">
        <v>2066</v>
      </c>
      <c r="J966" s="21" t="s">
        <v>2201</v>
      </c>
      <c r="K966" s="21" t="s">
        <v>3608</v>
      </c>
      <c r="L966" s="21" t="s">
        <v>3289</v>
      </c>
      <c r="M966" s="90" t="s">
        <v>3554</v>
      </c>
      <c r="N966" s="91"/>
    </row>
    <row r="967" spans="1:14" s="76" customFormat="1" ht="44.4">
      <c r="A967" s="15">
        <v>964</v>
      </c>
      <c r="B967" s="21" t="s">
        <v>6</v>
      </c>
      <c r="C967" s="93" t="s">
        <v>74</v>
      </c>
      <c r="D967" s="21" t="s">
        <v>154</v>
      </c>
      <c r="E967" s="21" t="s">
        <v>799</v>
      </c>
      <c r="F967" s="21" t="s">
        <v>932</v>
      </c>
      <c r="G967" s="21" t="s">
        <v>956</v>
      </c>
      <c r="H967" s="21" t="s">
        <v>1173</v>
      </c>
      <c r="I967" s="21" t="s">
        <v>2066</v>
      </c>
      <c r="J967" s="21" t="s">
        <v>2201</v>
      </c>
      <c r="K967" s="21" t="s">
        <v>2814</v>
      </c>
      <c r="L967" s="21" t="s">
        <v>4480</v>
      </c>
      <c r="M967" s="90" t="s">
        <v>3555</v>
      </c>
      <c r="N967" s="91"/>
    </row>
    <row r="968" spans="1:14" s="76" customFormat="1" ht="44.4">
      <c r="A968" s="15">
        <v>965</v>
      </c>
      <c r="B968" s="21" t="s">
        <v>6</v>
      </c>
      <c r="C968" s="93" t="s">
        <v>74</v>
      </c>
      <c r="D968" s="21" t="s">
        <v>154</v>
      </c>
      <c r="E968" s="21" t="s">
        <v>800</v>
      </c>
      <c r="F968" s="21" t="s">
        <v>932</v>
      </c>
      <c r="G968" s="21" t="s">
        <v>956</v>
      </c>
      <c r="H968" s="21" t="s">
        <v>1173</v>
      </c>
      <c r="I968" s="21" t="s">
        <v>2066</v>
      </c>
      <c r="J968" s="21" t="s">
        <v>2201</v>
      </c>
      <c r="K968" s="21" t="s">
        <v>3608</v>
      </c>
      <c r="L968" s="21" t="s">
        <v>3289</v>
      </c>
      <c r="M968" s="90" t="s">
        <v>3554</v>
      </c>
      <c r="N968" s="91"/>
    </row>
    <row r="969" spans="1:14" s="76" customFormat="1" ht="44.4">
      <c r="A969" s="15">
        <v>966</v>
      </c>
      <c r="B969" s="21" t="s">
        <v>6</v>
      </c>
      <c r="C969" s="93" t="s">
        <v>74</v>
      </c>
      <c r="D969" s="21" t="s">
        <v>154</v>
      </c>
      <c r="E969" s="21" t="s">
        <v>3610</v>
      </c>
      <c r="F969" s="21" t="s">
        <v>932</v>
      </c>
      <c r="G969" s="21" t="s">
        <v>1017</v>
      </c>
      <c r="H969" s="37">
        <v>42339</v>
      </c>
      <c r="I969" s="21" t="s">
        <v>2067</v>
      </c>
      <c r="J969" s="21" t="s">
        <v>2208</v>
      </c>
      <c r="K969" s="21" t="s">
        <v>7200</v>
      </c>
      <c r="L969" s="21" t="s">
        <v>3289</v>
      </c>
      <c r="M969" s="90" t="s">
        <v>3554</v>
      </c>
      <c r="N969" s="91"/>
    </row>
    <row r="970" spans="1:14" s="76" customFormat="1" ht="44.4">
      <c r="A970" s="15">
        <v>967</v>
      </c>
      <c r="B970" s="21" t="s">
        <v>6</v>
      </c>
      <c r="C970" s="93" t="s">
        <v>74</v>
      </c>
      <c r="D970" s="21" t="s">
        <v>154</v>
      </c>
      <c r="E970" s="21" t="s">
        <v>801</v>
      </c>
      <c r="F970" s="21" t="s">
        <v>932</v>
      </c>
      <c r="G970" s="21" t="s">
        <v>1017</v>
      </c>
      <c r="H970" s="21" t="s">
        <v>1490</v>
      </c>
      <c r="I970" s="21" t="s">
        <v>2068</v>
      </c>
      <c r="J970" s="21" t="s">
        <v>2272</v>
      </c>
      <c r="K970" s="21" t="s">
        <v>3608</v>
      </c>
      <c r="L970" s="21" t="s">
        <v>3289</v>
      </c>
      <c r="M970" s="90" t="s">
        <v>3554</v>
      </c>
      <c r="N970" s="91"/>
    </row>
    <row r="971" spans="1:14" s="76" customFormat="1" ht="44.4">
      <c r="A971" s="15">
        <v>968</v>
      </c>
      <c r="B971" s="21" t="s">
        <v>7</v>
      </c>
      <c r="C971" s="93" t="s">
        <v>74</v>
      </c>
      <c r="D971" s="21" t="s">
        <v>154</v>
      </c>
      <c r="E971" s="21" t="s">
        <v>802</v>
      </c>
      <c r="F971" s="21" t="s">
        <v>934</v>
      </c>
      <c r="G971" s="21" t="s">
        <v>1076</v>
      </c>
      <c r="H971" s="21" t="s">
        <v>1491</v>
      </c>
      <c r="I971" s="21" t="s">
        <v>2064</v>
      </c>
      <c r="J971" s="21" t="s">
        <v>2272</v>
      </c>
      <c r="K971" s="21" t="s">
        <v>2813</v>
      </c>
      <c r="L971" s="21" t="s">
        <v>3288</v>
      </c>
      <c r="M971" s="90" t="s">
        <v>3553</v>
      </c>
      <c r="N971" s="91"/>
    </row>
    <row r="972" spans="1:14" s="76" customFormat="1" ht="44.4">
      <c r="A972" s="15">
        <v>969</v>
      </c>
      <c r="B972" s="21" t="s">
        <v>3</v>
      </c>
      <c r="C972" s="93" t="s">
        <v>74</v>
      </c>
      <c r="D972" s="21" t="s">
        <v>155</v>
      </c>
      <c r="E972" s="21" t="s">
        <v>803</v>
      </c>
      <c r="F972" s="21" t="s">
        <v>932</v>
      </c>
      <c r="G972" s="21" t="s">
        <v>945</v>
      </c>
      <c r="H972" s="21" t="s">
        <v>1492</v>
      </c>
      <c r="I972" s="21" t="s">
        <v>2069</v>
      </c>
      <c r="J972" s="21" t="s">
        <v>2210</v>
      </c>
      <c r="K972" s="21"/>
      <c r="L972" s="21"/>
      <c r="M972" s="105" t="s">
        <v>3556</v>
      </c>
      <c r="N972" s="91"/>
    </row>
    <row r="973" spans="1:14" s="76" customFormat="1" ht="66.599999999999994">
      <c r="A973" s="15">
        <v>970</v>
      </c>
      <c r="B973" s="21" t="s">
        <v>5</v>
      </c>
      <c r="C973" s="93" t="s">
        <v>74</v>
      </c>
      <c r="D973" s="21" t="s">
        <v>155</v>
      </c>
      <c r="E973" s="21" t="s">
        <v>804</v>
      </c>
      <c r="F973" s="21" t="s">
        <v>932</v>
      </c>
      <c r="G973" s="21" t="s">
        <v>947</v>
      </c>
      <c r="H973" s="37">
        <v>42232</v>
      </c>
      <c r="I973" s="21" t="s">
        <v>2070</v>
      </c>
      <c r="J973" s="21" t="s">
        <v>2402</v>
      </c>
      <c r="K973" s="21"/>
      <c r="L973" s="21"/>
      <c r="M973" s="105" t="s">
        <v>5320</v>
      </c>
      <c r="N973" s="91"/>
    </row>
    <row r="974" spans="1:14" s="76" customFormat="1" ht="155.4">
      <c r="A974" s="15">
        <v>971</v>
      </c>
      <c r="B974" s="21" t="s">
        <v>5</v>
      </c>
      <c r="C974" s="93" t="s">
        <v>74</v>
      </c>
      <c r="D974" s="21" t="s">
        <v>155</v>
      </c>
      <c r="E974" s="21" t="s">
        <v>805</v>
      </c>
      <c r="F974" s="21" t="s">
        <v>932</v>
      </c>
      <c r="G974" s="21" t="s">
        <v>947</v>
      </c>
      <c r="H974" s="21" t="s">
        <v>1493</v>
      </c>
      <c r="I974" s="21" t="s">
        <v>2071</v>
      </c>
      <c r="J974" s="21" t="s">
        <v>2210</v>
      </c>
      <c r="K974" s="21"/>
      <c r="L974" s="21"/>
      <c r="M974" s="105" t="s">
        <v>3556</v>
      </c>
      <c r="N974" s="91"/>
    </row>
    <row r="975" spans="1:14" s="76" customFormat="1" ht="133.19999999999999">
      <c r="A975" s="15">
        <v>972</v>
      </c>
      <c r="B975" s="93" t="s">
        <v>6</v>
      </c>
      <c r="C975" s="93" t="s">
        <v>74</v>
      </c>
      <c r="D975" s="21" t="s">
        <v>155</v>
      </c>
      <c r="E975" s="21" t="s">
        <v>806</v>
      </c>
      <c r="F975" s="21" t="s">
        <v>932</v>
      </c>
      <c r="G975" s="21" t="s">
        <v>972</v>
      </c>
      <c r="H975" s="93" t="s">
        <v>1494</v>
      </c>
      <c r="I975" s="21" t="s">
        <v>2072</v>
      </c>
      <c r="J975" s="21" t="s">
        <v>2354</v>
      </c>
      <c r="K975" s="21"/>
      <c r="L975" s="21"/>
      <c r="M975" s="105" t="s">
        <v>3557</v>
      </c>
      <c r="N975" s="91"/>
    </row>
    <row r="976" spans="1:14" s="76" customFormat="1" ht="66.599999999999994">
      <c r="A976" s="15">
        <v>973</v>
      </c>
      <c r="B976" s="21" t="s">
        <v>6</v>
      </c>
      <c r="C976" s="93" t="s">
        <v>74</v>
      </c>
      <c r="D976" s="21" t="s">
        <v>155</v>
      </c>
      <c r="E976" s="21" t="s">
        <v>807</v>
      </c>
      <c r="F976" s="21" t="s">
        <v>932</v>
      </c>
      <c r="G976" s="21" t="s">
        <v>945</v>
      </c>
      <c r="H976" s="21" t="s">
        <v>1495</v>
      </c>
      <c r="I976" s="21" t="s">
        <v>2073</v>
      </c>
      <c r="J976" s="21" t="s">
        <v>2281</v>
      </c>
      <c r="K976" s="21"/>
      <c r="L976" s="21"/>
      <c r="M976" s="105" t="s">
        <v>3558</v>
      </c>
      <c r="N976" s="91"/>
    </row>
    <row r="977" spans="1:14" s="76" customFormat="1" ht="44.4">
      <c r="A977" s="15">
        <v>974</v>
      </c>
      <c r="B977" s="21" t="s">
        <v>6</v>
      </c>
      <c r="C977" s="93" t="s">
        <v>74</v>
      </c>
      <c r="D977" s="21" t="s">
        <v>155</v>
      </c>
      <c r="E977" s="21" t="s">
        <v>808</v>
      </c>
      <c r="F977" s="21" t="s">
        <v>932</v>
      </c>
      <c r="G977" s="21" t="s">
        <v>947</v>
      </c>
      <c r="H977" s="21" t="s">
        <v>1496</v>
      </c>
      <c r="I977" s="21" t="s">
        <v>2074</v>
      </c>
      <c r="J977" s="21" t="s">
        <v>2403</v>
      </c>
      <c r="K977" s="21"/>
      <c r="L977" s="21"/>
      <c r="M977" s="105" t="s">
        <v>5321</v>
      </c>
      <c r="N977" s="91"/>
    </row>
    <row r="978" spans="1:14" s="76" customFormat="1" ht="111">
      <c r="A978" s="15">
        <v>975</v>
      </c>
      <c r="B978" s="21" t="s">
        <v>6</v>
      </c>
      <c r="C978" s="93" t="s">
        <v>74</v>
      </c>
      <c r="D978" s="21" t="s">
        <v>155</v>
      </c>
      <c r="E978" s="21" t="s">
        <v>809</v>
      </c>
      <c r="F978" s="21" t="s">
        <v>932</v>
      </c>
      <c r="G978" s="21" t="s">
        <v>975</v>
      </c>
      <c r="H978" s="37">
        <v>42269</v>
      </c>
      <c r="I978" s="21" t="s">
        <v>2075</v>
      </c>
      <c r="J978" s="21" t="s">
        <v>2404</v>
      </c>
      <c r="K978" s="21"/>
      <c r="L978" s="21"/>
      <c r="M978" s="105" t="s">
        <v>3559</v>
      </c>
      <c r="N978" s="91"/>
    </row>
    <row r="979" spans="1:14" s="76" customFormat="1" ht="133.19999999999999">
      <c r="A979" s="15">
        <v>976</v>
      </c>
      <c r="B979" s="21" t="s">
        <v>6</v>
      </c>
      <c r="C979" s="93" t="s">
        <v>74</v>
      </c>
      <c r="D979" s="21" t="s">
        <v>155</v>
      </c>
      <c r="E979" s="21" t="s">
        <v>810</v>
      </c>
      <c r="F979" s="21" t="s">
        <v>932</v>
      </c>
      <c r="G979" s="21" t="s">
        <v>1021</v>
      </c>
      <c r="H979" s="21" t="s">
        <v>1497</v>
      </c>
      <c r="I979" s="21" t="s">
        <v>2076</v>
      </c>
      <c r="J979" s="21" t="s">
        <v>2210</v>
      </c>
      <c r="K979" s="21"/>
      <c r="L979" s="21"/>
      <c r="M979" s="105" t="s">
        <v>3556</v>
      </c>
      <c r="N979" s="91"/>
    </row>
    <row r="980" spans="1:14" s="76" customFormat="1">
      <c r="A980" s="15">
        <v>977</v>
      </c>
      <c r="B980" s="21" t="s">
        <v>2</v>
      </c>
      <c r="C980" s="93" t="s">
        <v>74</v>
      </c>
      <c r="D980" s="21" t="s">
        <v>156</v>
      </c>
      <c r="E980" s="21" t="s">
        <v>811</v>
      </c>
      <c r="F980" s="21" t="s">
        <v>932</v>
      </c>
      <c r="G980" s="21" t="s">
        <v>956</v>
      </c>
      <c r="H980" s="21" t="s">
        <v>1153</v>
      </c>
      <c r="I980" s="21" t="s">
        <v>2077</v>
      </c>
      <c r="J980" s="21" t="s">
        <v>2204</v>
      </c>
      <c r="K980" s="21" t="s">
        <v>2815</v>
      </c>
      <c r="L980" s="21" t="s">
        <v>3291</v>
      </c>
      <c r="M980" s="38"/>
      <c r="N980" s="91"/>
    </row>
    <row r="981" spans="1:14" s="76" customFormat="1">
      <c r="A981" s="15">
        <v>978</v>
      </c>
      <c r="B981" s="21" t="s">
        <v>2</v>
      </c>
      <c r="C981" s="93" t="s">
        <v>74</v>
      </c>
      <c r="D981" s="21" t="s">
        <v>156</v>
      </c>
      <c r="E981" s="21" t="s">
        <v>812</v>
      </c>
      <c r="F981" s="21" t="s">
        <v>932</v>
      </c>
      <c r="G981" s="21" t="s">
        <v>979</v>
      </c>
      <c r="H981" s="21" t="s">
        <v>1498</v>
      </c>
      <c r="I981" s="21" t="s">
        <v>2078</v>
      </c>
      <c r="J981" s="21" t="s">
        <v>2211</v>
      </c>
      <c r="K981" s="21" t="s">
        <v>2816</v>
      </c>
      <c r="L981" s="21" t="s">
        <v>3292</v>
      </c>
      <c r="M981" s="24" t="s">
        <v>3560</v>
      </c>
      <c r="N981" s="91"/>
    </row>
    <row r="982" spans="1:14" s="76" customFormat="1">
      <c r="A982" s="15">
        <v>979</v>
      </c>
      <c r="B982" s="21" t="s">
        <v>3</v>
      </c>
      <c r="C982" s="93" t="s">
        <v>74</v>
      </c>
      <c r="D982" s="21" t="s">
        <v>156</v>
      </c>
      <c r="E982" s="21" t="s">
        <v>813</v>
      </c>
      <c r="F982" s="21" t="s">
        <v>932</v>
      </c>
      <c r="G982" s="21" t="s">
        <v>945</v>
      </c>
      <c r="H982" s="21" t="s">
        <v>1499</v>
      </c>
      <c r="I982" s="21" t="s">
        <v>2079</v>
      </c>
      <c r="J982" s="21" t="s">
        <v>2207</v>
      </c>
      <c r="K982" s="21" t="s">
        <v>2817</v>
      </c>
      <c r="L982" s="21" t="s">
        <v>3293</v>
      </c>
      <c r="M982" s="38"/>
      <c r="N982" s="91"/>
    </row>
    <row r="983" spans="1:14" s="76" customFormat="1">
      <c r="A983" s="15">
        <v>980</v>
      </c>
      <c r="B983" s="21" t="s">
        <v>7</v>
      </c>
      <c r="C983" s="93" t="s">
        <v>74</v>
      </c>
      <c r="D983" s="21" t="s">
        <v>156</v>
      </c>
      <c r="E983" s="21" t="s">
        <v>814</v>
      </c>
      <c r="F983" s="21" t="s">
        <v>932</v>
      </c>
      <c r="G983" s="21" t="s">
        <v>951</v>
      </c>
      <c r="H983" s="158" t="s">
        <v>1145</v>
      </c>
      <c r="I983" s="21" t="s">
        <v>2080</v>
      </c>
      <c r="J983" s="21" t="s">
        <v>2219</v>
      </c>
      <c r="K983" s="21" t="s">
        <v>2818</v>
      </c>
      <c r="L983" s="21" t="s">
        <v>3294</v>
      </c>
      <c r="M983" s="24" t="s">
        <v>3560</v>
      </c>
      <c r="N983" s="91"/>
    </row>
    <row r="984" spans="1:14" s="76" customFormat="1" ht="44.4">
      <c r="A984" s="15">
        <v>981</v>
      </c>
      <c r="B984" s="21" t="s">
        <v>7</v>
      </c>
      <c r="C984" s="93" t="s">
        <v>74</v>
      </c>
      <c r="D984" s="21" t="s">
        <v>157</v>
      </c>
      <c r="E984" s="21" t="s">
        <v>815</v>
      </c>
      <c r="F984" s="21" t="s">
        <v>932</v>
      </c>
      <c r="G984" s="21" t="s">
        <v>949</v>
      </c>
      <c r="H984" s="21" t="s">
        <v>1500</v>
      </c>
      <c r="I984" s="21" t="s">
        <v>2081</v>
      </c>
      <c r="J984" s="21" t="s">
        <v>2204</v>
      </c>
      <c r="K984" s="21" t="s">
        <v>2819</v>
      </c>
      <c r="L984" s="21" t="s">
        <v>3295</v>
      </c>
      <c r="M984" s="38"/>
      <c r="N984" s="91"/>
    </row>
    <row r="985" spans="1:14" s="76" customFormat="1">
      <c r="A985" s="15">
        <v>982</v>
      </c>
      <c r="B985" s="21" t="s">
        <v>7</v>
      </c>
      <c r="C985" s="93" t="s">
        <v>74</v>
      </c>
      <c r="D985" s="21" t="s">
        <v>156</v>
      </c>
      <c r="E985" s="21" t="s">
        <v>816</v>
      </c>
      <c r="F985" s="21" t="s">
        <v>932</v>
      </c>
      <c r="G985" s="21" t="s">
        <v>949</v>
      </c>
      <c r="H985" s="21" t="s">
        <v>949</v>
      </c>
      <c r="I985" s="21" t="s">
        <v>2082</v>
      </c>
      <c r="J985" s="21" t="s">
        <v>2215</v>
      </c>
      <c r="K985" s="21" t="s">
        <v>2815</v>
      </c>
      <c r="L985" s="21" t="s">
        <v>3291</v>
      </c>
      <c r="M985" s="38"/>
      <c r="N985" s="91"/>
    </row>
    <row r="986" spans="1:14" s="76" customFormat="1">
      <c r="A986" s="15">
        <v>983</v>
      </c>
      <c r="B986" s="93" t="s">
        <v>5</v>
      </c>
      <c r="C986" s="93" t="s">
        <v>74</v>
      </c>
      <c r="D986" s="21" t="s">
        <v>156</v>
      </c>
      <c r="E986" s="21" t="s">
        <v>817</v>
      </c>
      <c r="F986" s="21" t="s">
        <v>932</v>
      </c>
      <c r="G986" s="21" t="s">
        <v>945</v>
      </c>
      <c r="H986" s="158" t="s">
        <v>1134</v>
      </c>
      <c r="I986" s="21" t="s">
        <v>2083</v>
      </c>
      <c r="J986" s="21" t="s">
        <v>2211</v>
      </c>
      <c r="K986" s="21" t="s">
        <v>2816</v>
      </c>
      <c r="L986" s="21" t="s">
        <v>3292</v>
      </c>
      <c r="M986" s="24" t="s">
        <v>3560</v>
      </c>
      <c r="N986" s="91"/>
    </row>
    <row r="987" spans="1:14" s="76" customFormat="1" ht="44.4">
      <c r="A987" s="15">
        <v>984</v>
      </c>
      <c r="B987" s="21" t="s">
        <v>3</v>
      </c>
      <c r="C987" s="93" t="s">
        <v>74</v>
      </c>
      <c r="D987" s="21" t="s">
        <v>158</v>
      </c>
      <c r="E987" s="21" t="s">
        <v>818</v>
      </c>
      <c r="F987" s="21" t="s">
        <v>932</v>
      </c>
      <c r="G987" s="21" t="s">
        <v>1025</v>
      </c>
      <c r="H987" s="37">
        <v>43294</v>
      </c>
      <c r="I987" s="21" t="s">
        <v>2084</v>
      </c>
      <c r="J987" s="21" t="s">
        <v>2405</v>
      </c>
      <c r="K987" s="21" t="s">
        <v>2820</v>
      </c>
      <c r="L987" s="39" t="s">
        <v>3296</v>
      </c>
      <c r="M987" s="24"/>
      <c r="N987" s="91"/>
    </row>
    <row r="988" spans="1:14" s="76" customFormat="1">
      <c r="A988" s="15">
        <v>985</v>
      </c>
      <c r="B988" s="21" t="s">
        <v>8</v>
      </c>
      <c r="C988" s="93" t="s">
        <v>74</v>
      </c>
      <c r="D988" s="21" t="s">
        <v>158</v>
      </c>
      <c r="E988" s="21" t="s">
        <v>819</v>
      </c>
      <c r="F988" s="21" t="s">
        <v>932</v>
      </c>
      <c r="G988" s="21" t="s">
        <v>1112</v>
      </c>
      <c r="H988" s="37">
        <v>43499</v>
      </c>
      <c r="I988" s="21" t="s">
        <v>2085</v>
      </c>
      <c r="J988" s="21" t="s">
        <v>2207</v>
      </c>
      <c r="K988" s="21" t="s">
        <v>2820</v>
      </c>
      <c r="L988" s="39" t="s">
        <v>3296</v>
      </c>
      <c r="M988" s="24" t="s">
        <v>3561</v>
      </c>
      <c r="N988" s="91"/>
    </row>
    <row r="989" spans="1:14" s="76" customFormat="1">
      <c r="A989" s="15">
        <v>986</v>
      </c>
      <c r="B989" s="93" t="s">
        <v>7</v>
      </c>
      <c r="C989" s="93" t="s">
        <v>74</v>
      </c>
      <c r="D989" s="21" t="s">
        <v>158</v>
      </c>
      <c r="E989" s="21" t="s">
        <v>820</v>
      </c>
      <c r="F989" s="21" t="s">
        <v>932</v>
      </c>
      <c r="G989" s="21" t="s">
        <v>972</v>
      </c>
      <c r="H989" s="93" t="s">
        <v>1501</v>
      </c>
      <c r="I989" s="21" t="s">
        <v>2086</v>
      </c>
      <c r="J989" s="21" t="s">
        <v>2207</v>
      </c>
      <c r="K989" s="21" t="s">
        <v>2820</v>
      </c>
      <c r="L989" s="39" t="s">
        <v>3296</v>
      </c>
      <c r="M989" s="24" t="s">
        <v>3562</v>
      </c>
      <c r="N989" s="91"/>
    </row>
    <row r="990" spans="1:14" s="76" customFormat="1">
      <c r="A990" s="15">
        <v>987</v>
      </c>
      <c r="B990" s="21" t="s">
        <v>2</v>
      </c>
      <c r="C990" s="93" t="s">
        <v>74</v>
      </c>
      <c r="D990" s="21" t="s">
        <v>158</v>
      </c>
      <c r="E990" s="21" t="s">
        <v>821</v>
      </c>
      <c r="F990" s="21" t="s">
        <v>932</v>
      </c>
      <c r="G990" s="21" t="s">
        <v>1026</v>
      </c>
      <c r="H990" s="93" t="s">
        <v>1502</v>
      </c>
      <c r="I990" s="21" t="s">
        <v>2087</v>
      </c>
      <c r="J990" s="21" t="s">
        <v>2207</v>
      </c>
      <c r="K990" s="21" t="s">
        <v>2820</v>
      </c>
      <c r="L990" s="39" t="s">
        <v>3296</v>
      </c>
      <c r="M990" s="24" t="s">
        <v>3563</v>
      </c>
      <c r="N990" s="91"/>
    </row>
    <row r="991" spans="1:14" s="76" customFormat="1" ht="44.4">
      <c r="A991" s="15">
        <v>988</v>
      </c>
      <c r="B991" s="21" t="s">
        <v>3</v>
      </c>
      <c r="C991" s="93" t="s">
        <v>74</v>
      </c>
      <c r="D991" s="21" t="s">
        <v>159</v>
      </c>
      <c r="E991" s="21" t="s">
        <v>822</v>
      </c>
      <c r="F991" s="21" t="s">
        <v>932</v>
      </c>
      <c r="G991" s="21" t="s">
        <v>945</v>
      </c>
      <c r="H991" s="21" t="s">
        <v>1134</v>
      </c>
      <c r="I991" s="21" t="s">
        <v>2088</v>
      </c>
      <c r="J991" s="21" t="s">
        <v>2406</v>
      </c>
      <c r="K991" s="21" t="s">
        <v>2821</v>
      </c>
      <c r="L991" s="21" t="s">
        <v>3297</v>
      </c>
      <c r="M991" s="24" t="s">
        <v>3564</v>
      </c>
      <c r="N991" s="91"/>
    </row>
    <row r="992" spans="1:14" s="76" customFormat="1">
      <c r="A992" s="15">
        <v>989</v>
      </c>
      <c r="B992" s="21" t="s">
        <v>3</v>
      </c>
      <c r="C992" s="93" t="s">
        <v>74</v>
      </c>
      <c r="D992" s="21" t="s">
        <v>159</v>
      </c>
      <c r="E992" s="21" t="s">
        <v>823</v>
      </c>
      <c r="F992" s="21" t="s">
        <v>932</v>
      </c>
      <c r="G992" s="21" t="s">
        <v>945</v>
      </c>
      <c r="H992" s="21" t="s">
        <v>1142</v>
      </c>
      <c r="I992" s="21" t="s">
        <v>2089</v>
      </c>
      <c r="J992" s="21" t="s">
        <v>2406</v>
      </c>
      <c r="K992" s="21" t="s">
        <v>2822</v>
      </c>
      <c r="L992" s="21" t="s">
        <v>3298</v>
      </c>
      <c r="M992" s="24" t="s">
        <v>5322</v>
      </c>
      <c r="N992" s="91"/>
    </row>
    <row r="993" spans="1:14" s="76" customFormat="1">
      <c r="A993" s="15">
        <v>990</v>
      </c>
      <c r="B993" s="21" t="s">
        <v>3</v>
      </c>
      <c r="C993" s="93" t="s">
        <v>74</v>
      </c>
      <c r="D993" s="21" t="s">
        <v>159</v>
      </c>
      <c r="E993" s="21" t="s">
        <v>824</v>
      </c>
      <c r="F993" s="21" t="s">
        <v>932</v>
      </c>
      <c r="G993" s="21" t="s">
        <v>947</v>
      </c>
      <c r="H993" s="21" t="s">
        <v>1151</v>
      </c>
      <c r="I993" s="21" t="s">
        <v>2089</v>
      </c>
      <c r="J993" s="21" t="s">
        <v>2406</v>
      </c>
      <c r="K993" s="21" t="s">
        <v>2823</v>
      </c>
      <c r="L993" s="21" t="s">
        <v>3299</v>
      </c>
      <c r="M993" s="24" t="s">
        <v>3565</v>
      </c>
      <c r="N993" s="91"/>
    </row>
    <row r="994" spans="1:14" s="76" customFormat="1" ht="44.4">
      <c r="A994" s="15">
        <v>991</v>
      </c>
      <c r="B994" s="93" t="s">
        <v>7</v>
      </c>
      <c r="C994" s="93" t="s">
        <v>74</v>
      </c>
      <c r="D994" s="21" t="s">
        <v>159</v>
      </c>
      <c r="E994" s="21" t="s">
        <v>825</v>
      </c>
      <c r="F994" s="21" t="s">
        <v>932</v>
      </c>
      <c r="G994" s="21" t="s">
        <v>952</v>
      </c>
      <c r="H994" s="93" t="s">
        <v>1501</v>
      </c>
      <c r="I994" s="21" t="s">
        <v>2090</v>
      </c>
      <c r="J994" s="21" t="s">
        <v>2407</v>
      </c>
      <c r="K994" s="21" t="s">
        <v>2824</v>
      </c>
      <c r="L994" s="21" t="s">
        <v>3300</v>
      </c>
      <c r="M994" s="38"/>
      <c r="N994" s="91"/>
    </row>
    <row r="995" spans="1:14" s="76" customFormat="1" ht="44.4">
      <c r="A995" s="15">
        <v>992</v>
      </c>
      <c r="B995" s="93" t="s">
        <v>7</v>
      </c>
      <c r="C995" s="93" t="s">
        <v>74</v>
      </c>
      <c r="D995" s="21" t="s">
        <v>159</v>
      </c>
      <c r="E995" s="21" t="s">
        <v>826</v>
      </c>
      <c r="F995" s="21" t="s">
        <v>932</v>
      </c>
      <c r="G995" s="21" t="s">
        <v>950</v>
      </c>
      <c r="H995" s="93" t="s">
        <v>1144</v>
      </c>
      <c r="I995" s="21" t="s">
        <v>2091</v>
      </c>
      <c r="J995" s="21" t="s">
        <v>2408</v>
      </c>
      <c r="K995" s="21" t="s">
        <v>2825</v>
      </c>
      <c r="L995" s="21" t="s">
        <v>3301</v>
      </c>
      <c r="M995" s="24" t="s">
        <v>3566</v>
      </c>
      <c r="N995" s="91"/>
    </row>
    <row r="996" spans="1:14" s="76" customFormat="1" ht="44.4">
      <c r="A996" s="15">
        <v>993</v>
      </c>
      <c r="B996" s="93" t="s">
        <v>7</v>
      </c>
      <c r="C996" s="93" t="s">
        <v>74</v>
      </c>
      <c r="D996" s="21" t="s">
        <v>159</v>
      </c>
      <c r="E996" s="21" t="s">
        <v>827</v>
      </c>
      <c r="F996" s="21" t="s">
        <v>932</v>
      </c>
      <c r="G996" s="21" t="s">
        <v>952</v>
      </c>
      <c r="H996" s="93" t="s">
        <v>1147</v>
      </c>
      <c r="I996" s="21" t="s">
        <v>2090</v>
      </c>
      <c r="J996" s="21" t="s">
        <v>2409</v>
      </c>
      <c r="K996" s="21" t="s">
        <v>2826</v>
      </c>
      <c r="L996" s="21" t="s">
        <v>3302</v>
      </c>
      <c r="M996" s="24" t="s">
        <v>5323</v>
      </c>
      <c r="N996" s="91"/>
    </row>
    <row r="997" spans="1:14" s="76" customFormat="1" ht="44.4">
      <c r="A997" s="15">
        <v>994</v>
      </c>
      <c r="B997" s="21" t="s">
        <v>8</v>
      </c>
      <c r="C997" s="93" t="s">
        <v>74</v>
      </c>
      <c r="D997" s="21" t="s">
        <v>159</v>
      </c>
      <c r="E997" s="21" t="s">
        <v>828</v>
      </c>
      <c r="F997" s="21" t="s">
        <v>932</v>
      </c>
      <c r="G997" s="21" t="s">
        <v>1015</v>
      </c>
      <c r="H997" s="21" t="s">
        <v>1503</v>
      </c>
      <c r="I997" s="21" t="s">
        <v>2090</v>
      </c>
      <c r="J997" s="21" t="s">
        <v>2409</v>
      </c>
      <c r="K997" s="21" t="s">
        <v>2827</v>
      </c>
      <c r="L997" s="21" t="s">
        <v>3303</v>
      </c>
      <c r="M997" s="38"/>
      <c r="N997" s="91"/>
    </row>
    <row r="998" spans="1:14" s="76" customFormat="1" ht="44.4">
      <c r="A998" s="15">
        <v>995</v>
      </c>
      <c r="B998" s="21" t="s">
        <v>8</v>
      </c>
      <c r="C998" s="93" t="s">
        <v>74</v>
      </c>
      <c r="D998" s="21" t="s">
        <v>159</v>
      </c>
      <c r="E998" s="21" t="s">
        <v>829</v>
      </c>
      <c r="F998" s="21" t="s">
        <v>932</v>
      </c>
      <c r="G998" s="21" t="s">
        <v>1110</v>
      </c>
      <c r="H998" s="21" t="s">
        <v>1171</v>
      </c>
      <c r="I998" s="21" t="s">
        <v>2092</v>
      </c>
      <c r="J998" s="21" t="s">
        <v>2410</v>
      </c>
      <c r="K998" s="21" t="s">
        <v>2828</v>
      </c>
      <c r="L998" s="21" t="s">
        <v>3304</v>
      </c>
      <c r="M998" s="24"/>
      <c r="N998" s="91"/>
    </row>
    <row r="999" spans="1:14" s="76" customFormat="1" ht="44.4">
      <c r="A999" s="15">
        <v>996</v>
      </c>
      <c r="B999" s="93" t="s">
        <v>5</v>
      </c>
      <c r="C999" s="93" t="s">
        <v>74</v>
      </c>
      <c r="D999" s="21" t="s">
        <v>159</v>
      </c>
      <c r="E999" s="21" t="s">
        <v>688</v>
      </c>
      <c r="F999" s="21" t="s">
        <v>932</v>
      </c>
      <c r="G999" s="21" t="s">
        <v>947</v>
      </c>
      <c r="H999" s="111">
        <v>42960</v>
      </c>
      <c r="I999" s="21" t="s">
        <v>2093</v>
      </c>
      <c r="J999" s="21" t="s">
        <v>2411</v>
      </c>
      <c r="K999" s="21" t="s">
        <v>2829</v>
      </c>
      <c r="L999" s="21" t="s">
        <v>3305</v>
      </c>
      <c r="M999" s="24" t="s">
        <v>3567</v>
      </c>
      <c r="N999" s="91"/>
    </row>
    <row r="1000" spans="1:14" s="76" customFormat="1" ht="44.4">
      <c r="A1000" s="15">
        <v>997</v>
      </c>
      <c r="B1000" s="163" t="s">
        <v>16</v>
      </c>
      <c r="C1000" s="164" t="s">
        <v>75</v>
      </c>
      <c r="D1000" s="40" t="s">
        <v>160</v>
      </c>
      <c r="E1000" s="40" t="s">
        <v>830</v>
      </c>
      <c r="F1000" s="40" t="s">
        <v>941</v>
      </c>
      <c r="G1000" s="40" t="s">
        <v>965</v>
      </c>
      <c r="H1000" s="164"/>
      <c r="I1000" s="40" t="s">
        <v>2094</v>
      </c>
      <c r="J1000" s="40" t="s">
        <v>2412</v>
      </c>
      <c r="K1000" s="40" t="s">
        <v>2830</v>
      </c>
      <c r="L1000" s="40" t="s">
        <v>3306</v>
      </c>
      <c r="M1000" s="24" t="s">
        <v>3568</v>
      </c>
      <c r="N1000" s="91"/>
    </row>
    <row r="1001" spans="1:14" s="76" customFormat="1" ht="44.4">
      <c r="A1001" s="15">
        <v>998</v>
      </c>
      <c r="B1001" s="21" t="s">
        <v>2</v>
      </c>
      <c r="C1001" s="93" t="s">
        <v>74</v>
      </c>
      <c r="D1001" s="21" t="s">
        <v>161</v>
      </c>
      <c r="E1001" s="21" t="s">
        <v>831</v>
      </c>
      <c r="F1001" s="21" t="s">
        <v>932</v>
      </c>
      <c r="G1001" s="21" t="s">
        <v>1113</v>
      </c>
      <c r="H1001" s="158" t="s">
        <v>4419</v>
      </c>
      <c r="I1001" s="21" t="s">
        <v>2095</v>
      </c>
      <c r="J1001" s="21" t="s">
        <v>2413</v>
      </c>
      <c r="K1001" s="21" t="s">
        <v>2831</v>
      </c>
      <c r="L1001" s="21" t="s">
        <v>3307</v>
      </c>
      <c r="M1001" s="24" t="s">
        <v>5324</v>
      </c>
      <c r="N1001" s="91"/>
    </row>
    <row r="1002" spans="1:14" s="76" customFormat="1" ht="44.4">
      <c r="A1002" s="15">
        <v>999</v>
      </c>
      <c r="B1002" s="93" t="s">
        <v>7</v>
      </c>
      <c r="C1002" s="93" t="s">
        <v>74</v>
      </c>
      <c r="D1002" s="21" t="s">
        <v>161</v>
      </c>
      <c r="E1002" s="21" t="s">
        <v>832</v>
      </c>
      <c r="F1002" s="21" t="s">
        <v>932</v>
      </c>
      <c r="G1002" s="21" t="s">
        <v>949</v>
      </c>
      <c r="H1002" s="93" t="s">
        <v>4420</v>
      </c>
      <c r="I1002" s="21" t="s">
        <v>2096</v>
      </c>
      <c r="J1002" s="21" t="s">
        <v>2219</v>
      </c>
      <c r="K1002" s="21" t="s">
        <v>2832</v>
      </c>
      <c r="L1002" s="21" t="s">
        <v>3308</v>
      </c>
      <c r="M1002" s="24" t="s">
        <v>5325</v>
      </c>
      <c r="N1002" s="91"/>
    </row>
    <row r="1003" spans="1:14" s="76" customFormat="1">
      <c r="A1003" s="15">
        <v>1000</v>
      </c>
      <c r="B1003" s="21" t="s">
        <v>29</v>
      </c>
      <c r="C1003" s="21" t="s">
        <v>76</v>
      </c>
      <c r="D1003" s="21" t="s">
        <v>162</v>
      </c>
      <c r="E1003" s="21" t="s">
        <v>833</v>
      </c>
      <c r="F1003" s="21" t="s">
        <v>932</v>
      </c>
      <c r="G1003" s="21" t="s">
        <v>943</v>
      </c>
      <c r="H1003" s="21" t="s">
        <v>1504</v>
      </c>
      <c r="I1003" s="21" t="s">
        <v>2097</v>
      </c>
      <c r="J1003" s="21" t="s">
        <v>2414</v>
      </c>
      <c r="K1003" s="21" t="s">
        <v>2833</v>
      </c>
      <c r="L1003" s="41" t="s">
        <v>3309</v>
      </c>
      <c r="M1003" s="98" t="s">
        <v>5004</v>
      </c>
      <c r="N1003" s="91"/>
    </row>
    <row r="1004" spans="1:14" s="76" customFormat="1">
      <c r="A1004" s="15">
        <v>1001</v>
      </c>
      <c r="B1004" s="21" t="s">
        <v>29</v>
      </c>
      <c r="C1004" s="21" t="s">
        <v>76</v>
      </c>
      <c r="D1004" s="21" t="s">
        <v>162</v>
      </c>
      <c r="E1004" s="21" t="s">
        <v>834</v>
      </c>
      <c r="F1004" s="21" t="s">
        <v>932</v>
      </c>
      <c r="G1004" s="21" t="s">
        <v>943</v>
      </c>
      <c r="H1004" s="21" t="s">
        <v>1505</v>
      </c>
      <c r="I1004" s="21" t="s">
        <v>2097</v>
      </c>
      <c r="J1004" s="21" t="s">
        <v>2415</v>
      </c>
      <c r="K1004" s="21" t="s">
        <v>2834</v>
      </c>
      <c r="L1004" s="41" t="s">
        <v>3310</v>
      </c>
      <c r="M1004" s="98" t="s">
        <v>5005</v>
      </c>
      <c r="N1004" s="91"/>
    </row>
    <row r="1005" spans="1:14" s="76" customFormat="1">
      <c r="A1005" s="15">
        <v>1002</v>
      </c>
      <c r="B1005" s="21" t="s">
        <v>29</v>
      </c>
      <c r="C1005" s="21" t="s">
        <v>76</v>
      </c>
      <c r="D1005" s="21" t="s">
        <v>162</v>
      </c>
      <c r="E1005" s="21" t="s">
        <v>835</v>
      </c>
      <c r="F1005" s="21" t="s">
        <v>932</v>
      </c>
      <c r="G1005" s="21" t="s">
        <v>948</v>
      </c>
      <c r="H1005" s="21" t="s">
        <v>1505</v>
      </c>
      <c r="I1005" s="21" t="s">
        <v>2097</v>
      </c>
      <c r="J1005" s="21" t="s">
        <v>2415</v>
      </c>
      <c r="K1005" s="21" t="s">
        <v>2835</v>
      </c>
      <c r="L1005" s="41" t="s">
        <v>3311</v>
      </c>
      <c r="M1005" s="21"/>
      <c r="N1005" s="91"/>
    </row>
    <row r="1006" spans="1:14" s="76" customFormat="1">
      <c r="A1006" s="15">
        <v>1003</v>
      </c>
      <c r="B1006" s="21" t="s">
        <v>22</v>
      </c>
      <c r="C1006" s="21" t="s">
        <v>76</v>
      </c>
      <c r="D1006" s="21" t="s">
        <v>162</v>
      </c>
      <c r="E1006" s="21" t="s">
        <v>836</v>
      </c>
      <c r="F1006" s="21" t="s">
        <v>932</v>
      </c>
      <c r="G1006" s="21" t="s">
        <v>1042</v>
      </c>
      <c r="H1006" s="21" t="s">
        <v>1506</v>
      </c>
      <c r="I1006" s="21" t="s">
        <v>2097</v>
      </c>
      <c r="J1006" s="21" t="s">
        <v>2416</v>
      </c>
      <c r="K1006" s="21" t="s">
        <v>2836</v>
      </c>
      <c r="L1006" s="41" t="s">
        <v>3312</v>
      </c>
      <c r="M1006" s="98" t="s">
        <v>5006</v>
      </c>
      <c r="N1006" s="91"/>
    </row>
    <row r="1007" spans="1:14" s="76" customFormat="1" ht="44.4">
      <c r="A1007" s="15">
        <v>1004</v>
      </c>
      <c r="B1007" s="21" t="s">
        <v>22</v>
      </c>
      <c r="C1007" s="21" t="s">
        <v>76</v>
      </c>
      <c r="D1007" s="21" t="s">
        <v>162</v>
      </c>
      <c r="E1007" s="21" t="s">
        <v>837</v>
      </c>
      <c r="F1007" s="21" t="s">
        <v>932</v>
      </c>
      <c r="G1007" s="21" t="s">
        <v>1031</v>
      </c>
      <c r="H1007" s="21" t="s">
        <v>1504</v>
      </c>
      <c r="I1007" s="21" t="s">
        <v>2097</v>
      </c>
      <c r="J1007" s="21" t="s">
        <v>2416</v>
      </c>
      <c r="K1007" s="21" t="s">
        <v>2837</v>
      </c>
      <c r="L1007" s="41" t="s">
        <v>3313</v>
      </c>
      <c r="M1007" s="98" t="s">
        <v>5007</v>
      </c>
      <c r="N1007" s="91"/>
    </row>
    <row r="1008" spans="1:14" s="76" customFormat="1">
      <c r="A1008" s="15">
        <v>1005</v>
      </c>
      <c r="B1008" s="21" t="s">
        <v>23</v>
      </c>
      <c r="C1008" s="21" t="s">
        <v>76</v>
      </c>
      <c r="D1008" s="21" t="s">
        <v>162</v>
      </c>
      <c r="E1008" s="21" t="s">
        <v>5349</v>
      </c>
      <c r="F1008" s="21" t="s">
        <v>932</v>
      </c>
      <c r="G1008" s="21" t="s">
        <v>950</v>
      </c>
      <c r="H1008" s="21" t="s">
        <v>1506</v>
      </c>
      <c r="I1008" s="21" t="s">
        <v>2097</v>
      </c>
      <c r="J1008" s="21" t="s">
        <v>2417</v>
      </c>
      <c r="K1008" s="21" t="s">
        <v>2838</v>
      </c>
      <c r="L1008" s="41" t="s">
        <v>3314</v>
      </c>
      <c r="M1008" s="98" t="s">
        <v>5008</v>
      </c>
      <c r="N1008" s="91"/>
    </row>
    <row r="1009" spans="1:14" s="76" customFormat="1" ht="44.4">
      <c r="A1009" s="15">
        <v>1006</v>
      </c>
      <c r="B1009" s="21" t="s">
        <v>24</v>
      </c>
      <c r="C1009" s="21" t="s">
        <v>76</v>
      </c>
      <c r="D1009" s="21" t="s">
        <v>162</v>
      </c>
      <c r="E1009" s="21" t="s">
        <v>838</v>
      </c>
      <c r="F1009" s="21" t="s">
        <v>932</v>
      </c>
      <c r="G1009" s="21" t="s">
        <v>1077</v>
      </c>
      <c r="H1009" s="21" t="s">
        <v>5009</v>
      </c>
      <c r="I1009" s="21" t="s">
        <v>2097</v>
      </c>
      <c r="J1009" s="21" t="s">
        <v>2415</v>
      </c>
      <c r="K1009" s="21" t="s">
        <v>2839</v>
      </c>
      <c r="L1009" s="41" t="s">
        <v>3315</v>
      </c>
      <c r="M1009" s="98" t="s">
        <v>5010</v>
      </c>
      <c r="N1009" s="91"/>
    </row>
    <row r="1010" spans="1:14" s="76" customFormat="1">
      <c r="A1010" s="15">
        <v>1007</v>
      </c>
      <c r="B1010" s="21" t="s">
        <v>24</v>
      </c>
      <c r="C1010" s="21" t="s">
        <v>76</v>
      </c>
      <c r="D1010" s="21" t="s">
        <v>162</v>
      </c>
      <c r="E1010" s="21" t="s">
        <v>839</v>
      </c>
      <c r="F1010" s="21">
        <v>2024</v>
      </c>
      <c r="G1010" s="21" t="s">
        <v>1110</v>
      </c>
      <c r="H1010" s="21" t="s">
        <v>1506</v>
      </c>
      <c r="I1010" s="21" t="s">
        <v>2097</v>
      </c>
      <c r="J1010" s="21" t="s">
        <v>2418</v>
      </c>
      <c r="K1010" s="21" t="s">
        <v>2840</v>
      </c>
      <c r="L1010" s="41" t="s">
        <v>3316</v>
      </c>
      <c r="M1010" s="98" t="s">
        <v>5011</v>
      </c>
      <c r="N1010" s="91"/>
    </row>
    <row r="1011" spans="1:14" s="76" customFormat="1">
      <c r="A1011" s="15">
        <v>1008</v>
      </c>
      <c r="B1011" s="21" t="s">
        <v>10</v>
      </c>
      <c r="C1011" s="21" t="s">
        <v>76</v>
      </c>
      <c r="D1011" s="21" t="s">
        <v>162</v>
      </c>
      <c r="E1011" s="21" t="s">
        <v>840</v>
      </c>
      <c r="F1011" s="21" t="s">
        <v>932</v>
      </c>
      <c r="G1011" s="21" t="s">
        <v>947</v>
      </c>
      <c r="H1011" s="21" t="s">
        <v>1504</v>
      </c>
      <c r="I1011" s="21" t="s">
        <v>2097</v>
      </c>
      <c r="J1011" s="21" t="s">
        <v>2414</v>
      </c>
      <c r="K1011" s="21" t="s">
        <v>2841</v>
      </c>
      <c r="L1011" s="41" t="s">
        <v>3317</v>
      </c>
      <c r="M1011" s="21"/>
      <c r="N1011" s="91"/>
    </row>
    <row r="1012" spans="1:14" s="76" customFormat="1">
      <c r="A1012" s="15">
        <v>1009</v>
      </c>
      <c r="B1012" s="21" t="s">
        <v>3</v>
      </c>
      <c r="C1012" s="21" t="s">
        <v>76</v>
      </c>
      <c r="D1012" s="21" t="s">
        <v>162</v>
      </c>
      <c r="E1012" s="21" t="s">
        <v>5012</v>
      </c>
      <c r="F1012" s="21" t="s">
        <v>932</v>
      </c>
      <c r="G1012" s="21" t="s">
        <v>5013</v>
      </c>
      <c r="H1012" s="21" t="s">
        <v>5014</v>
      </c>
      <c r="I1012" s="21" t="s">
        <v>5015</v>
      </c>
      <c r="J1012" s="21" t="s">
        <v>5016</v>
      </c>
      <c r="K1012" s="21" t="s">
        <v>2833</v>
      </c>
      <c r="L1012" s="41" t="s">
        <v>3309</v>
      </c>
      <c r="M1012" s="21"/>
      <c r="N1012" s="91"/>
    </row>
    <row r="1013" spans="1:14" s="76" customFormat="1">
      <c r="A1013" s="15">
        <v>1010</v>
      </c>
      <c r="B1013" s="21" t="s">
        <v>2</v>
      </c>
      <c r="C1013" s="21" t="s">
        <v>76</v>
      </c>
      <c r="D1013" s="21" t="s">
        <v>162</v>
      </c>
      <c r="E1013" s="21" t="s">
        <v>5017</v>
      </c>
      <c r="F1013" s="21" t="s">
        <v>932</v>
      </c>
      <c r="G1013" s="21" t="s">
        <v>4932</v>
      </c>
      <c r="H1013" s="37" t="s">
        <v>5018</v>
      </c>
      <c r="I1013" s="21" t="s">
        <v>5015</v>
      </c>
      <c r="J1013" s="21" t="s">
        <v>5016</v>
      </c>
      <c r="K1013" s="21" t="s">
        <v>2833</v>
      </c>
      <c r="L1013" s="41" t="s">
        <v>3309</v>
      </c>
      <c r="M1013" s="98" t="s">
        <v>5019</v>
      </c>
      <c r="N1013" s="91"/>
    </row>
    <row r="1014" spans="1:14" s="76" customFormat="1" ht="44.4">
      <c r="A1014" s="15">
        <v>1011</v>
      </c>
      <c r="B1014" s="21" t="s">
        <v>8</v>
      </c>
      <c r="C1014" s="21" t="s">
        <v>76</v>
      </c>
      <c r="D1014" s="96" t="s">
        <v>163</v>
      </c>
      <c r="E1014" s="21" t="s">
        <v>841</v>
      </c>
      <c r="F1014" s="21" t="s">
        <v>932</v>
      </c>
      <c r="G1014" s="21" t="s">
        <v>1039</v>
      </c>
      <c r="H1014" s="37">
        <v>43466</v>
      </c>
      <c r="I1014" s="21" t="s">
        <v>2098</v>
      </c>
      <c r="J1014" s="21" t="s">
        <v>2419</v>
      </c>
      <c r="K1014" s="21" t="s">
        <v>2098</v>
      </c>
      <c r="L1014" s="21" t="s">
        <v>3318</v>
      </c>
      <c r="M1014" s="131" t="s">
        <v>4041</v>
      </c>
      <c r="N1014" s="42"/>
    </row>
    <row r="1015" spans="1:14" s="76" customFormat="1">
      <c r="A1015" s="15">
        <v>1012</v>
      </c>
      <c r="B1015" s="96" t="s">
        <v>8</v>
      </c>
      <c r="C1015" s="93" t="s">
        <v>74</v>
      </c>
      <c r="D1015" s="96" t="s">
        <v>163</v>
      </c>
      <c r="E1015" s="96" t="s">
        <v>842</v>
      </c>
      <c r="F1015" s="21" t="s">
        <v>932</v>
      </c>
      <c r="G1015" s="96" t="s">
        <v>1114</v>
      </c>
      <c r="H1015" s="96" t="s">
        <v>1507</v>
      </c>
      <c r="I1015" s="96" t="s">
        <v>2098</v>
      </c>
      <c r="J1015" s="96" t="s">
        <v>2420</v>
      </c>
      <c r="K1015" s="96" t="s">
        <v>2098</v>
      </c>
      <c r="L1015" s="96" t="s">
        <v>3318</v>
      </c>
      <c r="M1015" s="98" t="s">
        <v>3569</v>
      </c>
      <c r="N1015" s="91"/>
    </row>
    <row r="1016" spans="1:14" s="76" customFormat="1">
      <c r="A1016" s="15">
        <v>1013</v>
      </c>
      <c r="B1016" s="96" t="s">
        <v>7</v>
      </c>
      <c r="C1016" s="93" t="s">
        <v>74</v>
      </c>
      <c r="D1016" s="96" t="s">
        <v>163</v>
      </c>
      <c r="E1016" s="96" t="s">
        <v>843</v>
      </c>
      <c r="F1016" s="21" t="s">
        <v>932</v>
      </c>
      <c r="G1016" s="96" t="s">
        <v>1114</v>
      </c>
      <c r="H1016" s="96" t="s">
        <v>4654</v>
      </c>
      <c r="I1016" s="96" t="s">
        <v>2099</v>
      </c>
      <c r="J1016" s="96" t="s">
        <v>2415</v>
      </c>
      <c r="K1016" s="96" t="s">
        <v>2842</v>
      </c>
      <c r="L1016" s="96" t="s">
        <v>3319</v>
      </c>
      <c r="M1016" s="98" t="s">
        <v>3570</v>
      </c>
      <c r="N1016" s="91"/>
    </row>
    <row r="1017" spans="1:14" s="76" customFormat="1">
      <c r="A1017" s="15">
        <v>1014</v>
      </c>
      <c r="B1017" s="96" t="s">
        <v>7</v>
      </c>
      <c r="C1017" s="93" t="s">
        <v>74</v>
      </c>
      <c r="D1017" s="96" t="s">
        <v>163</v>
      </c>
      <c r="E1017" s="96" t="s">
        <v>844</v>
      </c>
      <c r="F1017" s="21" t="s">
        <v>932</v>
      </c>
      <c r="G1017" s="96" t="s">
        <v>1115</v>
      </c>
      <c r="H1017" s="96" t="s">
        <v>4042</v>
      </c>
      <c r="I1017" s="96" t="s">
        <v>2100</v>
      </c>
      <c r="J1017" s="96" t="s">
        <v>2415</v>
      </c>
      <c r="K1017" s="96" t="s">
        <v>2100</v>
      </c>
      <c r="L1017" s="96" t="s">
        <v>3320</v>
      </c>
      <c r="M1017" s="98" t="s">
        <v>3574</v>
      </c>
      <c r="N1017" s="91"/>
    </row>
    <row r="1018" spans="1:14" s="76" customFormat="1">
      <c r="A1018" s="15">
        <v>1015</v>
      </c>
      <c r="B1018" s="96" t="s">
        <v>7</v>
      </c>
      <c r="C1018" s="93" t="s">
        <v>74</v>
      </c>
      <c r="D1018" s="96" t="s">
        <v>163</v>
      </c>
      <c r="E1018" s="96" t="s">
        <v>845</v>
      </c>
      <c r="F1018" s="21" t="s">
        <v>932</v>
      </c>
      <c r="G1018" s="96" t="s">
        <v>1115</v>
      </c>
      <c r="H1018" s="96" t="s">
        <v>4655</v>
      </c>
      <c r="I1018" s="96" t="s">
        <v>2101</v>
      </c>
      <c r="J1018" s="96" t="s">
        <v>2421</v>
      </c>
      <c r="K1018" s="96" t="s">
        <v>2843</v>
      </c>
      <c r="L1018" s="96" t="s">
        <v>3321</v>
      </c>
      <c r="M1018" s="98" t="s">
        <v>5326</v>
      </c>
      <c r="N1018" s="91"/>
    </row>
    <row r="1019" spans="1:14" s="76" customFormat="1">
      <c r="A1019" s="15">
        <v>1016</v>
      </c>
      <c r="B1019" s="96" t="s">
        <v>7</v>
      </c>
      <c r="C1019" s="93" t="s">
        <v>74</v>
      </c>
      <c r="D1019" s="96" t="s">
        <v>163</v>
      </c>
      <c r="E1019" s="96" t="s">
        <v>846</v>
      </c>
      <c r="F1019" s="21" t="s">
        <v>932</v>
      </c>
      <c r="G1019" s="96" t="s">
        <v>1115</v>
      </c>
      <c r="H1019" s="96" t="s">
        <v>4656</v>
      </c>
      <c r="I1019" s="96" t="s">
        <v>2102</v>
      </c>
      <c r="J1019" s="96" t="s">
        <v>2422</v>
      </c>
      <c r="K1019" s="96" t="s">
        <v>2844</v>
      </c>
      <c r="L1019" s="96" t="s">
        <v>4043</v>
      </c>
      <c r="M1019" s="96"/>
      <c r="N1019" s="91"/>
    </row>
    <row r="1020" spans="1:14" s="76" customFormat="1">
      <c r="A1020" s="15">
        <v>1017</v>
      </c>
      <c r="B1020" s="96" t="s">
        <v>7</v>
      </c>
      <c r="C1020" s="93" t="s">
        <v>74</v>
      </c>
      <c r="D1020" s="96" t="s">
        <v>163</v>
      </c>
      <c r="E1020" s="96" t="s">
        <v>847</v>
      </c>
      <c r="F1020" s="21" t="s">
        <v>932</v>
      </c>
      <c r="G1020" s="96" t="s">
        <v>4044</v>
      </c>
      <c r="H1020" s="96" t="s">
        <v>1235</v>
      </c>
      <c r="I1020" s="96" t="s">
        <v>2103</v>
      </c>
      <c r="J1020" s="96" t="s">
        <v>2423</v>
      </c>
      <c r="K1020" s="96" t="s">
        <v>2103</v>
      </c>
      <c r="L1020" s="96" t="s">
        <v>3322</v>
      </c>
      <c r="M1020" s="98" t="s">
        <v>5327</v>
      </c>
      <c r="N1020" s="91"/>
    </row>
    <row r="1021" spans="1:14" s="76" customFormat="1">
      <c r="A1021" s="15">
        <v>1018</v>
      </c>
      <c r="B1021" s="93" t="s">
        <v>7</v>
      </c>
      <c r="C1021" s="93" t="s">
        <v>74</v>
      </c>
      <c r="D1021" s="96" t="s">
        <v>163</v>
      </c>
      <c r="E1021" s="96" t="s">
        <v>848</v>
      </c>
      <c r="F1021" s="21" t="s">
        <v>932</v>
      </c>
      <c r="G1021" s="93" t="s">
        <v>1116</v>
      </c>
      <c r="H1021" s="93" t="s">
        <v>4657</v>
      </c>
      <c r="I1021" s="96" t="s">
        <v>2104</v>
      </c>
      <c r="J1021" s="96" t="s">
        <v>2424</v>
      </c>
      <c r="K1021" s="21" t="s">
        <v>2845</v>
      </c>
      <c r="L1021" s="96" t="s">
        <v>3323</v>
      </c>
      <c r="M1021" s="98" t="s">
        <v>3571</v>
      </c>
      <c r="N1021" s="91"/>
    </row>
    <row r="1022" spans="1:14" s="76" customFormat="1">
      <c r="A1022" s="15">
        <v>1019</v>
      </c>
      <c r="B1022" s="93" t="s">
        <v>7</v>
      </c>
      <c r="C1022" s="93" t="s">
        <v>74</v>
      </c>
      <c r="D1022" s="96" t="s">
        <v>163</v>
      </c>
      <c r="E1022" s="96" t="s">
        <v>849</v>
      </c>
      <c r="F1022" s="21" t="s">
        <v>932</v>
      </c>
      <c r="G1022" s="93" t="s">
        <v>952</v>
      </c>
      <c r="H1022" s="93" t="s">
        <v>4045</v>
      </c>
      <c r="I1022" s="96" t="s">
        <v>2105</v>
      </c>
      <c r="J1022" s="96" t="s">
        <v>2425</v>
      </c>
      <c r="K1022" s="21" t="s">
        <v>2846</v>
      </c>
      <c r="L1022" s="96" t="s">
        <v>3324</v>
      </c>
      <c r="M1022" s="98" t="s">
        <v>3572</v>
      </c>
      <c r="N1022" s="91"/>
    </row>
    <row r="1023" spans="1:14" s="76" customFormat="1" ht="44.4">
      <c r="A1023" s="15">
        <v>1020</v>
      </c>
      <c r="B1023" s="93" t="s">
        <v>7</v>
      </c>
      <c r="C1023" s="93" t="s">
        <v>74</v>
      </c>
      <c r="D1023" s="96" t="s">
        <v>163</v>
      </c>
      <c r="E1023" s="96" t="s">
        <v>850</v>
      </c>
      <c r="F1023" s="21" t="s">
        <v>932</v>
      </c>
      <c r="G1023" s="93" t="s">
        <v>1024</v>
      </c>
      <c r="H1023" s="93" t="s">
        <v>4046</v>
      </c>
      <c r="I1023" s="96" t="s">
        <v>2106</v>
      </c>
      <c r="J1023" s="96" t="s">
        <v>2415</v>
      </c>
      <c r="K1023" s="21" t="s">
        <v>2847</v>
      </c>
      <c r="L1023" s="96" t="s">
        <v>3325</v>
      </c>
      <c r="M1023" s="98" t="s">
        <v>3573</v>
      </c>
      <c r="N1023" s="91"/>
    </row>
    <row r="1024" spans="1:14" s="76" customFormat="1">
      <c r="A1024" s="15">
        <v>1021</v>
      </c>
      <c r="B1024" s="96" t="s">
        <v>7</v>
      </c>
      <c r="C1024" s="93" t="s">
        <v>74</v>
      </c>
      <c r="D1024" s="96" t="s">
        <v>163</v>
      </c>
      <c r="E1024" s="96" t="s">
        <v>851</v>
      </c>
      <c r="F1024" s="21" t="s">
        <v>932</v>
      </c>
      <c r="G1024" s="96" t="s">
        <v>1024</v>
      </c>
      <c r="H1024" s="96" t="s">
        <v>4658</v>
      </c>
      <c r="I1024" s="96" t="s">
        <v>2100</v>
      </c>
      <c r="J1024" s="96" t="s">
        <v>2415</v>
      </c>
      <c r="K1024" s="96" t="s">
        <v>2100</v>
      </c>
      <c r="L1024" s="96" t="s">
        <v>3320</v>
      </c>
      <c r="M1024" s="98" t="s">
        <v>3574</v>
      </c>
      <c r="N1024" s="91"/>
    </row>
    <row r="1025" spans="1:14" s="76" customFormat="1">
      <c r="A1025" s="15">
        <v>1022</v>
      </c>
      <c r="B1025" s="96" t="s">
        <v>5</v>
      </c>
      <c r="C1025" s="93" t="s">
        <v>74</v>
      </c>
      <c r="D1025" s="96" t="s">
        <v>163</v>
      </c>
      <c r="E1025" s="96" t="s">
        <v>852</v>
      </c>
      <c r="F1025" s="21" t="s">
        <v>932</v>
      </c>
      <c r="G1025" s="96" t="s">
        <v>985</v>
      </c>
      <c r="H1025" s="96" t="s">
        <v>1234</v>
      </c>
      <c r="I1025" s="96" t="s">
        <v>2107</v>
      </c>
      <c r="J1025" s="96" t="s">
        <v>2426</v>
      </c>
      <c r="K1025" s="96" t="s">
        <v>2848</v>
      </c>
      <c r="L1025" s="96" t="s">
        <v>3326</v>
      </c>
      <c r="M1025" s="98" t="s">
        <v>5328</v>
      </c>
      <c r="N1025" s="91"/>
    </row>
    <row r="1026" spans="1:14" s="76" customFormat="1">
      <c r="A1026" s="15">
        <v>1023</v>
      </c>
      <c r="B1026" s="96" t="s">
        <v>6</v>
      </c>
      <c r="C1026" s="93" t="s">
        <v>74</v>
      </c>
      <c r="D1026" s="96" t="s">
        <v>163</v>
      </c>
      <c r="E1026" s="96" t="s">
        <v>853</v>
      </c>
      <c r="F1026" s="21" t="s">
        <v>932</v>
      </c>
      <c r="G1026" s="96" t="s">
        <v>985</v>
      </c>
      <c r="H1026" s="96" t="s">
        <v>1508</v>
      </c>
      <c r="I1026" s="96" t="s">
        <v>2108</v>
      </c>
      <c r="J1026" s="96" t="s">
        <v>2422</v>
      </c>
      <c r="K1026" s="96" t="s">
        <v>853</v>
      </c>
      <c r="L1026" s="96"/>
      <c r="M1026" s="98" t="s">
        <v>4047</v>
      </c>
      <c r="N1026" s="91"/>
    </row>
    <row r="1027" spans="1:14" s="76" customFormat="1">
      <c r="A1027" s="15">
        <v>1024</v>
      </c>
      <c r="B1027" s="96" t="s">
        <v>10</v>
      </c>
      <c r="C1027" s="93" t="s">
        <v>74</v>
      </c>
      <c r="D1027" s="96" t="s">
        <v>163</v>
      </c>
      <c r="E1027" s="96" t="s">
        <v>854</v>
      </c>
      <c r="F1027" s="21" t="s">
        <v>932</v>
      </c>
      <c r="G1027" s="96" t="s">
        <v>984</v>
      </c>
      <c r="H1027" s="96" t="s">
        <v>1211</v>
      </c>
      <c r="I1027" s="96" t="s">
        <v>2109</v>
      </c>
      <c r="J1027" s="96" t="s">
        <v>2427</v>
      </c>
      <c r="K1027" s="96" t="s">
        <v>4048</v>
      </c>
      <c r="L1027" s="96"/>
      <c r="M1027" s="98" t="s">
        <v>4049</v>
      </c>
      <c r="N1027" s="91"/>
    </row>
    <row r="1028" spans="1:14" s="76" customFormat="1">
      <c r="A1028" s="15">
        <v>1025</v>
      </c>
      <c r="B1028" s="96" t="s">
        <v>10</v>
      </c>
      <c r="C1028" s="93" t="s">
        <v>74</v>
      </c>
      <c r="D1028" s="96" t="s">
        <v>163</v>
      </c>
      <c r="E1028" s="96" t="s">
        <v>855</v>
      </c>
      <c r="F1028" s="21" t="s">
        <v>932</v>
      </c>
      <c r="G1028" s="96" t="s">
        <v>984</v>
      </c>
      <c r="H1028" s="96" t="s">
        <v>1509</v>
      </c>
      <c r="I1028" s="96" t="s">
        <v>2100</v>
      </c>
      <c r="J1028" s="96" t="s">
        <v>2415</v>
      </c>
      <c r="K1028" s="96" t="s">
        <v>2100</v>
      </c>
      <c r="L1028" s="96" t="s">
        <v>3320</v>
      </c>
      <c r="M1028" s="24" t="s">
        <v>3574</v>
      </c>
      <c r="N1028" s="91"/>
    </row>
    <row r="1029" spans="1:14" s="76" customFormat="1">
      <c r="A1029" s="15">
        <v>1026</v>
      </c>
      <c r="B1029" s="21" t="s">
        <v>2</v>
      </c>
      <c r="C1029" s="93" t="s">
        <v>74</v>
      </c>
      <c r="D1029" s="96" t="s">
        <v>163</v>
      </c>
      <c r="E1029" s="96" t="s">
        <v>856</v>
      </c>
      <c r="F1029" s="21" t="s">
        <v>932</v>
      </c>
      <c r="G1029" s="96" t="s">
        <v>1117</v>
      </c>
      <c r="H1029" s="96" t="s">
        <v>1510</v>
      </c>
      <c r="I1029" s="96" t="s">
        <v>2110</v>
      </c>
      <c r="J1029" s="96" t="s">
        <v>2425</v>
      </c>
      <c r="K1029" s="96" t="s">
        <v>2846</v>
      </c>
      <c r="L1029" s="96" t="s">
        <v>3324</v>
      </c>
      <c r="M1029" s="98" t="s">
        <v>3572</v>
      </c>
      <c r="N1029" s="91"/>
    </row>
    <row r="1030" spans="1:14" s="76" customFormat="1">
      <c r="A1030" s="15">
        <v>1027</v>
      </c>
      <c r="B1030" s="21" t="s">
        <v>2</v>
      </c>
      <c r="C1030" s="93" t="s">
        <v>74</v>
      </c>
      <c r="D1030" s="96" t="s">
        <v>163</v>
      </c>
      <c r="E1030" s="96" t="s">
        <v>857</v>
      </c>
      <c r="F1030" s="21" t="s">
        <v>932</v>
      </c>
      <c r="G1030" s="96" t="s">
        <v>1117</v>
      </c>
      <c r="H1030" s="96" t="s">
        <v>1510</v>
      </c>
      <c r="I1030" s="96" t="s">
        <v>2103</v>
      </c>
      <c r="J1030" s="96" t="s">
        <v>2423</v>
      </c>
      <c r="K1030" s="96" t="s">
        <v>2103</v>
      </c>
      <c r="L1030" s="96" t="s">
        <v>3322</v>
      </c>
      <c r="M1030" s="98" t="s">
        <v>5327</v>
      </c>
      <c r="N1030" s="91"/>
    </row>
    <row r="1031" spans="1:14" s="76" customFormat="1">
      <c r="A1031" s="15">
        <v>1028</v>
      </c>
      <c r="B1031" s="96" t="s">
        <v>6</v>
      </c>
      <c r="C1031" s="93" t="s">
        <v>74</v>
      </c>
      <c r="D1031" s="96" t="s">
        <v>163</v>
      </c>
      <c r="E1031" s="96" t="s">
        <v>858</v>
      </c>
      <c r="F1031" s="21" t="s">
        <v>932</v>
      </c>
      <c r="G1031" s="96" t="s">
        <v>1117</v>
      </c>
      <c r="H1031" s="96" t="s">
        <v>1511</v>
      </c>
      <c r="I1031" s="96" t="s">
        <v>2111</v>
      </c>
      <c r="J1031" s="96" t="s">
        <v>2427</v>
      </c>
      <c r="K1031" s="96" t="s">
        <v>2849</v>
      </c>
      <c r="L1031" s="96" t="s">
        <v>3327</v>
      </c>
      <c r="M1031" s="98" t="s">
        <v>3575</v>
      </c>
      <c r="N1031" s="91"/>
    </row>
    <row r="1032" spans="1:14" s="76" customFormat="1">
      <c r="A1032" s="15">
        <v>1029</v>
      </c>
      <c r="B1032" s="21" t="s">
        <v>2</v>
      </c>
      <c r="C1032" s="93" t="s">
        <v>74</v>
      </c>
      <c r="D1032" s="96" t="s">
        <v>163</v>
      </c>
      <c r="E1032" s="96" t="s">
        <v>859</v>
      </c>
      <c r="F1032" s="21" t="s">
        <v>932</v>
      </c>
      <c r="G1032" s="96" t="s">
        <v>4659</v>
      </c>
      <c r="H1032" s="96" t="s">
        <v>4050</v>
      </c>
      <c r="I1032" s="96" t="s">
        <v>2099</v>
      </c>
      <c r="J1032" s="96" t="s">
        <v>2415</v>
      </c>
      <c r="K1032" s="21" t="s">
        <v>2842</v>
      </c>
      <c r="L1032" s="96" t="s">
        <v>3319</v>
      </c>
      <c r="M1032" s="98" t="s">
        <v>3570</v>
      </c>
      <c r="N1032" s="91"/>
    </row>
    <row r="1033" spans="1:14" s="76" customFormat="1">
      <c r="A1033" s="15">
        <v>1030</v>
      </c>
      <c r="B1033" s="21" t="s">
        <v>8</v>
      </c>
      <c r="C1033" s="93" t="s">
        <v>74</v>
      </c>
      <c r="D1033" s="96" t="s">
        <v>163</v>
      </c>
      <c r="E1033" s="96" t="s">
        <v>860</v>
      </c>
      <c r="F1033" s="21" t="s">
        <v>932</v>
      </c>
      <c r="G1033" s="96" t="s">
        <v>4660</v>
      </c>
      <c r="H1033" s="96" t="s">
        <v>4661</v>
      </c>
      <c r="I1033" s="96" t="s">
        <v>2100</v>
      </c>
      <c r="J1033" s="96" t="s">
        <v>2415</v>
      </c>
      <c r="K1033" s="21" t="s">
        <v>2100</v>
      </c>
      <c r="L1033" s="96" t="s">
        <v>3320</v>
      </c>
      <c r="M1033" s="98" t="s">
        <v>3574</v>
      </c>
      <c r="N1033" s="91"/>
    </row>
    <row r="1034" spans="1:14" s="76" customFormat="1">
      <c r="A1034" s="15">
        <v>1031</v>
      </c>
      <c r="B1034" s="93" t="s">
        <v>6</v>
      </c>
      <c r="C1034" s="93" t="s">
        <v>74</v>
      </c>
      <c r="D1034" s="96" t="s">
        <v>163</v>
      </c>
      <c r="E1034" s="96" t="s">
        <v>861</v>
      </c>
      <c r="F1034" s="21" t="s">
        <v>932</v>
      </c>
      <c r="G1034" s="93" t="s">
        <v>979</v>
      </c>
      <c r="H1034" s="93" t="s">
        <v>4051</v>
      </c>
      <c r="I1034" s="96" t="s">
        <v>2112</v>
      </c>
      <c r="J1034" s="96" t="s">
        <v>2428</v>
      </c>
      <c r="K1034" s="21" t="s">
        <v>4052</v>
      </c>
      <c r="L1034" s="96" t="s">
        <v>4053</v>
      </c>
      <c r="M1034" s="98" t="s">
        <v>3576</v>
      </c>
      <c r="N1034" s="91"/>
    </row>
    <row r="1035" spans="1:14" s="76" customFormat="1">
      <c r="A1035" s="15">
        <v>1032</v>
      </c>
      <c r="B1035" s="96" t="s">
        <v>8</v>
      </c>
      <c r="C1035" s="93" t="s">
        <v>74</v>
      </c>
      <c r="D1035" s="96" t="s">
        <v>163</v>
      </c>
      <c r="E1035" s="96" t="s">
        <v>862</v>
      </c>
      <c r="F1035" s="21" t="s">
        <v>932</v>
      </c>
      <c r="G1035" s="96" t="s">
        <v>1118</v>
      </c>
      <c r="H1035" s="96" t="s">
        <v>1512</v>
      </c>
      <c r="I1035" s="96" t="s">
        <v>2112</v>
      </c>
      <c r="J1035" s="96" t="s">
        <v>2429</v>
      </c>
      <c r="K1035" s="96" t="s">
        <v>2850</v>
      </c>
      <c r="L1035" s="96" t="s">
        <v>3328</v>
      </c>
      <c r="M1035" s="98" t="s">
        <v>4054</v>
      </c>
      <c r="N1035" s="91"/>
    </row>
    <row r="1036" spans="1:14" s="76" customFormat="1">
      <c r="A1036" s="15">
        <v>1033</v>
      </c>
      <c r="B1036" s="96" t="s">
        <v>8</v>
      </c>
      <c r="C1036" s="93" t="s">
        <v>74</v>
      </c>
      <c r="D1036" s="96" t="s">
        <v>163</v>
      </c>
      <c r="E1036" s="96" t="s">
        <v>863</v>
      </c>
      <c r="F1036" s="21" t="s">
        <v>932</v>
      </c>
      <c r="G1036" s="96" t="s">
        <v>1119</v>
      </c>
      <c r="H1036" s="96" t="s">
        <v>1513</v>
      </c>
      <c r="I1036" s="96" t="s">
        <v>2098</v>
      </c>
      <c r="J1036" s="96" t="s">
        <v>2420</v>
      </c>
      <c r="K1036" s="96" t="s">
        <v>2098</v>
      </c>
      <c r="L1036" s="96" t="s">
        <v>3318</v>
      </c>
      <c r="M1036" s="98" t="s">
        <v>3569</v>
      </c>
      <c r="N1036" s="91"/>
    </row>
    <row r="1037" spans="1:14" s="76" customFormat="1" ht="44.4">
      <c r="A1037" s="15">
        <v>1034</v>
      </c>
      <c r="B1037" s="21" t="s">
        <v>8</v>
      </c>
      <c r="C1037" s="21" t="s">
        <v>76</v>
      </c>
      <c r="D1037" s="96" t="s">
        <v>163</v>
      </c>
      <c r="E1037" s="21" t="s">
        <v>864</v>
      </c>
      <c r="F1037" s="21" t="s">
        <v>932</v>
      </c>
      <c r="G1037" s="21" t="s">
        <v>1077</v>
      </c>
      <c r="H1037" s="37">
        <v>43830</v>
      </c>
      <c r="I1037" s="21" t="s">
        <v>2098</v>
      </c>
      <c r="J1037" s="21" t="s">
        <v>2414</v>
      </c>
      <c r="K1037" s="21" t="s">
        <v>2098</v>
      </c>
      <c r="L1037" s="21" t="s">
        <v>3318</v>
      </c>
      <c r="M1037" s="98" t="s">
        <v>4041</v>
      </c>
      <c r="N1037" s="91"/>
    </row>
    <row r="1038" spans="1:14" s="76" customFormat="1">
      <c r="A1038" s="15">
        <v>1035</v>
      </c>
      <c r="B1038" s="21" t="s">
        <v>8</v>
      </c>
      <c r="C1038" s="21" t="s">
        <v>76</v>
      </c>
      <c r="D1038" s="96" t="s">
        <v>163</v>
      </c>
      <c r="E1038" s="21" t="s">
        <v>865</v>
      </c>
      <c r="F1038" s="21" t="s">
        <v>932</v>
      </c>
      <c r="G1038" s="21" t="s">
        <v>1077</v>
      </c>
      <c r="H1038" s="37">
        <v>43830</v>
      </c>
      <c r="I1038" s="21" t="s">
        <v>2100</v>
      </c>
      <c r="J1038" s="21" t="s">
        <v>2415</v>
      </c>
      <c r="K1038" s="21" t="s">
        <v>2100</v>
      </c>
      <c r="L1038" s="96" t="s">
        <v>3320</v>
      </c>
      <c r="M1038" s="24" t="s">
        <v>3574</v>
      </c>
      <c r="N1038" s="91"/>
    </row>
    <row r="1039" spans="1:14" s="76" customFormat="1">
      <c r="A1039" s="15">
        <v>1036</v>
      </c>
      <c r="B1039" s="21" t="s">
        <v>2</v>
      </c>
      <c r="C1039" s="93" t="s">
        <v>74</v>
      </c>
      <c r="D1039" s="21" t="s">
        <v>164</v>
      </c>
      <c r="E1039" s="95" t="s">
        <v>866</v>
      </c>
      <c r="F1039" s="21" t="s">
        <v>932</v>
      </c>
      <c r="G1039" s="95" t="s">
        <v>979</v>
      </c>
      <c r="H1039" s="95" t="s">
        <v>1418</v>
      </c>
      <c r="I1039" s="95" t="s">
        <v>2113</v>
      </c>
      <c r="J1039" s="95" t="s">
        <v>2430</v>
      </c>
      <c r="K1039" s="95"/>
      <c r="L1039" s="95" t="s">
        <v>3329</v>
      </c>
      <c r="M1039" s="90" t="s">
        <v>5329</v>
      </c>
      <c r="N1039" s="91"/>
    </row>
    <row r="1040" spans="1:14" s="76" customFormat="1">
      <c r="A1040" s="15">
        <v>1037</v>
      </c>
      <c r="B1040" s="21" t="s">
        <v>2</v>
      </c>
      <c r="C1040" s="93" t="s">
        <v>74</v>
      </c>
      <c r="D1040" s="21" t="s">
        <v>164</v>
      </c>
      <c r="E1040" s="95" t="s">
        <v>867</v>
      </c>
      <c r="F1040" s="21" t="s">
        <v>932</v>
      </c>
      <c r="G1040" s="95" t="s">
        <v>956</v>
      </c>
      <c r="H1040" s="95" t="s">
        <v>1514</v>
      </c>
      <c r="I1040" s="95" t="s">
        <v>2114</v>
      </c>
      <c r="J1040" s="95" t="s">
        <v>2430</v>
      </c>
      <c r="K1040" s="95"/>
      <c r="L1040" s="95" t="s">
        <v>3330</v>
      </c>
      <c r="M1040" s="90" t="s">
        <v>5330</v>
      </c>
      <c r="N1040" s="91"/>
    </row>
    <row r="1041" spans="1:14" s="76" customFormat="1" ht="44.4">
      <c r="A1041" s="15">
        <v>1038</v>
      </c>
      <c r="B1041" s="21" t="s">
        <v>3</v>
      </c>
      <c r="C1041" s="93" t="s">
        <v>74</v>
      </c>
      <c r="D1041" s="21" t="s">
        <v>164</v>
      </c>
      <c r="E1041" s="95" t="s">
        <v>868</v>
      </c>
      <c r="F1041" s="21" t="s">
        <v>932</v>
      </c>
      <c r="G1041" s="21" t="s">
        <v>945</v>
      </c>
      <c r="H1041" s="95" t="s">
        <v>1515</v>
      </c>
      <c r="I1041" s="95" t="s">
        <v>2115</v>
      </c>
      <c r="J1041" s="21" t="s">
        <v>2310</v>
      </c>
      <c r="K1041" s="95" t="s">
        <v>2851</v>
      </c>
      <c r="L1041" s="95" t="s">
        <v>3331</v>
      </c>
      <c r="M1041" s="90" t="s">
        <v>3577</v>
      </c>
      <c r="N1041" s="91"/>
    </row>
    <row r="1042" spans="1:14" s="76" customFormat="1" ht="44.4">
      <c r="A1042" s="15">
        <v>1039</v>
      </c>
      <c r="B1042" s="93" t="s">
        <v>7</v>
      </c>
      <c r="C1042" s="93" t="s">
        <v>74</v>
      </c>
      <c r="D1042" s="21" t="s">
        <v>164</v>
      </c>
      <c r="E1042" s="95" t="s">
        <v>869</v>
      </c>
      <c r="F1042" s="21" t="s">
        <v>932</v>
      </c>
      <c r="G1042" s="95" t="s">
        <v>950</v>
      </c>
      <c r="H1042" s="145" t="s">
        <v>1144</v>
      </c>
      <c r="I1042" s="95" t="s">
        <v>2116</v>
      </c>
      <c r="J1042" s="95" t="s">
        <v>2206</v>
      </c>
      <c r="K1042" s="95" t="s">
        <v>2852</v>
      </c>
      <c r="L1042" s="95" t="s">
        <v>3332</v>
      </c>
      <c r="M1042" s="90" t="s">
        <v>5331</v>
      </c>
      <c r="N1042" s="91"/>
    </row>
    <row r="1043" spans="1:14" s="76" customFormat="1" ht="44.4">
      <c r="A1043" s="15">
        <v>1040</v>
      </c>
      <c r="B1043" s="21" t="s">
        <v>8</v>
      </c>
      <c r="C1043" s="93" t="s">
        <v>74</v>
      </c>
      <c r="D1043" s="21" t="s">
        <v>164</v>
      </c>
      <c r="E1043" s="95" t="s">
        <v>870</v>
      </c>
      <c r="F1043" s="21" t="s">
        <v>932</v>
      </c>
      <c r="G1043" s="95" t="s">
        <v>1104</v>
      </c>
      <c r="H1043" s="95" t="s">
        <v>1516</v>
      </c>
      <c r="I1043" s="95" t="s">
        <v>2117</v>
      </c>
      <c r="J1043" s="95" t="s">
        <v>2186</v>
      </c>
      <c r="K1043" s="95" t="s">
        <v>2853</v>
      </c>
      <c r="L1043" s="95" t="s">
        <v>3332</v>
      </c>
      <c r="M1043" s="90" t="s">
        <v>3578</v>
      </c>
      <c r="N1043" s="91"/>
    </row>
    <row r="1044" spans="1:14" s="76" customFormat="1">
      <c r="A1044" s="15">
        <v>1041</v>
      </c>
      <c r="B1044" s="21" t="s">
        <v>4</v>
      </c>
      <c r="C1044" s="93" t="s">
        <v>74</v>
      </c>
      <c r="D1044" s="21" t="s">
        <v>164</v>
      </c>
      <c r="E1044" s="95" t="s">
        <v>871</v>
      </c>
      <c r="F1044" s="21" t="s">
        <v>932</v>
      </c>
      <c r="G1044" s="21" t="s">
        <v>947</v>
      </c>
      <c r="H1044" s="147">
        <v>42231</v>
      </c>
      <c r="I1044" s="95" t="s">
        <v>2118</v>
      </c>
      <c r="J1044" s="95" t="s">
        <v>2186</v>
      </c>
      <c r="K1044" s="95"/>
      <c r="L1044" s="95" t="s">
        <v>3332</v>
      </c>
      <c r="M1044" s="90" t="s">
        <v>5332</v>
      </c>
      <c r="N1044" s="91"/>
    </row>
    <row r="1045" spans="1:14" s="76" customFormat="1" ht="44.4">
      <c r="A1045" s="15">
        <v>1042</v>
      </c>
      <c r="B1045" s="21" t="s">
        <v>5</v>
      </c>
      <c r="C1045" s="93" t="s">
        <v>74</v>
      </c>
      <c r="D1045" s="21" t="s">
        <v>164</v>
      </c>
      <c r="E1045" s="95" t="s">
        <v>872</v>
      </c>
      <c r="F1045" s="21" t="s">
        <v>932</v>
      </c>
      <c r="G1045" s="21" t="s">
        <v>945</v>
      </c>
      <c r="H1045" s="95" t="s">
        <v>1517</v>
      </c>
      <c r="I1045" s="95" t="s">
        <v>2119</v>
      </c>
      <c r="J1045" s="95" t="s">
        <v>2206</v>
      </c>
      <c r="K1045" s="95" t="s">
        <v>2854</v>
      </c>
      <c r="L1045" s="95" t="s">
        <v>3330</v>
      </c>
      <c r="M1045" s="90" t="s">
        <v>5333</v>
      </c>
      <c r="N1045" s="91"/>
    </row>
    <row r="1046" spans="1:14" s="76" customFormat="1" ht="44.4">
      <c r="A1046" s="15">
        <v>1043</v>
      </c>
      <c r="B1046" s="96" t="s">
        <v>2</v>
      </c>
      <c r="C1046" s="93" t="s">
        <v>74</v>
      </c>
      <c r="D1046" s="96" t="s">
        <v>165</v>
      </c>
      <c r="E1046" s="96" t="s">
        <v>873</v>
      </c>
      <c r="F1046" s="21" t="s">
        <v>932</v>
      </c>
      <c r="G1046" s="96" t="s">
        <v>1107</v>
      </c>
      <c r="H1046" s="96" t="s">
        <v>1518</v>
      </c>
      <c r="I1046" s="21" t="s">
        <v>2120</v>
      </c>
      <c r="J1046" s="96" t="s">
        <v>2431</v>
      </c>
      <c r="K1046" s="96" t="s">
        <v>2855</v>
      </c>
      <c r="L1046" s="21" t="s">
        <v>3333</v>
      </c>
      <c r="M1046" s="24" t="s">
        <v>3579</v>
      </c>
      <c r="N1046" s="91"/>
    </row>
    <row r="1047" spans="1:14" s="76" customFormat="1" ht="44.4">
      <c r="A1047" s="15">
        <v>1044</v>
      </c>
      <c r="B1047" s="96" t="s">
        <v>2</v>
      </c>
      <c r="C1047" s="93" t="s">
        <v>74</v>
      </c>
      <c r="D1047" s="96" t="s">
        <v>165</v>
      </c>
      <c r="E1047" s="96" t="s">
        <v>5003</v>
      </c>
      <c r="F1047" s="21" t="s">
        <v>932</v>
      </c>
      <c r="G1047" s="96" t="s">
        <v>1107</v>
      </c>
      <c r="H1047" s="96" t="s">
        <v>1519</v>
      </c>
      <c r="I1047" s="21" t="s">
        <v>2121</v>
      </c>
      <c r="J1047" s="96" t="s">
        <v>2432</v>
      </c>
      <c r="K1047" s="96" t="s">
        <v>2856</v>
      </c>
      <c r="L1047" s="21" t="s">
        <v>3334</v>
      </c>
      <c r="M1047" s="24" t="s">
        <v>3580</v>
      </c>
      <c r="N1047" s="91"/>
    </row>
    <row r="1048" spans="1:14" s="76" customFormat="1" ht="44.4">
      <c r="A1048" s="15">
        <v>1045</v>
      </c>
      <c r="B1048" s="93" t="s">
        <v>7</v>
      </c>
      <c r="C1048" s="93" t="s">
        <v>74</v>
      </c>
      <c r="D1048" s="96" t="s">
        <v>165</v>
      </c>
      <c r="E1048" s="96" t="s">
        <v>874</v>
      </c>
      <c r="F1048" s="21" t="s">
        <v>932</v>
      </c>
      <c r="G1048" s="93" t="s">
        <v>1010</v>
      </c>
      <c r="H1048" s="93" t="s">
        <v>1257</v>
      </c>
      <c r="I1048" s="21" t="s">
        <v>2122</v>
      </c>
      <c r="J1048" s="96" t="s">
        <v>2433</v>
      </c>
      <c r="K1048" s="21" t="s">
        <v>2857</v>
      </c>
      <c r="L1048" s="21" t="s">
        <v>3335</v>
      </c>
      <c r="M1048" s="24"/>
      <c r="N1048" s="91"/>
    </row>
    <row r="1049" spans="1:14" s="76" customFormat="1" ht="44.4">
      <c r="A1049" s="15">
        <v>1046</v>
      </c>
      <c r="B1049" s="96" t="s">
        <v>7</v>
      </c>
      <c r="C1049" s="93" t="s">
        <v>74</v>
      </c>
      <c r="D1049" s="96" t="s">
        <v>165</v>
      </c>
      <c r="E1049" s="96" t="s">
        <v>875</v>
      </c>
      <c r="F1049" s="21" t="s">
        <v>932</v>
      </c>
      <c r="G1049" s="96" t="s">
        <v>1010</v>
      </c>
      <c r="H1049" s="96" t="s">
        <v>1257</v>
      </c>
      <c r="I1049" s="21" t="s">
        <v>2123</v>
      </c>
      <c r="J1049" s="96" t="s">
        <v>2433</v>
      </c>
      <c r="K1049" s="96" t="s">
        <v>2857</v>
      </c>
      <c r="L1049" s="21" t="s">
        <v>3335</v>
      </c>
      <c r="M1049" s="24"/>
      <c r="N1049" s="91"/>
    </row>
    <row r="1050" spans="1:14" s="76" customFormat="1" ht="44.4">
      <c r="A1050" s="15">
        <v>1047</v>
      </c>
      <c r="B1050" s="96" t="s">
        <v>7</v>
      </c>
      <c r="C1050" s="93" t="s">
        <v>74</v>
      </c>
      <c r="D1050" s="96" t="s">
        <v>165</v>
      </c>
      <c r="E1050" s="96" t="s">
        <v>876</v>
      </c>
      <c r="F1050" s="21" t="s">
        <v>932</v>
      </c>
      <c r="G1050" s="96" t="s">
        <v>1120</v>
      </c>
      <c r="H1050" s="96" t="s">
        <v>1145</v>
      </c>
      <c r="I1050" s="21" t="s">
        <v>2124</v>
      </c>
      <c r="J1050" s="96" t="s">
        <v>2434</v>
      </c>
      <c r="K1050" s="96" t="s">
        <v>2858</v>
      </c>
      <c r="L1050" s="21" t="s">
        <v>3336</v>
      </c>
      <c r="M1050" s="24" t="s">
        <v>3869</v>
      </c>
      <c r="N1050" s="91"/>
    </row>
    <row r="1051" spans="1:14" s="76" customFormat="1" ht="44.4">
      <c r="A1051" s="15">
        <v>1048</v>
      </c>
      <c r="B1051" s="96" t="s">
        <v>7</v>
      </c>
      <c r="C1051" s="93" t="s">
        <v>74</v>
      </c>
      <c r="D1051" s="96" t="s">
        <v>165</v>
      </c>
      <c r="E1051" s="96" t="s">
        <v>877</v>
      </c>
      <c r="F1051" s="21" t="s">
        <v>932</v>
      </c>
      <c r="G1051" s="96" t="s">
        <v>951</v>
      </c>
      <c r="H1051" s="96" t="s">
        <v>1145</v>
      </c>
      <c r="I1051" s="21" t="s">
        <v>2125</v>
      </c>
      <c r="J1051" s="96" t="s">
        <v>2435</v>
      </c>
      <c r="K1051" s="96" t="s">
        <v>2859</v>
      </c>
      <c r="L1051" s="21" t="s">
        <v>3337</v>
      </c>
      <c r="M1051" s="24" t="s">
        <v>3870</v>
      </c>
      <c r="N1051" s="91"/>
    </row>
    <row r="1052" spans="1:14" s="76" customFormat="1" ht="44.4">
      <c r="A1052" s="15">
        <v>1049</v>
      </c>
      <c r="B1052" s="96" t="s">
        <v>7</v>
      </c>
      <c r="C1052" s="93" t="s">
        <v>74</v>
      </c>
      <c r="D1052" s="96" t="s">
        <v>165</v>
      </c>
      <c r="E1052" s="96" t="s">
        <v>878</v>
      </c>
      <c r="F1052" s="21" t="s">
        <v>932</v>
      </c>
      <c r="G1052" s="96" t="s">
        <v>1016</v>
      </c>
      <c r="H1052" s="96" t="s">
        <v>1455</v>
      </c>
      <c r="I1052" s="21" t="s">
        <v>2126</v>
      </c>
      <c r="J1052" s="96" t="s">
        <v>2436</v>
      </c>
      <c r="K1052" s="96" t="s">
        <v>2860</v>
      </c>
      <c r="L1052" s="21" t="s">
        <v>3335</v>
      </c>
      <c r="M1052" s="24"/>
      <c r="N1052" s="91"/>
    </row>
    <row r="1053" spans="1:14" s="76" customFormat="1" ht="44.4">
      <c r="A1053" s="15">
        <v>1050</v>
      </c>
      <c r="B1053" s="96" t="s">
        <v>5</v>
      </c>
      <c r="C1053" s="93" t="s">
        <v>74</v>
      </c>
      <c r="D1053" s="96" t="s">
        <v>165</v>
      </c>
      <c r="E1053" s="96" t="s">
        <v>879</v>
      </c>
      <c r="F1053" s="21" t="s">
        <v>932</v>
      </c>
      <c r="G1053" s="21" t="s">
        <v>945</v>
      </c>
      <c r="H1053" s="21" t="s">
        <v>1520</v>
      </c>
      <c r="I1053" s="21" t="s">
        <v>2127</v>
      </c>
      <c r="J1053" s="96" t="s">
        <v>2437</v>
      </c>
      <c r="K1053" s="96" t="s">
        <v>2857</v>
      </c>
      <c r="L1053" s="21" t="s">
        <v>3335</v>
      </c>
      <c r="M1053" s="21"/>
      <c r="N1053" s="91"/>
    </row>
    <row r="1054" spans="1:14" s="76" customFormat="1" ht="44.4">
      <c r="A1054" s="15">
        <v>1051</v>
      </c>
      <c r="B1054" s="96" t="s">
        <v>6</v>
      </c>
      <c r="C1054" s="93" t="s">
        <v>74</v>
      </c>
      <c r="D1054" s="96" t="s">
        <v>165</v>
      </c>
      <c r="E1054" s="96" t="s">
        <v>880</v>
      </c>
      <c r="F1054" s="21" t="s">
        <v>932</v>
      </c>
      <c r="G1054" s="96" t="s">
        <v>945</v>
      </c>
      <c r="H1054" s="96" t="s">
        <v>1134</v>
      </c>
      <c r="I1054" s="21" t="s">
        <v>2128</v>
      </c>
      <c r="J1054" s="96" t="s">
        <v>2433</v>
      </c>
      <c r="K1054" s="96" t="s">
        <v>2857</v>
      </c>
      <c r="L1054" s="21" t="s">
        <v>3335</v>
      </c>
      <c r="M1054" s="24" t="s">
        <v>3871</v>
      </c>
      <c r="N1054" s="91"/>
    </row>
    <row r="1055" spans="1:14" s="76" customFormat="1" ht="44.4">
      <c r="A1055" s="15">
        <v>1052</v>
      </c>
      <c r="B1055" s="96" t="s">
        <v>6</v>
      </c>
      <c r="C1055" s="93" t="s">
        <v>74</v>
      </c>
      <c r="D1055" s="96" t="s">
        <v>165</v>
      </c>
      <c r="E1055" s="96" t="s">
        <v>881</v>
      </c>
      <c r="F1055" s="21" t="s">
        <v>932</v>
      </c>
      <c r="G1055" s="96" t="s">
        <v>947</v>
      </c>
      <c r="H1055" s="96" t="s">
        <v>1521</v>
      </c>
      <c r="I1055" s="21" t="s">
        <v>2129</v>
      </c>
      <c r="J1055" s="96" t="s">
        <v>2433</v>
      </c>
      <c r="K1055" s="96" t="s">
        <v>2857</v>
      </c>
      <c r="L1055" s="21" t="s">
        <v>3335</v>
      </c>
      <c r="M1055" s="24"/>
      <c r="N1055" s="91"/>
    </row>
    <row r="1056" spans="1:14" s="76" customFormat="1" ht="44.4">
      <c r="A1056" s="15">
        <v>1053</v>
      </c>
      <c r="B1056" s="96" t="s">
        <v>6</v>
      </c>
      <c r="C1056" s="93" t="s">
        <v>74</v>
      </c>
      <c r="D1056" s="96" t="s">
        <v>165</v>
      </c>
      <c r="E1056" s="96" t="s">
        <v>882</v>
      </c>
      <c r="F1056" s="21" t="s">
        <v>932</v>
      </c>
      <c r="G1056" s="96" t="s">
        <v>947</v>
      </c>
      <c r="H1056" s="96" t="s">
        <v>1186</v>
      </c>
      <c r="I1056" s="21" t="s">
        <v>2130</v>
      </c>
      <c r="J1056" s="96" t="s">
        <v>2438</v>
      </c>
      <c r="K1056" s="96" t="s">
        <v>2857</v>
      </c>
      <c r="L1056" s="21" t="s">
        <v>3335</v>
      </c>
      <c r="M1056" s="24" t="s">
        <v>3872</v>
      </c>
      <c r="N1056" s="91"/>
    </row>
    <row r="1057" spans="1:14" s="76" customFormat="1" ht="44.4">
      <c r="A1057" s="15">
        <v>1054</v>
      </c>
      <c r="B1057" s="96" t="s">
        <v>6</v>
      </c>
      <c r="C1057" s="93" t="s">
        <v>74</v>
      </c>
      <c r="D1057" s="96" t="s">
        <v>165</v>
      </c>
      <c r="E1057" s="96" t="s">
        <v>883</v>
      </c>
      <c r="F1057" s="21" t="s">
        <v>932</v>
      </c>
      <c r="G1057" s="96" t="s">
        <v>975</v>
      </c>
      <c r="H1057" s="96" t="s">
        <v>1131</v>
      </c>
      <c r="I1057" s="21" t="s">
        <v>2131</v>
      </c>
      <c r="J1057" s="96" t="s">
        <v>2439</v>
      </c>
      <c r="K1057" s="96" t="s">
        <v>2857</v>
      </c>
      <c r="L1057" s="21" t="s">
        <v>3335</v>
      </c>
      <c r="M1057" s="24" t="s">
        <v>3581</v>
      </c>
      <c r="N1057" s="91"/>
    </row>
    <row r="1058" spans="1:14" s="76" customFormat="1" ht="44.4">
      <c r="A1058" s="15">
        <v>1055</v>
      </c>
      <c r="B1058" s="96" t="s">
        <v>6</v>
      </c>
      <c r="C1058" s="93" t="s">
        <v>74</v>
      </c>
      <c r="D1058" s="96" t="s">
        <v>165</v>
      </c>
      <c r="E1058" s="96" t="s">
        <v>884</v>
      </c>
      <c r="F1058" s="21" t="s">
        <v>932</v>
      </c>
      <c r="G1058" s="96" t="s">
        <v>1107</v>
      </c>
      <c r="H1058" s="96" t="s">
        <v>1262</v>
      </c>
      <c r="I1058" s="21" t="s">
        <v>2132</v>
      </c>
      <c r="J1058" s="96" t="s">
        <v>2440</v>
      </c>
      <c r="K1058" s="96" t="s">
        <v>2858</v>
      </c>
      <c r="L1058" s="21" t="s">
        <v>3336</v>
      </c>
      <c r="M1058" s="24"/>
      <c r="N1058" s="91"/>
    </row>
    <row r="1059" spans="1:14" s="76" customFormat="1" ht="44.4">
      <c r="A1059" s="15">
        <v>1056</v>
      </c>
      <c r="B1059" s="96" t="s">
        <v>6</v>
      </c>
      <c r="C1059" s="93" t="s">
        <v>74</v>
      </c>
      <c r="D1059" s="96" t="s">
        <v>165</v>
      </c>
      <c r="E1059" s="96" t="s">
        <v>885</v>
      </c>
      <c r="F1059" s="21" t="s">
        <v>932</v>
      </c>
      <c r="G1059" s="96" t="s">
        <v>1017</v>
      </c>
      <c r="H1059" s="96" t="s">
        <v>1402</v>
      </c>
      <c r="I1059" s="21" t="s">
        <v>2133</v>
      </c>
      <c r="J1059" s="96" t="s">
        <v>2441</v>
      </c>
      <c r="K1059" s="96" t="s">
        <v>2861</v>
      </c>
      <c r="L1059" s="21" t="s">
        <v>3338</v>
      </c>
      <c r="M1059" s="24"/>
      <c r="N1059" s="91"/>
    </row>
    <row r="1060" spans="1:14" s="76" customFormat="1" ht="44.4">
      <c r="A1060" s="15">
        <v>1057</v>
      </c>
      <c r="B1060" s="21" t="s">
        <v>2</v>
      </c>
      <c r="C1060" s="93" t="s">
        <v>74</v>
      </c>
      <c r="D1060" s="21" t="s">
        <v>166</v>
      </c>
      <c r="E1060" s="21" t="s">
        <v>886</v>
      </c>
      <c r="F1060" s="21" t="s">
        <v>932</v>
      </c>
      <c r="G1060" s="21" t="s">
        <v>979</v>
      </c>
      <c r="H1060" s="21" t="s">
        <v>5350</v>
      </c>
      <c r="I1060" s="21" t="s">
        <v>2134</v>
      </c>
      <c r="J1060" s="21" t="s">
        <v>2442</v>
      </c>
      <c r="K1060" s="21" t="s">
        <v>5152</v>
      </c>
      <c r="L1060" s="21" t="s">
        <v>5153</v>
      </c>
      <c r="M1060" s="24" t="str">
        <f>HYPERLINK("#", "http://hakata-light.jp/")</f>
        <v>http://hakata-light.jp/</v>
      </c>
      <c r="N1060" s="91"/>
    </row>
    <row r="1061" spans="1:14" s="76" customFormat="1" ht="44.4">
      <c r="A1061" s="15">
        <v>1058</v>
      </c>
      <c r="B1061" s="21" t="s">
        <v>7</v>
      </c>
      <c r="C1061" s="93" t="s">
        <v>74</v>
      </c>
      <c r="D1061" s="21" t="s">
        <v>166</v>
      </c>
      <c r="E1061" s="21" t="s">
        <v>887</v>
      </c>
      <c r="F1061" s="21" t="s">
        <v>932</v>
      </c>
      <c r="G1061" s="21" t="s">
        <v>1010</v>
      </c>
      <c r="H1061" s="21" t="s">
        <v>1522</v>
      </c>
      <c r="I1061" s="21" t="s">
        <v>2135</v>
      </c>
      <c r="J1061" s="21" t="s">
        <v>2172</v>
      </c>
      <c r="K1061" s="21" t="s">
        <v>2862</v>
      </c>
      <c r="L1061" s="21" t="s">
        <v>3339</v>
      </c>
      <c r="M1061" s="24" t="str">
        <f>HYPERLINK("#", "http://saku-hana.jp/")</f>
        <v>http://saku-hana.jp/</v>
      </c>
      <c r="N1061" s="91"/>
    </row>
    <row r="1062" spans="1:14" s="76" customFormat="1" ht="44.4">
      <c r="A1062" s="15">
        <v>1059</v>
      </c>
      <c r="B1062" s="21" t="s">
        <v>6</v>
      </c>
      <c r="C1062" s="93" t="s">
        <v>74</v>
      </c>
      <c r="D1062" s="21" t="s">
        <v>166</v>
      </c>
      <c r="E1062" s="21" t="s">
        <v>888</v>
      </c>
      <c r="F1062" s="21" t="s">
        <v>932</v>
      </c>
      <c r="G1062" s="21" t="s">
        <v>952</v>
      </c>
      <c r="H1062" s="21" t="s">
        <v>1523</v>
      </c>
      <c r="I1062" s="21" t="s">
        <v>2136</v>
      </c>
      <c r="J1062" s="21" t="s">
        <v>2442</v>
      </c>
      <c r="K1062" s="21" t="s">
        <v>2863</v>
      </c>
      <c r="L1062" s="21" t="s">
        <v>5154</v>
      </c>
      <c r="M1062" s="24" t="str">
        <f>HYPERLINK("#", "http://www.dontaku.fukunet.or.jp/")</f>
        <v>http://www.dontaku.fukunet.or.jp/</v>
      </c>
      <c r="N1062" s="91"/>
    </row>
    <row r="1063" spans="1:14" s="76" customFormat="1">
      <c r="A1063" s="15">
        <v>1060</v>
      </c>
      <c r="B1063" s="21" t="s">
        <v>6</v>
      </c>
      <c r="C1063" s="93" t="s">
        <v>74</v>
      </c>
      <c r="D1063" s="21" t="s">
        <v>166</v>
      </c>
      <c r="E1063" s="21" t="s">
        <v>889</v>
      </c>
      <c r="F1063" s="21" t="s">
        <v>932</v>
      </c>
      <c r="G1063" s="21" t="s">
        <v>945</v>
      </c>
      <c r="H1063" s="21" t="s">
        <v>1524</v>
      </c>
      <c r="I1063" s="21" t="s">
        <v>2137</v>
      </c>
      <c r="J1063" s="21" t="s">
        <v>2443</v>
      </c>
      <c r="K1063" s="21" t="s">
        <v>2864</v>
      </c>
      <c r="L1063" s="21" t="s">
        <v>3340</v>
      </c>
      <c r="M1063" s="24" t="str">
        <f>HYPERLINK("#", "http://www.hakatayamakasa.com/index.php")</f>
        <v>http://www.hakatayamakasa.com/index.php</v>
      </c>
      <c r="N1063" s="91"/>
    </row>
    <row r="1064" spans="1:14" s="76" customFormat="1">
      <c r="A1064" s="15">
        <v>1061</v>
      </c>
      <c r="B1064" s="21" t="s">
        <v>6</v>
      </c>
      <c r="C1064" s="93" t="s">
        <v>74</v>
      </c>
      <c r="D1064" s="21" t="s">
        <v>166</v>
      </c>
      <c r="E1064" s="21" t="s">
        <v>890</v>
      </c>
      <c r="F1064" s="21" t="s">
        <v>932</v>
      </c>
      <c r="G1064" s="21" t="s">
        <v>975</v>
      </c>
      <c r="H1064" s="21" t="s">
        <v>1525</v>
      </c>
      <c r="I1064" s="21" t="s">
        <v>2138</v>
      </c>
      <c r="J1064" s="21" t="s">
        <v>2444</v>
      </c>
      <c r="K1064" s="21" t="s">
        <v>2865</v>
      </c>
      <c r="L1064" s="21" t="s">
        <v>3341</v>
      </c>
      <c r="M1064" s="24" t="str">
        <f>HYPERLINK("#", "http://yokanavi.com/jp/theme/detail/6")</f>
        <v>http://yokanavi.com/jp/theme/detail/6</v>
      </c>
      <c r="N1064" s="91"/>
    </row>
    <row r="1065" spans="1:14" s="76" customFormat="1">
      <c r="A1065" s="15">
        <v>1062</v>
      </c>
      <c r="B1065" s="21" t="s">
        <v>2</v>
      </c>
      <c r="C1065" s="93" t="s">
        <v>74</v>
      </c>
      <c r="D1065" s="21" t="s">
        <v>167</v>
      </c>
      <c r="E1065" s="21" t="s">
        <v>891</v>
      </c>
      <c r="F1065" s="21" t="s">
        <v>932</v>
      </c>
      <c r="G1065" s="21">
        <v>10</v>
      </c>
      <c r="H1065" s="21"/>
      <c r="I1065" s="21" t="s">
        <v>2139</v>
      </c>
      <c r="J1065" s="21" t="s">
        <v>2173</v>
      </c>
      <c r="K1065" s="21" t="s">
        <v>2866</v>
      </c>
      <c r="L1065" s="23" t="s">
        <v>3342</v>
      </c>
      <c r="M1065" s="24" t="s">
        <v>5334</v>
      </c>
      <c r="N1065" s="91"/>
    </row>
    <row r="1066" spans="1:14" s="76" customFormat="1">
      <c r="A1066" s="15">
        <v>1063</v>
      </c>
      <c r="B1066" s="21" t="s">
        <v>3</v>
      </c>
      <c r="C1066" s="93" t="s">
        <v>74</v>
      </c>
      <c r="D1066" s="21" t="s">
        <v>167</v>
      </c>
      <c r="E1066" s="21" t="s">
        <v>892</v>
      </c>
      <c r="F1066" s="21" t="s">
        <v>932</v>
      </c>
      <c r="G1066" s="21">
        <v>8</v>
      </c>
      <c r="H1066" s="21"/>
      <c r="I1066" s="21" t="s">
        <v>2139</v>
      </c>
      <c r="J1066" s="21" t="s">
        <v>2177</v>
      </c>
      <c r="K1066" s="21" t="s">
        <v>2867</v>
      </c>
      <c r="L1066" s="23" t="s">
        <v>3343</v>
      </c>
      <c r="M1066" s="24" t="s">
        <v>5335</v>
      </c>
      <c r="N1066" s="91"/>
    </row>
    <row r="1067" spans="1:14" s="76" customFormat="1">
      <c r="A1067" s="15">
        <v>1064</v>
      </c>
      <c r="B1067" s="21" t="s">
        <v>8</v>
      </c>
      <c r="C1067" s="93" t="s">
        <v>74</v>
      </c>
      <c r="D1067" s="21" t="s">
        <v>167</v>
      </c>
      <c r="E1067" s="21" t="s">
        <v>893</v>
      </c>
      <c r="F1067" s="21" t="s">
        <v>932</v>
      </c>
      <c r="G1067" s="21" t="s">
        <v>1121</v>
      </c>
      <c r="H1067" s="93"/>
      <c r="I1067" s="21" t="s">
        <v>2139</v>
      </c>
      <c r="J1067" s="21" t="s">
        <v>2177</v>
      </c>
      <c r="K1067" s="21" t="s">
        <v>2868</v>
      </c>
      <c r="L1067" s="23" t="s">
        <v>3344</v>
      </c>
      <c r="M1067" s="24" t="s">
        <v>5336</v>
      </c>
      <c r="N1067" s="91"/>
    </row>
    <row r="1068" spans="1:14" s="76" customFormat="1">
      <c r="A1068" s="15">
        <v>1065</v>
      </c>
      <c r="B1068" s="21" t="s">
        <v>2</v>
      </c>
      <c r="C1068" s="93" t="s">
        <v>74</v>
      </c>
      <c r="D1068" s="21" t="s">
        <v>168</v>
      </c>
      <c r="E1068" s="21" t="s">
        <v>894</v>
      </c>
      <c r="F1068" s="21" t="s">
        <v>932</v>
      </c>
      <c r="G1068" s="21" t="s">
        <v>948</v>
      </c>
      <c r="H1068" s="21" t="s">
        <v>1526</v>
      </c>
      <c r="I1068" s="21" t="s">
        <v>2140</v>
      </c>
      <c r="J1068" s="21" t="s">
        <v>2175</v>
      </c>
      <c r="K1068" s="21" t="s">
        <v>2869</v>
      </c>
      <c r="L1068" s="21" t="s">
        <v>3345</v>
      </c>
      <c r="M1068" s="24" t="s">
        <v>3582</v>
      </c>
      <c r="N1068" s="91"/>
    </row>
    <row r="1069" spans="1:14" s="76" customFormat="1">
      <c r="A1069" s="15">
        <v>1066</v>
      </c>
      <c r="B1069" s="21" t="s">
        <v>3</v>
      </c>
      <c r="C1069" s="93" t="s">
        <v>74</v>
      </c>
      <c r="D1069" s="21" t="s">
        <v>168</v>
      </c>
      <c r="E1069" s="21" t="s">
        <v>895</v>
      </c>
      <c r="F1069" s="21" t="s">
        <v>932</v>
      </c>
      <c r="G1069" s="21" t="s">
        <v>947</v>
      </c>
      <c r="H1069" s="21" t="s">
        <v>4662</v>
      </c>
      <c r="I1069" s="21" t="s">
        <v>2141</v>
      </c>
      <c r="J1069" s="21" t="s">
        <v>2175</v>
      </c>
      <c r="K1069" s="21" t="s">
        <v>2870</v>
      </c>
      <c r="L1069" s="21" t="s">
        <v>3346</v>
      </c>
      <c r="M1069" s="38"/>
      <c r="N1069" s="91"/>
    </row>
    <row r="1070" spans="1:14" s="76" customFormat="1">
      <c r="A1070" s="15">
        <v>1067</v>
      </c>
      <c r="B1070" s="93" t="s">
        <v>7</v>
      </c>
      <c r="C1070" s="93" t="s">
        <v>74</v>
      </c>
      <c r="D1070" s="21" t="s">
        <v>168</v>
      </c>
      <c r="E1070" s="21" t="s">
        <v>896</v>
      </c>
      <c r="F1070" s="21" t="s">
        <v>932</v>
      </c>
      <c r="G1070" s="21" t="s">
        <v>1040</v>
      </c>
      <c r="H1070" s="93" t="s">
        <v>1415</v>
      </c>
      <c r="I1070" s="21" t="s">
        <v>2142</v>
      </c>
      <c r="J1070" s="21" t="s">
        <v>2182</v>
      </c>
      <c r="K1070" s="21" t="s">
        <v>2871</v>
      </c>
      <c r="L1070" s="21" t="s">
        <v>3347</v>
      </c>
      <c r="M1070" s="24" t="s">
        <v>3583</v>
      </c>
      <c r="N1070" s="91"/>
    </row>
    <row r="1071" spans="1:14" s="76" customFormat="1" ht="44.4">
      <c r="A1071" s="15">
        <v>1068</v>
      </c>
      <c r="B1071" s="21" t="s">
        <v>7</v>
      </c>
      <c r="C1071" s="93" t="s">
        <v>74</v>
      </c>
      <c r="D1071" s="21" t="s">
        <v>168</v>
      </c>
      <c r="E1071" s="21" t="s">
        <v>897</v>
      </c>
      <c r="F1071" s="21" t="s">
        <v>932</v>
      </c>
      <c r="G1071" s="21" t="s">
        <v>972</v>
      </c>
      <c r="H1071" s="93" t="s">
        <v>4663</v>
      </c>
      <c r="I1071" s="21" t="s">
        <v>2143</v>
      </c>
      <c r="J1071" s="21" t="s">
        <v>2445</v>
      </c>
      <c r="K1071" s="21" t="s">
        <v>2872</v>
      </c>
      <c r="L1071" s="21" t="s">
        <v>3348</v>
      </c>
      <c r="M1071" s="24" t="s">
        <v>3584</v>
      </c>
      <c r="N1071" s="91"/>
    </row>
    <row r="1072" spans="1:14" s="76" customFormat="1">
      <c r="A1072" s="15">
        <v>1069</v>
      </c>
      <c r="B1072" s="21" t="s">
        <v>11</v>
      </c>
      <c r="C1072" s="93" t="s">
        <v>76</v>
      </c>
      <c r="D1072" s="21" t="s">
        <v>3644</v>
      </c>
      <c r="E1072" s="21" t="s">
        <v>3645</v>
      </c>
      <c r="F1072" s="21" t="s">
        <v>937</v>
      </c>
      <c r="G1072" s="21" t="s">
        <v>1008</v>
      </c>
      <c r="H1072" s="21" t="s">
        <v>3646</v>
      </c>
      <c r="I1072" s="21" t="s">
        <v>3647</v>
      </c>
      <c r="J1072" s="21" t="s">
        <v>2251</v>
      </c>
      <c r="K1072" s="21" t="s">
        <v>3648</v>
      </c>
      <c r="L1072" s="21"/>
      <c r="M1072" s="24" t="s">
        <v>5337</v>
      </c>
      <c r="N1072" s="91"/>
    </row>
    <row r="1073" spans="1:14" s="76" customFormat="1">
      <c r="A1073" s="15">
        <v>1070</v>
      </c>
      <c r="B1073" s="93" t="s">
        <v>11</v>
      </c>
      <c r="C1073" s="93" t="s">
        <v>76</v>
      </c>
      <c r="D1073" s="21" t="s">
        <v>3644</v>
      </c>
      <c r="E1073" s="21" t="s">
        <v>3649</v>
      </c>
      <c r="F1073" s="21" t="s">
        <v>937</v>
      </c>
      <c r="G1073" s="21" t="s">
        <v>992</v>
      </c>
      <c r="H1073" s="93" t="s">
        <v>3650</v>
      </c>
      <c r="I1073" s="21" t="s">
        <v>3651</v>
      </c>
      <c r="J1073" s="21" t="s">
        <v>3652</v>
      </c>
      <c r="K1073" s="21" t="s">
        <v>3653</v>
      </c>
      <c r="L1073" s="21" t="s">
        <v>3654</v>
      </c>
      <c r="M1073" s="24" t="s">
        <v>3585</v>
      </c>
      <c r="N1073" s="91"/>
    </row>
    <row r="1074" spans="1:14" s="76" customFormat="1">
      <c r="A1074" s="15">
        <v>1071</v>
      </c>
      <c r="B1074" s="93" t="s">
        <v>11</v>
      </c>
      <c r="C1074" s="93" t="s">
        <v>76</v>
      </c>
      <c r="D1074" s="21" t="s">
        <v>3644</v>
      </c>
      <c r="E1074" s="21" t="s">
        <v>3655</v>
      </c>
      <c r="F1074" s="21" t="s">
        <v>937</v>
      </c>
      <c r="G1074" s="21" t="s">
        <v>990</v>
      </c>
      <c r="H1074" s="93" t="s">
        <v>3656</v>
      </c>
      <c r="I1074" s="21" t="s">
        <v>3647</v>
      </c>
      <c r="J1074" s="21" t="s">
        <v>3652</v>
      </c>
      <c r="K1074" s="21" t="s">
        <v>3657</v>
      </c>
      <c r="L1074" s="21" t="s">
        <v>3658</v>
      </c>
      <c r="M1074" s="24" t="s">
        <v>5339</v>
      </c>
      <c r="N1074" s="91"/>
    </row>
    <row r="1075" spans="1:14" s="76" customFormat="1">
      <c r="A1075" s="15">
        <v>1072</v>
      </c>
      <c r="B1075" s="93" t="s">
        <v>6</v>
      </c>
      <c r="C1075" s="93" t="s">
        <v>74</v>
      </c>
      <c r="D1075" s="21" t="s">
        <v>169</v>
      </c>
      <c r="E1075" s="21" t="s">
        <v>898</v>
      </c>
      <c r="F1075" s="21" t="s">
        <v>932</v>
      </c>
      <c r="G1075" s="21" t="s">
        <v>945</v>
      </c>
      <c r="H1075" s="93" t="s">
        <v>1142</v>
      </c>
      <c r="I1075" s="21" t="s">
        <v>2144</v>
      </c>
      <c r="J1075" s="21" t="s">
        <v>2173</v>
      </c>
      <c r="K1075" s="21" t="s">
        <v>2873</v>
      </c>
      <c r="L1075" s="21"/>
      <c r="M1075" s="24" t="s">
        <v>5337</v>
      </c>
      <c r="N1075" s="91"/>
    </row>
    <row r="1076" spans="1:14" s="76" customFormat="1">
      <c r="A1076" s="15">
        <v>1073</v>
      </c>
      <c r="B1076" s="93" t="s">
        <v>6</v>
      </c>
      <c r="C1076" s="93" t="s">
        <v>74</v>
      </c>
      <c r="D1076" s="21" t="s">
        <v>169</v>
      </c>
      <c r="E1076" s="21" t="s">
        <v>899</v>
      </c>
      <c r="F1076" s="21" t="s">
        <v>932</v>
      </c>
      <c r="G1076" s="21" t="s">
        <v>947</v>
      </c>
      <c r="H1076" s="93" t="s">
        <v>1527</v>
      </c>
      <c r="I1076" s="21" t="s">
        <v>2145</v>
      </c>
      <c r="J1076" s="21" t="s">
        <v>2185</v>
      </c>
      <c r="K1076" s="21" t="s">
        <v>2874</v>
      </c>
      <c r="L1076" s="21" t="s">
        <v>3349</v>
      </c>
      <c r="M1076" s="24" t="s">
        <v>3585</v>
      </c>
      <c r="N1076" s="91"/>
    </row>
    <row r="1077" spans="1:14" s="76" customFormat="1" ht="44.4">
      <c r="A1077" s="15">
        <v>1074</v>
      </c>
      <c r="B1077" s="21" t="s">
        <v>2</v>
      </c>
      <c r="C1077" s="93" t="s">
        <v>74</v>
      </c>
      <c r="D1077" s="21" t="s">
        <v>170</v>
      </c>
      <c r="E1077" s="21" t="s">
        <v>900</v>
      </c>
      <c r="F1077" s="21" t="s">
        <v>932</v>
      </c>
      <c r="G1077" s="21" t="s">
        <v>1026</v>
      </c>
      <c r="H1077" s="21" t="s">
        <v>1528</v>
      </c>
      <c r="I1077" s="21" t="s">
        <v>170</v>
      </c>
      <c r="J1077" s="21" t="s">
        <v>2446</v>
      </c>
      <c r="K1077" s="21" t="s">
        <v>2875</v>
      </c>
      <c r="L1077" s="31"/>
      <c r="M1077" s="30"/>
      <c r="N1077" s="91"/>
    </row>
    <row r="1078" spans="1:14" s="76" customFormat="1" ht="66.599999999999994">
      <c r="A1078" s="15">
        <v>1075</v>
      </c>
      <c r="B1078" s="21" t="s">
        <v>7</v>
      </c>
      <c r="C1078" s="93" t="s">
        <v>74</v>
      </c>
      <c r="D1078" s="21" t="s">
        <v>170</v>
      </c>
      <c r="E1078" s="21" t="s">
        <v>901</v>
      </c>
      <c r="F1078" s="21" t="s">
        <v>932</v>
      </c>
      <c r="G1078" s="21" t="s">
        <v>1037</v>
      </c>
      <c r="H1078" s="21" t="s">
        <v>1529</v>
      </c>
      <c r="I1078" s="21" t="s">
        <v>170</v>
      </c>
      <c r="J1078" s="21" t="s">
        <v>2446</v>
      </c>
      <c r="K1078" s="21" t="s">
        <v>2876</v>
      </c>
      <c r="L1078" s="96" t="s">
        <v>3350</v>
      </c>
      <c r="M1078" s="30" t="s">
        <v>3586</v>
      </c>
      <c r="N1078" s="91"/>
    </row>
    <row r="1079" spans="1:14" s="76" customFormat="1" ht="44.4">
      <c r="A1079" s="15">
        <v>1076</v>
      </c>
      <c r="B1079" s="40" t="s">
        <v>16</v>
      </c>
      <c r="C1079" s="164" t="s">
        <v>75</v>
      </c>
      <c r="D1079" s="40" t="s">
        <v>171</v>
      </c>
      <c r="E1079" s="40" t="s">
        <v>902</v>
      </c>
      <c r="F1079" s="40" t="s">
        <v>941</v>
      </c>
      <c r="G1079" s="40" t="s">
        <v>1031</v>
      </c>
      <c r="H1079" s="40" t="s">
        <v>1324</v>
      </c>
      <c r="I1079" s="40" t="s">
        <v>171</v>
      </c>
      <c r="J1079" s="40" t="s">
        <v>2447</v>
      </c>
      <c r="K1079" s="40" t="s">
        <v>2877</v>
      </c>
      <c r="L1079" s="165" t="s">
        <v>3351</v>
      </c>
      <c r="M1079" s="30" t="s">
        <v>3587</v>
      </c>
      <c r="N1079" s="91"/>
    </row>
    <row r="1080" spans="1:14" s="76" customFormat="1" ht="44.4">
      <c r="A1080" s="15">
        <v>1077</v>
      </c>
      <c r="B1080" s="40" t="s">
        <v>16</v>
      </c>
      <c r="C1080" s="164" t="s">
        <v>75</v>
      </c>
      <c r="D1080" s="40" t="s">
        <v>171</v>
      </c>
      <c r="E1080" s="40" t="s">
        <v>903</v>
      </c>
      <c r="F1080" s="40" t="s">
        <v>941</v>
      </c>
      <c r="G1080" s="40" t="s">
        <v>1122</v>
      </c>
      <c r="H1080" s="164" t="s">
        <v>1530</v>
      </c>
      <c r="I1080" s="40" t="s">
        <v>2146</v>
      </c>
      <c r="J1080" s="40" t="s">
        <v>2448</v>
      </c>
      <c r="K1080" s="40" t="s">
        <v>2878</v>
      </c>
      <c r="L1080" s="165" t="s">
        <v>3352</v>
      </c>
      <c r="M1080" s="30" t="s">
        <v>3587</v>
      </c>
      <c r="N1080" s="91"/>
    </row>
    <row r="1081" spans="1:14" s="76" customFormat="1">
      <c r="A1081" s="15">
        <v>1078</v>
      </c>
      <c r="B1081" s="21" t="s">
        <v>7</v>
      </c>
      <c r="C1081" s="93" t="s">
        <v>74</v>
      </c>
      <c r="D1081" s="21" t="s">
        <v>170</v>
      </c>
      <c r="E1081" s="21" t="s">
        <v>904</v>
      </c>
      <c r="F1081" s="21" t="s">
        <v>932</v>
      </c>
      <c r="G1081" s="21" t="s">
        <v>972</v>
      </c>
      <c r="H1081" s="93" t="s">
        <v>1531</v>
      </c>
      <c r="I1081" s="21" t="s">
        <v>170</v>
      </c>
      <c r="J1081" s="21" t="s">
        <v>2446</v>
      </c>
      <c r="K1081" s="21" t="s">
        <v>2879</v>
      </c>
      <c r="L1081" s="96" t="s">
        <v>3353</v>
      </c>
      <c r="M1081" s="30" t="s">
        <v>3588</v>
      </c>
      <c r="N1081" s="91"/>
    </row>
    <row r="1082" spans="1:14" s="74" customFormat="1">
      <c r="A1082" s="15">
        <v>1079</v>
      </c>
      <c r="B1082" s="21" t="s">
        <v>3634</v>
      </c>
      <c r="C1082" s="93" t="s">
        <v>4148</v>
      </c>
      <c r="D1082" s="21" t="s">
        <v>4149</v>
      </c>
      <c r="E1082" s="21" t="s">
        <v>905</v>
      </c>
      <c r="F1082" s="21" t="s">
        <v>3639</v>
      </c>
      <c r="G1082" s="21" t="s">
        <v>3640</v>
      </c>
      <c r="H1082" s="119" t="s">
        <v>4150</v>
      </c>
      <c r="I1082" s="21" t="s">
        <v>4151</v>
      </c>
      <c r="J1082" s="21" t="s">
        <v>4152</v>
      </c>
      <c r="K1082" s="21" t="s">
        <v>4153</v>
      </c>
      <c r="L1082" s="21" t="s">
        <v>3354</v>
      </c>
      <c r="M1082" s="90" t="s">
        <v>5340</v>
      </c>
      <c r="N1082" s="91"/>
    </row>
    <row r="1083" spans="1:14" s="74" customFormat="1">
      <c r="A1083" s="15">
        <v>1080</v>
      </c>
      <c r="B1083" s="21" t="s">
        <v>3634</v>
      </c>
      <c r="C1083" s="93" t="s">
        <v>4148</v>
      </c>
      <c r="D1083" s="21" t="s">
        <v>4149</v>
      </c>
      <c r="E1083" s="21" t="s">
        <v>4154</v>
      </c>
      <c r="F1083" s="21" t="s">
        <v>3639</v>
      </c>
      <c r="G1083" s="21" t="s">
        <v>4155</v>
      </c>
      <c r="H1083" s="156" t="s">
        <v>4156</v>
      </c>
      <c r="I1083" s="21" t="s">
        <v>4157</v>
      </c>
      <c r="J1083" s="21" t="s">
        <v>4158</v>
      </c>
      <c r="K1083" s="21" t="s">
        <v>4153</v>
      </c>
      <c r="L1083" s="21" t="s">
        <v>3354</v>
      </c>
      <c r="M1083" s="90" t="s">
        <v>5340</v>
      </c>
      <c r="N1083" s="91"/>
    </row>
    <row r="1084" spans="1:14" s="74" customFormat="1" ht="66.599999999999994">
      <c r="A1084" s="15">
        <v>1081</v>
      </c>
      <c r="B1084" s="21" t="s">
        <v>3634</v>
      </c>
      <c r="C1084" s="93" t="s">
        <v>4148</v>
      </c>
      <c r="D1084" s="21" t="s">
        <v>4149</v>
      </c>
      <c r="E1084" s="21" t="s">
        <v>7201</v>
      </c>
      <c r="F1084" s="21" t="s">
        <v>3639</v>
      </c>
      <c r="G1084" s="21" t="s">
        <v>1047</v>
      </c>
      <c r="H1084" s="119" t="s">
        <v>4159</v>
      </c>
      <c r="I1084" s="21" t="s">
        <v>2147</v>
      </c>
      <c r="J1084" s="21" t="s">
        <v>4158</v>
      </c>
      <c r="K1084" s="21" t="s">
        <v>4153</v>
      </c>
      <c r="L1084" s="21" t="s">
        <v>3354</v>
      </c>
      <c r="M1084" s="90" t="s">
        <v>5340</v>
      </c>
      <c r="N1084" s="91"/>
    </row>
    <row r="1085" spans="1:14" s="74" customFormat="1">
      <c r="A1085" s="15">
        <v>1082</v>
      </c>
      <c r="B1085" s="21" t="s">
        <v>3835</v>
      </c>
      <c r="C1085" s="93" t="s">
        <v>4148</v>
      </c>
      <c r="D1085" s="21" t="s">
        <v>4149</v>
      </c>
      <c r="E1085" s="21" t="s">
        <v>4160</v>
      </c>
      <c r="F1085" s="21" t="s">
        <v>3639</v>
      </c>
      <c r="G1085" s="21" t="s">
        <v>3640</v>
      </c>
      <c r="H1085" s="119" t="s">
        <v>4101</v>
      </c>
      <c r="I1085" s="21" t="s">
        <v>4161</v>
      </c>
      <c r="J1085" s="21" t="s">
        <v>4152</v>
      </c>
      <c r="K1085" s="21" t="s">
        <v>4162</v>
      </c>
      <c r="L1085" s="21" t="s">
        <v>3355</v>
      </c>
      <c r="M1085" s="90" t="s">
        <v>5341</v>
      </c>
      <c r="N1085" s="91"/>
    </row>
    <row r="1086" spans="1:14" s="74" customFormat="1" ht="44.4">
      <c r="A1086" s="15">
        <v>1083</v>
      </c>
      <c r="B1086" s="93" t="s">
        <v>3637</v>
      </c>
      <c r="C1086" s="93" t="s">
        <v>4148</v>
      </c>
      <c r="D1086" s="21" t="s">
        <v>4149</v>
      </c>
      <c r="E1086" s="21" t="s">
        <v>4163</v>
      </c>
      <c r="F1086" s="21" t="s">
        <v>3639</v>
      </c>
      <c r="G1086" s="21" t="s">
        <v>1052</v>
      </c>
      <c r="H1086" s="119" t="s">
        <v>4164</v>
      </c>
      <c r="I1086" s="95" t="s">
        <v>7202</v>
      </c>
      <c r="J1086" s="21" t="s">
        <v>3636</v>
      </c>
      <c r="K1086" s="21" t="s">
        <v>7203</v>
      </c>
      <c r="L1086" s="21" t="s">
        <v>5156</v>
      </c>
      <c r="M1086" s="90" t="s">
        <v>5342</v>
      </c>
      <c r="N1086" s="91"/>
    </row>
    <row r="1087" spans="1:14" s="74" customFormat="1">
      <c r="A1087" s="15">
        <v>1084</v>
      </c>
      <c r="B1087" s="21" t="s">
        <v>3637</v>
      </c>
      <c r="C1087" s="93" t="s">
        <v>4148</v>
      </c>
      <c r="D1087" s="21" t="s">
        <v>4149</v>
      </c>
      <c r="E1087" s="21" t="s">
        <v>4165</v>
      </c>
      <c r="F1087" s="21" t="s">
        <v>3639</v>
      </c>
      <c r="G1087" s="21" t="s">
        <v>4166</v>
      </c>
      <c r="H1087" s="119" t="s">
        <v>4167</v>
      </c>
      <c r="I1087" s="21" t="s">
        <v>4168</v>
      </c>
      <c r="J1087" s="21" t="s">
        <v>4169</v>
      </c>
      <c r="K1087" s="21" t="s">
        <v>4162</v>
      </c>
      <c r="L1087" s="21" t="s">
        <v>3355</v>
      </c>
      <c r="M1087" s="90" t="s">
        <v>5341</v>
      </c>
      <c r="N1087" s="91"/>
    </row>
    <row r="1088" spans="1:14" s="76" customFormat="1" ht="44.4" collapsed="1">
      <c r="A1088" s="15">
        <v>1085</v>
      </c>
      <c r="B1088" s="40" t="s">
        <v>16</v>
      </c>
      <c r="C1088" s="164" t="s">
        <v>75</v>
      </c>
      <c r="D1088" s="40" t="s">
        <v>172</v>
      </c>
      <c r="E1088" s="40" t="s">
        <v>908</v>
      </c>
      <c r="F1088" s="40" t="s">
        <v>941</v>
      </c>
      <c r="G1088" s="40" t="s">
        <v>1048</v>
      </c>
      <c r="H1088" s="166">
        <v>44158</v>
      </c>
      <c r="I1088" s="40" t="s">
        <v>2149</v>
      </c>
      <c r="J1088" s="40" t="s">
        <v>2449</v>
      </c>
      <c r="K1088" s="40" t="s">
        <v>2881</v>
      </c>
      <c r="L1088" s="43" t="s">
        <v>3357</v>
      </c>
      <c r="M1088" s="30" t="s">
        <v>5343</v>
      </c>
      <c r="N1088" s="91"/>
    </row>
    <row r="1089" spans="1:1025" s="76" customFormat="1" ht="66.599999999999994">
      <c r="A1089" s="15">
        <v>1086</v>
      </c>
      <c r="B1089" s="40" t="s">
        <v>10</v>
      </c>
      <c r="C1089" s="40" t="s">
        <v>75</v>
      </c>
      <c r="D1089" s="40" t="s">
        <v>172</v>
      </c>
      <c r="E1089" s="40" t="s">
        <v>907</v>
      </c>
      <c r="F1089" s="40" t="s">
        <v>933</v>
      </c>
      <c r="G1089" s="40" t="s">
        <v>1123</v>
      </c>
      <c r="H1089" s="40" t="s">
        <v>1532</v>
      </c>
      <c r="I1089" s="165" t="s">
        <v>2148</v>
      </c>
      <c r="J1089" s="40" t="s">
        <v>5143</v>
      </c>
      <c r="K1089" s="40" t="s">
        <v>2880</v>
      </c>
      <c r="L1089" s="40" t="s">
        <v>3356</v>
      </c>
      <c r="M1089" s="24" t="s">
        <v>5344</v>
      </c>
      <c r="N1089" s="91"/>
    </row>
    <row r="1090" spans="1:1025" s="76" customFormat="1">
      <c r="A1090" s="15">
        <v>1087</v>
      </c>
      <c r="B1090" s="21" t="s">
        <v>4</v>
      </c>
      <c r="C1090" s="93" t="s">
        <v>74</v>
      </c>
      <c r="D1090" s="21" t="s">
        <v>173</v>
      </c>
      <c r="E1090" s="21" t="s">
        <v>906</v>
      </c>
      <c r="F1090" s="21" t="s">
        <v>932</v>
      </c>
      <c r="G1090" s="21" t="s">
        <v>1015</v>
      </c>
      <c r="H1090" s="142" t="s">
        <v>3643</v>
      </c>
      <c r="I1090" s="21" t="s">
        <v>2150</v>
      </c>
      <c r="J1090" s="21" t="s">
        <v>2450</v>
      </c>
      <c r="K1090" s="21" t="s">
        <v>2882</v>
      </c>
      <c r="L1090" s="23" t="s">
        <v>3358</v>
      </c>
      <c r="M1090" s="30" t="s">
        <v>3589</v>
      </c>
      <c r="N1090" s="91"/>
    </row>
    <row r="1091" spans="1:1025" s="76" customFormat="1" ht="44.4">
      <c r="A1091" s="15">
        <v>1088</v>
      </c>
      <c r="B1091" s="21" t="s">
        <v>4</v>
      </c>
      <c r="C1091" s="93" t="s">
        <v>76</v>
      </c>
      <c r="D1091" s="21" t="s">
        <v>173</v>
      </c>
      <c r="E1091" s="21" t="s">
        <v>909</v>
      </c>
      <c r="F1091" s="21" t="s">
        <v>932</v>
      </c>
      <c r="G1091" s="21" t="s">
        <v>954</v>
      </c>
      <c r="H1091" s="142" t="s">
        <v>1533</v>
      </c>
      <c r="I1091" s="21" t="s">
        <v>2151</v>
      </c>
      <c r="J1091" s="21" t="s">
        <v>2451</v>
      </c>
      <c r="K1091" s="21" t="s">
        <v>2883</v>
      </c>
      <c r="L1091" s="23" t="s">
        <v>3358</v>
      </c>
      <c r="M1091" s="30" t="s">
        <v>3589</v>
      </c>
      <c r="N1091" s="91"/>
    </row>
    <row r="1092" spans="1:1025" s="76" customFormat="1">
      <c r="A1092" s="15">
        <v>1089</v>
      </c>
      <c r="B1092" s="21" t="s">
        <v>6</v>
      </c>
      <c r="C1092" s="93" t="s">
        <v>76</v>
      </c>
      <c r="D1092" s="21" t="s">
        <v>173</v>
      </c>
      <c r="E1092" s="21" t="s">
        <v>910</v>
      </c>
      <c r="F1092" s="21" t="s">
        <v>932</v>
      </c>
      <c r="G1092" s="21" t="s">
        <v>1010</v>
      </c>
      <c r="H1092" s="142" t="s">
        <v>1442</v>
      </c>
      <c r="I1092" s="21" t="s">
        <v>2152</v>
      </c>
      <c r="J1092" s="21" t="s">
        <v>2452</v>
      </c>
      <c r="K1092" s="21" t="s">
        <v>2883</v>
      </c>
      <c r="L1092" s="23" t="s">
        <v>3358</v>
      </c>
      <c r="M1092" s="30" t="s">
        <v>3589</v>
      </c>
      <c r="N1092" s="91"/>
    </row>
    <row r="1093" spans="1:1025" s="76" customFormat="1">
      <c r="A1093" s="15">
        <v>1090</v>
      </c>
      <c r="B1093" s="21" t="s">
        <v>6</v>
      </c>
      <c r="C1093" s="93" t="s">
        <v>74</v>
      </c>
      <c r="D1093" s="21" t="s">
        <v>173</v>
      </c>
      <c r="E1093" s="21" t="s">
        <v>911</v>
      </c>
      <c r="F1093" s="21" t="s">
        <v>932</v>
      </c>
      <c r="G1093" s="21" t="s">
        <v>1124</v>
      </c>
      <c r="H1093" s="142" t="s">
        <v>1534</v>
      </c>
      <c r="I1093" s="21" t="s">
        <v>2153</v>
      </c>
      <c r="J1093" s="21" t="s">
        <v>2452</v>
      </c>
      <c r="K1093" s="21" t="s">
        <v>2883</v>
      </c>
      <c r="L1093" s="23" t="s">
        <v>3358</v>
      </c>
      <c r="M1093" s="30" t="s">
        <v>3589</v>
      </c>
      <c r="N1093" s="91"/>
    </row>
    <row r="1094" spans="1:1025" s="76" customFormat="1">
      <c r="A1094" s="15">
        <v>1091</v>
      </c>
      <c r="B1094" s="21" t="s">
        <v>5</v>
      </c>
      <c r="C1094" s="93" t="s">
        <v>76</v>
      </c>
      <c r="D1094" s="21" t="s">
        <v>173</v>
      </c>
      <c r="E1094" s="21" t="s">
        <v>912</v>
      </c>
      <c r="F1094" s="21" t="s">
        <v>932</v>
      </c>
      <c r="G1094" s="21" t="s">
        <v>945</v>
      </c>
      <c r="H1094" s="142" t="s">
        <v>1535</v>
      </c>
      <c r="I1094" s="21" t="s">
        <v>2154</v>
      </c>
      <c r="J1094" s="21" t="s">
        <v>2453</v>
      </c>
      <c r="K1094" s="21" t="s">
        <v>2883</v>
      </c>
      <c r="L1094" s="23" t="s">
        <v>3358</v>
      </c>
      <c r="M1094" s="30" t="s">
        <v>3589</v>
      </c>
      <c r="N1094" s="91"/>
    </row>
    <row r="1095" spans="1:1025" s="76" customFormat="1">
      <c r="A1095" s="15">
        <v>1092</v>
      </c>
      <c r="B1095" s="21" t="s">
        <v>6</v>
      </c>
      <c r="C1095" s="93" t="s">
        <v>74</v>
      </c>
      <c r="D1095" s="21" t="s">
        <v>173</v>
      </c>
      <c r="E1095" s="21" t="s">
        <v>913</v>
      </c>
      <c r="F1095" s="21" t="s">
        <v>932</v>
      </c>
      <c r="G1095" s="21" t="s">
        <v>1013</v>
      </c>
      <c r="H1095" s="142" t="s">
        <v>1526</v>
      </c>
      <c r="I1095" s="21" t="s">
        <v>2155</v>
      </c>
      <c r="J1095" s="21" t="s">
        <v>2454</v>
      </c>
      <c r="K1095" s="21" t="s">
        <v>2883</v>
      </c>
      <c r="L1095" s="23" t="s">
        <v>3358</v>
      </c>
      <c r="M1095" s="30" t="s">
        <v>3589</v>
      </c>
      <c r="N1095" s="91"/>
    </row>
    <row r="1096" spans="1:1025" s="76" customFormat="1">
      <c r="A1096" s="15">
        <v>1093</v>
      </c>
      <c r="B1096" s="21" t="s">
        <v>2</v>
      </c>
      <c r="C1096" s="93" t="s">
        <v>74</v>
      </c>
      <c r="D1096" s="21" t="s">
        <v>173</v>
      </c>
      <c r="E1096" s="21" t="s">
        <v>914</v>
      </c>
      <c r="F1096" s="21" t="s">
        <v>932</v>
      </c>
      <c r="G1096" s="21" t="s">
        <v>979</v>
      </c>
      <c r="H1096" s="142" t="s">
        <v>1318</v>
      </c>
      <c r="I1096" s="21" t="s">
        <v>2156</v>
      </c>
      <c r="J1096" s="21" t="s">
        <v>2450</v>
      </c>
      <c r="K1096" s="21" t="s">
        <v>2884</v>
      </c>
      <c r="L1096" s="23" t="s">
        <v>3359</v>
      </c>
      <c r="M1096" s="30" t="s">
        <v>3589</v>
      </c>
      <c r="N1096" s="91"/>
    </row>
    <row r="1097" spans="1:1025" s="76" customFormat="1">
      <c r="A1097" s="15">
        <v>1094</v>
      </c>
      <c r="B1097" s="21" t="s">
        <v>6</v>
      </c>
      <c r="C1097" s="93" t="s">
        <v>77</v>
      </c>
      <c r="D1097" s="96" t="s">
        <v>174</v>
      </c>
      <c r="E1097" s="96" t="s">
        <v>915</v>
      </c>
      <c r="F1097" s="21" t="s">
        <v>932</v>
      </c>
      <c r="G1097" s="21" t="s">
        <v>948</v>
      </c>
      <c r="H1097" s="167" t="s">
        <v>1092</v>
      </c>
      <c r="I1097" s="96" t="s">
        <v>2157</v>
      </c>
      <c r="J1097" s="96" t="s">
        <v>2455</v>
      </c>
      <c r="K1097" s="21" t="s">
        <v>2885</v>
      </c>
      <c r="L1097" s="96" t="s">
        <v>3360</v>
      </c>
      <c r="M1097" s="98" t="s">
        <v>3590</v>
      </c>
      <c r="N1097" s="91"/>
    </row>
    <row r="1098" spans="1:1025" s="76" customFormat="1" ht="44.4">
      <c r="A1098" s="15">
        <v>1095</v>
      </c>
      <c r="B1098" s="21" t="s">
        <v>6</v>
      </c>
      <c r="C1098" s="93" t="s">
        <v>77</v>
      </c>
      <c r="D1098" s="96" t="s">
        <v>174</v>
      </c>
      <c r="E1098" s="21" t="s">
        <v>916</v>
      </c>
      <c r="F1098" s="21" t="s">
        <v>932</v>
      </c>
      <c r="G1098" s="21" t="s">
        <v>977</v>
      </c>
      <c r="H1098" s="159" t="s">
        <v>1262</v>
      </c>
      <c r="I1098" s="21" t="s">
        <v>2158</v>
      </c>
      <c r="J1098" s="96" t="s">
        <v>2456</v>
      </c>
      <c r="K1098" s="21" t="s">
        <v>2885</v>
      </c>
      <c r="L1098" s="96" t="s">
        <v>3360</v>
      </c>
      <c r="M1098" s="98" t="s">
        <v>3590</v>
      </c>
      <c r="N1098" s="91"/>
    </row>
    <row r="1099" spans="1:1025" s="76" customFormat="1">
      <c r="A1099" s="15">
        <v>1096</v>
      </c>
      <c r="B1099" s="93" t="s">
        <v>7</v>
      </c>
      <c r="C1099" s="93" t="s">
        <v>77</v>
      </c>
      <c r="D1099" s="96" t="s">
        <v>174</v>
      </c>
      <c r="E1099" s="96" t="s">
        <v>917</v>
      </c>
      <c r="F1099" s="21" t="s">
        <v>932</v>
      </c>
      <c r="G1099" s="21" t="s">
        <v>972</v>
      </c>
      <c r="H1099" s="167" t="s">
        <v>1536</v>
      </c>
      <c r="I1099" s="96" t="s">
        <v>2159</v>
      </c>
      <c r="J1099" s="96" t="s">
        <v>2455</v>
      </c>
      <c r="K1099" s="21" t="s">
        <v>2885</v>
      </c>
      <c r="L1099" s="96" t="s">
        <v>3360</v>
      </c>
      <c r="M1099" s="98" t="s">
        <v>3590</v>
      </c>
      <c r="N1099" s="91"/>
    </row>
    <row r="1100" spans="1:1025" s="76" customFormat="1">
      <c r="A1100" s="15">
        <v>1097</v>
      </c>
      <c r="B1100" s="21" t="s">
        <v>8</v>
      </c>
      <c r="C1100" s="93" t="s">
        <v>77</v>
      </c>
      <c r="D1100" s="96" t="s">
        <v>174</v>
      </c>
      <c r="E1100" s="96" t="s">
        <v>918</v>
      </c>
      <c r="F1100" s="21" t="s">
        <v>932</v>
      </c>
      <c r="G1100" s="21" t="s">
        <v>1077</v>
      </c>
      <c r="H1100" s="157" t="s">
        <v>1402</v>
      </c>
      <c r="I1100" s="96" t="s">
        <v>2160</v>
      </c>
      <c r="J1100" s="96" t="s">
        <v>2455</v>
      </c>
      <c r="K1100" s="21" t="s">
        <v>2885</v>
      </c>
      <c r="L1100" s="96" t="s">
        <v>3360</v>
      </c>
      <c r="M1100" s="98" t="s">
        <v>3590</v>
      </c>
      <c r="N1100" s="91"/>
    </row>
    <row r="1101" spans="1:1025" s="76" customFormat="1" ht="44.4">
      <c r="A1101" s="15">
        <v>1098</v>
      </c>
      <c r="B1101" s="21" t="s">
        <v>3</v>
      </c>
      <c r="C1101" s="93" t="s">
        <v>77</v>
      </c>
      <c r="D1101" s="96" t="s">
        <v>174</v>
      </c>
      <c r="E1101" s="96" t="s">
        <v>3746</v>
      </c>
      <c r="F1101" s="21" t="s">
        <v>932</v>
      </c>
      <c r="G1101" s="21" t="s">
        <v>947</v>
      </c>
      <c r="H1101" s="157" t="s">
        <v>3747</v>
      </c>
      <c r="I1101" s="96" t="s">
        <v>3748</v>
      </c>
      <c r="J1101" s="96" t="s">
        <v>3749</v>
      </c>
      <c r="K1101" s="21" t="s">
        <v>3750</v>
      </c>
      <c r="L1101" s="96" t="s">
        <v>3751</v>
      </c>
      <c r="M1101" s="98" t="s">
        <v>3752</v>
      </c>
      <c r="N1101" s="91"/>
    </row>
    <row r="1102" spans="1:1025" s="76" customFormat="1" ht="44.4">
      <c r="A1102" s="15">
        <v>1099</v>
      </c>
      <c r="B1102" s="21" t="s">
        <v>8</v>
      </c>
      <c r="C1102" s="93" t="s">
        <v>77</v>
      </c>
      <c r="D1102" s="21" t="s">
        <v>174</v>
      </c>
      <c r="E1102" s="21" t="s">
        <v>3753</v>
      </c>
      <c r="F1102" s="21" t="s">
        <v>932</v>
      </c>
      <c r="G1102" s="21" t="s">
        <v>954</v>
      </c>
      <c r="H1102" s="142" t="s">
        <v>3754</v>
      </c>
      <c r="I1102" s="21" t="s">
        <v>3755</v>
      </c>
      <c r="J1102" s="21" t="s">
        <v>2455</v>
      </c>
      <c r="K1102" s="21" t="s">
        <v>3756</v>
      </c>
      <c r="L1102" s="23" t="s">
        <v>3360</v>
      </c>
      <c r="M1102" s="30" t="s">
        <v>3757</v>
      </c>
      <c r="N1102" s="91"/>
    </row>
    <row r="1103" spans="1:1025" s="108" customFormat="1">
      <c r="A1103" s="15">
        <v>1100</v>
      </c>
      <c r="B1103" s="21" t="s">
        <v>26</v>
      </c>
      <c r="C1103" s="104" t="s">
        <v>3611</v>
      </c>
      <c r="D1103" s="21" t="s">
        <v>3612</v>
      </c>
      <c r="E1103" s="21" t="s">
        <v>3613</v>
      </c>
      <c r="F1103" s="21" t="s">
        <v>938</v>
      </c>
      <c r="G1103" s="21" t="s">
        <v>1040</v>
      </c>
      <c r="H1103" s="21" t="s">
        <v>1258</v>
      </c>
      <c r="I1103" s="21" t="s">
        <v>3614</v>
      </c>
      <c r="J1103" s="21" t="s">
        <v>2248</v>
      </c>
      <c r="K1103" s="21" t="s">
        <v>3615</v>
      </c>
      <c r="L1103" s="21" t="s">
        <v>3361</v>
      </c>
      <c r="M1103" s="27" t="s">
        <v>5345</v>
      </c>
      <c r="N1103" s="107"/>
      <c r="O1103" s="121"/>
      <c r="P1103" s="121"/>
      <c r="Q1103" s="121"/>
      <c r="R1103" s="121"/>
      <c r="S1103" s="121"/>
      <c r="T1103" s="121"/>
      <c r="U1103" s="121"/>
      <c r="V1103" s="121"/>
      <c r="W1103" s="121"/>
      <c r="X1103" s="121"/>
      <c r="Y1103" s="121"/>
      <c r="Z1103" s="121"/>
      <c r="AA1103" s="121"/>
      <c r="AB1103" s="121"/>
      <c r="AC1103" s="121"/>
      <c r="AD1103" s="121"/>
      <c r="AE1103" s="121"/>
      <c r="AF1103" s="121"/>
      <c r="AG1103" s="121"/>
      <c r="AH1103" s="121"/>
      <c r="AI1103" s="121"/>
      <c r="AJ1103" s="121"/>
      <c r="AK1103" s="121"/>
      <c r="AL1103" s="121"/>
      <c r="AM1103" s="121"/>
      <c r="AN1103" s="121"/>
      <c r="AO1103" s="121"/>
      <c r="AP1103" s="121"/>
      <c r="AQ1103" s="121"/>
      <c r="AR1103" s="121"/>
      <c r="AS1103" s="121"/>
      <c r="AT1103" s="121"/>
      <c r="AU1103" s="121"/>
      <c r="AV1103" s="121"/>
      <c r="AW1103" s="121"/>
      <c r="AX1103" s="121"/>
      <c r="AY1103" s="121"/>
      <c r="AZ1103" s="121"/>
      <c r="BA1103" s="121"/>
      <c r="BB1103" s="121"/>
      <c r="BC1103" s="121"/>
      <c r="BD1103" s="121"/>
      <c r="BE1103" s="121"/>
      <c r="BF1103" s="121"/>
      <c r="BG1103" s="121"/>
      <c r="BH1103" s="121"/>
      <c r="BI1103" s="121"/>
      <c r="BJ1103" s="121"/>
      <c r="BK1103" s="121"/>
      <c r="BL1103" s="121"/>
      <c r="BM1103" s="121"/>
      <c r="BN1103" s="121"/>
      <c r="BO1103" s="121"/>
      <c r="BP1103" s="121"/>
      <c r="BQ1103" s="121"/>
      <c r="BR1103" s="121"/>
      <c r="BS1103" s="121"/>
      <c r="BT1103" s="121"/>
      <c r="BU1103" s="121"/>
      <c r="BV1103" s="121"/>
      <c r="BW1103" s="121"/>
      <c r="BX1103" s="121"/>
      <c r="BY1103" s="121"/>
      <c r="BZ1103" s="121"/>
      <c r="CA1103" s="121"/>
      <c r="CB1103" s="121"/>
      <c r="CC1103" s="121"/>
      <c r="CD1103" s="121"/>
      <c r="CE1103" s="121"/>
      <c r="CF1103" s="121"/>
      <c r="CG1103" s="121"/>
      <c r="CH1103" s="121"/>
      <c r="CI1103" s="121"/>
      <c r="CJ1103" s="121"/>
      <c r="CK1103" s="121"/>
      <c r="CL1103" s="121"/>
      <c r="CM1103" s="121"/>
      <c r="CN1103" s="121"/>
      <c r="CO1103" s="121"/>
      <c r="CP1103" s="121"/>
      <c r="CQ1103" s="121"/>
      <c r="CR1103" s="121"/>
      <c r="CS1103" s="121"/>
      <c r="CT1103" s="121"/>
      <c r="CU1103" s="121"/>
      <c r="CV1103" s="121"/>
      <c r="CW1103" s="121"/>
      <c r="CX1103" s="121"/>
      <c r="CY1103" s="121"/>
      <c r="CZ1103" s="121"/>
      <c r="DA1103" s="121"/>
      <c r="DB1103" s="121"/>
      <c r="DC1103" s="121"/>
      <c r="DD1103" s="121"/>
      <c r="DE1103" s="121"/>
      <c r="DF1103" s="121"/>
      <c r="DG1103" s="121"/>
      <c r="DH1103" s="121"/>
      <c r="DI1103" s="121"/>
      <c r="DJ1103" s="121"/>
      <c r="DK1103" s="121"/>
      <c r="DL1103" s="121"/>
      <c r="DM1103" s="121"/>
      <c r="DN1103" s="121"/>
      <c r="DO1103" s="121"/>
      <c r="DP1103" s="121"/>
      <c r="DQ1103" s="121"/>
      <c r="DR1103" s="121"/>
      <c r="DS1103" s="121"/>
      <c r="DT1103" s="121"/>
      <c r="DU1103" s="121"/>
      <c r="DV1103" s="121"/>
      <c r="DW1103" s="121"/>
      <c r="DX1103" s="121"/>
      <c r="DY1103" s="121"/>
      <c r="DZ1103" s="121"/>
      <c r="EA1103" s="121"/>
      <c r="EB1103" s="121"/>
      <c r="EC1103" s="121"/>
      <c r="ED1103" s="121"/>
      <c r="EE1103" s="121"/>
      <c r="EF1103" s="121"/>
      <c r="EG1103" s="121"/>
      <c r="EH1103" s="121"/>
      <c r="EI1103" s="121"/>
      <c r="EJ1103" s="121"/>
      <c r="EK1103" s="121"/>
      <c r="EL1103" s="121"/>
      <c r="EM1103" s="121"/>
      <c r="EN1103" s="121"/>
      <c r="EO1103" s="121"/>
      <c r="EP1103" s="121"/>
      <c r="EQ1103" s="121"/>
      <c r="ER1103" s="121"/>
      <c r="ES1103" s="121"/>
      <c r="ET1103" s="121"/>
      <c r="EU1103" s="121"/>
      <c r="EV1103" s="121"/>
      <c r="EW1103" s="121"/>
      <c r="EX1103" s="121"/>
      <c r="EY1103" s="121"/>
      <c r="EZ1103" s="121"/>
      <c r="FA1103" s="121"/>
      <c r="FB1103" s="121"/>
      <c r="FC1103" s="121"/>
      <c r="FD1103" s="121"/>
      <c r="FE1103" s="121"/>
      <c r="FF1103" s="121"/>
      <c r="FG1103" s="121"/>
      <c r="FH1103" s="121"/>
      <c r="FI1103" s="121"/>
      <c r="FJ1103" s="121"/>
      <c r="FK1103" s="121"/>
      <c r="FL1103" s="121"/>
      <c r="FM1103" s="121"/>
      <c r="FN1103" s="121"/>
      <c r="FO1103" s="121"/>
      <c r="FP1103" s="121"/>
      <c r="FQ1103" s="121"/>
      <c r="FR1103" s="121"/>
      <c r="FS1103" s="121"/>
      <c r="FT1103" s="121"/>
      <c r="FU1103" s="121"/>
      <c r="FV1103" s="121"/>
      <c r="FW1103" s="121"/>
      <c r="FX1103" s="121"/>
      <c r="FY1103" s="121"/>
      <c r="FZ1103" s="121"/>
      <c r="GA1103" s="121"/>
      <c r="GB1103" s="121"/>
      <c r="GC1103" s="121"/>
      <c r="GD1103" s="121"/>
      <c r="GE1103" s="121"/>
      <c r="GF1103" s="121"/>
      <c r="GG1103" s="121"/>
      <c r="GH1103" s="121"/>
      <c r="GI1103" s="121"/>
      <c r="GJ1103" s="121"/>
      <c r="GK1103" s="121"/>
      <c r="GL1103" s="121"/>
      <c r="GM1103" s="121"/>
      <c r="GN1103" s="121"/>
      <c r="GO1103" s="121"/>
      <c r="GP1103" s="121"/>
      <c r="GQ1103" s="121"/>
      <c r="GR1103" s="121"/>
      <c r="GS1103" s="121"/>
      <c r="GT1103" s="121"/>
      <c r="GU1103" s="121"/>
      <c r="GV1103" s="121"/>
      <c r="GW1103" s="121"/>
      <c r="GX1103" s="121"/>
      <c r="GY1103" s="121"/>
      <c r="GZ1103" s="121"/>
      <c r="HA1103" s="121"/>
      <c r="HB1103" s="121"/>
      <c r="HC1103" s="121"/>
      <c r="HD1103" s="121"/>
      <c r="HE1103" s="121"/>
      <c r="HF1103" s="121"/>
      <c r="HG1103" s="121"/>
      <c r="HH1103" s="121"/>
      <c r="HI1103" s="121"/>
      <c r="HJ1103" s="121"/>
      <c r="HK1103" s="121"/>
      <c r="HL1103" s="121"/>
      <c r="HM1103" s="121"/>
      <c r="HN1103" s="121"/>
      <c r="HO1103" s="121"/>
      <c r="HP1103" s="121"/>
      <c r="HQ1103" s="121"/>
      <c r="HR1103" s="121"/>
      <c r="HS1103" s="121"/>
      <c r="HT1103" s="121"/>
      <c r="HU1103" s="121"/>
      <c r="HV1103" s="121"/>
      <c r="HW1103" s="121"/>
      <c r="HX1103" s="121"/>
      <c r="HY1103" s="121"/>
      <c r="HZ1103" s="121"/>
      <c r="IA1103" s="121"/>
      <c r="IB1103" s="121"/>
      <c r="IC1103" s="121"/>
      <c r="ID1103" s="121"/>
      <c r="IE1103" s="121"/>
      <c r="IF1103" s="121"/>
      <c r="IG1103" s="121"/>
      <c r="IH1103" s="121"/>
      <c r="II1103" s="121"/>
      <c r="IJ1103" s="121"/>
      <c r="IK1103" s="121"/>
      <c r="IL1103" s="121"/>
      <c r="IM1103" s="121"/>
      <c r="IN1103" s="121"/>
      <c r="IO1103" s="121"/>
      <c r="IP1103" s="121"/>
      <c r="IQ1103" s="121"/>
      <c r="IR1103" s="121"/>
      <c r="IS1103" s="121"/>
      <c r="IT1103" s="121"/>
      <c r="IU1103" s="121"/>
      <c r="IV1103" s="121"/>
      <c r="IW1103" s="121"/>
      <c r="IX1103" s="121"/>
      <c r="IY1103" s="121"/>
      <c r="IZ1103" s="121"/>
      <c r="JA1103" s="121"/>
      <c r="JB1103" s="121"/>
      <c r="JC1103" s="121"/>
      <c r="JD1103" s="121"/>
      <c r="JE1103" s="121"/>
      <c r="JF1103" s="121"/>
      <c r="JG1103" s="121"/>
      <c r="JH1103" s="121"/>
      <c r="JI1103" s="121"/>
      <c r="JJ1103" s="121"/>
      <c r="JK1103" s="121"/>
      <c r="JL1103" s="121"/>
      <c r="JM1103" s="121"/>
      <c r="JN1103" s="121"/>
      <c r="JO1103" s="121"/>
      <c r="JP1103" s="121"/>
      <c r="JQ1103" s="121"/>
      <c r="JR1103" s="121"/>
      <c r="JS1103" s="121"/>
      <c r="JT1103" s="121"/>
      <c r="JU1103" s="121"/>
      <c r="JV1103" s="121"/>
      <c r="JW1103" s="121"/>
      <c r="JX1103" s="121"/>
      <c r="JY1103" s="121"/>
      <c r="JZ1103" s="121"/>
      <c r="KA1103" s="121"/>
      <c r="KB1103" s="121"/>
      <c r="KC1103" s="121"/>
      <c r="KD1103" s="121"/>
      <c r="KE1103" s="121"/>
      <c r="KF1103" s="121"/>
      <c r="KG1103" s="121"/>
      <c r="KH1103" s="121"/>
      <c r="KI1103" s="121"/>
      <c r="KJ1103" s="121"/>
      <c r="KK1103" s="121"/>
      <c r="KL1103" s="121"/>
      <c r="KM1103" s="121"/>
      <c r="KN1103" s="121"/>
      <c r="KO1103" s="121"/>
      <c r="KP1103" s="121"/>
      <c r="KQ1103" s="121"/>
      <c r="KR1103" s="121"/>
      <c r="KS1103" s="121"/>
      <c r="KT1103" s="121"/>
      <c r="KU1103" s="121"/>
      <c r="KV1103" s="121"/>
      <c r="KW1103" s="121"/>
      <c r="KX1103" s="121"/>
      <c r="KY1103" s="121"/>
      <c r="KZ1103" s="121"/>
      <c r="LA1103" s="121"/>
      <c r="LB1103" s="121"/>
      <c r="LC1103" s="121"/>
      <c r="LD1103" s="121"/>
      <c r="LE1103" s="121"/>
      <c r="LF1103" s="121"/>
      <c r="LG1103" s="121"/>
      <c r="LH1103" s="121"/>
      <c r="LI1103" s="121"/>
      <c r="LJ1103" s="121"/>
      <c r="LK1103" s="121"/>
      <c r="LL1103" s="121"/>
      <c r="LM1103" s="121"/>
      <c r="LN1103" s="121"/>
      <c r="LO1103" s="121"/>
      <c r="LP1103" s="121"/>
      <c r="LQ1103" s="121"/>
      <c r="LR1103" s="121"/>
      <c r="LS1103" s="121"/>
      <c r="LT1103" s="121"/>
      <c r="LU1103" s="121"/>
      <c r="LV1103" s="121"/>
      <c r="LW1103" s="121"/>
      <c r="LX1103" s="121"/>
      <c r="LY1103" s="121"/>
      <c r="LZ1103" s="121"/>
      <c r="MA1103" s="121"/>
      <c r="MB1103" s="121"/>
      <c r="MC1103" s="121"/>
      <c r="MD1103" s="121"/>
      <c r="ME1103" s="121"/>
      <c r="MF1103" s="121"/>
      <c r="MG1103" s="121"/>
      <c r="MH1103" s="121"/>
      <c r="MI1103" s="121"/>
      <c r="MJ1103" s="121"/>
      <c r="MK1103" s="121"/>
      <c r="ML1103" s="121"/>
      <c r="MM1103" s="121"/>
      <c r="MN1103" s="121"/>
      <c r="MO1103" s="121"/>
      <c r="MP1103" s="121"/>
      <c r="MQ1103" s="121"/>
      <c r="MR1103" s="121"/>
      <c r="MS1103" s="121"/>
      <c r="MT1103" s="121"/>
      <c r="MU1103" s="121"/>
      <c r="MV1103" s="121"/>
      <c r="MW1103" s="121"/>
      <c r="MX1103" s="121"/>
      <c r="MY1103" s="121"/>
      <c r="MZ1103" s="121"/>
      <c r="NA1103" s="121"/>
      <c r="NB1103" s="121"/>
      <c r="NC1103" s="121"/>
      <c r="ND1103" s="121"/>
      <c r="NE1103" s="121"/>
      <c r="NF1103" s="121"/>
      <c r="NG1103" s="121"/>
      <c r="NH1103" s="121"/>
      <c r="NI1103" s="121"/>
      <c r="NJ1103" s="121"/>
      <c r="NK1103" s="121"/>
      <c r="NL1103" s="121"/>
      <c r="NM1103" s="121"/>
      <c r="NN1103" s="121"/>
      <c r="NO1103" s="121"/>
      <c r="NP1103" s="121"/>
      <c r="NQ1103" s="121"/>
      <c r="NR1103" s="121"/>
      <c r="NS1103" s="121"/>
      <c r="NT1103" s="121"/>
      <c r="NU1103" s="121"/>
      <c r="NV1103" s="121"/>
      <c r="NW1103" s="121"/>
      <c r="NX1103" s="121"/>
      <c r="NY1103" s="121"/>
      <c r="NZ1103" s="121"/>
      <c r="OA1103" s="121"/>
      <c r="OB1103" s="121"/>
      <c r="OC1103" s="121"/>
      <c r="OD1103" s="121"/>
      <c r="OE1103" s="121"/>
      <c r="OF1103" s="121"/>
      <c r="OG1103" s="121"/>
      <c r="OH1103" s="121"/>
      <c r="OI1103" s="121"/>
      <c r="OJ1103" s="121"/>
      <c r="OK1103" s="121"/>
      <c r="OL1103" s="121"/>
      <c r="OM1103" s="121"/>
      <c r="ON1103" s="121"/>
      <c r="OO1103" s="121"/>
      <c r="OP1103" s="121"/>
      <c r="OQ1103" s="121"/>
      <c r="OR1103" s="121"/>
      <c r="OS1103" s="121"/>
      <c r="OT1103" s="121"/>
      <c r="OU1103" s="121"/>
      <c r="OV1103" s="121"/>
      <c r="OW1103" s="121"/>
      <c r="OX1103" s="121"/>
      <c r="OY1103" s="121"/>
      <c r="OZ1103" s="121"/>
      <c r="PA1103" s="121"/>
      <c r="PB1103" s="121"/>
      <c r="PC1103" s="121"/>
      <c r="PD1103" s="121"/>
      <c r="PE1103" s="121"/>
      <c r="PF1103" s="121"/>
      <c r="PG1103" s="121"/>
      <c r="PH1103" s="121"/>
      <c r="PI1103" s="121"/>
      <c r="PJ1103" s="121"/>
      <c r="PK1103" s="121"/>
      <c r="PL1103" s="121"/>
      <c r="PM1103" s="121"/>
      <c r="PN1103" s="121"/>
      <c r="PO1103" s="121"/>
      <c r="PP1103" s="121"/>
      <c r="PQ1103" s="121"/>
      <c r="PR1103" s="121"/>
      <c r="PS1103" s="121"/>
      <c r="PT1103" s="121"/>
      <c r="PU1103" s="121"/>
      <c r="PV1103" s="121"/>
      <c r="PW1103" s="121"/>
      <c r="PX1103" s="121"/>
      <c r="PY1103" s="121"/>
      <c r="PZ1103" s="121"/>
      <c r="QA1103" s="121"/>
      <c r="QB1103" s="121"/>
      <c r="QC1103" s="121"/>
      <c r="QD1103" s="121"/>
      <c r="QE1103" s="121"/>
      <c r="QF1103" s="121"/>
      <c r="QG1103" s="121"/>
      <c r="QH1103" s="121"/>
      <c r="QI1103" s="121"/>
      <c r="QJ1103" s="121"/>
      <c r="QK1103" s="121"/>
      <c r="QL1103" s="121"/>
      <c r="QM1103" s="121"/>
      <c r="QN1103" s="121"/>
      <c r="QO1103" s="121"/>
      <c r="QP1103" s="121"/>
      <c r="QQ1103" s="121"/>
      <c r="QR1103" s="121"/>
      <c r="QS1103" s="121"/>
      <c r="QT1103" s="121"/>
      <c r="QU1103" s="121"/>
      <c r="QV1103" s="121"/>
      <c r="QW1103" s="121"/>
      <c r="QX1103" s="121"/>
      <c r="QY1103" s="121"/>
      <c r="QZ1103" s="121"/>
      <c r="RA1103" s="121"/>
      <c r="RB1103" s="121"/>
      <c r="RC1103" s="121"/>
      <c r="RD1103" s="121"/>
      <c r="RE1103" s="121"/>
      <c r="RF1103" s="121"/>
      <c r="RG1103" s="121"/>
      <c r="RH1103" s="121"/>
      <c r="RI1103" s="121"/>
      <c r="RJ1103" s="121"/>
      <c r="RK1103" s="121"/>
      <c r="RL1103" s="121"/>
      <c r="RM1103" s="121"/>
      <c r="RN1103" s="121"/>
      <c r="RO1103" s="121"/>
      <c r="RP1103" s="121"/>
      <c r="RQ1103" s="121"/>
      <c r="RR1103" s="121"/>
      <c r="RS1103" s="121"/>
      <c r="RT1103" s="121"/>
      <c r="RU1103" s="121"/>
      <c r="RV1103" s="121"/>
      <c r="RW1103" s="121"/>
      <c r="RX1103" s="121"/>
      <c r="RY1103" s="121"/>
      <c r="RZ1103" s="121"/>
      <c r="SA1103" s="121"/>
      <c r="SB1103" s="121"/>
      <c r="SC1103" s="121"/>
      <c r="SD1103" s="121"/>
      <c r="SE1103" s="121"/>
      <c r="SF1103" s="121"/>
      <c r="SG1103" s="121"/>
      <c r="SH1103" s="121"/>
      <c r="SI1103" s="121"/>
      <c r="SJ1103" s="121"/>
      <c r="SK1103" s="121"/>
      <c r="SL1103" s="121"/>
      <c r="SM1103" s="121"/>
      <c r="SN1103" s="121"/>
      <c r="SO1103" s="121"/>
      <c r="SP1103" s="121"/>
      <c r="SQ1103" s="121"/>
      <c r="SR1103" s="121"/>
      <c r="SS1103" s="121"/>
      <c r="ST1103" s="121"/>
      <c r="SU1103" s="121"/>
      <c r="SV1103" s="121"/>
      <c r="SW1103" s="121"/>
      <c r="SX1103" s="121"/>
      <c r="SY1103" s="121"/>
      <c r="SZ1103" s="121"/>
      <c r="TA1103" s="121"/>
      <c r="TB1103" s="121"/>
      <c r="TC1103" s="121"/>
      <c r="TD1103" s="121"/>
      <c r="TE1103" s="121"/>
      <c r="TF1103" s="121"/>
      <c r="TG1103" s="121"/>
      <c r="TH1103" s="121"/>
      <c r="TI1103" s="121"/>
      <c r="TJ1103" s="121"/>
      <c r="TK1103" s="121"/>
      <c r="TL1103" s="121"/>
      <c r="TM1103" s="121"/>
      <c r="TN1103" s="121"/>
      <c r="TO1103" s="121"/>
      <c r="TP1103" s="121"/>
      <c r="TQ1103" s="121"/>
      <c r="TR1103" s="121"/>
      <c r="TS1103" s="121"/>
      <c r="TT1103" s="121"/>
      <c r="TU1103" s="121"/>
      <c r="TV1103" s="121"/>
      <c r="TW1103" s="121"/>
      <c r="TX1103" s="121"/>
      <c r="TY1103" s="121"/>
      <c r="TZ1103" s="121"/>
      <c r="UA1103" s="121"/>
      <c r="UB1103" s="121"/>
      <c r="UC1103" s="121"/>
      <c r="UD1103" s="121"/>
      <c r="UE1103" s="121"/>
      <c r="UF1103" s="121"/>
      <c r="UG1103" s="121"/>
      <c r="UH1103" s="121"/>
      <c r="UI1103" s="121"/>
      <c r="UJ1103" s="121"/>
      <c r="UK1103" s="121"/>
      <c r="UL1103" s="121"/>
      <c r="UM1103" s="121"/>
      <c r="UN1103" s="121"/>
      <c r="UO1103" s="121"/>
      <c r="UP1103" s="121"/>
      <c r="UQ1103" s="121"/>
      <c r="UR1103" s="121"/>
      <c r="US1103" s="121"/>
      <c r="UT1103" s="121"/>
      <c r="UU1103" s="121"/>
      <c r="UV1103" s="121"/>
      <c r="UW1103" s="121"/>
      <c r="UX1103" s="121"/>
      <c r="UY1103" s="121"/>
      <c r="UZ1103" s="121"/>
      <c r="VA1103" s="121"/>
      <c r="VB1103" s="121"/>
      <c r="VC1103" s="121"/>
      <c r="VD1103" s="121"/>
      <c r="VE1103" s="121"/>
      <c r="VF1103" s="121"/>
      <c r="VG1103" s="121"/>
      <c r="VH1103" s="121"/>
      <c r="VI1103" s="121"/>
      <c r="VJ1103" s="121"/>
      <c r="VK1103" s="121"/>
      <c r="VL1103" s="121"/>
      <c r="VM1103" s="121"/>
      <c r="VN1103" s="121"/>
      <c r="VO1103" s="121"/>
      <c r="VP1103" s="121"/>
      <c r="VQ1103" s="121"/>
      <c r="VR1103" s="121"/>
      <c r="VS1103" s="121"/>
      <c r="VT1103" s="121"/>
      <c r="VU1103" s="121"/>
      <c r="VV1103" s="121"/>
      <c r="VW1103" s="121"/>
      <c r="VX1103" s="121"/>
      <c r="VY1103" s="121"/>
      <c r="VZ1103" s="121"/>
      <c r="WA1103" s="121"/>
      <c r="WB1103" s="121"/>
      <c r="WC1103" s="121"/>
      <c r="WD1103" s="121"/>
      <c r="WE1103" s="121"/>
      <c r="WF1103" s="121"/>
      <c r="WG1103" s="121"/>
      <c r="WH1103" s="121"/>
      <c r="WI1103" s="121"/>
      <c r="WJ1103" s="121"/>
      <c r="WK1103" s="121"/>
      <c r="WL1103" s="121"/>
      <c r="WM1103" s="121"/>
      <c r="WN1103" s="121"/>
      <c r="WO1103" s="121"/>
      <c r="WP1103" s="121"/>
      <c r="WQ1103" s="121"/>
      <c r="WR1103" s="121"/>
      <c r="WS1103" s="121"/>
      <c r="WT1103" s="121"/>
      <c r="WU1103" s="121"/>
      <c r="WV1103" s="121"/>
      <c r="WW1103" s="121"/>
      <c r="WX1103" s="121"/>
      <c r="WY1103" s="121"/>
      <c r="WZ1103" s="121"/>
      <c r="XA1103" s="121"/>
      <c r="XB1103" s="121"/>
      <c r="XC1103" s="121"/>
      <c r="XD1103" s="121"/>
      <c r="XE1103" s="121"/>
      <c r="XF1103" s="121"/>
      <c r="XG1103" s="121"/>
      <c r="XH1103" s="121"/>
      <c r="XI1103" s="121"/>
      <c r="XJ1103" s="121"/>
      <c r="XK1103" s="121"/>
      <c r="XL1103" s="121"/>
      <c r="XM1103" s="121"/>
      <c r="XN1103" s="121"/>
      <c r="XO1103" s="121"/>
      <c r="XP1103" s="121"/>
      <c r="XQ1103" s="121"/>
      <c r="XR1103" s="121"/>
      <c r="XS1103" s="121"/>
      <c r="XT1103" s="121"/>
      <c r="XU1103" s="121"/>
      <c r="XV1103" s="121"/>
      <c r="XW1103" s="121"/>
      <c r="XX1103" s="121"/>
      <c r="XY1103" s="121"/>
      <c r="XZ1103" s="121"/>
      <c r="YA1103" s="121"/>
      <c r="YB1103" s="121"/>
      <c r="YC1103" s="121"/>
      <c r="YD1103" s="121"/>
      <c r="YE1103" s="121"/>
      <c r="YF1103" s="121"/>
      <c r="YG1103" s="121"/>
      <c r="YH1103" s="121"/>
      <c r="YI1103" s="121"/>
      <c r="YJ1103" s="121"/>
      <c r="YK1103" s="121"/>
      <c r="YL1103" s="121"/>
      <c r="YM1103" s="121"/>
      <c r="YN1103" s="121"/>
      <c r="YO1103" s="121"/>
      <c r="YP1103" s="121"/>
      <c r="YQ1103" s="121"/>
      <c r="YR1103" s="121"/>
      <c r="YS1103" s="121"/>
      <c r="YT1103" s="121"/>
      <c r="YU1103" s="121"/>
      <c r="YV1103" s="121"/>
      <c r="YW1103" s="121"/>
      <c r="YX1103" s="121"/>
      <c r="YY1103" s="121"/>
      <c r="YZ1103" s="121"/>
      <c r="ZA1103" s="121"/>
      <c r="ZB1103" s="121"/>
      <c r="ZC1103" s="121"/>
      <c r="ZD1103" s="121"/>
      <c r="ZE1103" s="121"/>
      <c r="ZF1103" s="121"/>
      <c r="ZG1103" s="121"/>
      <c r="ZH1103" s="121"/>
      <c r="ZI1103" s="121"/>
      <c r="ZJ1103" s="121"/>
      <c r="ZK1103" s="121"/>
      <c r="ZL1103" s="121"/>
      <c r="ZM1103" s="121"/>
      <c r="ZN1103" s="121"/>
      <c r="ZO1103" s="121"/>
      <c r="ZP1103" s="121"/>
      <c r="ZQ1103" s="121"/>
      <c r="ZR1103" s="121"/>
      <c r="ZS1103" s="121"/>
      <c r="ZT1103" s="121"/>
      <c r="ZU1103" s="121"/>
      <c r="ZV1103" s="121"/>
      <c r="ZW1103" s="121"/>
      <c r="ZX1103" s="121"/>
      <c r="ZY1103" s="121"/>
      <c r="ZZ1103" s="121"/>
      <c r="AAA1103" s="121"/>
      <c r="AAB1103" s="121"/>
      <c r="AAC1103" s="121"/>
      <c r="AAD1103" s="121"/>
      <c r="AAE1103" s="121"/>
      <c r="AAF1103" s="121"/>
      <c r="AAG1103" s="121"/>
      <c r="AAH1103" s="121"/>
      <c r="AAI1103" s="121"/>
      <c r="AAJ1103" s="121"/>
      <c r="AAK1103" s="121"/>
      <c r="AAL1103" s="121"/>
      <c r="AAM1103" s="121"/>
      <c r="AAN1103" s="121"/>
      <c r="AAO1103" s="121"/>
      <c r="AAP1103" s="121"/>
      <c r="AAQ1103" s="121"/>
      <c r="AAR1103" s="121"/>
      <c r="AAS1103" s="121"/>
      <c r="AAT1103" s="121"/>
      <c r="AAU1103" s="121"/>
      <c r="AAV1103" s="121"/>
      <c r="AAW1103" s="121"/>
      <c r="AAX1103" s="121"/>
      <c r="AAY1103" s="121"/>
      <c r="AAZ1103" s="121"/>
      <c r="ABA1103" s="121"/>
      <c r="ABB1103" s="121"/>
      <c r="ABC1103" s="121"/>
      <c r="ABD1103" s="121"/>
      <c r="ABE1103" s="121"/>
      <c r="ABF1103" s="121"/>
      <c r="ABG1103" s="121"/>
      <c r="ABH1103" s="121"/>
      <c r="ABI1103" s="121"/>
      <c r="ABJ1103" s="121"/>
      <c r="ABK1103" s="121"/>
      <c r="ABL1103" s="121"/>
      <c r="ABM1103" s="121"/>
      <c r="ABN1103" s="121"/>
      <c r="ABO1103" s="121"/>
      <c r="ABP1103" s="121"/>
      <c r="ABQ1103" s="121"/>
      <c r="ABR1103" s="121"/>
      <c r="ABS1103" s="121"/>
      <c r="ABT1103" s="121"/>
      <c r="ABU1103" s="121"/>
      <c r="ABV1103" s="121"/>
      <c r="ABW1103" s="121"/>
      <c r="ABX1103" s="121"/>
      <c r="ABY1103" s="121"/>
      <c r="ABZ1103" s="121"/>
      <c r="ACA1103" s="121"/>
      <c r="ACB1103" s="121"/>
      <c r="ACC1103" s="121"/>
      <c r="ACD1103" s="121"/>
      <c r="ACE1103" s="121"/>
      <c r="ACF1103" s="121"/>
      <c r="ACG1103" s="121"/>
      <c r="ACH1103" s="121"/>
      <c r="ACI1103" s="121"/>
      <c r="ACJ1103" s="121"/>
      <c r="ACK1103" s="121"/>
      <c r="ACL1103" s="121"/>
      <c r="ACM1103" s="121"/>
      <c r="ACN1103" s="121"/>
      <c r="ACO1103" s="121"/>
      <c r="ACP1103" s="121"/>
      <c r="ACQ1103" s="121"/>
      <c r="ACR1103" s="121"/>
      <c r="ACS1103" s="121"/>
      <c r="ACT1103" s="121"/>
      <c r="ACU1103" s="121"/>
      <c r="ACV1103" s="121"/>
      <c r="ACW1103" s="121"/>
      <c r="ACX1103" s="121"/>
      <c r="ACY1103" s="121"/>
      <c r="ACZ1103" s="121"/>
      <c r="ADA1103" s="121"/>
      <c r="ADB1103" s="121"/>
      <c r="ADC1103" s="121"/>
      <c r="ADD1103" s="121"/>
      <c r="ADE1103" s="121"/>
      <c r="ADF1103" s="121"/>
      <c r="ADG1103" s="121"/>
      <c r="ADH1103" s="121"/>
      <c r="ADI1103" s="121"/>
      <c r="ADJ1103" s="121"/>
      <c r="ADK1103" s="121"/>
      <c r="ADL1103" s="121"/>
      <c r="ADM1103" s="121"/>
      <c r="ADN1103" s="121"/>
      <c r="ADO1103" s="121"/>
      <c r="ADP1103" s="121"/>
      <c r="ADQ1103" s="121"/>
      <c r="ADR1103" s="121"/>
      <c r="ADS1103" s="121"/>
      <c r="ADT1103" s="121"/>
      <c r="ADU1103" s="121"/>
      <c r="ADV1103" s="121"/>
      <c r="ADW1103" s="121"/>
      <c r="ADX1103" s="121"/>
      <c r="ADY1103" s="121"/>
      <c r="ADZ1103" s="121"/>
      <c r="AEA1103" s="121"/>
      <c r="AEB1103" s="121"/>
      <c r="AEC1103" s="121"/>
      <c r="AED1103" s="121"/>
      <c r="AEE1103" s="121"/>
      <c r="AEF1103" s="121"/>
      <c r="AEG1103" s="121"/>
      <c r="AEH1103" s="121"/>
      <c r="AEI1103" s="121"/>
      <c r="AEJ1103" s="121"/>
      <c r="AEK1103" s="121"/>
      <c r="AEL1103" s="121"/>
      <c r="AEM1103" s="121"/>
      <c r="AEN1103" s="121"/>
      <c r="AEO1103" s="121"/>
      <c r="AEP1103" s="121"/>
      <c r="AEQ1103" s="121"/>
      <c r="AER1103" s="121"/>
      <c r="AES1103" s="121"/>
      <c r="AET1103" s="121"/>
      <c r="AEU1103" s="121"/>
      <c r="AEV1103" s="121"/>
      <c r="AEW1103" s="121"/>
      <c r="AEX1103" s="121"/>
      <c r="AEY1103" s="121"/>
      <c r="AEZ1103" s="121"/>
      <c r="AFA1103" s="121"/>
      <c r="AFB1103" s="121"/>
      <c r="AFC1103" s="121"/>
      <c r="AFD1103" s="121"/>
      <c r="AFE1103" s="121"/>
      <c r="AFF1103" s="121"/>
      <c r="AFG1103" s="121"/>
      <c r="AFH1103" s="121"/>
      <c r="AFI1103" s="121"/>
      <c r="AFJ1103" s="121"/>
      <c r="AFK1103" s="121"/>
      <c r="AFL1103" s="121"/>
      <c r="AFM1103" s="121"/>
      <c r="AFN1103" s="121"/>
      <c r="AFO1103" s="121"/>
      <c r="AFP1103" s="121"/>
      <c r="AFQ1103" s="121"/>
      <c r="AFR1103" s="121"/>
      <c r="AFS1103" s="121"/>
      <c r="AFT1103" s="121"/>
      <c r="AFU1103" s="121"/>
      <c r="AFV1103" s="121"/>
      <c r="AFW1103" s="121"/>
      <c r="AFX1103" s="121"/>
      <c r="AFY1103" s="121"/>
      <c r="AFZ1103" s="121"/>
      <c r="AGA1103" s="121"/>
      <c r="AGB1103" s="121"/>
      <c r="AGC1103" s="121"/>
      <c r="AGD1103" s="121"/>
      <c r="AGE1103" s="121"/>
      <c r="AGF1103" s="121"/>
      <c r="AGG1103" s="121"/>
      <c r="AGH1103" s="121"/>
      <c r="AGI1103" s="121"/>
      <c r="AGJ1103" s="121"/>
      <c r="AGK1103" s="121"/>
      <c r="AGL1103" s="121"/>
      <c r="AGM1103" s="121"/>
      <c r="AGN1103" s="121"/>
      <c r="AGO1103" s="121"/>
      <c r="AGP1103" s="121"/>
      <c r="AGQ1103" s="121"/>
      <c r="AGR1103" s="121"/>
      <c r="AGS1103" s="121"/>
      <c r="AGT1103" s="121"/>
      <c r="AGU1103" s="121"/>
      <c r="AGV1103" s="121"/>
      <c r="AGW1103" s="121"/>
      <c r="AGX1103" s="121"/>
      <c r="AGY1103" s="121"/>
      <c r="AGZ1103" s="121"/>
      <c r="AHA1103" s="121"/>
      <c r="AHB1103" s="121"/>
      <c r="AHC1103" s="121"/>
      <c r="AHD1103" s="121"/>
      <c r="AHE1103" s="121"/>
      <c r="AHF1103" s="121"/>
      <c r="AHG1103" s="121"/>
      <c r="AHH1103" s="121"/>
      <c r="AHI1103" s="121"/>
      <c r="AHJ1103" s="121"/>
      <c r="AHK1103" s="121"/>
      <c r="AHL1103" s="121"/>
      <c r="AHM1103" s="121"/>
      <c r="AHN1103" s="121"/>
      <c r="AHO1103" s="121"/>
      <c r="AHP1103" s="121"/>
      <c r="AHQ1103" s="121"/>
      <c r="AHR1103" s="121"/>
      <c r="AHS1103" s="121"/>
      <c r="AHT1103" s="121"/>
      <c r="AHU1103" s="121"/>
      <c r="AHV1103" s="121"/>
      <c r="AHW1103" s="121"/>
      <c r="AHX1103" s="121"/>
      <c r="AHY1103" s="121"/>
      <c r="AHZ1103" s="121"/>
      <c r="AIA1103" s="121"/>
      <c r="AIB1103" s="121"/>
      <c r="AIC1103" s="121"/>
      <c r="AID1103" s="121"/>
      <c r="AIE1103" s="121"/>
      <c r="AIF1103" s="121"/>
      <c r="AIG1103" s="121"/>
      <c r="AIH1103" s="121"/>
      <c r="AII1103" s="121"/>
      <c r="AIJ1103" s="121"/>
      <c r="AIK1103" s="121"/>
      <c r="AIL1103" s="121"/>
      <c r="AIM1103" s="121"/>
      <c r="AIN1103" s="121"/>
      <c r="AIO1103" s="121"/>
      <c r="AIP1103" s="121"/>
      <c r="AIQ1103" s="121"/>
      <c r="AIR1103" s="121"/>
      <c r="AIS1103" s="121"/>
      <c r="AIT1103" s="121"/>
      <c r="AIU1103" s="121"/>
      <c r="AIV1103" s="121"/>
      <c r="AIW1103" s="121"/>
      <c r="AIX1103" s="121"/>
      <c r="AIY1103" s="121"/>
      <c r="AIZ1103" s="121"/>
      <c r="AJA1103" s="121"/>
      <c r="AJB1103" s="121"/>
      <c r="AJC1103" s="121"/>
      <c r="AJD1103" s="121"/>
      <c r="AJE1103" s="121"/>
      <c r="AJF1103" s="121"/>
      <c r="AJG1103" s="121"/>
      <c r="AJH1103" s="121"/>
      <c r="AJI1103" s="121"/>
      <c r="AJJ1103" s="121"/>
      <c r="AJK1103" s="121"/>
      <c r="AJL1103" s="121"/>
      <c r="AJM1103" s="121"/>
      <c r="AJN1103" s="121"/>
      <c r="AJO1103" s="121"/>
      <c r="AJP1103" s="121"/>
      <c r="AJQ1103" s="121"/>
      <c r="AJR1103" s="121"/>
      <c r="AJS1103" s="121"/>
      <c r="AJT1103" s="121"/>
      <c r="AJU1103" s="121"/>
      <c r="AJV1103" s="121"/>
      <c r="AJW1103" s="121"/>
      <c r="AJX1103" s="121"/>
      <c r="AJY1103" s="121"/>
      <c r="AJZ1103" s="121"/>
      <c r="AKA1103" s="121"/>
      <c r="AKB1103" s="121"/>
      <c r="AKC1103" s="121"/>
      <c r="AKD1103" s="121"/>
      <c r="AKE1103" s="121"/>
      <c r="AKF1103" s="121"/>
      <c r="AKG1103" s="121"/>
      <c r="AKH1103" s="121"/>
      <c r="AKI1103" s="121"/>
      <c r="AKJ1103" s="121"/>
      <c r="AKK1103" s="121"/>
      <c r="AKL1103" s="121"/>
      <c r="AKM1103" s="121"/>
      <c r="AKN1103" s="121"/>
      <c r="AKO1103" s="121"/>
      <c r="AKP1103" s="121"/>
      <c r="AKQ1103" s="121"/>
      <c r="AKR1103" s="121"/>
      <c r="AKS1103" s="121"/>
      <c r="AKT1103" s="121"/>
      <c r="AKU1103" s="121"/>
      <c r="AKV1103" s="121"/>
      <c r="AKW1103" s="121"/>
      <c r="AKX1103" s="121"/>
      <c r="AKY1103" s="121"/>
      <c r="AKZ1103" s="121"/>
      <c r="ALA1103" s="121"/>
      <c r="ALB1103" s="121"/>
      <c r="ALC1103" s="121"/>
      <c r="ALD1103" s="121"/>
      <c r="ALE1103" s="121"/>
      <c r="ALF1103" s="121"/>
      <c r="ALG1103" s="121"/>
      <c r="ALH1103" s="121"/>
      <c r="ALI1103" s="121"/>
      <c r="ALJ1103" s="121"/>
      <c r="ALK1103" s="121"/>
      <c r="ALL1103" s="121"/>
      <c r="ALM1103" s="121"/>
      <c r="ALN1103" s="121"/>
      <c r="ALO1103" s="121"/>
      <c r="ALP1103" s="121"/>
      <c r="ALQ1103" s="121"/>
      <c r="ALR1103" s="121"/>
      <c r="ALS1103" s="121"/>
      <c r="ALT1103" s="121"/>
      <c r="ALU1103" s="121"/>
      <c r="ALV1103" s="121"/>
      <c r="ALW1103" s="121"/>
      <c r="ALX1103" s="121"/>
      <c r="ALY1103" s="121"/>
      <c r="ALZ1103" s="121"/>
      <c r="AMA1103" s="121"/>
      <c r="AMB1103" s="121"/>
      <c r="AMC1103" s="121"/>
      <c r="AMD1103" s="121"/>
      <c r="AME1103" s="121"/>
      <c r="AMF1103" s="121"/>
      <c r="AMG1103" s="121"/>
      <c r="AMH1103" s="121"/>
      <c r="AMI1103" s="121"/>
      <c r="AMJ1103" s="121"/>
      <c r="AMK1103" s="121"/>
    </row>
    <row r="1104" spans="1:1025" s="108" customFormat="1" ht="66.599999999999994">
      <c r="A1104" s="15">
        <v>1101</v>
      </c>
      <c r="B1104" s="21" t="s">
        <v>26</v>
      </c>
      <c r="C1104" s="104" t="s">
        <v>3611</v>
      </c>
      <c r="D1104" s="21" t="s">
        <v>3612</v>
      </c>
      <c r="E1104" s="21" t="s">
        <v>3616</v>
      </c>
      <c r="F1104" s="21" t="s">
        <v>938</v>
      </c>
      <c r="G1104" s="21" t="s">
        <v>1040</v>
      </c>
      <c r="H1104" s="21" t="s">
        <v>3789</v>
      </c>
      <c r="I1104" s="21" t="s">
        <v>3617</v>
      </c>
      <c r="J1104" s="21"/>
      <c r="K1104" s="21" t="s">
        <v>3618</v>
      </c>
      <c r="L1104" s="21" t="s">
        <v>3362</v>
      </c>
      <c r="M1104" s="27" t="s">
        <v>5346</v>
      </c>
      <c r="N1104" s="107"/>
      <c r="O1104" s="121"/>
      <c r="P1104" s="121"/>
      <c r="Q1104" s="121"/>
      <c r="R1104" s="121"/>
      <c r="S1104" s="121"/>
      <c r="T1104" s="121"/>
      <c r="U1104" s="121"/>
      <c r="V1104" s="121"/>
      <c r="W1104" s="121"/>
      <c r="X1104" s="121"/>
      <c r="Y1104" s="121"/>
      <c r="Z1104" s="121"/>
      <c r="AA1104" s="121"/>
      <c r="AB1104" s="121"/>
      <c r="AC1104" s="121"/>
      <c r="AD1104" s="121"/>
      <c r="AE1104" s="121"/>
      <c r="AF1104" s="121"/>
      <c r="AG1104" s="121"/>
      <c r="AH1104" s="121"/>
      <c r="AI1104" s="121"/>
      <c r="AJ1104" s="121"/>
      <c r="AK1104" s="121"/>
      <c r="AL1104" s="121"/>
      <c r="AM1104" s="121"/>
      <c r="AN1104" s="121"/>
      <c r="AO1104" s="121"/>
      <c r="AP1104" s="121"/>
      <c r="AQ1104" s="121"/>
      <c r="AR1104" s="121"/>
      <c r="AS1104" s="121"/>
      <c r="AT1104" s="121"/>
      <c r="AU1104" s="121"/>
      <c r="AV1104" s="121"/>
      <c r="AW1104" s="121"/>
      <c r="AX1104" s="121"/>
      <c r="AY1104" s="121"/>
      <c r="AZ1104" s="121"/>
      <c r="BA1104" s="121"/>
      <c r="BB1104" s="121"/>
      <c r="BC1104" s="121"/>
      <c r="BD1104" s="121"/>
      <c r="BE1104" s="121"/>
      <c r="BF1104" s="121"/>
      <c r="BG1104" s="121"/>
      <c r="BH1104" s="121"/>
      <c r="BI1104" s="121"/>
      <c r="BJ1104" s="121"/>
      <c r="BK1104" s="121"/>
      <c r="BL1104" s="121"/>
      <c r="BM1104" s="121"/>
      <c r="BN1104" s="121"/>
      <c r="BO1104" s="121"/>
      <c r="BP1104" s="121"/>
      <c r="BQ1104" s="121"/>
      <c r="BR1104" s="121"/>
      <c r="BS1104" s="121"/>
      <c r="BT1104" s="121"/>
      <c r="BU1104" s="121"/>
      <c r="BV1104" s="121"/>
      <c r="BW1104" s="121"/>
      <c r="BX1104" s="121"/>
      <c r="BY1104" s="121"/>
      <c r="BZ1104" s="121"/>
      <c r="CA1104" s="121"/>
      <c r="CB1104" s="121"/>
      <c r="CC1104" s="121"/>
      <c r="CD1104" s="121"/>
      <c r="CE1104" s="121"/>
      <c r="CF1104" s="121"/>
      <c r="CG1104" s="121"/>
      <c r="CH1104" s="121"/>
      <c r="CI1104" s="121"/>
      <c r="CJ1104" s="121"/>
      <c r="CK1104" s="121"/>
      <c r="CL1104" s="121"/>
      <c r="CM1104" s="121"/>
      <c r="CN1104" s="121"/>
      <c r="CO1104" s="121"/>
      <c r="CP1104" s="121"/>
      <c r="CQ1104" s="121"/>
      <c r="CR1104" s="121"/>
      <c r="CS1104" s="121"/>
      <c r="CT1104" s="121"/>
      <c r="CU1104" s="121"/>
      <c r="CV1104" s="121"/>
      <c r="CW1104" s="121"/>
      <c r="CX1104" s="121"/>
      <c r="CY1104" s="121"/>
      <c r="CZ1104" s="121"/>
      <c r="DA1104" s="121"/>
      <c r="DB1104" s="121"/>
      <c r="DC1104" s="121"/>
      <c r="DD1104" s="121"/>
      <c r="DE1104" s="121"/>
      <c r="DF1104" s="121"/>
      <c r="DG1104" s="121"/>
      <c r="DH1104" s="121"/>
      <c r="DI1104" s="121"/>
      <c r="DJ1104" s="121"/>
      <c r="DK1104" s="121"/>
      <c r="DL1104" s="121"/>
      <c r="DM1104" s="121"/>
      <c r="DN1104" s="121"/>
      <c r="DO1104" s="121"/>
      <c r="DP1104" s="121"/>
      <c r="DQ1104" s="121"/>
      <c r="DR1104" s="121"/>
      <c r="DS1104" s="121"/>
      <c r="DT1104" s="121"/>
      <c r="DU1104" s="121"/>
      <c r="DV1104" s="121"/>
      <c r="DW1104" s="121"/>
      <c r="DX1104" s="121"/>
      <c r="DY1104" s="121"/>
      <c r="DZ1104" s="121"/>
      <c r="EA1104" s="121"/>
      <c r="EB1104" s="121"/>
      <c r="EC1104" s="121"/>
      <c r="ED1104" s="121"/>
      <c r="EE1104" s="121"/>
      <c r="EF1104" s="121"/>
      <c r="EG1104" s="121"/>
      <c r="EH1104" s="121"/>
      <c r="EI1104" s="121"/>
      <c r="EJ1104" s="121"/>
      <c r="EK1104" s="121"/>
      <c r="EL1104" s="121"/>
      <c r="EM1104" s="121"/>
      <c r="EN1104" s="121"/>
      <c r="EO1104" s="121"/>
      <c r="EP1104" s="121"/>
      <c r="EQ1104" s="121"/>
      <c r="ER1104" s="121"/>
      <c r="ES1104" s="121"/>
      <c r="ET1104" s="121"/>
      <c r="EU1104" s="121"/>
      <c r="EV1104" s="121"/>
      <c r="EW1104" s="121"/>
      <c r="EX1104" s="121"/>
      <c r="EY1104" s="121"/>
      <c r="EZ1104" s="121"/>
      <c r="FA1104" s="121"/>
      <c r="FB1104" s="121"/>
      <c r="FC1104" s="121"/>
      <c r="FD1104" s="121"/>
      <c r="FE1104" s="121"/>
      <c r="FF1104" s="121"/>
      <c r="FG1104" s="121"/>
      <c r="FH1104" s="121"/>
      <c r="FI1104" s="121"/>
      <c r="FJ1104" s="121"/>
      <c r="FK1104" s="121"/>
      <c r="FL1104" s="121"/>
      <c r="FM1104" s="121"/>
      <c r="FN1104" s="121"/>
      <c r="FO1104" s="121"/>
      <c r="FP1104" s="121"/>
      <c r="FQ1104" s="121"/>
      <c r="FR1104" s="121"/>
      <c r="FS1104" s="121"/>
      <c r="FT1104" s="121"/>
      <c r="FU1104" s="121"/>
      <c r="FV1104" s="121"/>
      <c r="FW1104" s="121"/>
      <c r="FX1104" s="121"/>
      <c r="FY1104" s="121"/>
      <c r="FZ1104" s="121"/>
      <c r="GA1104" s="121"/>
      <c r="GB1104" s="121"/>
      <c r="GC1104" s="121"/>
      <c r="GD1104" s="121"/>
      <c r="GE1104" s="121"/>
      <c r="GF1104" s="121"/>
      <c r="GG1104" s="121"/>
      <c r="GH1104" s="121"/>
      <c r="GI1104" s="121"/>
      <c r="GJ1104" s="121"/>
      <c r="GK1104" s="121"/>
      <c r="GL1104" s="121"/>
      <c r="GM1104" s="121"/>
      <c r="GN1104" s="121"/>
      <c r="GO1104" s="121"/>
      <c r="GP1104" s="121"/>
      <c r="GQ1104" s="121"/>
      <c r="GR1104" s="121"/>
      <c r="GS1104" s="121"/>
      <c r="GT1104" s="121"/>
      <c r="GU1104" s="121"/>
      <c r="GV1104" s="121"/>
      <c r="GW1104" s="121"/>
      <c r="GX1104" s="121"/>
      <c r="GY1104" s="121"/>
      <c r="GZ1104" s="121"/>
      <c r="HA1104" s="121"/>
      <c r="HB1104" s="121"/>
      <c r="HC1104" s="121"/>
      <c r="HD1104" s="121"/>
      <c r="HE1104" s="121"/>
      <c r="HF1104" s="121"/>
      <c r="HG1104" s="121"/>
      <c r="HH1104" s="121"/>
      <c r="HI1104" s="121"/>
      <c r="HJ1104" s="121"/>
      <c r="HK1104" s="121"/>
      <c r="HL1104" s="121"/>
      <c r="HM1104" s="121"/>
      <c r="HN1104" s="121"/>
      <c r="HO1104" s="121"/>
      <c r="HP1104" s="121"/>
      <c r="HQ1104" s="121"/>
      <c r="HR1104" s="121"/>
      <c r="HS1104" s="121"/>
      <c r="HT1104" s="121"/>
      <c r="HU1104" s="121"/>
      <c r="HV1104" s="121"/>
      <c r="HW1104" s="121"/>
      <c r="HX1104" s="121"/>
      <c r="HY1104" s="121"/>
      <c r="HZ1104" s="121"/>
      <c r="IA1104" s="121"/>
      <c r="IB1104" s="121"/>
      <c r="IC1104" s="121"/>
      <c r="ID1104" s="121"/>
      <c r="IE1104" s="121"/>
      <c r="IF1104" s="121"/>
      <c r="IG1104" s="121"/>
      <c r="IH1104" s="121"/>
      <c r="II1104" s="121"/>
      <c r="IJ1104" s="121"/>
      <c r="IK1104" s="121"/>
      <c r="IL1104" s="121"/>
      <c r="IM1104" s="121"/>
      <c r="IN1104" s="121"/>
      <c r="IO1104" s="121"/>
      <c r="IP1104" s="121"/>
      <c r="IQ1104" s="121"/>
      <c r="IR1104" s="121"/>
      <c r="IS1104" s="121"/>
      <c r="IT1104" s="121"/>
      <c r="IU1104" s="121"/>
      <c r="IV1104" s="121"/>
      <c r="IW1104" s="121"/>
      <c r="IX1104" s="121"/>
      <c r="IY1104" s="121"/>
      <c r="IZ1104" s="121"/>
      <c r="JA1104" s="121"/>
      <c r="JB1104" s="121"/>
      <c r="JC1104" s="121"/>
      <c r="JD1104" s="121"/>
      <c r="JE1104" s="121"/>
      <c r="JF1104" s="121"/>
      <c r="JG1104" s="121"/>
      <c r="JH1104" s="121"/>
      <c r="JI1104" s="121"/>
      <c r="JJ1104" s="121"/>
      <c r="JK1104" s="121"/>
      <c r="JL1104" s="121"/>
      <c r="JM1104" s="121"/>
      <c r="JN1104" s="121"/>
      <c r="JO1104" s="121"/>
      <c r="JP1104" s="121"/>
      <c r="JQ1104" s="121"/>
      <c r="JR1104" s="121"/>
      <c r="JS1104" s="121"/>
      <c r="JT1104" s="121"/>
      <c r="JU1104" s="121"/>
      <c r="JV1104" s="121"/>
      <c r="JW1104" s="121"/>
      <c r="JX1104" s="121"/>
      <c r="JY1104" s="121"/>
      <c r="JZ1104" s="121"/>
      <c r="KA1104" s="121"/>
      <c r="KB1104" s="121"/>
      <c r="KC1104" s="121"/>
      <c r="KD1104" s="121"/>
      <c r="KE1104" s="121"/>
      <c r="KF1104" s="121"/>
      <c r="KG1104" s="121"/>
      <c r="KH1104" s="121"/>
      <c r="KI1104" s="121"/>
      <c r="KJ1104" s="121"/>
      <c r="KK1104" s="121"/>
      <c r="KL1104" s="121"/>
      <c r="KM1104" s="121"/>
      <c r="KN1104" s="121"/>
      <c r="KO1104" s="121"/>
      <c r="KP1104" s="121"/>
      <c r="KQ1104" s="121"/>
      <c r="KR1104" s="121"/>
      <c r="KS1104" s="121"/>
      <c r="KT1104" s="121"/>
      <c r="KU1104" s="121"/>
      <c r="KV1104" s="121"/>
      <c r="KW1104" s="121"/>
      <c r="KX1104" s="121"/>
      <c r="KY1104" s="121"/>
      <c r="KZ1104" s="121"/>
      <c r="LA1104" s="121"/>
      <c r="LB1104" s="121"/>
      <c r="LC1104" s="121"/>
      <c r="LD1104" s="121"/>
      <c r="LE1104" s="121"/>
      <c r="LF1104" s="121"/>
      <c r="LG1104" s="121"/>
      <c r="LH1104" s="121"/>
      <c r="LI1104" s="121"/>
      <c r="LJ1104" s="121"/>
      <c r="LK1104" s="121"/>
      <c r="LL1104" s="121"/>
      <c r="LM1104" s="121"/>
      <c r="LN1104" s="121"/>
      <c r="LO1104" s="121"/>
      <c r="LP1104" s="121"/>
      <c r="LQ1104" s="121"/>
      <c r="LR1104" s="121"/>
      <c r="LS1104" s="121"/>
      <c r="LT1104" s="121"/>
      <c r="LU1104" s="121"/>
      <c r="LV1104" s="121"/>
      <c r="LW1104" s="121"/>
      <c r="LX1104" s="121"/>
      <c r="LY1104" s="121"/>
      <c r="LZ1104" s="121"/>
      <c r="MA1104" s="121"/>
      <c r="MB1104" s="121"/>
      <c r="MC1104" s="121"/>
      <c r="MD1104" s="121"/>
      <c r="ME1104" s="121"/>
      <c r="MF1104" s="121"/>
      <c r="MG1104" s="121"/>
      <c r="MH1104" s="121"/>
      <c r="MI1104" s="121"/>
      <c r="MJ1104" s="121"/>
      <c r="MK1104" s="121"/>
      <c r="ML1104" s="121"/>
      <c r="MM1104" s="121"/>
      <c r="MN1104" s="121"/>
      <c r="MO1104" s="121"/>
      <c r="MP1104" s="121"/>
      <c r="MQ1104" s="121"/>
      <c r="MR1104" s="121"/>
      <c r="MS1104" s="121"/>
      <c r="MT1104" s="121"/>
      <c r="MU1104" s="121"/>
      <c r="MV1104" s="121"/>
      <c r="MW1104" s="121"/>
      <c r="MX1104" s="121"/>
      <c r="MY1104" s="121"/>
      <c r="MZ1104" s="121"/>
      <c r="NA1104" s="121"/>
      <c r="NB1104" s="121"/>
      <c r="NC1104" s="121"/>
      <c r="ND1104" s="121"/>
      <c r="NE1104" s="121"/>
      <c r="NF1104" s="121"/>
      <c r="NG1104" s="121"/>
      <c r="NH1104" s="121"/>
      <c r="NI1104" s="121"/>
      <c r="NJ1104" s="121"/>
      <c r="NK1104" s="121"/>
      <c r="NL1104" s="121"/>
      <c r="NM1104" s="121"/>
      <c r="NN1104" s="121"/>
      <c r="NO1104" s="121"/>
      <c r="NP1104" s="121"/>
      <c r="NQ1104" s="121"/>
      <c r="NR1104" s="121"/>
      <c r="NS1104" s="121"/>
      <c r="NT1104" s="121"/>
      <c r="NU1104" s="121"/>
      <c r="NV1104" s="121"/>
      <c r="NW1104" s="121"/>
      <c r="NX1104" s="121"/>
      <c r="NY1104" s="121"/>
      <c r="NZ1104" s="121"/>
      <c r="OA1104" s="121"/>
      <c r="OB1104" s="121"/>
      <c r="OC1104" s="121"/>
      <c r="OD1104" s="121"/>
      <c r="OE1104" s="121"/>
      <c r="OF1104" s="121"/>
      <c r="OG1104" s="121"/>
      <c r="OH1104" s="121"/>
      <c r="OI1104" s="121"/>
      <c r="OJ1104" s="121"/>
      <c r="OK1104" s="121"/>
      <c r="OL1104" s="121"/>
      <c r="OM1104" s="121"/>
      <c r="ON1104" s="121"/>
      <c r="OO1104" s="121"/>
      <c r="OP1104" s="121"/>
      <c r="OQ1104" s="121"/>
      <c r="OR1104" s="121"/>
      <c r="OS1104" s="121"/>
      <c r="OT1104" s="121"/>
      <c r="OU1104" s="121"/>
      <c r="OV1104" s="121"/>
      <c r="OW1104" s="121"/>
      <c r="OX1104" s="121"/>
      <c r="OY1104" s="121"/>
      <c r="OZ1104" s="121"/>
      <c r="PA1104" s="121"/>
      <c r="PB1104" s="121"/>
      <c r="PC1104" s="121"/>
      <c r="PD1104" s="121"/>
      <c r="PE1104" s="121"/>
      <c r="PF1104" s="121"/>
      <c r="PG1104" s="121"/>
      <c r="PH1104" s="121"/>
      <c r="PI1104" s="121"/>
      <c r="PJ1104" s="121"/>
      <c r="PK1104" s="121"/>
      <c r="PL1104" s="121"/>
      <c r="PM1104" s="121"/>
      <c r="PN1104" s="121"/>
      <c r="PO1104" s="121"/>
      <c r="PP1104" s="121"/>
      <c r="PQ1104" s="121"/>
      <c r="PR1104" s="121"/>
      <c r="PS1104" s="121"/>
      <c r="PT1104" s="121"/>
      <c r="PU1104" s="121"/>
      <c r="PV1104" s="121"/>
      <c r="PW1104" s="121"/>
      <c r="PX1104" s="121"/>
      <c r="PY1104" s="121"/>
      <c r="PZ1104" s="121"/>
      <c r="QA1104" s="121"/>
      <c r="QB1104" s="121"/>
      <c r="QC1104" s="121"/>
      <c r="QD1104" s="121"/>
      <c r="QE1104" s="121"/>
      <c r="QF1104" s="121"/>
      <c r="QG1104" s="121"/>
      <c r="QH1104" s="121"/>
      <c r="QI1104" s="121"/>
      <c r="QJ1104" s="121"/>
      <c r="QK1104" s="121"/>
      <c r="QL1104" s="121"/>
      <c r="QM1104" s="121"/>
      <c r="QN1104" s="121"/>
      <c r="QO1104" s="121"/>
      <c r="QP1104" s="121"/>
      <c r="QQ1104" s="121"/>
      <c r="QR1104" s="121"/>
      <c r="QS1104" s="121"/>
      <c r="QT1104" s="121"/>
      <c r="QU1104" s="121"/>
      <c r="QV1104" s="121"/>
      <c r="QW1104" s="121"/>
      <c r="QX1104" s="121"/>
      <c r="QY1104" s="121"/>
      <c r="QZ1104" s="121"/>
      <c r="RA1104" s="121"/>
      <c r="RB1104" s="121"/>
      <c r="RC1104" s="121"/>
      <c r="RD1104" s="121"/>
      <c r="RE1104" s="121"/>
      <c r="RF1104" s="121"/>
      <c r="RG1104" s="121"/>
      <c r="RH1104" s="121"/>
      <c r="RI1104" s="121"/>
      <c r="RJ1104" s="121"/>
      <c r="RK1104" s="121"/>
      <c r="RL1104" s="121"/>
      <c r="RM1104" s="121"/>
      <c r="RN1104" s="121"/>
      <c r="RO1104" s="121"/>
      <c r="RP1104" s="121"/>
      <c r="RQ1104" s="121"/>
      <c r="RR1104" s="121"/>
      <c r="RS1104" s="121"/>
      <c r="RT1104" s="121"/>
      <c r="RU1104" s="121"/>
      <c r="RV1104" s="121"/>
      <c r="RW1104" s="121"/>
      <c r="RX1104" s="121"/>
      <c r="RY1104" s="121"/>
      <c r="RZ1104" s="121"/>
      <c r="SA1104" s="121"/>
      <c r="SB1104" s="121"/>
      <c r="SC1104" s="121"/>
      <c r="SD1104" s="121"/>
      <c r="SE1104" s="121"/>
      <c r="SF1104" s="121"/>
      <c r="SG1104" s="121"/>
      <c r="SH1104" s="121"/>
      <c r="SI1104" s="121"/>
      <c r="SJ1104" s="121"/>
      <c r="SK1104" s="121"/>
      <c r="SL1104" s="121"/>
      <c r="SM1104" s="121"/>
      <c r="SN1104" s="121"/>
      <c r="SO1104" s="121"/>
      <c r="SP1104" s="121"/>
      <c r="SQ1104" s="121"/>
      <c r="SR1104" s="121"/>
      <c r="SS1104" s="121"/>
      <c r="ST1104" s="121"/>
      <c r="SU1104" s="121"/>
      <c r="SV1104" s="121"/>
      <c r="SW1104" s="121"/>
      <c r="SX1104" s="121"/>
      <c r="SY1104" s="121"/>
      <c r="SZ1104" s="121"/>
      <c r="TA1104" s="121"/>
      <c r="TB1104" s="121"/>
      <c r="TC1104" s="121"/>
      <c r="TD1104" s="121"/>
      <c r="TE1104" s="121"/>
      <c r="TF1104" s="121"/>
      <c r="TG1104" s="121"/>
      <c r="TH1104" s="121"/>
      <c r="TI1104" s="121"/>
      <c r="TJ1104" s="121"/>
      <c r="TK1104" s="121"/>
      <c r="TL1104" s="121"/>
      <c r="TM1104" s="121"/>
      <c r="TN1104" s="121"/>
      <c r="TO1104" s="121"/>
      <c r="TP1104" s="121"/>
      <c r="TQ1104" s="121"/>
      <c r="TR1104" s="121"/>
      <c r="TS1104" s="121"/>
      <c r="TT1104" s="121"/>
      <c r="TU1104" s="121"/>
      <c r="TV1104" s="121"/>
      <c r="TW1104" s="121"/>
      <c r="TX1104" s="121"/>
      <c r="TY1104" s="121"/>
      <c r="TZ1104" s="121"/>
      <c r="UA1104" s="121"/>
      <c r="UB1104" s="121"/>
      <c r="UC1104" s="121"/>
      <c r="UD1104" s="121"/>
      <c r="UE1104" s="121"/>
      <c r="UF1104" s="121"/>
      <c r="UG1104" s="121"/>
      <c r="UH1104" s="121"/>
      <c r="UI1104" s="121"/>
      <c r="UJ1104" s="121"/>
      <c r="UK1104" s="121"/>
      <c r="UL1104" s="121"/>
      <c r="UM1104" s="121"/>
      <c r="UN1104" s="121"/>
      <c r="UO1104" s="121"/>
      <c r="UP1104" s="121"/>
      <c r="UQ1104" s="121"/>
      <c r="UR1104" s="121"/>
      <c r="US1104" s="121"/>
      <c r="UT1104" s="121"/>
      <c r="UU1104" s="121"/>
      <c r="UV1104" s="121"/>
      <c r="UW1104" s="121"/>
      <c r="UX1104" s="121"/>
      <c r="UY1104" s="121"/>
      <c r="UZ1104" s="121"/>
      <c r="VA1104" s="121"/>
      <c r="VB1104" s="121"/>
      <c r="VC1104" s="121"/>
      <c r="VD1104" s="121"/>
      <c r="VE1104" s="121"/>
      <c r="VF1104" s="121"/>
      <c r="VG1104" s="121"/>
      <c r="VH1104" s="121"/>
      <c r="VI1104" s="121"/>
      <c r="VJ1104" s="121"/>
      <c r="VK1104" s="121"/>
      <c r="VL1104" s="121"/>
      <c r="VM1104" s="121"/>
      <c r="VN1104" s="121"/>
      <c r="VO1104" s="121"/>
      <c r="VP1104" s="121"/>
      <c r="VQ1104" s="121"/>
      <c r="VR1104" s="121"/>
      <c r="VS1104" s="121"/>
      <c r="VT1104" s="121"/>
      <c r="VU1104" s="121"/>
      <c r="VV1104" s="121"/>
      <c r="VW1104" s="121"/>
      <c r="VX1104" s="121"/>
      <c r="VY1104" s="121"/>
      <c r="VZ1104" s="121"/>
      <c r="WA1104" s="121"/>
      <c r="WB1104" s="121"/>
      <c r="WC1104" s="121"/>
      <c r="WD1104" s="121"/>
      <c r="WE1104" s="121"/>
      <c r="WF1104" s="121"/>
      <c r="WG1104" s="121"/>
      <c r="WH1104" s="121"/>
      <c r="WI1104" s="121"/>
      <c r="WJ1104" s="121"/>
      <c r="WK1104" s="121"/>
      <c r="WL1104" s="121"/>
      <c r="WM1104" s="121"/>
      <c r="WN1104" s="121"/>
      <c r="WO1104" s="121"/>
      <c r="WP1104" s="121"/>
      <c r="WQ1104" s="121"/>
      <c r="WR1104" s="121"/>
      <c r="WS1104" s="121"/>
      <c r="WT1104" s="121"/>
      <c r="WU1104" s="121"/>
      <c r="WV1104" s="121"/>
      <c r="WW1104" s="121"/>
      <c r="WX1104" s="121"/>
      <c r="WY1104" s="121"/>
      <c r="WZ1104" s="121"/>
      <c r="XA1104" s="121"/>
      <c r="XB1104" s="121"/>
      <c r="XC1104" s="121"/>
      <c r="XD1104" s="121"/>
      <c r="XE1104" s="121"/>
      <c r="XF1104" s="121"/>
      <c r="XG1104" s="121"/>
      <c r="XH1104" s="121"/>
      <c r="XI1104" s="121"/>
      <c r="XJ1104" s="121"/>
      <c r="XK1104" s="121"/>
      <c r="XL1104" s="121"/>
      <c r="XM1104" s="121"/>
      <c r="XN1104" s="121"/>
      <c r="XO1104" s="121"/>
      <c r="XP1104" s="121"/>
      <c r="XQ1104" s="121"/>
      <c r="XR1104" s="121"/>
      <c r="XS1104" s="121"/>
      <c r="XT1104" s="121"/>
      <c r="XU1104" s="121"/>
      <c r="XV1104" s="121"/>
      <c r="XW1104" s="121"/>
      <c r="XX1104" s="121"/>
      <c r="XY1104" s="121"/>
      <c r="XZ1104" s="121"/>
      <c r="YA1104" s="121"/>
      <c r="YB1104" s="121"/>
      <c r="YC1104" s="121"/>
      <c r="YD1104" s="121"/>
      <c r="YE1104" s="121"/>
      <c r="YF1104" s="121"/>
      <c r="YG1104" s="121"/>
      <c r="YH1104" s="121"/>
      <c r="YI1104" s="121"/>
      <c r="YJ1104" s="121"/>
      <c r="YK1104" s="121"/>
      <c r="YL1104" s="121"/>
      <c r="YM1104" s="121"/>
      <c r="YN1104" s="121"/>
      <c r="YO1104" s="121"/>
      <c r="YP1104" s="121"/>
      <c r="YQ1104" s="121"/>
      <c r="YR1104" s="121"/>
      <c r="YS1104" s="121"/>
      <c r="YT1104" s="121"/>
      <c r="YU1104" s="121"/>
      <c r="YV1104" s="121"/>
      <c r="YW1104" s="121"/>
      <c r="YX1104" s="121"/>
      <c r="YY1104" s="121"/>
      <c r="YZ1104" s="121"/>
      <c r="ZA1104" s="121"/>
      <c r="ZB1104" s="121"/>
      <c r="ZC1104" s="121"/>
      <c r="ZD1104" s="121"/>
      <c r="ZE1104" s="121"/>
      <c r="ZF1104" s="121"/>
      <c r="ZG1104" s="121"/>
      <c r="ZH1104" s="121"/>
      <c r="ZI1104" s="121"/>
      <c r="ZJ1104" s="121"/>
      <c r="ZK1104" s="121"/>
      <c r="ZL1104" s="121"/>
      <c r="ZM1104" s="121"/>
      <c r="ZN1104" s="121"/>
      <c r="ZO1104" s="121"/>
      <c r="ZP1104" s="121"/>
      <c r="ZQ1104" s="121"/>
      <c r="ZR1104" s="121"/>
      <c r="ZS1104" s="121"/>
      <c r="ZT1104" s="121"/>
      <c r="ZU1104" s="121"/>
      <c r="ZV1104" s="121"/>
      <c r="ZW1104" s="121"/>
      <c r="ZX1104" s="121"/>
      <c r="ZY1104" s="121"/>
      <c r="ZZ1104" s="121"/>
      <c r="AAA1104" s="121"/>
      <c r="AAB1104" s="121"/>
      <c r="AAC1104" s="121"/>
      <c r="AAD1104" s="121"/>
      <c r="AAE1104" s="121"/>
      <c r="AAF1104" s="121"/>
      <c r="AAG1104" s="121"/>
      <c r="AAH1104" s="121"/>
      <c r="AAI1104" s="121"/>
      <c r="AAJ1104" s="121"/>
      <c r="AAK1104" s="121"/>
      <c r="AAL1104" s="121"/>
      <c r="AAM1104" s="121"/>
      <c r="AAN1104" s="121"/>
      <c r="AAO1104" s="121"/>
      <c r="AAP1104" s="121"/>
      <c r="AAQ1104" s="121"/>
      <c r="AAR1104" s="121"/>
      <c r="AAS1104" s="121"/>
      <c r="AAT1104" s="121"/>
      <c r="AAU1104" s="121"/>
      <c r="AAV1104" s="121"/>
      <c r="AAW1104" s="121"/>
      <c r="AAX1104" s="121"/>
      <c r="AAY1104" s="121"/>
      <c r="AAZ1104" s="121"/>
      <c r="ABA1104" s="121"/>
      <c r="ABB1104" s="121"/>
      <c r="ABC1104" s="121"/>
      <c r="ABD1104" s="121"/>
      <c r="ABE1104" s="121"/>
      <c r="ABF1104" s="121"/>
      <c r="ABG1104" s="121"/>
      <c r="ABH1104" s="121"/>
      <c r="ABI1104" s="121"/>
      <c r="ABJ1104" s="121"/>
      <c r="ABK1104" s="121"/>
      <c r="ABL1104" s="121"/>
      <c r="ABM1104" s="121"/>
      <c r="ABN1104" s="121"/>
      <c r="ABO1104" s="121"/>
      <c r="ABP1104" s="121"/>
      <c r="ABQ1104" s="121"/>
      <c r="ABR1104" s="121"/>
      <c r="ABS1104" s="121"/>
      <c r="ABT1104" s="121"/>
      <c r="ABU1104" s="121"/>
      <c r="ABV1104" s="121"/>
      <c r="ABW1104" s="121"/>
      <c r="ABX1104" s="121"/>
      <c r="ABY1104" s="121"/>
      <c r="ABZ1104" s="121"/>
      <c r="ACA1104" s="121"/>
      <c r="ACB1104" s="121"/>
      <c r="ACC1104" s="121"/>
      <c r="ACD1104" s="121"/>
      <c r="ACE1104" s="121"/>
      <c r="ACF1104" s="121"/>
      <c r="ACG1104" s="121"/>
      <c r="ACH1104" s="121"/>
      <c r="ACI1104" s="121"/>
      <c r="ACJ1104" s="121"/>
      <c r="ACK1104" s="121"/>
      <c r="ACL1104" s="121"/>
      <c r="ACM1104" s="121"/>
      <c r="ACN1104" s="121"/>
      <c r="ACO1104" s="121"/>
      <c r="ACP1104" s="121"/>
      <c r="ACQ1104" s="121"/>
      <c r="ACR1104" s="121"/>
      <c r="ACS1104" s="121"/>
      <c r="ACT1104" s="121"/>
      <c r="ACU1104" s="121"/>
      <c r="ACV1104" s="121"/>
      <c r="ACW1104" s="121"/>
      <c r="ACX1104" s="121"/>
      <c r="ACY1104" s="121"/>
      <c r="ACZ1104" s="121"/>
      <c r="ADA1104" s="121"/>
      <c r="ADB1104" s="121"/>
      <c r="ADC1104" s="121"/>
      <c r="ADD1104" s="121"/>
      <c r="ADE1104" s="121"/>
      <c r="ADF1104" s="121"/>
      <c r="ADG1104" s="121"/>
      <c r="ADH1104" s="121"/>
      <c r="ADI1104" s="121"/>
      <c r="ADJ1104" s="121"/>
      <c r="ADK1104" s="121"/>
      <c r="ADL1104" s="121"/>
      <c r="ADM1104" s="121"/>
      <c r="ADN1104" s="121"/>
      <c r="ADO1104" s="121"/>
      <c r="ADP1104" s="121"/>
      <c r="ADQ1104" s="121"/>
      <c r="ADR1104" s="121"/>
      <c r="ADS1104" s="121"/>
      <c r="ADT1104" s="121"/>
      <c r="ADU1104" s="121"/>
      <c r="ADV1104" s="121"/>
      <c r="ADW1104" s="121"/>
      <c r="ADX1104" s="121"/>
      <c r="ADY1104" s="121"/>
      <c r="ADZ1104" s="121"/>
      <c r="AEA1104" s="121"/>
      <c r="AEB1104" s="121"/>
      <c r="AEC1104" s="121"/>
      <c r="AED1104" s="121"/>
      <c r="AEE1104" s="121"/>
      <c r="AEF1104" s="121"/>
      <c r="AEG1104" s="121"/>
      <c r="AEH1104" s="121"/>
      <c r="AEI1104" s="121"/>
      <c r="AEJ1104" s="121"/>
      <c r="AEK1104" s="121"/>
      <c r="AEL1104" s="121"/>
      <c r="AEM1104" s="121"/>
      <c r="AEN1104" s="121"/>
      <c r="AEO1104" s="121"/>
      <c r="AEP1104" s="121"/>
      <c r="AEQ1104" s="121"/>
      <c r="AER1104" s="121"/>
      <c r="AES1104" s="121"/>
      <c r="AET1104" s="121"/>
      <c r="AEU1104" s="121"/>
      <c r="AEV1104" s="121"/>
      <c r="AEW1104" s="121"/>
      <c r="AEX1104" s="121"/>
      <c r="AEY1104" s="121"/>
      <c r="AEZ1104" s="121"/>
      <c r="AFA1104" s="121"/>
      <c r="AFB1104" s="121"/>
      <c r="AFC1104" s="121"/>
      <c r="AFD1104" s="121"/>
      <c r="AFE1104" s="121"/>
      <c r="AFF1104" s="121"/>
      <c r="AFG1104" s="121"/>
      <c r="AFH1104" s="121"/>
      <c r="AFI1104" s="121"/>
      <c r="AFJ1104" s="121"/>
      <c r="AFK1104" s="121"/>
      <c r="AFL1104" s="121"/>
      <c r="AFM1104" s="121"/>
      <c r="AFN1104" s="121"/>
      <c r="AFO1104" s="121"/>
      <c r="AFP1104" s="121"/>
      <c r="AFQ1104" s="121"/>
      <c r="AFR1104" s="121"/>
      <c r="AFS1104" s="121"/>
      <c r="AFT1104" s="121"/>
      <c r="AFU1104" s="121"/>
      <c r="AFV1104" s="121"/>
      <c r="AFW1104" s="121"/>
      <c r="AFX1104" s="121"/>
      <c r="AFY1104" s="121"/>
      <c r="AFZ1104" s="121"/>
      <c r="AGA1104" s="121"/>
      <c r="AGB1104" s="121"/>
      <c r="AGC1104" s="121"/>
      <c r="AGD1104" s="121"/>
      <c r="AGE1104" s="121"/>
      <c r="AGF1104" s="121"/>
      <c r="AGG1104" s="121"/>
      <c r="AGH1104" s="121"/>
      <c r="AGI1104" s="121"/>
      <c r="AGJ1104" s="121"/>
      <c r="AGK1104" s="121"/>
      <c r="AGL1104" s="121"/>
      <c r="AGM1104" s="121"/>
      <c r="AGN1104" s="121"/>
      <c r="AGO1104" s="121"/>
      <c r="AGP1104" s="121"/>
      <c r="AGQ1104" s="121"/>
      <c r="AGR1104" s="121"/>
      <c r="AGS1104" s="121"/>
      <c r="AGT1104" s="121"/>
      <c r="AGU1104" s="121"/>
      <c r="AGV1104" s="121"/>
      <c r="AGW1104" s="121"/>
      <c r="AGX1104" s="121"/>
      <c r="AGY1104" s="121"/>
      <c r="AGZ1104" s="121"/>
      <c r="AHA1104" s="121"/>
      <c r="AHB1104" s="121"/>
      <c r="AHC1104" s="121"/>
      <c r="AHD1104" s="121"/>
      <c r="AHE1104" s="121"/>
      <c r="AHF1104" s="121"/>
      <c r="AHG1104" s="121"/>
      <c r="AHH1104" s="121"/>
      <c r="AHI1104" s="121"/>
      <c r="AHJ1104" s="121"/>
      <c r="AHK1104" s="121"/>
      <c r="AHL1104" s="121"/>
      <c r="AHM1104" s="121"/>
      <c r="AHN1104" s="121"/>
      <c r="AHO1104" s="121"/>
      <c r="AHP1104" s="121"/>
      <c r="AHQ1104" s="121"/>
      <c r="AHR1104" s="121"/>
      <c r="AHS1104" s="121"/>
      <c r="AHT1104" s="121"/>
      <c r="AHU1104" s="121"/>
      <c r="AHV1104" s="121"/>
      <c r="AHW1104" s="121"/>
      <c r="AHX1104" s="121"/>
      <c r="AHY1104" s="121"/>
      <c r="AHZ1104" s="121"/>
      <c r="AIA1104" s="121"/>
      <c r="AIB1104" s="121"/>
      <c r="AIC1104" s="121"/>
      <c r="AID1104" s="121"/>
      <c r="AIE1104" s="121"/>
      <c r="AIF1104" s="121"/>
      <c r="AIG1104" s="121"/>
      <c r="AIH1104" s="121"/>
      <c r="AII1104" s="121"/>
      <c r="AIJ1104" s="121"/>
      <c r="AIK1104" s="121"/>
      <c r="AIL1104" s="121"/>
      <c r="AIM1104" s="121"/>
      <c r="AIN1104" s="121"/>
      <c r="AIO1104" s="121"/>
      <c r="AIP1104" s="121"/>
      <c r="AIQ1104" s="121"/>
      <c r="AIR1104" s="121"/>
      <c r="AIS1104" s="121"/>
      <c r="AIT1104" s="121"/>
      <c r="AIU1104" s="121"/>
      <c r="AIV1104" s="121"/>
      <c r="AIW1104" s="121"/>
      <c r="AIX1104" s="121"/>
      <c r="AIY1104" s="121"/>
      <c r="AIZ1104" s="121"/>
      <c r="AJA1104" s="121"/>
      <c r="AJB1104" s="121"/>
      <c r="AJC1104" s="121"/>
      <c r="AJD1104" s="121"/>
      <c r="AJE1104" s="121"/>
      <c r="AJF1104" s="121"/>
      <c r="AJG1104" s="121"/>
      <c r="AJH1104" s="121"/>
      <c r="AJI1104" s="121"/>
      <c r="AJJ1104" s="121"/>
      <c r="AJK1104" s="121"/>
      <c r="AJL1104" s="121"/>
      <c r="AJM1104" s="121"/>
      <c r="AJN1104" s="121"/>
      <c r="AJO1104" s="121"/>
      <c r="AJP1104" s="121"/>
      <c r="AJQ1104" s="121"/>
      <c r="AJR1104" s="121"/>
      <c r="AJS1104" s="121"/>
      <c r="AJT1104" s="121"/>
      <c r="AJU1104" s="121"/>
      <c r="AJV1104" s="121"/>
      <c r="AJW1104" s="121"/>
      <c r="AJX1104" s="121"/>
      <c r="AJY1104" s="121"/>
      <c r="AJZ1104" s="121"/>
      <c r="AKA1104" s="121"/>
      <c r="AKB1104" s="121"/>
      <c r="AKC1104" s="121"/>
      <c r="AKD1104" s="121"/>
      <c r="AKE1104" s="121"/>
      <c r="AKF1104" s="121"/>
      <c r="AKG1104" s="121"/>
      <c r="AKH1104" s="121"/>
      <c r="AKI1104" s="121"/>
      <c r="AKJ1104" s="121"/>
      <c r="AKK1104" s="121"/>
      <c r="AKL1104" s="121"/>
      <c r="AKM1104" s="121"/>
      <c r="AKN1104" s="121"/>
      <c r="AKO1104" s="121"/>
      <c r="AKP1104" s="121"/>
      <c r="AKQ1104" s="121"/>
      <c r="AKR1104" s="121"/>
      <c r="AKS1104" s="121"/>
      <c r="AKT1104" s="121"/>
      <c r="AKU1104" s="121"/>
      <c r="AKV1104" s="121"/>
      <c r="AKW1104" s="121"/>
      <c r="AKX1104" s="121"/>
      <c r="AKY1104" s="121"/>
      <c r="AKZ1104" s="121"/>
      <c r="ALA1104" s="121"/>
      <c r="ALB1104" s="121"/>
      <c r="ALC1104" s="121"/>
      <c r="ALD1104" s="121"/>
      <c r="ALE1104" s="121"/>
      <c r="ALF1104" s="121"/>
      <c r="ALG1104" s="121"/>
      <c r="ALH1104" s="121"/>
      <c r="ALI1104" s="121"/>
      <c r="ALJ1104" s="121"/>
      <c r="ALK1104" s="121"/>
      <c r="ALL1104" s="121"/>
      <c r="ALM1104" s="121"/>
      <c r="ALN1104" s="121"/>
      <c r="ALO1104" s="121"/>
      <c r="ALP1104" s="121"/>
      <c r="ALQ1104" s="121"/>
      <c r="ALR1104" s="121"/>
      <c r="ALS1104" s="121"/>
      <c r="ALT1104" s="121"/>
      <c r="ALU1104" s="121"/>
      <c r="ALV1104" s="121"/>
      <c r="ALW1104" s="121"/>
      <c r="ALX1104" s="121"/>
      <c r="ALY1104" s="121"/>
      <c r="ALZ1104" s="121"/>
      <c r="AMA1104" s="121"/>
      <c r="AMB1104" s="121"/>
      <c r="AMC1104" s="121"/>
      <c r="AMD1104" s="121"/>
      <c r="AME1104" s="121"/>
      <c r="AMF1104" s="121"/>
      <c r="AMG1104" s="121"/>
      <c r="AMH1104" s="121"/>
      <c r="AMI1104" s="121"/>
      <c r="AMJ1104" s="121"/>
      <c r="AMK1104" s="121"/>
    </row>
    <row r="1105" spans="1:1025" s="108" customFormat="1" ht="44.4">
      <c r="A1105" s="15">
        <v>1102</v>
      </c>
      <c r="B1105" s="21" t="s">
        <v>28</v>
      </c>
      <c r="C1105" s="104" t="s">
        <v>3611</v>
      </c>
      <c r="D1105" s="21" t="s">
        <v>3612</v>
      </c>
      <c r="E1105" s="21" t="s">
        <v>3619</v>
      </c>
      <c r="F1105" s="21" t="s">
        <v>938</v>
      </c>
      <c r="G1105" s="21" t="s">
        <v>1042</v>
      </c>
      <c r="H1105" s="21" t="s">
        <v>3790</v>
      </c>
      <c r="I1105" s="21"/>
      <c r="J1105" s="21"/>
      <c r="K1105" s="21" t="s">
        <v>3620</v>
      </c>
      <c r="L1105" s="168" t="s">
        <v>3621</v>
      </c>
      <c r="M1105" s="27" t="s">
        <v>5347</v>
      </c>
      <c r="N1105" s="107"/>
      <c r="O1105" s="121"/>
      <c r="P1105" s="121"/>
      <c r="Q1105" s="121"/>
      <c r="R1105" s="121"/>
      <c r="S1105" s="121"/>
      <c r="T1105" s="121"/>
      <c r="U1105" s="121"/>
      <c r="V1105" s="121"/>
      <c r="W1105" s="121"/>
      <c r="X1105" s="121"/>
      <c r="Y1105" s="121"/>
      <c r="Z1105" s="121"/>
      <c r="AA1105" s="121"/>
      <c r="AB1105" s="121"/>
      <c r="AC1105" s="121"/>
      <c r="AD1105" s="121"/>
      <c r="AE1105" s="121"/>
      <c r="AF1105" s="121"/>
      <c r="AG1105" s="121"/>
      <c r="AH1105" s="121"/>
      <c r="AI1105" s="121"/>
      <c r="AJ1105" s="121"/>
      <c r="AK1105" s="121"/>
      <c r="AL1105" s="121"/>
      <c r="AM1105" s="121"/>
      <c r="AN1105" s="121"/>
      <c r="AO1105" s="121"/>
      <c r="AP1105" s="121"/>
      <c r="AQ1105" s="121"/>
      <c r="AR1105" s="121"/>
      <c r="AS1105" s="121"/>
      <c r="AT1105" s="121"/>
      <c r="AU1105" s="121"/>
      <c r="AV1105" s="121"/>
      <c r="AW1105" s="121"/>
      <c r="AX1105" s="121"/>
      <c r="AY1105" s="121"/>
      <c r="AZ1105" s="121"/>
      <c r="BA1105" s="121"/>
      <c r="BB1105" s="121"/>
      <c r="BC1105" s="121"/>
      <c r="BD1105" s="121"/>
      <c r="BE1105" s="121"/>
      <c r="BF1105" s="121"/>
      <c r="BG1105" s="121"/>
      <c r="BH1105" s="121"/>
      <c r="BI1105" s="121"/>
      <c r="BJ1105" s="121"/>
      <c r="BK1105" s="121"/>
      <c r="BL1105" s="121"/>
      <c r="BM1105" s="121"/>
      <c r="BN1105" s="121"/>
      <c r="BO1105" s="121"/>
      <c r="BP1105" s="121"/>
      <c r="BQ1105" s="121"/>
      <c r="BR1105" s="121"/>
      <c r="BS1105" s="121"/>
      <c r="BT1105" s="121"/>
      <c r="BU1105" s="121"/>
      <c r="BV1105" s="121"/>
      <c r="BW1105" s="121"/>
      <c r="BX1105" s="121"/>
      <c r="BY1105" s="121"/>
      <c r="BZ1105" s="121"/>
      <c r="CA1105" s="121"/>
      <c r="CB1105" s="121"/>
      <c r="CC1105" s="121"/>
      <c r="CD1105" s="121"/>
      <c r="CE1105" s="121"/>
      <c r="CF1105" s="121"/>
      <c r="CG1105" s="121"/>
      <c r="CH1105" s="121"/>
      <c r="CI1105" s="121"/>
      <c r="CJ1105" s="121"/>
      <c r="CK1105" s="121"/>
      <c r="CL1105" s="121"/>
      <c r="CM1105" s="121"/>
      <c r="CN1105" s="121"/>
      <c r="CO1105" s="121"/>
      <c r="CP1105" s="121"/>
      <c r="CQ1105" s="121"/>
      <c r="CR1105" s="121"/>
      <c r="CS1105" s="121"/>
      <c r="CT1105" s="121"/>
      <c r="CU1105" s="121"/>
      <c r="CV1105" s="121"/>
      <c r="CW1105" s="121"/>
      <c r="CX1105" s="121"/>
      <c r="CY1105" s="121"/>
      <c r="CZ1105" s="121"/>
      <c r="DA1105" s="121"/>
      <c r="DB1105" s="121"/>
      <c r="DC1105" s="121"/>
      <c r="DD1105" s="121"/>
      <c r="DE1105" s="121"/>
      <c r="DF1105" s="121"/>
      <c r="DG1105" s="121"/>
      <c r="DH1105" s="121"/>
      <c r="DI1105" s="121"/>
      <c r="DJ1105" s="121"/>
      <c r="DK1105" s="121"/>
      <c r="DL1105" s="121"/>
      <c r="DM1105" s="121"/>
      <c r="DN1105" s="121"/>
      <c r="DO1105" s="121"/>
      <c r="DP1105" s="121"/>
      <c r="DQ1105" s="121"/>
      <c r="DR1105" s="121"/>
      <c r="DS1105" s="121"/>
      <c r="DT1105" s="121"/>
      <c r="DU1105" s="121"/>
      <c r="DV1105" s="121"/>
      <c r="DW1105" s="121"/>
      <c r="DX1105" s="121"/>
      <c r="DY1105" s="121"/>
      <c r="DZ1105" s="121"/>
      <c r="EA1105" s="121"/>
      <c r="EB1105" s="121"/>
      <c r="EC1105" s="121"/>
      <c r="ED1105" s="121"/>
      <c r="EE1105" s="121"/>
      <c r="EF1105" s="121"/>
      <c r="EG1105" s="121"/>
      <c r="EH1105" s="121"/>
      <c r="EI1105" s="121"/>
      <c r="EJ1105" s="121"/>
      <c r="EK1105" s="121"/>
      <c r="EL1105" s="121"/>
      <c r="EM1105" s="121"/>
      <c r="EN1105" s="121"/>
      <c r="EO1105" s="121"/>
      <c r="EP1105" s="121"/>
      <c r="EQ1105" s="121"/>
      <c r="ER1105" s="121"/>
      <c r="ES1105" s="121"/>
      <c r="ET1105" s="121"/>
      <c r="EU1105" s="121"/>
      <c r="EV1105" s="121"/>
      <c r="EW1105" s="121"/>
      <c r="EX1105" s="121"/>
      <c r="EY1105" s="121"/>
      <c r="EZ1105" s="121"/>
      <c r="FA1105" s="121"/>
      <c r="FB1105" s="121"/>
      <c r="FC1105" s="121"/>
      <c r="FD1105" s="121"/>
      <c r="FE1105" s="121"/>
      <c r="FF1105" s="121"/>
      <c r="FG1105" s="121"/>
      <c r="FH1105" s="121"/>
      <c r="FI1105" s="121"/>
      <c r="FJ1105" s="121"/>
      <c r="FK1105" s="121"/>
      <c r="FL1105" s="121"/>
      <c r="FM1105" s="121"/>
      <c r="FN1105" s="121"/>
      <c r="FO1105" s="121"/>
      <c r="FP1105" s="121"/>
      <c r="FQ1105" s="121"/>
      <c r="FR1105" s="121"/>
      <c r="FS1105" s="121"/>
      <c r="FT1105" s="121"/>
      <c r="FU1105" s="121"/>
      <c r="FV1105" s="121"/>
      <c r="FW1105" s="121"/>
      <c r="FX1105" s="121"/>
      <c r="FY1105" s="121"/>
      <c r="FZ1105" s="121"/>
      <c r="GA1105" s="121"/>
      <c r="GB1105" s="121"/>
      <c r="GC1105" s="121"/>
      <c r="GD1105" s="121"/>
      <c r="GE1105" s="121"/>
      <c r="GF1105" s="121"/>
      <c r="GG1105" s="121"/>
      <c r="GH1105" s="121"/>
      <c r="GI1105" s="121"/>
      <c r="GJ1105" s="121"/>
      <c r="GK1105" s="121"/>
      <c r="GL1105" s="121"/>
      <c r="GM1105" s="121"/>
      <c r="GN1105" s="121"/>
      <c r="GO1105" s="121"/>
      <c r="GP1105" s="121"/>
      <c r="GQ1105" s="121"/>
      <c r="GR1105" s="121"/>
      <c r="GS1105" s="121"/>
      <c r="GT1105" s="121"/>
      <c r="GU1105" s="121"/>
      <c r="GV1105" s="121"/>
      <c r="GW1105" s="121"/>
      <c r="GX1105" s="121"/>
      <c r="GY1105" s="121"/>
      <c r="GZ1105" s="121"/>
      <c r="HA1105" s="121"/>
      <c r="HB1105" s="121"/>
      <c r="HC1105" s="121"/>
      <c r="HD1105" s="121"/>
      <c r="HE1105" s="121"/>
      <c r="HF1105" s="121"/>
      <c r="HG1105" s="121"/>
      <c r="HH1105" s="121"/>
      <c r="HI1105" s="121"/>
      <c r="HJ1105" s="121"/>
      <c r="HK1105" s="121"/>
      <c r="HL1105" s="121"/>
      <c r="HM1105" s="121"/>
      <c r="HN1105" s="121"/>
      <c r="HO1105" s="121"/>
      <c r="HP1105" s="121"/>
      <c r="HQ1105" s="121"/>
      <c r="HR1105" s="121"/>
      <c r="HS1105" s="121"/>
      <c r="HT1105" s="121"/>
      <c r="HU1105" s="121"/>
      <c r="HV1105" s="121"/>
      <c r="HW1105" s="121"/>
      <c r="HX1105" s="121"/>
      <c r="HY1105" s="121"/>
      <c r="HZ1105" s="121"/>
      <c r="IA1105" s="121"/>
      <c r="IB1105" s="121"/>
      <c r="IC1105" s="121"/>
      <c r="ID1105" s="121"/>
      <c r="IE1105" s="121"/>
      <c r="IF1105" s="121"/>
      <c r="IG1105" s="121"/>
      <c r="IH1105" s="121"/>
      <c r="II1105" s="121"/>
      <c r="IJ1105" s="121"/>
      <c r="IK1105" s="121"/>
      <c r="IL1105" s="121"/>
      <c r="IM1105" s="121"/>
      <c r="IN1105" s="121"/>
      <c r="IO1105" s="121"/>
      <c r="IP1105" s="121"/>
      <c r="IQ1105" s="121"/>
      <c r="IR1105" s="121"/>
      <c r="IS1105" s="121"/>
      <c r="IT1105" s="121"/>
      <c r="IU1105" s="121"/>
      <c r="IV1105" s="121"/>
      <c r="IW1105" s="121"/>
      <c r="IX1105" s="121"/>
      <c r="IY1105" s="121"/>
      <c r="IZ1105" s="121"/>
      <c r="JA1105" s="121"/>
      <c r="JB1105" s="121"/>
      <c r="JC1105" s="121"/>
      <c r="JD1105" s="121"/>
      <c r="JE1105" s="121"/>
      <c r="JF1105" s="121"/>
      <c r="JG1105" s="121"/>
      <c r="JH1105" s="121"/>
      <c r="JI1105" s="121"/>
      <c r="JJ1105" s="121"/>
      <c r="JK1105" s="121"/>
      <c r="JL1105" s="121"/>
      <c r="JM1105" s="121"/>
      <c r="JN1105" s="121"/>
      <c r="JO1105" s="121"/>
      <c r="JP1105" s="121"/>
      <c r="JQ1105" s="121"/>
      <c r="JR1105" s="121"/>
      <c r="JS1105" s="121"/>
      <c r="JT1105" s="121"/>
      <c r="JU1105" s="121"/>
      <c r="JV1105" s="121"/>
      <c r="JW1105" s="121"/>
      <c r="JX1105" s="121"/>
      <c r="JY1105" s="121"/>
      <c r="JZ1105" s="121"/>
      <c r="KA1105" s="121"/>
      <c r="KB1105" s="121"/>
      <c r="KC1105" s="121"/>
      <c r="KD1105" s="121"/>
      <c r="KE1105" s="121"/>
      <c r="KF1105" s="121"/>
      <c r="KG1105" s="121"/>
      <c r="KH1105" s="121"/>
      <c r="KI1105" s="121"/>
      <c r="KJ1105" s="121"/>
      <c r="KK1105" s="121"/>
      <c r="KL1105" s="121"/>
      <c r="KM1105" s="121"/>
      <c r="KN1105" s="121"/>
      <c r="KO1105" s="121"/>
      <c r="KP1105" s="121"/>
      <c r="KQ1105" s="121"/>
      <c r="KR1105" s="121"/>
      <c r="KS1105" s="121"/>
      <c r="KT1105" s="121"/>
      <c r="KU1105" s="121"/>
      <c r="KV1105" s="121"/>
      <c r="KW1105" s="121"/>
      <c r="KX1105" s="121"/>
      <c r="KY1105" s="121"/>
      <c r="KZ1105" s="121"/>
      <c r="LA1105" s="121"/>
      <c r="LB1105" s="121"/>
      <c r="LC1105" s="121"/>
      <c r="LD1105" s="121"/>
      <c r="LE1105" s="121"/>
      <c r="LF1105" s="121"/>
      <c r="LG1105" s="121"/>
      <c r="LH1105" s="121"/>
      <c r="LI1105" s="121"/>
      <c r="LJ1105" s="121"/>
      <c r="LK1105" s="121"/>
      <c r="LL1105" s="121"/>
      <c r="LM1105" s="121"/>
      <c r="LN1105" s="121"/>
      <c r="LO1105" s="121"/>
      <c r="LP1105" s="121"/>
      <c r="LQ1105" s="121"/>
      <c r="LR1105" s="121"/>
      <c r="LS1105" s="121"/>
      <c r="LT1105" s="121"/>
      <c r="LU1105" s="121"/>
      <c r="LV1105" s="121"/>
      <c r="LW1105" s="121"/>
      <c r="LX1105" s="121"/>
      <c r="LY1105" s="121"/>
      <c r="LZ1105" s="121"/>
      <c r="MA1105" s="121"/>
      <c r="MB1105" s="121"/>
      <c r="MC1105" s="121"/>
      <c r="MD1105" s="121"/>
      <c r="ME1105" s="121"/>
      <c r="MF1105" s="121"/>
      <c r="MG1105" s="121"/>
      <c r="MH1105" s="121"/>
      <c r="MI1105" s="121"/>
      <c r="MJ1105" s="121"/>
      <c r="MK1105" s="121"/>
      <c r="ML1105" s="121"/>
      <c r="MM1105" s="121"/>
      <c r="MN1105" s="121"/>
      <c r="MO1105" s="121"/>
      <c r="MP1105" s="121"/>
      <c r="MQ1105" s="121"/>
      <c r="MR1105" s="121"/>
      <c r="MS1105" s="121"/>
      <c r="MT1105" s="121"/>
      <c r="MU1105" s="121"/>
      <c r="MV1105" s="121"/>
      <c r="MW1105" s="121"/>
      <c r="MX1105" s="121"/>
      <c r="MY1105" s="121"/>
      <c r="MZ1105" s="121"/>
      <c r="NA1105" s="121"/>
      <c r="NB1105" s="121"/>
      <c r="NC1105" s="121"/>
      <c r="ND1105" s="121"/>
      <c r="NE1105" s="121"/>
      <c r="NF1105" s="121"/>
      <c r="NG1105" s="121"/>
      <c r="NH1105" s="121"/>
      <c r="NI1105" s="121"/>
      <c r="NJ1105" s="121"/>
      <c r="NK1105" s="121"/>
      <c r="NL1105" s="121"/>
      <c r="NM1105" s="121"/>
      <c r="NN1105" s="121"/>
      <c r="NO1105" s="121"/>
      <c r="NP1105" s="121"/>
      <c r="NQ1105" s="121"/>
      <c r="NR1105" s="121"/>
      <c r="NS1105" s="121"/>
      <c r="NT1105" s="121"/>
      <c r="NU1105" s="121"/>
      <c r="NV1105" s="121"/>
      <c r="NW1105" s="121"/>
      <c r="NX1105" s="121"/>
      <c r="NY1105" s="121"/>
      <c r="NZ1105" s="121"/>
      <c r="OA1105" s="121"/>
      <c r="OB1105" s="121"/>
      <c r="OC1105" s="121"/>
      <c r="OD1105" s="121"/>
      <c r="OE1105" s="121"/>
      <c r="OF1105" s="121"/>
      <c r="OG1105" s="121"/>
      <c r="OH1105" s="121"/>
      <c r="OI1105" s="121"/>
      <c r="OJ1105" s="121"/>
      <c r="OK1105" s="121"/>
      <c r="OL1105" s="121"/>
      <c r="OM1105" s="121"/>
      <c r="ON1105" s="121"/>
      <c r="OO1105" s="121"/>
      <c r="OP1105" s="121"/>
      <c r="OQ1105" s="121"/>
      <c r="OR1105" s="121"/>
      <c r="OS1105" s="121"/>
      <c r="OT1105" s="121"/>
      <c r="OU1105" s="121"/>
      <c r="OV1105" s="121"/>
      <c r="OW1105" s="121"/>
      <c r="OX1105" s="121"/>
      <c r="OY1105" s="121"/>
      <c r="OZ1105" s="121"/>
      <c r="PA1105" s="121"/>
      <c r="PB1105" s="121"/>
      <c r="PC1105" s="121"/>
      <c r="PD1105" s="121"/>
      <c r="PE1105" s="121"/>
      <c r="PF1105" s="121"/>
      <c r="PG1105" s="121"/>
      <c r="PH1105" s="121"/>
      <c r="PI1105" s="121"/>
      <c r="PJ1105" s="121"/>
      <c r="PK1105" s="121"/>
      <c r="PL1105" s="121"/>
      <c r="PM1105" s="121"/>
      <c r="PN1105" s="121"/>
      <c r="PO1105" s="121"/>
      <c r="PP1105" s="121"/>
      <c r="PQ1105" s="121"/>
      <c r="PR1105" s="121"/>
      <c r="PS1105" s="121"/>
      <c r="PT1105" s="121"/>
      <c r="PU1105" s="121"/>
      <c r="PV1105" s="121"/>
      <c r="PW1105" s="121"/>
      <c r="PX1105" s="121"/>
      <c r="PY1105" s="121"/>
      <c r="PZ1105" s="121"/>
      <c r="QA1105" s="121"/>
      <c r="QB1105" s="121"/>
      <c r="QC1105" s="121"/>
      <c r="QD1105" s="121"/>
      <c r="QE1105" s="121"/>
      <c r="QF1105" s="121"/>
      <c r="QG1105" s="121"/>
      <c r="QH1105" s="121"/>
      <c r="QI1105" s="121"/>
      <c r="QJ1105" s="121"/>
      <c r="QK1105" s="121"/>
      <c r="QL1105" s="121"/>
      <c r="QM1105" s="121"/>
      <c r="QN1105" s="121"/>
      <c r="QO1105" s="121"/>
      <c r="QP1105" s="121"/>
      <c r="QQ1105" s="121"/>
      <c r="QR1105" s="121"/>
      <c r="QS1105" s="121"/>
      <c r="QT1105" s="121"/>
      <c r="QU1105" s="121"/>
      <c r="QV1105" s="121"/>
      <c r="QW1105" s="121"/>
      <c r="QX1105" s="121"/>
      <c r="QY1105" s="121"/>
      <c r="QZ1105" s="121"/>
      <c r="RA1105" s="121"/>
      <c r="RB1105" s="121"/>
      <c r="RC1105" s="121"/>
      <c r="RD1105" s="121"/>
      <c r="RE1105" s="121"/>
      <c r="RF1105" s="121"/>
      <c r="RG1105" s="121"/>
      <c r="RH1105" s="121"/>
      <c r="RI1105" s="121"/>
      <c r="RJ1105" s="121"/>
      <c r="RK1105" s="121"/>
      <c r="RL1105" s="121"/>
      <c r="RM1105" s="121"/>
      <c r="RN1105" s="121"/>
      <c r="RO1105" s="121"/>
      <c r="RP1105" s="121"/>
      <c r="RQ1105" s="121"/>
      <c r="RR1105" s="121"/>
      <c r="RS1105" s="121"/>
      <c r="RT1105" s="121"/>
      <c r="RU1105" s="121"/>
      <c r="RV1105" s="121"/>
      <c r="RW1105" s="121"/>
      <c r="RX1105" s="121"/>
      <c r="RY1105" s="121"/>
      <c r="RZ1105" s="121"/>
      <c r="SA1105" s="121"/>
      <c r="SB1105" s="121"/>
      <c r="SC1105" s="121"/>
      <c r="SD1105" s="121"/>
      <c r="SE1105" s="121"/>
      <c r="SF1105" s="121"/>
      <c r="SG1105" s="121"/>
      <c r="SH1105" s="121"/>
      <c r="SI1105" s="121"/>
      <c r="SJ1105" s="121"/>
      <c r="SK1105" s="121"/>
      <c r="SL1105" s="121"/>
      <c r="SM1105" s="121"/>
      <c r="SN1105" s="121"/>
      <c r="SO1105" s="121"/>
      <c r="SP1105" s="121"/>
      <c r="SQ1105" s="121"/>
      <c r="SR1105" s="121"/>
      <c r="SS1105" s="121"/>
      <c r="ST1105" s="121"/>
      <c r="SU1105" s="121"/>
      <c r="SV1105" s="121"/>
      <c r="SW1105" s="121"/>
      <c r="SX1105" s="121"/>
      <c r="SY1105" s="121"/>
      <c r="SZ1105" s="121"/>
      <c r="TA1105" s="121"/>
      <c r="TB1105" s="121"/>
      <c r="TC1105" s="121"/>
      <c r="TD1105" s="121"/>
      <c r="TE1105" s="121"/>
      <c r="TF1105" s="121"/>
      <c r="TG1105" s="121"/>
      <c r="TH1105" s="121"/>
      <c r="TI1105" s="121"/>
      <c r="TJ1105" s="121"/>
      <c r="TK1105" s="121"/>
      <c r="TL1105" s="121"/>
      <c r="TM1105" s="121"/>
      <c r="TN1105" s="121"/>
      <c r="TO1105" s="121"/>
      <c r="TP1105" s="121"/>
      <c r="TQ1105" s="121"/>
      <c r="TR1105" s="121"/>
      <c r="TS1105" s="121"/>
      <c r="TT1105" s="121"/>
      <c r="TU1105" s="121"/>
      <c r="TV1105" s="121"/>
      <c r="TW1105" s="121"/>
      <c r="TX1105" s="121"/>
      <c r="TY1105" s="121"/>
      <c r="TZ1105" s="121"/>
      <c r="UA1105" s="121"/>
      <c r="UB1105" s="121"/>
      <c r="UC1105" s="121"/>
      <c r="UD1105" s="121"/>
      <c r="UE1105" s="121"/>
      <c r="UF1105" s="121"/>
      <c r="UG1105" s="121"/>
      <c r="UH1105" s="121"/>
      <c r="UI1105" s="121"/>
      <c r="UJ1105" s="121"/>
      <c r="UK1105" s="121"/>
      <c r="UL1105" s="121"/>
      <c r="UM1105" s="121"/>
      <c r="UN1105" s="121"/>
      <c r="UO1105" s="121"/>
      <c r="UP1105" s="121"/>
      <c r="UQ1105" s="121"/>
      <c r="UR1105" s="121"/>
      <c r="US1105" s="121"/>
      <c r="UT1105" s="121"/>
      <c r="UU1105" s="121"/>
      <c r="UV1105" s="121"/>
      <c r="UW1105" s="121"/>
      <c r="UX1105" s="121"/>
      <c r="UY1105" s="121"/>
      <c r="UZ1105" s="121"/>
      <c r="VA1105" s="121"/>
      <c r="VB1105" s="121"/>
      <c r="VC1105" s="121"/>
      <c r="VD1105" s="121"/>
      <c r="VE1105" s="121"/>
      <c r="VF1105" s="121"/>
      <c r="VG1105" s="121"/>
      <c r="VH1105" s="121"/>
      <c r="VI1105" s="121"/>
      <c r="VJ1105" s="121"/>
      <c r="VK1105" s="121"/>
      <c r="VL1105" s="121"/>
      <c r="VM1105" s="121"/>
      <c r="VN1105" s="121"/>
      <c r="VO1105" s="121"/>
      <c r="VP1105" s="121"/>
      <c r="VQ1105" s="121"/>
      <c r="VR1105" s="121"/>
      <c r="VS1105" s="121"/>
      <c r="VT1105" s="121"/>
      <c r="VU1105" s="121"/>
      <c r="VV1105" s="121"/>
      <c r="VW1105" s="121"/>
      <c r="VX1105" s="121"/>
      <c r="VY1105" s="121"/>
      <c r="VZ1105" s="121"/>
      <c r="WA1105" s="121"/>
      <c r="WB1105" s="121"/>
      <c r="WC1105" s="121"/>
      <c r="WD1105" s="121"/>
      <c r="WE1105" s="121"/>
      <c r="WF1105" s="121"/>
      <c r="WG1105" s="121"/>
      <c r="WH1105" s="121"/>
      <c r="WI1105" s="121"/>
      <c r="WJ1105" s="121"/>
      <c r="WK1105" s="121"/>
      <c r="WL1105" s="121"/>
      <c r="WM1105" s="121"/>
      <c r="WN1105" s="121"/>
      <c r="WO1105" s="121"/>
      <c r="WP1105" s="121"/>
      <c r="WQ1105" s="121"/>
      <c r="WR1105" s="121"/>
      <c r="WS1105" s="121"/>
      <c r="WT1105" s="121"/>
      <c r="WU1105" s="121"/>
      <c r="WV1105" s="121"/>
      <c r="WW1105" s="121"/>
      <c r="WX1105" s="121"/>
      <c r="WY1105" s="121"/>
      <c r="WZ1105" s="121"/>
      <c r="XA1105" s="121"/>
      <c r="XB1105" s="121"/>
      <c r="XC1105" s="121"/>
      <c r="XD1105" s="121"/>
      <c r="XE1105" s="121"/>
      <c r="XF1105" s="121"/>
      <c r="XG1105" s="121"/>
      <c r="XH1105" s="121"/>
      <c r="XI1105" s="121"/>
      <c r="XJ1105" s="121"/>
      <c r="XK1105" s="121"/>
      <c r="XL1105" s="121"/>
      <c r="XM1105" s="121"/>
      <c r="XN1105" s="121"/>
      <c r="XO1105" s="121"/>
      <c r="XP1105" s="121"/>
      <c r="XQ1105" s="121"/>
      <c r="XR1105" s="121"/>
      <c r="XS1105" s="121"/>
      <c r="XT1105" s="121"/>
      <c r="XU1105" s="121"/>
      <c r="XV1105" s="121"/>
      <c r="XW1105" s="121"/>
      <c r="XX1105" s="121"/>
      <c r="XY1105" s="121"/>
      <c r="XZ1105" s="121"/>
      <c r="YA1105" s="121"/>
      <c r="YB1105" s="121"/>
      <c r="YC1105" s="121"/>
      <c r="YD1105" s="121"/>
      <c r="YE1105" s="121"/>
      <c r="YF1105" s="121"/>
      <c r="YG1105" s="121"/>
      <c r="YH1105" s="121"/>
      <c r="YI1105" s="121"/>
      <c r="YJ1105" s="121"/>
      <c r="YK1105" s="121"/>
      <c r="YL1105" s="121"/>
      <c r="YM1105" s="121"/>
      <c r="YN1105" s="121"/>
      <c r="YO1105" s="121"/>
      <c r="YP1105" s="121"/>
      <c r="YQ1105" s="121"/>
      <c r="YR1105" s="121"/>
      <c r="YS1105" s="121"/>
      <c r="YT1105" s="121"/>
      <c r="YU1105" s="121"/>
      <c r="YV1105" s="121"/>
      <c r="YW1105" s="121"/>
      <c r="YX1105" s="121"/>
      <c r="YY1105" s="121"/>
      <c r="YZ1105" s="121"/>
      <c r="ZA1105" s="121"/>
      <c r="ZB1105" s="121"/>
      <c r="ZC1105" s="121"/>
      <c r="ZD1105" s="121"/>
      <c r="ZE1105" s="121"/>
      <c r="ZF1105" s="121"/>
      <c r="ZG1105" s="121"/>
      <c r="ZH1105" s="121"/>
      <c r="ZI1105" s="121"/>
      <c r="ZJ1105" s="121"/>
      <c r="ZK1105" s="121"/>
      <c r="ZL1105" s="121"/>
      <c r="ZM1105" s="121"/>
      <c r="ZN1105" s="121"/>
      <c r="ZO1105" s="121"/>
      <c r="ZP1105" s="121"/>
      <c r="ZQ1105" s="121"/>
      <c r="ZR1105" s="121"/>
      <c r="ZS1105" s="121"/>
      <c r="ZT1105" s="121"/>
      <c r="ZU1105" s="121"/>
      <c r="ZV1105" s="121"/>
      <c r="ZW1105" s="121"/>
      <c r="ZX1105" s="121"/>
      <c r="ZY1105" s="121"/>
      <c r="ZZ1105" s="121"/>
      <c r="AAA1105" s="121"/>
      <c r="AAB1105" s="121"/>
      <c r="AAC1105" s="121"/>
      <c r="AAD1105" s="121"/>
      <c r="AAE1105" s="121"/>
      <c r="AAF1105" s="121"/>
      <c r="AAG1105" s="121"/>
      <c r="AAH1105" s="121"/>
      <c r="AAI1105" s="121"/>
      <c r="AAJ1105" s="121"/>
      <c r="AAK1105" s="121"/>
      <c r="AAL1105" s="121"/>
      <c r="AAM1105" s="121"/>
      <c r="AAN1105" s="121"/>
      <c r="AAO1105" s="121"/>
      <c r="AAP1105" s="121"/>
      <c r="AAQ1105" s="121"/>
      <c r="AAR1105" s="121"/>
      <c r="AAS1105" s="121"/>
      <c r="AAT1105" s="121"/>
      <c r="AAU1105" s="121"/>
      <c r="AAV1105" s="121"/>
      <c r="AAW1105" s="121"/>
      <c r="AAX1105" s="121"/>
      <c r="AAY1105" s="121"/>
      <c r="AAZ1105" s="121"/>
      <c r="ABA1105" s="121"/>
      <c r="ABB1105" s="121"/>
      <c r="ABC1105" s="121"/>
      <c r="ABD1105" s="121"/>
      <c r="ABE1105" s="121"/>
      <c r="ABF1105" s="121"/>
      <c r="ABG1105" s="121"/>
      <c r="ABH1105" s="121"/>
      <c r="ABI1105" s="121"/>
      <c r="ABJ1105" s="121"/>
      <c r="ABK1105" s="121"/>
      <c r="ABL1105" s="121"/>
      <c r="ABM1105" s="121"/>
      <c r="ABN1105" s="121"/>
      <c r="ABO1105" s="121"/>
      <c r="ABP1105" s="121"/>
      <c r="ABQ1105" s="121"/>
      <c r="ABR1105" s="121"/>
      <c r="ABS1105" s="121"/>
      <c r="ABT1105" s="121"/>
      <c r="ABU1105" s="121"/>
      <c r="ABV1105" s="121"/>
      <c r="ABW1105" s="121"/>
      <c r="ABX1105" s="121"/>
      <c r="ABY1105" s="121"/>
      <c r="ABZ1105" s="121"/>
      <c r="ACA1105" s="121"/>
      <c r="ACB1105" s="121"/>
      <c r="ACC1105" s="121"/>
      <c r="ACD1105" s="121"/>
      <c r="ACE1105" s="121"/>
      <c r="ACF1105" s="121"/>
      <c r="ACG1105" s="121"/>
      <c r="ACH1105" s="121"/>
      <c r="ACI1105" s="121"/>
      <c r="ACJ1105" s="121"/>
      <c r="ACK1105" s="121"/>
      <c r="ACL1105" s="121"/>
      <c r="ACM1105" s="121"/>
      <c r="ACN1105" s="121"/>
      <c r="ACO1105" s="121"/>
      <c r="ACP1105" s="121"/>
      <c r="ACQ1105" s="121"/>
      <c r="ACR1105" s="121"/>
      <c r="ACS1105" s="121"/>
      <c r="ACT1105" s="121"/>
      <c r="ACU1105" s="121"/>
      <c r="ACV1105" s="121"/>
      <c r="ACW1105" s="121"/>
      <c r="ACX1105" s="121"/>
      <c r="ACY1105" s="121"/>
      <c r="ACZ1105" s="121"/>
      <c r="ADA1105" s="121"/>
      <c r="ADB1105" s="121"/>
      <c r="ADC1105" s="121"/>
      <c r="ADD1105" s="121"/>
      <c r="ADE1105" s="121"/>
      <c r="ADF1105" s="121"/>
      <c r="ADG1105" s="121"/>
      <c r="ADH1105" s="121"/>
      <c r="ADI1105" s="121"/>
      <c r="ADJ1105" s="121"/>
      <c r="ADK1105" s="121"/>
      <c r="ADL1105" s="121"/>
      <c r="ADM1105" s="121"/>
      <c r="ADN1105" s="121"/>
      <c r="ADO1105" s="121"/>
      <c r="ADP1105" s="121"/>
      <c r="ADQ1105" s="121"/>
      <c r="ADR1105" s="121"/>
      <c r="ADS1105" s="121"/>
      <c r="ADT1105" s="121"/>
      <c r="ADU1105" s="121"/>
      <c r="ADV1105" s="121"/>
      <c r="ADW1105" s="121"/>
      <c r="ADX1105" s="121"/>
      <c r="ADY1105" s="121"/>
      <c r="ADZ1105" s="121"/>
      <c r="AEA1105" s="121"/>
      <c r="AEB1105" s="121"/>
      <c r="AEC1105" s="121"/>
      <c r="AED1105" s="121"/>
      <c r="AEE1105" s="121"/>
      <c r="AEF1105" s="121"/>
      <c r="AEG1105" s="121"/>
      <c r="AEH1105" s="121"/>
      <c r="AEI1105" s="121"/>
      <c r="AEJ1105" s="121"/>
      <c r="AEK1105" s="121"/>
      <c r="AEL1105" s="121"/>
      <c r="AEM1105" s="121"/>
      <c r="AEN1105" s="121"/>
      <c r="AEO1105" s="121"/>
      <c r="AEP1105" s="121"/>
      <c r="AEQ1105" s="121"/>
      <c r="AER1105" s="121"/>
      <c r="AES1105" s="121"/>
      <c r="AET1105" s="121"/>
      <c r="AEU1105" s="121"/>
      <c r="AEV1105" s="121"/>
      <c r="AEW1105" s="121"/>
      <c r="AEX1105" s="121"/>
      <c r="AEY1105" s="121"/>
      <c r="AEZ1105" s="121"/>
      <c r="AFA1105" s="121"/>
      <c r="AFB1105" s="121"/>
      <c r="AFC1105" s="121"/>
      <c r="AFD1105" s="121"/>
      <c r="AFE1105" s="121"/>
      <c r="AFF1105" s="121"/>
      <c r="AFG1105" s="121"/>
      <c r="AFH1105" s="121"/>
      <c r="AFI1105" s="121"/>
      <c r="AFJ1105" s="121"/>
      <c r="AFK1105" s="121"/>
      <c r="AFL1105" s="121"/>
      <c r="AFM1105" s="121"/>
      <c r="AFN1105" s="121"/>
      <c r="AFO1105" s="121"/>
      <c r="AFP1105" s="121"/>
      <c r="AFQ1105" s="121"/>
      <c r="AFR1105" s="121"/>
      <c r="AFS1105" s="121"/>
      <c r="AFT1105" s="121"/>
      <c r="AFU1105" s="121"/>
      <c r="AFV1105" s="121"/>
      <c r="AFW1105" s="121"/>
      <c r="AFX1105" s="121"/>
      <c r="AFY1105" s="121"/>
      <c r="AFZ1105" s="121"/>
      <c r="AGA1105" s="121"/>
      <c r="AGB1105" s="121"/>
      <c r="AGC1105" s="121"/>
      <c r="AGD1105" s="121"/>
      <c r="AGE1105" s="121"/>
      <c r="AGF1105" s="121"/>
      <c r="AGG1105" s="121"/>
      <c r="AGH1105" s="121"/>
      <c r="AGI1105" s="121"/>
      <c r="AGJ1105" s="121"/>
      <c r="AGK1105" s="121"/>
      <c r="AGL1105" s="121"/>
      <c r="AGM1105" s="121"/>
      <c r="AGN1105" s="121"/>
      <c r="AGO1105" s="121"/>
      <c r="AGP1105" s="121"/>
      <c r="AGQ1105" s="121"/>
      <c r="AGR1105" s="121"/>
      <c r="AGS1105" s="121"/>
      <c r="AGT1105" s="121"/>
      <c r="AGU1105" s="121"/>
      <c r="AGV1105" s="121"/>
      <c r="AGW1105" s="121"/>
      <c r="AGX1105" s="121"/>
      <c r="AGY1105" s="121"/>
      <c r="AGZ1105" s="121"/>
      <c r="AHA1105" s="121"/>
      <c r="AHB1105" s="121"/>
      <c r="AHC1105" s="121"/>
      <c r="AHD1105" s="121"/>
      <c r="AHE1105" s="121"/>
      <c r="AHF1105" s="121"/>
      <c r="AHG1105" s="121"/>
      <c r="AHH1105" s="121"/>
      <c r="AHI1105" s="121"/>
      <c r="AHJ1105" s="121"/>
      <c r="AHK1105" s="121"/>
      <c r="AHL1105" s="121"/>
      <c r="AHM1105" s="121"/>
      <c r="AHN1105" s="121"/>
      <c r="AHO1105" s="121"/>
      <c r="AHP1105" s="121"/>
      <c r="AHQ1105" s="121"/>
      <c r="AHR1105" s="121"/>
      <c r="AHS1105" s="121"/>
      <c r="AHT1105" s="121"/>
      <c r="AHU1105" s="121"/>
      <c r="AHV1105" s="121"/>
      <c r="AHW1105" s="121"/>
      <c r="AHX1105" s="121"/>
      <c r="AHY1105" s="121"/>
      <c r="AHZ1105" s="121"/>
      <c r="AIA1105" s="121"/>
      <c r="AIB1105" s="121"/>
      <c r="AIC1105" s="121"/>
      <c r="AID1105" s="121"/>
      <c r="AIE1105" s="121"/>
      <c r="AIF1105" s="121"/>
      <c r="AIG1105" s="121"/>
      <c r="AIH1105" s="121"/>
      <c r="AII1105" s="121"/>
      <c r="AIJ1105" s="121"/>
      <c r="AIK1105" s="121"/>
      <c r="AIL1105" s="121"/>
      <c r="AIM1105" s="121"/>
      <c r="AIN1105" s="121"/>
      <c r="AIO1105" s="121"/>
      <c r="AIP1105" s="121"/>
      <c r="AIQ1105" s="121"/>
      <c r="AIR1105" s="121"/>
      <c r="AIS1105" s="121"/>
      <c r="AIT1105" s="121"/>
      <c r="AIU1105" s="121"/>
      <c r="AIV1105" s="121"/>
      <c r="AIW1105" s="121"/>
      <c r="AIX1105" s="121"/>
      <c r="AIY1105" s="121"/>
      <c r="AIZ1105" s="121"/>
      <c r="AJA1105" s="121"/>
      <c r="AJB1105" s="121"/>
      <c r="AJC1105" s="121"/>
      <c r="AJD1105" s="121"/>
      <c r="AJE1105" s="121"/>
      <c r="AJF1105" s="121"/>
      <c r="AJG1105" s="121"/>
      <c r="AJH1105" s="121"/>
      <c r="AJI1105" s="121"/>
      <c r="AJJ1105" s="121"/>
      <c r="AJK1105" s="121"/>
      <c r="AJL1105" s="121"/>
      <c r="AJM1105" s="121"/>
      <c r="AJN1105" s="121"/>
      <c r="AJO1105" s="121"/>
      <c r="AJP1105" s="121"/>
      <c r="AJQ1105" s="121"/>
      <c r="AJR1105" s="121"/>
      <c r="AJS1105" s="121"/>
      <c r="AJT1105" s="121"/>
      <c r="AJU1105" s="121"/>
      <c r="AJV1105" s="121"/>
      <c r="AJW1105" s="121"/>
      <c r="AJX1105" s="121"/>
      <c r="AJY1105" s="121"/>
      <c r="AJZ1105" s="121"/>
      <c r="AKA1105" s="121"/>
      <c r="AKB1105" s="121"/>
      <c r="AKC1105" s="121"/>
      <c r="AKD1105" s="121"/>
      <c r="AKE1105" s="121"/>
      <c r="AKF1105" s="121"/>
      <c r="AKG1105" s="121"/>
      <c r="AKH1105" s="121"/>
      <c r="AKI1105" s="121"/>
      <c r="AKJ1105" s="121"/>
      <c r="AKK1105" s="121"/>
      <c r="AKL1105" s="121"/>
      <c r="AKM1105" s="121"/>
      <c r="AKN1105" s="121"/>
      <c r="AKO1105" s="121"/>
      <c r="AKP1105" s="121"/>
      <c r="AKQ1105" s="121"/>
      <c r="AKR1105" s="121"/>
      <c r="AKS1105" s="121"/>
      <c r="AKT1105" s="121"/>
      <c r="AKU1105" s="121"/>
      <c r="AKV1105" s="121"/>
      <c r="AKW1105" s="121"/>
      <c r="AKX1105" s="121"/>
      <c r="AKY1105" s="121"/>
      <c r="AKZ1105" s="121"/>
      <c r="ALA1105" s="121"/>
      <c r="ALB1105" s="121"/>
      <c r="ALC1105" s="121"/>
      <c r="ALD1105" s="121"/>
      <c r="ALE1105" s="121"/>
      <c r="ALF1105" s="121"/>
      <c r="ALG1105" s="121"/>
      <c r="ALH1105" s="121"/>
      <c r="ALI1105" s="121"/>
      <c r="ALJ1105" s="121"/>
      <c r="ALK1105" s="121"/>
      <c r="ALL1105" s="121"/>
      <c r="ALM1105" s="121"/>
      <c r="ALN1105" s="121"/>
      <c r="ALO1105" s="121"/>
      <c r="ALP1105" s="121"/>
      <c r="ALQ1105" s="121"/>
      <c r="ALR1105" s="121"/>
      <c r="ALS1105" s="121"/>
      <c r="ALT1105" s="121"/>
      <c r="ALU1105" s="121"/>
      <c r="ALV1105" s="121"/>
      <c r="ALW1105" s="121"/>
      <c r="ALX1105" s="121"/>
      <c r="ALY1105" s="121"/>
      <c r="ALZ1105" s="121"/>
      <c r="AMA1105" s="121"/>
      <c r="AMB1105" s="121"/>
      <c r="AMC1105" s="121"/>
      <c r="AMD1105" s="121"/>
      <c r="AME1105" s="121"/>
      <c r="AMF1105" s="121"/>
      <c r="AMG1105" s="121"/>
      <c r="AMH1105" s="121"/>
      <c r="AMI1105" s="121"/>
      <c r="AMJ1105" s="121"/>
      <c r="AMK1105" s="121"/>
    </row>
    <row r="1106" spans="1:1025" s="108" customFormat="1">
      <c r="A1106" s="15">
        <v>1103</v>
      </c>
      <c r="B1106" s="21" t="s">
        <v>28</v>
      </c>
      <c r="C1106" s="104" t="s">
        <v>3611</v>
      </c>
      <c r="D1106" s="21" t="s">
        <v>3612</v>
      </c>
      <c r="E1106" s="21" t="s">
        <v>3622</v>
      </c>
      <c r="F1106" s="21" t="s">
        <v>938</v>
      </c>
      <c r="G1106" s="21" t="s">
        <v>1067</v>
      </c>
      <c r="H1106" s="21" t="s">
        <v>3791</v>
      </c>
      <c r="I1106" s="21" t="s">
        <v>3623</v>
      </c>
      <c r="J1106" s="21" t="s">
        <v>2248</v>
      </c>
      <c r="K1106" s="21"/>
      <c r="L1106" s="21" t="s">
        <v>3624</v>
      </c>
      <c r="M1106" s="30"/>
      <c r="N1106" s="107"/>
      <c r="O1106" s="121"/>
      <c r="P1106" s="121"/>
      <c r="Q1106" s="121"/>
      <c r="R1106" s="121"/>
      <c r="S1106" s="121"/>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21"/>
      <c r="AO1106" s="121"/>
      <c r="AP1106" s="121"/>
      <c r="AQ1106" s="121"/>
      <c r="AR1106" s="121"/>
      <c r="AS1106" s="121"/>
      <c r="AT1106" s="121"/>
      <c r="AU1106" s="121"/>
      <c r="AV1106" s="121"/>
      <c r="AW1106" s="121"/>
      <c r="AX1106" s="121"/>
      <c r="AY1106" s="121"/>
      <c r="AZ1106" s="121"/>
      <c r="BA1106" s="121"/>
      <c r="BB1106" s="121"/>
      <c r="BC1106" s="121"/>
      <c r="BD1106" s="121"/>
      <c r="BE1106" s="121"/>
      <c r="BF1106" s="121"/>
      <c r="BG1106" s="121"/>
      <c r="BH1106" s="121"/>
      <c r="BI1106" s="121"/>
      <c r="BJ1106" s="121"/>
      <c r="BK1106" s="121"/>
      <c r="BL1106" s="121"/>
      <c r="BM1106" s="121"/>
      <c r="BN1106" s="121"/>
      <c r="BO1106" s="121"/>
      <c r="BP1106" s="121"/>
      <c r="BQ1106" s="121"/>
      <c r="BR1106" s="121"/>
      <c r="BS1106" s="121"/>
      <c r="BT1106" s="121"/>
      <c r="BU1106" s="121"/>
      <c r="BV1106" s="121"/>
      <c r="BW1106" s="121"/>
      <c r="BX1106" s="121"/>
      <c r="BY1106" s="121"/>
      <c r="BZ1106" s="121"/>
      <c r="CA1106" s="121"/>
      <c r="CB1106" s="121"/>
      <c r="CC1106" s="121"/>
      <c r="CD1106" s="121"/>
      <c r="CE1106" s="121"/>
      <c r="CF1106" s="121"/>
      <c r="CG1106" s="121"/>
      <c r="CH1106" s="121"/>
      <c r="CI1106" s="121"/>
      <c r="CJ1106" s="121"/>
      <c r="CK1106" s="121"/>
      <c r="CL1106" s="121"/>
      <c r="CM1106" s="121"/>
      <c r="CN1106" s="121"/>
      <c r="CO1106" s="121"/>
      <c r="CP1106" s="121"/>
      <c r="CQ1106" s="121"/>
      <c r="CR1106" s="121"/>
      <c r="CS1106" s="121"/>
      <c r="CT1106" s="121"/>
      <c r="CU1106" s="121"/>
      <c r="CV1106" s="121"/>
      <c r="CW1106" s="121"/>
      <c r="CX1106" s="121"/>
      <c r="CY1106" s="121"/>
      <c r="CZ1106" s="121"/>
      <c r="DA1106" s="121"/>
      <c r="DB1106" s="121"/>
      <c r="DC1106" s="121"/>
      <c r="DD1106" s="121"/>
      <c r="DE1106" s="121"/>
      <c r="DF1106" s="121"/>
      <c r="DG1106" s="121"/>
      <c r="DH1106" s="121"/>
      <c r="DI1106" s="121"/>
      <c r="DJ1106" s="121"/>
      <c r="DK1106" s="121"/>
      <c r="DL1106" s="121"/>
      <c r="DM1106" s="121"/>
      <c r="DN1106" s="121"/>
      <c r="DO1106" s="121"/>
      <c r="DP1106" s="121"/>
      <c r="DQ1106" s="121"/>
      <c r="DR1106" s="121"/>
      <c r="DS1106" s="121"/>
      <c r="DT1106" s="121"/>
      <c r="DU1106" s="121"/>
      <c r="DV1106" s="121"/>
      <c r="DW1106" s="121"/>
      <c r="DX1106" s="121"/>
      <c r="DY1106" s="121"/>
      <c r="DZ1106" s="121"/>
      <c r="EA1106" s="121"/>
      <c r="EB1106" s="121"/>
      <c r="EC1106" s="121"/>
      <c r="ED1106" s="121"/>
      <c r="EE1106" s="121"/>
      <c r="EF1106" s="121"/>
      <c r="EG1106" s="121"/>
      <c r="EH1106" s="121"/>
      <c r="EI1106" s="121"/>
      <c r="EJ1106" s="121"/>
      <c r="EK1106" s="121"/>
      <c r="EL1106" s="121"/>
      <c r="EM1106" s="121"/>
      <c r="EN1106" s="121"/>
      <c r="EO1106" s="121"/>
      <c r="EP1106" s="121"/>
      <c r="EQ1106" s="121"/>
      <c r="ER1106" s="121"/>
      <c r="ES1106" s="121"/>
      <c r="ET1106" s="121"/>
      <c r="EU1106" s="121"/>
      <c r="EV1106" s="121"/>
      <c r="EW1106" s="121"/>
      <c r="EX1106" s="121"/>
      <c r="EY1106" s="121"/>
      <c r="EZ1106" s="121"/>
      <c r="FA1106" s="121"/>
      <c r="FB1106" s="121"/>
      <c r="FC1106" s="121"/>
      <c r="FD1106" s="121"/>
      <c r="FE1106" s="121"/>
      <c r="FF1106" s="121"/>
      <c r="FG1106" s="121"/>
      <c r="FH1106" s="121"/>
      <c r="FI1106" s="121"/>
      <c r="FJ1106" s="121"/>
      <c r="FK1106" s="121"/>
      <c r="FL1106" s="121"/>
      <c r="FM1106" s="121"/>
      <c r="FN1106" s="121"/>
      <c r="FO1106" s="121"/>
      <c r="FP1106" s="121"/>
      <c r="FQ1106" s="121"/>
      <c r="FR1106" s="121"/>
      <c r="FS1106" s="121"/>
      <c r="FT1106" s="121"/>
      <c r="FU1106" s="121"/>
      <c r="FV1106" s="121"/>
      <c r="FW1106" s="121"/>
      <c r="FX1106" s="121"/>
      <c r="FY1106" s="121"/>
      <c r="FZ1106" s="121"/>
      <c r="GA1106" s="121"/>
      <c r="GB1106" s="121"/>
      <c r="GC1106" s="121"/>
      <c r="GD1106" s="121"/>
      <c r="GE1106" s="121"/>
      <c r="GF1106" s="121"/>
      <c r="GG1106" s="121"/>
      <c r="GH1106" s="121"/>
      <c r="GI1106" s="121"/>
      <c r="GJ1106" s="121"/>
      <c r="GK1106" s="121"/>
      <c r="GL1106" s="121"/>
      <c r="GM1106" s="121"/>
      <c r="GN1106" s="121"/>
      <c r="GO1106" s="121"/>
      <c r="GP1106" s="121"/>
      <c r="GQ1106" s="121"/>
      <c r="GR1106" s="121"/>
      <c r="GS1106" s="121"/>
      <c r="GT1106" s="121"/>
      <c r="GU1106" s="121"/>
      <c r="GV1106" s="121"/>
      <c r="GW1106" s="121"/>
      <c r="GX1106" s="121"/>
      <c r="GY1106" s="121"/>
      <c r="GZ1106" s="121"/>
      <c r="HA1106" s="121"/>
      <c r="HB1106" s="121"/>
      <c r="HC1106" s="121"/>
      <c r="HD1106" s="121"/>
      <c r="HE1106" s="121"/>
      <c r="HF1106" s="121"/>
      <c r="HG1106" s="121"/>
      <c r="HH1106" s="121"/>
      <c r="HI1106" s="121"/>
      <c r="HJ1106" s="121"/>
      <c r="HK1106" s="121"/>
      <c r="HL1106" s="121"/>
      <c r="HM1106" s="121"/>
      <c r="HN1106" s="121"/>
      <c r="HO1106" s="121"/>
      <c r="HP1106" s="121"/>
      <c r="HQ1106" s="121"/>
      <c r="HR1106" s="121"/>
      <c r="HS1106" s="121"/>
      <c r="HT1106" s="121"/>
      <c r="HU1106" s="121"/>
      <c r="HV1106" s="121"/>
      <c r="HW1106" s="121"/>
      <c r="HX1106" s="121"/>
      <c r="HY1106" s="121"/>
      <c r="HZ1106" s="121"/>
      <c r="IA1106" s="121"/>
      <c r="IB1106" s="121"/>
      <c r="IC1106" s="121"/>
      <c r="ID1106" s="121"/>
      <c r="IE1106" s="121"/>
      <c r="IF1106" s="121"/>
      <c r="IG1106" s="121"/>
      <c r="IH1106" s="121"/>
      <c r="II1106" s="121"/>
      <c r="IJ1106" s="121"/>
      <c r="IK1106" s="121"/>
      <c r="IL1106" s="121"/>
      <c r="IM1106" s="121"/>
      <c r="IN1106" s="121"/>
      <c r="IO1106" s="121"/>
      <c r="IP1106" s="121"/>
      <c r="IQ1106" s="121"/>
      <c r="IR1106" s="121"/>
      <c r="IS1106" s="121"/>
      <c r="IT1106" s="121"/>
      <c r="IU1106" s="121"/>
      <c r="IV1106" s="121"/>
      <c r="IW1106" s="121"/>
      <c r="IX1106" s="121"/>
      <c r="IY1106" s="121"/>
      <c r="IZ1106" s="121"/>
      <c r="JA1106" s="121"/>
      <c r="JB1106" s="121"/>
      <c r="JC1106" s="121"/>
      <c r="JD1106" s="121"/>
      <c r="JE1106" s="121"/>
      <c r="JF1106" s="121"/>
      <c r="JG1106" s="121"/>
      <c r="JH1106" s="121"/>
      <c r="JI1106" s="121"/>
      <c r="JJ1106" s="121"/>
      <c r="JK1106" s="121"/>
      <c r="JL1106" s="121"/>
      <c r="JM1106" s="121"/>
      <c r="JN1106" s="121"/>
      <c r="JO1106" s="121"/>
      <c r="JP1106" s="121"/>
      <c r="JQ1106" s="121"/>
      <c r="JR1106" s="121"/>
      <c r="JS1106" s="121"/>
      <c r="JT1106" s="121"/>
      <c r="JU1106" s="121"/>
      <c r="JV1106" s="121"/>
      <c r="JW1106" s="121"/>
      <c r="JX1106" s="121"/>
      <c r="JY1106" s="121"/>
      <c r="JZ1106" s="121"/>
      <c r="KA1106" s="121"/>
      <c r="KB1106" s="121"/>
      <c r="KC1106" s="121"/>
      <c r="KD1106" s="121"/>
      <c r="KE1106" s="121"/>
      <c r="KF1106" s="121"/>
      <c r="KG1106" s="121"/>
      <c r="KH1106" s="121"/>
      <c r="KI1106" s="121"/>
      <c r="KJ1106" s="121"/>
      <c r="KK1106" s="121"/>
      <c r="KL1106" s="121"/>
      <c r="KM1106" s="121"/>
      <c r="KN1106" s="121"/>
      <c r="KO1106" s="121"/>
      <c r="KP1106" s="121"/>
      <c r="KQ1106" s="121"/>
      <c r="KR1106" s="121"/>
      <c r="KS1106" s="121"/>
      <c r="KT1106" s="121"/>
      <c r="KU1106" s="121"/>
      <c r="KV1106" s="121"/>
      <c r="KW1106" s="121"/>
      <c r="KX1106" s="121"/>
      <c r="KY1106" s="121"/>
      <c r="KZ1106" s="121"/>
      <c r="LA1106" s="121"/>
      <c r="LB1106" s="121"/>
      <c r="LC1106" s="121"/>
      <c r="LD1106" s="121"/>
      <c r="LE1106" s="121"/>
      <c r="LF1106" s="121"/>
      <c r="LG1106" s="121"/>
      <c r="LH1106" s="121"/>
      <c r="LI1106" s="121"/>
      <c r="LJ1106" s="121"/>
      <c r="LK1106" s="121"/>
      <c r="LL1106" s="121"/>
      <c r="LM1106" s="121"/>
      <c r="LN1106" s="121"/>
      <c r="LO1106" s="121"/>
      <c r="LP1106" s="121"/>
      <c r="LQ1106" s="121"/>
      <c r="LR1106" s="121"/>
      <c r="LS1106" s="121"/>
      <c r="LT1106" s="121"/>
      <c r="LU1106" s="121"/>
      <c r="LV1106" s="121"/>
      <c r="LW1106" s="121"/>
      <c r="LX1106" s="121"/>
      <c r="LY1106" s="121"/>
      <c r="LZ1106" s="121"/>
      <c r="MA1106" s="121"/>
      <c r="MB1106" s="121"/>
      <c r="MC1106" s="121"/>
      <c r="MD1106" s="121"/>
      <c r="ME1106" s="121"/>
      <c r="MF1106" s="121"/>
      <c r="MG1106" s="121"/>
      <c r="MH1106" s="121"/>
      <c r="MI1106" s="121"/>
      <c r="MJ1106" s="121"/>
      <c r="MK1106" s="121"/>
      <c r="ML1106" s="121"/>
      <c r="MM1106" s="121"/>
      <c r="MN1106" s="121"/>
      <c r="MO1106" s="121"/>
      <c r="MP1106" s="121"/>
      <c r="MQ1106" s="121"/>
      <c r="MR1106" s="121"/>
      <c r="MS1106" s="121"/>
      <c r="MT1106" s="121"/>
      <c r="MU1106" s="121"/>
      <c r="MV1106" s="121"/>
      <c r="MW1106" s="121"/>
      <c r="MX1106" s="121"/>
      <c r="MY1106" s="121"/>
      <c r="MZ1106" s="121"/>
      <c r="NA1106" s="121"/>
      <c r="NB1106" s="121"/>
      <c r="NC1106" s="121"/>
      <c r="ND1106" s="121"/>
      <c r="NE1106" s="121"/>
      <c r="NF1106" s="121"/>
      <c r="NG1106" s="121"/>
      <c r="NH1106" s="121"/>
      <c r="NI1106" s="121"/>
      <c r="NJ1106" s="121"/>
      <c r="NK1106" s="121"/>
      <c r="NL1106" s="121"/>
      <c r="NM1106" s="121"/>
      <c r="NN1106" s="121"/>
      <c r="NO1106" s="121"/>
      <c r="NP1106" s="121"/>
      <c r="NQ1106" s="121"/>
      <c r="NR1106" s="121"/>
      <c r="NS1106" s="121"/>
      <c r="NT1106" s="121"/>
      <c r="NU1106" s="121"/>
      <c r="NV1106" s="121"/>
      <c r="NW1106" s="121"/>
      <c r="NX1106" s="121"/>
      <c r="NY1106" s="121"/>
      <c r="NZ1106" s="121"/>
      <c r="OA1106" s="121"/>
      <c r="OB1106" s="121"/>
      <c r="OC1106" s="121"/>
      <c r="OD1106" s="121"/>
      <c r="OE1106" s="121"/>
      <c r="OF1106" s="121"/>
      <c r="OG1106" s="121"/>
      <c r="OH1106" s="121"/>
      <c r="OI1106" s="121"/>
      <c r="OJ1106" s="121"/>
      <c r="OK1106" s="121"/>
      <c r="OL1106" s="121"/>
      <c r="OM1106" s="121"/>
      <c r="ON1106" s="121"/>
      <c r="OO1106" s="121"/>
      <c r="OP1106" s="121"/>
      <c r="OQ1106" s="121"/>
      <c r="OR1106" s="121"/>
      <c r="OS1106" s="121"/>
      <c r="OT1106" s="121"/>
      <c r="OU1106" s="121"/>
      <c r="OV1106" s="121"/>
      <c r="OW1106" s="121"/>
      <c r="OX1106" s="121"/>
      <c r="OY1106" s="121"/>
      <c r="OZ1106" s="121"/>
      <c r="PA1106" s="121"/>
      <c r="PB1106" s="121"/>
      <c r="PC1106" s="121"/>
      <c r="PD1106" s="121"/>
      <c r="PE1106" s="121"/>
      <c r="PF1106" s="121"/>
      <c r="PG1106" s="121"/>
      <c r="PH1106" s="121"/>
      <c r="PI1106" s="121"/>
      <c r="PJ1106" s="121"/>
      <c r="PK1106" s="121"/>
      <c r="PL1106" s="121"/>
      <c r="PM1106" s="121"/>
      <c r="PN1106" s="121"/>
      <c r="PO1106" s="121"/>
      <c r="PP1106" s="121"/>
      <c r="PQ1106" s="121"/>
      <c r="PR1106" s="121"/>
      <c r="PS1106" s="121"/>
      <c r="PT1106" s="121"/>
      <c r="PU1106" s="121"/>
      <c r="PV1106" s="121"/>
      <c r="PW1106" s="121"/>
      <c r="PX1106" s="121"/>
      <c r="PY1106" s="121"/>
      <c r="PZ1106" s="121"/>
      <c r="QA1106" s="121"/>
      <c r="QB1106" s="121"/>
      <c r="QC1106" s="121"/>
      <c r="QD1106" s="121"/>
      <c r="QE1106" s="121"/>
      <c r="QF1106" s="121"/>
      <c r="QG1106" s="121"/>
      <c r="QH1106" s="121"/>
      <c r="QI1106" s="121"/>
      <c r="QJ1106" s="121"/>
      <c r="QK1106" s="121"/>
      <c r="QL1106" s="121"/>
      <c r="QM1106" s="121"/>
      <c r="QN1106" s="121"/>
      <c r="QO1106" s="121"/>
      <c r="QP1106" s="121"/>
      <c r="QQ1106" s="121"/>
      <c r="QR1106" s="121"/>
      <c r="QS1106" s="121"/>
      <c r="QT1106" s="121"/>
      <c r="QU1106" s="121"/>
      <c r="QV1106" s="121"/>
      <c r="QW1106" s="121"/>
      <c r="QX1106" s="121"/>
      <c r="QY1106" s="121"/>
      <c r="QZ1106" s="121"/>
      <c r="RA1106" s="121"/>
      <c r="RB1106" s="121"/>
      <c r="RC1106" s="121"/>
      <c r="RD1106" s="121"/>
      <c r="RE1106" s="121"/>
      <c r="RF1106" s="121"/>
      <c r="RG1106" s="121"/>
      <c r="RH1106" s="121"/>
      <c r="RI1106" s="121"/>
      <c r="RJ1106" s="121"/>
      <c r="RK1106" s="121"/>
      <c r="RL1106" s="121"/>
      <c r="RM1106" s="121"/>
      <c r="RN1106" s="121"/>
      <c r="RO1106" s="121"/>
      <c r="RP1106" s="121"/>
      <c r="RQ1106" s="121"/>
      <c r="RR1106" s="121"/>
      <c r="RS1106" s="121"/>
      <c r="RT1106" s="121"/>
      <c r="RU1106" s="121"/>
      <c r="RV1106" s="121"/>
      <c r="RW1106" s="121"/>
      <c r="RX1106" s="121"/>
      <c r="RY1106" s="121"/>
      <c r="RZ1106" s="121"/>
      <c r="SA1106" s="121"/>
      <c r="SB1106" s="121"/>
      <c r="SC1106" s="121"/>
      <c r="SD1106" s="121"/>
      <c r="SE1106" s="121"/>
      <c r="SF1106" s="121"/>
      <c r="SG1106" s="121"/>
      <c r="SH1106" s="121"/>
      <c r="SI1106" s="121"/>
      <c r="SJ1106" s="121"/>
      <c r="SK1106" s="121"/>
      <c r="SL1106" s="121"/>
      <c r="SM1106" s="121"/>
      <c r="SN1106" s="121"/>
      <c r="SO1106" s="121"/>
      <c r="SP1106" s="121"/>
      <c r="SQ1106" s="121"/>
      <c r="SR1106" s="121"/>
      <c r="SS1106" s="121"/>
      <c r="ST1106" s="121"/>
      <c r="SU1106" s="121"/>
      <c r="SV1106" s="121"/>
      <c r="SW1106" s="121"/>
      <c r="SX1106" s="121"/>
      <c r="SY1106" s="121"/>
      <c r="SZ1106" s="121"/>
      <c r="TA1106" s="121"/>
      <c r="TB1106" s="121"/>
      <c r="TC1106" s="121"/>
      <c r="TD1106" s="121"/>
      <c r="TE1106" s="121"/>
      <c r="TF1106" s="121"/>
      <c r="TG1106" s="121"/>
      <c r="TH1106" s="121"/>
      <c r="TI1106" s="121"/>
      <c r="TJ1106" s="121"/>
      <c r="TK1106" s="121"/>
      <c r="TL1106" s="121"/>
      <c r="TM1106" s="121"/>
      <c r="TN1106" s="121"/>
      <c r="TO1106" s="121"/>
      <c r="TP1106" s="121"/>
      <c r="TQ1106" s="121"/>
      <c r="TR1106" s="121"/>
      <c r="TS1106" s="121"/>
      <c r="TT1106" s="121"/>
      <c r="TU1106" s="121"/>
      <c r="TV1106" s="121"/>
      <c r="TW1106" s="121"/>
      <c r="TX1106" s="121"/>
      <c r="TY1106" s="121"/>
      <c r="TZ1106" s="121"/>
      <c r="UA1106" s="121"/>
      <c r="UB1106" s="121"/>
      <c r="UC1106" s="121"/>
      <c r="UD1106" s="121"/>
      <c r="UE1106" s="121"/>
      <c r="UF1106" s="121"/>
      <c r="UG1106" s="121"/>
      <c r="UH1106" s="121"/>
      <c r="UI1106" s="121"/>
      <c r="UJ1106" s="121"/>
      <c r="UK1106" s="121"/>
      <c r="UL1106" s="121"/>
      <c r="UM1106" s="121"/>
      <c r="UN1106" s="121"/>
      <c r="UO1106" s="121"/>
      <c r="UP1106" s="121"/>
      <c r="UQ1106" s="121"/>
      <c r="UR1106" s="121"/>
      <c r="US1106" s="121"/>
      <c r="UT1106" s="121"/>
      <c r="UU1106" s="121"/>
      <c r="UV1106" s="121"/>
      <c r="UW1106" s="121"/>
      <c r="UX1106" s="121"/>
      <c r="UY1106" s="121"/>
      <c r="UZ1106" s="121"/>
      <c r="VA1106" s="121"/>
      <c r="VB1106" s="121"/>
      <c r="VC1106" s="121"/>
      <c r="VD1106" s="121"/>
      <c r="VE1106" s="121"/>
      <c r="VF1106" s="121"/>
      <c r="VG1106" s="121"/>
      <c r="VH1106" s="121"/>
      <c r="VI1106" s="121"/>
      <c r="VJ1106" s="121"/>
      <c r="VK1106" s="121"/>
      <c r="VL1106" s="121"/>
      <c r="VM1106" s="121"/>
      <c r="VN1106" s="121"/>
      <c r="VO1106" s="121"/>
      <c r="VP1106" s="121"/>
      <c r="VQ1106" s="121"/>
      <c r="VR1106" s="121"/>
      <c r="VS1106" s="121"/>
      <c r="VT1106" s="121"/>
      <c r="VU1106" s="121"/>
      <c r="VV1106" s="121"/>
      <c r="VW1106" s="121"/>
      <c r="VX1106" s="121"/>
      <c r="VY1106" s="121"/>
      <c r="VZ1106" s="121"/>
      <c r="WA1106" s="121"/>
      <c r="WB1106" s="121"/>
      <c r="WC1106" s="121"/>
      <c r="WD1106" s="121"/>
      <c r="WE1106" s="121"/>
      <c r="WF1106" s="121"/>
      <c r="WG1106" s="121"/>
      <c r="WH1106" s="121"/>
      <c r="WI1106" s="121"/>
      <c r="WJ1106" s="121"/>
      <c r="WK1106" s="121"/>
      <c r="WL1106" s="121"/>
      <c r="WM1106" s="121"/>
      <c r="WN1106" s="121"/>
      <c r="WO1106" s="121"/>
      <c r="WP1106" s="121"/>
      <c r="WQ1106" s="121"/>
      <c r="WR1106" s="121"/>
      <c r="WS1106" s="121"/>
      <c r="WT1106" s="121"/>
      <c r="WU1106" s="121"/>
      <c r="WV1106" s="121"/>
      <c r="WW1106" s="121"/>
      <c r="WX1106" s="121"/>
      <c r="WY1106" s="121"/>
      <c r="WZ1106" s="121"/>
      <c r="XA1106" s="121"/>
      <c r="XB1106" s="121"/>
      <c r="XC1106" s="121"/>
      <c r="XD1106" s="121"/>
      <c r="XE1106" s="121"/>
      <c r="XF1106" s="121"/>
      <c r="XG1106" s="121"/>
      <c r="XH1106" s="121"/>
      <c r="XI1106" s="121"/>
      <c r="XJ1106" s="121"/>
      <c r="XK1106" s="121"/>
      <c r="XL1106" s="121"/>
      <c r="XM1106" s="121"/>
      <c r="XN1106" s="121"/>
      <c r="XO1106" s="121"/>
      <c r="XP1106" s="121"/>
      <c r="XQ1106" s="121"/>
      <c r="XR1106" s="121"/>
      <c r="XS1106" s="121"/>
      <c r="XT1106" s="121"/>
      <c r="XU1106" s="121"/>
      <c r="XV1106" s="121"/>
      <c r="XW1106" s="121"/>
      <c r="XX1106" s="121"/>
      <c r="XY1106" s="121"/>
      <c r="XZ1106" s="121"/>
      <c r="YA1106" s="121"/>
      <c r="YB1106" s="121"/>
      <c r="YC1106" s="121"/>
      <c r="YD1106" s="121"/>
      <c r="YE1106" s="121"/>
      <c r="YF1106" s="121"/>
      <c r="YG1106" s="121"/>
      <c r="YH1106" s="121"/>
      <c r="YI1106" s="121"/>
      <c r="YJ1106" s="121"/>
      <c r="YK1106" s="121"/>
      <c r="YL1106" s="121"/>
      <c r="YM1106" s="121"/>
      <c r="YN1106" s="121"/>
      <c r="YO1106" s="121"/>
      <c r="YP1106" s="121"/>
      <c r="YQ1106" s="121"/>
      <c r="YR1106" s="121"/>
      <c r="YS1106" s="121"/>
      <c r="YT1106" s="121"/>
      <c r="YU1106" s="121"/>
      <c r="YV1106" s="121"/>
      <c r="YW1106" s="121"/>
      <c r="YX1106" s="121"/>
      <c r="YY1106" s="121"/>
      <c r="YZ1106" s="121"/>
      <c r="ZA1106" s="121"/>
      <c r="ZB1106" s="121"/>
      <c r="ZC1106" s="121"/>
      <c r="ZD1106" s="121"/>
      <c r="ZE1106" s="121"/>
      <c r="ZF1106" s="121"/>
      <c r="ZG1106" s="121"/>
      <c r="ZH1106" s="121"/>
      <c r="ZI1106" s="121"/>
      <c r="ZJ1106" s="121"/>
      <c r="ZK1106" s="121"/>
      <c r="ZL1106" s="121"/>
      <c r="ZM1106" s="121"/>
      <c r="ZN1106" s="121"/>
      <c r="ZO1106" s="121"/>
      <c r="ZP1106" s="121"/>
      <c r="ZQ1106" s="121"/>
      <c r="ZR1106" s="121"/>
      <c r="ZS1106" s="121"/>
      <c r="ZT1106" s="121"/>
      <c r="ZU1106" s="121"/>
      <c r="ZV1106" s="121"/>
      <c r="ZW1106" s="121"/>
      <c r="ZX1106" s="121"/>
      <c r="ZY1106" s="121"/>
      <c r="ZZ1106" s="121"/>
      <c r="AAA1106" s="121"/>
      <c r="AAB1106" s="121"/>
      <c r="AAC1106" s="121"/>
      <c r="AAD1106" s="121"/>
      <c r="AAE1106" s="121"/>
      <c r="AAF1106" s="121"/>
      <c r="AAG1106" s="121"/>
      <c r="AAH1106" s="121"/>
      <c r="AAI1106" s="121"/>
      <c r="AAJ1106" s="121"/>
      <c r="AAK1106" s="121"/>
      <c r="AAL1106" s="121"/>
      <c r="AAM1106" s="121"/>
      <c r="AAN1106" s="121"/>
      <c r="AAO1106" s="121"/>
      <c r="AAP1106" s="121"/>
      <c r="AAQ1106" s="121"/>
      <c r="AAR1106" s="121"/>
      <c r="AAS1106" s="121"/>
      <c r="AAT1106" s="121"/>
      <c r="AAU1106" s="121"/>
      <c r="AAV1106" s="121"/>
      <c r="AAW1106" s="121"/>
      <c r="AAX1106" s="121"/>
      <c r="AAY1106" s="121"/>
      <c r="AAZ1106" s="121"/>
      <c r="ABA1106" s="121"/>
      <c r="ABB1106" s="121"/>
      <c r="ABC1106" s="121"/>
      <c r="ABD1106" s="121"/>
      <c r="ABE1106" s="121"/>
      <c r="ABF1106" s="121"/>
      <c r="ABG1106" s="121"/>
      <c r="ABH1106" s="121"/>
      <c r="ABI1106" s="121"/>
      <c r="ABJ1106" s="121"/>
      <c r="ABK1106" s="121"/>
      <c r="ABL1106" s="121"/>
      <c r="ABM1106" s="121"/>
      <c r="ABN1106" s="121"/>
      <c r="ABO1106" s="121"/>
      <c r="ABP1106" s="121"/>
      <c r="ABQ1106" s="121"/>
      <c r="ABR1106" s="121"/>
      <c r="ABS1106" s="121"/>
      <c r="ABT1106" s="121"/>
      <c r="ABU1106" s="121"/>
      <c r="ABV1106" s="121"/>
      <c r="ABW1106" s="121"/>
      <c r="ABX1106" s="121"/>
      <c r="ABY1106" s="121"/>
      <c r="ABZ1106" s="121"/>
      <c r="ACA1106" s="121"/>
      <c r="ACB1106" s="121"/>
      <c r="ACC1106" s="121"/>
      <c r="ACD1106" s="121"/>
      <c r="ACE1106" s="121"/>
      <c r="ACF1106" s="121"/>
      <c r="ACG1106" s="121"/>
      <c r="ACH1106" s="121"/>
      <c r="ACI1106" s="121"/>
      <c r="ACJ1106" s="121"/>
      <c r="ACK1106" s="121"/>
      <c r="ACL1106" s="121"/>
      <c r="ACM1106" s="121"/>
      <c r="ACN1106" s="121"/>
      <c r="ACO1106" s="121"/>
      <c r="ACP1106" s="121"/>
      <c r="ACQ1106" s="121"/>
      <c r="ACR1106" s="121"/>
      <c r="ACS1106" s="121"/>
      <c r="ACT1106" s="121"/>
      <c r="ACU1106" s="121"/>
      <c r="ACV1106" s="121"/>
      <c r="ACW1106" s="121"/>
      <c r="ACX1106" s="121"/>
      <c r="ACY1106" s="121"/>
      <c r="ACZ1106" s="121"/>
      <c r="ADA1106" s="121"/>
      <c r="ADB1106" s="121"/>
      <c r="ADC1106" s="121"/>
      <c r="ADD1106" s="121"/>
      <c r="ADE1106" s="121"/>
      <c r="ADF1106" s="121"/>
      <c r="ADG1106" s="121"/>
      <c r="ADH1106" s="121"/>
      <c r="ADI1106" s="121"/>
      <c r="ADJ1106" s="121"/>
      <c r="ADK1106" s="121"/>
      <c r="ADL1106" s="121"/>
      <c r="ADM1106" s="121"/>
      <c r="ADN1106" s="121"/>
      <c r="ADO1106" s="121"/>
      <c r="ADP1106" s="121"/>
      <c r="ADQ1106" s="121"/>
      <c r="ADR1106" s="121"/>
      <c r="ADS1106" s="121"/>
      <c r="ADT1106" s="121"/>
      <c r="ADU1106" s="121"/>
      <c r="ADV1106" s="121"/>
      <c r="ADW1106" s="121"/>
      <c r="ADX1106" s="121"/>
      <c r="ADY1106" s="121"/>
      <c r="ADZ1106" s="121"/>
      <c r="AEA1106" s="121"/>
      <c r="AEB1106" s="121"/>
      <c r="AEC1106" s="121"/>
      <c r="AED1106" s="121"/>
      <c r="AEE1106" s="121"/>
      <c r="AEF1106" s="121"/>
      <c r="AEG1106" s="121"/>
      <c r="AEH1106" s="121"/>
      <c r="AEI1106" s="121"/>
      <c r="AEJ1106" s="121"/>
      <c r="AEK1106" s="121"/>
      <c r="AEL1106" s="121"/>
      <c r="AEM1106" s="121"/>
      <c r="AEN1106" s="121"/>
      <c r="AEO1106" s="121"/>
      <c r="AEP1106" s="121"/>
      <c r="AEQ1106" s="121"/>
      <c r="AER1106" s="121"/>
      <c r="AES1106" s="121"/>
      <c r="AET1106" s="121"/>
      <c r="AEU1106" s="121"/>
      <c r="AEV1106" s="121"/>
      <c r="AEW1106" s="121"/>
      <c r="AEX1106" s="121"/>
      <c r="AEY1106" s="121"/>
      <c r="AEZ1106" s="121"/>
      <c r="AFA1106" s="121"/>
      <c r="AFB1106" s="121"/>
      <c r="AFC1106" s="121"/>
      <c r="AFD1106" s="121"/>
      <c r="AFE1106" s="121"/>
      <c r="AFF1106" s="121"/>
      <c r="AFG1106" s="121"/>
      <c r="AFH1106" s="121"/>
      <c r="AFI1106" s="121"/>
      <c r="AFJ1106" s="121"/>
      <c r="AFK1106" s="121"/>
      <c r="AFL1106" s="121"/>
      <c r="AFM1106" s="121"/>
      <c r="AFN1106" s="121"/>
      <c r="AFO1106" s="121"/>
      <c r="AFP1106" s="121"/>
      <c r="AFQ1106" s="121"/>
      <c r="AFR1106" s="121"/>
      <c r="AFS1106" s="121"/>
      <c r="AFT1106" s="121"/>
      <c r="AFU1106" s="121"/>
      <c r="AFV1106" s="121"/>
      <c r="AFW1106" s="121"/>
      <c r="AFX1106" s="121"/>
      <c r="AFY1106" s="121"/>
      <c r="AFZ1106" s="121"/>
      <c r="AGA1106" s="121"/>
      <c r="AGB1106" s="121"/>
      <c r="AGC1106" s="121"/>
      <c r="AGD1106" s="121"/>
      <c r="AGE1106" s="121"/>
      <c r="AGF1106" s="121"/>
      <c r="AGG1106" s="121"/>
      <c r="AGH1106" s="121"/>
      <c r="AGI1106" s="121"/>
      <c r="AGJ1106" s="121"/>
      <c r="AGK1106" s="121"/>
      <c r="AGL1106" s="121"/>
      <c r="AGM1106" s="121"/>
      <c r="AGN1106" s="121"/>
      <c r="AGO1106" s="121"/>
      <c r="AGP1106" s="121"/>
      <c r="AGQ1106" s="121"/>
      <c r="AGR1106" s="121"/>
      <c r="AGS1106" s="121"/>
      <c r="AGT1106" s="121"/>
      <c r="AGU1106" s="121"/>
      <c r="AGV1106" s="121"/>
      <c r="AGW1106" s="121"/>
      <c r="AGX1106" s="121"/>
      <c r="AGY1106" s="121"/>
      <c r="AGZ1106" s="121"/>
      <c r="AHA1106" s="121"/>
      <c r="AHB1106" s="121"/>
      <c r="AHC1106" s="121"/>
      <c r="AHD1106" s="121"/>
      <c r="AHE1106" s="121"/>
      <c r="AHF1106" s="121"/>
      <c r="AHG1106" s="121"/>
      <c r="AHH1106" s="121"/>
      <c r="AHI1106" s="121"/>
      <c r="AHJ1106" s="121"/>
      <c r="AHK1106" s="121"/>
      <c r="AHL1106" s="121"/>
      <c r="AHM1106" s="121"/>
      <c r="AHN1106" s="121"/>
      <c r="AHO1106" s="121"/>
      <c r="AHP1106" s="121"/>
      <c r="AHQ1106" s="121"/>
      <c r="AHR1106" s="121"/>
      <c r="AHS1106" s="121"/>
      <c r="AHT1106" s="121"/>
      <c r="AHU1106" s="121"/>
      <c r="AHV1106" s="121"/>
      <c r="AHW1106" s="121"/>
      <c r="AHX1106" s="121"/>
      <c r="AHY1106" s="121"/>
      <c r="AHZ1106" s="121"/>
      <c r="AIA1106" s="121"/>
      <c r="AIB1106" s="121"/>
      <c r="AIC1106" s="121"/>
      <c r="AID1106" s="121"/>
      <c r="AIE1106" s="121"/>
      <c r="AIF1106" s="121"/>
      <c r="AIG1106" s="121"/>
      <c r="AIH1106" s="121"/>
      <c r="AII1106" s="121"/>
      <c r="AIJ1106" s="121"/>
      <c r="AIK1106" s="121"/>
      <c r="AIL1106" s="121"/>
      <c r="AIM1106" s="121"/>
      <c r="AIN1106" s="121"/>
      <c r="AIO1106" s="121"/>
      <c r="AIP1106" s="121"/>
      <c r="AIQ1106" s="121"/>
      <c r="AIR1106" s="121"/>
      <c r="AIS1106" s="121"/>
      <c r="AIT1106" s="121"/>
      <c r="AIU1106" s="121"/>
      <c r="AIV1106" s="121"/>
      <c r="AIW1106" s="121"/>
      <c r="AIX1106" s="121"/>
      <c r="AIY1106" s="121"/>
      <c r="AIZ1106" s="121"/>
      <c r="AJA1106" s="121"/>
      <c r="AJB1106" s="121"/>
      <c r="AJC1106" s="121"/>
      <c r="AJD1106" s="121"/>
      <c r="AJE1106" s="121"/>
      <c r="AJF1106" s="121"/>
      <c r="AJG1106" s="121"/>
      <c r="AJH1106" s="121"/>
      <c r="AJI1106" s="121"/>
      <c r="AJJ1106" s="121"/>
      <c r="AJK1106" s="121"/>
      <c r="AJL1106" s="121"/>
      <c r="AJM1106" s="121"/>
      <c r="AJN1106" s="121"/>
      <c r="AJO1106" s="121"/>
      <c r="AJP1106" s="121"/>
      <c r="AJQ1106" s="121"/>
      <c r="AJR1106" s="121"/>
      <c r="AJS1106" s="121"/>
      <c r="AJT1106" s="121"/>
      <c r="AJU1106" s="121"/>
      <c r="AJV1106" s="121"/>
      <c r="AJW1106" s="121"/>
      <c r="AJX1106" s="121"/>
      <c r="AJY1106" s="121"/>
      <c r="AJZ1106" s="121"/>
      <c r="AKA1106" s="121"/>
      <c r="AKB1106" s="121"/>
      <c r="AKC1106" s="121"/>
      <c r="AKD1106" s="121"/>
      <c r="AKE1106" s="121"/>
      <c r="AKF1106" s="121"/>
      <c r="AKG1106" s="121"/>
      <c r="AKH1106" s="121"/>
      <c r="AKI1106" s="121"/>
      <c r="AKJ1106" s="121"/>
      <c r="AKK1106" s="121"/>
      <c r="AKL1106" s="121"/>
      <c r="AKM1106" s="121"/>
      <c r="AKN1106" s="121"/>
      <c r="AKO1106" s="121"/>
      <c r="AKP1106" s="121"/>
      <c r="AKQ1106" s="121"/>
      <c r="AKR1106" s="121"/>
      <c r="AKS1106" s="121"/>
      <c r="AKT1106" s="121"/>
      <c r="AKU1106" s="121"/>
      <c r="AKV1106" s="121"/>
      <c r="AKW1106" s="121"/>
      <c r="AKX1106" s="121"/>
      <c r="AKY1106" s="121"/>
      <c r="AKZ1106" s="121"/>
      <c r="ALA1106" s="121"/>
      <c r="ALB1106" s="121"/>
      <c r="ALC1106" s="121"/>
      <c r="ALD1106" s="121"/>
      <c r="ALE1106" s="121"/>
      <c r="ALF1106" s="121"/>
      <c r="ALG1106" s="121"/>
      <c r="ALH1106" s="121"/>
      <c r="ALI1106" s="121"/>
      <c r="ALJ1106" s="121"/>
      <c r="ALK1106" s="121"/>
      <c r="ALL1106" s="121"/>
      <c r="ALM1106" s="121"/>
      <c r="ALN1106" s="121"/>
      <c r="ALO1106" s="121"/>
      <c r="ALP1106" s="121"/>
      <c r="ALQ1106" s="121"/>
      <c r="ALR1106" s="121"/>
      <c r="ALS1106" s="121"/>
      <c r="ALT1106" s="121"/>
      <c r="ALU1106" s="121"/>
      <c r="ALV1106" s="121"/>
      <c r="ALW1106" s="121"/>
      <c r="ALX1106" s="121"/>
      <c r="ALY1106" s="121"/>
      <c r="ALZ1106" s="121"/>
      <c r="AMA1106" s="121"/>
      <c r="AMB1106" s="121"/>
      <c r="AMC1106" s="121"/>
      <c r="AMD1106" s="121"/>
      <c r="AME1106" s="121"/>
      <c r="AMF1106" s="121"/>
      <c r="AMG1106" s="121"/>
      <c r="AMH1106" s="121"/>
      <c r="AMI1106" s="121"/>
      <c r="AMJ1106" s="121"/>
      <c r="AMK1106" s="121"/>
    </row>
    <row r="1107" spans="1:1025" s="108" customFormat="1" ht="44.4">
      <c r="A1107" s="15">
        <v>1104</v>
      </c>
      <c r="B1107" s="21" t="s">
        <v>28</v>
      </c>
      <c r="C1107" s="104" t="s">
        <v>3611</v>
      </c>
      <c r="D1107" s="21" t="s">
        <v>3612</v>
      </c>
      <c r="E1107" s="21" t="s">
        <v>3625</v>
      </c>
      <c r="F1107" s="21" t="s">
        <v>938</v>
      </c>
      <c r="G1107" s="21" t="s">
        <v>1031</v>
      </c>
      <c r="H1107" s="21" t="s">
        <v>3790</v>
      </c>
      <c r="I1107" s="21" t="s">
        <v>3626</v>
      </c>
      <c r="J1107" s="21" t="s">
        <v>3627</v>
      </c>
      <c r="K1107" s="21" t="s">
        <v>3628</v>
      </c>
      <c r="L1107" s="21" t="s">
        <v>3629</v>
      </c>
      <c r="M1107" s="38"/>
      <c r="N1107" s="107"/>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21"/>
      <c r="AO1107" s="121"/>
      <c r="AP1107" s="121"/>
      <c r="AQ1107" s="121"/>
      <c r="AR1107" s="121"/>
      <c r="AS1107" s="121"/>
      <c r="AT1107" s="121"/>
      <c r="AU1107" s="121"/>
      <c r="AV1107" s="121"/>
      <c r="AW1107" s="121"/>
      <c r="AX1107" s="121"/>
      <c r="AY1107" s="121"/>
      <c r="AZ1107" s="121"/>
      <c r="BA1107" s="121"/>
      <c r="BB1107" s="121"/>
      <c r="BC1107" s="121"/>
      <c r="BD1107" s="121"/>
      <c r="BE1107" s="121"/>
      <c r="BF1107" s="121"/>
      <c r="BG1107" s="121"/>
      <c r="BH1107" s="121"/>
      <c r="BI1107" s="121"/>
      <c r="BJ1107" s="121"/>
      <c r="BK1107" s="121"/>
      <c r="BL1107" s="121"/>
      <c r="BM1107" s="121"/>
      <c r="BN1107" s="121"/>
      <c r="BO1107" s="121"/>
      <c r="BP1107" s="121"/>
      <c r="BQ1107" s="121"/>
      <c r="BR1107" s="121"/>
      <c r="BS1107" s="121"/>
      <c r="BT1107" s="121"/>
      <c r="BU1107" s="121"/>
      <c r="BV1107" s="121"/>
      <c r="BW1107" s="121"/>
      <c r="BX1107" s="121"/>
      <c r="BY1107" s="121"/>
      <c r="BZ1107" s="121"/>
      <c r="CA1107" s="121"/>
      <c r="CB1107" s="121"/>
      <c r="CC1107" s="121"/>
      <c r="CD1107" s="121"/>
      <c r="CE1107" s="121"/>
      <c r="CF1107" s="121"/>
      <c r="CG1107" s="121"/>
      <c r="CH1107" s="121"/>
      <c r="CI1107" s="121"/>
      <c r="CJ1107" s="121"/>
      <c r="CK1107" s="121"/>
      <c r="CL1107" s="121"/>
      <c r="CM1107" s="121"/>
      <c r="CN1107" s="121"/>
      <c r="CO1107" s="121"/>
      <c r="CP1107" s="121"/>
      <c r="CQ1107" s="121"/>
      <c r="CR1107" s="121"/>
      <c r="CS1107" s="121"/>
      <c r="CT1107" s="121"/>
      <c r="CU1107" s="121"/>
      <c r="CV1107" s="121"/>
      <c r="CW1107" s="121"/>
      <c r="CX1107" s="121"/>
      <c r="CY1107" s="121"/>
      <c r="CZ1107" s="121"/>
      <c r="DA1107" s="121"/>
      <c r="DB1107" s="121"/>
      <c r="DC1107" s="121"/>
      <c r="DD1107" s="121"/>
      <c r="DE1107" s="121"/>
      <c r="DF1107" s="121"/>
      <c r="DG1107" s="121"/>
      <c r="DH1107" s="121"/>
      <c r="DI1107" s="121"/>
      <c r="DJ1107" s="121"/>
      <c r="DK1107" s="121"/>
      <c r="DL1107" s="121"/>
      <c r="DM1107" s="121"/>
      <c r="DN1107" s="121"/>
      <c r="DO1107" s="121"/>
      <c r="DP1107" s="121"/>
      <c r="DQ1107" s="121"/>
      <c r="DR1107" s="121"/>
      <c r="DS1107" s="121"/>
      <c r="DT1107" s="121"/>
      <c r="DU1107" s="121"/>
      <c r="DV1107" s="121"/>
      <c r="DW1107" s="121"/>
      <c r="DX1107" s="121"/>
      <c r="DY1107" s="121"/>
      <c r="DZ1107" s="121"/>
      <c r="EA1107" s="121"/>
      <c r="EB1107" s="121"/>
      <c r="EC1107" s="121"/>
      <c r="ED1107" s="121"/>
      <c r="EE1107" s="121"/>
      <c r="EF1107" s="121"/>
      <c r="EG1107" s="121"/>
      <c r="EH1107" s="121"/>
      <c r="EI1107" s="121"/>
      <c r="EJ1107" s="121"/>
      <c r="EK1107" s="121"/>
      <c r="EL1107" s="121"/>
      <c r="EM1107" s="121"/>
      <c r="EN1107" s="121"/>
      <c r="EO1107" s="121"/>
      <c r="EP1107" s="121"/>
      <c r="EQ1107" s="121"/>
      <c r="ER1107" s="121"/>
      <c r="ES1107" s="121"/>
      <c r="ET1107" s="121"/>
      <c r="EU1107" s="121"/>
      <c r="EV1107" s="121"/>
      <c r="EW1107" s="121"/>
      <c r="EX1107" s="121"/>
      <c r="EY1107" s="121"/>
      <c r="EZ1107" s="121"/>
      <c r="FA1107" s="121"/>
      <c r="FB1107" s="121"/>
      <c r="FC1107" s="121"/>
      <c r="FD1107" s="121"/>
      <c r="FE1107" s="121"/>
      <c r="FF1107" s="121"/>
      <c r="FG1107" s="121"/>
      <c r="FH1107" s="121"/>
      <c r="FI1107" s="121"/>
      <c r="FJ1107" s="121"/>
      <c r="FK1107" s="121"/>
      <c r="FL1107" s="121"/>
      <c r="FM1107" s="121"/>
      <c r="FN1107" s="121"/>
      <c r="FO1107" s="121"/>
      <c r="FP1107" s="121"/>
      <c r="FQ1107" s="121"/>
      <c r="FR1107" s="121"/>
      <c r="FS1107" s="121"/>
      <c r="FT1107" s="121"/>
      <c r="FU1107" s="121"/>
      <c r="FV1107" s="121"/>
      <c r="FW1107" s="121"/>
      <c r="FX1107" s="121"/>
      <c r="FY1107" s="121"/>
      <c r="FZ1107" s="121"/>
      <c r="GA1107" s="121"/>
      <c r="GB1107" s="121"/>
      <c r="GC1107" s="121"/>
      <c r="GD1107" s="121"/>
      <c r="GE1107" s="121"/>
      <c r="GF1107" s="121"/>
      <c r="GG1107" s="121"/>
      <c r="GH1107" s="121"/>
      <c r="GI1107" s="121"/>
      <c r="GJ1107" s="121"/>
      <c r="GK1107" s="121"/>
      <c r="GL1107" s="121"/>
      <c r="GM1107" s="121"/>
      <c r="GN1107" s="121"/>
      <c r="GO1107" s="121"/>
      <c r="GP1107" s="121"/>
      <c r="GQ1107" s="121"/>
      <c r="GR1107" s="121"/>
      <c r="GS1107" s="121"/>
      <c r="GT1107" s="121"/>
      <c r="GU1107" s="121"/>
      <c r="GV1107" s="121"/>
      <c r="GW1107" s="121"/>
      <c r="GX1107" s="121"/>
      <c r="GY1107" s="121"/>
      <c r="GZ1107" s="121"/>
      <c r="HA1107" s="121"/>
      <c r="HB1107" s="121"/>
      <c r="HC1107" s="121"/>
      <c r="HD1107" s="121"/>
      <c r="HE1107" s="121"/>
      <c r="HF1107" s="121"/>
      <c r="HG1107" s="121"/>
      <c r="HH1107" s="121"/>
      <c r="HI1107" s="121"/>
      <c r="HJ1107" s="121"/>
      <c r="HK1107" s="121"/>
      <c r="HL1107" s="121"/>
      <c r="HM1107" s="121"/>
      <c r="HN1107" s="121"/>
      <c r="HO1107" s="121"/>
      <c r="HP1107" s="121"/>
      <c r="HQ1107" s="121"/>
      <c r="HR1107" s="121"/>
      <c r="HS1107" s="121"/>
      <c r="HT1107" s="121"/>
      <c r="HU1107" s="121"/>
      <c r="HV1107" s="121"/>
      <c r="HW1107" s="121"/>
      <c r="HX1107" s="121"/>
      <c r="HY1107" s="121"/>
      <c r="HZ1107" s="121"/>
      <c r="IA1107" s="121"/>
      <c r="IB1107" s="121"/>
      <c r="IC1107" s="121"/>
      <c r="ID1107" s="121"/>
      <c r="IE1107" s="121"/>
      <c r="IF1107" s="121"/>
      <c r="IG1107" s="121"/>
      <c r="IH1107" s="121"/>
      <c r="II1107" s="121"/>
      <c r="IJ1107" s="121"/>
      <c r="IK1107" s="121"/>
      <c r="IL1107" s="121"/>
      <c r="IM1107" s="121"/>
      <c r="IN1107" s="121"/>
      <c r="IO1107" s="121"/>
      <c r="IP1107" s="121"/>
      <c r="IQ1107" s="121"/>
      <c r="IR1107" s="121"/>
      <c r="IS1107" s="121"/>
      <c r="IT1107" s="121"/>
      <c r="IU1107" s="121"/>
      <c r="IV1107" s="121"/>
      <c r="IW1107" s="121"/>
      <c r="IX1107" s="121"/>
      <c r="IY1107" s="121"/>
      <c r="IZ1107" s="121"/>
      <c r="JA1107" s="121"/>
      <c r="JB1107" s="121"/>
      <c r="JC1107" s="121"/>
      <c r="JD1107" s="121"/>
      <c r="JE1107" s="121"/>
      <c r="JF1107" s="121"/>
      <c r="JG1107" s="121"/>
      <c r="JH1107" s="121"/>
      <c r="JI1107" s="121"/>
      <c r="JJ1107" s="121"/>
      <c r="JK1107" s="121"/>
      <c r="JL1107" s="121"/>
      <c r="JM1107" s="121"/>
      <c r="JN1107" s="121"/>
      <c r="JO1107" s="121"/>
      <c r="JP1107" s="121"/>
      <c r="JQ1107" s="121"/>
      <c r="JR1107" s="121"/>
      <c r="JS1107" s="121"/>
      <c r="JT1107" s="121"/>
      <c r="JU1107" s="121"/>
      <c r="JV1107" s="121"/>
      <c r="JW1107" s="121"/>
      <c r="JX1107" s="121"/>
      <c r="JY1107" s="121"/>
      <c r="JZ1107" s="121"/>
      <c r="KA1107" s="121"/>
      <c r="KB1107" s="121"/>
      <c r="KC1107" s="121"/>
      <c r="KD1107" s="121"/>
      <c r="KE1107" s="121"/>
      <c r="KF1107" s="121"/>
      <c r="KG1107" s="121"/>
      <c r="KH1107" s="121"/>
      <c r="KI1107" s="121"/>
      <c r="KJ1107" s="121"/>
      <c r="KK1107" s="121"/>
      <c r="KL1107" s="121"/>
      <c r="KM1107" s="121"/>
      <c r="KN1107" s="121"/>
      <c r="KO1107" s="121"/>
      <c r="KP1107" s="121"/>
      <c r="KQ1107" s="121"/>
      <c r="KR1107" s="121"/>
      <c r="KS1107" s="121"/>
      <c r="KT1107" s="121"/>
      <c r="KU1107" s="121"/>
      <c r="KV1107" s="121"/>
      <c r="KW1107" s="121"/>
      <c r="KX1107" s="121"/>
      <c r="KY1107" s="121"/>
      <c r="KZ1107" s="121"/>
      <c r="LA1107" s="121"/>
      <c r="LB1107" s="121"/>
      <c r="LC1107" s="121"/>
      <c r="LD1107" s="121"/>
      <c r="LE1107" s="121"/>
      <c r="LF1107" s="121"/>
      <c r="LG1107" s="121"/>
      <c r="LH1107" s="121"/>
      <c r="LI1107" s="121"/>
      <c r="LJ1107" s="121"/>
      <c r="LK1107" s="121"/>
      <c r="LL1107" s="121"/>
      <c r="LM1107" s="121"/>
      <c r="LN1107" s="121"/>
      <c r="LO1107" s="121"/>
      <c r="LP1107" s="121"/>
      <c r="LQ1107" s="121"/>
      <c r="LR1107" s="121"/>
      <c r="LS1107" s="121"/>
      <c r="LT1107" s="121"/>
      <c r="LU1107" s="121"/>
      <c r="LV1107" s="121"/>
      <c r="LW1107" s="121"/>
      <c r="LX1107" s="121"/>
      <c r="LY1107" s="121"/>
      <c r="LZ1107" s="121"/>
      <c r="MA1107" s="121"/>
      <c r="MB1107" s="121"/>
      <c r="MC1107" s="121"/>
      <c r="MD1107" s="121"/>
      <c r="ME1107" s="121"/>
      <c r="MF1107" s="121"/>
      <c r="MG1107" s="121"/>
      <c r="MH1107" s="121"/>
      <c r="MI1107" s="121"/>
      <c r="MJ1107" s="121"/>
      <c r="MK1107" s="121"/>
      <c r="ML1107" s="121"/>
      <c r="MM1107" s="121"/>
      <c r="MN1107" s="121"/>
      <c r="MO1107" s="121"/>
      <c r="MP1107" s="121"/>
      <c r="MQ1107" s="121"/>
      <c r="MR1107" s="121"/>
      <c r="MS1107" s="121"/>
      <c r="MT1107" s="121"/>
      <c r="MU1107" s="121"/>
      <c r="MV1107" s="121"/>
      <c r="MW1107" s="121"/>
      <c r="MX1107" s="121"/>
      <c r="MY1107" s="121"/>
      <c r="MZ1107" s="121"/>
      <c r="NA1107" s="121"/>
      <c r="NB1107" s="121"/>
      <c r="NC1107" s="121"/>
      <c r="ND1107" s="121"/>
      <c r="NE1107" s="121"/>
      <c r="NF1107" s="121"/>
      <c r="NG1107" s="121"/>
      <c r="NH1107" s="121"/>
      <c r="NI1107" s="121"/>
      <c r="NJ1107" s="121"/>
      <c r="NK1107" s="121"/>
      <c r="NL1107" s="121"/>
      <c r="NM1107" s="121"/>
      <c r="NN1107" s="121"/>
      <c r="NO1107" s="121"/>
      <c r="NP1107" s="121"/>
      <c r="NQ1107" s="121"/>
      <c r="NR1107" s="121"/>
      <c r="NS1107" s="121"/>
      <c r="NT1107" s="121"/>
      <c r="NU1107" s="121"/>
      <c r="NV1107" s="121"/>
      <c r="NW1107" s="121"/>
      <c r="NX1107" s="121"/>
      <c r="NY1107" s="121"/>
      <c r="NZ1107" s="121"/>
      <c r="OA1107" s="121"/>
      <c r="OB1107" s="121"/>
      <c r="OC1107" s="121"/>
      <c r="OD1107" s="121"/>
      <c r="OE1107" s="121"/>
      <c r="OF1107" s="121"/>
      <c r="OG1107" s="121"/>
      <c r="OH1107" s="121"/>
      <c r="OI1107" s="121"/>
      <c r="OJ1107" s="121"/>
      <c r="OK1107" s="121"/>
      <c r="OL1107" s="121"/>
      <c r="OM1107" s="121"/>
      <c r="ON1107" s="121"/>
      <c r="OO1107" s="121"/>
      <c r="OP1107" s="121"/>
      <c r="OQ1107" s="121"/>
      <c r="OR1107" s="121"/>
      <c r="OS1107" s="121"/>
      <c r="OT1107" s="121"/>
      <c r="OU1107" s="121"/>
      <c r="OV1107" s="121"/>
      <c r="OW1107" s="121"/>
      <c r="OX1107" s="121"/>
      <c r="OY1107" s="121"/>
      <c r="OZ1107" s="121"/>
      <c r="PA1107" s="121"/>
      <c r="PB1107" s="121"/>
      <c r="PC1107" s="121"/>
      <c r="PD1107" s="121"/>
      <c r="PE1107" s="121"/>
      <c r="PF1107" s="121"/>
      <c r="PG1107" s="121"/>
      <c r="PH1107" s="121"/>
      <c r="PI1107" s="121"/>
      <c r="PJ1107" s="121"/>
      <c r="PK1107" s="121"/>
      <c r="PL1107" s="121"/>
      <c r="PM1107" s="121"/>
      <c r="PN1107" s="121"/>
      <c r="PO1107" s="121"/>
      <c r="PP1107" s="121"/>
      <c r="PQ1107" s="121"/>
      <c r="PR1107" s="121"/>
      <c r="PS1107" s="121"/>
      <c r="PT1107" s="121"/>
      <c r="PU1107" s="121"/>
      <c r="PV1107" s="121"/>
      <c r="PW1107" s="121"/>
      <c r="PX1107" s="121"/>
      <c r="PY1107" s="121"/>
      <c r="PZ1107" s="121"/>
      <c r="QA1107" s="121"/>
      <c r="QB1107" s="121"/>
      <c r="QC1107" s="121"/>
      <c r="QD1107" s="121"/>
      <c r="QE1107" s="121"/>
      <c r="QF1107" s="121"/>
      <c r="QG1107" s="121"/>
      <c r="QH1107" s="121"/>
      <c r="QI1107" s="121"/>
      <c r="QJ1107" s="121"/>
      <c r="QK1107" s="121"/>
      <c r="QL1107" s="121"/>
      <c r="QM1107" s="121"/>
      <c r="QN1107" s="121"/>
      <c r="QO1107" s="121"/>
      <c r="QP1107" s="121"/>
      <c r="QQ1107" s="121"/>
      <c r="QR1107" s="121"/>
      <c r="QS1107" s="121"/>
      <c r="QT1107" s="121"/>
      <c r="QU1107" s="121"/>
      <c r="QV1107" s="121"/>
      <c r="QW1107" s="121"/>
      <c r="QX1107" s="121"/>
      <c r="QY1107" s="121"/>
      <c r="QZ1107" s="121"/>
      <c r="RA1107" s="121"/>
      <c r="RB1107" s="121"/>
      <c r="RC1107" s="121"/>
      <c r="RD1107" s="121"/>
      <c r="RE1107" s="121"/>
      <c r="RF1107" s="121"/>
      <c r="RG1107" s="121"/>
      <c r="RH1107" s="121"/>
      <c r="RI1107" s="121"/>
      <c r="RJ1107" s="121"/>
      <c r="RK1107" s="121"/>
      <c r="RL1107" s="121"/>
      <c r="RM1107" s="121"/>
      <c r="RN1107" s="121"/>
      <c r="RO1107" s="121"/>
      <c r="RP1107" s="121"/>
      <c r="RQ1107" s="121"/>
      <c r="RR1107" s="121"/>
      <c r="RS1107" s="121"/>
      <c r="RT1107" s="121"/>
      <c r="RU1107" s="121"/>
      <c r="RV1107" s="121"/>
      <c r="RW1107" s="121"/>
      <c r="RX1107" s="121"/>
      <c r="RY1107" s="121"/>
      <c r="RZ1107" s="121"/>
      <c r="SA1107" s="121"/>
      <c r="SB1107" s="121"/>
      <c r="SC1107" s="121"/>
      <c r="SD1107" s="121"/>
      <c r="SE1107" s="121"/>
      <c r="SF1107" s="121"/>
      <c r="SG1107" s="121"/>
      <c r="SH1107" s="121"/>
      <c r="SI1107" s="121"/>
      <c r="SJ1107" s="121"/>
      <c r="SK1107" s="121"/>
      <c r="SL1107" s="121"/>
      <c r="SM1107" s="121"/>
      <c r="SN1107" s="121"/>
      <c r="SO1107" s="121"/>
      <c r="SP1107" s="121"/>
      <c r="SQ1107" s="121"/>
      <c r="SR1107" s="121"/>
      <c r="SS1107" s="121"/>
      <c r="ST1107" s="121"/>
      <c r="SU1107" s="121"/>
      <c r="SV1107" s="121"/>
      <c r="SW1107" s="121"/>
      <c r="SX1107" s="121"/>
      <c r="SY1107" s="121"/>
      <c r="SZ1107" s="121"/>
      <c r="TA1107" s="121"/>
      <c r="TB1107" s="121"/>
      <c r="TC1107" s="121"/>
      <c r="TD1107" s="121"/>
      <c r="TE1107" s="121"/>
      <c r="TF1107" s="121"/>
      <c r="TG1107" s="121"/>
      <c r="TH1107" s="121"/>
      <c r="TI1107" s="121"/>
      <c r="TJ1107" s="121"/>
      <c r="TK1107" s="121"/>
      <c r="TL1107" s="121"/>
      <c r="TM1107" s="121"/>
      <c r="TN1107" s="121"/>
      <c r="TO1107" s="121"/>
      <c r="TP1107" s="121"/>
      <c r="TQ1107" s="121"/>
      <c r="TR1107" s="121"/>
      <c r="TS1107" s="121"/>
      <c r="TT1107" s="121"/>
      <c r="TU1107" s="121"/>
      <c r="TV1107" s="121"/>
      <c r="TW1107" s="121"/>
      <c r="TX1107" s="121"/>
      <c r="TY1107" s="121"/>
      <c r="TZ1107" s="121"/>
      <c r="UA1107" s="121"/>
      <c r="UB1107" s="121"/>
      <c r="UC1107" s="121"/>
      <c r="UD1107" s="121"/>
      <c r="UE1107" s="121"/>
      <c r="UF1107" s="121"/>
      <c r="UG1107" s="121"/>
      <c r="UH1107" s="121"/>
      <c r="UI1107" s="121"/>
      <c r="UJ1107" s="121"/>
      <c r="UK1107" s="121"/>
      <c r="UL1107" s="121"/>
      <c r="UM1107" s="121"/>
      <c r="UN1107" s="121"/>
      <c r="UO1107" s="121"/>
      <c r="UP1107" s="121"/>
      <c r="UQ1107" s="121"/>
      <c r="UR1107" s="121"/>
      <c r="US1107" s="121"/>
      <c r="UT1107" s="121"/>
      <c r="UU1107" s="121"/>
      <c r="UV1107" s="121"/>
      <c r="UW1107" s="121"/>
      <c r="UX1107" s="121"/>
      <c r="UY1107" s="121"/>
      <c r="UZ1107" s="121"/>
      <c r="VA1107" s="121"/>
      <c r="VB1107" s="121"/>
      <c r="VC1107" s="121"/>
      <c r="VD1107" s="121"/>
      <c r="VE1107" s="121"/>
      <c r="VF1107" s="121"/>
      <c r="VG1107" s="121"/>
      <c r="VH1107" s="121"/>
      <c r="VI1107" s="121"/>
      <c r="VJ1107" s="121"/>
      <c r="VK1107" s="121"/>
      <c r="VL1107" s="121"/>
      <c r="VM1107" s="121"/>
      <c r="VN1107" s="121"/>
      <c r="VO1107" s="121"/>
      <c r="VP1107" s="121"/>
      <c r="VQ1107" s="121"/>
      <c r="VR1107" s="121"/>
      <c r="VS1107" s="121"/>
      <c r="VT1107" s="121"/>
      <c r="VU1107" s="121"/>
      <c r="VV1107" s="121"/>
      <c r="VW1107" s="121"/>
      <c r="VX1107" s="121"/>
      <c r="VY1107" s="121"/>
      <c r="VZ1107" s="121"/>
      <c r="WA1107" s="121"/>
      <c r="WB1107" s="121"/>
      <c r="WC1107" s="121"/>
      <c r="WD1107" s="121"/>
      <c r="WE1107" s="121"/>
      <c r="WF1107" s="121"/>
      <c r="WG1107" s="121"/>
      <c r="WH1107" s="121"/>
      <c r="WI1107" s="121"/>
      <c r="WJ1107" s="121"/>
      <c r="WK1107" s="121"/>
      <c r="WL1107" s="121"/>
      <c r="WM1107" s="121"/>
      <c r="WN1107" s="121"/>
      <c r="WO1107" s="121"/>
      <c r="WP1107" s="121"/>
      <c r="WQ1107" s="121"/>
      <c r="WR1107" s="121"/>
      <c r="WS1107" s="121"/>
      <c r="WT1107" s="121"/>
      <c r="WU1107" s="121"/>
      <c r="WV1107" s="121"/>
      <c r="WW1107" s="121"/>
      <c r="WX1107" s="121"/>
      <c r="WY1107" s="121"/>
      <c r="WZ1107" s="121"/>
      <c r="XA1107" s="121"/>
      <c r="XB1107" s="121"/>
      <c r="XC1107" s="121"/>
      <c r="XD1107" s="121"/>
      <c r="XE1107" s="121"/>
      <c r="XF1107" s="121"/>
      <c r="XG1107" s="121"/>
      <c r="XH1107" s="121"/>
      <c r="XI1107" s="121"/>
      <c r="XJ1107" s="121"/>
      <c r="XK1107" s="121"/>
      <c r="XL1107" s="121"/>
      <c r="XM1107" s="121"/>
      <c r="XN1107" s="121"/>
      <c r="XO1107" s="121"/>
      <c r="XP1107" s="121"/>
      <c r="XQ1107" s="121"/>
      <c r="XR1107" s="121"/>
      <c r="XS1107" s="121"/>
      <c r="XT1107" s="121"/>
      <c r="XU1107" s="121"/>
      <c r="XV1107" s="121"/>
      <c r="XW1107" s="121"/>
      <c r="XX1107" s="121"/>
      <c r="XY1107" s="121"/>
      <c r="XZ1107" s="121"/>
      <c r="YA1107" s="121"/>
      <c r="YB1107" s="121"/>
      <c r="YC1107" s="121"/>
      <c r="YD1107" s="121"/>
      <c r="YE1107" s="121"/>
      <c r="YF1107" s="121"/>
      <c r="YG1107" s="121"/>
      <c r="YH1107" s="121"/>
      <c r="YI1107" s="121"/>
      <c r="YJ1107" s="121"/>
      <c r="YK1107" s="121"/>
      <c r="YL1107" s="121"/>
      <c r="YM1107" s="121"/>
      <c r="YN1107" s="121"/>
      <c r="YO1107" s="121"/>
      <c r="YP1107" s="121"/>
      <c r="YQ1107" s="121"/>
      <c r="YR1107" s="121"/>
      <c r="YS1107" s="121"/>
      <c r="YT1107" s="121"/>
      <c r="YU1107" s="121"/>
      <c r="YV1107" s="121"/>
      <c r="YW1107" s="121"/>
      <c r="YX1107" s="121"/>
      <c r="YY1107" s="121"/>
      <c r="YZ1107" s="121"/>
      <c r="ZA1107" s="121"/>
      <c r="ZB1107" s="121"/>
      <c r="ZC1107" s="121"/>
      <c r="ZD1107" s="121"/>
      <c r="ZE1107" s="121"/>
      <c r="ZF1107" s="121"/>
      <c r="ZG1107" s="121"/>
      <c r="ZH1107" s="121"/>
      <c r="ZI1107" s="121"/>
      <c r="ZJ1107" s="121"/>
      <c r="ZK1107" s="121"/>
      <c r="ZL1107" s="121"/>
      <c r="ZM1107" s="121"/>
      <c r="ZN1107" s="121"/>
      <c r="ZO1107" s="121"/>
      <c r="ZP1107" s="121"/>
      <c r="ZQ1107" s="121"/>
      <c r="ZR1107" s="121"/>
      <c r="ZS1107" s="121"/>
      <c r="ZT1107" s="121"/>
      <c r="ZU1107" s="121"/>
      <c r="ZV1107" s="121"/>
      <c r="ZW1107" s="121"/>
      <c r="ZX1107" s="121"/>
      <c r="ZY1107" s="121"/>
      <c r="ZZ1107" s="121"/>
      <c r="AAA1107" s="121"/>
      <c r="AAB1107" s="121"/>
      <c r="AAC1107" s="121"/>
      <c r="AAD1107" s="121"/>
      <c r="AAE1107" s="121"/>
      <c r="AAF1107" s="121"/>
      <c r="AAG1107" s="121"/>
      <c r="AAH1107" s="121"/>
      <c r="AAI1107" s="121"/>
      <c r="AAJ1107" s="121"/>
      <c r="AAK1107" s="121"/>
      <c r="AAL1107" s="121"/>
      <c r="AAM1107" s="121"/>
      <c r="AAN1107" s="121"/>
      <c r="AAO1107" s="121"/>
      <c r="AAP1107" s="121"/>
      <c r="AAQ1107" s="121"/>
      <c r="AAR1107" s="121"/>
      <c r="AAS1107" s="121"/>
      <c r="AAT1107" s="121"/>
      <c r="AAU1107" s="121"/>
      <c r="AAV1107" s="121"/>
      <c r="AAW1107" s="121"/>
      <c r="AAX1107" s="121"/>
      <c r="AAY1107" s="121"/>
      <c r="AAZ1107" s="121"/>
      <c r="ABA1107" s="121"/>
      <c r="ABB1107" s="121"/>
      <c r="ABC1107" s="121"/>
      <c r="ABD1107" s="121"/>
      <c r="ABE1107" s="121"/>
      <c r="ABF1107" s="121"/>
      <c r="ABG1107" s="121"/>
      <c r="ABH1107" s="121"/>
      <c r="ABI1107" s="121"/>
      <c r="ABJ1107" s="121"/>
      <c r="ABK1107" s="121"/>
      <c r="ABL1107" s="121"/>
      <c r="ABM1107" s="121"/>
      <c r="ABN1107" s="121"/>
      <c r="ABO1107" s="121"/>
      <c r="ABP1107" s="121"/>
      <c r="ABQ1107" s="121"/>
      <c r="ABR1107" s="121"/>
      <c r="ABS1107" s="121"/>
      <c r="ABT1107" s="121"/>
      <c r="ABU1107" s="121"/>
      <c r="ABV1107" s="121"/>
      <c r="ABW1107" s="121"/>
      <c r="ABX1107" s="121"/>
      <c r="ABY1107" s="121"/>
      <c r="ABZ1107" s="121"/>
      <c r="ACA1107" s="121"/>
      <c r="ACB1107" s="121"/>
      <c r="ACC1107" s="121"/>
      <c r="ACD1107" s="121"/>
      <c r="ACE1107" s="121"/>
      <c r="ACF1107" s="121"/>
      <c r="ACG1107" s="121"/>
      <c r="ACH1107" s="121"/>
      <c r="ACI1107" s="121"/>
      <c r="ACJ1107" s="121"/>
      <c r="ACK1107" s="121"/>
      <c r="ACL1107" s="121"/>
      <c r="ACM1107" s="121"/>
      <c r="ACN1107" s="121"/>
      <c r="ACO1107" s="121"/>
      <c r="ACP1107" s="121"/>
      <c r="ACQ1107" s="121"/>
      <c r="ACR1107" s="121"/>
      <c r="ACS1107" s="121"/>
      <c r="ACT1107" s="121"/>
      <c r="ACU1107" s="121"/>
      <c r="ACV1107" s="121"/>
      <c r="ACW1107" s="121"/>
      <c r="ACX1107" s="121"/>
      <c r="ACY1107" s="121"/>
      <c r="ACZ1107" s="121"/>
      <c r="ADA1107" s="121"/>
      <c r="ADB1107" s="121"/>
      <c r="ADC1107" s="121"/>
      <c r="ADD1107" s="121"/>
      <c r="ADE1107" s="121"/>
      <c r="ADF1107" s="121"/>
      <c r="ADG1107" s="121"/>
      <c r="ADH1107" s="121"/>
      <c r="ADI1107" s="121"/>
      <c r="ADJ1107" s="121"/>
      <c r="ADK1107" s="121"/>
      <c r="ADL1107" s="121"/>
      <c r="ADM1107" s="121"/>
      <c r="ADN1107" s="121"/>
      <c r="ADO1107" s="121"/>
      <c r="ADP1107" s="121"/>
      <c r="ADQ1107" s="121"/>
      <c r="ADR1107" s="121"/>
      <c r="ADS1107" s="121"/>
      <c r="ADT1107" s="121"/>
      <c r="ADU1107" s="121"/>
      <c r="ADV1107" s="121"/>
      <c r="ADW1107" s="121"/>
      <c r="ADX1107" s="121"/>
      <c r="ADY1107" s="121"/>
      <c r="ADZ1107" s="121"/>
      <c r="AEA1107" s="121"/>
      <c r="AEB1107" s="121"/>
      <c r="AEC1107" s="121"/>
      <c r="AED1107" s="121"/>
      <c r="AEE1107" s="121"/>
      <c r="AEF1107" s="121"/>
      <c r="AEG1107" s="121"/>
      <c r="AEH1107" s="121"/>
      <c r="AEI1107" s="121"/>
      <c r="AEJ1107" s="121"/>
      <c r="AEK1107" s="121"/>
      <c r="AEL1107" s="121"/>
      <c r="AEM1107" s="121"/>
      <c r="AEN1107" s="121"/>
      <c r="AEO1107" s="121"/>
      <c r="AEP1107" s="121"/>
      <c r="AEQ1107" s="121"/>
      <c r="AER1107" s="121"/>
      <c r="AES1107" s="121"/>
      <c r="AET1107" s="121"/>
      <c r="AEU1107" s="121"/>
      <c r="AEV1107" s="121"/>
      <c r="AEW1107" s="121"/>
      <c r="AEX1107" s="121"/>
      <c r="AEY1107" s="121"/>
      <c r="AEZ1107" s="121"/>
      <c r="AFA1107" s="121"/>
      <c r="AFB1107" s="121"/>
      <c r="AFC1107" s="121"/>
      <c r="AFD1107" s="121"/>
      <c r="AFE1107" s="121"/>
      <c r="AFF1107" s="121"/>
      <c r="AFG1107" s="121"/>
      <c r="AFH1107" s="121"/>
      <c r="AFI1107" s="121"/>
      <c r="AFJ1107" s="121"/>
      <c r="AFK1107" s="121"/>
      <c r="AFL1107" s="121"/>
      <c r="AFM1107" s="121"/>
      <c r="AFN1107" s="121"/>
      <c r="AFO1107" s="121"/>
      <c r="AFP1107" s="121"/>
      <c r="AFQ1107" s="121"/>
      <c r="AFR1107" s="121"/>
      <c r="AFS1107" s="121"/>
      <c r="AFT1107" s="121"/>
      <c r="AFU1107" s="121"/>
      <c r="AFV1107" s="121"/>
      <c r="AFW1107" s="121"/>
      <c r="AFX1107" s="121"/>
      <c r="AFY1107" s="121"/>
      <c r="AFZ1107" s="121"/>
      <c r="AGA1107" s="121"/>
      <c r="AGB1107" s="121"/>
      <c r="AGC1107" s="121"/>
      <c r="AGD1107" s="121"/>
      <c r="AGE1107" s="121"/>
      <c r="AGF1107" s="121"/>
      <c r="AGG1107" s="121"/>
      <c r="AGH1107" s="121"/>
      <c r="AGI1107" s="121"/>
      <c r="AGJ1107" s="121"/>
      <c r="AGK1107" s="121"/>
      <c r="AGL1107" s="121"/>
      <c r="AGM1107" s="121"/>
      <c r="AGN1107" s="121"/>
      <c r="AGO1107" s="121"/>
      <c r="AGP1107" s="121"/>
      <c r="AGQ1107" s="121"/>
      <c r="AGR1107" s="121"/>
      <c r="AGS1107" s="121"/>
      <c r="AGT1107" s="121"/>
      <c r="AGU1107" s="121"/>
      <c r="AGV1107" s="121"/>
      <c r="AGW1107" s="121"/>
      <c r="AGX1107" s="121"/>
      <c r="AGY1107" s="121"/>
      <c r="AGZ1107" s="121"/>
      <c r="AHA1107" s="121"/>
      <c r="AHB1107" s="121"/>
      <c r="AHC1107" s="121"/>
      <c r="AHD1107" s="121"/>
      <c r="AHE1107" s="121"/>
      <c r="AHF1107" s="121"/>
      <c r="AHG1107" s="121"/>
      <c r="AHH1107" s="121"/>
      <c r="AHI1107" s="121"/>
      <c r="AHJ1107" s="121"/>
      <c r="AHK1107" s="121"/>
      <c r="AHL1107" s="121"/>
      <c r="AHM1107" s="121"/>
      <c r="AHN1107" s="121"/>
      <c r="AHO1107" s="121"/>
      <c r="AHP1107" s="121"/>
      <c r="AHQ1107" s="121"/>
      <c r="AHR1107" s="121"/>
      <c r="AHS1107" s="121"/>
      <c r="AHT1107" s="121"/>
      <c r="AHU1107" s="121"/>
      <c r="AHV1107" s="121"/>
      <c r="AHW1107" s="121"/>
      <c r="AHX1107" s="121"/>
      <c r="AHY1107" s="121"/>
      <c r="AHZ1107" s="121"/>
      <c r="AIA1107" s="121"/>
      <c r="AIB1107" s="121"/>
      <c r="AIC1107" s="121"/>
      <c r="AID1107" s="121"/>
      <c r="AIE1107" s="121"/>
      <c r="AIF1107" s="121"/>
      <c r="AIG1107" s="121"/>
      <c r="AIH1107" s="121"/>
      <c r="AII1107" s="121"/>
      <c r="AIJ1107" s="121"/>
      <c r="AIK1107" s="121"/>
      <c r="AIL1107" s="121"/>
      <c r="AIM1107" s="121"/>
      <c r="AIN1107" s="121"/>
      <c r="AIO1107" s="121"/>
      <c r="AIP1107" s="121"/>
      <c r="AIQ1107" s="121"/>
      <c r="AIR1107" s="121"/>
      <c r="AIS1107" s="121"/>
      <c r="AIT1107" s="121"/>
      <c r="AIU1107" s="121"/>
      <c r="AIV1107" s="121"/>
      <c r="AIW1107" s="121"/>
      <c r="AIX1107" s="121"/>
      <c r="AIY1107" s="121"/>
      <c r="AIZ1107" s="121"/>
      <c r="AJA1107" s="121"/>
      <c r="AJB1107" s="121"/>
      <c r="AJC1107" s="121"/>
      <c r="AJD1107" s="121"/>
      <c r="AJE1107" s="121"/>
      <c r="AJF1107" s="121"/>
      <c r="AJG1107" s="121"/>
      <c r="AJH1107" s="121"/>
      <c r="AJI1107" s="121"/>
      <c r="AJJ1107" s="121"/>
      <c r="AJK1107" s="121"/>
      <c r="AJL1107" s="121"/>
      <c r="AJM1107" s="121"/>
      <c r="AJN1107" s="121"/>
      <c r="AJO1107" s="121"/>
      <c r="AJP1107" s="121"/>
      <c r="AJQ1107" s="121"/>
      <c r="AJR1107" s="121"/>
      <c r="AJS1107" s="121"/>
      <c r="AJT1107" s="121"/>
      <c r="AJU1107" s="121"/>
      <c r="AJV1107" s="121"/>
      <c r="AJW1107" s="121"/>
      <c r="AJX1107" s="121"/>
      <c r="AJY1107" s="121"/>
      <c r="AJZ1107" s="121"/>
      <c r="AKA1107" s="121"/>
      <c r="AKB1107" s="121"/>
      <c r="AKC1107" s="121"/>
      <c r="AKD1107" s="121"/>
      <c r="AKE1107" s="121"/>
      <c r="AKF1107" s="121"/>
      <c r="AKG1107" s="121"/>
      <c r="AKH1107" s="121"/>
      <c r="AKI1107" s="121"/>
      <c r="AKJ1107" s="121"/>
      <c r="AKK1107" s="121"/>
      <c r="AKL1107" s="121"/>
      <c r="AKM1107" s="121"/>
      <c r="AKN1107" s="121"/>
      <c r="AKO1107" s="121"/>
      <c r="AKP1107" s="121"/>
      <c r="AKQ1107" s="121"/>
      <c r="AKR1107" s="121"/>
      <c r="AKS1107" s="121"/>
      <c r="AKT1107" s="121"/>
      <c r="AKU1107" s="121"/>
      <c r="AKV1107" s="121"/>
      <c r="AKW1107" s="121"/>
      <c r="AKX1107" s="121"/>
      <c r="AKY1107" s="121"/>
      <c r="AKZ1107" s="121"/>
      <c r="ALA1107" s="121"/>
      <c r="ALB1107" s="121"/>
      <c r="ALC1107" s="121"/>
      <c r="ALD1107" s="121"/>
      <c r="ALE1107" s="121"/>
      <c r="ALF1107" s="121"/>
      <c r="ALG1107" s="121"/>
      <c r="ALH1107" s="121"/>
      <c r="ALI1107" s="121"/>
      <c r="ALJ1107" s="121"/>
      <c r="ALK1107" s="121"/>
      <c r="ALL1107" s="121"/>
      <c r="ALM1107" s="121"/>
      <c r="ALN1107" s="121"/>
      <c r="ALO1107" s="121"/>
      <c r="ALP1107" s="121"/>
      <c r="ALQ1107" s="121"/>
      <c r="ALR1107" s="121"/>
      <c r="ALS1107" s="121"/>
      <c r="ALT1107" s="121"/>
      <c r="ALU1107" s="121"/>
      <c r="ALV1107" s="121"/>
      <c r="ALW1107" s="121"/>
      <c r="ALX1107" s="121"/>
      <c r="ALY1107" s="121"/>
      <c r="ALZ1107" s="121"/>
      <c r="AMA1107" s="121"/>
      <c r="AMB1107" s="121"/>
      <c r="AMC1107" s="121"/>
      <c r="AMD1107" s="121"/>
      <c r="AME1107" s="121"/>
      <c r="AMF1107" s="121"/>
      <c r="AMG1107" s="121"/>
      <c r="AMH1107" s="121"/>
      <c r="AMI1107" s="121"/>
      <c r="AMJ1107" s="121"/>
      <c r="AMK1107" s="121"/>
    </row>
    <row r="1108" spans="1:1025" s="108" customFormat="1" ht="44.4">
      <c r="A1108" s="15">
        <v>1105</v>
      </c>
      <c r="B1108" s="104" t="s">
        <v>28</v>
      </c>
      <c r="C1108" s="104" t="s">
        <v>3611</v>
      </c>
      <c r="D1108" s="21" t="s">
        <v>3612</v>
      </c>
      <c r="E1108" s="21" t="s">
        <v>3630</v>
      </c>
      <c r="F1108" s="21" t="s">
        <v>938</v>
      </c>
      <c r="G1108" s="21" t="s">
        <v>1053</v>
      </c>
      <c r="H1108" s="21" t="s">
        <v>3790</v>
      </c>
      <c r="I1108" s="21"/>
      <c r="J1108" s="21"/>
      <c r="K1108" s="21" t="s">
        <v>3631</v>
      </c>
      <c r="L1108" s="21"/>
      <c r="M1108" s="38"/>
      <c r="N1108" s="107"/>
      <c r="O1108" s="121"/>
      <c r="P1108" s="121"/>
      <c r="Q1108" s="121"/>
      <c r="R1108" s="121"/>
      <c r="S1108" s="121"/>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21"/>
      <c r="AO1108" s="121"/>
      <c r="AP1108" s="121"/>
      <c r="AQ1108" s="121"/>
      <c r="AR1108" s="121"/>
      <c r="AS1108" s="121"/>
      <c r="AT1108" s="121"/>
      <c r="AU1108" s="121"/>
      <c r="AV1108" s="121"/>
      <c r="AW1108" s="121"/>
      <c r="AX1108" s="121"/>
      <c r="AY1108" s="121"/>
      <c r="AZ1108" s="121"/>
      <c r="BA1108" s="121"/>
      <c r="BB1108" s="121"/>
      <c r="BC1108" s="121"/>
      <c r="BD1108" s="121"/>
      <c r="BE1108" s="121"/>
      <c r="BF1108" s="121"/>
      <c r="BG1108" s="121"/>
      <c r="BH1108" s="121"/>
      <c r="BI1108" s="121"/>
      <c r="BJ1108" s="121"/>
      <c r="BK1108" s="121"/>
      <c r="BL1108" s="121"/>
      <c r="BM1108" s="121"/>
      <c r="BN1108" s="121"/>
      <c r="BO1108" s="121"/>
      <c r="BP1108" s="121"/>
      <c r="BQ1108" s="121"/>
      <c r="BR1108" s="121"/>
      <c r="BS1108" s="121"/>
      <c r="BT1108" s="121"/>
      <c r="BU1108" s="121"/>
      <c r="BV1108" s="121"/>
      <c r="BW1108" s="121"/>
      <c r="BX1108" s="121"/>
      <c r="BY1108" s="121"/>
      <c r="BZ1108" s="121"/>
      <c r="CA1108" s="121"/>
      <c r="CB1108" s="121"/>
      <c r="CC1108" s="121"/>
      <c r="CD1108" s="121"/>
      <c r="CE1108" s="121"/>
      <c r="CF1108" s="121"/>
      <c r="CG1108" s="121"/>
      <c r="CH1108" s="121"/>
      <c r="CI1108" s="121"/>
      <c r="CJ1108" s="121"/>
      <c r="CK1108" s="121"/>
      <c r="CL1108" s="121"/>
      <c r="CM1108" s="121"/>
      <c r="CN1108" s="121"/>
      <c r="CO1108" s="121"/>
      <c r="CP1108" s="121"/>
      <c r="CQ1108" s="121"/>
      <c r="CR1108" s="121"/>
      <c r="CS1108" s="121"/>
      <c r="CT1108" s="121"/>
      <c r="CU1108" s="121"/>
      <c r="CV1108" s="121"/>
      <c r="CW1108" s="121"/>
      <c r="CX1108" s="121"/>
      <c r="CY1108" s="121"/>
      <c r="CZ1108" s="121"/>
      <c r="DA1108" s="121"/>
      <c r="DB1108" s="121"/>
      <c r="DC1108" s="121"/>
      <c r="DD1108" s="121"/>
      <c r="DE1108" s="121"/>
      <c r="DF1108" s="121"/>
      <c r="DG1108" s="121"/>
      <c r="DH1108" s="121"/>
      <c r="DI1108" s="121"/>
      <c r="DJ1108" s="121"/>
      <c r="DK1108" s="121"/>
      <c r="DL1108" s="121"/>
      <c r="DM1108" s="121"/>
      <c r="DN1108" s="121"/>
      <c r="DO1108" s="121"/>
      <c r="DP1108" s="121"/>
      <c r="DQ1108" s="121"/>
      <c r="DR1108" s="121"/>
      <c r="DS1108" s="121"/>
      <c r="DT1108" s="121"/>
      <c r="DU1108" s="121"/>
      <c r="DV1108" s="121"/>
      <c r="DW1108" s="121"/>
      <c r="DX1108" s="121"/>
      <c r="DY1108" s="121"/>
      <c r="DZ1108" s="121"/>
      <c r="EA1108" s="121"/>
      <c r="EB1108" s="121"/>
      <c r="EC1108" s="121"/>
      <c r="ED1108" s="121"/>
      <c r="EE1108" s="121"/>
      <c r="EF1108" s="121"/>
      <c r="EG1108" s="121"/>
      <c r="EH1108" s="121"/>
      <c r="EI1108" s="121"/>
      <c r="EJ1108" s="121"/>
      <c r="EK1108" s="121"/>
      <c r="EL1108" s="121"/>
      <c r="EM1108" s="121"/>
      <c r="EN1108" s="121"/>
      <c r="EO1108" s="121"/>
      <c r="EP1108" s="121"/>
      <c r="EQ1108" s="121"/>
      <c r="ER1108" s="121"/>
      <c r="ES1108" s="121"/>
      <c r="ET1108" s="121"/>
      <c r="EU1108" s="121"/>
      <c r="EV1108" s="121"/>
      <c r="EW1108" s="121"/>
      <c r="EX1108" s="121"/>
      <c r="EY1108" s="121"/>
      <c r="EZ1108" s="121"/>
      <c r="FA1108" s="121"/>
      <c r="FB1108" s="121"/>
      <c r="FC1108" s="121"/>
      <c r="FD1108" s="121"/>
      <c r="FE1108" s="121"/>
      <c r="FF1108" s="121"/>
      <c r="FG1108" s="121"/>
      <c r="FH1108" s="121"/>
      <c r="FI1108" s="121"/>
      <c r="FJ1108" s="121"/>
      <c r="FK1108" s="121"/>
      <c r="FL1108" s="121"/>
      <c r="FM1108" s="121"/>
      <c r="FN1108" s="121"/>
      <c r="FO1108" s="121"/>
      <c r="FP1108" s="121"/>
      <c r="FQ1108" s="121"/>
      <c r="FR1108" s="121"/>
      <c r="FS1108" s="121"/>
      <c r="FT1108" s="121"/>
      <c r="FU1108" s="121"/>
      <c r="FV1108" s="121"/>
      <c r="FW1108" s="121"/>
      <c r="FX1108" s="121"/>
      <c r="FY1108" s="121"/>
      <c r="FZ1108" s="121"/>
      <c r="GA1108" s="121"/>
      <c r="GB1108" s="121"/>
      <c r="GC1108" s="121"/>
      <c r="GD1108" s="121"/>
      <c r="GE1108" s="121"/>
      <c r="GF1108" s="121"/>
      <c r="GG1108" s="121"/>
      <c r="GH1108" s="121"/>
      <c r="GI1108" s="121"/>
      <c r="GJ1108" s="121"/>
      <c r="GK1108" s="121"/>
      <c r="GL1108" s="121"/>
      <c r="GM1108" s="121"/>
      <c r="GN1108" s="121"/>
      <c r="GO1108" s="121"/>
      <c r="GP1108" s="121"/>
      <c r="GQ1108" s="121"/>
      <c r="GR1108" s="121"/>
      <c r="GS1108" s="121"/>
      <c r="GT1108" s="121"/>
      <c r="GU1108" s="121"/>
      <c r="GV1108" s="121"/>
      <c r="GW1108" s="121"/>
      <c r="GX1108" s="121"/>
      <c r="GY1108" s="121"/>
      <c r="GZ1108" s="121"/>
      <c r="HA1108" s="121"/>
      <c r="HB1108" s="121"/>
      <c r="HC1108" s="121"/>
      <c r="HD1108" s="121"/>
      <c r="HE1108" s="121"/>
      <c r="HF1108" s="121"/>
      <c r="HG1108" s="121"/>
      <c r="HH1108" s="121"/>
      <c r="HI1108" s="121"/>
      <c r="HJ1108" s="121"/>
      <c r="HK1108" s="121"/>
      <c r="HL1108" s="121"/>
      <c r="HM1108" s="121"/>
      <c r="HN1108" s="121"/>
      <c r="HO1108" s="121"/>
      <c r="HP1108" s="121"/>
      <c r="HQ1108" s="121"/>
      <c r="HR1108" s="121"/>
      <c r="HS1108" s="121"/>
      <c r="HT1108" s="121"/>
      <c r="HU1108" s="121"/>
      <c r="HV1108" s="121"/>
      <c r="HW1108" s="121"/>
      <c r="HX1108" s="121"/>
      <c r="HY1108" s="121"/>
      <c r="HZ1108" s="121"/>
      <c r="IA1108" s="121"/>
      <c r="IB1108" s="121"/>
      <c r="IC1108" s="121"/>
      <c r="ID1108" s="121"/>
      <c r="IE1108" s="121"/>
      <c r="IF1108" s="121"/>
      <c r="IG1108" s="121"/>
      <c r="IH1108" s="121"/>
      <c r="II1108" s="121"/>
      <c r="IJ1108" s="121"/>
      <c r="IK1108" s="121"/>
      <c r="IL1108" s="121"/>
      <c r="IM1108" s="121"/>
      <c r="IN1108" s="121"/>
      <c r="IO1108" s="121"/>
      <c r="IP1108" s="121"/>
      <c r="IQ1108" s="121"/>
      <c r="IR1108" s="121"/>
      <c r="IS1108" s="121"/>
      <c r="IT1108" s="121"/>
      <c r="IU1108" s="121"/>
      <c r="IV1108" s="121"/>
      <c r="IW1108" s="121"/>
      <c r="IX1108" s="121"/>
      <c r="IY1108" s="121"/>
      <c r="IZ1108" s="121"/>
      <c r="JA1108" s="121"/>
      <c r="JB1108" s="121"/>
      <c r="JC1108" s="121"/>
      <c r="JD1108" s="121"/>
      <c r="JE1108" s="121"/>
      <c r="JF1108" s="121"/>
      <c r="JG1108" s="121"/>
      <c r="JH1108" s="121"/>
      <c r="JI1108" s="121"/>
      <c r="JJ1108" s="121"/>
      <c r="JK1108" s="121"/>
      <c r="JL1108" s="121"/>
      <c r="JM1108" s="121"/>
      <c r="JN1108" s="121"/>
      <c r="JO1108" s="121"/>
      <c r="JP1108" s="121"/>
      <c r="JQ1108" s="121"/>
      <c r="JR1108" s="121"/>
      <c r="JS1108" s="121"/>
      <c r="JT1108" s="121"/>
      <c r="JU1108" s="121"/>
      <c r="JV1108" s="121"/>
      <c r="JW1108" s="121"/>
      <c r="JX1108" s="121"/>
      <c r="JY1108" s="121"/>
      <c r="JZ1108" s="121"/>
      <c r="KA1108" s="121"/>
      <c r="KB1108" s="121"/>
      <c r="KC1108" s="121"/>
      <c r="KD1108" s="121"/>
      <c r="KE1108" s="121"/>
      <c r="KF1108" s="121"/>
      <c r="KG1108" s="121"/>
      <c r="KH1108" s="121"/>
      <c r="KI1108" s="121"/>
      <c r="KJ1108" s="121"/>
      <c r="KK1108" s="121"/>
      <c r="KL1108" s="121"/>
      <c r="KM1108" s="121"/>
      <c r="KN1108" s="121"/>
      <c r="KO1108" s="121"/>
      <c r="KP1108" s="121"/>
      <c r="KQ1108" s="121"/>
      <c r="KR1108" s="121"/>
      <c r="KS1108" s="121"/>
      <c r="KT1108" s="121"/>
      <c r="KU1108" s="121"/>
      <c r="KV1108" s="121"/>
      <c r="KW1108" s="121"/>
      <c r="KX1108" s="121"/>
      <c r="KY1108" s="121"/>
      <c r="KZ1108" s="121"/>
      <c r="LA1108" s="121"/>
      <c r="LB1108" s="121"/>
      <c r="LC1108" s="121"/>
      <c r="LD1108" s="121"/>
      <c r="LE1108" s="121"/>
      <c r="LF1108" s="121"/>
      <c r="LG1108" s="121"/>
      <c r="LH1108" s="121"/>
      <c r="LI1108" s="121"/>
      <c r="LJ1108" s="121"/>
      <c r="LK1108" s="121"/>
      <c r="LL1108" s="121"/>
      <c r="LM1108" s="121"/>
      <c r="LN1108" s="121"/>
      <c r="LO1108" s="121"/>
      <c r="LP1108" s="121"/>
      <c r="LQ1108" s="121"/>
      <c r="LR1108" s="121"/>
      <c r="LS1108" s="121"/>
      <c r="LT1108" s="121"/>
      <c r="LU1108" s="121"/>
      <c r="LV1108" s="121"/>
      <c r="LW1108" s="121"/>
      <c r="LX1108" s="121"/>
      <c r="LY1108" s="121"/>
      <c r="LZ1108" s="121"/>
      <c r="MA1108" s="121"/>
      <c r="MB1108" s="121"/>
      <c r="MC1108" s="121"/>
      <c r="MD1108" s="121"/>
      <c r="ME1108" s="121"/>
      <c r="MF1108" s="121"/>
      <c r="MG1108" s="121"/>
      <c r="MH1108" s="121"/>
      <c r="MI1108" s="121"/>
      <c r="MJ1108" s="121"/>
      <c r="MK1108" s="121"/>
      <c r="ML1108" s="121"/>
      <c r="MM1108" s="121"/>
      <c r="MN1108" s="121"/>
      <c r="MO1108" s="121"/>
      <c r="MP1108" s="121"/>
      <c r="MQ1108" s="121"/>
      <c r="MR1108" s="121"/>
      <c r="MS1108" s="121"/>
      <c r="MT1108" s="121"/>
      <c r="MU1108" s="121"/>
      <c r="MV1108" s="121"/>
      <c r="MW1108" s="121"/>
      <c r="MX1108" s="121"/>
      <c r="MY1108" s="121"/>
      <c r="MZ1108" s="121"/>
      <c r="NA1108" s="121"/>
      <c r="NB1108" s="121"/>
      <c r="NC1108" s="121"/>
      <c r="ND1108" s="121"/>
      <c r="NE1108" s="121"/>
      <c r="NF1108" s="121"/>
      <c r="NG1108" s="121"/>
      <c r="NH1108" s="121"/>
      <c r="NI1108" s="121"/>
      <c r="NJ1108" s="121"/>
      <c r="NK1108" s="121"/>
      <c r="NL1108" s="121"/>
      <c r="NM1108" s="121"/>
      <c r="NN1108" s="121"/>
      <c r="NO1108" s="121"/>
      <c r="NP1108" s="121"/>
      <c r="NQ1108" s="121"/>
      <c r="NR1108" s="121"/>
      <c r="NS1108" s="121"/>
      <c r="NT1108" s="121"/>
      <c r="NU1108" s="121"/>
      <c r="NV1108" s="121"/>
      <c r="NW1108" s="121"/>
      <c r="NX1108" s="121"/>
      <c r="NY1108" s="121"/>
      <c r="NZ1108" s="121"/>
      <c r="OA1108" s="121"/>
      <c r="OB1108" s="121"/>
      <c r="OC1108" s="121"/>
      <c r="OD1108" s="121"/>
      <c r="OE1108" s="121"/>
      <c r="OF1108" s="121"/>
      <c r="OG1108" s="121"/>
      <c r="OH1108" s="121"/>
      <c r="OI1108" s="121"/>
      <c r="OJ1108" s="121"/>
      <c r="OK1108" s="121"/>
      <c r="OL1108" s="121"/>
      <c r="OM1108" s="121"/>
      <c r="ON1108" s="121"/>
      <c r="OO1108" s="121"/>
      <c r="OP1108" s="121"/>
      <c r="OQ1108" s="121"/>
      <c r="OR1108" s="121"/>
      <c r="OS1108" s="121"/>
      <c r="OT1108" s="121"/>
      <c r="OU1108" s="121"/>
      <c r="OV1108" s="121"/>
      <c r="OW1108" s="121"/>
      <c r="OX1108" s="121"/>
      <c r="OY1108" s="121"/>
      <c r="OZ1108" s="121"/>
      <c r="PA1108" s="121"/>
      <c r="PB1108" s="121"/>
      <c r="PC1108" s="121"/>
      <c r="PD1108" s="121"/>
      <c r="PE1108" s="121"/>
      <c r="PF1108" s="121"/>
      <c r="PG1108" s="121"/>
      <c r="PH1108" s="121"/>
      <c r="PI1108" s="121"/>
      <c r="PJ1108" s="121"/>
      <c r="PK1108" s="121"/>
      <c r="PL1108" s="121"/>
      <c r="PM1108" s="121"/>
      <c r="PN1108" s="121"/>
      <c r="PO1108" s="121"/>
      <c r="PP1108" s="121"/>
      <c r="PQ1108" s="121"/>
      <c r="PR1108" s="121"/>
      <c r="PS1108" s="121"/>
      <c r="PT1108" s="121"/>
      <c r="PU1108" s="121"/>
      <c r="PV1108" s="121"/>
      <c r="PW1108" s="121"/>
      <c r="PX1108" s="121"/>
      <c r="PY1108" s="121"/>
      <c r="PZ1108" s="121"/>
      <c r="QA1108" s="121"/>
      <c r="QB1108" s="121"/>
      <c r="QC1108" s="121"/>
      <c r="QD1108" s="121"/>
      <c r="QE1108" s="121"/>
      <c r="QF1108" s="121"/>
      <c r="QG1108" s="121"/>
      <c r="QH1108" s="121"/>
      <c r="QI1108" s="121"/>
      <c r="QJ1108" s="121"/>
      <c r="QK1108" s="121"/>
      <c r="QL1108" s="121"/>
      <c r="QM1108" s="121"/>
      <c r="QN1108" s="121"/>
      <c r="QO1108" s="121"/>
      <c r="QP1108" s="121"/>
      <c r="QQ1108" s="121"/>
      <c r="QR1108" s="121"/>
      <c r="QS1108" s="121"/>
      <c r="QT1108" s="121"/>
      <c r="QU1108" s="121"/>
      <c r="QV1108" s="121"/>
      <c r="QW1108" s="121"/>
      <c r="QX1108" s="121"/>
      <c r="QY1108" s="121"/>
      <c r="QZ1108" s="121"/>
      <c r="RA1108" s="121"/>
      <c r="RB1108" s="121"/>
      <c r="RC1108" s="121"/>
      <c r="RD1108" s="121"/>
      <c r="RE1108" s="121"/>
      <c r="RF1108" s="121"/>
      <c r="RG1108" s="121"/>
      <c r="RH1108" s="121"/>
      <c r="RI1108" s="121"/>
      <c r="RJ1108" s="121"/>
      <c r="RK1108" s="121"/>
      <c r="RL1108" s="121"/>
      <c r="RM1108" s="121"/>
      <c r="RN1108" s="121"/>
      <c r="RO1108" s="121"/>
      <c r="RP1108" s="121"/>
      <c r="RQ1108" s="121"/>
      <c r="RR1108" s="121"/>
      <c r="RS1108" s="121"/>
      <c r="RT1108" s="121"/>
      <c r="RU1108" s="121"/>
      <c r="RV1108" s="121"/>
      <c r="RW1108" s="121"/>
      <c r="RX1108" s="121"/>
      <c r="RY1108" s="121"/>
      <c r="RZ1108" s="121"/>
      <c r="SA1108" s="121"/>
      <c r="SB1108" s="121"/>
      <c r="SC1108" s="121"/>
      <c r="SD1108" s="121"/>
      <c r="SE1108" s="121"/>
      <c r="SF1108" s="121"/>
      <c r="SG1108" s="121"/>
      <c r="SH1108" s="121"/>
      <c r="SI1108" s="121"/>
      <c r="SJ1108" s="121"/>
      <c r="SK1108" s="121"/>
      <c r="SL1108" s="121"/>
      <c r="SM1108" s="121"/>
      <c r="SN1108" s="121"/>
      <c r="SO1108" s="121"/>
      <c r="SP1108" s="121"/>
      <c r="SQ1108" s="121"/>
      <c r="SR1108" s="121"/>
      <c r="SS1108" s="121"/>
      <c r="ST1108" s="121"/>
      <c r="SU1108" s="121"/>
      <c r="SV1108" s="121"/>
      <c r="SW1108" s="121"/>
      <c r="SX1108" s="121"/>
      <c r="SY1108" s="121"/>
      <c r="SZ1108" s="121"/>
      <c r="TA1108" s="121"/>
      <c r="TB1108" s="121"/>
      <c r="TC1108" s="121"/>
      <c r="TD1108" s="121"/>
      <c r="TE1108" s="121"/>
      <c r="TF1108" s="121"/>
      <c r="TG1108" s="121"/>
      <c r="TH1108" s="121"/>
      <c r="TI1108" s="121"/>
      <c r="TJ1108" s="121"/>
      <c r="TK1108" s="121"/>
      <c r="TL1108" s="121"/>
      <c r="TM1108" s="121"/>
      <c r="TN1108" s="121"/>
      <c r="TO1108" s="121"/>
      <c r="TP1108" s="121"/>
      <c r="TQ1108" s="121"/>
      <c r="TR1108" s="121"/>
      <c r="TS1108" s="121"/>
      <c r="TT1108" s="121"/>
      <c r="TU1108" s="121"/>
      <c r="TV1108" s="121"/>
      <c r="TW1108" s="121"/>
      <c r="TX1108" s="121"/>
      <c r="TY1108" s="121"/>
      <c r="TZ1108" s="121"/>
      <c r="UA1108" s="121"/>
      <c r="UB1108" s="121"/>
      <c r="UC1108" s="121"/>
      <c r="UD1108" s="121"/>
      <c r="UE1108" s="121"/>
      <c r="UF1108" s="121"/>
      <c r="UG1108" s="121"/>
      <c r="UH1108" s="121"/>
      <c r="UI1108" s="121"/>
      <c r="UJ1108" s="121"/>
      <c r="UK1108" s="121"/>
      <c r="UL1108" s="121"/>
      <c r="UM1108" s="121"/>
      <c r="UN1108" s="121"/>
      <c r="UO1108" s="121"/>
      <c r="UP1108" s="121"/>
      <c r="UQ1108" s="121"/>
      <c r="UR1108" s="121"/>
      <c r="US1108" s="121"/>
      <c r="UT1108" s="121"/>
      <c r="UU1108" s="121"/>
      <c r="UV1108" s="121"/>
      <c r="UW1108" s="121"/>
      <c r="UX1108" s="121"/>
      <c r="UY1108" s="121"/>
      <c r="UZ1108" s="121"/>
      <c r="VA1108" s="121"/>
      <c r="VB1108" s="121"/>
      <c r="VC1108" s="121"/>
      <c r="VD1108" s="121"/>
      <c r="VE1108" s="121"/>
      <c r="VF1108" s="121"/>
      <c r="VG1108" s="121"/>
      <c r="VH1108" s="121"/>
      <c r="VI1108" s="121"/>
      <c r="VJ1108" s="121"/>
      <c r="VK1108" s="121"/>
      <c r="VL1108" s="121"/>
      <c r="VM1108" s="121"/>
      <c r="VN1108" s="121"/>
      <c r="VO1108" s="121"/>
      <c r="VP1108" s="121"/>
      <c r="VQ1108" s="121"/>
      <c r="VR1108" s="121"/>
      <c r="VS1108" s="121"/>
      <c r="VT1108" s="121"/>
      <c r="VU1108" s="121"/>
      <c r="VV1108" s="121"/>
      <c r="VW1108" s="121"/>
      <c r="VX1108" s="121"/>
      <c r="VY1108" s="121"/>
      <c r="VZ1108" s="121"/>
      <c r="WA1108" s="121"/>
      <c r="WB1108" s="121"/>
      <c r="WC1108" s="121"/>
      <c r="WD1108" s="121"/>
      <c r="WE1108" s="121"/>
      <c r="WF1108" s="121"/>
      <c r="WG1108" s="121"/>
      <c r="WH1108" s="121"/>
      <c r="WI1108" s="121"/>
      <c r="WJ1108" s="121"/>
      <c r="WK1108" s="121"/>
      <c r="WL1108" s="121"/>
      <c r="WM1108" s="121"/>
      <c r="WN1108" s="121"/>
      <c r="WO1108" s="121"/>
      <c r="WP1108" s="121"/>
      <c r="WQ1108" s="121"/>
      <c r="WR1108" s="121"/>
      <c r="WS1108" s="121"/>
      <c r="WT1108" s="121"/>
      <c r="WU1108" s="121"/>
      <c r="WV1108" s="121"/>
      <c r="WW1108" s="121"/>
      <c r="WX1108" s="121"/>
      <c r="WY1108" s="121"/>
      <c r="WZ1108" s="121"/>
      <c r="XA1108" s="121"/>
      <c r="XB1108" s="121"/>
      <c r="XC1108" s="121"/>
      <c r="XD1108" s="121"/>
      <c r="XE1108" s="121"/>
      <c r="XF1108" s="121"/>
      <c r="XG1108" s="121"/>
      <c r="XH1108" s="121"/>
      <c r="XI1108" s="121"/>
      <c r="XJ1108" s="121"/>
      <c r="XK1108" s="121"/>
      <c r="XL1108" s="121"/>
      <c r="XM1108" s="121"/>
      <c r="XN1108" s="121"/>
      <c r="XO1108" s="121"/>
      <c r="XP1108" s="121"/>
      <c r="XQ1108" s="121"/>
      <c r="XR1108" s="121"/>
      <c r="XS1108" s="121"/>
      <c r="XT1108" s="121"/>
      <c r="XU1108" s="121"/>
      <c r="XV1108" s="121"/>
      <c r="XW1108" s="121"/>
      <c r="XX1108" s="121"/>
      <c r="XY1108" s="121"/>
      <c r="XZ1108" s="121"/>
      <c r="YA1108" s="121"/>
      <c r="YB1108" s="121"/>
      <c r="YC1108" s="121"/>
      <c r="YD1108" s="121"/>
      <c r="YE1108" s="121"/>
      <c r="YF1108" s="121"/>
      <c r="YG1108" s="121"/>
      <c r="YH1108" s="121"/>
      <c r="YI1108" s="121"/>
      <c r="YJ1108" s="121"/>
      <c r="YK1108" s="121"/>
      <c r="YL1108" s="121"/>
      <c r="YM1108" s="121"/>
      <c r="YN1108" s="121"/>
      <c r="YO1108" s="121"/>
      <c r="YP1108" s="121"/>
      <c r="YQ1108" s="121"/>
      <c r="YR1108" s="121"/>
      <c r="YS1108" s="121"/>
      <c r="YT1108" s="121"/>
      <c r="YU1108" s="121"/>
      <c r="YV1108" s="121"/>
      <c r="YW1108" s="121"/>
      <c r="YX1108" s="121"/>
      <c r="YY1108" s="121"/>
      <c r="YZ1108" s="121"/>
      <c r="ZA1108" s="121"/>
      <c r="ZB1108" s="121"/>
      <c r="ZC1108" s="121"/>
      <c r="ZD1108" s="121"/>
      <c r="ZE1108" s="121"/>
      <c r="ZF1108" s="121"/>
      <c r="ZG1108" s="121"/>
      <c r="ZH1108" s="121"/>
      <c r="ZI1108" s="121"/>
      <c r="ZJ1108" s="121"/>
      <c r="ZK1108" s="121"/>
      <c r="ZL1108" s="121"/>
      <c r="ZM1108" s="121"/>
      <c r="ZN1108" s="121"/>
      <c r="ZO1108" s="121"/>
      <c r="ZP1108" s="121"/>
      <c r="ZQ1108" s="121"/>
      <c r="ZR1108" s="121"/>
      <c r="ZS1108" s="121"/>
      <c r="ZT1108" s="121"/>
      <c r="ZU1108" s="121"/>
      <c r="ZV1108" s="121"/>
      <c r="ZW1108" s="121"/>
      <c r="ZX1108" s="121"/>
      <c r="ZY1108" s="121"/>
      <c r="ZZ1108" s="121"/>
      <c r="AAA1108" s="121"/>
      <c r="AAB1108" s="121"/>
      <c r="AAC1108" s="121"/>
      <c r="AAD1108" s="121"/>
      <c r="AAE1108" s="121"/>
      <c r="AAF1108" s="121"/>
      <c r="AAG1108" s="121"/>
      <c r="AAH1108" s="121"/>
      <c r="AAI1108" s="121"/>
      <c r="AAJ1108" s="121"/>
      <c r="AAK1108" s="121"/>
      <c r="AAL1108" s="121"/>
      <c r="AAM1108" s="121"/>
      <c r="AAN1108" s="121"/>
      <c r="AAO1108" s="121"/>
      <c r="AAP1108" s="121"/>
      <c r="AAQ1108" s="121"/>
      <c r="AAR1108" s="121"/>
      <c r="AAS1108" s="121"/>
      <c r="AAT1108" s="121"/>
      <c r="AAU1108" s="121"/>
      <c r="AAV1108" s="121"/>
      <c r="AAW1108" s="121"/>
      <c r="AAX1108" s="121"/>
      <c r="AAY1108" s="121"/>
      <c r="AAZ1108" s="121"/>
      <c r="ABA1108" s="121"/>
      <c r="ABB1108" s="121"/>
      <c r="ABC1108" s="121"/>
      <c r="ABD1108" s="121"/>
      <c r="ABE1108" s="121"/>
      <c r="ABF1108" s="121"/>
      <c r="ABG1108" s="121"/>
      <c r="ABH1108" s="121"/>
      <c r="ABI1108" s="121"/>
      <c r="ABJ1108" s="121"/>
      <c r="ABK1108" s="121"/>
      <c r="ABL1108" s="121"/>
      <c r="ABM1108" s="121"/>
      <c r="ABN1108" s="121"/>
      <c r="ABO1108" s="121"/>
      <c r="ABP1108" s="121"/>
      <c r="ABQ1108" s="121"/>
      <c r="ABR1108" s="121"/>
      <c r="ABS1108" s="121"/>
      <c r="ABT1108" s="121"/>
      <c r="ABU1108" s="121"/>
      <c r="ABV1108" s="121"/>
      <c r="ABW1108" s="121"/>
      <c r="ABX1108" s="121"/>
      <c r="ABY1108" s="121"/>
      <c r="ABZ1108" s="121"/>
      <c r="ACA1108" s="121"/>
      <c r="ACB1108" s="121"/>
      <c r="ACC1108" s="121"/>
      <c r="ACD1108" s="121"/>
      <c r="ACE1108" s="121"/>
      <c r="ACF1108" s="121"/>
      <c r="ACG1108" s="121"/>
      <c r="ACH1108" s="121"/>
      <c r="ACI1108" s="121"/>
      <c r="ACJ1108" s="121"/>
      <c r="ACK1108" s="121"/>
      <c r="ACL1108" s="121"/>
      <c r="ACM1108" s="121"/>
      <c r="ACN1108" s="121"/>
      <c r="ACO1108" s="121"/>
      <c r="ACP1108" s="121"/>
      <c r="ACQ1108" s="121"/>
      <c r="ACR1108" s="121"/>
      <c r="ACS1108" s="121"/>
      <c r="ACT1108" s="121"/>
      <c r="ACU1108" s="121"/>
      <c r="ACV1108" s="121"/>
      <c r="ACW1108" s="121"/>
      <c r="ACX1108" s="121"/>
      <c r="ACY1108" s="121"/>
      <c r="ACZ1108" s="121"/>
      <c r="ADA1108" s="121"/>
      <c r="ADB1108" s="121"/>
      <c r="ADC1108" s="121"/>
      <c r="ADD1108" s="121"/>
      <c r="ADE1108" s="121"/>
      <c r="ADF1108" s="121"/>
      <c r="ADG1108" s="121"/>
      <c r="ADH1108" s="121"/>
      <c r="ADI1108" s="121"/>
      <c r="ADJ1108" s="121"/>
      <c r="ADK1108" s="121"/>
      <c r="ADL1108" s="121"/>
      <c r="ADM1108" s="121"/>
      <c r="ADN1108" s="121"/>
      <c r="ADO1108" s="121"/>
      <c r="ADP1108" s="121"/>
      <c r="ADQ1108" s="121"/>
      <c r="ADR1108" s="121"/>
      <c r="ADS1108" s="121"/>
      <c r="ADT1108" s="121"/>
      <c r="ADU1108" s="121"/>
      <c r="ADV1108" s="121"/>
      <c r="ADW1108" s="121"/>
      <c r="ADX1108" s="121"/>
      <c r="ADY1108" s="121"/>
      <c r="ADZ1108" s="121"/>
      <c r="AEA1108" s="121"/>
      <c r="AEB1108" s="121"/>
      <c r="AEC1108" s="121"/>
      <c r="AED1108" s="121"/>
      <c r="AEE1108" s="121"/>
      <c r="AEF1108" s="121"/>
      <c r="AEG1108" s="121"/>
      <c r="AEH1108" s="121"/>
      <c r="AEI1108" s="121"/>
      <c r="AEJ1108" s="121"/>
      <c r="AEK1108" s="121"/>
      <c r="AEL1108" s="121"/>
      <c r="AEM1108" s="121"/>
      <c r="AEN1108" s="121"/>
      <c r="AEO1108" s="121"/>
      <c r="AEP1108" s="121"/>
      <c r="AEQ1108" s="121"/>
      <c r="AER1108" s="121"/>
      <c r="AES1108" s="121"/>
      <c r="AET1108" s="121"/>
      <c r="AEU1108" s="121"/>
      <c r="AEV1108" s="121"/>
      <c r="AEW1108" s="121"/>
      <c r="AEX1108" s="121"/>
      <c r="AEY1108" s="121"/>
      <c r="AEZ1108" s="121"/>
      <c r="AFA1108" s="121"/>
      <c r="AFB1108" s="121"/>
      <c r="AFC1108" s="121"/>
      <c r="AFD1108" s="121"/>
      <c r="AFE1108" s="121"/>
      <c r="AFF1108" s="121"/>
      <c r="AFG1108" s="121"/>
      <c r="AFH1108" s="121"/>
      <c r="AFI1108" s="121"/>
      <c r="AFJ1108" s="121"/>
      <c r="AFK1108" s="121"/>
      <c r="AFL1108" s="121"/>
      <c r="AFM1108" s="121"/>
      <c r="AFN1108" s="121"/>
      <c r="AFO1108" s="121"/>
      <c r="AFP1108" s="121"/>
      <c r="AFQ1108" s="121"/>
      <c r="AFR1108" s="121"/>
      <c r="AFS1108" s="121"/>
      <c r="AFT1108" s="121"/>
      <c r="AFU1108" s="121"/>
      <c r="AFV1108" s="121"/>
      <c r="AFW1108" s="121"/>
      <c r="AFX1108" s="121"/>
      <c r="AFY1108" s="121"/>
      <c r="AFZ1108" s="121"/>
      <c r="AGA1108" s="121"/>
      <c r="AGB1108" s="121"/>
      <c r="AGC1108" s="121"/>
      <c r="AGD1108" s="121"/>
      <c r="AGE1108" s="121"/>
      <c r="AGF1108" s="121"/>
      <c r="AGG1108" s="121"/>
      <c r="AGH1108" s="121"/>
      <c r="AGI1108" s="121"/>
      <c r="AGJ1108" s="121"/>
      <c r="AGK1108" s="121"/>
      <c r="AGL1108" s="121"/>
      <c r="AGM1108" s="121"/>
      <c r="AGN1108" s="121"/>
      <c r="AGO1108" s="121"/>
      <c r="AGP1108" s="121"/>
      <c r="AGQ1108" s="121"/>
      <c r="AGR1108" s="121"/>
      <c r="AGS1108" s="121"/>
      <c r="AGT1108" s="121"/>
      <c r="AGU1108" s="121"/>
      <c r="AGV1108" s="121"/>
      <c r="AGW1108" s="121"/>
      <c r="AGX1108" s="121"/>
      <c r="AGY1108" s="121"/>
      <c r="AGZ1108" s="121"/>
      <c r="AHA1108" s="121"/>
      <c r="AHB1108" s="121"/>
      <c r="AHC1108" s="121"/>
      <c r="AHD1108" s="121"/>
      <c r="AHE1108" s="121"/>
      <c r="AHF1108" s="121"/>
      <c r="AHG1108" s="121"/>
      <c r="AHH1108" s="121"/>
      <c r="AHI1108" s="121"/>
      <c r="AHJ1108" s="121"/>
      <c r="AHK1108" s="121"/>
      <c r="AHL1108" s="121"/>
      <c r="AHM1108" s="121"/>
      <c r="AHN1108" s="121"/>
      <c r="AHO1108" s="121"/>
      <c r="AHP1108" s="121"/>
      <c r="AHQ1108" s="121"/>
      <c r="AHR1108" s="121"/>
      <c r="AHS1108" s="121"/>
      <c r="AHT1108" s="121"/>
      <c r="AHU1108" s="121"/>
      <c r="AHV1108" s="121"/>
      <c r="AHW1108" s="121"/>
      <c r="AHX1108" s="121"/>
      <c r="AHY1108" s="121"/>
      <c r="AHZ1108" s="121"/>
      <c r="AIA1108" s="121"/>
      <c r="AIB1108" s="121"/>
      <c r="AIC1108" s="121"/>
      <c r="AID1108" s="121"/>
      <c r="AIE1108" s="121"/>
      <c r="AIF1108" s="121"/>
      <c r="AIG1108" s="121"/>
      <c r="AIH1108" s="121"/>
      <c r="AII1108" s="121"/>
      <c r="AIJ1108" s="121"/>
      <c r="AIK1108" s="121"/>
      <c r="AIL1108" s="121"/>
      <c r="AIM1108" s="121"/>
      <c r="AIN1108" s="121"/>
      <c r="AIO1108" s="121"/>
      <c r="AIP1108" s="121"/>
      <c r="AIQ1108" s="121"/>
      <c r="AIR1108" s="121"/>
      <c r="AIS1108" s="121"/>
      <c r="AIT1108" s="121"/>
      <c r="AIU1108" s="121"/>
      <c r="AIV1108" s="121"/>
      <c r="AIW1108" s="121"/>
      <c r="AIX1108" s="121"/>
      <c r="AIY1108" s="121"/>
      <c r="AIZ1108" s="121"/>
      <c r="AJA1108" s="121"/>
      <c r="AJB1108" s="121"/>
      <c r="AJC1108" s="121"/>
      <c r="AJD1108" s="121"/>
      <c r="AJE1108" s="121"/>
      <c r="AJF1108" s="121"/>
      <c r="AJG1108" s="121"/>
      <c r="AJH1108" s="121"/>
      <c r="AJI1108" s="121"/>
      <c r="AJJ1108" s="121"/>
      <c r="AJK1108" s="121"/>
      <c r="AJL1108" s="121"/>
      <c r="AJM1108" s="121"/>
      <c r="AJN1108" s="121"/>
      <c r="AJO1108" s="121"/>
      <c r="AJP1108" s="121"/>
      <c r="AJQ1108" s="121"/>
      <c r="AJR1108" s="121"/>
      <c r="AJS1108" s="121"/>
      <c r="AJT1108" s="121"/>
      <c r="AJU1108" s="121"/>
      <c r="AJV1108" s="121"/>
      <c r="AJW1108" s="121"/>
      <c r="AJX1108" s="121"/>
      <c r="AJY1108" s="121"/>
      <c r="AJZ1108" s="121"/>
      <c r="AKA1108" s="121"/>
      <c r="AKB1108" s="121"/>
      <c r="AKC1108" s="121"/>
      <c r="AKD1108" s="121"/>
      <c r="AKE1108" s="121"/>
      <c r="AKF1108" s="121"/>
      <c r="AKG1108" s="121"/>
      <c r="AKH1108" s="121"/>
      <c r="AKI1108" s="121"/>
      <c r="AKJ1108" s="121"/>
      <c r="AKK1108" s="121"/>
      <c r="AKL1108" s="121"/>
      <c r="AKM1108" s="121"/>
      <c r="AKN1108" s="121"/>
      <c r="AKO1108" s="121"/>
      <c r="AKP1108" s="121"/>
      <c r="AKQ1108" s="121"/>
      <c r="AKR1108" s="121"/>
      <c r="AKS1108" s="121"/>
      <c r="AKT1108" s="121"/>
      <c r="AKU1108" s="121"/>
      <c r="AKV1108" s="121"/>
      <c r="AKW1108" s="121"/>
      <c r="AKX1108" s="121"/>
      <c r="AKY1108" s="121"/>
      <c r="AKZ1108" s="121"/>
      <c r="ALA1108" s="121"/>
      <c r="ALB1108" s="121"/>
      <c r="ALC1108" s="121"/>
      <c r="ALD1108" s="121"/>
      <c r="ALE1108" s="121"/>
      <c r="ALF1108" s="121"/>
      <c r="ALG1108" s="121"/>
      <c r="ALH1108" s="121"/>
      <c r="ALI1108" s="121"/>
      <c r="ALJ1108" s="121"/>
      <c r="ALK1108" s="121"/>
      <c r="ALL1108" s="121"/>
      <c r="ALM1108" s="121"/>
      <c r="ALN1108" s="121"/>
      <c r="ALO1108" s="121"/>
      <c r="ALP1108" s="121"/>
      <c r="ALQ1108" s="121"/>
      <c r="ALR1108" s="121"/>
      <c r="ALS1108" s="121"/>
      <c r="ALT1108" s="121"/>
      <c r="ALU1108" s="121"/>
      <c r="ALV1108" s="121"/>
      <c r="ALW1108" s="121"/>
      <c r="ALX1108" s="121"/>
      <c r="ALY1108" s="121"/>
      <c r="ALZ1108" s="121"/>
      <c r="AMA1108" s="121"/>
      <c r="AMB1108" s="121"/>
      <c r="AMC1108" s="121"/>
      <c r="AMD1108" s="121"/>
      <c r="AME1108" s="121"/>
      <c r="AMF1108" s="121"/>
      <c r="AMG1108" s="121"/>
      <c r="AMH1108" s="121"/>
      <c r="AMI1108" s="121"/>
      <c r="AMJ1108" s="121"/>
      <c r="AMK1108" s="121"/>
    </row>
    <row r="1109" spans="1:1025" s="76" customFormat="1">
      <c r="A1109" s="15">
        <v>1106</v>
      </c>
      <c r="B1109" s="93" t="s">
        <v>5</v>
      </c>
      <c r="C1109" s="93" t="s">
        <v>77</v>
      </c>
      <c r="D1109" s="21" t="s">
        <v>175</v>
      </c>
      <c r="E1109" s="21" t="s">
        <v>919</v>
      </c>
      <c r="F1109" s="21" t="s">
        <v>932</v>
      </c>
      <c r="G1109" s="21" t="s">
        <v>945</v>
      </c>
      <c r="H1109" s="93" t="s">
        <v>1142</v>
      </c>
      <c r="I1109" s="21" t="s">
        <v>2161</v>
      </c>
      <c r="J1109" s="21" t="s">
        <v>2457</v>
      </c>
      <c r="K1109" s="21" t="s">
        <v>2886</v>
      </c>
      <c r="L1109" s="21" t="s">
        <v>3363</v>
      </c>
      <c r="M1109" s="24" t="s">
        <v>3591</v>
      </c>
      <c r="N1109" s="91"/>
    </row>
    <row r="1110" spans="1:1025" s="76" customFormat="1" ht="44.4">
      <c r="A1110" s="15">
        <v>1107</v>
      </c>
      <c r="B1110" s="21" t="s">
        <v>6</v>
      </c>
      <c r="C1110" s="93" t="s">
        <v>77</v>
      </c>
      <c r="D1110" s="21" t="s">
        <v>175</v>
      </c>
      <c r="E1110" s="21" t="s">
        <v>920</v>
      </c>
      <c r="F1110" s="21" t="s">
        <v>932</v>
      </c>
      <c r="G1110" s="21" t="s">
        <v>945</v>
      </c>
      <c r="H1110" s="21" t="s">
        <v>1134</v>
      </c>
      <c r="I1110" s="21" t="s">
        <v>2162</v>
      </c>
      <c r="J1110" s="21" t="s">
        <v>2444</v>
      </c>
      <c r="K1110" s="21" t="s">
        <v>2887</v>
      </c>
      <c r="L1110" s="21" t="s">
        <v>3364</v>
      </c>
      <c r="M1110" s="24" t="s">
        <v>3592</v>
      </c>
      <c r="N1110" s="91"/>
    </row>
    <row r="1111" spans="1:1025" s="76" customFormat="1" ht="44.4">
      <c r="A1111" s="15">
        <v>1108</v>
      </c>
      <c r="B1111" s="21" t="s">
        <v>6</v>
      </c>
      <c r="C1111" s="93" t="s">
        <v>77</v>
      </c>
      <c r="D1111" s="21" t="s">
        <v>175</v>
      </c>
      <c r="E1111" s="21" t="s">
        <v>921</v>
      </c>
      <c r="F1111" s="21" t="s">
        <v>932</v>
      </c>
      <c r="G1111" s="21" t="s">
        <v>1125</v>
      </c>
      <c r="H1111" s="21" t="s">
        <v>1537</v>
      </c>
      <c r="I1111" s="21" t="s">
        <v>2163</v>
      </c>
      <c r="J1111" s="21" t="s">
        <v>2458</v>
      </c>
      <c r="K1111" s="21" t="s">
        <v>2887</v>
      </c>
      <c r="L1111" s="21" t="s">
        <v>3364</v>
      </c>
      <c r="M1111" s="24" t="s">
        <v>3592</v>
      </c>
      <c r="N1111" s="91"/>
    </row>
    <row r="1112" spans="1:1025" s="76" customFormat="1">
      <c r="A1112" s="15">
        <v>1109</v>
      </c>
      <c r="B1112" s="21" t="s">
        <v>6</v>
      </c>
      <c r="C1112" s="93" t="s">
        <v>77</v>
      </c>
      <c r="D1112" s="21" t="s">
        <v>175</v>
      </c>
      <c r="E1112" s="21" t="s">
        <v>922</v>
      </c>
      <c r="F1112" s="21" t="s">
        <v>932</v>
      </c>
      <c r="G1112" s="21" t="s">
        <v>1076</v>
      </c>
      <c r="H1112" s="21" t="s">
        <v>1538</v>
      </c>
      <c r="I1112" s="21" t="s">
        <v>2164</v>
      </c>
      <c r="J1112" s="21" t="s">
        <v>2444</v>
      </c>
      <c r="K1112" s="21" t="s">
        <v>2888</v>
      </c>
      <c r="L1112" s="21" t="s">
        <v>3365</v>
      </c>
      <c r="M1112" s="24" t="s">
        <v>3593</v>
      </c>
      <c r="N1112" s="91"/>
    </row>
    <row r="1113" spans="1:1025" s="76" customFormat="1" ht="44.4">
      <c r="A1113" s="15">
        <v>1110</v>
      </c>
      <c r="B1113" s="21" t="s">
        <v>7</v>
      </c>
      <c r="C1113" s="93" t="s">
        <v>77</v>
      </c>
      <c r="D1113" s="21" t="s">
        <v>176</v>
      </c>
      <c r="E1113" s="21" t="s">
        <v>923</v>
      </c>
      <c r="F1113" s="21" t="s">
        <v>932</v>
      </c>
      <c r="G1113" s="21" t="s">
        <v>950</v>
      </c>
      <c r="H1113" s="21" t="s">
        <v>1144</v>
      </c>
      <c r="I1113" s="21" t="s">
        <v>2165</v>
      </c>
      <c r="J1113" s="21"/>
      <c r="K1113" s="21" t="s">
        <v>2889</v>
      </c>
      <c r="L1113" s="21" t="s">
        <v>3366</v>
      </c>
      <c r="M1113" s="30" t="s">
        <v>3594</v>
      </c>
      <c r="N1113" s="91"/>
    </row>
    <row r="1114" spans="1:1025" s="76" customFormat="1" ht="44.4">
      <c r="A1114" s="15">
        <v>1111</v>
      </c>
      <c r="B1114" s="21" t="s">
        <v>6</v>
      </c>
      <c r="C1114" s="93" t="s">
        <v>77</v>
      </c>
      <c r="D1114" s="21" t="s">
        <v>176</v>
      </c>
      <c r="E1114" s="21" t="s">
        <v>924</v>
      </c>
      <c r="F1114" s="21" t="s">
        <v>932</v>
      </c>
      <c r="G1114" s="21" t="s">
        <v>945</v>
      </c>
      <c r="H1114" s="21" t="s">
        <v>1134</v>
      </c>
      <c r="I1114" s="21" t="s">
        <v>2166</v>
      </c>
      <c r="J1114" s="21" t="s">
        <v>2459</v>
      </c>
      <c r="K1114" s="21" t="s">
        <v>2890</v>
      </c>
      <c r="L1114" s="21" t="s">
        <v>3367</v>
      </c>
      <c r="M1114" s="38"/>
      <c r="N1114" s="91"/>
    </row>
    <row r="1115" spans="1:1025" s="76" customFormat="1">
      <c r="A1115" s="15">
        <v>1112</v>
      </c>
      <c r="B1115" s="93" t="s">
        <v>6</v>
      </c>
      <c r="C1115" s="93" t="s">
        <v>77</v>
      </c>
      <c r="D1115" s="21" t="s">
        <v>176</v>
      </c>
      <c r="E1115" s="21" t="s">
        <v>925</v>
      </c>
      <c r="F1115" s="21" t="s">
        <v>932</v>
      </c>
      <c r="G1115" s="21" t="s">
        <v>1021</v>
      </c>
      <c r="H1115" s="93" t="s">
        <v>1418</v>
      </c>
      <c r="I1115" s="21" t="s">
        <v>2167</v>
      </c>
      <c r="J1115" s="21" t="s">
        <v>2460</v>
      </c>
      <c r="K1115" s="21" t="s">
        <v>2891</v>
      </c>
      <c r="L1115" s="21"/>
      <c r="M1115" s="38"/>
      <c r="N1115" s="91"/>
    </row>
    <row r="1116" spans="1:1025" s="76" customFormat="1" ht="44.4">
      <c r="A1116" s="15">
        <v>1113</v>
      </c>
      <c r="B1116" s="96" t="s">
        <v>8</v>
      </c>
      <c r="C1116" s="93" t="s">
        <v>77</v>
      </c>
      <c r="D1116" s="21" t="s">
        <v>177</v>
      </c>
      <c r="E1116" s="21" t="s">
        <v>926</v>
      </c>
      <c r="F1116" s="21" t="s">
        <v>932</v>
      </c>
      <c r="G1116" s="21" t="s">
        <v>1110</v>
      </c>
      <c r="H1116" s="21" t="s">
        <v>1110</v>
      </c>
      <c r="I1116" s="21" t="s">
        <v>3873</v>
      </c>
      <c r="J1116" s="21" t="s">
        <v>3874</v>
      </c>
      <c r="K1116" s="21" t="s">
        <v>2892</v>
      </c>
      <c r="L1116" s="21" t="s">
        <v>3368</v>
      </c>
      <c r="M1116" s="24" t="s">
        <v>3875</v>
      </c>
      <c r="N1116" s="91"/>
    </row>
    <row r="1117" spans="1:1025" s="76" customFormat="1" ht="44.4">
      <c r="A1117" s="15">
        <v>1114</v>
      </c>
      <c r="B1117" s="21" t="s">
        <v>6</v>
      </c>
      <c r="C1117" s="93" t="s">
        <v>77</v>
      </c>
      <c r="D1117" s="21" t="s">
        <v>177</v>
      </c>
      <c r="E1117" s="21" t="s">
        <v>927</v>
      </c>
      <c r="F1117" s="21" t="s">
        <v>932</v>
      </c>
      <c r="G1117" s="21" t="s">
        <v>1126</v>
      </c>
      <c r="H1117" s="21" t="s">
        <v>1126</v>
      </c>
      <c r="I1117" s="21" t="s">
        <v>3876</v>
      </c>
      <c r="J1117" s="21" t="s">
        <v>3877</v>
      </c>
      <c r="K1117" s="21" t="s">
        <v>2893</v>
      </c>
      <c r="L1117" s="21" t="s">
        <v>3369</v>
      </c>
      <c r="M1117" s="24" t="s">
        <v>3878</v>
      </c>
      <c r="N1117" s="91"/>
    </row>
    <row r="1118" spans="1:1025" s="76" customFormat="1">
      <c r="A1118" s="15">
        <v>1115</v>
      </c>
      <c r="B1118" s="21" t="s">
        <v>6</v>
      </c>
      <c r="C1118" s="93" t="s">
        <v>77</v>
      </c>
      <c r="D1118" s="21" t="s">
        <v>177</v>
      </c>
      <c r="E1118" s="21" t="s">
        <v>928</v>
      </c>
      <c r="F1118" s="21" t="s">
        <v>932</v>
      </c>
      <c r="G1118" s="21" t="s">
        <v>1127</v>
      </c>
      <c r="H1118" s="21" t="s">
        <v>1127</v>
      </c>
      <c r="I1118" s="21" t="s">
        <v>3879</v>
      </c>
      <c r="J1118" s="21" t="s">
        <v>3880</v>
      </c>
      <c r="K1118" s="96" t="s">
        <v>2894</v>
      </c>
      <c r="L1118" s="21" t="s">
        <v>3370</v>
      </c>
      <c r="M1118" s="24" t="s">
        <v>3881</v>
      </c>
      <c r="N1118" s="91"/>
    </row>
    <row r="1119" spans="1:1025" s="76" customFormat="1" ht="44.4">
      <c r="A1119" s="15">
        <v>1116</v>
      </c>
      <c r="B1119" s="21" t="s">
        <v>6</v>
      </c>
      <c r="C1119" s="93" t="s">
        <v>77</v>
      </c>
      <c r="D1119" s="21" t="s">
        <v>177</v>
      </c>
      <c r="E1119" s="21" t="s">
        <v>929</v>
      </c>
      <c r="F1119" s="21" t="s">
        <v>932</v>
      </c>
      <c r="G1119" s="21" t="s">
        <v>1128</v>
      </c>
      <c r="H1119" s="21" t="s">
        <v>1128</v>
      </c>
      <c r="I1119" s="21" t="s">
        <v>3882</v>
      </c>
      <c r="J1119" s="21" t="s">
        <v>3883</v>
      </c>
      <c r="K1119" s="21" t="s">
        <v>2895</v>
      </c>
      <c r="L1119" s="21" t="s">
        <v>3371</v>
      </c>
      <c r="M1119" s="24"/>
      <c r="N1119" s="91"/>
    </row>
    <row r="1120" spans="1:1025" s="76" customFormat="1" ht="44.4">
      <c r="A1120" s="15">
        <v>1117</v>
      </c>
      <c r="B1120" s="21" t="s">
        <v>8</v>
      </c>
      <c r="C1120" s="93" t="s">
        <v>77</v>
      </c>
      <c r="D1120" s="21" t="s">
        <v>177</v>
      </c>
      <c r="E1120" s="21" t="s">
        <v>930</v>
      </c>
      <c r="F1120" s="21" t="s">
        <v>932</v>
      </c>
      <c r="G1120" s="21" t="s">
        <v>1017</v>
      </c>
      <c r="H1120" s="21" t="s">
        <v>1017</v>
      </c>
      <c r="I1120" s="21" t="s">
        <v>3884</v>
      </c>
      <c r="J1120" s="21" t="s">
        <v>3885</v>
      </c>
      <c r="K1120" s="21" t="s">
        <v>2896</v>
      </c>
      <c r="L1120" s="21" t="s">
        <v>3372</v>
      </c>
      <c r="M1120" s="30" t="s">
        <v>3886</v>
      </c>
      <c r="N1120" s="91"/>
    </row>
    <row r="1121" spans="1:14 1025:1025" s="76" customFormat="1">
      <c r="A1121" s="15">
        <v>1118</v>
      </c>
      <c r="B1121" s="21" t="s">
        <v>53</v>
      </c>
      <c r="C1121" s="93" t="s">
        <v>77</v>
      </c>
      <c r="D1121" s="21" t="s">
        <v>177</v>
      </c>
      <c r="E1121" s="21" t="s">
        <v>3887</v>
      </c>
      <c r="F1121" s="21" t="s">
        <v>932</v>
      </c>
      <c r="G1121" s="21" t="s">
        <v>3888</v>
      </c>
      <c r="H1121" s="21" t="s">
        <v>3888</v>
      </c>
      <c r="I1121" s="21" t="s">
        <v>3889</v>
      </c>
      <c r="J1121" s="21" t="s">
        <v>3890</v>
      </c>
      <c r="K1121" s="21" t="s">
        <v>2168</v>
      </c>
      <c r="L1121" s="21" t="s">
        <v>3373</v>
      </c>
      <c r="M1121" s="30" t="s">
        <v>3891</v>
      </c>
      <c r="N1121" s="91"/>
    </row>
    <row r="1122" spans="1:14 1025:1025" s="76" customFormat="1" ht="44.4">
      <c r="A1122" s="15">
        <v>1119</v>
      </c>
      <c r="B1122" s="21" t="s">
        <v>6</v>
      </c>
      <c r="C1122" s="93" t="s">
        <v>77</v>
      </c>
      <c r="D1122" s="21" t="s">
        <v>177</v>
      </c>
      <c r="E1122" s="21" t="s">
        <v>3892</v>
      </c>
      <c r="F1122" s="21" t="s">
        <v>932</v>
      </c>
      <c r="G1122" s="21" t="s">
        <v>979</v>
      </c>
      <c r="H1122" s="21" t="s">
        <v>1318</v>
      </c>
      <c r="I1122" s="21" t="s">
        <v>3893</v>
      </c>
      <c r="J1122" s="21" t="s">
        <v>3894</v>
      </c>
      <c r="K1122" s="21" t="s">
        <v>3895</v>
      </c>
      <c r="L1122" s="21" t="s">
        <v>3896</v>
      </c>
      <c r="M1122" s="30" t="s">
        <v>3897</v>
      </c>
      <c r="N1122" s="91"/>
    </row>
    <row r="1123" spans="1:14 1025:1025" s="76" customFormat="1" ht="44.4">
      <c r="A1123" s="15">
        <v>1120</v>
      </c>
      <c r="B1123" s="21" t="s">
        <v>6</v>
      </c>
      <c r="C1123" s="93" t="s">
        <v>77</v>
      </c>
      <c r="D1123" s="21" t="s">
        <v>177</v>
      </c>
      <c r="E1123" s="21" t="s">
        <v>3898</v>
      </c>
      <c r="F1123" s="21" t="s">
        <v>932</v>
      </c>
      <c r="G1123" s="21" t="s">
        <v>945</v>
      </c>
      <c r="H1123" s="21" t="s">
        <v>1142</v>
      </c>
      <c r="I1123" s="21" t="s">
        <v>3899</v>
      </c>
      <c r="J1123" s="21" t="s">
        <v>3900</v>
      </c>
      <c r="K1123" s="21" t="s">
        <v>3901</v>
      </c>
      <c r="L1123" s="21" t="s">
        <v>3902</v>
      </c>
      <c r="M1123" s="30" t="s">
        <v>3903</v>
      </c>
      <c r="N1123" s="91"/>
    </row>
    <row r="1124" spans="1:14 1025:1025" s="76" customFormat="1" ht="44.4">
      <c r="A1124" s="15">
        <v>1121</v>
      </c>
      <c r="B1124" s="21" t="s">
        <v>6</v>
      </c>
      <c r="C1124" s="93" t="s">
        <v>77</v>
      </c>
      <c r="D1124" s="21" t="s">
        <v>177</v>
      </c>
      <c r="E1124" s="21" t="s">
        <v>3904</v>
      </c>
      <c r="F1124" s="21" t="s">
        <v>932</v>
      </c>
      <c r="G1124" s="21" t="s">
        <v>950</v>
      </c>
      <c r="H1124" s="21" t="s">
        <v>1264</v>
      </c>
      <c r="I1124" s="21" t="s">
        <v>3905</v>
      </c>
      <c r="J1124" s="21" t="s">
        <v>3906</v>
      </c>
      <c r="K1124" s="21" t="s">
        <v>3907</v>
      </c>
      <c r="L1124" s="21" t="s">
        <v>3908</v>
      </c>
      <c r="M1124" s="30" t="s">
        <v>3909</v>
      </c>
      <c r="N1124" s="91"/>
    </row>
    <row r="1125" spans="1:14 1025:1025" s="76" customFormat="1" ht="44.4">
      <c r="A1125" s="15">
        <v>1122</v>
      </c>
      <c r="B1125" s="21" t="s">
        <v>4</v>
      </c>
      <c r="C1125" s="93" t="s">
        <v>77</v>
      </c>
      <c r="D1125" s="21" t="s">
        <v>177</v>
      </c>
      <c r="E1125" s="21" t="s">
        <v>3910</v>
      </c>
      <c r="F1125" s="21" t="s">
        <v>932</v>
      </c>
      <c r="G1125" s="21" t="s">
        <v>954</v>
      </c>
      <c r="H1125" s="142" t="s">
        <v>3754</v>
      </c>
      <c r="I1125" s="21" t="s">
        <v>3911</v>
      </c>
      <c r="J1125" s="21" t="s">
        <v>3880</v>
      </c>
      <c r="K1125" s="21" t="s">
        <v>3912</v>
      </c>
      <c r="L1125" s="21" t="s">
        <v>3913</v>
      </c>
      <c r="M1125" s="21"/>
      <c r="N1125" s="91"/>
    </row>
    <row r="1126" spans="1:14 1025:1025" s="76" customFormat="1" ht="44.4">
      <c r="A1126" s="15">
        <v>1123</v>
      </c>
      <c r="B1126" s="21" t="s">
        <v>4</v>
      </c>
      <c r="C1126" s="93" t="s">
        <v>77</v>
      </c>
      <c r="D1126" s="21" t="s">
        <v>177</v>
      </c>
      <c r="E1126" s="21" t="s">
        <v>3914</v>
      </c>
      <c r="F1126" s="21" t="s">
        <v>932</v>
      </c>
      <c r="G1126" s="21" t="s">
        <v>954</v>
      </c>
      <c r="H1126" s="142" t="s">
        <v>3754</v>
      </c>
      <c r="I1126" s="21" t="s">
        <v>3915</v>
      </c>
      <c r="J1126" s="21" t="s">
        <v>3906</v>
      </c>
      <c r="K1126" s="21" t="s">
        <v>3916</v>
      </c>
      <c r="L1126" s="21" t="s">
        <v>3917</v>
      </c>
      <c r="M1126" s="24"/>
      <c r="N1126" s="91"/>
    </row>
    <row r="1127" spans="1:14 1025:1025" s="76" customFormat="1" ht="44.4">
      <c r="A1127" s="15">
        <v>1124</v>
      </c>
      <c r="B1127" s="21" t="s">
        <v>4</v>
      </c>
      <c r="C1127" s="93" t="s">
        <v>77</v>
      </c>
      <c r="D1127" s="21" t="s">
        <v>177</v>
      </c>
      <c r="E1127" s="21" t="s">
        <v>3918</v>
      </c>
      <c r="F1127" s="21" t="s">
        <v>932</v>
      </c>
      <c r="G1127" s="21" t="s">
        <v>954</v>
      </c>
      <c r="H1127" s="142" t="s">
        <v>3754</v>
      </c>
      <c r="I1127" s="21" t="s">
        <v>3919</v>
      </c>
      <c r="J1127" s="21" t="s">
        <v>3920</v>
      </c>
      <c r="K1127" s="21" t="s">
        <v>3921</v>
      </c>
      <c r="L1127" s="21" t="s">
        <v>3922</v>
      </c>
      <c r="M1127" s="21"/>
      <c r="N1127" s="91"/>
    </row>
    <row r="1128" spans="1:14 1025:1025" s="76" customFormat="1" ht="44.4">
      <c r="A1128" s="15">
        <v>1125</v>
      </c>
      <c r="B1128" s="21" t="s">
        <v>4</v>
      </c>
      <c r="C1128" s="93" t="s">
        <v>77</v>
      </c>
      <c r="D1128" s="21" t="s">
        <v>177</v>
      </c>
      <c r="E1128" s="21" t="s">
        <v>3923</v>
      </c>
      <c r="F1128" s="21" t="s">
        <v>932</v>
      </c>
      <c r="G1128" s="21" t="s">
        <v>954</v>
      </c>
      <c r="H1128" s="142" t="s">
        <v>3754</v>
      </c>
      <c r="I1128" s="21" t="s">
        <v>3924</v>
      </c>
      <c r="J1128" s="21" t="s">
        <v>3900</v>
      </c>
      <c r="K1128" s="21" t="s">
        <v>3925</v>
      </c>
      <c r="L1128" s="21"/>
      <c r="M1128" s="21"/>
      <c r="N1128" s="91"/>
    </row>
    <row r="1129" spans="1:14 1025:1025" s="76" customFormat="1" ht="44.4">
      <c r="A1129" s="15">
        <v>1126</v>
      </c>
      <c r="B1129" s="21" t="s">
        <v>4</v>
      </c>
      <c r="C1129" s="93" t="s">
        <v>77</v>
      </c>
      <c r="D1129" s="21" t="s">
        <v>177</v>
      </c>
      <c r="E1129" s="21" t="s">
        <v>3926</v>
      </c>
      <c r="F1129" s="21" t="s">
        <v>932</v>
      </c>
      <c r="G1129" s="21" t="s">
        <v>954</v>
      </c>
      <c r="H1129" s="142" t="s">
        <v>3754</v>
      </c>
      <c r="I1129" s="21" t="s">
        <v>3927</v>
      </c>
      <c r="J1129" s="21" t="s">
        <v>3928</v>
      </c>
      <c r="K1129" s="21" t="s">
        <v>3929</v>
      </c>
      <c r="L1129" s="21"/>
      <c r="M1129" s="21"/>
      <c r="N1129" s="91"/>
    </row>
    <row r="1130" spans="1:14 1025:1025" s="76" customFormat="1" ht="43.2">
      <c r="A1130" s="15">
        <v>1127</v>
      </c>
      <c r="B1130" s="16" t="s">
        <v>19</v>
      </c>
      <c r="C1130" s="75" t="s">
        <v>58</v>
      </c>
      <c r="D1130" s="81" t="s">
        <v>94</v>
      </c>
      <c r="E1130" s="81" t="s">
        <v>293</v>
      </c>
      <c r="F1130" s="16" t="s">
        <v>935</v>
      </c>
      <c r="G1130" s="16" t="s">
        <v>980</v>
      </c>
      <c r="H1130" s="81" t="s">
        <v>1197</v>
      </c>
      <c r="I1130" s="16" t="s">
        <v>1621</v>
      </c>
      <c r="J1130" s="81" t="s">
        <v>2220</v>
      </c>
      <c r="K1130" s="16" t="s">
        <v>2545</v>
      </c>
      <c r="L1130" s="16" t="s">
        <v>2979</v>
      </c>
      <c r="M1130" s="79" t="s">
        <v>5161</v>
      </c>
    </row>
    <row r="1131" spans="1:14 1025:1025" s="76" customFormat="1" ht="43.2">
      <c r="A1131" s="15">
        <v>1128</v>
      </c>
      <c r="B1131" s="75" t="s">
        <v>20</v>
      </c>
      <c r="C1131" s="75" t="s">
        <v>58</v>
      </c>
      <c r="D1131" s="81" t="s">
        <v>94</v>
      </c>
      <c r="E1131" s="81" t="s">
        <v>294</v>
      </c>
      <c r="F1131" s="16" t="s">
        <v>935</v>
      </c>
      <c r="G1131" s="81" t="s">
        <v>981</v>
      </c>
      <c r="H1131" s="75" t="s">
        <v>1198</v>
      </c>
      <c r="I1131" s="16" t="s">
        <v>1622</v>
      </c>
      <c r="J1131" s="81" t="s">
        <v>2221</v>
      </c>
      <c r="K1131" s="16" t="s">
        <v>2545</v>
      </c>
      <c r="L1131" s="16" t="s">
        <v>2980</v>
      </c>
      <c r="M1131" s="79" t="s">
        <v>5161</v>
      </c>
    </row>
    <row r="1132" spans="1:14 1025:1025" s="106" customFormat="1" ht="43.2" collapsed="1">
      <c r="A1132" s="15">
        <v>1129</v>
      </c>
      <c r="B1132" s="169" t="s">
        <v>25</v>
      </c>
      <c r="C1132" s="170" t="s">
        <v>60</v>
      </c>
      <c r="D1132" s="171" t="s">
        <v>100</v>
      </c>
      <c r="E1132" s="171" t="s">
        <v>3765</v>
      </c>
      <c r="F1132" s="169" t="s">
        <v>938</v>
      </c>
      <c r="G1132" s="172" t="s">
        <v>4627</v>
      </c>
      <c r="H1132" s="171"/>
      <c r="I1132" s="169" t="s">
        <v>1666</v>
      </c>
      <c r="J1132" s="171" t="s">
        <v>4628</v>
      </c>
      <c r="K1132" s="169" t="s">
        <v>2572</v>
      </c>
      <c r="L1132" s="15" t="s">
        <v>3009</v>
      </c>
      <c r="M1132" s="173" t="s">
        <v>5169</v>
      </c>
    </row>
    <row r="1133" spans="1:14 1025:1025" s="106" customFormat="1" ht="43.2">
      <c r="A1133" s="15">
        <v>1130</v>
      </c>
      <c r="B1133" s="169" t="s">
        <v>27</v>
      </c>
      <c r="C1133" s="170" t="s">
        <v>60</v>
      </c>
      <c r="D1133" s="171" t="s">
        <v>100</v>
      </c>
      <c r="E1133" s="171" t="s">
        <v>3766</v>
      </c>
      <c r="F1133" s="169" t="s">
        <v>938</v>
      </c>
      <c r="G1133" s="172" t="s">
        <v>4629</v>
      </c>
      <c r="H1133" s="171"/>
      <c r="I1133" s="169" t="s">
        <v>1667</v>
      </c>
      <c r="J1133" s="171" t="s">
        <v>4628</v>
      </c>
      <c r="K1133" s="169" t="s">
        <v>2572</v>
      </c>
      <c r="L1133" s="15" t="s">
        <v>3009</v>
      </c>
      <c r="M1133" s="173" t="s">
        <v>5169</v>
      </c>
    </row>
    <row r="1134" spans="1:14 1025:1025" s="106" customFormat="1" ht="43.2">
      <c r="A1134" s="15">
        <v>1131</v>
      </c>
      <c r="B1134" s="169" t="s">
        <v>27</v>
      </c>
      <c r="C1134" s="170" t="s">
        <v>60</v>
      </c>
      <c r="D1134" s="171" t="s">
        <v>100</v>
      </c>
      <c r="E1134" s="171" t="s">
        <v>339</v>
      </c>
      <c r="F1134" s="169" t="s">
        <v>938</v>
      </c>
      <c r="G1134" s="172" t="s">
        <v>4630</v>
      </c>
      <c r="H1134" s="171"/>
      <c r="I1134" s="169" t="s">
        <v>1668</v>
      </c>
      <c r="J1134" s="171" t="s">
        <v>4628</v>
      </c>
      <c r="K1134" s="169" t="s">
        <v>2572</v>
      </c>
      <c r="L1134" s="15" t="s">
        <v>3009</v>
      </c>
      <c r="M1134" s="173" t="s">
        <v>5169</v>
      </c>
    </row>
    <row r="1135" spans="1:14 1025:1025" s="108" customFormat="1">
      <c r="A1135" s="15">
        <v>1132</v>
      </c>
      <c r="B1135" s="169" t="s">
        <v>18</v>
      </c>
      <c r="C1135" s="170" t="s">
        <v>60</v>
      </c>
      <c r="D1135" s="171" t="s">
        <v>100</v>
      </c>
      <c r="E1135" s="171" t="s">
        <v>340</v>
      </c>
      <c r="F1135" s="169" t="s">
        <v>938</v>
      </c>
      <c r="G1135" s="15" t="s">
        <v>4631</v>
      </c>
      <c r="H1135" s="170"/>
      <c r="I1135" s="169" t="s">
        <v>1666</v>
      </c>
      <c r="J1135" s="171" t="s">
        <v>4628</v>
      </c>
      <c r="K1135" s="169" t="s">
        <v>2573</v>
      </c>
      <c r="L1135" s="15" t="s">
        <v>3010</v>
      </c>
      <c r="M1135" s="173" t="s">
        <v>5170</v>
      </c>
      <c r="AMK1135" s="106"/>
    </row>
    <row r="1136" spans="1:14 1025:1025" s="108" customFormat="1" ht="43.2">
      <c r="A1136" s="15">
        <v>1133</v>
      </c>
      <c r="B1136" s="169" t="s">
        <v>28</v>
      </c>
      <c r="C1136" s="170" t="s">
        <v>60</v>
      </c>
      <c r="D1136" s="171" t="s">
        <v>100</v>
      </c>
      <c r="E1136" s="171" t="s">
        <v>4170</v>
      </c>
      <c r="F1136" s="169" t="s">
        <v>938</v>
      </c>
      <c r="G1136" s="15" t="s">
        <v>3778</v>
      </c>
      <c r="H1136" s="171" t="s">
        <v>4171</v>
      </c>
      <c r="I1136" s="169" t="s">
        <v>4172</v>
      </c>
      <c r="J1136" s="171" t="s">
        <v>4173</v>
      </c>
      <c r="K1136" s="169" t="s">
        <v>4174</v>
      </c>
      <c r="L1136" s="9" t="s">
        <v>4175</v>
      </c>
      <c r="M1136" s="12" t="s">
        <v>5171</v>
      </c>
      <c r="AMK1136" s="106"/>
    </row>
    <row r="1137" spans="1:13 1025:1025" s="108" customFormat="1">
      <c r="A1137" s="15">
        <v>1134</v>
      </c>
      <c r="B1137" s="169" t="s">
        <v>28</v>
      </c>
      <c r="C1137" s="170" t="s">
        <v>60</v>
      </c>
      <c r="D1137" s="171" t="s">
        <v>100</v>
      </c>
      <c r="E1137" s="171" t="s">
        <v>341</v>
      </c>
      <c r="F1137" s="169" t="s">
        <v>938</v>
      </c>
      <c r="G1137" s="172" t="s">
        <v>4632</v>
      </c>
      <c r="H1137" s="171"/>
      <c r="I1137" s="169" t="s">
        <v>1669</v>
      </c>
      <c r="J1137" s="171" t="s">
        <v>4628</v>
      </c>
      <c r="K1137" s="169" t="s">
        <v>2573</v>
      </c>
      <c r="L1137" s="15" t="s">
        <v>3010</v>
      </c>
      <c r="M1137" s="173" t="s">
        <v>5170</v>
      </c>
      <c r="AMK1137" s="106"/>
    </row>
    <row r="1138" spans="1:13 1025:1025" s="108" customFormat="1">
      <c r="A1138" s="15">
        <v>1135</v>
      </c>
      <c r="B1138" s="169" t="s">
        <v>28</v>
      </c>
      <c r="C1138" s="170" t="s">
        <v>60</v>
      </c>
      <c r="D1138" s="171" t="s">
        <v>100</v>
      </c>
      <c r="E1138" s="171" t="s">
        <v>342</v>
      </c>
      <c r="F1138" s="169" t="s">
        <v>938</v>
      </c>
      <c r="G1138" s="172" t="s">
        <v>4633</v>
      </c>
      <c r="H1138" s="171"/>
      <c r="I1138" s="169" t="s">
        <v>1669</v>
      </c>
      <c r="J1138" s="171" t="s">
        <v>4628</v>
      </c>
      <c r="K1138" s="169" t="s">
        <v>2574</v>
      </c>
      <c r="L1138" s="15" t="s">
        <v>3011</v>
      </c>
      <c r="M1138" s="174"/>
      <c r="AMK1138" s="106"/>
    </row>
    <row r="1139" spans="1:13 1025:1025" s="76" customFormat="1">
      <c r="A1139" s="15">
        <v>1136</v>
      </c>
      <c r="B1139" s="81" t="s">
        <v>3</v>
      </c>
      <c r="C1139" s="75" t="s">
        <v>57</v>
      </c>
      <c r="D1139" s="16" t="s">
        <v>96</v>
      </c>
      <c r="E1139" s="81" t="s">
        <v>305</v>
      </c>
      <c r="F1139" s="81" t="s">
        <v>932</v>
      </c>
      <c r="G1139" s="16" t="s">
        <v>986</v>
      </c>
      <c r="H1139" s="81" t="s">
        <v>1206</v>
      </c>
      <c r="I1139" s="16" t="s">
        <v>1629</v>
      </c>
      <c r="J1139" s="81" t="s">
        <v>3940</v>
      </c>
      <c r="K1139" s="81" t="s">
        <v>1629</v>
      </c>
      <c r="L1139" s="16" t="s">
        <v>2983</v>
      </c>
      <c r="M1139" s="78" t="s">
        <v>3941</v>
      </c>
    </row>
    <row r="1140" spans="1:13 1025:1025" s="76" customFormat="1">
      <c r="A1140" s="15">
        <v>1137</v>
      </c>
      <c r="B1140" s="81" t="s">
        <v>2</v>
      </c>
      <c r="C1140" s="75" t="s">
        <v>57</v>
      </c>
      <c r="D1140" s="16" t="s">
        <v>96</v>
      </c>
      <c r="E1140" s="81" t="s">
        <v>306</v>
      </c>
      <c r="F1140" s="81" t="s">
        <v>932</v>
      </c>
      <c r="G1140" s="16" t="s">
        <v>984</v>
      </c>
      <c r="H1140" s="81" t="s">
        <v>1207</v>
      </c>
      <c r="I1140" s="16" t="s">
        <v>1630</v>
      </c>
      <c r="J1140" s="81" t="s">
        <v>2226</v>
      </c>
      <c r="K1140" s="81" t="s">
        <v>2547</v>
      </c>
      <c r="L1140" s="16" t="s">
        <v>2984</v>
      </c>
      <c r="M1140" s="81"/>
    </row>
    <row r="1141" spans="1:13 1025:1025" s="76" customFormat="1">
      <c r="A1141" s="15">
        <v>1138</v>
      </c>
      <c r="B1141" s="81" t="s">
        <v>3</v>
      </c>
      <c r="C1141" s="75" t="s">
        <v>57</v>
      </c>
      <c r="D1141" s="16" t="s">
        <v>96</v>
      </c>
      <c r="E1141" s="81" t="s">
        <v>307</v>
      </c>
      <c r="F1141" s="81" t="s">
        <v>932</v>
      </c>
      <c r="G1141" s="16" t="s">
        <v>947</v>
      </c>
      <c r="H1141" s="86">
        <v>42962</v>
      </c>
      <c r="I1141" s="81" t="s">
        <v>1631</v>
      </c>
      <c r="J1141" s="81" t="s">
        <v>2227</v>
      </c>
      <c r="K1141" s="81" t="s">
        <v>2548</v>
      </c>
      <c r="L1141" s="81" t="s">
        <v>2985</v>
      </c>
      <c r="M1141" s="81"/>
    </row>
    <row r="1142" spans="1:13 1025:1025" s="76" customFormat="1">
      <c r="A1142" s="15">
        <v>1139</v>
      </c>
      <c r="B1142" s="81" t="s">
        <v>3</v>
      </c>
      <c r="C1142" s="75" t="s">
        <v>57</v>
      </c>
      <c r="D1142" s="16" t="s">
        <v>96</v>
      </c>
      <c r="E1142" s="81" t="s">
        <v>308</v>
      </c>
      <c r="F1142" s="81" t="s">
        <v>932</v>
      </c>
      <c r="G1142" s="16" t="s">
        <v>985</v>
      </c>
      <c r="H1142" s="86" t="s">
        <v>1208</v>
      </c>
      <c r="I1142" s="81" t="s">
        <v>1632</v>
      </c>
      <c r="J1142" s="81" t="s">
        <v>2228</v>
      </c>
      <c r="K1142" s="81" t="s">
        <v>2549</v>
      </c>
      <c r="L1142" s="81" t="s">
        <v>2986</v>
      </c>
      <c r="M1142" s="78" t="s">
        <v>3410</v>
      </c>
    </row>
    <row r="1143" spans="1:13 1025:1025" s="76" customFormat="1" ht="43.2">
      <c r="A1143" s="15">
        <v>1140</v>
      </c>
      <c r="B1143" s="81" t="s">
        <v>6</v>
      </c>
      <c r="C1143" s="75" t="s">
        <v>57</v>
      </c>
      <c r="D1143" s="16" t="s">
        <v>96</v>
      </c>
      <c r="E1143" s="81" t="s">
        <v>309</v>
      </c>
      <c r="F1143" s="16" t="s">
        <v>936</v>
      </c>
      <c r="G1143" s="16" t="s">
        <v>987</v>
      </c>
      <c r="H1143" s="86" t="s">
        <v>1209</v>
      </c>
      <c r="I1143" s="81" t="s">
        <v>1633</v>
      </c>
      <c r="J1143" s="81" t="s">
        <v>2229</v>
      </c>
      <c r="K1143" s="81" t="s">
        <v>2550</v>
      </c>
      <c r="L1143" s="175" t="s">
        <v>2987</v>
      </c>
      <c r="M1143" s="78" t="s">
        <v>3411</v>
      </c>
    </row>
    <row r="1144" spans="1:13 1025:1025" s="76" customFormat="1">
      <c r="A1144" s="15">
        <v>1141</v>
      </c>
      <c r="B1144" s="81" t="s">
        <v>3</v>
      </c>
      <c r="C1144" s="75" t="s">
        <v>57</v>
      </c>
      <c r="D1144" s="16" t="s">
        <v>96</v>
      </c>
      <c r="E1144" s="81" t="s">
        <v>310</v>
      </c>
      <c r="F1144" s="16" t="s">
        <v>932</v>
      </c>
      <c r="G1144" s="16" t="s">
        <v>988</v>
      </c>
      <c r="H1144" s="86" t="s">
        <v>1210</v>
      </c>
      <c r="I1144" s="81" t="s">
        <v>1634</v>
      </c>
      <c r="J1144" s="81" t="s">
        <v>2207</v>
      </c>
      <c r="K1144" s="81" t="s">
        <v>2551</v>
      </c>
      <c r="L1144" s="175" t="s">
        <v>2988</v>
      </c>
      <c r="M1144" s="81"/>
    </row>
    <row r="1145" spans="1:13 1025:1025" s="76" customFormat="1" ht="43.2">
      <c r="A1145" s="15">
        <v>1142</v>
      </c>
      <c r="B1145" s="81" t="s">
        <v>2</v>
      </c>
      <c r="C1145" s="75" t="s">
        <v>57</v>
      </c>
      <c r="D1145" s="16" t="s">
        <v>96</v>
      </c>
      <c r="E1145" s="81" t="s">
        <v>311</v>
      </c>
      <c r="F1145" s="81" t="s">
        <v>932</v>
      </c>
      <c r="G1145" s="16" t="s">
        <v>989</v>
      </c>
      <c r="H1145" s="81" t="s">
        <v>1211</v>
      </c>
      <c r="I1145" s="16" t="s">
        <v>1635</v>
      </c>
      <c r="J1145" s="81"/>
      <c r="K1145" s="81" t="s">
        <v>2552</v>
      </c>
      <c r="L1145" s="81" t="s">
        <v>2989</v>
      </c>
      <c r="M1145" s="81"/>
    </row>
    <row r="1146" spans="1:13 1025:1025" s="76" customFormat="1">
      <c r="A1146" s="15">
        <v>1143</v>
      </c>
      <c r="B1146" s="81" t="s">
        <v>2</v>
      </c>
      <c r="C1146" s="75" t="s">
        <v>57</v>
      </c>
      <c r="D1146" s="16" t="s">
        <v>96</v>
      </c>
      <c r="E1146" s="81" t="s">
        <v>312</v>
      </c>
      <c r="F1146" s="81" t="s">
        <v>932</v>
      </c>
      <c r="G1146" s="16" t="s">
        <v>990</v>
      </c>
      <c r="H1146" s="81" t="s">
        <v>1212</v>
      </c>
      <c r="I1146" s="81" t="s">
        <v>1636</v>
      </c>
      <c r="J1146" s="81" t="s">
        <v>2230</v>
      </c>
      <c r="K1146" s="81" t="s">
        <v>2553</v>
      </c>
      <c r="L1146" s="81" t="s">
        <v>2990</v>
      </c>
      <c r="M1146" s="81"/>
    </row>
    <row r="1147" spans="1:13 1025:1025" s="76" customFormat="1" ht="44.4">
      <c r="A1147" s="15">
        <v>1144</v>
      </c>
      <c r="B1147" s="81" t="s">
        <v>2</v>
      </c>
      <c r="C1147" s="75" t="s">
        <v>57</v>
      </c>
      <c r="D1147" s="16" t="s">
        <v>96</v>
      </c>
      <c r="E1147" s="81" t="s">
        <v>313</v>
      </c>
      <c r="F1147" s="81" t="s">
        <v>932</v>
      </c>
      <c r="G1147" s="16" t="s">
        <v>990</v>
      </c>
      <c r="H1147" s="81" t="s">
        <v>1173</v>
      </c>
      <c r="I1147" s="16" t="s">
        <v>1637</v>
      </c>
      <c r="J1147" s="81" t="s">
        <v>3942</v>
      </c>
      <c r="K1147" s="81" t="s">
        <v>2554</v>
      </c>
      <c r="L1147" s="94" t="s">
        <v>3938</v>
      </c>
      <c r="M1147" s="10" t="s">
        <v>3943</v>
      </c>
    </row>
    <row r="1148" spans="1:13 1025:1025" s="76" customFormat="1" ht="44.4">
      <c r="A1148" s="15">
        <v>1145</v>
      </c>
      <c r="B1148" s="81" t="s">
        <v>2</v>
      </c>
      <c r="C1148" s="75" t="s">
        <v>57</v>
      </c>
      <c r="D1148" s="16" t="s">
        <v>96</v>
      </c>
      <c r="E1148" s="100" t="s">
        <v>7041</v>
      </c>
      <c r="F1148" s="100" t="s">
        <v>932</v>
      </c>
      <c r="G1148" s="16" t="s">
        <v>991</v>
      </c>
      <c r="H1148" s="100" t="s">
        <v>1213</v>
      </c>
      <c r="I1148" s="101" t="s">
        <v>7042</v>
      </c>
      <c r="J1148" s="81" t="s">
        <v>2231</v>
      </c>
      <c r="K1148" s="100" t="s">
        <v>2555</v>
      </c>
      <c r="L1148" s="176" t="s">
        <v>2991</v>
      </c>
      <c r="M1148" s="10" t="s">
        <v>3412</v>
      </c>
    </row>
    <row r="1149" spans="1:13 1025:1025" s="76" customFormat="1">
      <c r="A1149" s="15">
        <v>1146</v>
      </c>
      <c r="B1149" s="81" t="s">
        <v>3</v>
      </c>
      <c r="C1149" s="75" t="s">
        <v>57</v>
      </c>
      <c r="D1149" s="16" t="s">
        <v>96</v>
      </c>
      <c r="E1149" s="81" t="s">
        <v>315</v>
      </c>
      <c r="F1149" s="81" t="s">
        <v>932</v>
      </c>
      <c r="G1149" s="16" t="s">
        <v>947</v>
      </c>
      <c r="H1149" s="86" t="s">
        <v>1214</v>
      </c>
      <c r="I1149" s="81" t="s">
        <v>1639</v>
      </c>
      <c r="J1149" s="81" t="s">
        <v>2232</v>
      </c>
      <c r="K1149" s="81" t="s">
        <v>2556</v>
      </c>
      <c r="L1149" s="81" t="s">
        <v>2992</v>
      </c>
      <c r="M1149" s="81"/>
    </row>
    <row r="1150" spans="1:13 1025:1025" s="76" customFormat="1">
      <c r="A1150" s="15">
        <v>1147</v>
      </c>
      <c r="B1150" s="81" t="s">
        <v>3</v>
      </c>
      <c r="C1150" s="75" t="s">
        <v>57</v>
      </c>
      <c r="D1150" s="16" t="s">
        <v>96</v>
      </c>
      <c r="E1150" s="81" t="s">
        <v>7216</v>
      </c>
      <c r="F1150" s="81" t="s">
        <v>932</v>
      </c>
      <c r="G1150" s="18" t="s">
        <v>988</v>
      </c>
      <c r="H1150" s="75" t="s">
        <v>1210</v>
      </c>
      <c r="I1150" s="16" t="s">
        <v>1640</v>
      </c>
      <c r="J1150" s="81" t="s">
        <v>2227</v>
      </c>
      <c r="K1150" s="16" t="s">
        <v>4481</v>
      </c>
      <c r="L1150" s="16" t="s">
        <v>4482</v>
      </c>
      <c r="M1150" s="78" t="s">
        <v>4483</v>
      </c>
    </row>
    <row r="1151" spans="1:13 1025:1025" s="76" customFormat="1" ht="43.2">
      <c r="A1151" s="15">
        <v>1148</v>
      </c>
      <c r="B1151" s="81" t="s">
        <v>3</v>
      </c>
      <c r="C1151" s="75" t="s">
        <v>57</v>
      </c>
      <c r="D1151" s="16" t="s">
        <v>96</v>
      </c>
      <c r="E1151" s="81" t="s">
        <v>317</v>
      </c>
      <c r="F1151" s="81" t="s">
        <v>932</v>
      </c>
      <c r="G1151" s="16" t="s">
        <v>992</v>
      </c>
      <c r="H1151" s="86">
        <v>45528</v>
      </c>
      <c r="I1151" s="16" t="s">
        <v>1641</v>
      </c>
      <c r="J1151" s="81" t="s">
        <v>3944</v>
      </c>
      <c r="K1151" s="16" t="s">
        <v>2557</v>
      </c>
      <c r="L1151" s="16" t="s">
        <v>2993</v>
      </c>
      <c r="M1151" s="10" t="s">
        <v>3945</v>
      </c>
    </row>
    <row r="1152" spans="1:13 1025:1025" s="76" customFormat="1" ht="44.4">
      <c r="A1152" s="15">
        <v>1149</v>
      </c>
      <c r="B1152" s="81" t="s">
        <v>3</v>
      </c>
      <c r="C1152" s="75" t="s">
        <v>57</v>
      </c>
      <c r="D1152" s="16" t="s">
        <v>96</v>
      </c>
      <c r="E1152" s="100" t="s">
        <v>318</v>
      </c>
      <c r="F1152" s="100" t="s">
        <v>932</v>
      </c>
      <c r="G1152" s="16" t="s">
        <v>993</v>
      </c>
      <c r="H1152" s="101" t="s">
        <v>1215</v>
      </c>
      <c r="I1152" s="100" t="s">
        <v>1642</v>
      </c>
      <c r="J1152" s="81" t="s">
        <v>2233</v>
      </c>
      <c r="K1152" s="100" t="s">
        <v>2555</v>
      </c>
      <c r="L1152" s="176" t="s">
        <v>2991</v>
      </c>
      <c r="M1152" s="10" t="s">
        <v>3412</v>
      </c>
    </row>
    <row r="1153" spans="1:13" s="76" customFormat="1" ht="43.2">
      <c r="A1153" s="15">
        <v>1150</v>
      </c>
      <c r="B1153" s="81" t="s">
        <v>7</v>
      </c>
      <c r="C1153" s="75" t="s">
        <v>57</v>
      </c>
      <c r="D1153" s="16" t="s">
        <v>96</v>
      </c>
      <c r="E1153" s="81" t="s">
        <v>319</v>
      </c>
      <c r="F1153" s="81" t="s">
        <v>932</v>
      </c>
      <c r="G1153" s="18" t="s">
        <v>972</v>
      </c>
      <c r="H1153" s="86">
        <v>42883</v>
      </c>
      <c r="I1153" s="16" t="s">
        <v>1643</v>
      </c>
      <c r="J1153" s="81" t="s">
        <v>2234</v>
      </c>
      <c r="K1153" s="81" t="s">
        <v>2558</v>
      </c>
      <c r="L1153" s="81" t="s">
        <v>2994</v>
      </c>
      <c r="M1153" s="81"/>
    </row>
    <row r="1154" spans="1:13" s="76" customFormat="1" ht="44.4">
      <c r="A1154" s="15">
        <v>1151</v>
      </c>
      <c r="B1154" s="81" t="s">
        <v>8</v>
      </c>
      <c r="C1154" s="75" t="s">
        <v>57</v>
      </c>
      <c r="D1154" s="16" t="s">
        <v>96</v>
      </c>
      <c r="E1154" s="100" t="s">
        <v>320</v>
      </c>
      <c r="F1154" s="100" t="s">
        <v>932</v>
      </c>
      <c r="G1154" s="16" t="s">
        <v>994</v>
      </c>
      <c r="H1154" s="100" t="s">
        <v>1216</v>
      </c>
      <c r="I1154" s="100" t="s">
        <v>1644</v>
      </c>
      <c r="J1154" s="81" t="s">
        <v>2235</v>
      </c>
      <c r="K1154" s="100" t="s">
        <v>2555</v>
      </c>
      <c r="L1154" s="176" t="s">
        <v>2991</v>
      </c>
      <c r="M1154" s="10" t="s">
        <v>3412</v>
      </c>
    </row>
    <row r="1155" spans="1:13" s="76" customFormat="1" ht="44.4">
      <c r="A1155" s="15">
        <v>1152</v>
      </c>
      <c r="B1155" s="81" t="s">
        <v>8</v>
      </c>
      <c r="C1155" s="75" t="s">
        <v>57</v>
      </c>
      <c r="D1155" s="16" t="s">
        <v>96</v>
      </c>
      <c r="E1155" s="100" t="s">
        <v>321</v>
      </c>
      <c r="F1155" s="100" t="s">
        <v>932</v>
      </c>
      <c r="G1155" s="16" t="s">
        <v>979</v>
      </c>
      <c r="H1155" s="102">
        <v>43062</v>
      </c>
      <c r="I1155" s="101" t="s">
        <v>1645</v>
      </c>
      <c r="J1155" s="81" t="s">
        <v>2236</v>
      </c>
      <c r="K1155" s="101" t="s">
        <v>2559</v>
      </c>
      <c r="L1155" s="81" t="s">
        <v>2995</v>
      </c>
      <c r="M1155" s="10" t="s">
        <v>3413</v>
      </c>
    </row>
    <row r="1156" spans="1:13" s="76" customFormat="1" ht="43.2">
      <c r="A1156" s="15">
        <v>1153</v>
      </c>
      <c r="B1156" s="81" t="s">
        <v>5</v>
      </c>
      <c r="C1156" s="75" t="s">
        <v>57</v>
      </c>
      <c r="D1156" s="16" t="s">
        <v>96</v>
      </c>
      <c r="E1156" s="81" t="s">
        <v>322</v>
      </c>
      <c r="F1156" s="81" t="s">
        <v>932</v>
      </c>
      <c r="G1156" s="16" t="s">
        <v>947</v>
      </c>
      <c r="H1156" s="86">
        <v>42963</v>
      </c>
      <c r="I1156" s="16" t="s">
        <v>1646</v>
      </c>
      <c r="J1156" s="81" t="s">
        <v>3946</v>
      </c>
      <c r="K1156" s="16" t="s">
        <v>4481</v>
      </c>
      <c r="L1156" s="16" t="s">
        <v>4482</v>
      </c>
      <c r="M1156" s="78" t="s">
        <v>4483</v>
      </c>
    </row>
    <row r="1157" spans="1:13" s="76" customFormat="1">
      <c r="A1157" s="15">
        <v>1154</v>
      </c>
      <c r="B1157" s="81" t="s">
        <v>6</v>
      </c>
      <c r="C1157" s="75" t="s">
        <v>57</v>
      </c>
      <c r="D1157" s="16" t="s">
        <v>96</v>
      </c>
      <c r="E1157" s="81" t="s">
        <v>323</v>
      </c>
      <c r="F1157" s="81" t="s">
        <v>932</v>
      </c>
      <c r="G1157" s="18" t="s">
        <v>947</v>
      </c>
      <c r="H1157" s="16" t="s">
        <v>7043</v>
      </c>
      <c r="I1157" s="81" t="s">
        <v>1647</v>
      </c>
      <c r="J1157" s="81" t="s">
        <v>2237</v>
      </c>
      <c r="K1157" s="81" t="s">
        <v>2560</v>
      </c>
      <c r="L1157" s="81" t="s">
        <v>2996</v>
      </c>
      <c r="M1157" s="81"/>
    </row>
    <row r="1158" spans="1:13" s="76" customFormat="1" ht="43.2">
      <c r="A1158" s="15">
        <v>1155</v>
      </c>
      <c r="B1158" s="81" t="s">
        <v>2</v>
      </c>
      <c r="C1158" s="75" t="s">
        <v>57</v>
      </c>
      <c r="D1158" s="16" t="s">
        <v>96</v>
      </c>
      <c r="E1158" s="81" t="s">
        <v>4484</v>
      </c>
      <c r="F1158" s="81" t="s">
        <v>932</v>
      </c>
      <c r="G1158" s="18" t="s">
        <v>990</v>
      </c>
      <c r="H1158" s="75" t="s">
        <v>1218</v>
      </c>
      <c r="I1158" s="81" t="s">
        <v>1648</v>
      </c>
      <c r="J1158" s="16" t="s">
        <v>2238</v>
      </c>
      <c r="K1158" s="81" t="s">
        <v>2561</v>
      </c>
      <c r="L1158" s="81" t="s">
        <v>2998</v>
      </c>
      <c r="M1158" s="78" t="s">
        <v>7044</v>
      </c>
    </row>
    <row r="1159" spans="1:13" s="76" customFormat="1" ht="43.2">
      <c r="A1159" s="15">
        <v>1156</v>
      </c>
      <c r="B1159" s="81" t="s">
        <v>8</v>
      </c>
      <c r="C1159" s="75" t="s">
        <v>57</v>
      </c>
      <c r="D1159" s="16" t="s">
        <v>96</v>
      </c>
      <c r="E1159" s="16" t="s">
        <v>325</v>
      </c>
      <c r="F1159" s="16" t="s">
        <v>932</v>
      </c>
      <c r="G1159" s="16" t="s">
        <v>997</v>
      </c>
      <c r="H1159" s="54" t="s">
        <v>1220</v>
      </c>
      <c r="I1159" s="81" t="s">
        <v>1650</v>
      </c>
      <c r="J1159" s="16" t="s">
        <v>2238</v>
      </c>
      <c r="K1159" s="81" t="s">
        <v>2561</v>
      </c>
      <c r="L1159" s="81" t="s">
        <v>2998</v>
      </c>
      <c r="M1159" s="81"/>
    </row>
    <row r="1160" spans="1:13" s="76" customFormat="1" ht="43.2">
      <c r="A1160" s="15">
        <v>1157</v>
      </c>
      <c r="B1160" s="81" t="s">
        <v>7</v>
      </c>
      <c r="C1160" s="75" t="s">
        <v>57</v>
      </c>
      <c r="D1160" s="16" t="s">
        <v>96</v>
      </c>
      <c r="E1160" s="16" t="s">
        <v>326</v>
      </c>
      <c r="F1160" s="16" t="s">
        <v>932</v>
      </c>
      <c r="G1160" s="16" t="s">
        <v>998</v>
      </c>
      <c r="H1160" s="54" t="s">
        <v>1221</v>
      </c>
      <c r="I1160" s="81" t="s">
        <v>1650</v>
      </c>
      <c r="J1160" s="16" t="s">
        <v>2238</v>
      </c>
      <c r="K1160" s="81" t="s">
        <v>2561</v>
      </c>
      <c r="L1160" s="81" t="s">
        <v>2998</v>
      </c>
      <c r="M1160" s="78" t="s">
        <v>4683</v>
      </c>
    </row>
    <row r="1161" spans="1:13" s="76" customFormat="1" ht="43.2">
      <c r="A1161" s="15">
        <v>1158</v>
      </c>
      <c r="B1161" s="81" t="s">
        <v>6</v>
      </c>
      <c r="C1161" s="75" t="s">
        <v>57</v>
      </c>
      <c r="D1161" s="16" t="s">
        <v>96</v>
      </c>
      <c r="E1161" s="16" t="s">
        <v>4485</v>
      </c>
      <c r="F1161" s="16" t="s">
        <v>932</v>
      </c>
      <c r="G1161" s="16" t="s">
        <v>999</v>
      </c>
      <c r="H1161" s="54" t="s">
        <v>1222</v>
      </c>
      <c r="I1161" s="81" t="s">
        <v>1652</v>
      </c>
      <c r="J1161" s="16" t="s">
        <v>2238</v>
      </c>
      <c r="K1161" s="81" t="s">
        <v>2561</v>
      </c>
      <c r="L1161" s="81" t="s">
        <v>2998</v>
      </c>
      <c r="M1161" s="78" t="s">
        <v>4684</v>
      </c>
    </row>
    <row r="1162" spans="1:13" s="76" customFormat="1" ht="43.2">
      <c r="A1162" s="15">
        <v>1159</v>
      </c>
      <c r="B1162" s="81" t="s">
        <v>21</v>
      </c>
      <c r="C1162" s="75" t="s">
        <v>57</v>
      </c>
      <c r="D1162" s="16" t="s">
        <v>96</v>
      </c>
      <c r="E1162" s="16" t="s">
        <v>4486</v>
      </c>
      <c r="F1162" s="16" t="s">
        <v>932</v>
      </c>
      <c r="G1162" s="16" t="s">
        <v>1000</v>
      </c>
      <c r="H1162" s="54" t="s">
        <v>1223</v>
      </c>
      <c r="I1162" s="81" t="s">
        <v>1653</v>
      </c>
      <c r="J1162" s="16" t="s">
        <v>2238</v>
      </c>
      <c r="K1162" s="81" t="s">
        <v>2562</v>
      </c>
      <c r="L1162" s="81" t="s">
        <v>2997</v>
      </c>
      <c r="M1162" s="16"/>
    </row>
    <row r="1163" spans="1:13" s="76" customFormat="1" ht="43.2">
      <c r="A1163" s="15">
        <v>1160</v>
      </c>
      <c r="B1163" s="81" t="s">
        <v>6</v>
      </c>
      <c r="C1163" s="75" t="s">
        <v>57</v>
      </c>
      <c r="D1163" s="16" t="s">
        <v>4487</v>
      </c>
      <c r="E1163" s="16" t="s">
        <v>4488</v>
      </c>
      <c r="F1163" s="16" t="s">
        <v>934</v>
      </c>
      <c r="G1163" s="16" t="s">
        <v>971</v>
      </c>
      <c r="H1163" s="54" t="s">
        <v>1321</v>
      </c>
      <c r="I1163" s="81" t="s">
        <v>4489</v>
      </c>
      <c r="J1163" s="16" t="s">
        <v>2207</v>
      </c>
      <c r="K1163" s="16" t="s">
        <v>4490</v>
      </c>
      <c r="L1163" s="81" t="s">
        <v>4491</v>
      </c>
      <c r="M1163" s="10" t="s">
        <v>4492</v>
      </c>
    </row>
    <row r="1164" spans="1:13" s="76" customFormat="1">
      <c r="A1164" s="15">
        <v>1161</v>
      </c>
      <c r="B1164" s="81" t="s">
        <v>6</v>
      </c>
      <c r="C1164" s="75" t="s">
        <v>57</v>
      </c>
      <c r="D1164" s="16" t="s">
        <v>4487</v>
      </c>
      <c r="E1164" s="16" t="s">
        <v>4493</v>
      </c>
      <c r="F1164" s="16" t="s">
        <v>934</v>
      </c>
      <c r="G1164" s="16" t="s">
        <v>971</v>
      </c>
      <c r="H1164" s="54" t="s">
        <v>1391</v>
      </c>
      <c r="I1164" s="81" t="s">
        <v>4494</v>
      </c>
      <c r="J1164" s="16" t="s">
        <v>2204</v>
      </c>
      <c r="K1164" s="81" t="s">
        <v>4495</v>
      </c>
      <c r="L1164" s="81" t="s">
        <v>4496</v>
      </c>
      <c r="M1164" s="10" t="s">
        <v>4497</v>
      </c>
    </row>
    <row r="1165" spans="1:13" s="76" customFormat="1">
      <c r="A1165" s="15">
        <v>1162</v>
      </c>
      <c r="B1165" s="81" t="s">
        <v>6</v>
      </c>
      <c r="C1165" s="75" t="s">
        <v>57</v>
      </c>
      <c r="D1165" s="16" t="s">
        <v>4487</v>
      </c>
      <c r="E1165" s="16" t="s">
        <v>4498</v>
      </c>
      <c r="F1165" s="16" t="s">
        <v>934</v>
      </c>
      <c r="G1165" s="16" t="s">
        <v>950</v>
      </c>
      <c r="H1165" s="54" t="s">
        <v>4499</v>
      </c>
      <c r="I1165" s="81" t="s">
        <v>4500</v>
      </c>
      <c r="J1165" s="16" t="s">
        <v>2207</v>
      </c>
      <c r="K1165" s="81" t="s">
        <v>4501</v>
      </c>
      <c r="L1165" s="81" t="s">
        <v>4502</v>
      </c>
      <c r="M1165" s="10" t="s">
        <v>4503</v>
      </c>
    </row>
    <row r="1166" spans="1:13" s="76" customFormat="1">
      <c r="A1166" s="15">
        <v>1163</v>
      </c>
      <c r="B1166" s="81" t="s">
        <v>6</v>
      </c>
      <c r="C1166" s="75" t="s">
        <v>57</v>
      </c>
      <c r="D1166" s="16" t="s">
        <v>4487</v>
      </c>
      <c r="E1166" s="16" t="s">
        <v>4504</v>
      </c>
      <c r="F1166" s="16" t="s">
        <v>934</v>
      </c>
      <c r="G1166" s="16" t="s">
        <v>950</v>
      </c>
      <c r="H1166" s="54" t="s">
        <v>7045</v>
      </c>
      <c r="I1166" s="81" t="s">
        <v>4489</v>
      </c>
      <c r="J1166" s="16" t="s">
        <v>2207</v>
      </c>
      <c r="K1166" s="16" t="s">
        <v>4489</v>
      </c>
      <c r="L1166" s="81" t="s">
        <v>4506</v>
      </c>
      <c r="M1166" s="10" t="s">
        <v>4492</v>
      </c>
    </row>
    <row r="1167" spans="1:13" s="76" customFormat="1">
      <c r="A1167" s="15">
        <v>1164</v>
      </c>
      <c r="B1167" s="81" t="s">
        <v>6</v>
      </c>
      <c r="C1167" s="75" t="s">
        <v>57</v>
      </c>
      <c r="D1167" s="16" t="s">
        <v>4487</v>
      </c>
      <c r="E1167" s="16" t="s">
        <v>4507</v>
      </c>
      <c r="F1167" s="16" t="s">
        <v>934</v>
      </c>
      <c r="G1167" s="16" t="s">
        <v>950</v>
      </c>
      <c r="H1167" s="54" t="s">
        <v>7046</v>
      </c>
      <c r="I1167" s="81" t="s">
        <v>4508</v>
      </c>
      <c r="J1167" s="16" t="s">
        <v>4509</v>
      </c>
      <c r="K1167" s="81" t="s">
        <v>4508</v>
      </c>
      <c r="L1167" s="81" t="s">
        <v>4510</v>
      </c>
      <c r="M1167" s="10" t="s">
        <v>7047</v>
      </c>
    </row>
    <row r="1168" spans="1:13" s="76" customFormat="1">
      <c r="A1168" s="15">
        <v>1165</v>
      </c>
      <c r="B1168" s="81" t="s">
        <v>4511</v>
      </c>
      <c r="C1168" s="75" t="s">
        <v>57</v>
      </c>
      <c r="D1168" s="16" t="s">
        <v>4487</v>
      </c>
      <c r="E1168" s="16" t="s">
        <v>4512</v>
      </c>
      <c r="F1168" s="16" t="s">
        <v>934</v>
      </c>
      <c r="G1168" s="16" t="s">
        <v>4513</v>
      </c>
      <c r="H1168" s="54" t="s">
        <v>4514</v>
      </c>
      <c r="I1168" s="81" t="s">
        <v>4515</v>
      </c>
      <c r="J1168" s="16" t="s">
        <v>2272</v>
      </c>
      <c r="K1168" s="81" t="s">
        <v>4516</v>
      </c>
      <c r="L1168" s="81" t="s">
        <v>4517</v>
      </c>
      <c r="M1168" s="10" t="s">
        <v>4518</v>
      </c>
    </row>
    <row r="1169" spans="1:13" s="76" customFormat="1" ht="64.8">
      <c r="A1169" s="15">
        <v>1166</v>
      </c>
      <c r="B1169" s="16" t="s">
        <v>4519</v>
      </c>
      <c r="C1169" s="16" t="s">
        <v>59</v>
      </c>
      <c r="D1169" s="16" t="s">
        <v>97</v>
      </c>
      <c r="E1169" s="16" t="s">
        <v>4624</v>
      </c>
      <c r="F1169" s="16" t="s">
        <v>937</v>
      </c>
      <c r="G1169" s="16" t="s">
        <v>1032</v>
      </c>
      <c r="H1169" s="54">
        <v>45424</v>
      </c>
      <c r="I1169" s="16" t="s">
        <v>1656</v>
      </c>
      <c r="J1169" s="16" t="s">
        <v>2239</v>
      </c>
      <c r="K1169" s="16" t="s">
        <v>2564</v>
      </c>
      <c r="L1169" s="16" t="s">
        <v>3001</v>
      </c>
      <c r="M1169" s="10" t="s">
        <v>5162</v>
      </c>
    </row>
    <row r="1170" spans="1:13" s="76" customFormat="1" ht="43.2">
      <c r="A1170" s="15">
        <v>1167</v>
      </c>
      <c r="B1170" s="16" t="s">
        <v>11</v>
      </c>
      <c r="C1170" s="16" t="s">
        <v>59</v>
      </c>
      <c r="D1170" s="16" t="s">
        <v>97</v>
      </c>
      <c r="E1170" s="16" t="s">
        <v>328</v>
      </c>
      <c r="F1170" s="16" t="s">
        <v>937</v>
      </c>
      <c r="G1170" s="16" t="s">
        <v>1002</v>
      </c>
      <c r="H1170" s="16" t="s">
        <v>1226</v>
      </c>
      <c r="I1170" s="16" t="s">
        <v>1658</v>
      </c>
      <c r="J1170" s="16" t="s">
        <v>2240</v>
      </c>
      <c r="K1170" s="16" t="s">
        <v>2566</v>
      </c>
      <c r="L1170" s="16" t="s">
        <v>3003</v>
      </c>
      <c r="M1170" s="10" t="s">
        <v>5163</v>
      </c>
    </row>
    <row r="1171" spans="1:13" s="76" customFormat="1">
      <c r="A1171" s="15">
        <v>1168</v>
      </c>
      <c r="B1171" s="81" t="s">
        <v>6</v>
      </c>
      <c r="C1171" s="75" t="s">
        <v>57</v>
      </c>
      <c r="D1171" s="16" t="s">
        <v>4487</v>
      </c>
      <c r="E1171" s="16" t="s">
        <v>4520</v>
      </c>
      <c r="F1171" s="16" t="s">
        <v>934</v>
      </c>
      <c r="G1171" s="16" t="s">
        <v>1052</v>
      </c>
      <c r="H1171" s="54" t="s">
        <v>1175</v>
      </c>
      <c r="I1171" s="81" t="s">
        <v>4521</v>
      </c>
      <c r="J1171" s="16" t="s">
        <v>4509</v>
      </c>
      <c r="K1171" s="81" t="s">
        <v>4521</v>
      </c>
      <c r="L1171" s="81" t="s">
        <v>4522</v>
      </c>
      <c r="M1171" s="10" t="s">
        <v>4523</v>
      </c>
    </row>
    <row r="1172" spans="1:13" s="76" customFormat="1">
      <c r="A1172" s="15">
        <v>1169</v>
      </c>
      <c r="B1172" s="81" t="s">
        <v>4524</v>
      </c>
      <c r="C1172" s="75" t="s">
        <v>57</v>
      </c>
      <c r="D1172" s="16" t="s">
        <v>4487</v>
      </c>
      <c r="E1172" s="16" t="s">
        <v>7048</v>
      </c>
      <c r="F1172" s="16" t="s">
        <v>934</v>
      </c>
      <c r="G1172" s="16" t="s">
        <v>1052</v>
      </c>
      <c r="H1172" s="54" t="s">
        <v>4526</v>
      </c>
      <c r="I1172" s="47" t="s">
        <v>4527</v>
      </c>
      <c r="J1172" s="16" t="s">
        <v>2207</v>
      </c>
      <c r="K1172" s="81" t="s">
        <v>4528</v>
      </c>
      <c r="L1172" s="81" t="s">
        <v>4529</v>
      </c>
      <c r="M1172" s="10" t="s">
        <v>4530</v>
      </c>
    </row>
    <row r="1173" spans="1:13" s="76" customFormat="1" ht="64.8">
      <c r="A1173" s="15">
        <v>1170</v>
      </c>
      <c r="B1173" s="81" t="s">
        <v>4511</v>
      </c>
      <c r="C1173" s="75" t="s">
        <v>57</v>
      </c>
      <c r="D1173" s="16" t="s">
        <v>4487</v>
      </c>
      <c r="E1173" s="16" t="s">
        <v>4531</v>
      </c>
      <c r="F1173" s="16" t="s">
        <v>934</v>
      </c>
      <c r="G1173" s="16" t="s">
        <v>1042</v>
      </c>
      <c r="H1173" s="16" t="s">
        <v>1433</v>
      </c>
      <c r="I1173" s="81" t="s">
        <v>4532</v>
      </c>
      <c r="J1173" s="16" t="s">
        <v>4509</v>
      </c>
      <c r="K1173" s="16" t="s">
        <v>4533</v>
      </c>
      <c r="L1173" s="81" t="s">
        <v>4534</v>
      </c>
      <c r="M1173" s="10" t="s">
        <v>4535</v>
      </c>
    </row>
    <row r="1174" spans="1:13" s="76" customFormat="1" ht="43.2">
      <c r="A1174" s="15">
        <v>1171</v>
      </c>
      <c r="B1174" s="16" t="s">
        <v>4536</v>
      </c>
      <c r="C1174" s="16" t="s">
        <v>59</v>
      </c>
      <c r="D1174" s="16" t="s">
        <v>97</v>
      </c>
      <c r="E1174" s="16" t="s">
        <v>4686</v>
      </c>
      <c r="F1174" s="16" t="s">
        <v>937</v>
      </c>
      <c r="G1174" s="16" t="s">
        <v>1061</v>
      </c>
      <c r="H1174" s="16" t="s">
        <v>4537</v>
      </c>
      <c r="I1174" s="16" t="s">
        <v>1655</v>
      </c>
      <c r="J1174" s="16" t="s">
        <v>2194</v>
      </c>
      <c r="K1174" s="16" t="s">
        <v>2563</v>
      </c>
      <c r="L1174" s="16" t="s">
        <v>7049</v>
      </c>
      <c r="M1174" s="16"/>
    </row>
    <row r="1175" spans="1:13" s="76" customFormat="1">
      <c r="A1175" s="15">
        <v>1172</v>
      </c>
      <c r="B1175" s="81" t="s">
        <v>4511</v>
      </c>
      <c r="C1175" s="75" t="s">
        <v>57</v>
      </c>
      <c r="D1175" s="16" t="s">
        <v>4487</v>
      </c>
      <c r="E1175" s="16" t="s">
        <v>4538</v>
      </c>
      <c r="F1175" s="16" t="s">
        <v>934</v>
      </c>
      <c r="G1175" s="16" t="s">
        <v>1042</v>
      </c>
      <c r="H1175" s="16" t="s">
        <v>1433</v>
      </c>
      <c r="I1175" s="81" t="s">
        <v>4532</v>
      </c>
      <c r="J1175" s="16" t="s">
        <v>4509</v>
      </c>
      <c r="K1175" s="47" t="s">
        <v>4539</v>
      </c>
      <c r="L1175" s="81" t="s">
        <v>4540</v>
      </c>
      <c r="M1175" s="16"/>
    </row>
    <row r="1176" spans="1:13" s="76" customFormat="1">
      <c r="A1176" s="15">
        <v>1173</v>
      </c>
      <c r="B1176" s="81" t="s">
        <v>4524</v>
      </c>
      <c r="C1176" s="75" t="s">
        <v>57</v>
      </c>
      <c r="D1176" s="16" t="s">
        <v>4487</v>
      </c>
      <c r="E1176" s="16" t="s">
        <v>4541</v>
      </c>
      <c r="F1176" s="16" t="s">
        <v>934</v>
      </c>
      <c r="G1176" s="16" t="s">
        <v>1025</v>
      </c>
      <c r="H1176" s="54" t="s">
        <v>5132</v>
      </c>
      <c r="I1176" s="81" t="s">
        <v>4521</v>
      </c>
      <c r="J1176" s="16" t="s">
        <v>4509</v>
      </c>
      <c r="K1176" s="81" t="s">
        <v>4521</v>
      </c>
      <c r="L1176" s="81" t="s">
        <v>4522</v>
      </c>
      <c r="M1176" s="10" t="s">
        <v>4523</v>
      </c>
    </row>
    <row r="1177" spans="1:13" s="76" customFormat="1" ht="43.2">
      <c r="A1177" s="15">
        <v>1174</v>
      </c>
      <c r="B1177" s="16" t="s">
        <v>4519</v>
      </c>
      <c r="C1177" s="16" t="s">
        <v>59</v>
      </c>
      <c r="D1177" s="16" t="s">
        <v>97</v>
      </c>
      <c r="E1177" s="16" t="s">
        <v>4687</v>
      </c>
      <c r="F1177" s="16" t="s">
        <v>937</v>
      </c>
      <c r="G1177" s="16" t="s">
        <v>1008</v>
      </c>
      <c r="H1177" s="16" t="s">
        <v>1225</v>
      </c>
      <c r="I1177" s="16" t="s">
        <v>1657</v>
      </c>
      <c r="J1177" s="16" t="s">
        <v>2241</v>
      </c>
      <c r="K1177" s="16" t="s">
        <v>2565</v>
      </c>
      <c r="L1177" s="16" t="s">
        <v>3002</v>
      </c>
      <c r="M1177" s="10" t="s">
        <v>5164</v>
      </c>
    </row>
    <row r="1178" spans="1:13" s="76" customFormat="1" ht="43.2">
      <c r="A1178" s="15">
        <v>1175</v>
      </c>
      <c r="B1178" s="16" t="s">
        <v>11</v>
      </c>
      <c r="C1178" s="16" t="s">
        <v>59</v>
      </c>
      <c r="D1178" s="16" t="s">
        <v>97</v>
      </c>
      <c r="E1178" s="16" t="s">
        <v>4688</v>
      </c>
      <c r="F1178" s="16" t="s">
        <v>937</v>
      </c>
      <c r="G1178" s="16" t="s">
        <v>1008</v>
      </c>
      <c r="H1178" s="16" t="s">
        <v>1229</v>
      </c>
      <c r="I1178" s="16" t="s">
        <v>1659</v>
      </c>
      <c r="J1178" s="16" t="s">
        <v>2241</v>
      </c>
      <c r="K1178" s="16" t="s">
        <v>4548</v>
      </c>
      <c r="L1178" s="16" t="s">
        <v>4625</v>
      </c>
      <c r="M1178" s="10" t="s">
        <v>4549</v>
      </c>
    </row>
    <row r="1179" spans="1:13" s="76" customFormat="1">
      <c r="A1179" s="15">
        <v>1176</v>
      </c>
      <c r="B1179" s="16" t="s">
        <v>4519</v>
      </c>
      <c r="C1179" s="16" t="s">
        <v>59</v>
      </c>
      <c r="D1179" s="16" t="s">
        <v>97</v>
      </c>
      <c r="E1179" s="16" t="s">
        <v>4550</v>
      </c>
      <c r="F1179" s="16" t="s">
        <v>937</v>
      </c>
      <c r="G1179" s="16" t="s">
        <v>1008</v>
      </c>
      <c r="H1179" s="54" t="s">
        <v>1142</v>
      </c>
      <c r="I1179" s="81" t="s">
        <v>4551</v>
      </c>
      <c r="J1179" s="16" t="s">
        <v>2219</v>
      </c>
      <c r="K1179" s="81" t="s">
        <v>4552</v>
      </c>
      <c r="L1179" s="81" t="s">
        <v>7050</v>
      </c>
      <c r="M1179" s="16"/>
    </row>
    <row r="1180" spans="1:13" s="76" customFormat="1">
      <c r="A1180" s="15">
        <v>1177</v>
      </c>
      <c r="B1180" s="16" t="s">
        <v>4519</v>
      </c>
      <c r="C1180" s="16" t="s">
        <v>59</v>
      </c>
      <c r="D1180" s="16" t="s">
        <v>97</v>
      </c>
      <c r="E1180" s="16" t="s">
        <v>4554</v>
      </c>
      <c r="F1180" s="16" t="s">
        <v>937</v>
      </c>
      <c r="G1180" s="16" t="s">
        <v>1023</v>
      </c>
      <c r="H1180" s="54" t="s">
        <v>1151</v>
      </c>
      <c r="I1180" s="81" t="s">
        <v>4555</v>
      </c>
      <c r="J1180" s="16" t="s">
        <v>4556</v>
      </c>
      <c r="K1180" s="81" t="s">
        <v>4557</v>
      </c>
      <c r="L1180" s="81" t="s">
        <v>4558</v>
      </c>
      <c r="M1180" s="10" t="s">
        <v>4559</v>
      </c>
    </row>
    <row r="1181" spans="1:13" s="76" customFormat="1" ht="43.2">
      <c r="A1181" s="15">
        <v>1178</v>
      </c>
      <c r="B1181" s="16" t="s">
        <v>11</v>
      </c>
      <c r="C1181" s="16" t="s">
        <v>59</v>
      </c>
      <c r="D1181" s="16" t="s">
        <v>97</v>
      </c>
      <c r="E1181" s="16" t="s">
        <v>329</v>
      </c>
      <c r="F1181" s="16" t="s">
        <v>937</v>
      </c>
      <c r="G1181" s="16" t="s">
        <v>1023</v>
      </c>
      <c r="H1181" s="16" t="s">
        <v>1151</v>
      </c>
      <c r="I1181" s="16" t="s">
        <v>1654</v>
      </c>
      <c r="J1181" s="16" t="s">
        <v>2240</v>
      </c>
      <c r="K1181" s="16" t="s">
        <v>2567</v>
      </c>
      <c r="L1181" s="16" t="s">
        <v>3004</v>
      </c>
      <c r="M1181" s="10" t="s">
        <v>5165</v>
      </c>
    </row>
    <row r="1182" spans="1:13" s="76" customFormat="1">
      <c r="A1182" s="15">
        <v>1179</v>
      </c>
      <c r="B1182" s="16" t="s">
        <v>11</v>
      </c>
      <c r="C1182" s="16" t="s">
        <v>59</v>
      </c>
      <c r="D1182" s="16" t="s">
        <v>97</v>
      </c>
      <c r="E1182" s="16" t="s">
        <v>4560</v>
      </c>
      <c r="F1182" s="16" t="s">
        <v>937</v>
      </c>
      <c r="G1182" s="16" t="s">
        <v>1023</v>
      </c>
      <c r="H1182" s="16" t="s">
        <v>1151</v>
      </c>
      <c r="I1182" s="16" t="s">
        <v>1654</v>
      </c>
      <c r="J1182" s="16" t="s">
        <v>2240</v>
      </c>
      <c r="K1182" s="16" t="s">
        <v>4561</v>
      </c>
      <c r="L1182" s="16" t="s">
        <v>4562</v>
      </c>
      <c r="M1182" s="10" t="s">
        <v>4563</v>
      </c>
    </row>
    <row r="1183" spans="1:13" s="76" customFormat="1" ht="43.2">
      <c r="A1183" s="15">
        <v>1180</v>
      </c>
      <c r="B1183" s="16" t="s">
        <v>4519</v>
      </c>
      <c r="C1183" s="16" t="s">
        <v>59</v>
      </c>
      <c r="D1183" s="16" t="s">
        <v>97</v>
      </c>
      <c r="E1183" s="16" t="s">
        <v>4564</v>
      </c>
      <c r="F1183" s="16" t="s">
        <v>937</v>
      </c>
      <c r="G1183" s="16" t="s">
        <v>1023</v>
      </c>
      <c r="H1183" s="54" t="s">
        <v>1151</v>
      </c>
      <c r="I1183" s="81" t="s">
        <v>4565</v>
      </c>
      <c r="J1183" s="16" t="s">
        <v>2219</v>
      </c>
      <c r="K1183" s="16" t="s">
        <v>4566</v>
      </c>
      <c r="L1183" s="81" t="s">
        <v>4567</v>
      </c>
      <c r="M1183" s="10" t="s">
        <v>4568</v>
      </c>
    </row>
    <row r="1184" spans="1:13" s="76" customFormat="1">
      <c r="A1184" s="15">
        <v>1181</v>
      </c>
      <c r="B1184" s="16" t="s">
        <v>4519</v>
      </c>
      <c r="C1184" s="16" t="s">
        <v>59</v>
      </c>
      <c r="D1184" s="16" t="s">
        <v>97</v>
      </c>
      <c r="E1184" s="16" t="s">
        <v>4569</v>
      </c>
      <c r="F1184" s="16" t="s">
        <v>937</v>
      </c>
      <c r="G1184" s="16" t="s">
        <v>1023</v>
      </c>
      <c r="H1184" s="54" t="s">
        <v>1294</v>
      </c>
      <c r="I1184" s="81" t="s">
        <v>4570</v>
      </c>
      <c r="J1184" s="16" t="s">
        <v>2204</v>
      </c>
      <c r="K1184" s="81" t="s">
        <v>4571</v>
      </c>
      <c r="L1184" s="81" t="s">
        <v>4572</v>
      </c>
      <c r="M1184" s="10" t="s">
        <v>4573</v>
      </c>
    </row>
    <row r="1185" spans="1:13" s="76" customFormat="1">
      <c r="A1185" s="15">
        <v>1182</v>
      </c>
      <c r="B1185" s="16" t="s">
        <v>4519</v>
      </c>
      <c r="C1185" s="16" t="s">
        <v>59</v>
      </c>
      <c r="D1185" s="16" t="s">
        <v>97</v>
      </c>
      <c r="E1185" s="16" t="s">
        <v>4574</v>
      </c>
      <c r="F1185" s="16" t="s">
        <v>937</v>
      </c>
      <c r="G1185" s="16" t="s">
        <v>1023</v>
      </c>
      <c r="H1185" s="54" t="s">
        <v>1202</v>
      </c>
      <c r="I1185" s="81" t="s">
        <v>4575</v>
      </c>
      <c r="J1185" s="16" t="s">
        <v>2204</v>
      </c>
      <c r="K1185" s="81" t="s">
        <v>4576</v>
      </c>
      <c r="L1185" s="81" t="s">
        <v>4577</v>
      </c>
      <c r="M1185" s="16"/>
    </row>
    <row r="1186" spans="1:13" s="76" customFormat="1" ht="43.2">
      <c r="A1186" s="15">
        <v>1183</v>
      </c>
      <c r="B1186" s="16" t="s">
        <v>4519</v>
      </c>
      <c r="C1186" s="16" t="s">
        <v>59</v>
      </c>
      <c r="D1186" s="16" t="s">
        <v>97</v>
      </c>
      <c r="E1186" s="16" t="s">
        <v>327</v>
      </c>
      <c r="F1186" s="16" t="s">
        <v>937</v>
      </c>
      <c r="G1186" s="16" t="s">
        <v>1023</v>
      </c>
      <c r="H1186" s="16" t="s">
        <v>1224</v>
      </c>
      <c r="I1186" s="16" t="s">
        <v>1654</v>
      </c>
      <c r="J1186" s="16" t="s">
        <v>2239</v>
      </c>
      <c r="K1186" s="16" t="s">
        <v>4626</v>
      </c>
      <c r="L1186" s="16" t="s">
        <v>2999</v>
      </c>
      <c r="M1186" s="10"/>
    </row>
    <row r="1187" spans="1:13" s="76" customFormat="1" ht="43.2">
      <c r="A1187" s="15">
        <v>1184</v>
      </c>
      <c r="B1187" s="16" t="s">
        <v>4519</v>
      </c>
      <c r="C1187" s="16" t="s">
        <v>59</v>
      </c>
      <c r="D1187" s="16" t="s">
        <v>97</v>
      </c>
      <c r="E1187" s="16" t="s">
        <v>4579</v>
      </c>
      <c r="F1187" s="16" t="s">
        <v>937</v>
      </c>
      <c r="G1187" s="16" t="s">
        <v>961</v>
      </c>
      <c r="H1187" s="16" t="s">
        <v>1130</v>
      </c>
      <c r="I1187" s="16" t="s">
        <v>4575</v>
      </c>
      <c r="J1187" s="16" t="s">
        <v>2239</v>
      </c>
      <c r="K1187" s="16" t="s">
        <v>4580</v>
      </c>
      <c r="L1187" s="16" t="s">
        <v>4581</v>
      </c>
      <c r="M1187" s="10" t="s">
        <v>4582</v>
      </c>
    </row>
    <row r="1188" spans="1:13" s="76" customFormat="1" ht="43.2">
      <c r="A1188" s="15">
        <v>1185</v>
      </c>
      <c r="B1188" s="16" t="s">
        <v>4</v>
      </c>
      <c r="C1188" s="16" t="s">
        <v>59</v>
      </c>
      <c r="D1188" s="16" t="s">
        <v>97</v>
      </c>
      <c r="E1188" s="16" t="s">
        <v>4587</v>
      </c>
      <c r="F1188" s="16" t="s">
        <v>937</v>
      </c>
      <c r="G1188" s="16" t="s">
        <v>4588</v>
      </c>
      <c r="H1188" s="16" t="s">
        <v>4588</v>
      </c>
      <c r="I1188" s="16" t="s">
        <v>4589</v>
      </c>
      <c r="J1188" s="16" t="s">
        <v>2201</v>
      </c>
      <c r="K1188" s="16" t="s">
        <v>4590</v>
      </c>
      <c r="L1188" s="16" t="s">
        <v>4591</v>
      </c>
      <c r="M1188" s="10"/>
    </row>
    <row r="1189" spans="1:13" s="76" customFormat="1">
      <c r="A1189" s="15">
        <v>1186</v>
      </c>
      <c r="B1189" s="16" t="s">
        <v>4542</v>
      </c>
      <c r="C1189" s="16" t="s">
        <v>59</v>
      </c>
      <c r="D1189" s="16" t="s">
        <v>97</v>
      </c>
      <c r="E1189" s="16" t="s">
        <v>4593</v>
      </c>
      <c r="F1189" s="16" t="s">
        <v>937</v>
      </c>
      <c r="G1189" s="16" t="s">
        <v>961</v>
      </c>
      <c r="H1189" s="16" t="s">
        <v>1131</v>
      </c>
      <c r="I1189" s="16" t="s">
        <v>4594</v>
      </c>
      <c r="J1189" s="16" t="s">
        <v>4509</v>
      </c>
      <c r="K1189" s="16" t="s">
        <v>4594</v>
      </c>
      <c r="L1189" s="16" t="s">
        <v>4595</v>
      </c>
      <c r="M1189" s="10" t="s">
        <v>4596</v>
      </c>
    </row>
    <row r="1190" spans="1:13" s="76" customFormat="1">
      <c r="A1190" s="15">
        <v>1187</v>
      </c>
      <c r="B1190" s="16" t="s">
        <v>11</v>
      </c>
      <c r="C1190" s="16" t="s">
        <v>59</v>
      </c>
      <c r="D1190" s="16" t="s">
        <v>97</v>
      </c>
      <c r="E1190" s="16" t="s">
        <v>4597</v>
      </c>
      <c r="F1190" s="16" t="s">
        <v>937</v>
      </c>
      <c r="G1190" s="16" t="s">
        <v>961</v>
      </c>
      <c r="H1190" s="16" t="s">
        <v>4598</v>
      </c>
      <c r="I1190" s="16" t="s">
        <v>4494</v>
      </c>
      <c r="J1190" s="16" t="s">
        <v>2204</v>
      </c>
      <c r="K1190" s="16" t="s">
        <v>4494</v>
      </c>
      <c r="L1190" s="16" t="s">
        <v>4496</v>
      </c>
      <c r="M1190" s="10" t="s">
        <v>4497</v>
      </c>
    </row>
    <row r="1191" spans="1:13" s="76" customFormat="1">
      <c r="A1191" s="15">
        <v>1188</v>
      </c>
      <c r="B1191" s="16" t="s">
        <v>4519</v>
      </c>
      <c r="C1191" s="16" t="s">
        <v>59</v>
      </c>
      <c r="D1191" s="16" t="s">
        <v>97</v>
      </c>
      <c r="E1191" s="16" t="s">
        <v>4599</v>
      </c>
      <c r="F1191" s="16" t="s">
        <v>937</v>
      </c>
      <c r="G1191" s="16" t="s">
        <v>961</v>
      </c>
      <c r="H1191" s="16" t="s">
        <v>1131</v>
      </c>
      <c r="I1191" s="16" t="s">
        <v>4570</v>
      </c>
      <c r="J1191" s="16" t="s">
        <v>2204</v>
      </c>
      <c r="K1191" s="16" t="s">
        <v>4600</v>
      </c>
      <c r="L1191" s="16" t="s">
        <v>4601</v>
      </c>
      <c r="M1191" s="10" t="s">
        <v>4573</v>
      </c>
    </row>
    <row r="1192" spans="1:13" s="76" customFormat="1">
      <c r="A1192" s="15">
        <v>1189</v>
      </c>
      <c r="B1192" s="81" t="s">
        <v>6</v>
      </c>
      <c r="C1192" s="75" t="s">
        <v>57</v>
      </c>
      <c r="D1192" s="16" t="s">
        <v>4487</v>
      </c>
      <c r="E1192" s="16" t="s">
        <v>4602</v>
      </c>
      <c r="F1192" s="16" t="s">
        <v>937</v>
      </c>
      <c r="G1192" s="16" t="s">
        <v>956</v>
      </c>
      <c r="H1192" s="16" t="s">
        <v>4603</v>
      </c>
      <c r="I1192" s="81" t="s">
        <v>4521</v>
      </c>
      <c r="J1192" s="16" t="s">
        <v>4509</v>
      </c>
      <c r="K1192" s="81" t="s">
        <v>4521</v>
      </c>
      <c r="L1192" s="81" t="s">
        <v>4522</v>
      </c>
      <c r="M1192" s="10" t="s">
        <v>4523</v>
      </c>
    </row>
    <row r="1193" spans="1:13" s="76" customFormat="1">
      <c r="A1193" s="15">
        <v>1190</v>
      </c>
      <c r="B1193" s="16" t="s">
        <v>4519</v>
      </c>
      <c r="C1193" s="16" t="s">
        <v>59</v>
      </c>
      <c r="D1193" s="16" t="s">
        <v>97</v>
      </c>
      <c r="E1193" s="16" t="s">
        <v>4604</v>
      </c>
      <c r="F1193" s="16" t="s">
        <v>937</v>
      </c>
      <c r="G1193" s="16" t="s">
        <v>990</v>
      </c>
      <c r="H1193" s="16" t="s">
        <v>1172</v>
      </c>
      <c r="I1193" s="16" t="s">
        <v>4605</v>
      </c>
      <c r="J1193" s="16" t="s">
        <v>2204</v>
      </c>
      <c r="K1193" s="16" t="s">
        <v>4606</v>
      </c>
      <c r="L1193" s="16" t="s">
        <v>4607</v>
      </c>
      <c r="M1193" s="10" t="s">
        <v>4608</v>
      </c>
    </row>
    <row r="1194" spans="1:13" s="76" customFormat="1" ht="43.2">
      <c r="A1194" s="15">
        <v>1191</v>
      </c>
      <c r="B1194" s="16" t="s">
        <v>4519</v>
      </c>
      <c r="C1194" s="16" t="s">
        <v>59</v>
      </c>
      <c r="D1194" s="16" t="s">
        <v>97</v>
      </c>
      <c r="E1194" s="16" t="s">
        <v>4609</v>
      </c>
      <c r="F1194" s="16" t="s">
        <v>937</v>
      </c>
      <c r="G1194" s="16" t="s">
        <v>990</v>
      </c>
      <c r="H1194" s="16" t="s">
        <v>1172</v>
      </c>
      <c r="I1194" s="16" t="s">
        <v>4610</v>
      </c>
      <c r="J1194" s="16" t="s">
        <v>2204</v>
      </c>
      <c r="K1194" s="16" t="s">
        <v>4611</v>
      </c>
      <c r="L1194" s="16" t="s">
        <v>4612</v>
      </c>
      <c r="M1194" s="10" t="s">
        <v>4573</v>
      </c>
    </row>
    <row r="1195" spans="1:13" s="76" customFormat="1" ht="43.2">
      <c r="A1195" s="15">
        <v>1192</v>
      </c>
      <c r="B1195" s="16" t="s">
        <v>11</v>
      </c>
      <c r="C1195" s="16" t="s">
        <v>59</v>
      </c>
      <c r="D1195" s="16" t="s">
        <v>97</v>
      </c>
      <c r="E1195" s="16" t="s">
        <v>330</v>
      </c>
      <c r="F1195" s="16" t="s">
        <v>937</v>
      </c>
      <c r="G1195" s="16" t="s">
        <v>990</v>
      </c>
      <c r="H1195" s="16" t="s">
        <v>1227</v>
      </c>
      <c r="I1195" s="16" t="s">
        <v>1656</v>
      </c>
      <c r="J1195" s="16" t="s">
        <v>2240</v>
      </c>
      <c r="K1195" s="16" t="s">
        <v>2568</v>
      </c>
      <c r="L1195" s="16" t="s">
        <v>3005</v>
      </c>
      <c r="M1195" s="10" t="s">
        <v>5166</v>
      </c>
    </row>
    <row r="1196" spans="1:13" s="76" customFormat="1">
      <c r="A1196" s="15">
        <v>1193</v>
      </c>
      <c r="B1196" s="16" t="s">
        <v>4519</v>
      </c>
      <c r="C1196" s="16" t="s">
        <v>59</v>
      </c>
      <c r="D1196" s="16" t="s">
        <v>97</v>
      </c>
      <c r="E1196" s="16" t="s">
        <v>4613</v>
      </c>
      <c r="F1196" s="16" t="s">
        <v>937</v>
      </c>
      <c r="G1196" s="16" t="s">
        <v>990</v>
      </c>
      <c r="H1196" s="16" t="s">
        <v>1227</v>
      </c>
      <c r="I1196" s="28" t="s">
        <v>4614</v>
      </c>
      <c r="J1196" s="16" t="s">
        <v>2204</v>
      </c>
      <c r="K1196" s="16" t="s">
        <v>4615</v>
      </c>
      <c r="L1196" s="16" t="s">
        <v>4616</v>
      </c>
      <c r="M1196" s="10" t="s">
        <v>4617</v>
      </c>
    </row>
    <row r="1197" spans="1:13" s="74" customFormat="1" ht="43.2">
      <c r="A1197" s="15">
        <v>1194</v>
      </c>
      <c r="B1197" s="15" t="s">
        <v>5061</v>
      </c>
      <c r="C1197" s="72" t="s">
        <v>6925</v>
      </c>
      <c r="D1197" s="15" t="s">
        <v>6926</v>
      </c>
      <c r="E1197" s="15" t="s">
        <v>6927</v>
      </c>
      <c r="F1197" s="15" t="s">
        <v>4298</v>
      </c>
      <c r="G1197" s="15" t="s">
        <v>6928</v>
      </c>
      <c r="H1197" s="15" t="s">
        <v>6929</v>
      </c>
      <c r="I1197" s="15" t="s">
        <v>6930</v>
      </c>
      <c r="J1197" s="15" t="s">
        <v>6931</v>
      </c>
      <c r="K1197" s="15" t="s">
        <v>6932</v>
      </c>
      <c r="L1197" s="177" t="s">
        <v>6933</v>
      </c>
      <c r="M1197" s="178" t="s">
        <v>6934</v>
      </c>
    </row>
    <row r="1198" spans="1:13" s="74" customFormat="1" ht="64.8">
      <c r="A1198" s="15">
        <v>1195</v>
      </c>
      <c r="B1198" s="15" t="s">
        <v>4294</v>
      </c>
      <c r="C1198" s="72" t="s">
        <v>6925</v>
      </c>
      <c r="D1198" s="15" t="s">
        <v>6926</v>
      </c>
      <c r="E1198" s="15" t="s">
        <v>6935</v>
      </c>
      <c r="F1198" s="15" t="s">
        <v>4298</v>
      </c>
      <c r="G1198" s="15" t="s">
        <v>6936</v>
      </c>
      <c r="H1198" s="15" t="s">
        <v>6937</v>
      </c>
      <c r="I1198" s="15" t="s">
        <v>6938</v>
      </c>
      <c r="J1198" s="15" t="s">
        <v>6939</v>
      </c>
      <c r="K1198" s="15" t="s">
        <v>2520</v>
      </c>
      <c r="L1198" s="177" t="s">
        <v>6940</v>
      </c>
      <c r="M1198" s="178" t="s">
        <v>6941</v>
      </c>
    </row>
    <row r="1199" spans="1:13" s="74" customFormat="1">
      <c r="A1199" s="15">
        <v>1196</v>
      </c>
      <c r="B1199" s="15" t="s">
        <v>4294</v>
      </c>
      <c r="C1199" s="72" t="s">
        <v>6925</v>
      </c>
      <c r="D1199" s="15" t="s">
        <v>6926</v>
      </c>
      <c r="E1199" s="15" t="s">
        <v>6942</v>
      </c>
      <c r="F1199" s="15" t="s">
        <v>4298</v>
      </c>
      <c r="G1199" s="15" t="s">
        <v>4759</v>
      </c>
      <c r="H1199" s="15" t="s">
        <v>6943</v>
      </c>
      <c r="I1199" s="15" t="s">
        <v>6944</v>
      </c>
      <c r="J1199" s="15" t="s">
        <v>6945</v>
      </c>
      <c r="K1199" s="15" t="s">
        <v>6946</v>
      </c>
      <c r="L1199" s="177" t="s">
        <v>6947</v>
      </c>
      <c r="M1199" s="179" t="s">
        <v>6948</v>
      </c>
    </row>
    <row r="1200" spans="1:13" s="74" customFormat="1" ht="64.8">
      <c r="A1200" s="15">
        <v>1197</v>
      </c>
      <c r="B1200" s="15" t="s">
        <v>4317</v>
      </c>
      <c r="C1200" s="72" t="s">
        <v>6925</v>
      </c>
      <c r="D1200" s="15" t="s">
        <v>6926</v>
      </c>
      <c r="E1200" s="15" t="s">
        <v>6949</v>
      </c>
      <c r="F1200" s="15" t="s">
        <v>4298</v>
      </c>
      <c r="G1200" s="15" t="s">
        <v>4319</v>
      </c>
      <c r="H1200" s="15" t="s">
        <v>6950</v>
      </c>
      <c r="I1200" s="15" t="s">
        <v>6951</v>
      </c>
      <c r="J1200" s="15" t="s">
        <v>6952</v>
      </c>
      <c r="K1200" s="15" t="s">
        <v>6953</v>
      </c>
      <c r="L1200" s="177" t="s">
        <v>6954</v>
      </c>
      <c r="M1200" s="179" t="s">
        <v>6955</v>
      </c>
    </row>
    <row r="1201" spans="1:13" s="74" customFormat="1">
      <c r="A1201" s="15">
        <v>1198</v>
      </c>
      <c r="B1201" s="15" t="s">
        <v>4323</v>
      </c>
      <c r="C1201" s="72" t="s">
        <v>6925</v>
      </c>
      <c r="D1201" s="15" t="s">
        <v>6926</v>
      </c>
      <c r="E1201" s="15" t="s">
        <v>6956</v>
      </c>
      <c r="F1201" s="15" t="s">
        <v>4298</v>
      </c>
      <c r="G1201" s="15" t="s">
        <v>4319</v>
      </c>
      <c r="H1201" s="15" t="s">
        <v>6957</v>
      </c>
      <c r="I1201" s="15" t="s">
        <v>6958</v>
      </c>
      <c r="J1201" s="15" t="s">
        <v>6959</v>
      </c>
      <c r="K1201" s="44" t="s">
        <v>6960</v>
      </c>
      <c r="L1201" s="44" t="s">
        <v>6961</v>
      </c>
      <c r="M1201" s="178" t="s">
        <v>6962</v>
      </c>
    </row>
    <row r="1202" spans="1:13" s="74" customFormat="1" ht="64.8">
      <c r="A1202" s="15">
        <v>1199</v>
      </c>
      <c r="B1202" s="15" t="s">
        <v>4323</v>
      </c>
      <c r="C1202" s="72" t="s">
        <v>6925</v>
      </c>
      <c r="D1202" s="15" t="s">
        <v>6926</v>
      </c>
      <c r="E1202" s="15" t="s">
        <v>6963</v>
      </c>
      <c r="F1202" s="15" t="s">
        <v>4298</v>
      </c>
      <c r="G1202" s="15" t="s">
        <v>4319</v>
      </c>
      <c r="H1202" s="15" t="s">
        <v>6964</v>
      </c>
      <c r="I1202" s="15" t="s">
        <v>6965</v>
      </c>
      <c r="J1202" s="15" t="s">
        <v>6966</v>
      </c>
      <c r="K1202" s="15" t="s">
        <v>6967</v>
      </c>
      <c r="L1202" s="177" t="s">
        <v>6968</v>
      </c>
      <c r="M1202" s="178" t="s">
        <v>6969</v>
      </c>
    </row>
    <row r="1203" spans="1:13" s="74" customFormat="1">
      <c r="A1203" s="15">
        <v>1200</v>
      </c>
      <c r="B1203" s="15" t="s">
        <v>4323</v>
      </c>
      <c r="C1203" s="72" t="s">
        <v>6925</v>
      </c>
      <c r="D1203" s="15" t="s">
        <v>6926</v>
      </c>
      <c r="E1203" s="15" t="s">
        <v>6970</v>
      </c>
      <c r="F1203" s="15" t="s">
        <v>4298</v>
      </c>
      <c r="G1203" s="15" t="s">
        <v>5076</v>
      </c>
      <c r="H1203" s="15" t="s">
        <v>6971</v>
      </c>
      <c r="I1203" s="15" t="s">
        <v>6944</v>
      </c>
      <c r="J1203" s="15" t="s">
        <v>6972</v>
      </c>
      <c r="K1203" s="15"/>
      <c r="L1203" s="177"/>
      <c r="M1203" s="179" t="s">
        <v>6973</v>
      </c>
    </row>
    <row r="1204" spans="1:13" s="74" customFormat="1">
      <c r="A1204" s="15">
        <v>1201</v>
      </c>
      <c r="B1204" s="15" t="s">
        <v>4323</v>
      </c>
      <c r="C1204" s="72" t="s">
        <v>6925</v>
      </c>
      <c r="D1204" s="15" t="s">
        <v>6926</v>
      </c>
      <c r="E1204" s="15" t="s">
        <v>6974</v>
      </c>
      <c r="F1204" s="15" t="s">
        <v>4298</v>
      </c>
      <c r="G1204" s="15" t="s">
        <v>4319</v>
      </c>
      <c r="H1204" s="15" t="s">
        <v>6975</v>
      </c>
      <c r="I1204" s="15" t="s">
        <v>6976</v>
      </c>
      <c r="J1204" s="15" t="s">
        <v>6977</v>
      </c>
      <c r="K1204" s="15" t="s">
        <v>6978</v>
      </c>
      <c r="L1204" s="177" t="s">
        <v>2954</v>
      </c>
      <c r="M1204" s="179" t="s">
        <v>6979</v>
      </c>
    </row>
    <row r="1205" spans="1:13" s="74" customFormat="1" ht="64.8">
      <c r="A1205" s="15">
        <v>1202</v>
      </c>
      <c r="B1205" s="15" t="s">
        <v>4323</v>
      </c>
      <c r="C1205" s="72" t="s">
        <v>6925</v>
      </c>
      <c r="D1205" s="15" t="s">
        <v>6926</v>
      </c>
      <c r="E1205" s="15" t="s">
        <v>6980</v>
      </c>
      <c r="F1205" s="15" t="s">
        <v>4298</v>
      </c>
      <c r="G1205" s="15" t="s">
        <v>6981</v>
      </c>
      <c r="H1205" s="15" t="s">
        <v>6982</v>
      </c>
      <c r="I1205" s="15" t="s">
        <v>6983</v>
      </c>
      <c r="J1205" s="15" t="s">
        <v>6984</v>
      </c>
      <c r="K1205" s="15" t="s">
        <v>6985</v>
      </c>
      <c r="L1205" s="177" t="s">
        <v>6986</v>
      </c>
      <c r="M1205" s="178" t="s">
        <v>6987</v>
      </c>
    </row>
    <row r="1206" spans="1:13" s="74" customFormat="1" ht="64.8">
      <c r="A1206" s="15">
        <v>1203</v>
      </c>
      <c r="B1206" s="15" t="s">
        <v>4323</v>
      </c>
      <c r="C1206" s="72" t="s">
        <v>6925</v>
      </c>
      <c r="D1206" s="15" t="s">
        <v>6926</v>
      </c>
      <c r="E1206" s="15" t="s">
        <v>6988</v>
      </c>
      <c r="F1206" s="15" t="s">
        <v>4298</v>
      </c>
      <c r="G1206" s="15" t="s">
        <v>961</v>
      </c>
      <c r="H1206" s="15" t="s">
        <v>6989</v>
      </c>
      <c r="I1206" s="15" t="s">
        <v>6990</v>
      </c>
      <c r="J1206" s="15" t="s">
        <v>6991</v>
      </c>
      <c r="K1206" s="15" t="s">
        <v>6992</v>
      </c>
      <c r="L1206" s="177" t="s">
        <v>6940</v>
      </c>
      <c r="M1206" s="178" t="s">
        <v>6941</v>
      </c>
    </row>
    <row r="1207" spans="1:13" s="74" customFormat="1" ht="43.2">
      <c r="A1207" s="15">
        <v>1204</v>
      </c>
      <c r="B1207" s="15" t="s">
        <v>5061</v>
      </c>
      <c r="C1207" s="72" t="s">
        <v>6925</v>
      </c>
      <c r="D1207" s="15" t="s">
        <v>6993</v>
      </c>
      <c r="E1207" s="15" t="s">
        <v>6994</v>
      </c>
      <c r="F1207" s="15" t="s">
        <v>4298</v>
      </c>
      <c r="G1207" s="15" t="s">
        <v>948</v>
      </c>
      <c r="H1207" s="15" t="s">
        <v>6995</v>
      </c>
      <c r="I1207" s="15" t="s">
        <v>6996</v>
      </c>
      <c r="J1207" s="15" t="s">
        <v>6997</v>
      </c>
      <c r="K1207" s="15" t="s">
        <v>6998</v>
      </c>
      <c r="L1207" s="15" t="s">
        <v>6999</v>
      </c>
      <c r="M1207" s="179" t="s">
        <v>7000</v>
      </c>
    </row>
    <row r="1208" spans="1:13" s="74" customFormat="1" ht="43.2">
      <c r="A1208" s="15">
        <v>1205</v>
      </c>
      <c r="B1208" s="15" t="s">
        <v>4317</v>
      </c>
      <c r="C1208" s="72" t="s">
        <v>6925</v>
      </c>
      <c r="D1208" s="15" t="s">
        <v>6993</v>
      </c>
      <c r="E1208" s="15" t="s">
        <v>7001</v>
      </c>
      <c r="F1208" s="15" t="s">
        <v>4298</v>
      </c>
      <c r="G1208" s="15" t="s">
        <v>5076</v>
      </c>
      <c r="H1208" s="15" t="s">
        <v>7002</v>
      </c>
      <c r="I1208" s="15" t="s">
        <v>7003</v>
      </c>
      <c r="J1208" s="15" t="s">
        <v>7004</v>
      </c>
      <c r="K1208" s="15" t="s">
        <v>6998</v>
      </c>
      <c r="L1208" s="15" t="s">
        <v>6999</v>
      </c>
      <c r="M1208" s="179" t="s">
        <v>7000</v>
      </c>
    </row>
    <row r="1209" spans="1:13" s="76" customFormat="1" ht="64.8">
      <c r="A1209" s="15">
        <v>1206</v>
      </c>
      <c r="B1209" s="75" t="s">
        <v>5</v>
      </c>
      <c r="C1209" s="75" t="s">
        <v>57</v>
      </c>
      <c r="D1209" s="16" t="s">
        <v>99</v>
      </c>
      <c r="E1209" s="16" t="s">
        <v>337</v>
      </c>
      <c r="F1209" s="16" t="s">
        <v>932</v>
      </c>
      <c r="G1209" s="16" t="s">
        <v>947</v>
      </c>
      <c r="H1209" s="45">
        <v>42230</v>
      </c>
      <c r="I1209" s="16" t="s">
        <v>1664</v>
      </c>
      <c r="J1209" s="16" t="s">
        <v>2242</v>
      </c>
      <c r="K1209" s="16" t="s">
        <v>2570</v>
      </c>
      <c r="L1209" s="80" t="s">
        <v>7051</v>
      </c>
      <c r="M1209" s="10" t="s">
        <v>3416</v>
      </c>
    </row>
    <row r="1210" spans="1:13" s="76" customFormat="1" ht="43.2">
      <c r="A1210" s="15">
        <v>1207</v>
      </c>
      <c r="B1210" s="75" t="s">
        <v>13</v>
      </c>
      <c r="C1210" s="75" t="s">
        <v>57</v>
      </c>
      <c r="D1210" s="16" t="s">
        <v>99</v>
      </c>
      <c r="E1210" s="16" t="s">
        <v>338</v>
      </c>
      <c r="F1210" s="16" t="s">
        <v>932</v>
      </c>
      <c r="G1210" s="16" t="s">
        <v>945</v>
      </c>
      <c r="H1210" s="45" t="s">
        <v>1134</v>
      </c>
      <c r="I1210" s="16" t="s">
        <v>1665</v>
      </c>
      <c r="J1210" s="16" t="s">
        <v>2243</v>
      </c>
      <c r="K1210" s="16" t="s">
        <v>2571</v>
      </c>
      <c r="L1210" s="80" t="s">
        <v>3008</v>
      </c>
      <c r="M1210" s="10" t="s">
        <v>3417</v>
      </c>
    </row>
    <row r="1211" spans="1:13" s="76" customFormat="1">
      <c r="A1211" s="15">
        <v>1208</v>
      </c>
      <c r="B1211" s="81" t="s">
        <v>2</v>
      </c>
      <c r="C1211" s="75" t="s">
        <v>57</v>
      </c>
      <c r="D1211" s="81" t="s">
        <v>95</v>
      </c>
      <c r="E1211" s="81" t="s">
        <v>295</v>
      </c>
      <c r="F1211" s="16" t="s">
        <v>932</v>
      </c>
      <c r="G1211" s="16" t="s">
        <v>984</v>
      </c>
      <c r="H1211" s="81" t="s">
        <v>7241</v>
      </c>
      <c r="I1211" s="81" t="s">
        <v>1623</v>
      </c>
      <c r="J1211" s="81" t="s">
        <v>2222</v>
      </c>
      <c r="K1211" s="81" t="s">
        <v>2546</v>
      </c>
      <c r="L1211" s="81" t="s">
        <v>2981</v>
      </c>
      <c r="M1211" s="81"/>
    </row>
    <row r="1212" spans="1:13" s="76" customFormat="1">
      <c r="A1212" s="15">
        <v>1209</v>
      </c>
      <c r="B1212" s="81" t="s">
        <v>3</v>
      </c>
      <c r="C1212" s="75" t="s">
        <v>57</v>
      </c>
      <c r="D1212" s="81" t="s">
        <v>95</v>
      </c>
      <c r="E1212" s="81" t="s">
        <v>295</v>
      </c>
      <c r="F1212" s="16" t="s">
        <v>932</v>
      </c>
      <c r="G1212" s="16" t="s">
        <v>983</v>
      </c>
      <c r="H1212" s="81" t="s">
        <v>1200</v>
      </c>
      <c r="I1212" s="81" t="s">
        <v>1623</v>
      </c>
      <c r="J1212" s="81" t="s">
        <v>2222</v>
      </c>
      <c r="K1212" s="81" t="s">
        <v>2546</v>
      </c>
      <c r="L1212" s="81" t="s">
        <v>2981</v>
      </c>
      <c r="M1212" s="81"/>
    </row>
    <row r="1213" spans="1:13" s="76" customFormat="1">
      <c r="A1213" s="15">
        <v>1210</v>
      </c>
      <c r="B1213" s="75" t="s">
        <v>5</v>
      </c>
      <c r="C1213" s="75" t="s">
        <v>57</v>
      </c>
      <c r="D1213" s="81" t="s">
        <v>95</v>
      </c>
      <c r="E1213" s="81" t="s">
        <v>6924</v>
      </c>
      <c r="F1213" s="16" t="s">
        <v>932</v>
      </c>
      <c r="G1213" s="16" t="s">
        <v>947</v>
      </c>
      <c r="H1213" s="81" t="s">
        <v>1201</v>
      </c>
      <c r="I1213" s="81" t="s">
        <v>1624</v>
      </c>
      <c r="J1213" s="81" t="s">
        <v>2223</v>
      </c>
      <c r="K1213" s="81" t="s">
        <v>4623</v>
      </c>
      <c r="L1213" s="81" t="s">
        <v>2982</v>
      </c>
      <c r="M1213" s="81"/>
    </row>
    <row r="1214" spans="1:13" s="76" customFormat="1">
      <c r="A1214" s="15">
        <v>1211</v>
      </c>
      <c r="B1214" s="81" t="s">
        <v>5</v>
      </c>
      <c r="C1214" s="75" t="s">
        <v>57</v>
      </c>
      <c r="D1214" s="81" t="s">
        <v>95</v>
      </c>
      <c r="E1214" s="81" t="s">
        <v>297</v>
      </c>
      <c r="F1214" s="16" t="s">
        <v>932</v>
      </c>
      <c r="G1214" s="16" t="s">
        <v>947</v>
      </c>
      <c r="H1214" s="81" t="s">
        <v>1202</v>
      </c>
      <c r="I1214" s="81" t="s">
        <v>1625</v>
      </c>
      <c r="J1214" s="81" t="s">
        <v>2224</v>
      </c>
      <c r="K1214" s="81" t="s">
        <v>2546</v>
      </c>
      <c r="L1214" s="81" t="s">
        <v>2981</v>
      </c>
      <c r="M1214" s="81"/>
    </row>
    <row r="1215" spans="1:13" s="76" customFormat="1">
      <c r="A1215" s="15">
        <v>1212</v>
      </c>
      <c r="B1215" s="81" t="s">
        <v>6</v>
      </c>
      <c r="C1215" s="75" t="s">
        <v>57</v>
      </c>
      <c r="D1215" s="81" t="s">
        <v>95</v>
      </c>
      <c r="E1215" s="81" t="s">
        <v>298</v>
      </c>
      <c r="F1215" s="16" t="s">
        <v>932</v>
      </c>
      <c r="G1215" s="16" t="s">
        <v>952</v>
      </c>
      <c r="H1215" s="81" t="s">
        <v>1203</v>
      </c>
      <c r="I1215" s="81" t="s">
        <v>1624</v>
      </c>
      <c r="J1215" s="81" t="s">
        <v>2223</v>
      </c>
      <c r="K1215" s="81" t="s">
        <v>4623</v>
      </c>
      <c r="L1215" s="81" t="s">
        <v>2982</v>
      </c>
      <c r="M1215" s="81"/>
    </row>
    <row r="1216" spans="1:13" s="76" customFormat="1">
      <c r="A1216" s="15">
        <v>1213</v>
      </c>
      <c r="B1216" s="81" t="s">
        <v>6</v>
      </c>
      <c r="C1216" s="75" t="s">
        <v>57</v>
      </c>
      <c r="D1216" s="81" t="s">
        <v>95</v>
      </c>
      <c r="E1216" s="81" t="s">
        <v>299</v>
      </c>
      <c r="F1216" s="16" t="s">
        <v>932</v>
      </c>
      <c r="G1216" s="16" t="s">
        <v>947</v>
      </c>
      <c r="H1216" s="81" t="s">
        <v>1204</v>
      </c>
      <c r="I1216" s="81" t="s">
        <v>1626</v>
      </c>
      <c r="J1216" s="81" t="s">
        <v>2225</v>
      </c>
      <c r="K1216" s="81" t="s">
        <v>2546</v>
      </c>
      <c r="L1216" s="81" t="s">
        <v>2981</v>
      </c>
      <c r="M1216" s="81"/>
    </row>
    <row r="1217" spans="1:13" s="76" customFormat="1">
      <c r="A1217" s="15">
        <v>1214</v>
      </c>
      <c r="B1217" s="81" t="s">
        <v>6</v>
      </c>
      <c r="C1217" s="75" t="s">
        <v>57</v>
      </c>
      <c r="D1217" s="81" t="s">
        <v>95</v>
      </c>
      <c r="E1217" s="81" t="s">
        <v>300</v>
      </c>
      <c r="F1217" s="16" t="s">
        <v>932</v>
      </c>
      <c r="G1217" s="16" t="s">
        <v>947</v>
      </c>
      <c r="H1217" s="81" t="s">
        <v>1205</v>
      </c>
      <c r="I1217" s="81" t="s">
        <v>1627</v>
      </c>
      <c r="J1217" s="81" t="s">
        <v>2222</v>
      </c>
      <c r="K1217" s="81" t="s">
        <v>2546</v>
      </c>
      <c r="L1217" s="81" t="s">
        <v>2981</v>
      </c>
      <c r="M1217" s="81"/>
    </row>
    <row r="1218" spans="1:13" s="76" customFormat="1">
      <c r="A1218" s="15">
        <v>1215</v>
      </c>
      <c r="B1218" s="81" t="s">
        <v>6</v>
      </c>
      <c r="C1218" s="75" t="s">
        <v>57</v>
      </c>
      <c r="D1218" s="81" t="s">
        <v>95</v>
      </c>
      <c r="E1218" s="81" t="s">
        <v>301</v>
      </c>
      <c r="F1218" s="16" t="s">
        <v>932</v>
      </c>
      <c r="G1218" s="16" t="s">
        <v>984</v>
      </c>
      <c r="H1218" s="81" t="s">
        <v>1131</v>
      </c>
      <c r="I1218" s="81" t="s">
        <v>1626</v>
      </c>
      <c r="J1218" s="81" t="s">
        <v>2225</v>
      </c>
      <c r="K1218" s="81" t="s">
        <v>2546</v>
      </c>
      <c r="L1218" s="81" t="s">
        <v>2981</v>
      </c>
      <c r="M1218" s="81"/>
    </row>
    <row r="1219" spans="1:13" s="76" customFormat="1">
      <c r="A1219" s="15">
        <v>1216</v>
      </c>
      <c r="B1219" s="81" t="s">
        <v>6</v>
      </c>
      <c r="C1219" s="75" t="s">
        <v>57</v>
      </c>
      <c r="D1219" s="81" t="s">
        <v>95</v>
      </c>
      <c r="E1219" s="81" t="s">
        <v>302</v>
      </c>
      <c r="F1219" s="16" t="s">
        <v>932</v>
      </c>
      <c r="G1219" s="16" t="s">
        <v>972</v>
      </c>
      <c r="H1219" s="86">
        <v>42880</v>
      </c>
      <c r="I1219" s="81" t="s">
        <v>1625</v>
      </c>
      <c r="J1219" s="81" t="s">
        <v>2224</v>
      </c>
      <c r="K1219" s="81" t="s">
        <v>2546</v>
      </c>
      <c r="L1219" s="81" t="s">
        <v>2981</v>
      </c>
      <c r="M1219" s="81"/>
    </row>
    <row r="1220" spans="1:13" s="76" customFormat="1">
      <c r="A1220" s="15">
        <v>1217</v>
      </c>
      <c r="B1220" s="81" t="s">
        <v>6</v>
      </c>
      <c r="C1220" s="75" t="s">
        <v>57</v>
      </c>
      <c r="D1220" s="81" t="s">
        <v>95</v>
      </c>
      <c r="E1220" s="81" t="s">
        <v>303</v>
      </c>
      <c r="F1220" s="16" t="s">
        <v>932</v>
      </c>
      <c r="G1220" s="16" t="s">
        <v>985</v>
      </c>
      <c r="H1220" s="81" t="s">
        <v>1186</v>
      </c>
      <c r="I1220" s="81" t="s">
        <v>1623</v>
      </c>
      <c r="J1220" s="81" t="s">
        <v>2222</v>
      </c>
      <c r="K1220" s="81" t="s">
        <v>2546</v>
      </c>
      <c r="L1220" s="81" t="s">
        <v>2981</v>
      </c>
      <c r="M1220" s="81"/>
    </row>
    <row r="1221" spans="1:13" s="76" customFormat="1">
      <c r="A1221" s="15">
        <v>1218</v>
      </c>
      <c r="B1221" s="81" t="s">
        <v>6</v>
      </c>
      <c r="C1221" s="75" t="s">
        <v>57</v>
      </c>
      <c r="D1221" s="81" t="s">
        <v>95</v>
      </c>
      <c r="E1221" s="81" t="s">
        <v>304</v>
      </c>
      <c r="F1221" s="16" t="s">
        <v>932</v>
      </c>
      <c r="G1221" s="16" t="s">
        <v>975</v>
      </c>
      <c r="H1221" s="81" t="s">
        <v>1131</v>
      </c>
      <c r="I1221" s="81" t="s">
        <v>1628</v>
      </c>
      <c r="J1221" s="81" t="s">
        <v>2222</v>
      </c>
      <c r="K1221" s="81" t="s">
        <v>2546</v>
      </c>
      <c r="L1221" s="81" t="s">
        <v>2981</v>
      </c>
      <c r="M1221" s="81"/>
    </row>
    <row r="1222" spans="1:13" s="76" customFormat="1">
      <c r="A1222" s="15">
        <v>1219</v>
      </c>
      <c r="B1222" s="16" t="s">
        <v>13</v>
      </c>
      <c r="C1222" s="75" t="s">
        <v>59</v>
      </c>
      <c r="D1222" s="81" t="s">
        <v>101</v>
      </c>
      <c r="E1222" s="81" t="s">
        <v>343</v>
      </c>
      <c r="F1222" s="16" t="s">
        <v>932</v>
      </c>
      <c r="G1222" s="81" t="s">
        <v>999</v>
      </c>
      <c r="H1222" s="81" t="s">
        <v>1222</v>
      </c>
      <c r="I1222" s="16" t="s">
        <v>1670</v>
      </c>
      <c r="J1222" s="16" t="s">
        <v>2217</v>
      </c>
      <c r="K1222" s="16" t="s">
        <v>2575</v>
      </c>
      <c r="L1222" s="16" t="s">
        <v>3012</v>
      </c>
      <c r="M1222" s="83"/>
    </row>
    <row r="1223" spans="1:13" s="76" customFormat="1">
      <c r="A1223" s="15">
        <v>1220</v>
      </c>
      <c r="B1223" s="16" t="s">
        <v>10</v>
      </c>
      <c r="C1223" s="75" t="s">
        <v>59</v>
      </c>
      <c r="D1223" s="81" t="s">
        <v>101</v>
      </c>
      <c r="E1223" s="81" t="s">
        <v>344</v>
      </c>
      <c r="F1223" s="16" t="s">
        <v>932</v>
      </c>
      <c r="G1223" s="81" t="s">
        <v>1001</v>
      </c>
      <c r="H1223" s="81" t="s">
        <v>1234</v>
      </c>
      <c r="I1223" s="16" t="s">
        <v>1670</v>
      </c>
      <c r="J1223" s="16" t="s">
        <v>2217</v>
      </c>
      <c r="K1223" s="16" t="s">
        <v>2575</v>
      </c>
      <c r="L1223" s="16" t="s">
        <v>3012</v>
      </c>
      <c r="M1223" s="83"/>
    </row>
    <row r="1224" spans="1:13" s="76" customFormat="1">
      <c r="A1224" s="15">
        <v>1221</v>
      </c>
      <c r="B1224" s="16" t="s">
        <v>11</v>
      </c>
      <c r="C1224" s="75" t="s">
        <v>59</v>
      </c>
      <c r="D1224" s="81" t="s">
        <v>101</v>
      </c>
      <c r="E1224" s="81" t="s">
        <v>4016</v>
      </c>
      <c r="F1224" s="16" t="s">
        <v>932</v>
      </c>
      <c r="G1224" s="81" t="s">
        <v>1001</v>
      </c>
      <c r="H1224" s="81" t="s">
        <v>1234</v>
      </c>
      <c r="I1224" s="16" t="s">
        <v>4017</v>
      </c>
      <c r="J1224" s="16" t="s">
        <v>2361</v>
      </c>
      <c r="K1224" s="16" t="s">
        <v>4018</v>
      </c>
      <c r="L1224" s="16" t="s">
        <v>7242</v>
      </c>
      <c r="M1224" s="83"/>
    </row>
    <row r="1225" spans="1:13" s="76" customFormat="1">
      <c r="A1225" s="15">
        <v>1222</v>
      </c>
      <c r="B1225" s="16" t="s">
        <v>11</v>
      </c>
      <c r="C1225" s="75" t="s">
        <v>59</v>
      </c>
      <c r="D1225" s="81" t="s">
        <v>101</v>
      </c>
      <c r="E1225" s="81" t="s">
        <v>4020</v>
      </c>
      <c r="F1225" s="16" t="s">
        <v>932</v>
      </c>
      <c r="G1225" s="81" t="s">
        <v>1001</v>
      </c>
      <c r="H1225" s="81" t="s">
        <v>1234</v>
      </c>
      <c r="I1225" s="16" t="s">
        <v>4017</v>
      </c>
      <c r="J1225" s="16" t="s">
        <v>2361</v>
      </c>
      <c r="K1225" s="16" t="s">
        <v>4021</v>
      </c>
      <c r="L1225" s="16" t="s">
        <v>4022</v>
      </c>
      <c r="M1225" s="83"/>
    </row>
    <row r="1226" spans="1:13" s="76" customFormat="1">
      <c r="A1226" s="15">
        <v>1223</v>
      </c>
      <c r="B1226" s="16" t="s">
        <v>11</v>
      </c>
      <c r="C1226" s="75" t="s">
        <v>59</v>
      </c>
      <c r="D1226" s="81" t="s">
        <v>101</v>
      </c>
      <c r="E1226" s="81" t="s">
        <v>4023</v>
      </c>
      <c r="F1226" s="16" t="s">
        <v>932</v>
      </c>
      <c r="G1226" s="81" t="s">
        <v>1001</v>
      </c>
      <c r="H1226" s="81" t="s">
        <v>4024</v>
      </c>
      <c r="I1226" s="16" t="s">
        <v>4025</v>
      </c>
      <c r="J1226" s="16" t="s">
        <v>2362</v>
      </c>
      <c r="K1226" s="16" t="s">
        <v>4026</v>
      </c>
      <c r="L1226" s="16" t="s">
        <v>4027</v>
      </c>
      <c r="M1226" s="83"/>
    </row>
    <row r="1227" spans="1:13" s="76" customFormat="1">
      <c r="A1227" s="15">
        <v>1224</v>
      </c>
      <c r="B1227" s="16" t="s">
        <v>14</v>
      </c>
      <c r="C1227" s="75" t="s">
        <v>59</v>
      </c>
      <c r="D1227" s="81" t="s">
        <v>101</v>
      </c>
      <c r="E1227" s="81" t="s">
        <v>4028</v>
      </c>
      <c r="F1227" s="16" t="s">
        <v>932</v>
      </c>
      <c r="G1227" s="81" t="s">
        <v>1021</v>
      </c>
      <c r="H1227" s="81" t="s">
        <v>4029</v>
      </c>
      <c r="I1227" s="16" t="s">
        <v>4030</v>
      </c>
      <c r="J1227" s="16" t="s">
        <v>2362</v>
      </c>
      <c r="K1227" s="16" t="s">
        <v>7243</v>
      </c>
      <c r="L1227" s="16" t="s">
        <v>4032</v>
      </c>
      <c r="M1227" s="83"/>
    </row>
    <row r="1228" spans="1:13" s="76" customFormat="1">
      <c r="A1228" s="15">
        <v>1225</v>
      </c>
      <c r="B1228" s="16" t="s">
        <v>14</v>
      </c>
      <c r="C1228" s="75" t="s">
        <v>59</v>
      </c>
      <c r="D1228" s="81" t="s">
        <v>101</v>
      </c>
      <c r="E1228" s="81" t="s">
        <v>4033</v>
      </c>
      <c r="F1228" s="16" t="s">
        <v>932</v>
      </c>
      <c r="G1228" s="81" t="s">
        <v>1026</v>
      </c>
      <c r="H1228" s="81" t="s">
        <v>4034</v>
      </c>
      <c r="I1228" s="16" t="s">
        <v>4035</v>
      </c>
      <c r="J1228" s="16" t="s">
        <v>2217</v>
      </c>
      <c r="K1228" s="16" t="s">
        <v>4036</v>
      </c>
      <c r="L1228" s="16" t="s">
        <v>4022</v>
      </c>
      <c r="M1228" s="83"/>
    </row>
    <row r="1229" spans="1:13" s="76" customFormat="1">
      <c r="A1229" s="15">
        <v>1226</v>
      </c>
      <c r="B1229" s="16" t="s">
        <v>7</v>
      </c>
      <c r="C1229" s="75" t="s">
        <v>57</v>
      </c>
      <c r="D1229" s="16" t="s">
        <v>102</v>
      </c>
      <c r="E1229" s="16" t="s">
        <v>345</v>
      </c>
      <c r="F1229" s="16" t="s">
        <v>932</v>
      </c>
      <c r="G1229" s="16" t="s">
        <v>950</v>
      </c>
      <c r="H1229" s="16" t="s">
        <v>1235</v>
      </c>
      <c r="I1229" s="16" t="s">
        <v>1671</v>
      </c>
      <c r="J1229" s="16" t="s">
        <v>2244</v>
      </c>
      <c r="K1229" s="16" t="s">
        <v>2576</v>
      </c>
      <c r="L1229" s="180" t="s">
        <v>3013</v>
      </c>
      <c r="M1229" s="10" t="s">
        <v>5172</v>
      </c>
    </row>
    <row r="1230" spans="1:13" s="76" customFormat="1" ht="64.8">
      <c r="A1230" s="15">
        <v>1227</v>
      </c>
      <c r="B1230" s="16" t="s">
        <v>13</v>
      </c>
      <c r="C1230" s="75" t="s">
        <v>57</v>
      </c>
      <c r="D1230" s="16" t="s">
        <v>102</v>
      </c>
      <c r="E1230" s="16" t="s">
        <v>346</v>
      </c>
      <c r="F1230" s="16" t="s">
        <v>932</v>
      </c>
      <c r="G1230" s="16" t="s">
        <v>1024</v>
      </c>
      <c r="H1230" s="16" t="s">
        <v>5398</v>
      </c>
      <c r="I1230" s="16" t="s">
        <v>1672</v>
      </c>
      <c r="J1230" s="16" t="s">
        <v>2245</v>
      </c>
      <c r="K1230" s="16" t="s">
        <v>5399</v>
      </c>
      <c r="L1230" s="180" t="s">
        <v>5400</v>
      </c>
      <c r="M1230" s="10" t="s">
        <v>5401</v>
      </c>
    </row>
    <row r="1231" spans="1:13" s="76" customFormat="1" ht="64.8">
      <c r="A1231" s="15">
        <v>1228</v>
      </c>
      <c r="B1231" s="16" t="s">
        <v>29</v>
      </c>
      <c r="C1231" s="75" t="s">
        <v>57</v>
      </c>
      <c r="D1231" s="16" t="s">
        <v>102</v>
      </c>
      <c r="E1231" s="16" t="s">
        <v>347</v>
      </c>
      <c r="F1231" s="16" t="s">
        <v>932</v>
      </c>
      <c r="G1231" s="16" t="s">
        <v>956</v>
      </c>
      <c r="H1231" s="16" t="s">
        <v>5402</v>
      </c>
      <c r="I1231" s="16" t="s">
        <v>1673</v>
      </c>
      <c r="J1231" s="16" t="s">
        <v>2244</v>
      </c>
      <c r="K1231" s="16" t="s">
        <v>2576</v>
      </c>
      <c r="L1231" s="180" t="s">
        <v>3013</v>
      </c>
      <c r="M1231" s="10" t="s">
        <v>5172</v>
      </c>
    </row>
    <row r="1232" spans="1:13" s="76" customFormat="1" ht="43.2">
      <c r="A1232" s="15">
        <v>1229</v>
      </c>
      <c r="B1232" s="16" t="s">
        <v>18</v>
      </c>
      <c r="C1232" s="75" t="s">
        <v>60</v>
      </c>
      <c r="D1232" s="81" t="s">
        <v>103</v>
      </c>
      <c r="E1232" s="81" t="s">
        <v>348</v>
      </c>
      <c r="F1232" s="16" t="s">
        <v>938</v>
      </c>
      <c r="G1232" s="81" t="s">
        <v>1004</v>
      </c>
      <c r="H1232" s="81" t="s">
        <v>1238</v>
      </c>
      <c r="I1232" s="16" t="s">
        <v>1674</v>
      </c>
      <c r="J1232" s="81" t="s">
        <v>2246</v>
      </c>
      <c r="K1232" s="16" t="s">
        <v>2578</v>
      </c>
      <c r="L1232" s="16" t="s">
        <v>3015</v>
      </c>
      <c r="M1232" s="83" t="s">
        <v>5174</v>
      </c>
    </row>
    <row r="1233" spans="1:13" s="76" customFormat="1" ht="43.2">
      <c r="A1233" s="15">
        <v>1230</v>
      </c>
      <c r="B1233" s="16" t="s">
        <v>27</v>
      </c>
      <c r="C1233" s="75" t="s">
        <v>60</v>
      </c>
      <c r="D1233" s="81" t="s">
        <v>103</v>
      </c>
      <c r="E1233" s="81" t="s">
        <v>349</v>
      </c>
      <c r="F1233" s="16" t="s">
        <v>938</v>
      </c>
      <c r="G1233" s="81" t="s">
        <v>1005</v>
      </c>
      <c r="H1233" s="81" t="s">
        <v>1239</v>
      </c>
      <c r="I1233" s="16" t="s">
        <v>1675</v>
      </c>
      <c r="J1233" s="81" t="s">
        <v>2247</v>
      </c>
      <c r="K1233" s="16" t="s">
        <v>7244</v>
      </c>
      <c r="L1233" s="16" t="s">
        <v>7245</v>
      </c>
      <c r="M1233" s="83" t="s">
        <v>5174</v>
      </c>
    </row>
    <row r="1234" spans="1:13" s="76" customFormat="1" ht="43.2">
      <c r="A1234" s="15">
        <v>1231</v>
      </c>
      <c r="B1234" s="16" t="s">
        <v>26</v>
      </c>
      <c r="C1234" s="75" t="s">
        <v>60</v>
      </c>
      <c r="D1234" s="81" t="s">
        <v>103</v>
      </c>
      <c r="E1234" s="81" t="s">
        <v>350</v>
      </c>
      <c r="F1234" s="16" t="s">
        <v>938</v>
      </c>
      <c r="G1234" s="81" t="s">
        <v>1006</v>
      </c>
      <c r="H1234" s="81" t="s">
        <v>1240</v>
      </c>
      <c r="I1234" s="16" t="s">
        <v>1676</v>
      </c>
      <c r="J1234" s="81" t="s">
        <v>2248</v>
      </c>
      <c r="K1234" s="16" t="s">
        <v>7244</v>
      </c>
      <c r="L1234" s="16" t="s">
        <v>7245</v>
      </c>
      <c r="M1234" s="83" t="s">
        <v>5174</v>
      </c>
    </row>
    <row r="1235" spans="1:13" s="76" customFormat="1" ht="43.2">
      <c r="A1235" s="15">
        <v>1232</v>
      </c>
      <c r="B1235" s="75" t="s">
        <v>29</v>
      </c>
      <c r="C1235" s="75" t="s">
        <v>61</v>
      </c>
      <c r="D1235" s="16" t="s">
        <v>104</v>
      </c>
      <c r="E1235" s="16" t="s">
        <v>351</v>
      </c>
      <c r="F1235" s="16" t="s">
        <v>937</v>
      </c>
      <c r="G1235" s="16" t="s">
        <v>1007</v>
      </c>
      <c r="H1235" s="16" t="s">
        <v>1241</v>
      </c>
      <c r="I1235" s="16" t="s">
        <v>1677</v>
      </c>
      <c r="J1235" s="16" t="s">
        <v>2249</v>
      </c>
      <c r="K1235" s="16" t="s">
        <v>2580</v>
      </c>
      <c r="L1235" s="18" t="s">
        <v>4634</v>
      </c>
      <c r="M1235" s="181" t="s">
        <v>4292</v>
      </c>
    </row>
    <row r="1236" spans="1:13" s="76" customFormat="1" ht="43.2">
      <c r="A1236" s="15">
        <v>1233</v>
      </c>
      <c r="B1236" s="16" t="s">
        <v>2</v>
      </c>
      <c r="C1236" s="75" t="s">
        <v>61</v>
      </c>
      <c r="D1236" s="16" t="s">
        <v>104</v>
      </c>
      <c r="E1236" s="16" t="s">
        <v>352</v>
      </c>
      <c r="F1236" s="16" t="s">
        <v>932</v>
      </c>
      <c r="G1236" s="16" t="s">
        <v>990</v>
      </c>
      <c r="H1236" s="16" t="s">
        <v>1242</v>
      </c>
      <c r="I1236" s="16" t="s">
        <v>1678</v>
      </c>
      <c r="J1236" s="16" t="s">
        <v>2250</v>
      </c>
      <c r="K1236" s="16" t="s">
        <v>2579</v>
      </c>
      <c r="L1236" s="18" t="s">
        <v>3016</v>
      </c>
      <c r="M1236" s="181" t="s">
        <v>4293</v>
      </c>
    </row>
    <row r="1237" spans="1:13" s="76" customFormat="1" ht="43.2">
      <c r="A1237" s="15">
        <v>1234</v>
      </c>
      <c r="B1237" s="16" t="s">
        <v>22</v>
      </c>
      <c r="C1237" s="75" t="s">
        <v>61</v>
      </c>
      <c r="D1237" s="16" t="s">
        <v>104</v>
      </c>
      <c r="E1237" s="16" t="s">
        <v>353</v>
      </c>
      <c r="F1237" s="16" t="s">
        <v>937</v>
      </c>
      <c r="G1237" s="16" t="s">
        <v>1008</v>
      </c>
      <c r="H1237" s="16" t="s">
        <v>968</v>
      </c>
      <c r="I1237" s="16" t="s">
        <v>1679</v>
      </c>
      <c r="J1237" s="16" t="s">
        <v>2251</v>
      </c>
      <c r="K1237" s="16" t="s">
        <v>2580</v>
      </c>
      <c r="L1237" s="18" t="s">
        <v>4634</v>
      </c>
      <c r="M1237" s="181" t="s">
        <v>4292</v>
      </c>
    </row>
    <row r="1238" spans="1:13" s="76" customFormat="1" ht="43.2">
      <c r="A1238" s="15">
        <v>1235</v>
      </c>
      <c r="B1238" s="16" t="s">
        <v>22</v>
      </c>
      <c r="C1238" s="75" t="s">
        <v>61</v>
      </c>
      <c r="D1238" s="16" t="s">
        <v>104</v>
      </c>
      <c r="E1238" s="16" t="s">
        <v>354</v>
      </c>
      <c r="F1238" s="16" t="s">
        <v>937</v>
      </c>
      <c r="G1238" s="16" t="s">
        <v>992</v>
      </c>
      <c r="H1238" s="16" t="s">
        <v>1243</v>
      </c>
      <c r="I1238" s="16" t="s">
        <v>1680</v>
      </c>
      <c r="J1238" s="16" t="s">
        <v>2251</v>
      </c>
      <c r="K1238" s="16" t="s">
        <v>2580</v>
      </c>
      <c r="L1238" s="18" t="s">
        <v>4634</v>
      </c>
      <c r="M1238" s="181" t="s">
        <v>4292</v>
      </c>
    </row>
    <row r="1239" spans="1:13" s="76" customFormat="1" ht="43.2">
      <c r="A1239" s="15">
        <v>1236</v>
      </c>
      <c r="B1239" s="16" t="s">
        <v>22</v>
      </c>
      <c r="C1239" s="75" t="s">
        <v>61</v>
      </c>
      <c r="D1239" s="16" t="s">
        <v>104</v>
      </c>
      <c r="E1239" s="16" t="s">
        <v>4690</v>
      </c>
      <c r="F1239" s="16" t="s">
        <v>937</v>
      </c>
      <c r="G1239" s="16" t="s">
        <v>992</v>
      </c>
      <c r="H1239" s="16" t="s">
        <v>1243</v>
      </c>
      <c r="I1239" s="16" t="s">
        <v>1681</v>
      </c>
      <c r="J1239" s="16" t="s">
        <v>2252</v>
      </c>
      <c r="K1239" s="16" t="s">
        <v>2580</v>
      </c>
      <c r="L1239" s="18" t="s">
        <v>4634</v>
      </c>
      <c r="M1239" s="181" t="s">
        <v>4292</v>
      </c>
    </row>
    <row r="1240" spans="1:13" s="76" customFormat="1" ht="43.2">
      <c r="A1240" s="15">
        <v>1237</v>
      </c>
      <c r="B1240" s="16" t="s">
        <v>23</v>
      </c>
      <c r="C1240" s="75" t="s">
        <v>61</v>
      </c>
      <c r="D1240" s="16" t="s">
        <v>104</v>
      </c>
      <c r="E1240" s="16" t="s">
        <v>355</v>
      </c>
      <c r="F1240" s="16" t="s">
        <v>937</v>
      </c>
      <c r="G1240" s="16" t="s">
        <v>998</v>
      </c>
      <c r="H1240" s="16" t="s">
        <v>1244</v>
      </c>
      <c r="I1240" s="16" t="s">
        <v>1682</v>
      </c>
      <c r="J1240" s="16" t="s">
        <v>2249</v>
      </c>
      <c r="K1240" s="16" t="s">
        <v>2580</v>
      </c>
      <c r="L1240" s="18" t="s">
        <v>4634</v>
      </c>
      <c r="M1240" s="181" t="s">
        <v>4292</v>
      </c>
    </row>
    <row r="1241" spans="1:13" s="76" customFormat="1" ht="43.2">
      <c r="A1241" s="15">
        <v>1238</v>
      </c>
      <c r="B1241" s="16" t="s">
        <v>7</v>
      </c>
      <c r="C1241" s="75" t="s">
        <v>61</v>
      </c>
      <c r="D1241" s="16" t="s">
        <v>104</v>
      </c>
      <c r="E1241" s="16" t="s">
        <v>356</v>
      </c>
      <c r="F1241" s="16" t="s">
        <v>932</v>
      </c>
      <c r="G1241" s="16" t="s">
        <v>1003</v>
      </c>
      <c r="H1241" s="16" t="s">
        <v>1228</v>
      </c>
      <c r="I1241" s="16" t="s">
        <v>1678</v>
      </c>
      <c r="J1241" s="16" t="s">
        <v>2250</v>
      </c>
      <c r="K1241" s="16" t="s">
        <v>2579</v>
      </c>
      <c r="L1241" s="18" t="s">
        <v>3016</v>
      </c>
      <c r="M1241" s="181" t="s">
        <v>4293</v>
      </c>
    </row>
    <row r="1242" spans="1:13" s="76" customFormat="1" ht="43.2">
      <c r="A1242" s="15">
        <v>1239</v>
      </c>
      <c r="B1242" s="81" t="s">
        <v>5</v>
      </c>
      <c r="C1242" s="75" t="s">
        <v>61</v>
      </c>
      <c r="D1242" s="16" t="s">
        <v>104</v>
      </c>
      <c r="E1242" s="16" t="s">
        <v>357</v>
      </c>
      <c r="F1242" s="16" t="s">
        <v>932</v>
      </c>
      <c r="G1242" s="16" t="s">
        <v>4691</v>
      </c>
      <c r="H1242" s="16" t="s">
        <v>4692</v>
      </c>
      <c r="I1242" s="16" t="s">
        <v>1683</v>
      </c>
      <c r="J1242" s="16" t="s">
        <v>2251</v>
      </c>
      <c r="K1242" s="16" t="s">
        <v>2580</v>
      </c>
      <c r="L1242" s="18" t="s">
        <v>4634</v>
      </c>
      <c r="M1242" s="181" t="s">
        <v>4292</v>
      </c>
    </row>
    <row r="1243" spans="1:13" s="76" customFormat="1" ht="43.2">
      <c r="A1243" s="15">
        <v>1240</v>
      </c>
      <c r="B1243" s="16" t="s">
        <v>27</v>
      </c>
      <c r="C1243" s="75" t="s">
        <v>61</v>
      </c>
      <c r="D1243" s="16" t="s">
        <v>104</v>
      </c>
      <c r="E1243" s="16" t="s">
        <v>4693</v>
      </c>
      <c r="F1243" s="16" t="s">
        <v>937</v>
      </c>
      <c r="G1243" s="16" t="s">
        <v>1007</v>
      </c>
      <c r="H1243" s="16" t="s">
        <v>4694</v>
      </c>
      <c r="I1243" s="16" t="s">
        <v>1679</v>
      </c>
      <c r="J1243" s="16" t="s">
        <v>2251</v>
      </c>
      <c r="K1243" s="16" t="s">
        <v>2580</v>
      </c>
      <c r="L1243" s="18" t="s">
        <v>4634</v>
      </c>
      <c r="M1243" s="181" t="s">
        <v>4292</v>
      </c>
    </row>
    <row r="1244" spans="1:13" s="76" customFormat="1" ht="43.2">
      <c r="A1244" s="15">
        <v>1241</v>
      </c>
      <c r="B1244" s="16" t="s">
        <v>23</v>
      </c>
      <c r="C1244" s="75" t="s">
        <v>61</v>
      </c>
      <c r="D1244" s="16" t="s">
        <v>104</v>
      </c>
      <c r="E1244" s="16" t="s">
        <v>4696</v>
      </c>
      <c r="F1244" s="16" t="s">
        <v>937</v>
      </c>
      <c r="G1244" s="16" t="s">
        <v>1032</v>
      </c>
      <c r="H1244" s="16" t="s">
        <v>4697</v>
      </c>
      <c r="I1244" s="16" t="s">
        <v>1678</v>
      </c>
      <c r="J1244" s="16" t="s">
        <v>2250</v>
      </c>
      <c r="K1244" s="16" t="s">
        <v>4698</v>
      </c>
      <c r="L1244" s="18" t="s">
        <v>4699</v>
      </c>
      <c r="M1244" s="78" t="s">
        <v>4700</v>
      </c>
    </row>
    <row r="1245" spans="1:13" s="76" customFormat="1">
      <c r="A1245" s="15">
        <v>1242</v>
      </c>
      <c r="B1245" s="16" t="s">
        <v>22</v>
      </c>
      <c r="C1245" s="75" t="s">
        <v>61</v>
      </c>
      <c r="D1245" s="16" t="s">
        <v>104</v>
      </c>
      <c r="E1245" s="16" t="s">
        <v>4701</v>
      </c>
      <c r="F1245" s="16" t="s">
        <v>937</v>
      </c>
      <c r="G1245" s="16" t="s">
        <v>1008</v>
      </c>
      <c r="H1245" s="16" t="s">
        <v>968</v>
      </c>
      <c r="I1245" s="16" t="s">
        <v>4702</v>
      </c>
      <c r="J1245" s="16" t="s">
        <v>2250</v>
      </c>
      <c r="K1245" s="16" t="s">
        <v>4703</v>
      </c>
      <c r="L1245" s="18" t="s">
        <v>4695</v>
      </c>
      <c r="M1245" s="78" t="s">
        <v>4704</v>
      </c>
    </row>
    <row r="1246" spans="1:13" s="76" customFormat="1" ht="43.2">
      <c r="A1246" s="15">
        <v>1243</v>
      </c>
      <c r="B1246" s="75" t="s">
        <v>12</v>
      </c>
      <c r="C1246" s="16" t="s">
        <v>62</v>
      </c>
      <c r="D1246" s="16" t="s">
        <v>107</v>
      </c>
      <c r="E1246" s="16" t="s">
        <v>361</v>
      </c>
      <c r="F1246" s="16" t="s">
        <v>932</v>
      </c>
      <c r="G1246" s="16" t="s">
        <v>1010</v>
      </c>
      <c r="H1246" s="45" t="s">
        <v>1248</v>
      </c>
      <c r="I1246" s="16" t="s">
        <v>1686</v>
      </c>
      <c r="J1246" s="16" t="s">
        <v>2195</v>
      </c>
      <c r="K1246" s="16" t="s">
        <v>2582</v>
      </c>
      <c r="L1246" s="16" t="s">
        <v>3019</v>
      </c>
      <c r="M1246" s="10" t="str">
        <f>HYPERLINK("#", "https://www.tsukahara-li.co.jp/tateyama/index.html")</f>
        <v>https://www.tsukahara-li.co.jp/tateyama/index.html</v>
      </c>
    </row>
    <row r="1247" spans="1:13" s="76" customFormat="1" ht="43.2">
      <c r="A1247" s="15">
        <v>1244</v>
      </c>
      <c r="B1247" s="75" t="s">
        <v>23</v>
      </c>
      <c r="C1247" s="16" t="s">
        <v>62</v>
      </c>
      <c r="D1247" s="16" t="s">
        <v>107</v>
      </c>
      <c r="E1247" s="16" t="s">
        <v>363</v>
      </c>
      <c r="F1247" s="16" t="s">
        <v>932</v>
      </c>
      <c r="G1247" s="16" t="s">
        <v>1011</v>
      </c>
      <c r="H1247" s="45" t="s">
        <v>1250</v>
      </c>
      <c r="I1247" s="16" t="s">
        <v>1686</v>
      </c>
      <c r="J1247" s="16" t="s">
        <v>2195</v>
      </c>
      <c r="K1247" s="16" t="s">
        <v>2582</v>
      </c>
      <c r="L1247" s="16" t="s">
        <v>3019</v>
      </c>
      <c r="M1247" s="10" t="str">
        <f>HYPERLINK("#", "https://www.tsukahara-li.co.jp/tateyama/index.html")</f>
        <v>https://www.tsukahara-li.co.jp/tateyama/index.html</v>
      </c>
    </row>
    <row r="1248" spans="1:13" s="76" customFormat="1">
      <c r="A1248" s="15">
        <v>1245</v>
      </c>
      <c r="B1248" s="75" t="s">
        <v>5</v>
      </c>
      <c r="C1248" s="16" t="s">
        <v>62</v>
      </c>
      <c r="D1248" s="16" t="s">
        <v>107</v>
      </c>
      <c r="E1248" s="16" t="s">
        <v>364</v>
      </c>
      <c r="F1248" s="16" t="s">
        <v>932</v>
      </c>
      <c r="G1248" s="16" t="s">
        <v>947</v>
      </c>
      <c r="H1248" s="45" t="s">
        <v>4705</v>
      </c>
      <c r="I1248" s="16" t="s">
        <v>1687</v>
      </c>
      <c r="J1248" s="16" t="s">
        <v>2252</v>
      </c>
      <c r="K1248" s="16" t="s">
        <v>2584</v>
      </c>
      <c r="L1248" s="16" t="s">
        <v>3021</v>
      </c>
      <c r="M1248" s="10" t="str">
        <f>HYPERLINK("#", "https://tateyamacity.or.jp/")</f>
        <v>https://tateyamacity.or.jp/</v>
      </c>
    </row>
    <row r="1249" spans="1:13" s="76" customFormat="1" ht="43.2">
      <c r="A1249" s="15">
        <v>1246</v>
      </c>
      <c r="B1249" s="75" t="s">
        <v>13</v>
      </c>
      <c r="C1249" s="16" t="s">
        <v>62</v>
      </c>
      <c r="D1249" s="16" t="s">
        <v>107</v>
      </c>
      <c r="E1249" s="16" t="s">
        <v>365</v>
      </c>
      <c r="F1249" s="16" t="s">
        <v>932</v>
      </c>
      <c r="G1249" s="16" t="s">
        <v>945</v>
      </c>
      <c r="H1249" s="16" t="s">
        <v>1134</v>
      </c>
      <c r="I1249" s="16" t="s">
        <v>1687</v>
      </c>
      <c r="J1249" s="16" t="s">
        <v>2256</v>
      </c>
      <c r="K1249" s="16" t="s">
        <v>2585</v>
      </c>
      <c r="L1249" s="16" t="s">
        <v>3022</v>
      </c>
      <c r="M1249" s="10" t="str">
        <f>HYPERLINK("#", "https://www.city.tateyama.chiba.jp/")</f>
        <v>https://www.city.tateyama.chiba.jp/</v>
      </c>
    </row>
    <row r="1250" spans="1:13" s="76" customFormat="1" ht="43.2">
      <c r="A1250" s="15">
        <v>1247</v>
      </c>
      <c r="B1250" s="75" t="s">
        <v>16</v>
      </c>
      <c r="C1250" s="16" t="s">
        <v>62</v>
      </c>
      <c r="D1250" s="16" t="s">
        <v>107</v>
      </c>
      <c r="E1250" s="16" t="s">
        <v>4706</v>
      </c>
      <c r="F1250" s="16" t="s">
        <v>932</v>
      </c>
      <c r="G1250" s="16" t="s">
        <v>975</v>
      </c>
      <c r="H1250" s="16" t="s">
        <v>1131</v>
      </c>
      <c r="I1250" s="16" t="s">
        <v>4707</v>
      </c>
      <c r="J1250" s="16" t="s">
        <v>4708</v>
      </c>
      <c r="K1250" s="16" t="s">
        <v>4709</v>
      </c>
      <c r="L1250" s="16" t="s">
        <v>4710</v>
      </c>
      <c r="M1250" s="10" t="str">
        <f>HYPERLINK("#", "https://tateyamacity.com/")</f>
        <v>https://tateyamacity.com/</v>
      </c>
    </row>
    <row r="1251" spans="1:13" s="76" customFormat="1" ht="43.2">
      <c r="A1251" s="15">
        <v>1248</v>
      </c>
      <c r="B1251" s="75" t="s">
        <v>11</v>
      </c>
      <c r="C1251" s="16" t="s">
        <v>62</v>
      </c>
      <c r="D1251" s="16" t="s">
        <v>105</v>
      </c>
      <c r="E1251" s="16" t="s">
        <v>358</v>
      </c>
      <c r="F1251" s="16" t="s">
        <v>932</v>
      </c>
      <c r="G1251" s="16" t="s">
        <v>947</v>
      </c>
      <c r="H1251" s="45" t="s">
        <v>1245</v>
      </c>
      <c r="I1251" s="16" t="s">
        <v>1684</v>
      </c>
      <c r="J1251" s="16" t="s">
        <v>2253</v>
      </c>
      <c r="K1251" s="16" t="s">
        <v>2581</v>
      </c>
      <c r="L1251" s="16" t="s">
        <v>3017</v>
      </c>
      <c r="M1251" s="17" t="str">
        <f>HYPERLINK("#", "https://www.city.kisarazu.lg.jp/shisei/soshiki/kakuka/1001968.html")</f>
        <v>https://www.city.kisarazu.lg.jp/shisei/soshiki/kakuka/1001968.html</v>
      </c>
    </row>
    <row r="1252" spans="1:13" s="76" customFormat="1" ht="43.2">
      <c r="A1252" s="15">
        <v>1249</v>
      </c>
      <c r="B1252" s="75" t="s">
        <v>30</v>
      </c>
      <c r="C1252" s="16" t="s">
        <v>62</v>
      </c>
      <c r="D1252" s="16" t="s">
        <v>106</v>
      </c>
      <c r="E1252" s="16" t="s">
        <v>359</v>
      </c>
      <c r="F1252" s="16" t="s">
        <v>932</v>
      </c>
      <c r="G1252" s="16" t="s">
        <v>975</v>
      </c>
      <c r="H1252" s="45" t="s">
        <v>7160</v>
      </c>
      <c r="I1252" s="16" t="s">
        <v>1685</v>
      </c>
      <c r="J1252" s="16" t="s">
        <v>2254</v>
      </c>
      <c r="K1252" s="16" t="s">
        <v>2581</v>
      </c>
      <c r="L1252" s="16" t="s">
        <v>7246</v>
      </c>
      <c r="M1252" s="10" t="str">
        <f>HYPERLINK("#", "https://www.city.kisarazu.lg.jp/shisei/soshiki/kakuka/1001968.html")</f>
        <v>https://www.city.kisarazu.lg.jp/shisei/soshiki/kakuka/1001968.html</v>
      </c>
    </row>
    <row r="1253" spans="1:13" s="76" customFormat="1">
      <c r="A1253" s="15">
        <v>1250</v>
      </c>
      <c r="B1253" s="81" t="s">
        <v>3</v>
      </c>
      <c r="C1253" s="75" t="s">
        <v>62</v>
      </c>
      <c r="D1253" s="16" t="s">
        <v>108</v>
      </c>
      <c r="E1253" s="81" t="s">
        <v>366</v>
      </c>
      <c r="F1253" s="16" t="s">
        <v>932</v>
      </c>
      <c r="G1253" s="16" t="s">
        <v>952</v>
      </c>
      <c r="H1253" s="81" t="s">
        <v>1251</v>
      </c>
      <c r="I1253" s="81" t="s">
        <v>1688</v>
      </c>
      <c r="J1253" s="47" t="s">
        <v>7247</v>
      </c>
      <c r="K1253" s="47" t="s">
        <v>2586</v>
      </c>
      <c r="L1253" s="47" t="s">
        <v>3023</v>
      </c>
      <c r="M1253" s="13" t="s">
        <v>3422</v>
      </c>
    </row>
    <row r="1254" spans="1:13" s="76" customFormat="1" ht="43.2">
      <c r="A1254" s="15">
        <v>1251</v>
      </c>
      <c r="B1254" s="75" t="s">
        <v>7</v>
      </c>
      <c r="C1254" s="75" t="s">
        <v>62</v>
      </c>
      <c r="D1254" s="16" t="s">
        <v>108</v>
      </c>
      <c r="E1254" s="81" t="s">
        <v>367</v>
      </c>
      <c r="F1254" s="16" t="s">
        <v>932</v>
      </c>
      <c r="G1254" s="16" t="s">
        <v>1010</v>
      </c>
      <c r="H1254" s="75" t="s">
        <v>1252</v>
      </c>
      <c r="I1254" s="81" t="s">
        <v>1689</v>
      </c>
      <c r="J1254" s="47" t="s">
        <v>2258</v>
      </c>
      <c r="K1254" s="16" t="s">
        <v>2587</v>
      </c>
      <c r="L1254" s="81" t="s">
        <v>3024</v>
      </c>
      <c r="M1254" s="13" t="s">
        <v>3423</v>
      </c>
    </row>
    <row r="1255" spans="1:13" s="76" customFormat="1" ht="43.2">
      <c r="A1255" s="15">
        <v>1252</v>
      </c>
      <c r="B1255" s="81" t="s">
        <v>5</v>
      </c>
      <c r="C1255" s="75" t="s">
        <v>62</v>
      </c>
      <c r="D1255" s="16" t="s">
        <v>108</v>
      </c>
      <c r="E1255" s="81" t="s">
        <v>368</v>
      </c>
      <c r="F1255" s="16" t="s">
        <v>932</v>
      </c>
      <c r="G1255" s="16" t="s">
        <v>945</v>
      </c>
      <c r="H1255" s="16" t="s">
        <v>1253</v>
      </c>
      <c r="I1255" s="81" t="s">
        <v>1690</v>
      </c>
      <c r="J1255" s="47" t="s">
        <v>2259</v>
      </c>
      <c r="K1255" s="81" t="s">
        <v>2588</v>
      </c>
      <c r="L1255" s="81" t="s">
        <v>3025</v>
      </c>
      <c r="M1255" s="13" t="s">
        <v>3424</v>
      </c>
    </row>
    <row r="1256" spans="1:13" s="76" customFormat="1">
      <c r="A1256" s="15">
        <v>1253</v>
      </c>
      <c r="B1256" s="81" t="s">
        <v>6</v>
      </c>
      <c r="C1256" s="75" t="s">
        <v>62</v>
      </c>
      <c r="D1256" s="16" t="s">
        <v>108</v>
      </c>
      <c r="E1256" s="81" t="s">
        <v>369</v>
      </c>
      <c r="F1256" s="16" t="s">
        <v>932</v>
      </c>
      <c r="G1256" s="16" t="s">
        <v>952</v>
      </c>
      <c r="H1256" s="81" t="s">
        <v>1254</v>
      </c>
      <c r="I1256" s="81" t="s">
        <v>1691</v>
      </c>
      <c r="J1256" s="47" t="s">
        <v>2260</v>
      </c>
      <c r="K1256" s="81" t="s">
        <v>1691</v>
      </c>
      <c r="L1256" s="81" t="s">
        <v>3026</v>
      </c>
      <c r="M1256" s="13" t="s">
        <v>3425</v>
      </c>
    </row>
    <row r="1257" spans="1:13" s="76" customFormat="1">
      <c r="A1257" s="15">
        <v>1254</v>
      </c>
      <c r="B1257" s="16" t="s">
        <v>3701</v>
      </c>
      <c r="C1257" s="75" t="s">
        <v>62</v>
      </c>
      <c r="D1257" s="16" t="s">
        <v>3702</v>
      </c>
      <c r="E1257" s="16" t="s">
        <v>3703</v>
      </c>
      <c r="F1257" s="16" t="s">
        <v>932</v>
      </c>
      <c r="G1257" s="16" t="s">
        <v>978</v>
      </c>
      <c r="H1257" s="16" t="s">
        <v>5422</v>
      </c>
      <c r="I1257" s="16" t="s">
        <v>3705</v>
      </c>
      <c r="J1257" s="16"/>
      <c r="K1257" s="16" t="s">
        <v>3706</v>
      </c>
      <c r="L1257" s="16" t="s">
        <v>3707</v>
      </c>
      <c r="M1257" s="79" t="s">
        <v>5176</v>
      </c>
    </row>
    <row r="1258" spans="1:13" s="76" customFormat="1">
      <c r="A1258" s="15">
        <v>1255</v>
      </c>
      <c r="B1258" s="16" t="s">
        <v>6</v>
      </c>
      <c r="C1258" s="75" t="s">
        <v>62</v>
      </c>
      <c r="D1258" s="16" t="s">
        <v>3702</v>
      </c>
      <c r="E1258" s="16" t="s">
        <v>3708</v>
      </c>
      <c r="F1258" s="16" t="s">
        <v>932</v>
      </c>
      <c r="G1258" s="16" t="s">
        <v>947</v>
      </c>
      <c r="H1258" s="16" t="s">
        <v>3709</v>
      </c>
      <c r="I1258" s="16" t="s">
        <v>3710</v>
      </c>
      <c r="J1258" s="16" t="s">
        <v>2457</v>
      </c>
      <c r="K1258" s="16" t="s">
        <v>3706</v>
      </c>
      <c r="L1258" s="16" t="s">
        <v>3711</v>
      </c>
      <c r="M1258" s="79" t="s">
        <v>5177</v>
      </c>
    </row>
    <row r="1259" spans="1:13" s="76" customFormat="1" ht="43.2">
      <c r="A1259" s="15">
        <v>1256</v>
      </c>
      <c r="B1259" s="16" t="s">
        <v>2</v>
      </c>
      <c r="C1259" s="75" t="s">
        <v>62</v>
      </c>
      <c r="D1259" s="16" t="s">
        <v>3702</v>
      </c>
      <c r="E1259" s="16" t="s">
        <v>3712</v>
      </c>
      <c r="F1259" s="16" t="s">
        <v>932</v>
      </c>
      <c r="G1259" s="16" t="s">
        <v>3713</v>
      </c>
      <c r="H1259" s="16" t="s">
        <v>3714</v>
      </c>
      <c r="I1259" s="16" t="s">
        <v>3705</v>
      </c>
      <c r="J1259" s="16"/>
      <c r="K1259" s="16" t="s">
        <v>3706</v>
      </c>
      <c r="L1259" s="16" t="s">
        <v>3715</v>
      </c>
      <c r="M1259" s="79" t="s">
        <v>5178</v>
      </c>
    </row>
    <row r="1260" spans="1:13" s="76" customFormat="1">
      <c r="A1260" s="15">
        <v>1257</v>
      </c>
      <c r="B1260" s="16" t="s">
        <v>7</v>
      </c>
      <c r="C1260" s="75" t="s">
        <v>62</v>
      </c>
      <c r="D1260" s="16" t="s">
        <v>3716</v>
      </c>
      <c r="E1260" s="16" t="s">
        <v>3717</v>
      </c>
      <c r="F1260" s="16" t="s">
        <v>932</v>
      </c>
      <c r="G1260" s="16" t="s">
        <v>1010</v>
      </c>
      <c r="H1260" s="16" t="s">
        <v>5423</v>
      </c>
      <c r="I1260" s="16" t="s">
        <v>3719</v>
      </c>
      <c r="J1260" s="16" t="s">
        <v>2458</v>
      </c>
      <c r="K1260" s="16" t="s">
        <v>3720</v>
      </c>
      <c r="L1260" s="16" t="s">
        <v>3721</v>
      </c>
      <c r="M1260" s="79" t="s">
        <v>3722</v>
      </c>
    </row>
    <row r="1261" spans="1:13" s="76" customFormat="1">
      <c r="A1261" s="15">
        <v>1258</v>
      </c>
      <c r="B1261" s="16" t="s">
        <v>6</v>
      </c>
      <c r="C1261" s="75" t="s">
        <v>62</v>
      </c>
      <c r="D1261" s="16" t="s">
        <v>3716</v>
      </c>
      <c r="E1261" s="16" t="s">
        <v>3708</v>
      </c>
      <c r="F1261" s="16" t="s">
        <v>932</v>
      </c>
      <c r="G1261" s="16" t="s">
        <v>945</v>
      </c>
      <c r="H1261" s="16" t="s">
        <v>3723</v>
      </c>
      <c r="I1261" s="16" t="s">
        <v>3719</v>
      </c>
      <c r="J1261" s="16" t="s">
        <v>2458</v>
      </c>
      <c r="K1261" s="16" t="s">
        <v>3720</v>
      </c>
      <c r="L1261" s="16" t="s">
        <v>3721</v>
      </c>
      <c r="M1261" s="79" t="s">
        <v>3722</v>
      </c>
    </row>
    <row r="1262" spans="1:13" s="76" customFormat="1">
      <c r="A1262" s="15">
        <v>1259</v>
      </c>
      <c r="B1262" s="16" t="s">
        <v>10</v>
      </c>
      <c r="C1262" s="75" t="s">
        <v>62</v>
      </c>
      <c r="D1262" s="16" t="s">
        <v>3716</v>
      </c>
      <c r="E1262" s="16" t="s">
        <v>3724</v>
      </c>
      <c r="F1262" s="16" t="s">
        <v>932</v>
      </c>
      <c r="G1262" s="16" t="s">
        <v>947</v>
      </c>
      <c r="H1262" s="54">
        <v>45515</v>
      </c>
      <c r="I1262" s="16" t="s">
        <v>3725</v>
      </c>
      <c r="J1262" s="16" t="s">
        <v>2444</v>
      </c>
      <c r="K1262" s="16" t="s">
        <v>3720</v>
      </c>
      <c r="L1262" s="16" t="s">
        <v>3721</v>
      </c>
      <c r="M1262" s="79" t="s">
        <v>3722</v>
      </c>
    </row>
    <row r="1263" spans="1:13" s="76" customFormat="1">
      <c r="A1263" s="15">
        <v>1260</v>
      </c>
      <c r="B1263" s="16" t="s">
        <v>3726</v>
      </c>
      <c r="C1263" s="75" t="s">
        <v>62</v>
      </c>
      <c r="D1263" s="16" t="s">
        <v>3716</v>
      </c>
      <c r="E1263" s="16" t="s">
        <v>3726</v>
      </c>
      <c r="F1263" s="16" t="s">
        <v>932</v>
      </c>
      <c r="G1263" s="16" t="s">
        <v>947</v>
      </c>
      <c r="H1263" s="16" t="s">
        <v>3727</v>
      </c>
      <c r="I1263" s="16" t="s">
        <v>3728</v>
      </c>
      <c r="J1263" s="16" t="s">
        <v>3729</v>
      </c>
      <c r="K1263" s="16" t="s">
        <v>3720</v>
      </c>
      <c r="L1263" s="16" t="s">
        <v>3721</v>
      </c>
      <c r="M1263" s="79" t="s">
        <v>3722</v>
      </c>
    </row>
    <row r="1264" spans="1:13" s="76" customFormat="1">
      <c r="A1264" s="15">
        <v>1261</v>
      </c>
      <c r="B1264" s="16" t="s">
        <v>6</v>
      </c>
      <c r="C1264" s="75" t="s">
        <v>62</v>
      </c>
      <c r="D1264" s="16" t="s">
        <v>3716</v>
      </c>
      <c r="E1264" s="16" t="s">
        <v>3730</v>
      </c>
      <c r="F1264" s="16" t="s">
        <v>932</v>
      </c>
      <c r="G1264" s="16" t="s">
        <v>979</v>
      </c>
      <c r="H1264" s="16" t="s">
        <v>1318</v>
      </c>
      <c r="I1264" s="16" t="s">
        <v>3719</v>
      </c>
      <c r="J1264" s="16" t="s">
        <v>2458</v>
      </c>
      <c r="K1264" s="16" t="s">
        <v>3720</v>
      </c>
      <c r="L1264" s="16" t="s">
        <v>3721</v>
      </c>
      <c r="M1264" s="79" t="s">
        <v>3722</v>
      </c>
    </row>
    <row r="1265" spans="1:13" s="76" customFormat="1">
      <c r="A1265" s="15">
        <v>1262</v>
      </c>
      <c r="B1265" s="16" t="s">
        <v>3731</v>
      </c>
      <c r="C1265" s="75" t="s">
        <v>62</v>
      </c>
      <c r="D1265" s="16" t="s">
        <v>3716</v>
      </c>
      <c r="E1265" s="16" t="s">
        <v>3732</v>
      </c>
      <c r="F1265" s="16" t="s">
        <v>932</v>
      </c>
      <c r="G1265" s="16" t="s">
        <v>970</v>
      </c>
      <c r="H1265" s="54">
        <v>45298</v>
      </c>
      <c r="I1265" s="16" t="s">
        <v>3734</v>
      </c>
      <c r="J1265" s="16"/>
      <c r="K1265" s="16" t="s">
        <v>3720</v>
      </c>
      <c r="L1265" s="16" t="s">
        <v>3721</v>
      </c>
      <c r="M1265" s="79" t="s">
        <v>3722</v>
      </c>
    </row>
    <row r="1266" spans="1:13" s="76" customFormat="1" ht="43.2">
      <c r="A1266" s="15">
        <v>1263</v>
      </c>
      <c r="B1266" s="16" t="s">
        <v>3</v>
      </c>
      <c r="C1266" s="75" t="s">
        <v>62</v>
      </c>
      <c r="D1266" s="16" t="s">
        <v>3735</v>
      </c>
      <c r="E1266" s="16" t="s">
        <v>3736</v>
      </c>
      <c r="F1266" s="16" t="s">
        <v>932</v>
      </c>
      <c r="G1266" s="16" t="s">
        <v>1105</v>
      </c>
      <c r="H1266" s="16" t="s">
        <v>3737</v>
      </c>
      <c r="I1266" s="16" t="s">
        <v>3738</v>
      </c>
      <c r="J1266" s="16"/>
      <c r="K1266" s="16" t="s">
        <v>3739</v>
      </c>
      <c r="L1266" s="16" t="s">
        <v>3740</v>
      </c>
      <c r="M1266" s="79" t="s">
        <v>5179</v>
      </c>
    </row>
    <row r="1267" spans="1:13" s="28" customFormat="1" ht="43.2">
      <c r="A1267" s="15">
        <v>1264</v>
      </c>
      <c r="B1267" s="16" t="s">
        <v>2</v>
      </c>
      <c r="C1267" s="75" t="s">
        <v>62</v>
      </c>
      <c r="D1267" s="16" t="s">
        <v>3962</v>
      </c>
      <c r="E1267" s="16" t="s">
        <v>3963</v>
      </c>
      <c r="F1267" s="16" t="s">
        <v>932</v>
      </c>
      <c r="G1267" s="16" t="s">
        <v>3964</v>
      </c>
      <c r="H1267" s="16" t="s">
        <v>3965</v>
      </c>
      <c r="I1267" s="16" t="s">
        <v>3966</v>
      </c>
      <c r="J1267" s="16" t="s">
        <v>3967</v>
      </c>
      <c r="K1267" s="16" t="s">
        <v>3966</v>
      </c>
      <c r="L1267" s="16" t="s">
        <v>3968</v>
      </c>
      <c r="M1267" s="79" t="s">
        <v>3969</v>
      </c>
    </row>
    <row r="1268" spans="1:13" s="28" customFormat="1">
      <c r="A1268" s="15">
        <v>1265</v>
      </c>
      <c r="B1268" s="16" t="s">
        <v>4</v>
      </c>
      <c r="C1268" s="75" t="s">
        <v>62</v>
      </c>
      <c r="D1268" s="16" t="s">
        <v>3962</v>
      </c>
      <c r="E1268" s="16" t="s">
        <v>3970</v>
      </c>
      <c r="F1268" s="16" t="s">
        <v>932</v>
      </c>
      <c r="G1268" s="16" t="s">
        <v>952</v>
      </c>
      <c r="H1268" s="54">
        <v>45430</v>
      </c>
      <c r="I1268" s="16" t="s">
        <v>3972</v>
      </c>
      <c r="J1268" s="16" t="s">
        <v>3973</v>
      </c>
      <c r="K1268" s="16" t="s">
        <v>3974</v>
      </c>
      <c r="L1268" s="16" t="s">
        <v>3975</v>
      </c>
      <c r="M1268" s="79" t="s">
        <v>3976</v>
      </c>
    </row>
    <row r="1269" spans="1:13" s="28" customFormat="1">
      <c r="A1269" s="15">
        <v>1266</v>
      </c>
      <c r="B1269" s="16" t="s">
        <v>4</v>
      </c>
      <c r="C1269" s="75" t="s">
        <v>62</v>
      </c>
      <c r="D1269" s="16" t="s">
        <v>3962</v>
      </c>
      <c r="E1269" s="16" t="s">
        <v>3977</v>
      </c>
      <c r="F1269" s="16" t="s">
        <v>932</v>
      </c>
      <c r="G1269" s="16" t="s">
        <v>945</v>
      </c>
      <c r="H1269" s="54">
        <v>45479</v>
      </c>
      <c r="I1269" s="16" t="s">
        <v>3979</v>
      </c>
      <c r="J1269" s="16" t="s">
        <v>3980</v>
      </c>
      <c r="K1269" s="16" t="s">
        <v>3974</v>
      </c>
      <c r="L1269" s="16" t="s">
        <v>3975</v>
      </c>
      <c r="M1269" s="79" t="s">
        <v>3976</v>
      </c>
    </row>
    <row r="1270" spans="1:13" s="28" customFormat="1">
      <c r="A1270" s="15">
        <v>1267</v>
      </c>
      <c r="B1270" s="16" t="s">
        <v>6</v>
      </c>
      <c r="C1270" s="75" t="s">
        <v>62</v>
      </c>
      <c r="D1270" s="16" t="s">
        <v>3962</v>
      </c>
      <c r="E1270" s="16" t="s">
        <v>3981</v>
      </c>
      <c r="F1270" s="16" t="s">
        <v>932</v>
      </c>
      <c r="G1270" s="16" t="s">
        <v>975</v>
      </c>
      <c r="H1270" s="16" t="s">
        <v>975</v>
      </c>
      <c r="I1270" s="16" t="s">
        <v>3982</v>
      </c>
      <c r="J1270" s="16" t="s">
        <v>3973</v>
      </c>
      <c r="K1270" s="16" t="s">
        <v>3974</v>
      </c>
      <c r="L1270" s="16" t="s">
        <v>3975</v>
      </c>
      <c r="M1270" s="79" t="s">
        <v>3976</v>
      </c>
    </row>
    <row r="1271" spans="1:13" s="28" customFormat="1">
      <c r="A1271" s="15">
        <v>1268</v>
      </c>
      <c r="B1271" s="16" t="s">
        <v>6</v>
      </c>
      <c r="C1271" s="75" t="s">
        <v>62</v>
      </c>
      <c r="D1271" s="16" t="s">
        <v>3947</v>
      </c>
      <c r="E1271" s="16" t="s">
        <v>3948</v>
      </c>
      <c r="F1271" s="16" t="s">
        <v>932</v>
      </c>
      <c r="G1271" s="16" t="s">
        <v>1039</v>
      </c>
      <c r="H1271" s="54">
        <v>44198</v>
      </c>
      <c r="I1271" s="16" t="s">
        <v>3949</v>
      </c>
      <c r="J1271" s="16"/>
      <c r="K1271" s="16" t="s">
        <v>3950</v>
      </c>
      <c r="L1271" s="16" t="s">
        <v>3951</v>
      </c>
      <c r="M1271" s="79" t="s">
        <v>5175</v>
      </c>
    </row>
    <row r="1272" spans="1:13" s="28" customFormat="1">
      <c r="A1272" s="15">
        <v>1269</v>
      </c>
      <c r="B1272" s="16" t="s">
        <v>6</v>
      </c>
      <c r="C1272" s="75" t="s">
        <v>62</v>
      </c>
      <c r="D1272" s="16" t="s">
        <v>3947</v>
      </c>
      <c r="E1272" s="16" t="s">
        <v>3952</v>
      </c>
      <c r="F1272" s="16" t="s">
        <v>932</v>
      </c>
      <c r="G1272" s="16" t="s">
        <v>950</v>
      </c>
      <c r="H1272" s="54">
        <v>45397</v>
      </c>
      <c r="I1272" s="16" t="s">
        <v>3953</v>
      </c>
      <c r="J1272" s="16" t="s">
        <v>2219</v>
      </c>
      <c r="K1272" s="16" t="s">
        <v>3950</v>
      </c>
      <c r="L1272" s="16" t="s">
        <v>3951</v>
      </c>
      <c r="M1272" s="79" t="s">
        <v>5175</v>
      </c>
    </row>
    <row r="1273" spans="1:13" s="28" customFormat="1">
      <c r="A1273" s="15">
        <v>1270</v>
      </c>
      <c r="B1273" s="16" t="s">
        <v>6</v>
      </c>
      <c r="C1273" s="75" t="s">
        <v>62</v>
      </c>
      <c r="D1273" s="16" t="s">
        <v>3947</v>
      </c>
      <c r="E1273" s="16" t="s">
        <v>3954</v>
      </c>
      <c r="F1273" s="16" t="s">
        <v>932</v>
      </c>
      <c r="G1273" s="16" t="s">
        <v>947</v>
      </c>
      <c r="H1273" s="16" t="s">
        <v>3955</v>
      </c>
      <c r="I1273" s="16" t="s">
        <v>3956</v>
      </c>
      <c r="J1273" s="16" t="s">
        <v>2186</v>
      </c>
      <c r="K1273" s="16" t="s">
        <v>3950</v>
      </c>
      <c r="L1273" s="16" t="s">
        <v>3951</v>
      </c>
      <c r="M1273" s="79" t="s">
        <v>5175</v>
      </c>
    </row>
    <row r="1274" spans="1:13" s="28" customFormat="1">
      <c r="A1274" s="15">
        <v>1271</v>
      </c>
      <c r="B1274" s="16" t="s">
        <v>6</v>
      </c>
      <c r="C1274" s="75" t="s">
        <v>62</v>
      </c>
      <c r="D1274" s="16" t="s">
        <v>3947</v>
      </c>
      <c r="E1274" s="16" t="s">
        <v>3957</v>
      </c>
      <c r="F1274" s="16" t="s">
        <v>932</v>
      </c>
      <c r="G1274" s="16" t="s">
        <v>947</v>
      </c>
      <c r="H1274" s="54">
        <v>45505</v>
      </c>
      <c r="I1274" s="16" t="s">
        <v>3956</v>
      </c>
      <c r="J1274" s="16" t="s">
        <v>2186</v>
      </c>
      <c r="K1274" s="16" t="s">
        <v>3950</v>
      </c>
      <c r="L1274" s="16" t="s">
        <v>3951</v>
      </c>
      <c r="M1274" s="79" t="s">
        <v>5175</v>
      </c>
    </row>
    <row r="1275" spans="1:13" s="28" customFormat="1">
      <c r="A1275" s="15">
        <v>1272</v>
      </c>
      <c r="B1275" s="16" t="s">
        <v>3958</v>
      </c>
      <c r="C1275" s="75" t="s">
        <v>62</v>
      </c>
      <c r="D1275" s="16" t="s">
        <v>3947</v>
      </c>
      <c r="E1275" s="16" t="s">
        <v>3959</v>
      </c>
      <c r="F1275" s="16" t="s">
        <v>932</v>
      </c>
      <c r="G1275" s="16" t="s">
        <v>947</v>
      </c>
      <c r="H1275" s="54" t="s">
        <v>1151</v>
      </c>
      <c r="I1275" s="16" t="s">
        <v>3956</v>
      </c>
      <c r="J1275" s="16" t="s">
        <v>2186</v>
      </c>
      <c r="K1275" s="16" t="s">
        <v>3950</v>
      </c>
      <c r="L1275" s="16" t="s">
        <v>3951</v>
      </c>
      <c r="M1275" s="79" t="s">
        <v>5175</v>
      </c>
    </row>
    <row r="1276" spans="1:13" s="28" customFormat="1">
      <c r="A1276" s="15">
        <v>1273</v>
      </c>
      <c r="B1276" s="16" t="s">
        <v>6</v>
      </c>
      <c r="C1276" s="75" t="s">
        <v>62</v>
      </c>
      <c r="D1276" s="16" t="s">
        <v>3947</v>
      </c>
      <c r="E1276" s="16" t="s">
        <v>3960</v>
      </c>
      <c r="F1276" s="16" t="s">
        <v>932</v>
      </c>
      <c r="G1276" s="16" t="s">
        <v>947</v>
      </c>
      <c r="H1276" s="16" t="s">
        <v>1202</v>
      </c>
      <c r="I1276" s="16" t="s">
        <v>3961</v>
      </c>
      <c r="J1276" s="16" t="s">
        <v>2206</v>
      </c>
      <c r="K1276" s="16" t="s">
        <v>3950</v>
      </c>
      <c r="L1276" s="16" t="s">
        <v>3951</v>
      </c>
      <c r="M1276" s="79" t="s">
        <v>5175</v>
      </c>
    </row>
    <row r="1277" spans="1:13" s="28" customFormat="1" ht="21.6">
      <c r="A1277" s="15">
        <v>1274</v>
      </c>
      <c r="B1277" s="16" t="s">
        <v>6</v>
      </c>
      <c r="C1277" s="75" t="s">
        <v>62</v>
      </c>
      <c r="D1277" s="16" t="s">
        <v>5351</v>
      </c>
      <c r="E1277" s="16" t="s">
        <v>5352</v>
      </c>
      <c r="F1277" s="16" t="s">
        <v>932</v>
      </c>
      <c r="G1277" s="16" t="s">
        <v>1039</v>
      </c>
      <c r="H1277" s="54">
        <v>44198</v>
      </c>
      <c r="I1277" s="16" t="s">
        <v>5353</v>
      </c>
      <c r="J1277" s="16"/>
      <c r="K1277" s="16" t="s">
        <v>5354</v>
      </c>
      <c r="L1277" s="16" t="s">
        <v>5355</v>
      </c>
      <c r="M1277" s="19" t="s">
        <v>5356</v>
      </c>
    </row>
    <row r="1278" spans="1:13" s="28" customFormat="1" ht="21.6">
      <c r="A1278" s="15">
        <v>1275</v>
      </c>
      <c r="B1278" s="16" t="s">
        <v>6</v>
      </c>
      <c r="C1278" s="75" t="s">
        <v>62</v>
      </c>
      <c r="D1278" s="16" t="s">
        <v>5351</v>
      </c>
      <c r="E1278" s="16" t="s">
        <v>5357</v>
      </c>
      <c r="F1278" s="16" t="s">
        <v>932</v>
      </c>
      <c r="G1278" s="16" t="s">
        <v>945</v>
      </c>
      <c r="H1278" s="16" t="s">
        <v>5358</v>
      </c>
      <c r="I1278" s="16" t="s">
        <v>5359</v>
      </c>
      <c r="J1278" s="16" t="s">
        <v>2201</v>
      </c>
      <c r="K1278" s="16" t="s">
        <v>5354</v>
      </c>
      <c r="L1278" s="16" t="s">
        <v>5355</v>
      </c>
      <c r="M1278" s="19" t="s">
        <v>5356</v>
      </c>
    </row>
    <row r="1279" spans="1:13" s="28" customFormat="1" ht="21.6">
      <c r="A1279" s="15">
        <v>1276</v>
      </c>
      <c r="B1279" s="16" t="s">
        <v>4</v>
      </c>
      <c r="C1279" s="75" t="s">
        <v>62</v>
      </c>
      <c r="D1279" s="16" t="s">
        <v>5351</v>
      </c>
      <c r="E1279" s="16" t="s">
        <v>5360</v>
      </c>
      <c r="F1279" s="16" t="s">
        <v>932</v>
      </c>
      <c r="G1279" s="16" t="s">
        <v>5361</v>
      </c>
      <c r="H1279" s="16" t="s">
        <v>5362</v>
      </c>
      <c r="I1279" s="16" t="s">
        <v>5363</v>
      </c>
      <c r="J1279" s="16" t="s">
        <v>2272</v>
      </c>
      <c r="K1279" s="16" t="s">
        <v>5354</v>
      </c>
      <c r="L1279" s="16" t="s">
        <v>5355</v>
      </c>
      <c r="M1279" s="19" t="s">
        <v>5356</v>
      </c>
    </row>
    <row r="1280" spans="1:13" s="28" customFormat="1" ht="21.6">
      <c r="A1280" s="15">
        <v>1277</v>
      </c>
      <c r="B1280" s="16" t="s">
        <v>4</v>
      </c>
      <c r="C1280" s="75" t="s">
        <v>62</v>
      </c>
      <c r="D1280" s="16" t="s">
        <v>5351</v>
      </c>
      <c r="E1280" s="16" t="s">
        <v>5364</v>
      </c>
      <c r="F1280" s="16" t="s">
        <v>932</v>
      </c>
      <c r="G1280" s="16" t="s">
        <v>5365</v>
      </c>
      <c r="H1280" s="16" t="s">
        <v>5365</v>
      </c>
      <c r="I1280" s="16" t="s">
        <v>5353</v>
      </c>
      <c r="J1280" s="16"/>
      <c r="K1280" s="16" t="s">
        <v>5354</v>
      </c>
      <c r="L1280" s="16" t="s">
        <v>5355</v>
      </c>
      <c r="M1280" s="19" t="s">
        <v>5366</v>
      </c>
    </row>
    <row r="1281" spans="1:13" s="28" customFormat="1" ht="21.6">
      <c r="A1281" s="15">
        <v>1278</v>
      </c>
      <c r="B1281" s="16" t="s">
        <v>6</v>
      </c>
      <c r="C1281" s="75" t="s">
        <v>62</v>
      </c>
      <c r="D1281" s="16" t="s">
        <v>5351</v>
      </c>
      <c r="E1281" s="16" t="s">
        <v>5367</v>
      </c>
      <c r="F1281" s="16" t="s">
        <v>932</v>
      </c>
      <c r="G1281" s="16" t="s">
        <v>945</v>
      </c>
      <c r="H1281" s="16" t="s">
        <v>1134</v>
      </c>
      <c r="I1281" s="16" t="s">
        <v>5368</v>
      </c>
      <c r="J1281" s="16" t="s">
        <v>2272</v>
      </c>
      <c r="K1281" s="16" t="s">
        <v>5354</v>
      </c>
      <c r="L1281" s="16" t="s">
        <v>5355</v>
      </c>
      <c r="M1281" s="19" t="s">
        <v>5356</v>
      </c>
    </row>
    <row r="1282" spans="1:13" s="76" customFormat="1">
      <c r="A1282" s="15">
        <v>1279</v>
      </c>
      <c r="B1282" s="16" t="s">
        <v>2</v>
      </c>
      <c r="C1282" s="16" t="s">
        <v>62</v>
      </c>
      <c r="D1282" s="16" t="s">
        <v>109</v>
      </c>
      <c r="E1282" s="81" t="s">
        <v>370</v>
      </c>
      <c r="F1282" s="16" t="s">
        <v>932</v>
      </c>
      <c r="G1282" s="16" t="s">
        <v>1012</v>
      </c>
      <c r="H1282" s="16" t="s">
        <v>4635</v>
      </c>
      <c r="I1282" s="16" t="s">
        <v>1692</v>
      </c>
      <c r="J1282" s="16" t="s">
        <v>4204</v>
      </c>
      <c r="K1282" s="16" t="s">
        <v>1701</v>
      </c>
      <c r="L1282" s="16" t="s">
        <v>3027</v>
      </c>
      <c r="M1282" s="10" t="s">
        <v>4205</v>
      </c>
    </row>
    <row r="1283" spans="1:13" s="76" customFormat="1" ht="43.2">
      <c r="A1283" s="15">
        <v>1280</v>
      </c>
      <c r="B1283" s="16" t="s">
        <v>2</v>
      </c>
      <c r="C1283" s="16" t="s">
        <v>62</v>
      </c>
      <c r="D1283" s="16" t="s">
        <v>109</v>
      </c>
      <c r="E1283" s="16" t="s">
        <v>4206</v>
      </c>
      <c r="F1283" s="16" t="s">
        <v>932</v>
      </c>
      <c r="G1283" s="16" t="s">
        <v>975</v>
      </c>
      <c r="H1283" s="16" t="s">
        <v>1255</v>
      </c>
      <c r="I1283" s="16" t="s">
        <v>1693</v>
      </c>
      <c r="J1283" s="16" t="s">
        <v>4207</v>
      </c>
      <c r="K1283" s="16" t="s">
        <v>4208</v>
      </c>
      <c r="L1283" s="16" t="s">
        <v>3028</v>
      </c>
      <c r="M1283" s="10"/>
    </row>
    <row r="1284" spans="1:13" s="76" customFormat="1">
      <c r="A1284" s="15">
        <v>1281</v>
      </c>
      <c r="B1284" s="16" t="s">
        <v>2</v>
      </c>
      <c r="C1284" s="16" t="s">
        <v>62</v>
      </c>
      <c r="D1284" s="16" t="s">
        <v>109</v>
      </c>
      <c r="E1284" s="81" t="s">
        <v>4636</v>
      </c>
      <c r="F1284" s="16" t="s">
        <v>932</v>
      </c>
      <c r="G1284" s="16" t="s">
        <v>943</v>
      </c>
      <c r="H1284" s="16" t="s">
        <v>1132</v>
      </c>
      <c r="I1284" s="16" t="s">
        <v>1694</v>
      </c>
      <c r="J1284" s="16" t="s">
        <v>4210</v>
      </c>
      <c r="K1284" s="16" t="s">
        <v>2589</v>
      </c>
      <c r="L1284" s="16" t="s">
        <v>4211</v>
      </c>
      <c r="M1284" s="55"/>
    </row>
    <row r="1285" spans="1:13" s="76" customFormat="1">
      <c r="A1285" s="15">
        <v>1282</v>
      </c>
      <c r="B1285" s="16" t="s">
        <v>2</v>
      </c>
      <c r="C1285" s="16" t="s">
        <v>62</v>
      </c>
      <c r="D1285" s="16" t="s">
        <v>109</v>
      </c>
      <c r="E1285" s="16" t="s">
        <v>371</v>
      </c>
      <c r="F1285" s="16" t="s">
        <v>932</v>
      </c>
      <c r="G1285" s="16" t="s">
        <v>5418</v>
      </c>
      <c r="H1285" s="16" t="s">
        <v>1414</v>
      </c>
      <c r="I1285" s="16" t="s">
        <v>1695</v>
      </c>
      <c r="J1285" s="16" t="s">
        <v>4212</v>
      </c>
      <c r="K1285" s="16" t="s">
        <v>2593</v>
      </c>
      <c r="L1285" s="16" t="s">
        <v>3034</v>
      </c>
      <c r="M1285" s="55"/>
    </row>
    <row r="1286" spans="1:13" s="76" customFormat="1">
      <c r="A1286" s="15">
        <v>1283</v>
      </c>
      <c r="B1286" s="16" t="s">
        <v>3</v>
      </c>
      <c r="C1286" s="16" t="s">
        <v>62</v>
      </c>
      <c r="D1286" s="16" t="s">
        <v>109</v>
      </c>
      <c r="E1286" s="16" t="s">
        <v>372</v>
      </c>
      <c r="F1286" s="16" t="s">
        <v>932</v>
      </c>
      <c r="G1286" s="16" t="s">
        <v>4213</v>
      </c>
      <c r="H1286" s="16" t="s">
        <v>4214</v>
      </c>
      <c r="I1286" s="16" t="s">
        <v>1696</v>
      </c>
      <c r="J1286" s="16" t="s">
        <v>4215</v>
      </c>
      <c r="K1286" s="16" t="s">
        <v>4637</v>
      </c>
      <c r="L1286" s="16" t="s">
        <v>3029</v>
      </c>
      <c r="M1286" s="10" t="s">
        <v>4216</v>
      </c>
    </row>
    <row r="1287" spans="1:13" s="76" customFormat="1">
      <c r="A1287" s="15">
        <v>1284</v>
      </c>
      <c r="B1287" s="16" t="s">
        <v>3</v>
      </c>
      <c r="C1287" s="16" t="s">
        <v>62</v>
      </c>
      <c r="D1287" s="16" t="s">
        <v>109</v>
      </c>
      <c r="E1287" s="16" t="s">
        <v>373</v>
      </c>
      <c r="F1287" s="16" t="s">
        <v>932</v>
      </c>
      <c r="G1287" s="16" t="s">
        <v>985</v>
      </c>
      <c r="H1287" s="16" t="s">
        <v>1256</v>
      </c>
      <c r="I1287" s="16" t="s">
        <v>4217</v>
      </c>
      <c r="J1287" s="16" t="s">
        <v>2261</v>
      </c>
      <c r="K1287" s="16" t="s">
        <v>4218</v>
      </c>
      <c r="L1287" s="16" t="s">
        <v>3030</v>
      </c>
      <c r="M1287" s="10" t="s">
        <v>4219</v>
      </c>
    </row>
    <row r="1288" spans="1:13" s="76" customFormat="1">
      <c r="A1288" s="15">
        <v>1285</v>
      </c>
      <c r="B1288" s="16" t="s">
        <v>7</v>
      </c>
      <c r="C1288" s="16" t="s">
        <v>62</v>
      </c>
      <c r="D1288" s="16" t="s">
        <v>109</v>
      </c>
      <c r="E1288" s="16" t="s">
        <v>4712</v>
      </c>
      <c r="F1288" s="16" t="s">
        <v>932</v>
      </c>
      <c r="G1288" s="16" t="s">
        <v>4220</v>
      </c>
      <c r="H1288" s="16" t="s">
        <v>4713</v>
      </c>
      <c r="I1288" s="16" t="s">
        <v>1697</v>
      </c>
      <c r="J1288" s="16"/>
      <c r="K1288" s="16" t="s">
        <v>4714</v>
      </c>
      <c r="L1288" s="16" t="s">
        <v>4715</v>
      </c>
      <c r="M1288" s="55"/>
    </row>
    <row r="1289" spans="1:13" s="76" customFormat="1" ht="43.2">
      <c r="A1289" s="15">
        <v>1286</v>
      </c>
      <c r="B1289" s="16" t="s">
        <v>7</v>
      </c>
      <c r="C1289" s="16" t="s">
        <v>62</v>
      </c>
      <c r="D1289" s="16" t="s">
        <v>109</v>
      </c>
      <c r="E1289" s="16" t="s">
        <v>374</v>
      </c>
      <c r="F1289" s="16" t="s">
        <v>932</v>
      </c>
      <c r="G1289" s="16" t="s">
        <v>4220</v>
      </c>
      <c r="H1289" s="16" t="s">
        <v>4221</v>
      </c>
      <c r="I1289" s="16" t="s">
        <v>4222</v>
      </c>
      <c r="J1289" s="16" t="s">
        <v>2262</v>
      </c>
      <c r="K1289" s="16" t="s">
        <v>2590</v>
      </c>
      <c r="L1289" s="16" t="s">
        <v>3031</v>
      </c>
      <c r="M1289" s="55"/>
    </row>
    <row r="1290" spans="1:13" s="76" customFormat="1">
      <c r="A1290" s="15">
        <v>1287</v>
      </c>
      <c r="B1290" s="16" t="s">
        <v>7</v>
      </c>
      <c r="C1290" s="16" t="s">
        <v>62</v>
      </c>
      <c r="D1290" s="16" t="s">
        <v>109</v>
      </c>
      <c r="E1290" s="16" t="s">
        <v>375</v>
      </c>
      <c r="F1290" s="16" t="s">
        <v>932</v>
      </c>
      <c r="G1290" s="16" t="s">
        <v>1115</v>
      </c>
      <c r="H1290" s="82" t="s">
        <v>4223</v>
      </c>
      <c r="I1290" s="16" t="s">
        <v>1699</v>
      </c>
      <c r="J1290" s="16" t="s">
        <v>2263</v>
      </c>
      <c r="K1290" s="16" t="s">
        <v>4224</v>
      </c>
      <c r="L1290" s="16" t="s">
        <v>4225</v>
      </c>
      <c r="M1290" s="17" t="s">
        <v>4226</v>
      </c>
    </row>
    <row r="1291" spans="1:13" s="76" customFormat="1">
      <c r="A1291" s="15">
        <v>1288</v>
      </c>
      <c r="B1291" s="16" t="s">
        <v>7</v>
      </c>
      <c r="C1291" s="16" t="s">
        <v>62</v>
      </c>
      <c r="D1291" s="16" t="s">
        <v>109</v>
      </c>
      <c r="E1291" s="16" t="s">
        <v>376</v>
      </c>
      <c r="F1291" s="16" t="s">
        <v>932</v>
      </c>
      <c r="G1291" s="16" t="s">
        <v>1115</v>
      </c>
      <c r="H1291" s="16" t="s">
        <v>4227</v>
      </c>
      <c r="I1291" s="16" t="s">
        <v>1700</v>
      </c>
      <c r="J1291" s="16" t="s">
        <v>4228</v>
      </c>
      <c r="K1291" s="16" t="s">
        <v>1700</v>
      </c>
      <c r="L1291" s="16" t="s">
        <v>3032</v>
      </c>
      <c r="M1291" s="10" t="s">
        <v>4205</v>
      </c>
    </row>
    <row r="1292" spans="1:13" s="76" customFormat="1">
      <c r="A1292" s="15">
        <v>1289</v>
      </c>
      <c r="B1292" s="16" t="s">
        <v>7</v>
      </c>
      <c r="C1292" s="16" t="s">
        <v>62</v>
      </c>
      <c r="D1292" s="16" t="s">
        <v>109</v>
      </c>
      <c r="E1292" s="16" t="s">
        <v>4716</v>
      </c>
      <c r="F1292" s="16" t="s">
        <v>932</v>
      </c>
      <c r="G1292" s="16" t="s">
        <v>4044</v>
      </c>
      <c r="H1292" s="16" t="s">
        <v>4717</v>
      </c>
      <c r="I1292" s="16" t="s">
        <v>4718</v>
      </c>
      <c r="J1292" s="16" t="s">
        <v>4719</v>
      </c>
      <c r="K1292" s="16" t="s">
        <v>5419</v>
      </c>
      <c r="L1292" s="16" t="s">
        <v>4721</v>
      </c>
      <c r="M1292" s="10"/>
    </row>
    <row r="1293" spans="1:13" s="76" customFormat="1" ht="43.2">
      <c r="A1293" s="15">
        <v>1290</v>
      </c>
      <c r="B1293" s="16" t="s">
        <v>7</v>
      </c>
      <c r="C1293" s="16" t="s">
        <v>62</v>
      </c>
      <c r="D1293" s="16" t="s">
        <v>109</v>
      </c>
      <c r="E1293" s="16" t="s">
        <v>4722</v>
      </c>
      <c r="F1293" s="16" t="s">
        <v>932</v>
      </c>
      <c r="G1293" s="16" t="s">
        <v>4723</v>
      </c>
      <c r="H1293" s="16" t="s">
        <v>4724</v>
      </c>
      <c r="I1293" s="16" t="s">
        <v>4725</v>
      </c>
      <c r="J1293" s="16" t="s">
        <v>4726</v>
      </c>
      <c r="K1293" s="16" t="s">
        <v>4727</v>
      </c>
      <c r="L1293" s="16" t="s">
        <v>4728</v>
      </c>
      <c r="M1293" s="55"/>
    </row>
    <row r="1294" spans="1:13" s="76" customFormat="1" ht="64.8">
      <c r="A1294" s="15">
        <v>1291</v>
      </c>
      <c r="B1294" s="16" t="s">
        <v>7</v>
      </c>
      <c r="C1294" s="16" t="s">
        <v>62</v>
      </c>
      <c r="D1294" s="16" t="s">
        <v>109</v>
      </c>
      <c r="E1294" s="16" t="s">
        <v>5420</v>
      </c>
      <c r="F1294" s="16" t="s">
        <v>932</v>
      </c>
      <c r="G1294" s="16" t="s">
        <v>4044</v>
      </c>
      <c r="H1294" s="16" t="s">
        <v>4729</v>
      </c>
      <c r="I1294" s="16" t="s">
        <v>4730</v>
      </c>
      <c r="J1294" s="16" t="s">
        <v>4731</v>
      </c>
      <c r="K1294" s="16" t="s">
        <v>4732</v>
      </c>
      <c r="L1294" s="16" t="s">
        <v>4733</v>
      </c>
      <c r="M1294" s="10" t="s">
        <v>4734</v>
      </c>
    </row>
    <row r="1295" spans="1:13" s="76" customFormat="1">
      <c r="A1295" s="15">
        <v>1292</v>
      </c>
      <c r="B1295" s="16" t="s">
        <v>7</v>
      </c>
      <c r="C1295" s="16" t="s">
        <v>62</v>
      </c>
      <c r="D1295" s="16" t="s">
        <v>109</v>
      </c>
      <c r="E1295" s="16" t="s">
        <v>4735</v>
      </c>
      <c r="F1295" s="16" t="s">
        <v>932</v>
      </c>
      <c r="G1295" s="16" t="s">
        <v>4044</v>
      </c>
      <c r="H1295" s="16" t="s">
        <v>4729</v>
      </c>
      <c r="I1295" s="16" t="s">
        <v>4736</v>
      </c>
      <c r="J1295" s="16" t="s">
        <v>4737</v>
      </c>
      <c r="K1295" s="16" t="s">
        <v>4738</v>
      </c>
      <c r="L1295" s="16" t="s">
        <v>4739</v>
      </c>
      <c r="M1295" s="10" t="s">
        <v>4740</v>
      </c>
    </row>
    <row r="1296" spans="1:13" s="76" customFormat="1">
      <c r="A1296" s="15">
        <v>1293</v>
      </c>
      <c r="B1296" s="75" t="s">
        <v>8</v>
      </c>
      <c r="C1296" s="16" t="s">
        <v>62</v>
      </c>
      <c r="D1296" s="16" t="s">
        <v>109</v>
      </c>
      <c r="E1296" s="16" t="s">
        <v>377</v>
      </c>
      <c r="F1296" s="16" t="s">
        <v>932</v>
      </c>
      <c r="G1296" s="16" t="s">
        <v>4229</v>
      </c>
      <c r="H1296" s="16" t="s">
        <v>1259</v>
      </c>
      <c r="I1296" s="16" t="s">
        <v>1692</v>
      </c>
      <c r="J1296" s="16" t="s">
        <v>4228</v>
      </c>
      <c r="K1296" s="16" t="s">
        <v>1700</v>
      </c>
      <c r="L1296" s="16" t="s">
        <v>3032</v>
      </c>
      <c r="M1296" s="10" t="s">
        <v>4205</v>
      </c>
    </row>
    <row r="1297" spans="1:13" s="76" customFormat="1">
      <c r="A1297" s="15">
        <v>1294</v>
      </c>
      <c r="B1297" s="75" t="s">
        <v>8</v>
      </c>
      <c r="C1297" s="16" t="s">
        <v>62</v>
      </c>
      <c r="D1297" s="16" t="s">
        <v>109</v>
      </c>
      <c r="E1297" s="16" t="s">
        <v>4638</v>
      </c>
      <c r="F1297" s="16" t="s">
        <v>932</v>
      </c>
      <c r="G1297" s="16" t="s">
        <v>4230</v>
      </c>
      <c r="H1297" s="16" t="s">
        <v>4231</v>
      </c>
      <c r="I1297" s="16" t="s">
        <v>1696</v>
      </c>
      <c r="J1297" s="16" t="s">
        <v>4215</v>
      </c>
      <c r="K1297" s="16" t="s">
        <v>4232</v>
      </c>
      <c r="L1297" s="16" t="s">
        <v>4233</v>
      </c>
      <c r="M1297" s="10" t="s">
        <v>4234</v>
      </c>
    </row>
    <row r="1298" spans="1:13" s="76" customFormat="1">
      <c r="A1298" s="15">
        <v>1295</v>
      </c>
      <c r="B1298" s="75" t="s">
        <v>8</v>
      </c>
      <c r="C1298" s="16" t="s">
        <v>62</v>
      </c>
      <c r="D1298" s="16" t="s">
        <v>109</v>
      </c>
      <c r="E1298" s="81" t="s">
        <v>378</v>
      </c>
      <c r="F1298" s="16" t="s">
        <v>932</v>
      </c>
      <c r="G1298" s="16" t="s">
        <v>4235</v>
      </c>
      <c r="H1298" s="16" t="s">
        <v>4639</v>
      </c>
      <c r="I1298" s="16" t="s">
        <v>1701</v>
      </c>
      <c r="J1298" s="16" t="s">
        <v>4228</v>
      </c>
      <c r="K1298" s="16" t="s">
        <v>1701</v>
      </c>
      <c r="L1298" s="16" t="s">
        <v>3032</v>
      </c>
      <c r="M1298" s="10" t="s">
        <v>4205</v>
      </c>
    </row>
    <row r="1299" spans="1:13" s="76" customFormat="1" ht="43.2">
      <c r="A1299" s="15">
        <v>1296</v>
      </c>
      <c r="B1299" s="75" t="s">
        <v>8</v>
      </c>
      <c r="C1299" s="16" t="s">
        <v>62</v>
      </c>
      <c r="D1299" s="16" t="s">
        <v>109</v>
      </c>
      <c r="E1299" s="16" t="s">
        <v>4236</v>
      </c>
      <c r="F1299" s="16" t="s">
        <v>932</v>
      </c>
      <c r="G1299" s="16" t="s">
        <v>1017</v>
      </c>
      <c r="H1299" s="16" t="s">
        <v>1220</v>
      </c>
      <c r="I1299" s="16" t="s">
        <v>1702</v>
      </c>
      <c r="J1299" s="16" t="s">
        <v>2264</v>
      </c>
      <c r="K1299" s="16" t="s">
        <v>2591</v>
      </c>
      <c r="L1299" s="16" t="s">
        <v>4640</v>
      </c>
      <c r="M1299" s="10" t="s">
        <v>4237</v>
      </c>
    </row>
    <row r="1300" spans="1:13" s="76" customFormat="1" ht="43.2">
      <c r="A1300" s="15">
        <v>1297</v>
      </c>
      <c r="B1300" s="75" t="s">
        <v>8</v>
      </c>
      <c r="C1300" s="16" t="s">
        <v>62</v>
      </c>
      <c r="D1300" s="16" t="s">
        <v>109</v>
      </c>
      <c r="E1300" s="16" t="s">
        <v>379</v>
      </c>
      <c r="F1300" s="16" t="s">
        <v>932</v>
      </c>
      <c r="G1300" s="16" t="s">
        <v>1017</v>
      </c>
      <c r="H1300" s="82" t="s">
        <v>1017</v>
      </c>
      <c r="I1300" s="16" t="s">
        <v>1703</v>
      </c>
      <c r="J1300" s="16" t="s">
        <v>4238</v>
      </c>
      <c r="K1300" s="16" t="s">
        <v>2592</v>
      </c>
      <c r="L1300" s="16" t="s">
        <v>3033</v>
      </c>
      <c r="M1300" s="10" t="s">
        <v>4239</v>
      </c>
    </row>
    <row r="1301" spans="1:13" s="76" customFormat="1">
      <c r="A1301" s="15">
        <v>1298</v>
      </c>
      <c r="B1301" s="182" t="s">
        <v>8</v>
      </c>
      <c r="C1301" s="183" t="s">
        <v>62</v>
      </c>
      <c r="D1301" s="183" t="s">
        <v>109</v>
      </c>
      <c r="E1301" s="184" t="s">
        <v>380</v>
      </c>
      <c r="F1301" s="183" t="s">
        <v>932</v>
      </c>
      <c r="G1301" s="183" t="s">
        <v>1079</v>
      </c>
      <c r="H1301" s="185" t="s">
        <v>4240</v>
      </c>
      <c r="I1301" s="183" t="s">
        <v>1695</v>
      </c>
      <c r="J1301" s="183" t="s">
        <v>4212</v>
      </c>
      <c r="K1301" s="183" t="s">
        <v>2593</v>
      </c>
      <c r="L1301" s="183" t="s">
        <v>3034</v>
      </c>
      <c r="M1301" s="186" t="s">
        <v>4241</v>
      </c>
    </row>
    <row r="1302" spans="1:13" s="76" customFormat="1" ht="43.2">
      <c r="A1302" s="15">
        <v>1299</v>
      </c>
      <c r="B1302" s="75" t="s">
        <v>8</v>
      </c>
      <c r="C1302" s="16" t="s">
        <v>62</v>
      </c>
      <c r="D1302" s="183" t="s">
        <v>109</v>
      </c>
      <c r="E1302" s="16" t="s">
        <v>381</v>
      </c>
      <c r="F1302" s="16" t="s">
        <v>932</v>
      </c>
      <c r="G1302" s="16" t="s">
        <v>7248</v>
      </c>
      <c r="H1302" s="82" t="s">
        <v>1071</v>
      </c>
      <c r="I1302" s="16" t="s">
        <v>1695</v>
      </c>
      <c r="J1302" s="16" t="s">
        <v>4212</v>
      </c>
      <c r="K1302" s="16" t="s">
        <v>2593</v>
      </c>
      <c r="L1302" s="16" t="s">
        <v>3034</v>
      </c>
      <c r="M1302" s="17" t="s">
        <v>4242</v>
      </c>
    </row>
    <row r="1303" spans="1:13" s="76" customFormat="1" ht="43.2">
      <c r="A1303" s="15">
        <v>1300</v>
      </c>
      <c r="B1303" s="16" t="s">
        <v>4</v>
      </c>
      <c r="C1303" s="16" t="s">
        <v>62</v>
      </c>
      <c r="D1303" s="16" t="s">
        <v>109</v>
      </c>
      <c r="E1303" s="16" t="s">
        <v>382</v>
      </c>
      <c r="F1303" s="16" t="s">
        <v>932</v>
      </c>
      <c r="G1303" s="16" t="s">
        <v>4243</v>
      </c>
      <c r="H1303" s="82" t="s">
        <v>1261</v>
      </c>
      <c r="I1303" s="16" t="s">
        <v>1698</v>
      </c>
      <c r="J1303" s="16" t="s">
        <v>4244</v>
      </c>
      <c r="K1303" s="16" t="s">
        <v>2594</v>
      </c>
      <c r="L1303" s="16" t="s">
        <v>3031</v>
      </c>
      <c r="M1303" s="17" t="s">
        <v>4245</v>
      </c>
    </row>
    <row r="1304" spans="1:13" s="76" customFormat="1" ht="43.2">
      <c r="A1304" s="15">
        <v>1301</v>
      </c>
      <c r="B1304" s="16" t="s">
        <v>4</v>
      </c>
      <c r="C1304" s="16" t="s">
        <v>62</v>
      </c>
      <c r="D1304" s="16" t="s">
        <v>109</v>
      </c>
      <c r="E1304" s="16" t="s">
        <v>383</v>
      </c>
      <c r="F1304" s="16" t="s">
        <v>932</v>
      </c>
      <c r="G1304" s="16" t="s">
        <v>1013</v>
      </c>
      <c r="H1304" s="16" t="s">
        <v>1140</v>
      </c>
      <c r="I1304" s="16" t="s">
        <v>1697</v>
      </c>
      <c r="J1304" s="16"/>
      <c r="K1304" s="16" t="s">
        <v>2595</v>
      </c>
      <c r="L1304" s="16" t="s">
        <v>3035</v>
      </c>
      <c r="M1304" s="10" t="s">
        <v>4246</v>
      </c>
    </row>
    <row r="1305" spans="1:13" s="76" customFormat="1" ht="43.2">
      <c r="A1305" s="15">
        <v>1302</v>
      </c>
      <c r="B1305" s="16" t="s">
        <v>5</v>
      </c>
      <c r="C1305" s="16" t="s">
        <v>62</v>
      </c>
      <c r="D1305" s="16" t="s">
        <v>109</v>
      </c>
      <c r="E1305" s="16" t="s">
        <v>384</v>
      </c>
      <c r="F1305" s="16" t="s">
        <v>932</v>
      </c>
      <c r="G1305" s="16" t="s">
        <v>985</v>
      </c>
      <c r="H1305" s="16" t="s">
        <v>1426</v>
      </c>
      <c r="I1305" s="16" t="s">
        <v>1704</v>
      </c>
      <c r="J1305" s="16" t="s">
        <v>2265</v>
      </c>
      <c r="K1305" s="16" t="s">
        <v>4247</v>
      </c>
      <c r="L1305" s="16" t="s">
        <v>3036</v>
      </c>
      <c r="M1305" s="10" t="s">
        <v>4248</v>
      </c>
    </row>
    <row r="1306" spans="1:13" s="76" customFormat="1" ht="43.2">
      <c r="A1306" s="15">
        <v>1303</v>
      </c>
      <c r="B1306" s="16" t="s">
        <v>6</v>
      </c>
      <c r="C1306" s="16" t="s">
        <v>62</v>
      </c>
      <c r="D1306" s="16" t="s">
        <v>109</v>
      </c>
      <c r="E1306" s="16" t="s">
        <v>4249</v>
      </c>
      <c r="F1306" s="16" t="s">
        <v>932</v>
      </c>
      <c r="G1306" s="16" t="s">
        <v>1024</v>
      </c>
      <c r="H1306" s="187" t="s">
        <v>4250</v>
      </c>
      <c r="I1306" s="16" t="s">
        <v>4251</v>
      </c>
      <c r="J1306" s="16" t="s">
        <v>4252</v>
      </c>
      <c r="K1306" s="16" t="s">
        <v>4253</v>
      </c>
      <c r="L1306" s="16" t="s">
        <v>3037</v>
      </c>
      <c r="M1306" s="10" t="s">
        <v>4254</v>
      </c>
    </row>
    <row r="1307" spans="1:13" s="76" customFormat="1">
      <c r="A1307" s="15">
        <v>1304</v>
      </c>
      <c r="B1307" s="16" t="s">
        <v>6</v>
      </c>
      <c r="C1307" s="16" t="s">
        <v>62</v>
      </c>
      <c r="D1307" s="16" t="s">
        <v>109</v>
      </c>
      <c r="E1307" s="16" t="s">
        <v>385</v>
      </c>
      <c r="F1307" s="16" t="s">
        <v>932</v>
      </c>
      <c r="G1307" s="16" t="s">
        <v>1020</v>
      </c>
      <c r="H1307" s="54" t="s">
        <v>4255</v>
      </c>
      <c r="I1307" s="16" t="s">
        <v>1705</v>
      </c>
      <c r="J1307" s="16" t="s">
        <v>4256</v>
      </c>
      <c r="K1307" s="16" t="s">
        <v>4257</v>
      </c>
      <c r="L1307" s="16" t="s">
        <v>3038</v>
      </c>
      <c r="M1307" s="10" t="s">
        <v>4258</v>
      </c>
    </row>
    <row r="1308" spans="1:13" s="76" customFormat="1">
      <c r="A1308" s="15">
        <v>1305</v>
      </c>
      <c r="B1308" s="16" t="s">
        <v>6</v>
      </c>
      <c r="C1308" s="16" t="s">
        <v>62</v>
      </c>
      <c r="D1308" s="16" t="s">
        <v>109</v>
      </c>
      <c r="E1308" s="16" t="s">
        <v>4259</v>
      </c>
      <c r="F1308" s="16" t="s">
        <v>932</v>
      </c>
      <c r="G1308" s="16" t="s">
        <v>1020</v>
      </c>
      <c r="H1308" s="54" t="s">
        <v>4255</v>
      </c>
      <c r="I1308" s="16" t="s">
        <v>1706</v>
      </c>
      <c r="J1308" s="16" t="s">
        <v>4641</v>
      </c>
      <c r="K1308" s="16" t="s">
        <v>4260</v>
      </c>
      <c r="L1308" s="16" t="s">
        <v>4261</v>
      </c>
      <c r="M1308" s="10" t="s">
        <v>4248</v>
      </c>
    </row>
    <row r="1309" spans="1:13" s="76" customFormat="1">
      <c r="A1309" s="15">
        <v>1306</v>
      </c>
      <c r="B1309" s="16" t="s">
        <v>6</v>
      </c>
      <c r="C1309" s="16" t="s">
        <v>62</v>
      </c>
      <c r="D1309" s="16" t="s">
        <v>109</v>
      </c>
      <c r="E1309" s="16" t="s">
        <v>4262</v>
      </c>
      <c r="F1309" s="16" t="s">
        <v>932</v>
      </c>
      <c r="G1309" s="16" t="s">
        <v>1024</v>
      </c>
      <c r="H1309" s="54" t="s">
        <v>1446</v>
      </c>
      <c r="I1309" s="16" t="s">
        <v>1707</v>
      </c>
      <c r="J1309" s="16" t="s">
        <v>4263</v>
      </c>
      <c r="K1309" s="16" t="s">
        <v>4748</v>
      </c>
      <c r="L1309" s="16" t="s">
        <v>3039</v>
      </c>
      <c r="M1309" s="10" t="s">
        <v>4264</v>
      </c>
    </row>
    <row r="1310" spans="1:13" s="76" customFormat="1" ht="43.2">
      <c r="A1310" s="15">
        <v>1307</v>
      </c>
      <c r="B1310" s="16" t="s">
        <v>6</v>
      </c>
      <c r="C1310" s="16" t="s">
        <v>62</v>
      </c>
      <c r="D1310" s="16" t="s">
        <v>109</v>
      </c>
      <c r="E1310" s="16" t="s">
        <v>386</v>
      </c>
      <c r="F1310" s="16" t="s">
        <v>932</v>
      </c>
      <c r="G1310" s="16" t="s">
        <v>4265</v>
      </c>
      <c r="H1310" s="16" t="s">
        <v>4266</v>
      </c>
      <c r="I1310" s="16" t="s">
        <v>1708</v>
      </c>
      <c r="J1310" s="16" t="s">
        <v>2266</v>
      </c>
      <c r="K1310" s="16" t="s">
        <v>4267</v>
      </c>
      <c r="L1310" s="16" t="s">
        <v>4642</v>
      </c>
      <c r="M1310" s="55"/>
    </row>
    <row r="1311" spans="1:13" s="76" customFormat="1">
      <c r="A1311" s="15">
        <v>1308</v>
      </c>
      <c r="B1311" s="16" t="s">
        <v>6</v>
      </c>
      <c r="C1311" s="16" t="s">
        <v>62</v>
      </c>
      <c r="D1311" s="16" t="s">
        <v>109</v>
      </c>
      <c r="E1311" s="16" t="s">
        <v>387</v>
      </c>
      <c r="F1311" s="16" t="s">
        <v>932</v>
      </c>
      <c r="G1311" s="16" t="s">
        <v>4268</v>
      </c>
      <c r="H1311" s="16" t="s">
        <v>4643</v>
      </c>
      <c r="I1311" s="16" t="s">
        <v>1697</v>
      </c>
      <c r="J1311" s="16"/>
      <c r="K1311" s="16" t="s">
        <v>2596</v>
      </c>
      <c r="L1311" s="16" t="s">
        <v>3040</v>
      </c>
      <c r="M1311" s="10" t="s">
        <v>4269</v>
      </c>
    </row>
    <row r="1312" spans="1:13" s="76" customFormat="1">
      <c r="A1312" s="15">
        <v>1309</v>
      </c>
      <c r="B1312" s="16" t="s">
        <v>6</v>
      </c>
      <c r="C1312" s="16" t="s">
        <v>62</v>
      </c>
      <c r="D1312" s="16" t="s">
        <v>109</v>
      </c>
      <c r="E1312" s="16" t="s">
        <v>388</v>
      </c>
      <c r="F1312" s="16" t="s">
        <v>932</v>
      </c>
      <c r="G1312" s="16" t="s">
        <v>4266</v>
      </c>
      <c r="H1312" s="16" t="s">
        <v>4270</v>
      </c>
      <c r="I1312" s="16" t="s">
        <v>1709</v>
      </c>
      <c r="J1312" s="16" t="s">
        <v>2267</v>
      </c>
      <c r="K1312" s="16" t="s">
        <v>2597</v>
      </c>
      <c r="L1312" s="16" t="s">
        <v>3041</v>
      </c>
      <c r="M1312" s="10" t="s">
        <v>4271</v>
      </c>
    </row>
    <row r="1313" spans="1:13" s="76" customFormat="1">
      <c r="A1313" s="15">
        <v>1310</v>
      </c>
      <c r="B1313" s="16" t="s">
        <v>6</v>
      </c>
      <c r="C1313" s="16" t="s">
        <v>62</v>
      </c>
      <c r="D1313" s="16" t="s">
        <v>109</v>
      </c>
      <c r="E1313" s="16" t="s">
        <v>4272</v>
      </c>
      <c r="F1313" s="16" t="s">
        <v>932</v>
      </c>
      <c r="G1313" s="16" t="s">
        <v>4213</v>
      </c>
      <c r="H1313" s="16" t="s">
        <v>5421</v>
      </c>
      <c r="I1313" s="16" t="s">
        <v>1710</v>
      </c>
      <c r="J1313" s="16" t="s">
        <v>2268</v>
      </c>
      <c r="K1313" s="16" t="s">
        <v>4273</v>
      </c>
      <c r="L1313" s="16" t="s">
        <v>4645</v>
      </c>
      <c r="M1313" s="10" t="s">
        <v>4274</v>
      </c>
    </row>
    <row r="1314" spans="1:13" s="76" customFormat="1">
      <c r="A1314" s="15">
        <v>1311</v>
      </c>
      <c r="B1314" s="16" t="s">
        <v>6</v>
      </c>
      <c r="C1314" s="16" t="s">
        <v>62</v>
      </c>
      <c r="D1314" s="16" t="s">
        <v>109</v>
      </c>
      <c r="E1314" s="16" t="s">
        <v>389</v>
      </c>
      <c r="F1314" s="16" t="s">
        <v>932</v>
      </c>
      <c r="G1314" s="16" t="s">
        <v>4275</v>
      </c>
      <c r="H1314" s="16" t="s">
        <v>1211</v>
      </c>
      <c r="I1314" s="16" t="s">
        <v>4276</v>
      </c>
      <c r="J1314" s="16" t="s">
        <v>2269</v>
      </c>
      <c r="K1314" s="16" t="s">
        <v>4276</v>
      </c>
      <c r="L1314" s="16" t="s">
        <v>3042</v>
      </c>
      <c r="M1314" s="10" t="s">
        <v>4277</v>
      </c>
    </row>
    <row r="1315" spans="1:13" s="76" customFormat="1" ht="43.2">
      <c r="A1315" s="15">
        <v>1312</v>
      </c>
      <c r="B1315" s="16" t="s">
        <v>6</v>
      </c>
      <c r="C1315" s="16" t="s">
        <v>62</v>
      </c>
      <c r="D1315" s="16" t="s">
        <v>109</v>
      </c>
      <c r="E1315" s="16" t="s">
        <v>390</v>
      </c>
      <c r="F1315" s="16" t="s">
        <v>932</v>
      </c>
      <c r="G1315" s="16" t="s">
        <v>956</v>
      </c>
      <c r="H1315" s="16" t="s">
        <v>3983</v>
      </c>
      <c r="I1315" s="16" t="s">
        <v>1711</v>
      </c>
      <c r="J1315" s="16" t="s">
        <v>4263</v>
      </c>
      <c r="K1315" s="16" t="s">
        <v>3780</v>
      </c>
      <c r="L1315" s="16" t="s">
        <v>3043</v>
      </c>
      <c r="M1315" s="55"/>
    </row>
    <row r="1316" spans="1:13" s="76" customFormat="1">
      <c r="A1316" s="15">
        <v>1313</v>
      </c>
      <c r="B1316" s="16" t="s">
        <v>6</v>
      </c>
      <c r="C1316" s="16" t="s">
        <v>62</v>
      </c>
      <c r="D1316" s="16" t="s">
        <v>109</v>
      </c>
      <c r="E1316" s="16" t="s">
        <v>391</v>
      </c>
      <c r="F1316" s="16" t="s">
        <v>932</v>
      </c>
      <c r="G1316" s="16" t="s">
        <v>1013</v>
      </c>
      <c r="H1316" s="54">
        <v>42278</v>
      </c>
      <c r="I1316" s="16" t="s">
        <v>1696</v>
      </c>
      <c r="J1316" s="16" t="s">
        <v>4215</v>
      </c>
      <c r="K1316" s="16" t="s">
        <v>2598</v>
      </c>
      <c r="L1316" s="16" t="s">
        <v>3044</v>
      </c>
      <c r="M1316" s="55"/>
    </row>
    <row r="1317" spans="1:13" s="76" customFormat="1">
      <c r="A1317" s="15">
        <v>1314</v>
      </c>
      <c r="B1317" s="16" t="s">
        <v>6</v>
      </c>
      <c r="C1317" s="16" t="s">
        <v>62</v>
      </c>
      <c r="D1317" s="16" t="s">
        <v>109</v>
      </c>
      <c r="E1317" s="16" t="s">
        <v>392</v>
      </c>
      <c r="F1317" s="16" t="s">
        <v>932</v>
      </c>
      <c r="G1317" s="16" t="s">
        <v>1013</v>
      </c>
      <c r="H1317" s="54">
        <v>42287</v>
      </c>
      <c r="I1317" s="16" t="s">
        <v>1696</v>
      </c>
      <c r="J1317" s="16" t="s">
        <v>4215</v>
      </c>
      <c r="K1317" s="16" t="s">
        <v>4278</v>
      </c>
      <c r="L1317" s="16" t="s">
        <v>4279</v>
      </c>
      <c r="M1317" s="55"/>
    </row>
    <row r="1318" spans="1:13" s="76" customFormat="1" ht="43.2">
      <c r="A1318" s="15">
        <v>1315</v>
      </c>
      <c r="B1318" s="16" t="s">
        <v>6</v>
      </c>
      <c r="C1318" s="16" t="s">
        <v>62</v>
      </c>
      <c r="D1318" s="16" t="s">
        <v>109</v>
      </c>
      <c r="E1318" s="16" t="s">
        <v>393</v>
      </c>
      <c r="F1318" s="16" t="s">
        <v>932</v>
      </c>
      <c r="G1318" s="16" t="s">
        <v>1013</v>
      </c>
      <c r="H1318" s="54" t="s">
        <v>1173</v>
      </c>
      <c r="I1318" s="16" t="s">
        <v>4280</v>
      </c>
      <c r="J1318" s="16" t="s">
        <v>4281</v>
      </c>
      <c r="K1318" s="16" t="s">
        <v>4282</v>
      </c>
      <c r="L1318" s="16" t="s">
        <v>3045</v>
      </c>
      <c r="M1318" s="10" t="s">
        <v>4283</v>
      </c>
    </row>
    <row r="1319" spans="1:13" s="76" customFormat="1" ht="43.2">
      <c r="A1319" s="15">
        <v>1316</v>
      </c>
      <c r="B1319" s="16" t="s">
        <v>6</v>
      </c>
      <c r="C1319" s="16" t="s">
        <v>62</v>
      </c>
      <c r="D1319" s="16" t="s">
        <v>109</v>
      </c>
      <c r="E1319" s="16" t="s">
        <v>394</v>
      </c>
      <c r="F1319" s="16" t="s">
        <v>932</v>
      </c>
      <c r="G1319" s="16" t="s">
        <v>1013</v>
      </c>
      <c r="H1319" s="54" t="s">
        <v>1091</v>
      </c>
      <c r="I1319" s="16" t="s">
        <v>4284</v>
      </c>
      <c r="J1319" s="16" t="s">
        <v>4285</v>
      </c>
      <c r="K1319" s="16" t="s">
        <v>4286</v>
      </c>
      <c r="L1319" s="16" t="s">
        <v>3037</v>
      </c>
      <c r="M1319" s="55"/>
    </row>
    <row r="1320" spans="1:13" s="76" customFormat="1">
      <c r="A1320" s="15">
        <v>1317</v>
      </c>
      <c r="B1320" s="16" t="s">
        <v>6</v>
      </c>
      <c r="C1320" s="16" t="s">
        <v>62</v>
      </c>
      <c r="D1320" s="16" t="s">
        <v>109</v>
      </c>
      <c r="E1320" s="16" t="s">
        <v>396</v>
      </c>
      <c r="F1320" s="16" t="s">
        <v>932</v>
      </c>
      <c r="G1320" s="16" t="s">
        <v>977</v>
      </c>
      <c r="H1320" s="54" t="s">
        <v>1262</v>
      </c>
      <c r="I1320" s="16" t="s">
        <v>1705</v>
      </c>
      <c r="J1320" s="16" t="s">
        <v>2270</v>
      </c>
      <c r="K1320" s="16" t="s">
        <v>4257</v>
      </c>
      <c r="L1320" s="16" t="s">
        <v>3038</v>
      </c>
      <c r="M1320" s="10" t="s">
        <v>4258</v>
      </c>
    </row>
    <row r="1321" spans="1:13" s="76" customFormat="1" ht="43.2">
      <c r="A1321" s="15">
        <v>1318</v>
      </c>
      <c r="B1321" s="16" t="s">
        <v>6</v>
      </c>
      <c r="C1321" s="16" t="s">
        <v>62</v>
      </c>
      <c r="D1321" s="16" t="s">
        <v>109</v>
      </c>
      <c r="E1321" s="16" t="s">
        <v>4647</v>
      </c>
      <c r="F1321" s="16" t="s">
        <v>932</v>
      </c>
      <c r="G1321" s="16" t="s">
        <v>977</v>
      </c>
      <c r="H1321" s="54" t="s">
        <v>1519</v>
      </c>
      <c r="I1321" s="16" t="s">
        <v>1696</v>
      </c>
      <c r="J1321" s="16" t="s">
        <v>4215</v>
      </c>
      <c r="K1321" s="16" t="s">
        <v>4232</v>
      </c>
      <c r="L1321" s="16" t="s">
        <v>4233</v>
      </c>
      <c r="M1321" s="10" t="s">
        <v>4234</v>
      </c>
    </row>
    <row r="1322" spans="1:13" s="76" customFormat="1">
      <c r="A1322" s="15">
        <v>1319</v>
      </c>
      <c r="B1322" s="16" t="s">
        <v>6</v>
      </c>
      <c r="C1322" s="16" t="s">
        <v>62</v>
      </c>
      <c r="D1322" s="16" t="s">
        <v>109</v>
      </c>
      <c r="E1322" s="16" t="s">
        <v>4289</v>
      </c>
      <c r="F1322" s="16" t="s">
        <v>932</v>
      </c>
      <c r="G1322" s="16" t="s">
        <v>979</v>
      </c>
      <c r="H1322" s="16" t="s">
        <v>4290</v>
      </c>
      <c r="I1322" s="16" t="s">
        <v>4648</v>
      </c>
      <c r="J1322" s="16" t="s">
        <v>4649</v>
      </c>
      <c r="K1322" s="16" t="s">
        <v>2599</v>
      </c>
      <c r="L1322" s="16" t="s">
        <v>3047</v>
      </c>
      <c r="M1322" s="10" t="s">
        <v>4291</v>
      </c>
    </row>
    <row r="1323" spans="1:13" s="121" customFormat="1" ht="43.2">
      <c r="A1323" s="15">
        <v>1320</v>
      </c>
      <c r="B1323" s="16" t="s">
        <v>25</v>
      </c>
      <c r="C1323" s="188" t="s">
        <v>4328</v>
      </c>
      <c r="D1323" s="16" t="s">
        <v>4329</v>
      </c>
      <c r="E1323" s="16" t="s">
        <v>4330</v>
      </c>
      <c r="F1323" s="16" t="s">
        <v>938</v>
      </c>
      <c r="G1323" s="16" t="s">
        <v>961</v>
      </c>
      <c r="H1323" s="16" t="s">
        <v>4331</v>
      </c>
      <c r="I1323" s="16" t="s">
        <v>4332</v>
      </c>
      <c r="J1323" s="16" t="s">
        <v>4333</v>
      </c>
      <c r="K1323" s="16" t="s">
        <v>7249</v>
      </c>
      <c r="L1323" s="16" t="s">
        <v>4334</v>
      </c>
      <c r="M1323" s="17" t="s">
        <v>5186</v>
      </c>
    </row>
    <row r="1324" spans="1:13" s="121" customFormat="1">
      <c r="A1324" s="15">
        <v>1321</v>
      </c>
      <c r="B1324" s="16" t="s">
        <v>25</v>
      </c>
      <c r="C1324" s="188" t="s">
        <v>4328</v>
      </c>
      <c r="D1324" s="16" t="s">
        <v>4329</v>
      </c>
      <c r="E1324" s="16" t="s">
        <v>4335</v>
      </c>
      <c r="F1324" s="16" t="s">
        <v>938</v>
      </c>
      <c r="G1324" s="16" t="s">
        <v>1053</v>
      </c>
      <c r="H1324" s="16" t="s">
        <v>4336</v>
      </c>
      <c r="I1324" s="16" t="s">
        <v>4337</v>
      </c>
      <c r="J1324" s="16" t="s">
        <v>4338</v>
      </c>
      <c r="K1324" s="16" t="s">
        <v>4339</v>
      </c>
      <c r="L1324" s="16" t="s">
        <v>4340</v>
      </c>
      <c r="M1324" s="17" t="s">
        <v>5187</v>
      </c>
    </row>
    <row r="1325" spans="1:13" s="121" customFormat="1">
      <c r="A1325" s="15">
        <v>1322</v>
      </c>
      <c r="B1325" s="16" t="s">
        <v>4341</v>
      </c>
      <c r="C1325" s="188" t="s">
        <v>4328</v>
      </c>
      <c r="D1325" s="16" t="s">
        <v>4329</v>
      </c>
      <c r="E1325" s="16" t="s">
        <v>4342</v>
      </c>
      <c r="F1325" s="16" t="s">
        <v>938</v>
      </c>
      <c r="G1325" s="16" t="s">
        <v>1040</v>
      </c>
      <c r="H1325" s="16" t="s">
        <v>4343</v>
      </c>
      <c r="I1325" s="16" t="s">
        <v>4344</v>
      </c>
      <c r="J1325" s="16" t="s">
        <v>4338</v>
      </c>
      <c r="K1325" s="16" t="s">
        <v>4339</v>
      </c>
      <c r="L1325" s="16" t="s">
        <v>4340</v>
      </c>
      <c r="M1325" s="17" t="s">
        <v>5187</v>
      </c>
    </row>
    <row r="1326" spans="1:13" s="121" customFormat="1" ht="43.2">
      <c r="A1326" s="15">
        <v>1323</v>
      </c>
      <c r="B1326" s="16" t="s">
        <v>4341</v>
      </c>
      <c r="C1326" s="188" t="s">
        <v>4328</v>
      </c>
      <c r="D1326" s="16" t="s">
        <v>4329</v>
      </c>
      <c r="E1326" s="16" t="s">
        <v>4345</v>
      </c>
      <c r="F1326" s="16" t="s">
        <v>938</v>
      </c>
      <c r="G1326" s="16" t="s">
        <v>4346</v>
      </c>
      <c r="H1326" s="16" t="s">
        <v>4346</v>
      </c>
      <c r="I1326" s="16" t="s">
        <v>4347</v>
      </c>
      <c r="J1326" s="16" t="s">
        <v>4348</v>
      </c>
      <c r="K1326" s="16" t="s">
        <v>4339</v>
      </c>
      <c r="L1326" s="16" t="s">
        <v>4340</v>
      </c>
      <c r="M1326" s="17" t="s">
        <v>5187</v>
      </c>
    </row>
    <row r="1327" spans="1:13" s="121" customFormat="1" ht="43.2">
      <c r="A1327" s="15">
        <v>1324</v>
      </c>
      <c r="B1327" s="16" t="s">
        <v>4341</v>
      </c>
      <c r="C1327" s="188" t="s">
        <v>4328</v>
      </c>
      <c r="D1327" s="16" t="s">
        <v>4329</v>
      </c>
      <c r="E1327" s="16" t="s">
        <v>4349</v>
      </c>
      <c r="F1327" s="16" t="s">
        <v>938</v>
      </c>
      <c r="G1327" s="16" t="s">
        <v>1042</v>
      </c>
      <c r="H1327" s="16" t="s">
        <v>4749</v>
      </c>
      <c r="I1327" s="16" t="s">
        <v>4350</v>
      </c>
      <c r="J1327" s="16" t="s">
        <v>4351</v>
      </c>
      <c r="K1327" s="16" t="s">
        <v>4352</v>
      </c>
      <c r="L1327" s="16" t="s">
        <v>4353</v>
      </c>
      <c r="M1327" s="17" t="s">
        <v>5188</v>
      </c>
    </row>
    <row r="1328" spans="1:13" s="121" customFormat="1" ht="43.2">
      <c r="A1328" s="15">
        <v>1325</v>
      </c>
      <c r="B1328" s="16" t="s">
        <v>4341</v>
      </c>
      <c r="C1328" s="188" t="s">
        <v>4328</v>
      </c>
      <c r="D1328" s="16" t="s">
        <v>4329</v>
      </c>
      <c r="E1328" s="16" t="s">
        <v>4354</v>
      </c>
      <c r="F1328" s="16" t="s">
        <v>938</v>
      </c>
      <c r="G1328" s="16" t="s">
        <v>1052</v>
      </c>
      <c r="H1328" s="16" t="s">
        <v>4750</v>
      </c>
      <c r="I1328" s="16" t="s">
        <v>4355</v>
      </c>
      <c r="J1328" s="16" t="s">
        <v>4356</v>
      </c>
      <c r="K1328" s="16" t="s">
        <v>4357</v>
      </c>
      <c r="L1328" s="16" t="s">
        <v>4358</v>
      </c>
      <c r="M1328" s="10" t="s">
        <v>5189</v>
      </c>
    </row>
    <row r="1329" spans="1:13" s="121" customFormat="1" ht="43.2">
      <c r="A1329" s="15">
        <v>1326</v>
      </c>
      <c r="B1329" s="16" t="s">
        <v>4341</v>
      </c>
      <c r="C1329" s="188" t="s">
        <v>4328</v>
      </c>
      <c r="D1329" s="16" t="s">
        <v>4329</v>
      </c>
      <c r="E1329" s="16" t="s">
        <v>4359</v>
      </c>
      <c r="F1329" s="16" t="s">
        <v>938</v>
      </c>
      <c r="G1329" s="16" t="s">
        <v>1053</v>
      </c>
      <c r="H1329" s="16" t="s">
        <v>4751</v>
      </c>
      <c r="I1329" s="16" t="s">
        <v>4355</v>
      </c>
      <c r="J1329" s="16" t="s">
        <v>4356</v>
      </c>
      <c r="K1329" s="16" t="s">
        <v>4360</v>
      </c>
      <c r="L1329" s="16" t="s">
        <v>4361</v>
      </c>
      <c r="M1329" s="10" t="s">
        <v>5190</v>
      </c>
    </row>
    <row r="1330" spans="1:13" s="121" customFormat="1" ht="43.2">
      <c r="A1330" s="15">
        <v>1327</v>
      </c>
      <c r="B1330" s="16" t="s">
        <v>18</v>
      </c>
      <c r="C1330" s="188" t="s">
        <v>4328</v>
      </c>
      <c r="D1330" s="16" t="s">
        <v>4329</v>
      </c>
      <c r="E1330" s="16" t="s">
        <v>4362</v>
      </c>
      <c r="F1330" s="16" t="s">
        <v>938</v>
      </c>
      <c r="G1330" s="16" t="s">
        <v>1045</v>
      </c>
      <c r="H1330" s="62" t="s">
        <v>3632</v>
      </c>
      <c r="I1330" s="16" t="s">
        <v>4363</v>
      </c>
      <c r="J1330" s="16" t="s">
        <v>4356</v>
      </c>
      <c r="K1330" s="16" t="s">
        <v>4364</v>
      </c>
      <c r="L1330" s="18" t="s">
        <v>4365</v>
      </c>
      <c r="M1330" s="17" t="s">
        <v>5191</v>
      </c>
    </row>
    <row r="1331" spans="1:13" s="121" customFormat="1">
      <c r="A1331" s="15">
        <v>1328</v>
      </c>
      <c r="B1331" s="16" t="s">
        <v>18</v>
      </c>
      <c r="C1331" s="188" t="s">
        <v>4328</v>
      </c>
      <c r="D1331" s="16" t="s">
        <v>4329</v>
      </c>
      <c r="E1331" s="16" t="s">
        <v>4366</v>
      </c>
      <c r="F1331" s="16" t="s">
        <v>938</v>
      </c>
      <c r="G1331" s="16" t="s">
        <v>1045</v>
      </c>
      <c r="H1331" s="188" t="s">
        <v>7012</v>
      </c>
      <c r="I1331" s="16" t="s">
        <v>4347</v>
      </c>
      <c r="J1331" s="16" t="s">
        <v>4368</v>
      </c>
      <c r="K1331" s="16" t="s">
        <v>4369</v>
      </c>
      <c r="L1331" s="16" t="s">
        <v>4370</v>
      </c>
      <c r="M1331" s="17" t="s">
        <v>5192</v>
      </c>
    </row>
    <row r="1332" spans="1:13" s="121" customFormat="1">
      <c r="A1332" s="15">
        <v>1329</v>
      </c>
      <c r="B1332" s="16" t="s">
        <v>18</v>
      </c>
      <c r="C1332" s="188" t="s">
        <v>4328</v>
      </c>
      <c r="D1332" s="16" t="s">
        <v>4329</v>
      </c>
      <c r="E1332" s="16" t="s">
        <v>4371</v>
      </c>
      <c r="F1332" s="16" t="s">
        <v>938</v>
      </c>
      <c r="G1332" s="16" t="s">
        <v>961</v>
      </c>
      <c r="H1332" s="16" t="s">
        <v>7013</v>
      </c>
      <c r="I1332" s="16" t="s">
        <v>4373</v>
      </c>
      <c r="J1332" s="16" t="s">
        <v>4368</v>
      </c>
      <c r="K1332" s="16" t="s">
        <v>4374</v>
      </c>
      <c r="L1332" s="16" t="s">
        <v>4375</v>
      </c>
      <c r="M1332" s="17" t="s">
        <v>5193</v>
      </c>
    </row>
    <row r="1333" spans="1:13" s="121" customFormat="1">
      <c r="A1333" s="15">
        <v>1330</v>
      </c>
      <c r="B1333" s="16" t="s">
        <v>18</v>
      </c>
      <c r="C1333" s="188" t="s">
        <v>4328</v>
      </c>
      <c r="D1333" s="16" t="s">
        <v>4329</v>
      </c>
      <c r="E1333" s="16" t="s">
        <v>4376</v>
      </c>
      <c r="F1333" s="16" t="s">
        <v>938</v>
      </c>
      <c r="G1333" s="62" t="s">
        <v>1031</v>
      </c>
      <c r="H1333" s="45">
        <v>45499</v>
      </c>
      <c r="I1333" s="16" t="s">
        <v>4377</v>
      </c>
      <c r="J1333" s="16" t="s">
        <v>4378</v>
      </c>
      <c r="K1333" s="16" t="s">
        <v>4379</v>
      </c>
      <c r="L1333" s="16" t="s">
        <v>4380</v>
      </c>
      <c r="M1333" s="17" t="s">
        <v>5194</v>
      </c>
    </row>
    <row r="1334" spans="1:13" s="121" customFormat="1">
      <c r="A1334" s="15">
        <v>1331</v>
      </c>
      <c r="B1334" s="188" t="s">
        <v>28</v>
      </c>
      <c r="C1334" s="188" t="s">
        <v>4328</v>
      </c>
      <c r="D1334" s="16" t="s">
        <v>4329</v>
      </c>
      <c r="E1334" s="16" t="s">
        <v>4381</v>
      </c>
      <c r="F1334" s="16" t="s">
        <v>938</v>
      </c>
      <c r="G1334" s="16" t="s">
        <v>1045</v>
      </c>
      <c r="H1334" s="16" t="s">
        <v>3632</v>
      </c>
      <c r="I1334" s="16" t="s">
        <v>4752</v>
      </c>
      <c r="J1334" s="16" t="s">
        <v>4356</v>
      </c>
      <c r="K1334" s="16" t="s">
        <v>4364</v>
      </c>
      <c r="L1334" s="18" t="s">
        <v>4382</v>
      </c>
      <c r="M1334" s="17" t="s">
        <v>5191</v>
      </c>
    </row>
    <row r="1335" spans="1:13" s="121" customFormat="1" ht="43.2">
      <c r="A1335" s="15">
        <v>1332</v>
      </c>
      <c r="B1335" s="188" t="s">
        <v>28</v>
      </c>
      <c r="C1335" s="188" t="s">
        <v>4328</v>
      </c>
      <c r="D1335" s="16" t="s">
        <v>4329</v>
      </c>
      <c r="E1335" s="16" t="s">
        <v>4383</v>
      </c>
      <c r="F1335" s="16" t="s">
        <v>938</v>
      </c>
      <c r="G1335" s="16" t="s">
        <v>961</v>
      </c>
      <c r="H1335" s="16" t="s">
        <v>4384</v>
      </c>
      <c r="I1335" s="16" t="s">
        <v>7250</v>
      </c>
      <c r="J1335" s="16" t="s">
        <v>4356</v>
      </c>
      <c r="K1335" s="16" t="s">
        <v>2619</v>
      </c>
      <c r="L1335" s="16" t="s">
        <v>4385</v>
      </c>
      <c r="M1335" s="17" t="s">
        <v>5195</v>
      </c>
    </row>
    <row r="1336" spans="1:13" s="121" customFormat="1">
      <c r="A1336" s="15">
        <v>1333</v>
      </c>
      <c r="B1336" s="188" t="s">
        <v>28</v>
      </c>
      <c r="C1336" s="188" t="s">
        <v>4328</v>
      </c>
      <c r="D1336" s="16" t="s">
        <v>4329</v>
      </c>
      <c r="E1336" s="16" t="s">
        <v>4386</v>
      </c>
      <c r="F1336" s="16" t="s">
        <v>938</v>
      </c>
      <c r="G1336" s="16" t="s">
        <v>1042</v>
      </c>
      <c r="H1336" s="16" t="s">
        <v>4753</v>
      </c>
      <c r="I1336" s="16" t="s">
        <v>4355</v>
      </c>
      <c r="J1336" s="16" t="s">
        <v>2246</v>
      </c>
      <c r="K1336" s="16" t="s">
        <v>4387</v>
      </c>
      <c r="L1336" s="16" t="s">
        <v>3070</v>
      </c>
      <c r="M1336" s="17" t="s">
        <v>5196</v>
      </c>
    </row>
    <row r="1337" spans="1:13" s="121" customFormat="1">
      <c r="A1337" s="15">
        <v>1334</v>
      </c>
      <c r="B1337" s="16" t="s">
        <v>40</v>
      </c>
      <c r="C1337" s="188" t="s">
        <v>4328</v>
      </c>
      <c r="D1337" s="16" t="s">
        <v>4388</v>
      </c>
      <c r="E1337" s="16" t="s">
        <v>4389</v>
      </c>
      <c r="F1337" s="16" t="s">
        <v>938</v>
      </c>
      <c r="G1337" s="16" t="s">
        <v>1031</v>
      </c>
      <c r="H1337" s="45" t="s">
        <v>7014</v>
      </c>
      <c r="I1337" s="16" t="s">
        <v>4391</v>
      </c>
      <c r="J1337" s="16" t="s">
        <v>4333</v>
      </c>
      <c r="K1337" s="16" t="s">
        <v>4339</v>
      </c>
      <c r="L1337" s="16" t="s">
        <v>4340</v>
      </c>
      <c r="M1337" s="17" t="s">
        <v>5187</v>
      </c>
    </row>
    <row r="1338" spans="1:13" s="121" customFormat="1">
      <c r="A1338" s="15">
        <v>1335</v>
      </c>
      <c r="B1338" s="16" t="s">
        <v>26</v>
      </c>
      <c r="C1338" s="188" t="s">
        <v>4328</v>
      </c>
      <c r="D1338" s="16" t="s">
        <v>4388</v>
      </c>
      <c r="E1338" s="16" t="s">
        <v>4392</v>
      </c>
      <c r="F1338" s="16" t="s">
        <v>938</v>
      </c>
      <c r="G1338" s="16" t="s">
        <v>1042</v>
      </c>
      <c r="H1338" s="16" t="s">
        <v>4393</v>
      </c>
      <c r="I1338" s="16" t="s">
        <v>4394</v>
      </c>
      <c r="J1338" s="16" t="s">
        <v>4395</v>
      </c>
      <c r="K1338" s="16" t="s">
        <v>4339</v>
      </c>
      <c r="L1338" s="16" t="s">
        <v>4340</v>
      </c>
      <c r="M1338" s="17" t="s">
        <v>5187</v>
      </c>
    </row>
    <row r="1339" spans="1:13" s="121" customFormat="1">
      <c r="A1339" s="15">
        <v>1336</v>
      </c>
      <c r="B1339" s="16" t="s">
        <v>26</v>
      </c>
      <c r="C1339" s="188" t="s">
        <v>4328</v>
      </c>
      <c r="D1339" s="16" t="s">
        <v>4388</v>
      </c>
      <c r="E1339" s="16" t="s">
        <v>4396</v>
      </c>
      <c r="F1339" s="16" t="s">
        <v>938</v>
      </c>
      <c r="G1339" s="16" t="s">
        <v>4397</v>
      </c>
      <c r="H1339" s="16" t="s">
        <v>7015</v>
      </c>
      <c r="I1339" s="16" t="s">
        <v>4399</v>
      </c>
      <c r="J1339" s="16" t="s">
        <v>4395</v>
      </c>
      <c r="K1339" s="16" t="s">
        <v>4339</v>
      </c>
      <c r="L1339" s="16" t="s">
        <v>4340</v>
      </c>
      <c r="M1339" s="17" t="s">
        <v>5187</v>
      </c>
    </row>
    <row r="1340" spans="1:13" s="121" customFormat="1">
      <c r="A1340" s="15">
        <v>1337</v>
      </c>
      <c r="B1340" s="16" t="s">
        <v>26</v>
      </c>
      <c r="C1340" s="188" t="s">
        <v>4328</v>
      </c>
      <c r="D1340" s="16" t="s">
        <v>4388</v>
      </c>
      <c r="E1340" s="16" t="s">
        <v>4400</v>
      </c>
      <c r="F1340" s="16" t="s">
        <v>938</v>
      </c>
      <c r="G1340" s="16" t="s">
        <v>1040</v>
      </c>
      <c r="H1340" s="16" t="s">
        <v>4401</v>
      </c>
      <c r="I1340" s="16" t="s">
        <v>4402</v>
      </c>
      <c r="J1340" s="16" t="s">
        <v>4403</v>
      </c>
      <c r="K1340" s="16" t="s">
        <v>4339</v>
      </c>
      <c r="L1340" s="16" t="s">
        <v>4340</v>
      </c>
      <c r="M1340" s="17" t="s">
        <v>5187</v>
      </c>
    </row>
    <row r="1341" spans="1:13" s="121" customFormat="1">
      <c r="A1341" s="15">
        <v>1338</v>
      </c>
      <c r="B1341" s="188" t="s">
        <v>4341</v>
      </c>
      <c r="C1341" s="188" t="s">
        <v>4328</v>
      </c>
      <c r="D1341" s="16" t="s">
        <v>4388</v>
      </c>
      <c r="E1341" s="16" t="s">
        <v>4404</v>
      </c>
      <c r="F1341" s="16" t="s">
        <v>938</v>
      </c>
      <c r="G1341" s="16" t="s">
        <v>1045</v>
      </c>
      <c r="H1341" s="16" t="s">
        <v>3939</v>
      </c>
      <c r="I1341" s="16" t="s">
        <v>4405</v>
      </c>
      <c r="J1341" s="16" t="s">
        <v>4333</v>
      </c>
      <c r="K1341" s="16" t="s">
        <v>4339</v>
      </c>
      <c r="L1341" s="16" t="s">
        <v>4340</v>
      </c>
      <c r="M1341" s="17" t="s">
        <v>5187</v>
      </c>
    </row>
    <row r="1342" spans="1:13" s="121" customFormat="1">
      <c r="A1342" s="15">
        <v>1339</v>
      </c>
      <c r="B1342" s="188" t="s">
        <v>4341</v>
      </c>
      <c r="C1342" s="188" t="s">
        <v>4328</v>
      </c>
      <c r="D1342" s="16" t="s">
        <v>4388</v>
      </c>
      <c r="E1342" s="16" t="s">
        <v>4406</v>
      </c>
      <c r="F1342" s="16" t="s">
        <v>938</v>
      </c>
      <c r="G1342" s="16" t="s">
        <v>4407</v>
      </c>
      <c r="H1342" s="188" t="s">
        <v>7016</v>
      </c>
      <c r="I1342" s="16" t="s">
        <v>4391</v>
      </c>
      <c r="J1342" s="16" t="s">
        <v>4333</v>
      </c>
      <c r="K1342" s="16" t="s">
        <v>4339</v>
      </c>
      <c r="L1342" s="16" t="s">
        <v>4340</v>
      </c>
      <c r="M1342" s="17" t="s">
        <v>5187</v>
      </c>
    </row>
    <row r="1343" spans="1:13" s="121" customFormat="1" ht="43.2">
      <c r="A1343" s="15">
        <v>1340</v>
      </c>
      <c r="B1343" s="16" t="s">
        <v>4341</v>
      </c>
      <c r="C1343" s="188" t="s">
        <v>4328</v>
      </c>
      <c r="D1343" s="16" t="s">
        <v>4388</v>
      </c>
      <c r="E1343" s="16" t="s">
        <v>4409</v>
      </c>
      <c r="F1343" s="16" t="s">
        <v>938</v>
      </c>
      <c r="G1343" s="16" t="s">
        <v>7017</v>
      </c>
      <c r="H1343" s="45" t="s">
        <v>7018</v>
      </c>
      <c r="I1343" s="16" t="s">
        <v>4410</v>
      </c>
      <c r="J1343" s="16" t="s">
        <v>4338</v>
      </c>
      <c r="K1343" s="16" t="s">
        <v>4339</v>
      </c>
      <c r="L1343" s="16" t="s">
        <v>4340</v>
      </c>
      <c r="M1343" s="17" t="s">
        <v>5187</v>
      </c>
    </row>
    <row r="1344" spans="1:13" s="121" customFormat="1">
      <c r="A1344" s="15">
        <v>1341</v>
      </c>
      <c r="B1344" s="16" t="s">
        <v>28</v>
      </c>
      <c r="C1344" s="188" t="s">
        <v>4328</v>
      </c>
      <c r="D1344" s="16" t="s">
        <v>4388</v>
      </c>
      <c r="E1344" s="16" t="s">
        <v>4411</v>
      </c>
      <c r="F1344" s="16" t="s">
        <v>938</v>
      </c>
      <c r="G1344" s="16" t="s">
        <v>1042</v>
      </c>
      <c r="H1344" s="189" t="s">
        <v>7019</v>
      </c>
      <c r="I1344" s="16" t="s">
        <v>4377</v>
      </c>
      <c r="J1344" s="16" t="s">
        <v>4378</v>
      </c>
      <c r="K1344" s="16" t="s">
        <v>4339</v>
      </c>
      <c r="L1344" s="16" t="s">
        <v>4340</v>
      </c>
      <c r="M1344" s="17" t="s">
        <v>5187</v>
      </c>
    </row>
    <row r="1345" spans="1:13" s="121" customFormat="1">
      <c r="A1345" s="15">
        <v>1342</v>
      </c>
      <c r="B1345" s="16" t="s">
        <v>28</v>
      </c>
      <c r="C1345" s="188" t="s">
        <v>4328</v>
      </c>
      <c r="D1345" s="16" t="s">
        <v>4388</v>
      </c>
      <c r="E1345" s="16" t="s">
        <v>4413</v>
      </c>
      <c r="F1345" s="16" t="s">
        <v>938</v>
      </c>
      <c r="G1345" s="16" t="s">
        <v>948</v>
      </c>
      <c r="H1345" s="45">
        <v>43757</v>
      </c>
      <c r="I1345" s="16" t="s">
        <v>4391</v>
      </c>
      <c r="J1345" s="16" t="s">
        <v>4403</v>
      </c>
      <c r="K1345" s="16" t="s">
        <v>4339</v>
      </c>
      <c r="L1345" s="16" t="s">
        <v>4340</v>
      </c>
      <c r="M1345" s="17" t="s">
        <v>5187</v>
      </c>
    </row>
    <row r="1346" spans="1:13" s="121" customFormat="1" ht="43.2">
      <c r="A1346" s="15">
        <v>1343</v>
      </c>
      <c r="B1346" s="16" t="s">
        <v>18</v>
      </c>
      <c r="C1346" s="188" t="s">
        <v>4328</v>
      </c>
      <c r="D1346" s="16" t="s">
        <v>4388</v>
      </c>
      <c r="E1346" s="16" t="s">
        <v>4414</v>
      </c>
      <c r="F1346" s="16" t="s">
        <v>938</v>
      </c>
      <c r="G1346" s="16" t="s">
        <v>1045</v>
      </c>
      <c r="H1346" s="16" t="s">
        <v>3939</v>
      </c>
      <c r="I1346" s="16" t="s">
        <v>4415</v>
      </c>
      <c r="J1346" s="16" t="s">
        <v>4416</v>
      </c>
      <c r="K1346" s="16" t="s">
        <v>4417</v>
      </c>
      <c r="L1346" s="18" t="s">
        <v>4418</v>
      </c>
      <c r="M1346" s="17" t="s">
        <v>5197</v>
      </c>
    </row>
    <row r="1347" spans="1:13" s="76" customFormat="1" ht="43.2">
      <c r="A1347" s="15">
        <v>1344</v>
      </c>
      <c r="B1347" s="16" t="s">
        <v>3</v>
      </c>
      <c r="C1347" s="16" t="s">
        <v>63</v>
      </c>
      <c r="D1347" s="16" t="s">
        <v>110</v>
      </c>
      <c r="E1347" s="16" t="s">
        <v>397</v>
      </c>
      <c r="F1347" s="16" t="s">
        <v>932</v>
      </c>
      <c r="G1347" s="16" t="s">
        <v>952</v>
      </c>
      <c r="H1347" s="16" t="s">
        <v>1263</v>
      </c>
      <c r="I1347" s="16" t="s">
        <v>1712</v>
      </c>
      <c r="J1347" s="16" t="s">
        <v>3781</v>
      </c>
      <c r="K1347" s="16" t="s">
        <v>2600</v>
      </c>
      <c r="L1347" s="80" t="s">
        <v>3048</v>
      </c>
      <c r="M1347" s="10" t="s">
        <v>3426</v>
      </c>
    </row>
    <row r="1348" spans="1:13" s="76" customFormat="1" ht="43.2">
      <c r="A1348" s="15">
        <v>1345</v>
      </c>
      <c r="B1348" s="16" t="s">
        <v>3</v>
      </c>
      <c r="C1348" s="16" t="s">
        <v>63</v>
      </c>
      <c r="D1348" s="16" t="s">
        <v>110</v>
      </c>
      <c r="E1348" s="16" t="s">
        <v>398</v>
      </c>
      <c r="F1348" s="16" t="s">
        <v>932</v>
      </c>
      <c r="G1348" s="16" t="s">
        <v>949</v>
      </c>
      <c r="H1348" s="16" t="s">
        <v>1189</v>
      </c>
      <c r="I1348" s="16" t="s">
        <v>1713</v>
      </c>
      <c r="J1348" s="16" t="s">
        <v>3782</v>
      </c>
      <c r="K1348" s="16" t="s">
        <v>2600</v>
      </c>
      <c r="L1348" s="80" t="s">
        <v>3048</v>
      </c>
      <c r="M1348" s="10" t="s">
        <v>3426</v>
      </c>
    </row>
    <row r="1349" spans="1:13" s="76" customFormat="1" ht="43.2">
      <c r="A1349" s="15">
        <v>1346</v>
      </c>
      <c r="B1349" s="16" t="s">
        <v>3</v>
      </c>
      <c r="C1349" s="16" t="s">
        <v>63</v>
      </c>
      <c r="D1349" s="16" t="s">
        <v>110</v>
      </c>
      <c r="E1349" s="16" t="s">
        <v>399</v>
      </c>
      <c r="F1349" s="16" t="s">
        <v>932</v>
      </c>
      <c r="G1349" s="16" t="s">
        <v>947</v>
      </c>
      <c r="H1349" s="16" t="s">
        <v>1202</v>
      </c>
      <c r="I1349" s="16" t="s">
        <v>1714</v>
      </c>
      <c r="J1349" s="16" t="s">
        <v>3783</v>
      </c>
      <c r="K1349" s="16" t="s">
        <v>2600</v>
      </c>
      <c r="L1349" s="80" t="s">
        <v>3048</v>
      </c>
      <c r="M1349" s="10" t="s">
        <v>3426</v>
      </c>
    </row>
    <row r="1350" spans="1:13" s="76" customFormat="1" ht="43.2">
      <c r="A1350" s="15">
        <v>1347</v>
      </c>
      <c r="B1350" s="16" t="s">
        <v>7</v>
      </c>
      <c r="C1350" s="16" t="s">
        <v>63</v>
      </c>
      <c r="D1350" s="16" t="s">
        <v>110</v>
      </c>
      <c r="E1350" s="16" t="s">
        <v>400</v>
      </c>
      <c r="F1350" s="16" t="s">
        <v>932</v>
      </c>
      <c r="G1350" s="16" t="s">
        <v>950</v>
      </c>
      <c r="H1350" s="16" t="s">
        <v>1264</v>
      </c>
      <c r="I1350" s="16" t="s">
        <v>1715</v>
      </c>
      <c r="J1350" s="16" t="s">
        <v>2271</v>
      </c>
      <c r="K1350" s="16" t="s">
        <v>2600</v>
      </c>
      <c r="L1350" s="80" t="s">
        <v>3048</v>
      </c>
      <c r="M1350" s="10" t="s">
        <v>3426</v>
      </c>
    </row>
    <row r="1351" spans="1:13" s="76" customFormat="1" ht="43.2">
      <c r="A1351" s="15">
        <v>1348</v>
      </c>
      <c r="B1351" s="46" t="s">
        <v>7</v>
      </c>
      <c r="C1351" s="46" t="s">
        <v>63</v>
      </c>
      <c r="D1351" s="46" t="s">
        <v>110</v>
      </c>
      <c r="E1351" s="46" t="s">
        <v>401</v>
      </c>
      <c r="F1351" s="46" t="s">
        <v>932</v>
      </c>
      <c r="G1351" s="46" t="s">
        <v>950</v>
      </c>
      <c r="H1351" s="46" t="s">
        <v>1144</v>
      </c>
      <c r="I1351" s="46" t="s">
        <v>1715</v>
      </c>
      <c r="J1351" s="46" t="s">
        <v>2271</v>
      </c>
      <c r="K1351" s="46" t="s">
        <v>2600</v>
      </c>
      <c r="L1351" s="190" t="s">
        <v>3048</v>
      </c>
      <c r="M1351" s="191" t="s">
        <v>3426</v>
      </c>
    </row>
    <row r="1352" spans="1:13" s="76" customFormat="1" ht="43.2">
      <c r="A1352" s="15">
        <v>1349</v>
      </c>
      <c r="B1352" s="16" t="s">
        <v>7</v>
      </c>
      <c r="C1352" s="16" t="s">
        <v>63</v>
      </c>
      <c r="D1352" s="16" t="s">
        <v>110</v>
      </c>
      <c r="E1352" s="16" t="s">
        <v>402</v>
      </c>
      <c r="F1352" s="16" t="s">
        <v>932</v>
      </c>
      <c r="G1352" s="16" t="s">
        <v>971</v>
      </c>
      <c r="H1352" s="16" t="s">
        <v>1265</v>
      </c>
      <c r="I1352" s="16" t="s">
        <v>1716</v>
      </c>
      <c r="J1352" s="87" t="s">
        <v>3784</v>
      </c>
      <c r="K1352" s="16" t="s">
        <v>2600</v>
      </c>
      <c r="L1352" s="80" t="s">
        <v>3048</v>
      </c>
      <c r="M1352" s="10" t="s">
        <v>3426</v>
      </c>
    </row>
    <row r="1353" spans="1:13" s="76" customFormat="1" ht="43.2">
      <c r="A1353" s="15">
        <v>1350</v>
      </c>
      <c r="B1353" s="75" t="s">
        <v>7</v>
      </c>
      <c r="C1353" s="16" t="s">
        <v>63</v>
      </c>
      <c r="D1353" s="16" t="s">
        <v>110</v>
      </c>
      <c r="E1353" s="16" t="s">
        <v>403</v>
      </c>
      <c r="F1353" s="16" t="s">
        <v>932</v>
      </c>
      <c r="G1353" s="16" t="s">
        <v>950</v>
      </c>
      <c r="H1353" s="75" t="s">
        <v>1266</v>
      </c>
      <c r="I1353" s="16" t="s">
        <v>1717</v>
      </c>
      <c r="J1353" s="16" t="s">
        <v>3785</v>
      </c>
      <c r="K1353" s="16" t="s">
        <v>2600</v>
      </c>
      <c r="L1353" s="80" t="s">
        <v>3048</v>
      </c>
      <c r="M1353" s="10" t="s">
        <v>3426</v>
      </c>
    </row>
    <row r="1354" spans="1:13" s="76" customFormat="1" ht="43.2">
      <c r="A1354" s="15">
        <v>1351</v>
      </c>
      <c r="B1354" s="75" t="s">
        <v>7</v>
      </c>
      <c r="C1354" s="16" t="s">
        <v>63</v>
      </c>
      <c r="D1354" s="16" t="s">
        <v>110</v>
      </c>
      <c r="E1354" s="16" t="s">
        <v>405</v>
      </c>
      <c r="F1354" s="16" t="s">
        <v>938</v>
      </c>
      <c r="G1354" s="16" t="s">
        <v>950</v>
      </c>
      <c r="H1354" s="75" t="s">
        <v>1144</v>
      </c>
      <c r="I1354" s="16" t="s">
        <v>1719</v>
      </c>
      <c r="J1354" s="16"/>
      <c r="K1354" s="16" t="s">
        <v>2602</v>
      </c>
      <c r="L1354" s="80" t="s">
        <v>3050</v>
      </c>
      <c r="M1354" s="10" t="s">
        <v>3427</v>
      </c>
    </row>
    <row r="1355" spans="1:13" s="76" customFormat="1" ht="43.2">
      <c r="A1355" s="15">
        <v>1352</v>
      </c>
      <c r="B1355" s="75" t="s">
        <v>7</v>
      </c>
      <c r="C1355" s="16" t="s">
        <v>63</v>
      </c>
      <c r="D1355" s="16" t="s">
        <v>110</v>
      </c>
      <c r="E1355" s="16" t="s">
        <v>406</v>
      </c>
      <c r="F1355" s="16" t="s">
        <v>938</v>
      </c>
      <c r="G1355" s="16" t="s">
        <v>972</v>
      </c>
      <c r="H1355" s="75" t="s">
        <v>1263</v>
      </c>
      <c r="I1355" s="16" t="s">
        <v>1719</v>
      </c>
      <c r="J1355" s="16"/>
      <c r="K1355" s="16" t="s">
        <v>2602</v>
      </c>
      <c r="L1355" s="80" t="s">
        <v>3050</v>
      </c>
      <c r="M1355" s="10" t="s">
        <v>3427</v>
      </c>
    </row>
    <row r="1356" spans="1:13" s="76" customFormat="1" ht="43.2">
      <c r="A1356" s="15">
        <v>1353</v>
      </c>
      <c r="B1356" s="75" t="s">
        <v>3</v>
      </c>
      <c r="C1356" s="16" t="s">
        <v>63</v>
      </c>
      <c r="D1356" s="16" t="s">
        <v>110</v>
      </c>
      <c r="E1356" s="16" t="s">
        <v>407</v>
      </c>
      <c r="F1356" s="16" t="s">
        <v>938</v>
      </c>
      <c r="G1356" s="16" t="s">
        <v>947</v>
      </c>
      <c r="H1356" s="75" t="s">
        <v>1151</v>
      </c>
      <c r="I1356" s="16" t="s">
        <v>1720</v>
      </c>
      <c r="J1356" s="16" t="s">
        <v>2271</v>
      </c>
      <c r="K1356" s="16" t="s">
        <v>2602</v>
      </c>
      <c r="L1356" s="80" t="s">
        <v>3050</v>
      </c>
      <c r="M1356" s="10" t="s">
        <v>3427</v>
      </c>
    </row>
    <row r="1357" spans="1:13" s="76" customFormat="1" ht="43.2">
      <c r="A1357" s="15">
        <v>1354</v>
      </c>
      <c r="B1357" s="75" t="s">
        <v>3</v>
      </c>
      <c r="C1357" s="16" t="s">
        <v>63</v>
      </c>
      <c r="D1357" s="16" t="s">
        <v>110</v>
      </c>
      <c r="E1357" s="16" t="s">
        <v>408</v>
      </c>
      <c r="F1357" s="16" t="s">
        <v>938</v>
      </c>
      <c r="G1357" s="16" t="s">
        <v>975</v>
      </c>
      <c r="H1357" s="75" t="s">
        <v>1130</v>
      </c>
      <c r="I1357" s="16" t="s">
        <v>1719</v>
      </c>
      <c r="J1357" s="16"/>
      <c r="K1357" s="16" t="s">
        <v>2602</v>
      </c>
      <c r="L1357" s="80" t="s">
        <v>3050</v>
      </c>
      <c r="M1357" s="10" t="s">
        <v>3427</v>
      </c>
    </row>
    <row r="1358" spans="1:13" s="76" customFormat="1" ht="43.2">
      <c r="A1358" s="15">
        <v>1355</v>
      </c>
      <c r="B1358" s="16" t="s">
        <v>5</v>
      </c>
      <c r="C1358" s="16" t="s">
        <v>63</v>
      </c>
      <c r="D1358" s="16" t="s">
        <v>110</v>
      </c>
      <c r="E1358" s="16" t="s">
        <v>409</v>
      </c>
      <c r="F1358" s="16" t="s">
        <v>932</v>
      </c>
      <c r="G1358" s="16" t="s">
        <v>945</v>
      </c>
      <c r="H1358" s="16" t="s">
        <v>1134</v>
      </c>
      <c r="I1358" s="16" t="s">
        <v>1721</v>
      </c>
      <c r="J1358" s="16" t="s">
        <v>3786</v>
      </c>
      <c r="K1358" s="16" t="s">
        <v>2600</v>
      </c>
      <c r="L1358" s="80" t="s">
        <v>3051</v>
      </c>
      <c r="M1358" s="10" t="s">
        <v>3426</v>
      </c>
    </row>
    <row r="1359" spans="1:13" s="76" customFormat="1" ht="43.2">
      <c r="A1359" s="15">
        <v>1356</v>
      </c>
      <c r="B1359" s="16" t="s">
        <v>5</v>
      </c>
      <c r="C1359" s="16" t="s">
        <v>63</v>
      </c>
      <c r="D1359" s="16" t="s">
        <v>110</v>
      </c>
      <c r="E1359" s="16" t="s">
        <v>410</v>
      </c>
      <c r="F1359" s="16" t="s">
        <v>932</v>
      </c>
      <c r="G1359" s="16" t="s">
        <v>947</v>
      </c>
      <c r="H1359" s="16" t="s">
        <v>1151</v>
      </c>
      <c r="I1359" s="16" t="s">
        <v>1722</v>
      </c>
      <c r="J1359" s="16" t="s">
        <v>3786</v>
      </c>
      <c r="K1359" s="16" t="s">
        <v>2600</v>
      </c>
      <c r="L1359" s="80" t="s">
        <v>3048</v>
      </c>
      <c r="M1359" s="10" t="s">
        <v>3426</v>
      </c>
    </row>
    <row r="1360" spans="1:13" s="76" customFormat="1" ht="43.2">
      <c r="A1360" s="15">
        <v>1357</v>
      </c>
      <c r="B1360" s="16" t="s">
        <v>5</v>
      </c>
      <c r="C1360" s="16" t="s">
        <v>63</v>
      </c>
      <c r="D1360" s="16" t="s">
        <v>110</v>
      </c>
      <c r="E1360" s="16" t="s">
        <v>411</v>
      </c>
      <c r="F1360" s="16" t="s">
        <v>932</v>
      </c>
      <c r="G1360" s="16" t="s">
        <v>947</v>
      </c>
      <c r="H1360" s="16" t="s">
        <v>1151</v>
      </c>
      <c r="I1360" s="16" t="s">
        <v>1723</v>
      </c>
      <c r="J1360" s="16" t="s">
        <v>2301</v>
      </c>
      <c r="K1360" s="16" t="s">
        <v>2600</v>
      </c>
      <c r="L1360" s="80" t="s">
        <v>3048</v>
      </c>
      <c r="M1360" s="10" t="s">
        <v>3426</v>
      </c>
    </row>
    <row r="1361" spans="1:13" s="76" customFormat="1" ht="43.2">
      <c r="A1361" s="15">
        <v>1358</v>
      </c>
      <c r="B1361" s="16" t="s">
        <v>5</v>
      </c>
      <c r="C1361" s="16" t="s">
        <v>63</v>
      </c>
      <c r="D1361" s="16" t="s">
        <v>110</v>
      </c>
      <c r="E1361" s="16" t="s">
        <v>412</v>
      </c>
      <c r="F1361" s="16" t="s">
        <v>932</v>
      </c>
      <c r="G1361" s="16" t="s">
        <v>1023</v>
      </c>
      <c r="H1361" s="16" t="s">
        <v>1202</v>
      </c>
      <c r="I1361" s="16" t="s">
        <v>1720</v>
      </c>
      <c r="J1361" s="16" t="s">
        <v>2271</v>
      </c>
      <c r="K1361" s="16" t="s">
        <v>2600</v>
      </c>
      <c r="L1361" s="80" t="s">
        <v>3051</v>
      </c>
      <c r="M1361" s="10" t="s">
        <v>3426</v>
      </c>
    </row>
    <row r="1362" spans="1:13" s="76" customFormat="1" ht="43.2">
      <c r="A1362" s="15">
        <v>1359</v>
      </c>
      <c r="B1362" s="16" t="s">
        <v>5</v>
      </c>
      <c r="C1362" s="16" t="s">
        <v>63</v>
      </c>
      <c r="D1362" s="16" t="s">
        <v>110</v>
      </c>
      <c r="E1362" s="16" t="s">
        <v>413</v>
      </c>
      <c r="F1362" s="16" t="s">
        <v>932</v>
      </c>
      <c r="G1362" s="16" t="s">
        <v>947</v>
      </c>
      <c r="H1362" s="16" t="s">
        <v>1202</v>
      </c>
      <c r="I1362" s="16" t="s">
        <v>1724</v>
      </c>
      <c r="J1362" s="16" t="s">
        <v>2271</v>
      </c>
      <c r="K1362" s="16" t="s">
        <v>2600</v>
      </c>
      <c r="L1362" s="80" t="s">
        <v>3048</v>
      </c>
      <c r="M1362" s="10" t="s">
        <v>3426</v>
      </c>
    </row>
    <row r="1363" spans="1:13" s="76" customFormat="1" ht="43.2">
      <c r="A1363" s="15">
        <v>1360</v>
      </c>
      <c r="B1363" s="16" t="s">
        <v>5</v>
      </c>
      <c r="C1363" s="16" t="s">
        <v>63</v>
      </c>
      <c r="D1363" s="16" t="s">
        <v>110</v>
      </c>
      <c r="E1363" s="16" t="s">
        <v>414</v>
      </c>
      <c r="F1363" s="16" t="s">
        <v>932</v>
      </c>
      <c r="G1363" s="16" t="s">
        <v>947</v>
      </c>
      <c r="H1363" s="16" t="s">
        <v>1186</v>
      </c>
      <c r="I1363" s="16" t="s">
        <v>110</v>
      </c>
      <c r="J1363" s="16" t="s">
        <v>2173</v>
      </c>
      <c r="K1363" s="16" t="s">
        <v>2600</v>
      </c>
      <c r="L1363" s="80" t="s">
        <v>3048</v>
      </c>
      <c r="M1363" s="10" t="s">
        <v>3426</v>
      </c>
    </row>
    <row r="1364" spans="1:13" s="76" customFormat="1" ht="43.2">
      <c r="A1364" s="15">
        <v>1361</v>
      </c>
      <c r="B1364" s="16" t="s">
        <v>6</v>
      </c>
      <c r="C1364" s="16" t="s">
        <v>63</v>
      </c>
      <c r="D1364" s="16" t="s">
        <v>110</v>
      </c>
      <c r="E1364" s="16" t="s">
        <v>415</v>
      </c>
      <c r="F1364" s="16" t="s">
        <v>932</v>
      </c>
      <c r="G1364" s="16" t="s">
        <v>952</v>
      </c>
      <c r="H1364" s="16" t="s">
        <v>1183</v>
      </c>
      <c r="I1364" s="16" t="s">
        <v>1725</v>
      </c>
      <c r="J1364" s="16" t="s">
        <v>3786</v>
      </c>
      <c r="K1364" s="16" t="s">
        <v>2600</v>
      </c>
      <c r="L1364" s="80" t="s">
        <v>3048</v>
      </c>
      <c r="M1364" s="10" t="s">
        <v>3426</v>
      </c>
    </row>
    <row r="1365" spans="1:13" s="76" customFormat="1" ht="43.2">
      <c r="A1365" s="15">
        <v>1362</v>
      </c>
      <c r="B1365" s="16" t="s">
        <v>6</v>
      </c>
      <c r="C1365" s="16" t="s">
        <v>63</v>
      </c>
      <c r="D1365" s="16" t="s">
        <v>110</v>
      </c>
      <c r="E1365" s="16" t="s">
        <v>416</v>
      </c>
      <c r="F1365" s="16" t="s">
        <v>932</v>
      </c>
      <c r="G1365" s="16" t="s">
        <v>952</v>
      </c>
      <c r="H1365" s="16" t="s">
        <v>1147</v>
      </c>
      <c r="I1365" s="16" t="s">
        <v>1726</v>
      </c>
      <c r="J1365" s="16" t="s">
        <v>3786</v>
      </c>
      <c r="K1365" s="16" t="s">
        <v>2600</v>
      </c>
      <c r="L1365" s="80" t="s">
        <v>3048</v>
      </c>
      <c r="M1365" s="10" t="s">
        <v>3426</v>
      </c>
    </row>
    <row r="1366" spans="1:13" s="76" customFormat="1" ht="43.2">
      <c r="A1366" s="15">
        <v>1363</v>
      </c>
      <c r="B1366" s="16" t="s">
        <v>6</v>
      </c>
      <c r="C1366" s="16" t="s">
        <v>63</v>
      </c>
      <c r="D1366" s="16" t="s">
        <v>110</v>
      </c>
      <c r="E1366" s="16" t="s">
        <v>417</v>
      </c>
      <c r="F1366" s="16" t="s">
        <v>932</v>
      </c>
      <c r="G1366" s="16" t="s">
        <v>949</v>
      </c>
      <c r="H1366" s="16" t="s">
        <v>1189</v>
      </c>
      <c r="I1366" s="16" t="s">
        <v>1727</v>
      </c>
      <c r="J1366" s="16" t="s">
        <v>3785</v>
      </c>
      <c r="K1366" s="16" t="s">
        <v>2600</v>
      </c>
      <c r="L1366" s="80" t="s">
        <v>3048</v>
      </c>
      <c r="M1366" s="10" t="s">
        <v>3426</v>
      </c>
    </row>
    <row r="1367" spans="1:13" s="76" customFormat="1" ht="43.2">
      <c r="A1367" s="15">
        <v>1364</v>
      </c>
      <c r="B1367" s="16" t="s">
        <v>32</v>
      </c>
      <c r="C1367" s="16" t="s">
        <v>63</v>
      </c>
      <c r="D1367" s="16" t="s">
        <v>110</v>
      </c>
      <c r="E1367" s="16" t="s">
        <v>7204</v>
      </c>
      <c r="F1367" s="16" t="s">
        <v>932</v>
      </c>
      <c r="G1367" s="16" t="s">
        <v>1105</v>
      </c>
      <c r="H1367" s="16" t="s">
        <v>7205</v>
      </c>
      <c r="I1367" s="16" t="s">
        <v>7206</v>
      </c>
      <c r="J1367" s="16" t="s">
        <v>2173</v>
      </c>
      <c r="K1367" s="16" t="s">
        <v>2600</v>
      </c>
      <c r="L1367" s="80" t="s">
        <v>3051</v>
      </c>
      <c r="M1367" s="10" t="s">
        <v>3426</v>
      </c>
    </row>
    <row r="1368" spans="1:13" s="76" customFormat="1" ht="43.2">
      <c r="A1368" s="15">
        <v>1365</v>
      </c>
      <c r="B1368" s="16" t="s">
        <v>6</v>
      </c>
      <c r="C1368" s="16" t="s">
        <v>63</v>
      </c>
      <c r="D1368" s="16" t="s">
        <v>110</v>
      </c>
      <c r="E1368" s="16" t="s">
        <v>418</v>
      </c>
      <c r="F1368" s="16" t="s">
        <v>932</v>
      </c>
      <c r="G1368" s="16" t="s">
        <v>947</v>
      </c>
      <c r="H1368" s="16" t="s">
        <v>1186</v>
      </c>
      <c r="I1368" s="16" t="s">
        <v>1728</v>
      </c>
      <c r="J1368" s="16" t="s">
        <v>2173</v>
      </c>
      <c r="K1368" s="16" t="s">
        <v>2600</v>
      </c>
      <c r="L1368" s="80" t="s">
        <v>3048</v>
      </c>
      <c r="M1368" s="10" t="s">
        <v>3426</v>
      </c>
    </row>
    <row r="1369" spans="1:13" s="76" customFormat="1" ht="64.8">
      <c r="A1369" s="15">
        <v>1366</v>
      </c>
      <c r="B1369" s="16" t="s">
        <v>4</v>
      </c>
      <c r="C1369" s="16" t="s">
        <v>63</v>
      </c>
      <c r="D1369" s="16" t="s">
        <v>110</v>
      </c>
      <c r="E1369" s="16" t="s">
        <v>7207</v>
      </c>
      <c r="F1369" s="16" t="s">
        <v>934</v>
      </c>
      <c r="G1369" s="16" t="s">
        <v>7208</v>
      </c>
      <c r="H1369" s="16" t="s">
        <v>7209</v>
      </c>
      <c r="I1369" s="16" t="s">
        <v>7210</v>
      </c>
      <c r="J1369" s="16" t="s">
        <v>7211</v>
      </c>
      <c r="K1369" s="16" t="s">
        <v>2600</v>
      </c>
      <c r="L1369" s="80" t="s">
        <v>3051</v>
      </c>
      <c r="M1369" s="10" t="s">
        <v>3426</v>
      </c>
    </row>
    <row r="1370" spans="1:13" s="76" customFormat="1" ht="43.2">
      <c r="A1370" s="15">
        <v>1367</v>
      </c>
      <c r="B1370" s="16" t="s">
        <v>32</v>
      </c>
      <c r="C1370" s="16" t="s">
        <v>63</v>
      </c>
      <c r="D1370" s="16" t="s">
        <v>110</v>
      </c>
      <c r="E1370" s="16" t="s">
        <v>420</v>
      </c>
      <c r="F1370" s="16" t="s">
        <v>932</v>
      </c>
      <c r="G1370" s="16" t="s">
        <v>949</v>
      </c>
      <c r="H1370" s="16" t="s">
        <v>1138</v>
      </c>
      <c r="I1370" s="16" t="s">
        <v>1730</v>
      </c>
      <c r="J1370" s="16" t="s">
        <v>2173</v>
      </c>
      <c r="K1370" s="16" t="s">
        <v>2600</v>
      </c>
      <c r="L1370" s="80" t="s">
        <v>3051</v>
      </c>
      <c r="M1370" s="10" t="s">
        <v>3426</v>
      </c>
    </row>
    <row r="1371" spans="1:13" s="76" customFormat="1">
      <c r="A1371" s="15">
        <v>1368</v>
      </c>
      <c r="B1371" s="16" t="s">
        <v>4</v>
      </c>
      <c r="C1371" s="16" t="s">
        <v>63</v>
      </c>
      <c r="D1371" s="16" t="s">
        <v>110</v>
      </c>
      <c r="E1371" s="16" t="s">
        <v>421</v>
      </c>
      <c r="F1371" s="16" t="s">
        <v>934</v>
      </c>
      <c r="G1371" s="16" t="s">
        <v>3787</v>
      </c>
      <c r="H1371" s="16" t="s">
        <v>3787</v>
      </c>
      <c r="I1371" s="16" t="s">
        <v>5134</v>
      </c>
      <c r="J1371" s="16" t="s">
        <v>3786</v>
      </c>
      <c r="K1371" s="16" t="s">
        <v>2603</v>
      </c>
      <c r="L1371" s="80" t="s">
        <v>7238</v>
      </c>
      <c r="M1371" s="10" t="s">
        <v>3428</v>
      </c>
    </row>
    <row r="1372" spans="1:13" s="76" customFormat="1">
      <c r="A1372" s="15">
        <v>1369</v>
      </c>
      <c r="B1372" s="47" t="s">
        <v>29</v>
      </c>
      <c r="C1372" s="47" t="s">
        <v>64</v>
      </c>
      <c r="D1372" s="47" t="s">
        <v>114</v>
      </c>
      <c r="E1372" s="47" t="s">
        <v>456</v>
      </c>
      <c r="F1372" s="47" t="s">
        <v>932</v>
      </c>
      <c r="G1372" s="47" t="s">
        <v>990</v>
      </c>
      <c r="H1372" s="47" t="s">
        <v>1227</v>
      </c>
      <c r="I1372" s="47" t="s">
        <v>1754</v>
      </c>
      <c r="J1372" s="47" t="s">
        <v>2287</v>
      </c>
      <c r="K1372" s="47" t="s">
        <v>2620</v>
      </c>
      <c r="L1372" s="47" t="s">
        <v>3077</v>
      </c>
      <c r="M1372" s="13" t="s">
        <v>3442</v>
      </c>
    </row>
    <row r="1373" spans="1:13" s="76" customFormat="1">
      <c r="A1373" s="15">
        <v>1370</v>
      </c>
      <c r="B1373" s="47" t="s">
        <v>23</v>
      </c>
      <c r="C1373" s="192" t="s">
        <v>64</v>
      </c>
      <c r="D1373" s="47" t="s">
        <v>114</v>
      </c>
      <c r="E1373" s="47" t="s">
        <v>457</v>
      </c>
      <c r="F1373" s="47" t="s">
        <v>932</v>
      </c>
      <c r="G1373" s="47" t="s">
        <v>1027</v>
      </c>
      <c r="H1373" s="47" t="s">
        <v>1296</v>
      </c>
      <c r="I1373" s="47" t="s">
        <v>1755</v>
      </c>
      <c r="J1373" s="47" t="s">
        <v>2288</v>
      </c>
      <c r="K1373" s="47" t="s">
        <v>2621</v>
      </c>
      <c r="L1373" s="48" t="s">
        <v>3078</v>
      </c>
      <c r="M1373" s="13" t="s">
        <v>3443</v>
      </c>
    </row>
    <row r="1374" spans="1:13" s="76" customFormat="1">
      <c r="A1374" s="15">
        <v>1371</v>
      </c>
      <c r="B1374" s="47" t="s">
        <v>23</v>
      </c>
      <c r="C1374" s="192" t="s">
        <v>64</v>
      </c>
      <c r="D1374" s="47" t="s">
        <v>114</v>
      </c>
      <c r="E1374" s="47" t="s">
        <v>458</v>
      </c>
      <c r="F1374" s="47" t="s">
        <v>932</v>
      </c>
      <c r="G1374" s="47" t="s">
        <v>996</v>
      </c>
      <c r="H1374" s="47" t="s">
        <v>1297</v>
      </c>
      <c r="I1374" s="47" t="s">
        <v>1756</v>
      </c>
      <c r="J1374" s="47" t="s">
        <v>2288</v>
      </c>
      <c r="K1374" s="47" t="s">
        <v>2622</v>
      </c>
      <c r="L1374" s="48" t="s">
        <v>3079</v>
      </c>
      <c r="M1374" s="13" t="s">
        <v>3444</v>
      </c>
    </row>
    <row r="1375" spans="1:13" s="76" customFormat="1">
      <c r="A1375" s="15">
        <v>1372</v>
      </c>
      <c r="B1375" s="47" t="s">
        <v>23</v>
      </c>
      <c r="C1375" s="192" t="s">
        <v>64</v>
      </c>
      <c r="D1375" s="47" t="s">
        <v>114</v>
      </c>
      <c r="E1375" s="47" t="s">
        <v>459</v>
      </c>
      <c r="F1375" s="47" t="s">
        <v>932</v>
      </c>
      <c r="G1375" s="47" t="s">
        <v>1028</v>
      </c>
      <c r="H1375" s="192" t="s">
        <v>1298</v>
      </c>
      <c r="I1375" s="47" t="s">
        <v>1757</v>
      </c>
      <c r="J1375" s="47" t="s">
        <v>2289</v>
      </c>
      <c r="K1375" s="47" t="s">
        <v>2623</v>
      </c>
      <c r="L1375" s="48" t="s">
        <v>3080</v>
      </c>
      <c r="M1375" s="13" t="s">
        <v>3445</v>
      </c>
    </row>
    <row r="1376" spans="1:13" s="76" customFormat="1">
      <c r="A1376" s="15">
        <v>1373</v>
      </c>
      <c r="B1376" s="47" t="s">
        <v>23</v>
      </c>
      <c r="C1376" s="192" t="s">
        <v>64</v>
      </c>
      <c r="D1376" s="47" t="s">
        <v>114</v>
      </c>
      <c r="E1376" s="47" t="s">
        <v>460</v>
      </c>
      <c r="F1376" s="47" t="s">
        <v>932</v>
      </c>
      <c r="G1376" s="47" t="s">
        <v>1027</v>
      </c>
      <c r="H1376" s="47" t="s">
        <v>1299</v>
      </c>
      <c r="I1376" s="47" t="s">
        <v>1758</v>
      </c>
      <c r="J1376" s="47" t="s">
        <v>2290</v>
      </c>
      <c r="K1376" s="47" t="s">
        <v>2624</v>
      </c>
      <c r="L1376" s="48" t="s">
        <v>3081</v>
      </c>
      <c r="M1376" s="13" t="s">
        <v>3446</v>
      </c>
    </row>
    <row r="1377" spans="1:13" s="76" customFormat="1">
      <c r="A1377" s="15">
        <v>1374</v>
      </c>
      <c r="B1377" s="47" t="s">
        <v>23</v>
      </c>
      <c r="C1377" s="192" t="s">
        <v>64</v>
      </c>
      <c r="D1377" s="47" t="s">
        <v>114</v>
      </c>
      <c r="E1377" s="47" t="s">
        <v>461</v>
      </c>
      <c r="F1377" s="47" t="s">
        <v>932</v>
      </c>
      <c r="G1377" s="47" t="s">
        <v>1027</v>
      </c>
      <c r="H1377" s="47" t="s">
        <v>1299</v>
      </c>
      <c r="I1377" s="47" t="s">
        <v>1759</v>
      </c>
      <c r="J1377" s="47" t="s">
        <v>2291</v>
      </c>
      <c r="K1377" s="47" t="s">
        <v>2625</v>
      </c>
      <c r="L1377" s="48" t="s">
        <v>3082</v>
      </c>
      <c r="M1377" s="13" t="s">
        <v>3447</v>
      </c>
    </row>
    <row r="1378" spans="1:13" s="76" customFormat="1">
      <c r="A1378" s="15">
        <v>1375</v>
      </c>
      <c r="B1378" s="47" t="s">
        <v>23</v>
      </c>
      <c r="C1378" s="192" t="s">
        <v>64</v>
      </c>
      <c r="D1378" s="47" t="s">
        <v>114</v>
      </c>
      <c r="E1378" s="47" t="s">
        <v>3792</v>
      </c>
      <c r="F1378" s="47" t="s">
        <v>932</v>
      </c>
      <c r="G1378" s="47" t="s">
        <v>1027</v>
      </c>
      <c r="H1378" s="47" t="s">
        <v>1299</v>
      </c>
      <c r="I1378" s="47" t="s">
        <v>1766</v>
      </c>
      <c r="J1378" s="47" t="s">
        <v>2288</v>
      </c>
      <c r="K1378" s="47" t="s">
        <v>3793</v>
      </c>
      <c r="L1378" s="81" t="s">
        <v>4754</v>
      </c>
      <c r="M1378" s="13" t="s">
        <v>5198</v>
      </c>
    </row>
    <row r="1379" spans="1:13" s="76" customFormat="1">
      <c r="A1379" s="15">
        <v>1376</v>
      </c>
      <c r="B1379" s="192" t="s">
        <v>23</v>
      </c>
      <c r="C1379" s="192" t="s">
        <v>64</v>
      </c>
      <c r="D1379" s="47" t="s">
        <v>114</v>
      </c>
      <c r="E1379" s="47" t="s">
        <v>462</v>
      </c>
      <c r="F1379" s="47" t="s">
        <v>932</v>
      </c>
      <c r="G1379" s="47" t="s">
        <v>1029</v>
      </c>
      <c r="H1379" s="47" t="s">
        <v>1300</v>
      </c>
      <c r="I1379" s="47" t="s">
        <v>1760</v>
      </c>
      <c r="J1379" s="47" t="s">
        <v>2292</v>
      </c>
      <c r="K1379" s="47" t="s">
        <v>2626</v>
      </c>
      <c r="L1379" s="48" t="s">
        <v>3083</v>
      </c>
      <c r="M1379" s="13" t="s">
        <v>3448</v>
      </c>
    </row>
    <row r="1380" spans="1:13" s="76" customFormat="1">
      <c r="A1380" s="15">
        <v>1377</v>
      </c>
      <c r="B1380" s="192" t="s">
        <v>10</v>
      </c>
      <c r="C1380" s="192" t="s">
        <v>64</v>
      </c>
      <c r="D1380" s="47" t="s">
        <v>114</v>
      </c>
      <c r="E1380" s="47" t="s">
        <v>463</v>
      </c>
      <c r="F1380" s="47" t="s">
        <v>932</v>
      </c>
      <c r="G1380" s="47" t="s">
        <v>1030</v>
      </c>
      <c r="H1380" s="193">
        <v>43313</v>
      </c>
      <c r="I1380" s="47" t="s">
        <v>1761</v>
      </c>
      <c r="J1380" s="47" t="s">
        <v>2288</v>
      </c>
      <c r="K1380" s="47" t="s">
        <v>2627</v>
      </c>
      <c r="L1380" s="48" t="s">
        <v>3084</v>
      </c>
      <c r="M1380" s="13" t="s">
        <v>3449</v>
      </c>
    </row>
    <row r="1381" spans="1:13" s="76" customFormat="1">
      <c r="A1381" s="15">
        <v>1378</v>
      </c>
      <c r="B1381" s="47" t="s">
        <v>10</v>
      </c>
      <c r="C1381" s="47" t="s">
        <v>64</v>
      </c>
      <c r="D1381" s="47" t="s">
        <v>114</v>
      </c>
      <c r="E1381" s="47" t="s">
        <v>464</v>
      </c>
      <c r="F1381" s="47" t="s">
        <v>932</v>
      </c>
      <c r="G1381" s="47" t="s">
        <v>1031</v>
      </c>
      <c r="H1381" s="47" t="s">
        <v>968</v>
      </c>
      <c r="I1381" s="47" t="s">
        <v>1762</v>
      </c>
      <c r="J1381" s="47" t="s">
        <v>2252</v>
      </c>
      <c r="K1381" s="47" t="s">
        <v>4755</v>
      </c>
      <c r="L1381" s="47" t="s">
        <v>3085</v>
      </c>
      <c r="M1381" s="13" t="s">
        <v>3450</v>
      </c>
    </row>
    <row r="1382" spans="1:13" s="76" customFormat="1">
      <c r="A1382" s="15">
        <v>1379</v>
      </c>
      <c r="B1382" s="47" t="s">
        <v>11</v>
      </c>
      <c r="C1382" s="192" t="s">
        <v>64</v>
      </c>
      <c r="D1382" s="47" t="s">
        <v>114</v>
      </c>
      <c r="E1382" s="47" t="s">
        <v>465</v>
      </c>
      <c r="F1382" s="47" t="s">
        <v>932</v>
      </c>
      <c r="G1382" s="47" t="s">
        <v>1032</v>
      </c>
      <c r="H1382" s="194">
        <v>43586</v>
      </c>
      <c r="I1382" s="47" t="s">
        <v>1763</v>
      </c>
      <c r="J1382" s="47" t="s">
        <v>2293</v>
      </c>
      <c r="K1382" s="47" t="s">
        <v>2628</v>
      </c>
      <c r="L1382" s="48" t="s">
        <v>3086</v>
      </c>
      <c r="M1382" s="13" t="s">
        <v>3451</v>
      </c>
    </row>
    <row r="1383" spans="1:13" s="76" customFormat="1">
      <c r="A1383" s="15">
        <v>1380</v>
      </c>
      <c r="B1383" s="47" t="s">
        <v>11</v>
      </c>
      <c r="C1383" s="192" t="s">
        <v>64</v>
      </c>
      <c r="D1383" s="47" t="s">
        <v>114</v>
      </c>
      <c r="E1383" s="47" t="s">
        <v>466</v>
      </c>
      <c r="F1383" s="47" t="s">
        <v>932</v>
      </c>
      <c r="G1383" s="47" t="s">
        <v>1032</v>
      </c>
      <c r="H1383" s="194" t="s">
        <v>4756</v>
      </c>
      <c r="I1383" s="47" t="s">
        <v>1764</v>
      </c>
      <c r="J1383" s="47" t="s">
        <v>2294</v>
      </c>
      <c r="K1383" s="47" t="s">
        <v>2628</v>
      </c>
      <c r="L1383" s="48" t="s">
        <v>3086</v>
      </c>
      <c r="M1383" s="13" t="s">
        <v>3452</v>
      </c>
    </row>
    <row r="1384" spans="1:13" s="76" customFormat="1">
      <c r="A1384" s="15">
        <v>1381</v>
      </c>
      <c r="B1384" s="47" t="s">
        <v>11</v>
      </c>
      <c r="C1384" s="192" t="s">
        <v>64</v>
      </c>
      <c r="D1384" s="47" t="s">
        <v>114</v>
      </c>
      <c r="E1384" s="47" t="s">
        <v>467</v>
      </c>
      <c r="F1384" s="47" t="s">
        <v>932</v>
      </c>
      <c r="G1384" s="47" t="s">
        <v>992</v>
      </c>
      <c r="H1384" s="47" t="s">
        <v>1301</v>
      </c>
      <c r="I1384" s="47" t="s">
        <v>1765</v>
      </c>
      <c r="J1384" s="47" t="s">
        <v>2293</v>
      </c>
      <c r="K1384" s="47" t="s">
        <v>3606</v>
      </c>
      <c r="L1384" s="48" t="s">
        <v>3094</v>
      </c>
      <c r="M1384" s="78" t="s">
        <v>3453</v>
      </c>
    </row>
    <row r="1385" spans="1:13" s="76" customFormat="1">
      <c r="A1385" s="15">
        <v>1382</v>
      </c>
      <c r="B1385" s="47" t="s">
        <v>11</v>
      </c>
      <c r="C1385" s="192" t="s">
        <v>64</v>
      </c>
      <c r="D1385" s="47" t="s">
        <v>114</v>
      </c>
      <c r="E1385" s="47" t="s">
        <v>468</v>
      </c>
      <c r="F1385" s="47" t="s">
        <v>932</v>
      </c>
      <c r="G1385" s="47" t="s">
        <v>961</v>
      </c>
      <c r="H1385" s="47" t="s">
        <v>1302</v>
      </c>
      <c r="I1385" s="47" t="s">
        <v>1766</v>
      </c>
      <c r="J1385" s="47" t="s">
        <v>2288</v>
      </c>
      <c r="K1385" s="47" t="s">
        <v>3794</v>
      </c>
      <c r="L1385" s="81" t="s">
        <v>4754</v>
      </c>
      <c r="M1385" s="78" t="s">
        <v>5199</v>
      </c>
    </row>
    <row r="1386" spans="1:13" s="76" customFormat="1">
      <c r="A1386" s="15">
        <v>1383</v>
      </c>
      <c r="B1386" s="47" t="s">
        <v>11</v>
      </c>
      <c r="C1386" s="192" t="s">
        <v>64</v>
      </c>
      <c r="D1386" s="47" t="s">
        <v>114</v>
      </c>
      <c r="E1386" s="47" t="s">
        <v>469</v>
      </c>
      <c r="F1386" s="47" t="s">
        <v>932</v>
      </c>
      <c r="G1386" s="47" t="s">
        <v>948</v>
      </c>
      <c r="H1386" s="47" t="s">
        <v>1303</v>
      </c>
      <c r="I1386" s="47" t="s">
        <v>1759</v>
      </c>
      <c r="J1386" s="47" t="s">
        <v>2291</v>
      </c>
      <c r="K1386" s="47" t="s">
        <v>2628</v>
      </c>
      <c r="L1386" s="48" t="s">
        <v>3086</v>
      </c>
      <c r="M1386" s="13" t="s">
        <v>3773</v>
      </c>
    </row>
    <row r="1387" spans="1:13" s="76" customFormat="1">
      <c r="A1387" s="15">
        <v>1384</v>
      </c>
      <c r="B1387" s="47" t="s">
        <v>11</v>
      </c>
      <c r="C1387" s="192" t="s">
        <v>64</v>
      </c>
      <c r="D1387" s="47" t="s">
        <v>114</v>
      </c>
      <c r="E1387" s="47" t="s">
        <v>470</v>
      </c>
      <c r="F1387" s="47" t="s">
        <v>932</v>
      </c>
      <c r="G1387" s="47" t="s">
        <v>1033</v>
      </c>
      <c r="H1387" s="47" t="s">
        <v>1304</v>
      </c>
      <c r="I1387" s="47" t="s">
        <v>1767</v>
      </c>
      <c r="J1387" s="47" t="s">
        <v>2292</v>
      </c>
      <c r="K1387" s="47" t="s">
        <v>2629</v>
      </c>
      <c r="L1387" s="48" t="s">
        <v>3087</v>
      </c>
      <c r="M1387" s="13" t="s">
        <v>3454</v>
      </c>
    </row>
    <row r="1388" spans="1:13" s="76" customFormat="1">
      <c r="A1388" s="15">
        <v>1385</v>
      </c>
      <c r="B1388" s="47" t="s">
        <v>11</v>
      </c>
      <c r="C1388" s="192" t="s">
        <v>64</v>
      </c>
      <c r="D1388" s="47" t="s">
        <v>114</v>
      </c>
      <c r="E1388" s="47" t="s">
        <v>471</v>
      </c>
      <c r="F1388" s="47" t="s">
        <v>932</v>
      </c>
      <c r="G1388" s="47" t="s">
        <v>1034</v>
      </c>
      <c r="H1388" s="47" t="s">
        <v>1305</v>
      </c>
      <c r="I1388" s="47" t="s">
        <v>1768</v>
      </c>
      <c r="J1388" s="47" t="s">
        <v>2295</v>
      </c>
      <c r="K1388" s="47" t="s">
        <v>2630</v>
      </c>
      <c r="L1388" s="48" t="s">
        <v>3088</v>
      </c>
      <c r="M1388" s="13" t="s">
        <v>3455</v>
      </c>
    </row>
    <row r="1389" spans="1:13" s="76" customFormat="1">
      <c r="A1389" s="15">
        <v>1386</v>
      </c>
      <c r="B1389" s="47" t="s">
        <v>11</v>
      </c>
      <c r="C1389" s="192" t="s">
        <v>64</v>
      </c>
      <c r="D1389" s="47" t="s">
        <v>114</v>
      </c>
      <c r="E1389" s="47" t="s">
        <v>472</v>
      </c>
      <c r="F1389" s="47" t="s">
        <v>932</v>
      </c>
      <c r="G1389" s="47" t="s">
        <v>1032</v>
      </c>
      <c r="H1389" s="194">
        <v>43589</v>
      </c>
      <c r="I1389" s="47" t="s">
        <v>1769</v>
      </c>
      <c r="J1389" s="47" t="s">
        <v>2296</v>
      </c>
      <c r="K1389" s="47" t="s">
        <v>4755</v>
      </c>
      <c r="L1389" s="48" t="s">
        <v>3085</v>
      </c>
      <c r="M1389" s="13" t="s">
        <v>3456</v>
      </c>
    </row>
    <row r="1390" spans="1:13" s="76" customFormat="1">
      <c r="A1390" s="15">
        <v>1387</v>
      </c>
      <c r="B1390" s="47" t="s">
        <v>11</v>
      </c>
      <c r="C1390" s="192" t="s">
        <v>64</v>
      </c>
      <c r="D1390" s="47" t="s">
        <v>114</v>
      </c>
      <c r="E1390" s="47" t="s">
        <v>473</v>
      </c>
      <c r="F1390" s="47" t="s">
        <v>932</v>
      </c>
      <c r="G1390" s="47" t="s">
        <v>1035</v>
      </c>
      <c r="H1390" s="47" t="s">
        <v>1306</v>
      </c>
      <c r="I1390" s="47" t="s">
        <v>1770</v>
      </c>
      <c r="J1390" s="47" t="s">
        <v>2288</v>
      </c>
      <c r="K1390" s="47" t="s">
        <v>2631</v>
      </c>
      <c r="L1390" s="48" t="s">
        <v>3089</v>
      </c>
      <c r="M1390" s="13" t="s">
        <v>3457</v>
      </c>
    </row>
    <row r="1391" spans="1:13" s="76" customFormat="1">
      <c r="A1391" s="15">
        <v>1388</v>
      </c>
      <c r="B1391" s="47" t="s">
        <v>11</v>
      </c>
      <c r="C1391" s="192" t="s">
        <v>64</v>
      </c>
      <c r="D1391" s="47" t="s">
        <v>114</v>
      </c>
      <c r="E1391" s="47" t="s">
        <v>474</v>
      </c>
      <c r="F1391" s="47" t="s">
        <v>932</v>
      </c>
      <c r="G1391" s="47" t="s">
        <v>1030</v>
      </c>
      <c r="H1391" s="47" t="s">
        <v>1307</v>
      </c>
      <c r="I1391" s="47" t="s">
        <v>1771</v>
      </c>
      <c r="J1391" s="47" t="s">
        <v>2292</v>
      </c>
      <c r="K1391" s="47" t="s">
        <v>2632</v>
      </c>
      <c r="L1391" s="48" t="s">
        <v>3090</v>
      </c>
      <c r="M1391" s="13" t="s">
        <v>3458</v>
      </c>
    </row>
    <row r="1392" spans="1:13" s="76" customFormat="1">
      <c r="A1392" s="15">
        <v>1389</v>
      </c>
      <c r="B1392" s="47" t="s">
        <v>11</v>
      </c>
      <c r="C1392" s="192" t="s">
        <v>64</v>
      </c>
      <c r="D1392" s="47" t="s">
        <v>114</v>
      </c>
      <c r="E1392" s="47" t="s">
        <v>475</v>
      </c>
      <c r="F1392" s="47" t="s">
        <v>932</v>
      </c>
      <c r="G1392" s="47" t="s">
        <v>1036</v>
      </c>
      <c r="H1392" s="47" t="s">
        <v>1308</v>
      </c>
      <c r="I1392" s="47" t="s">
        <v>1772</v>
      </c>
      <c r="J1392" s="47" t="s">
        <v>2297</v>
      </c>
      <c r="K1392" s="47" t="s">
        <v>2633</v>
      </c>
      <c r="L1392" s="48" t="s">
        <v>3091</v>
      </c>
      <c r="M1392" s="13" t="s">
        <v>3459</v>
      </c>
    </row>
    <row r="1393" spans="1:13" s="76" customFormat="1">
      <c r="A1393" s="15">
        <v>1390</v>
      </c>
      <c r="B1393" s="47" t="s">
        <v>11</v>
      </c>
      <c r="C1393" s="192" t="s">
        <v>64</v>
      </c>
      <c r="D1393" s="47" t="s">
        <v>114</v>
      </c>
      <c r="E1393" s="47" t="s">
        <v>476</v>
      </c>
      <c r="F1393" s="47" t="s">
        <v>932</v>
      </c>
      <c r="G1393" s="47" t="s">
        <v>1037</v>
      </c>
      <c r="H1393" s="194">
        <v>43572</v>
      </c>
      <c r="I1393" s="47" t="s">
        <v>1773</v>
      </c>
      <c r="J1393" s="47" t="s">
        <v>2296</v>
      </c>
      <c r="K1393" s="47" t="s">
        <v>2634</v>
      </c>
      <c r="L1393" s="48" t="s">
        <v>3092</v>
      </c>
      <c r="M1393" s="13" t="s">
        <v>3460</v>
      </c>
    </row>
    <row r="1394" spans="1:13" s="76" customFormat="1">
      <c r="A1394" s="15">
        <v>1391</v>
      </c>
      <c r="B1394" s="47" t="s">
        <v>11</v>
      </c>
      <c r="C1394" s="192" t="s">
        <v>64</v>
      </c>
      <c r="D1394" s="47" t="s">
        <v>114</v>
      </c>
      <c r="E1394" s="47" t="s">
        <v>477</v>
      </c>
      <c r="F1394" s="47" t="s">
        <v>932</v>
      </c>
      <c r="G1394" s="47" t="s">
        <v>1032</v>
      </c>
      <c r="H1394" s="192" t="s">
        <v>1309</v>
      </c>
      <c r="I1394" s="47" t="s">
        <v>1773</v>
      </c>
      <c r="J1394" s="47" t="s">
        <v>2296</v>
      </c>
      <c r="K1394" s="47" t="s">
        <v>4755</v>
      </c>
      <c r="L1394" s="48" t="s">
        <v>3085</v>
      </c>
      <c r="M1394" s="13" t="s">
        <v>3461</v>
      </c>
    </row>
    <row r="1395" spans="1:13" s="76" customFormat="1">
      <c r="A1395" s="15">
        <v>1392</v>
      </c>
      <c r="B1395" s="47" t="s">
        <v>11</v>
      </c>
      <c r="C1395" s="192" t="s">
        <v>64</v>
      </c>
      <c r="D1395" s="47" t="s">
        <v>114</v>
      </c>
      <c r="E1395" s="47" t="s">
        <v>478</v>
      </c>
      <c r="F1395" s="47" t="s">
        <v>932</v>
      </c>
      <c r="G1395" s="47" t="s">
        <v>1036</v>
      </c>
      <c r="H1395" s="195" t="s">
        <v>1310</v>
      </c>
      <c r="I1395" s="47" t="s">
        <v>1774</v>
      </c>
      <c r="J1395" s="47" t="s">
        <v>2291</v>
      </c>
      <c r="K1395" s="47" t="s">
        <v>2620</v>
      </c>
      <c r="L1395" s="48" t="s">
        <v>3077</v>
      </c>
      <c r="M1395" s="13" t="s">
        <v>3462</v>
      </c>
    </row>
    <row r="1396" spans="1:13" s="76" customFormat="1">
      <c r="A1396" s="15">
        <v>1393</v>
      </c>
      <c r="B1396" s="47" t="s">
        <v>11</v>
      </c>
      <c r="C1396" s="192" t="s">
        <v>64</v>
      </c>
      <c r="D1396" s="47" t="s">
        <v>114</v>
      </c>
      <c r="E1396" s="47" t="s">
        <v>479</v>
      </c>
      <c r="F1396" s="47" t="s">
        <v>932</v>
      </c>
      <c r="G1396" s="47" t="s">
        <v>990</v>
      </c>
      <c r="H1396" s="47" t="s">
        <v>1311</v>
      </c>
      <c r="I1396" s="47" t="s">
        <v>1775</v>
      </c>
      <c r="J1396" s="47" t="s">
        <v>2298</v>
      </c>
      <c r="K1396" s="47" t="s">
        <v>2620</v>
      </c>
      <c r="L1396" s="48" t="s">
        <v>3077</v>
      </c>
      <c r="M1396" s="13" t="s">
        <v>3463</v>
      </c>
    </row>
    <row r="1397" spans="1:13" s="76" customFormat="1">
      <c r="A1397" s="15">
        <v>1394</v>
      </c>
      <c r="B1397" s="47" t="s">
        <v>11</v>
      </c>
      <c r="C1397" s="47" t="s">
        <v>64</v>
      </c>
      <c r="D1397" s="47" t="s">
        <v>114</v>
      </c>
      <c r="E1397" s="47" t="s">
        <v>480</v>
      </c>
      <c r="F1397" s="47" t="s">
        <v>932</v>
      </c>
      <c r="G1397" s="47" t="s">
        <v>990</v>
      </c>
      <c r="H1397" s="47" t="s">
        <v>1312</v>
      </c>
      <c r="I1397" s="47" t="s">
        <v>1776</v>
      </c>
      <c r="J1397" s="47" t="s">
        <v>2296</v>
      </c>
      <c r="K1397" s="47" t="s">
        <v>2620</v>
      </c>
      <c r="L1397" s="47" t="s">
        <v>3077</v>
      </c>
      <c r="M1397" s="13" t="s">
        <v>3464</v>
      </c>
    </row>
    <row r="1398" spans="1:13" s="76" customFormat="1" ht="43.2">
      <c r="A1398" s="15">
        <v>1395</v>
      </c>
      <c r="B1398" s="16" t="s">
        <v>6</v>
      </c>
      <c r="C1398" s="16" t="s">
        <v>63</v>
      </c>
      <c r="D1398" s="16" t="s">
        <v>115</v>
      </c>
      <c r="E1398" s="16" t="s">
        <v>481</v>
      </c>
      <c r="F1398" s="16" t="s">
        <v>932</v>
      </c>
      <c r="G1398" s="16" t="s">
        <v>1038</v>
      </c>
      <c r="H1398" s="16" t="s">
        <v>1313</v>
      </c>
      <c r="I1398" s="16" t="s">
        <v>1777</v>
      </c>
      <c r="J1398" s="16" t="s">
        <v>2299</v>
      </c>
      <c r="K1398" s="16" t="s">
        <v>2635</v>
      </c>
      <c r="L1398" s="16" t="s">
        <v>3093</v>
      </c>
      <c r="M1398" s="16"/>
    </row>
    <row r="1399" spans="1:13" s="76" customFormat="1">
      <c r="A1399" s="15">
        <v>1396</v>
      </c>
      <c r="B1399" s="16" t="s">
        <v>6</v>
      </c>
      <c r="C1399" s="16" t="s">
        <v>63</v>
      </c>
      <c r="D1399" s="16" t="s">
        <v>115</v>
      </c>
      <c r="E1399" s="16" t="s">
        <v>482</v>
      </c>
      <c r="F1399" s="16" t="s">
        <v>932</v>
      </c>
      <c r="G1399" s="16" t="s">
        <v>950</v>
      </c>
      <c r="H1399" s="16" t="s">
        <v>1314</v>
      </c>
      <c r="I1399" s="16" t="s">
        <v>3607</v>
      </c>
      <c r="J1399" s="16" t="s">
        <v>2300</v>
      </c>
      <c r="K1399" s="16" t="s">
        <v>2636</v>
      </c>
      <c r="L1399" s="16" t="s">
        <v>3093</v>
      </c>
      <c r="M1399" s="16"/>
    </row>
    <row r="1400" spans="1:13" s="76" customFormat="1">
      <c r="A1400" s="15">
        <v>1397</v>
      </c>
      <c r="B1400" s="16" t="s">
        <v>6</v>
      </c>
      <c r="C1400" s="16" t="s">
        <v>63</v>
      </c>
      <c r="D1400" s="16" t="s">
        <v>115</v>
      </c>
      <c r="E1400" s="16" t="s">
        <v>483</v>
      </c>
      <c r="F1400" s="16" t="s">
        <v>932</v>
      </c>
      <c r="G1400" s="16" t="s">
        <v>1039</v>
      </c>
      <c r="H1400" s="16" t="s">
        <v>1315</v>
      </c>
      <c r="I1400" s="16" t="s">
        <v>1778</v>
      </c>
      <c r="J1400" s="16" t="s">
        <v>2301</v>
      </c>
      <c r="K1400" s="16" t="s">
        <v>2637</v>
      </c>
      <c r="L1400" s="16" t="s">
        <v>3094</v>
      </c>
      <c r="M1400" s="78" t="s">
        <v>3453</v>
      </c>
    </row>
    <row r="1401" spans="1:13" s="76" customFormat="1">
      <c r="A1401" s="15">
        <v>1398</v>
      </c>
      <c r="B1401" s="16" t="s">
        <v>6</v>
      </c>
      <c r="C1401" s="16" t="s">
        <v>63</v>
      </c>
      <c r="D1401" s="16" t="s">
        <v>115</v>
      </c>
      <c r="E1401" s="16" t="s">
        <v>484</v>
      </c>
      <c r="F1401" s="16" t="s">
        <v>932</v>
      </c>
      <c r="G1401" s="16" t="s">
        <v>975</v>
      </c>
      <c r="H1401" s="16" t="s">
        <v>1132</v>
      </c>
      <c r="I1401" s="16" t="s">
        <v>1779</v>
      </c>
      <c r="J1401" s="16" t="s">
        <v>2301</v>
      </c>
      <c r="K1401" s="16" t="s">
        <v>3795</v>
      </c>
      <c r="L1401" s="48" t="s">
        <v>3796</v>
      </c>
      <c r="M1401" s="10" t="s">
        <v>5200</v>
      </c>
    </row>
    <row r="1402" spans="1:13" s="76" customFormat="1" ht="43.2">
      <c r="A1402" s="15">
        <v>1399</v>
      </c>
      <c r="B1402" s="16" t="s">
        <v>2</v>
      </c>
      <c r="C1402" s="16" t="s">
        <v>63</v>
      </c>
      <c r="D1402" s="16" t="s">
        <v>111</v>
      </c>
      <c r="E1402" s="16" t="s">
        <v>422</v>
      </c>
      <c r="F1402" s="16" t="s">
        <v>932</v>
      </c>
      <c r="G1402" s="16" t="s">
        <v>979</v>
      </c>
      <c r="H1402" s="16" t="s">
        <v>1267</v>
      </c>
      <c r="I1402" s="16" t="s">
        <v>1731</v>
      </c>
      <c r="J1402" s="16" t="s">
        <v>2272</v>
      </c>
      <c r="K1402" s="16" t="s">
        <v>2604</v>
      </c>
      <c r="L1402" s="16" t="s">
        <v>3052</v>
      </c>
      <c r="M1402" s="10" t="s">
        <v>3429</v>
      </c>
    </row>
    <row r="1403" spans="1:13" s="76" customFormat="1" ht="43.2">
      <c r="A1403" s="15">
        <v>1400</v>
      </c>
      <c r="B1403" s="16" t="s">
        <v>3</v>
      </c>
      <c r="C1403" s="16" t="s">
        <v>63</v>
      </c>
      <c r="D1403" s="16" t="s">
        <v>111</v>
      </c>
      <c r="E1403" s="16" t="s">
        <v>423</v>
      </c>
      <c r="F1403" s="16" t="s">
        <v>932</v>
      </c>
      <c r="G1403" s="16" t="s">
        <v>949</v>
      </c>
      <c r="H1403" s="16" t="s">
        <v>1268</v>
      </c>
      <c r="I1403" s="16" t="s">
        <v>1731</v>
      </c>
      <c r="J1403" s="16" t="s">
        <v>2272</v>
      </c>
      <c r="K1403" s="16" t="s">
        <v>2604</v>
      </c>
      <c r="L1403" s="16" t="s">
        <v>3052</v>
      </c>
      <c r="M1403" s="10" t="s">
        <v>3429</v>
      </c>
    </row>
    <row r="1404" spans="1:13" s="76" customFormat="1" ht="43.2">
      <c r="A1404" s="15">
        <v>1401</v>
      </c>
      <c r="B1404" s="16" t="s">
        <v>7</v>
      </c>
      <c r="C1404" s="16" t="s">
        <v>63</v>
      </c>
      <c r="D1404" s="16" t="s">
        <v>111</v>
      </c>
      <c r="E1404" s="16" t="s">
        <v>424</v>
      </c>
      <c r="F1404" s="16" t="s">
        <v>932</v>
      </c>
      <c r="G1404" s="16" t="s">
        <v>950</v>
      </c>
      <c r="H1404" s="16" t="s">
        <v>1269</v>
      </c>
      <c r="I1404" s="16" t="s">
        <v>1731</v>
      </c>
      <c r="J1404" s="16" t="s">
        <v>2272</v>
      </c>
      <c r="K1404" s="16" t="s">
        <v>2604</v>
      </c>
      <c r="L1404" s="16" t="s">
        <v>3052</v>
      </c>
      <c r="M1404" s="10" t="s">
        <v>3429</v>
      </c>
    </row>
    <row r="1405" spans="1:13" s="76" customFormat="1" ht="43.2">
      <c r="A1405" s="15">
        <v>1402</v>
      </c>
      <c r="B1405" s="16" t="s">
        <v>7</v>
      </c>
      <c r="C1405" s="16" t="s">
        <v>63</v>
      </c>
      <c r="D1405" s="16" t="s">
        <v>111</v>
      </c>
      <c r="E1405" s="16" t="s">
        <v>425</v>
      </c>
      <c r="F1405" s="16" t="s">
        <v>932</v>
      </c>
      <c r="G1405" s="16" t="s">
        <v>951</v>
      </c>
      <c r="H1405" s="16" t="s">
        <v>1270</v>
      </c>
      <c r="I1405" s="16" t="s">
        <v>1731</v>
      </c>
      <c r="J1405" s="16" t="s">
        <v>2272</v>
      </c>
      <c r="K1405" s="16" t="s">
        <v>2604</v>
      </c>
      <c r="L1405" s="16" t="s">
        <v>3052</v>
      </c>
      <c r="M1405" s="10" t="s">
        <v>3429</v>
      </c>
    </row>
    <row r="1406" spans="1:13" s="76" customFormat="1" ht="43.2">
      <c r="A1406" s="15">
        <v>1403</v>
      </c>
      <c r="B1406" s="16" t="s">
        <v>8</v>
      </c>
      <c r="C1406" s="16" t="s">
        <v>63</v>
      </c>
      <c r="D1406" s="16" t="s">
        <v>111</v>
      </c>
      <c r="E1406" s="16" t="s">
        <v>426</v>
      </c>
      <c r="F1406" s="16" t="s">
        <v>932</v>
      </c>
      <c r="G1406" s="16" t="s">
        <v>1015</v>
      </c>
      <c r="H1406" s="16" t="s">
        <v>1271</v>
      </c>
      <c r="I1406" s="16" t="s">
        <v>1731</v>
      </c>
      <c r="J1406" s="16" t="s">
        <v>2272</v>
      </c>
      <c r="K1406" s="16" t="s">
        <v>2604</v>
      </c>
      <c r="L1406" s="16" t="s">
        <v>3052</v>
      </c>
      <c r="M1406" s="10" t="s">
        <v>3429</v>
      </c>
    </row>
    <row r="1407" spans="1:13" s="76" customFormat="1" ht="43.2">
      <c r="A1407" s="15">
        <v>1404</v>
      </c>
      <c r="B1407" s="16" t="s">
        <v>5</v>
      </c>
      <c r="C1407" s="16" t="s">
        <v>63</v>
      </c>
      <c r="D1407" s="16" t="s">
        <v>111</v>
      </c>
      <c r="E1407" s="16" t="s">
        <v>427</v>
      </c>
      <c r="F1407" s="16" t="s">
        <v>932</v>
      </c>
      <c r="G1407" s="16" t="s">
        <v>945</v>
      </c>
      <c r="H1407" s="16" t="s">
        <v>1272</v>
      </c>
      <c r="I1407" s="16" t="s">
        <v>1732</v>
      </c>
      <c r="J1407" s="16" t="s">
        <v>2201</v>
      </c>
      <c r="K1407" s="16" t="s">
        <v>2605</v>
      </c>
      <c r="L1407" s="16" t="s">
        <v>3053</v>
      </c>
      <c r="M1407" s="10" t="s">
        <v>3430</v>
      </c>
    </row>
    <row r="1408" spans="1:13" s="76" customFormat="1" ht="43.2">
      <c r="A1408" s="15">
        <v>1405</v>
      </c>
      <c r="B1408" s="16" t="s">
        <v>5</v>
      </c>
      <c r="C1408" s="16" t="s">
        <v>63</v>
      </c>
      <c r="D1408" s="16" t="s">
        <v>111</v>
      </c>
      <c r="E1408" s="16" t="s">
        <v>428</v>
      </c>
      <c r="F1408" s="16" t="s">
        <v>932</v>
      </c>
      <c r="G1408" s="16" t="s">
        <v>947</v>
      </c>
      <c r="H1408" s="16" t="s">
        <v>1273</v>
      </c>
      <c r="I1408" s="16" t="s">
        <v>1733</v>
      </c>
      <c r="J1408" s="16" t="s">
        <v>2215</v>
      </c>
      <c r="K1408" s="16" t="s">
        <v>2605</v>
      </c>
      <c r="L1408" s="16" t="s">
        <v>3053</v>
      </c>
      <c r="M1408" s="10" t="s">
        <v>3430</v>
      </c>
    </row>
    <row r="1409" spans="1:13" s="76" customFormat="1" ht="43.2">
      <c r="A1409" s="15">
        <v>1406</v>
      </c>
      <c r="B1409" s="75" t="s">
        <v>6</v>
      </c>
      <c r="C1409" s="16" t="s">
        <v>63</v>
      </c>
      <c r="D1409" s="16" t="s">
        <v>111</v>
      </c>
      <c r="E1409" s="16" t="s">
        <v>429</v>
      </c>
      <c r="F1409" s="16" t="s">
        <v>932</v>
      </c>
      <c r="G1409" s="16" t="s">
        <v>949</v>
      </c>
      <c r="H1409" s="75" t="s">
        <v>1274</v>
      </c>
      <c r="I1409" s="16" t="s">
        <v>1734</v>
      </c>
      <c r="J1409" s="16" t="s">
        <v>2201</v>
      </c>
      <c r="K1409" s="16" t="s">
        <v>2606</v>
      </c>
      <c r="L1409" s="16" t="s">
        <v>3054</v>
      </c>
      <c r="M1409" s="10" t="s">
        <v>5181</v>
      </c>
    </row>
    <row r="1410" spans="1:13" s="76" customFormat="1" ht="43.2">
      <c r="A1410" s="15">
        <v>1407</v>
      </c>
      <c r="B1410" s="16" t="s">
        <v>6</v>
      </c>
      <c r="C1410" s="16" t="s">
        <v>63</v>
      </c>
      <c r="D1410" s="16" t="s">
        <v>111</v>
      </c>
      <c r="E1410" s="16" t="s">
        <v>430</v>
      </c>
      <c r="F1410" s="16" t="s">
        <v>932</v>
      </c>
      <c r="G1410" s="16" t="s">
        <v>945</v>
      </c>
      <c r="H1410" s="16" t="s">
        <v>1275</v>
      </c>
      <c r="I1410" s="16" t="s">
        <v>1735</v>
      </c>
      <c r="J1410" s="16" t="s">
        <v>2178</v>
      </c>
      <c r="K1410" s="16" t="s">
        <v>2607</v>
      </c>
      <c r="L1410" s="16" t="s">
        <v>3055</v>
      </c>
      <c r="M1410" s="10" t="s">
        <v>3431</v>
      </c>
    </row>
    <row r="1411" spans="1:13" s="76" customFormat="1">
      <c r="A1411" s="15">
        <v>1408</v>
      </c>
      <c r="B1411" s="16" t="s">
        <v>6</v>
      </c>
      <c r="C1411" s="16" t="s">
        <v>63</v>
      </c>
      <c r="D1411" s="16" t="s">
        <v>111</v>
      </c>
      <c r="E1411" s="16" t="s">
        <v>431</v>
      </c>
      <c r="F1411" s="16" t="s">
        <v>932</v>
      </c>
      <c r="G1411" s="16" t="s">
        <v>945</v>
      </c>
      <c r="H1411" s="16" t="s">
        <v>1276</v>
      </c>
      <c r="I1411" s="16" t="s">
        <v>1736</v>
      </c>
      <c r="J1411" s="16" t="s">
        <v>2273</v>
      </c>
      <c r="K1411" s="16" t="s">
        <v>2608</v>
      </c>
      <c r="L1411" s="16" t="s">
        <v>3056</v>
      </c>
      <c r="M1411" s="10" t="s">
        <v>5182</v>
      </c>
    </row>
    <row r="1412" spans="1:13" s="76" customFormat="1" ht="43.2">
      <c r="A1412" s="15">
        <v>1409</v>
      </c>
      <c r="B1412" s="16" t="s">
        <v>6</v>
      </c>
      <c r="C1412" s="16" t="s">
        <v>63</v>
      </c>
      <c r="D1412" s="16" t="s">
        <v>111</v>
      </c>
      <c r="E1412" s="16" t="s">
        <v>432</v>
      </c>
      <c r="F1412" s="16" t="s">
        <v>932</v>
      </c>
      <c r="G1412" s="16" t="s">
        <v>985</v>
      </c>
      <c r="H1412" s="16" t="s">
        <v>1277</v>
      </c>
      <c r="I1412" s="16" t="s">
        <v>1734</v>
      </c>
      <c r="J1412" s="16" t="s">
        <v>2272</v>
      </c>
      <c r="K1412" s="16" t="s">
        <v>2609</v>
      </c>
      <c r="L1412" s="16" t="s">
        <v>3057</v>
      </c>
      <c r="M1412" s="10" t="s">
        <v>5183</v>
      </c>
    </row>
    <row r="1413" spans="1:13" s="76" customFormat="1" ht="43.2">
      <c r="A1413" s="15">
        <v>1410</v>
      </c>
      <c r="B1413" s="16" t="s">
        <v>6</v>
      </c>
      <c r="C1413" s="16" t="s">
        <v>63</v>
      </c>
      <c r="D1413" s="16" t="s">
        <v>111</v>
      </c>
      <c r="E1413" s="16" t="s">
        <v>433</v>
      </c>
      <c r="F1413" s="16" t="s">
        <v>932</v>
      </c>
      <c r="G1413" s="16" t="s">
        <v>984</v>
      </c>
      <c r="H1413" s="16" t="s">
        <v>1278</v>
      </c>
      <c r="I1413" s="16" t="s">
        <v>1737</v>
      </c>
      <c r="J1413" s="16" t="s">
        <v>2272</v>
      </c>
      <c r="K1413" s="16" t="s">
        <v>2610</v>
      </c>
      <c r="L1413" s="16" t="s">
        <v>3058</v>
      </c>
      <c r="M1413" s="10" t="s">
        <v>5184</v>
      </c>
    </row>
    <row r="1414" spans="1:13" s="76" customFormat="1">
      <c r="A1414" s="15">
        <v>1411</v>
      </c>
      <c r="B1414" s="16" t="s">
        <v>6</v>
      </c>
      <c r="C1414" s="16" t="s">
        <v>63</v>
      </c>
      <c r="D1414" s="16" t="s">
        <v>111</v>
      </c>
      <c r="E1414" s="16" t="s">
        <v>434</v>
      </c>
      <c r="F1414" s="16" t="s">
        <v>932</v>
      </c>
      <c r="G1414" s="16" t="s">
        <v>1024</v>
      </c>
      <c r="H1414" s="16" t="s">
        <v>1279</v>
      </c>
      <c r="I1414" s="16" t="s">
        <v>1738</v>
      </c>
      <c r="J1414" s="16" t="s">
        <v>2205</v>
      </c>
      <c r="K1414" s="16" t="s">
        <v>2611</v>
      </c>
      <c r="L1414" s="16" t="s">
        <v>3059</v>
      </c>
      <c r="M1414" s="10" t="s">
        <v>3432</v>
      </c>
    </row>
    <row r="1415" spans="1:13" s="76" customFormat="1" ht="43.2">
      <c r="A1415" s="15">
        <v>1412</v>
      </c>
      <c r="B1415" s="16" t="s">
        <v>3</v>
      </c>
      <c r="C1415" s="16" t="s">
        <v>63</v>
      </c>
      <c r="D1415" s="16" t="s">
        <v>113</v>
      </c>
      <c r="E1415" s="16" t="s">
        <v>446</v>
      </c>
      <c r="F1415" s="16" t="s">
        <v>932</v>
      </c>
      <c r="G1415" s="16" t="s">
        <v>945</v>
      </c>
      <c r="H1415" s="16" t="s">
        <v>1134</v>
      </c>
      <c r="I1415" s="16" t="s">
        <v>1745</v>
      </c>
      <c r="J1415" s="16" t="s">
        <v>2173</v>
      </c>
      <c r="K1415" s="16" t="s">
        <v>2615</v>
      </c>
      <c r="L1415" s="16" t="s">
        <v>3064</v>
      </c>
      <c r="M1415" s="10" t="s">
        <v>3438</v>
      </c>
    </row>
    <row r="1416" spans="1:13" s="76" customFormat="1" ht="43.2">
      <c r="A1416" s="15">
        <v>1413</v>
      </c>
      <c r="B1416" s="75" t="s">
        <v>7</v>
      </c>
      <c r="C1416" s="16" t="s">
        <v>63</v>
      </c>
      <c r="D1416" s="16" t="s">
        <v>113</v>
      </c>
      <c r="E1416" s="16" t="s">
        <v>447</v>
      </c>
      <c r="F1416" s="16" t="s">
        <v>932</v>
      </c>
      <c r="G1416" s="16" t="s">
        <v>951</v>
      </c>
      <c r="H1416" s="75" t="s">
        <v>1145</v>
      </c>
      <c r="I1416" s="16" t="s">
        <v>1746</v>
      </c>
      <c r="J1416" s="16" t="s">
        <v>2173</v>
      </c>
      <c r="K1416" s="16" t="s">
        <v>2616</v>
      </c>
      <c r="L1416" s="16" t="s">
        <v>3065</v>
      </c>
      <c r="M1416" s="10" t="s">
        <v>3439</v>
      </c>
    </row>
    <row r="1417" spans="1:13" s="76" customFormat="1" ht="43.2">
      <c r="A1417" s="15">
        <v>1414</v>
      </c>
      <c r="B1417" s="16" t="s">
        <v>5</v>
      </c>
      <c r="C1417" s="16" t="s">
        <v>63</v>
      </c>
      <c r="D1417" s="16" t="s">
        <v>113</v>
      </c>
      <c r="E1417" s="16" t="s">
        <v>448</v>
      </c>
      <c r="F1417" s="16" t="s">
        <v>932</v>
      </c>
      <c r="G1417" s="16" t="s">
        <v>945</v>
      </c>
      <c r="H1417" s="16" t="s">
        <v>1142</v>
      </c>
      <c r="I1417" s="16" t="s">
        <v>1745</v>
      </c>
      <c r="J1417" s="16" t="s">
        <v>2173</v>
      </c>
      <c r="K1417" s="16" t="s">
        <v>2616</v>
      </c>
      <c r="L1417" s="16" t="s">
        <v>3065</v>
      </c>
      <c r="M1417" s="10" t="s">
        <v>3440</v>
      </c>
    </row>
    <row r="1418" spans="1:13" s="76" customFormat="1">
      <c r="A1418" s="15">
        <v>1415</v>
      </c>
      <c r="B1418" s="16" t="s">
        <v>5</v>
      </c>
      <c r="C1418" s="16" t="s">
        <v>63</v>
      </c>
      <c r="D1418" s="16" t="s">
        <v>113</v>
      </c>
      <c r="E1418" s="16" t="s">
        <v>449</v>
      </c>
      <c r="F1418" s="16" t="s">
        <v>932</v>
      </c>
      <c r="G1418" s="16" t="s">
        <v>947</v>
      </c>
      <c r="H1418" s="16" t="s">
        <v>1289</v>
      </c>
      <c r="I1418" s="16" t="s">
        <v>1747</v>
      </c>
      <c r="J1418" s="16" t="s">
        <v>2207</v>
      </c>
      <c r="K1418" s="16" t="s">
        <v>2617</v>
      </c>
      <c r="L1418" s="16" t="s">
        <v>3066</v>
      </c>
      <c r="M1418" s="10" t="s">
        <v>3441</v>
      </c>
    </row>
    <row r="1419" spans="1:13" s="76" customFormat="1">
      <c r="A1419" s="15">
        <v>1416</v>
      </c>
      <c r="B1419" s="16" t="s">
        <v>5</v>
      </c>
      <c r="C1419" s="16" t="s">
        <v>63</v>
      </c>
      <c r="D1419" s="16" t="s">
        <v>113</v>
      </c>
      <c r="E1419" s="16" t="s">
        <v>450</v>
      </c>
      <c r="F1419" s="16" t="s">
        <v>932</v>
      </c>
      <c r="G1419" s="16" t="s">
        <v>970</v>
      </c>
      <c r="H1419" s="16" t="s">
        <v>1290</v>
      </c>
      <c r="I1419" s="16" t="s">
        <v>1748</v>
      </c>
      <c r="J1419" s="16" t="s">
        <v>2207</v>
      </c>
      <c r="K1419" s="16" t="s">
        <v>2617</v>
      </c>
      <c r="L1419" s="16" t="s">
        <v>3066</v>
      </c>
      <c r="M1419" s="10" t="s">
        <v>3441</v>
      </c>
    </row>
    <row r="1420" spans="1:13" s="76" customFormat="1" ht="43.2">
      <c r="A1420" s="15">
        <v>1417</v>
      </c>
      <c r="B1420" s="16" t="s">
        <v>6</v>
      </c>
      <c r="C1420" s="16" t="s">
        <v>63</v>
      </c>
      <c r="D1420" s="16" t="s">
        <v>113</v>
      </c>
      <c r="E1420" s="16" t="s">
        <v>434</v>
      </c>
      <c r="F1420" s="16" t="s">
        <v>932</v>
      </c>
      <c r="G1420" s="16" t="s">
        <v>952</v>
      </c>
      <c r="H1420" s="16" t="s">
        <v>1291</v>
      </c>
      <c r="I1420" s="16" t="s">
        <v>1749</v>
      </c>
      <c r="J1420" s="16" t="s">
        <v>2173</v>
      </c>
      <c r="K1420" s="16" t="s">
        <v>2616</v>
      </c>
      <c r="L1420" s="16" t="s">
        <v>3065</v>
      </c>
      <c r="M1420" s="10" t="s">
        <v>3440</v>
      </c>
    </row>
    <row r="1421" spans="1:13" s="76" customFormat="1" ht="43.2">
      <c r="A1421" s="15">
        <v>1418</v>
      </c>
      <c r="B1421" s="16" t="s">
        <v>6</v>
      </c>
      <c r="C1421" s="16" t="s">
        <v>63</v>
      </c>
      <c r="D1421" s="16" t="s">
        <v>113</v>
      </c>
      <c r="E1421" s="16" t="s">
        <v>451</v>
      </c>
      <c r="F1421" s="16" t="s">
        <v>932</v>
      </c>
      <c r="G1421" s="16" t="s">
        <v>945</v>
      </c>
      <c r="H1421" s="16" t="s">
        <v>1292</v>
      </c>
      <c r="I1421" s="16" t="s">
        <v>1749</v>
      </c>
      <c r="J1421" s="16" t="s">
        <v>2173</v>
      </c>
      <c r="K1421" s="16" t="s">
        <v>2616</v>
      </c>
      <c r="L1421" s="16" t="s">
        <v>3065</v>
      </c>
      <c r="M1421" s="10" t="s">
        <v>3440</v>
      </c>
    </row>
    <row r="1422" spans="1:13" s="76" customFormat="1">
      <c r="A1422" s="15">
        <v>1419</v>
      </c>
      <c r="B1422" s="16" t="s">
        <v>6</v>
      </c>
      <c r="C1422" s="16" t="s">
        <v>63</v>
      </c>
      <c r="D1422" s="16" t="s">
        <v>113</v>
      </c>
      <c r="E1422" s="16" t="s">
        <v>452</v>
      </c>
      <c r="F1422" s="16" t="s">
        <v>932</v>
      </c>
      <c r="G1422" s="16" t="s">
        <v>945</v>
      </c>
      <c r="H1422" s="16" t="s">
        <v>1293</v>
      </c>
      <c r="I1422" s="16" t="s">
        <v>1750</v>
      </c>
      <c r="J1422" s="16" t="s">
        <v>2208</v>
      </c>
      <c r="K1422" s="16" t="s">
        <v>2618</v>
      </c>
      <c r="L1422" s="16" t="s">
        <v>3067</v>
      </c>
      <c r="M1422" s="10" t="s">
        <v>3440</v>
      </c>
    </row>
    <row r="1423" spans="1:13" s="76" customFormat="1" ht="43.2">
      <c r="A1423" s="15">
        <v>1420</v>
      </c>
      <c r="B1423" s="16" t="s">
        <v>6</v>
      </c>
      <c r="C1423" s="16" t="s">
        <v>63</v>
      </c>
      <c r="D1423" s="16" t="s">
        <v>113</v>
      </c>
      <c r="E1423" s="16" t="s">
        <v>453</v>
      </c>
      <c r="F1423" s="16" t="s">
        <v>932</v>
      </c>
      <c r="G1423" s="16" t="s">
        <v>947</v>
      </c>
      <c r="H1423" s="16" t="s">
        <v>1294</v>
      </c>
      <c r="I1423" s="16" t="s">
        <v>1751</v>
      </c>
      <c r="J1423" s="16" t="s">
        <v>2207</v>
      </c>
      <c r="K1423" s="16" t="s">
        <v>2616</v>
      </c>
      <c r="L1423" s="16" t="s">
        <v>3065</v>
      </c>
      <c r="M1423" s="10" t="s">
        <v>3440</v>
      </c>
    </row>
    <row r="1424" spans="1:13" s="76" customFormat="1" ht="43.2">
      <c r="A1424" s="15">
        <v>1421</v>
      </c>
      <c r="B1424" s="16" t="s">
        <v>6</v>
      </c>
      <c r="C1424" s="16" t="s">
        <v>63</v>
      </c>
      <c r="D1424" s="16" t="s">
        <v>113</v>
      </c>
      <c r="E1424" s="16" t="s">
        <v>454</v>
      </c>
      <c r="F1424" s="16" t="s">
        <v>932</v>
      </c>
      <c r="G1424" s="16" t="s">
        <v>943</v>
      </c>
      <c r="H1424" s="54">
        <v>42267</v>
      </c>
      <c r="I1424" s="16" t="s">
        <v>1752</v>
      </c>
      <c r="J1424" s="16" t="s">
        <v>2208</v>
      </c>
      <c r="K1424" s="16" t="s">
        <v>2616</v>
      </c>
      <c r="L1424" s="16" t="s">
        <v>3065</v>
      </c>
      <c r="M1424" s="10" t="s">
        <v>3440</v>
      </c>
    </row>
    <row r="1425" spans="1:13" s="76" customFormat="1" ht="43.2">
      <c r="A1425" s="15">
        <v>1422</v>
      </c>
      <c r="B1425" s="16" t="s">
        <v>6</v>
      </c>
      <c r="C1425" s="16" t="s">
        <v>63</v>
      </c>
      <c r="D1425" s="16" t="s">
        <v>113</v>
      </c>
      <c r="E1425" s="16" t="s">
        <v>455</v>
      </c>
      <c r="F1425" s="16" t="s">
        <v>932</v>
      </c>
      <c r="G1425" s="16" t="s">
        <v>984</v>
      </c>
      <c r="H1425" s="16" t="s">
        <v>1295</v>
      </c>
      <c r="I1425" s="16" t="s">
        <v>1753</v>
      </c>
      <c r="J1425" s="16" t="s">
        <v>2272</v>
      </c>
      <c r="K1425" s="16" t="s">
        <v>2609</v>
      </c>
      <c r="L1425" s="16" t="s">
        <v>3057</v>
      </c>
      <c r="M1425" s="10" t="s">
        <v>5183</v>
      </c>
    </row>
    <row r="1426" spans="1:13" s="76" customFormat="1">
      <c r="A1426" s="15">
        <v>1423</v>
      </c>
      <c r="B1426" s="16" t="s">
        <v>6</v>
      </c>
      <c r="C1426" s="16" t="s">
        <v>63</v>
      </c>
      <c r="D1426" s="16" t="s">
        <v>112</v>
      </c>
      <c r="E1426" s="16" t="s">
        <v>435</v>
      </c>
      <c r="F1426" s="16" t="s">
        <v>934</v>
      </c>
      <c r="G1426" s="16" t="s">
        <v>954</v>
      </c>
      <c r="H1426" s="16" t="s">
        <v>1280</v>
      </c>
      <c r="I1426" s="16" t="s">
        <v>1739</v>
      </c>
      <c r="J1426" s="16" t="s">
        <v>2274</v>
      </c>
      <c r="K1426" s="16" t="s">
        <v>2612</v>
      </c>
      <c r="L1426" s="16" t="s">
        <v>3060</v>
      </c>
      <c r="M1426" s="78" t="s">
        <v>3433</v>
      </c>
    </row>
    <row r="1427" spans="1:13" s="76" customFormat="1">
      <c r="A1427" s="15">
        <v>1424</v>
      </c>
      <c r="B1427" s="16" t="s">
        <v>6</v>
      </c>
      <c r="C1427" s="16" t="s">
        <v>63</v>
      </c>
      <c r="D1427" s="16" t="s">
        <v>112</v>
      </c>
      <c r="E1427" s="16" t="s">
        <v>436</v>
      </c>
      <c r="F1427" s="16" t="s">
        <v>934</v>
      </c>
      <c r="G1427" s="16" t="s">
        <v>971</v>
      </c>
      <c r="H1427" s="77" t="s">
        <v>1281</v>
      </c>
      <c r="I1427" s="16" t="s">
        <v>1740</v>
      </c>
      <c r="J1427" s="16" t="s">
        <v>2275</v>
      </c>
      <c r="K1427" s="16" t="s">
        <v>2612</v>
      </c>
      <c r="L1427" s="1" t="s">
        <v>3061</v>
      </c>
      <c r="M1427" s="17" t="s">
        <v>3434</v>
      </c>
    </row>
    <row r="1428" spans="1:13" s="76" customFormat="1">
      <c r="A1428" s="15">
        <v>1425</v>
      </c>
      <c r="B1428" s="16" t="s">
        <v>7</v>
      </c>
      <c r="C1428" s="75" t="s">
        <v>63</v>
      </c>
      <c r="D1428" s="16" t="s">
        <v>112</v>
      </c>
      <c r="E1428" s="16" t="s">
        <v>437</v>
      </c>
      <c r="F1428" s="16" t="s">
        <v>932</v>
      </c>
      <c r="G1428" s="16" t="s">
        <v>950</v>
      </c>
      <c r="H1428" s="16" t="s">
        <v>1282</v>
      </c>
      <c r="I1428" s="16" t="s">
        <v>1742</v>
      </c>
      <c r="J1428" s="16" t="s">
        <v>2276</v>
      </c>
      <c r="K1428" s="16" t="s">
        <v>2613</v>
      </c>
      <c r="L1428" s="1" t="s">
        <v>3062</v>
      </c>
      <c r="M1428" s="17" t="s">
        <v>5185</v>
      </c>
    </row>
    <row r="1429" spans="1:13" s="76" customFormat="1">
      <c r="A1429" s="15">
        <v>1426</v>
      </c>
      <c r="B1429" s="16" t="s">
        <v>6</v>
      </c>
      <c r="C1429" s="75" t="s">
        <v>63</v>
      </c>
      <c r="D1429" s="16" t="s">
        <v>112</v>
      </c>
      <c r="E1429" s="16" t="s">
        <v>438</v>
      </c>
      <c r="F1429" s="16" t="s">
        <v>932</v>
      </c>
      <c r="G1429" s="16" t="s">
        <v>950</v>
      </c>
      <c r="H1429" s="16" t="s">
        <v>1283</v>
      </c>
      <c r="I1429" s="16" t="s">
        <v>1743</v>
      </c>
      <c r="J1429" s="16" t="s">
        <v>2277</v>
      </c>
      <c r="K1429" s="16" t="s">
        <v>2614</v>
      </c>
      <c r="L1429" s="1" t="s">
        <v>3063</v>
      </c>
      <c r="M1429" s="78" t="s">
        <v>3435</v>
      </c>
    </row>
    <row r="1430" spans="1:13" s="76" customFormat="1">
      <c r="A1430" s="15">
        <v>1427</v>
      </c>
      <c r="B1430" s="16" t="s">
        <v>5</v>
      </c>
      <c r="C1430" s="75" t="s">
        <v>63</v>
      </c>
      <c r="D1430" s="16" t="s">
        <v>112</v>
      </c>
      <c r="E1430" s="16" t="s">
        <v>439</v>
      </c>
      <c r="F1430" s="16" t="s">
        <v>934</v>
      </c>
      <c r="G1430" s="16" t="s">
        <v>947</v>
      </c>
      <c r="H1430" s="16" t="s">
        <v>1284</v>
      </c>
      <c r="I1430" s="16" t="s">
        <v>1740</v>
      </c>
      <c r="J1430" s="16" t="s">
        <v>2278</v>
      </c>
      <c r="K1430" s="16" t="s">
        <v>2612</v>
      </c>
      <c r="L1430" s="1" t="s">
        <v>3061</v>
      </c>
      <c r="M1430" s="78" t="s">
        <v>3436</v>
      </c>
    </row>
    <row r="1431" spans="1:13" s="76" customFormat="1">
      <c r="A1431" s="15">
        <v>1428</v>
      </c>
      <c r="B1431" s="16" t="s">
        <v>6</v>
      </c>
      <c r="C1431" s="75" t="s">
        <v>63</v>
      </c>
      <c r="D1431" s="16" t="s">
        <v>112</v>
      </c>
      <c r="E1431" s="16" t="s">
        <v>440</v>
      </c>
      <c r="F1431" s="16" t="s">
        <v>934</v>
      </c>
      <c r="G1431" s="16" t="s">
        <v>947</v>
      </c>
      <c r="H1431" s="16" t="s">
        <v>1285</v>
      </c>
      <c r="I1431" s="16" t="s">
        <v>1744</v>
      </c>
      <c r="J1431" s="16" t="s">
        <v>2279</v>
      </c>
      <c r="K1431" s="16" t="s">
        <v>2614</v>
      </c>
      <c r="L1431" s="1" t="s">
        <v>3063</v>
      </c>
      <c r="M1431" s="78" t="s">
        <v>3437</v>
      </c>
    </row>
    <row r="1432" spans="1:13" s="76" customFormat="1">
      <c r="A1432" s="15">
        <v>1429</v>
      </c>
      <c r="B1432" s="16" t="s">
        <v>5</v>
      </c>
      <c r="C1432" s="75" t="s">
        <v>63</v>
      </c>
      <c r="D1432" s="16" t="s">
        <v>112</v>
      </c>
      <c r="E1432" s="16" t="s">
        <v>441</v>
      </c>
      <c r="F1432" s="16" t="s">
        <v>932</v>
      </c>
      <c r="G1432" s="16" t="s">
        <v>947</v>
      </c>
      <c r="H1432" s="77" t="s">
        <v>1286</v>
      </c>
      <c r="I1432" s="16" t="s">
        <v>1742</v>
      </c>
      <c r="J1432" s="16" t="s">
        <v>2276</v>
      </c>
      <c r="K1432" s="16" t="s">
        <v>2613</v>
      </c>
      <c r="L1432" s="1" t="s">
        <v>3062</v>
      </c>
      <c r="M1432" s="17" t="s">
        <v>5185</v>
      </c>
    </row>
    <row r="1433" spans="1:13" s="76" customFormat="1">
      <c r="A1433" s="15">
        <v>1430</v>
      </c>
      <c r="B1433" s="16" t="s">
        <v>6</v>
      </c>
      <c r="C1433" s="75" t="s">
        <v>63</v>
      </c>
      <c r="D1433" s="16" t="s">
        <v>112</v>
      </c>
      <c r="E1433" s="16" t="s">
        <v>443</v>
      </c>
      <c r="F1433" s="16" t="s">
        <v>932</v>
      </c>
      <c r="G1433" s="16" t="s">
        <v>975</v>
      </c>
      <c r="H1433" s="16" t="s">
        <v>1287</v>
      </c>
      <c r="I1433" s="16" t="s">
        <v>1742</v>
      </c>
      <c r="J1433" s="16" t="s">
        <v>2276</v>
      </c>
      <c r="K1433" s="16" t="s">
        <v>2613</v>
      </c>
      <c r="L1433" s="1" t="s">
        <v>3062</v>
      </c>
      <c r="M1433" s="17" t="s">
        <v>5185</v>
      </c>
    </row>
    <row r="1434" spans="1:13" s="76" customFormat="1">
      <c r="A1434" s="15">
        <v>1431</v>
      </c>
      <c r="B1434" s="16" t="s">
        <v>6</v>
      </c>
      <c r="C1434" s="75" t="s">
        <v>63</v>
      </c>
      <c r="D1434" s="16" t="s">
        <v>112</v>
      </c>
      <c r="E1434" s="16" t="s">
        <v>445</v>
      </c>
      <c r="F1434" s="16" t="s">
        <v>934</v>
      </c>
      <c r="G1434" s="16" t="s">
        <v>975</v>
      </c>
      <c r="H1434" s="16" t="s">
        <v>1288</v>
      </c>
      <c r="I1434" s="16" t="s">
        <v>1740</v>
      </c>
      <c r="J1434" s="16" t="s">
        <v>2275</v>
      </c>
      <c r="K1434" s="16" t="s">
        <v>2612</v>
      </c>
      <c r="L1434" s="1" t="s">
        <v>3061</v>
      </c>
      <c r="M1434" s="17" t="s">
        <v>3434</v>
      </c>
    </row>
    <row r="1435" spans="1:13" s="76" customFormat="1">
      <c r="A1435" s="15">
        <v>1432</v>
      </c>
      <c r="B1435" s="49" t="s">
        <v>7123</v>
      </c>
      <c r="C1435" s="196" t="s">
        <v>7124</v>
      </c>
      <c r="D1435" s="49" t="s">
        <v>7125</v>
      </c>
      <c r="E1435" s="49" t="s">
        <v>7126</v>
      </c>
      <c r="F1435" s="49" t="s">
        <v>7127</v>
      </c>
      <c r="G1435" s="49" t="s">
        <v>7128</v>
      </c>
      <c r="H1435" s="49" t="s">
        <v>7129</v>
      </c>
      <c r="I1435" s="49" t="s">
        <v>7130</v>
      </c>
      <c r="J1435" s="49" t="s">
        <v>7131</v>
      </c>
      <c r="K1435" s="49" t="s">
        <v>4619</v>
      </c>
      <c r="L1435" s="49" t="s">
        <v>4620</v>
      </c>
      <c r="M1435" s="197"/>
    </row>
    <row r="1436" spans="1:13" s="76" customFormat="1">
      <c r="A1436" s="15">
        <v>1433</v>
      </c>
      <c r="B1436" s="49" t="s">
        <v>7123</v>
      </c>
      <c r="C1436" s="196" t="s">
        <v>7124</v>
      </c>
      <c r="D1436" s="49" t="s">
        <v>7125</v>
      </c>
      <c r="E1436" s="49" t="s">
        <v>7132</v>
      </c>
      <c r="F1436" s="49" t="s">
        <v>7127</v>
      </c>
      <c r="G1436" s="49" t="s">
        <v>7128</v>
      </c>
      <c r="H1436" s="49" t="s">
        <v>7133</v>
      </c>
      <c r="I1436" s="49" t="s">
        <v>7130</v>
      </c>
      <c r="J1436" s="49" t="s">
        <v>7134</v>
      </c>
      <c r="K1436" s="49" t="s">
        <v>4619</v>
      </c>
      <c r="L1436" s="49" t="s">
        <v>4620</v>
      </c>
      <c r="M1436" s="197"/>
    </row>
    <row r="1437" spans="1:13" s="76" customFormat="1">
      <c r="A1437" s="15">
        <v>1434</v>
      </c>
      <c r="B1437" s="49" t="s">
        <v>7123</v>
      </c>
      <c r="C1437" s="196" t="s">
        <v>7124</v>
      </c>
      <c r="D1437" s="49" t="s">
        <v>7125</v>
      </c>
      <c r="E1437" s="49" t="s">
        <v>7135</v>
      </c>
      <c r="F1437" s="49" t="s">
        <v>7127</v>
      </c>
      <c r="G1437" s="49" t="s">
        <v>7136</v>
      </c>
      <c r="H1437" s="49" t="s">
        <v>7137</v>
      </c>
      <c r="I1437" s="49" t="s">
        <v>7130</v>
      </c>
      <c r="J1437" s="49" t="s">
        <v>7138</v>
      </c>
      <c r="K1437" s="49" t="s">
        <v>4619</v>
      </c>
      <c r="L1437" s="49" t="s">
        <v>4620</v>
      </c>
      <c r="M1437" s="197"/>
    </row>
    <row r="1438" spans="1:13" s="76" customFormat="1">
      <c r="A1438" s="15">
        <v>1435</v>
      </c>
      <c r="B1438" s="49" t="s">
        <v>7139</v>
      </c>
      <c r="C1438" s="196" t="s">
        <v>7124</v>
      </c>
      <c r="D1438" s="49" t="s">
        <v>7125</v>
      </c>
      <c r="E1438" s="49" t="s">
        <v>7140</v>
      </c>
      <c r="F1438" s="49" t="s">
        <v>7127</v>
      </c>
      <c r="G1438" s="49" t="s">
        <v>7141</v>
      </c>
      <c r="H1438" s="49" t="s">
        <v>7142</v>
      </c>
      <c r="I1438" s="49" t="s">
        <v>7130</v>
      </c>
      <c r="J1438" s="49" t="s">
        <v>7143</v>
      </c>
      <c r="K1438" s="49" t="s">
        <v>4619</v>
      </c>
      <c r="L1438" s="49" t="s">
        <v>4620</v>
      </c>
      <c r="M1438" s="197"/>
    </row>
    <row r="1439" spans="1:13" s="76" customFormat="1">
      <c r="A1439" s="15">
        <v>1436</v>
      </c>
      <c r="B1439" s="49" t="s">
        <v>7144</v>
      </c>
      <c r="C1439" s="196" t="s">
        <v>7124</v>
      </c>
      <c r="D1439" s="49" t="s">
        <v>7125</v>
      </c>
      <c r="E1439" s="49" t="s">
        <v>7145</v>
      </c>
      <c r="F1439" s="49" t="s">
        <v>7127</v>
      </c>
      <c r="G1439" s="49" t="s">
        <v>7146</v>
      </c>
      <c r="H1439" s="49" t="s">
        <v>7147</v>
      </c>
      <c r="I1439" s="49" t="s">
        <v>7130</v>
      </c>
      <c r="J1439" s="49" t="s">
        <v>7143</v>
      </c>
      <c r="K1439" s="49" t="s">
        <v>4619</v>
      </c>
      <c r="L1439" s="49" t="s">
        <v>4620</v>
      </c>
      <c r="M1439" s="197"/>
    </row>
    <row r="1440" spans="1:13" s="76" customFormat="1">
      <c r="A1440" s="15">
        <v>1437</v>
      </c>
      <c r="B1440" s="196" t="s">
        <v>7148</v>
      </c>
      <c r="C1440" s="196" t="s">
        <v>7124</v>
      </c>
      <c r="D1440" s="49" t="s">
        <v>7125</v>
      </c>
      <c r="E1440" s="49" t="s">
        <v>7149</v>
      </c>
      <c r="F1440" s="49" t="s">
        <v>7127</v>
      </c>
      <c r="G1440" s="49" t="s">
        <v>7150</v>
      </c>
      <c r="H1440" s="49" t="s">
        <v>7151</v>
      </c>
      <c r="I1440" s="49" t="s">
        <v>7130</v>
      </c>
      <c r="J1440" s="49" t="s">
        <v>7152</v>
      </c>
      <c r="K1440" s="49" t="s">
        <v>4619</v>
      </c>
      <c r="L1440" s="49" t="s">
        <v>4620</v>
      </c>
      <c r="M1440" s="197"/>
    </row>
    <row r="1441" spans="1:13" s="76" customFormat="1">
      <c r="A1441" s="15">
        <v>1438</v>
      </c>
      <c r="B1441" s="49" t="s">
        <v>7148</v>
      </c>
      <c r="C1441" s="196" t="s">
        <v>7124</v>
      </c>
      <c r="D1441" s="49" t="s">
        <v>7125</v>
      </c>
      <c r="E1441" s="49" t="s">
        <v>7153</v>
      </c>
      <c r="F1441" s="49" t="s">
        <v>7127</v>
      </c>
      <c r="G1441" s="49" t="s">
        <v>7154</v>
      </c>
      <c r="H1441" s="49" t="s">
        <v>7155</v>
      </c>
      <c r="I1441" s="49" t="s">
        <v>7130</v>
      </c>
      <c r="J1441" s="49" t="s">
        <v>7156</v>
      </c>
      <c r="K1441" s="49" t="s">
        <v>4619</v>
      </c>
      <c r="L1441" s="49" t="s">
        <v>4620</v>
      </c>
      <c r="M1441" s="197"/>
    </row>
    <row r="1442" spans="1:13" s="76" customFormat="1">
      <c r="A1442" s="15">
        <v>1439</v>
      </c>
      <c r="B1442" s="49" t="s">
        <v>7157</v>
      </c>
      <c r="C1442" s="196" t="s">
        <v>7124</v>
      </c>
      <c r="D1442" s="49" t="s">
        <v>7125</v>
      </c>
      <c r="E1442" s="49" t="s">
        <v>7158</v>
      </c>
      <c r="F1442" s="49" t="s">
        <v>7127</v>
      </c>
      <c r="G1442" s="49" t="s">
        <v>7159</v>
      </c>
      <c r="H1442" s="198">
        <v>44054</v>
      </c>
      <c r="I1442" s="49" t="s">
        <v>7130</v>
      </c>
      <c r="J1442" s="49" t="s">
        <v>7143</v>
      </c>
      <c r="K1442" s="49" t="s">
        <v>4619</v>
      </c>
      <c r="L1442" s="49" t="s">
        <v>4620</v>
      </c>
      <c r="M1442" s="197"/>
    </row>
    <row r="1443" spans="1:13" s="76" customFormat="1" ht="43.2">
      <c r="A1443" s="15">
        <v>1440</v>
      </c>
      <c r="B1443" s="16" t="s">
        <v>14</v>
      </c>
      <c r="C1443" s="75" t="s">
        <v>66</v>
      </c>
      <c r="D1443" s="16" t="s">
        <v>119</v>
      </c>
      <c r="E1443" s="16" t="s">
        <v>501</v>
      </c>
      <c r="F1443" s="16" t="s">
        <v>933</v>
      </c>
      <c r="G1443" s="16" t="s">
        <v>1048</v>
      </c>
      <c r="H1443" s="16" t="s">
        <v>1322</v>
      </c>
      <c r="I1443" s="16" t="s">
        <v>1789</v>
      </c>
      <c r="J1443" s="16" t="s">
        <v>2311</v>
      </c>
      <c r="K1443" s="16" t="s">
        <v>2642</v>
      </c>
      <c r="L1443" s="16" t="s">
        <v>3101</v>
      </c>
      <c r="M1443" s="10" t="str">
        <f>HYPERLINK("#", "https://daidogei.com/")</f>
        <v>https://daidogei.com/</v>
      </c>
    </row>
    <row r="1444" spans="1:13" s="76" customFormat="1">
      <c r="A1444" s="15">
        <v>1441</v>
      </c>
      <c r="B1444" s="16" t="s">
        <v>12</v>
      </c>
      <c r="C1444" s="75" t="s">
        <v>66</v>
      </c>
      <c r="D1444" s="16" t="s">
        <v>119</v>
      </c>
      <c r="E1444" s="16" t="s">
        <v>502</v>
      </c>
      <c r="F1444" s="16" t="s">
        <v>933</v>
      </c>
      <c r="G1444" s="16" t="s">
        <v>1049</v>
      </c>
      <c r="H1444" s="16" t="s">
        <v>1323</v>
      </c>
      <c r="I1444" s="16" t="s">
        <v>1790</v>
      </c>
      <c r="J1444" s="16" t="s">
        <v>2312</v>
      </c>
      <c r="K1444" s="16" t="s">
        <v>7027</v>
      </c>
      <c r="L1444" s="16" t="s">
        <v>7028</v>
      </c>
      <c r="M1444" s="10" t="str">
        <f>HYPERLINK("#", "https://www.hobby-shizuoka.com/")</f>
        <v>https://www.hobby-shizuoka.com/</v>
      </c>
    </row>
    <row r="1445" spans="1:13" s="76" customFormat="1" ht="43.2">
      <c r="A1445" s="15">
        <v>1442</v>
      </c>
      <c r="B1445" s="16" t="s">
        <v>12</v>
      </c>
      <c r="C1445" s="75" t="s">
        <v>66</v>
      </c>
      <c r="D1445" s="16" t="s">
        <v>119</v>
      </c>
      <c r="E1445" s="16" t="s">
        <v>503</v>
      </c>
      <c r="F1445" s="16" t="s">
        <v>933</v>
      </c>
      <c r="G1445" s="16" t="s">
        <v>1049</v>
      </c>
      <c r="H1445" s="16" t="s">
        <v>1049</v>
      </c>
      <c r="I1445" s="16" t="s">
        <v>1791</v>
      </c>
      <c r="J1445" s="16" t="s">
        <v>2311</v>
      </c>
      <c r="K1445" s="16" t="s">
        <v>2644</v>
      </c>
      <c r="L1445" s="16" t="s">
        <v>7029</v>
      </c>
      <c r="M1445" s="10" t="str">
        <f>HYPERLINK("#", "https://cannes-shizuoka.jp/")</f>
        <v>https://cannes-shizuoka.jp/</v>
      </c>
    </row>
    <row r="1446" spans="1:13" s="76" customFormat="1">
      <c r="A1446" s="15">
        <v>1443</v>
      </c>
      <c r="B1446" s="16" t="s">
        <v>15</v>
      </c>
      <c r="C1446" s="75" t="s">
        <v>66</v>
      </c>
      <c r="D1446" s="16" t="s">
        <v>119</v>
      </c>
      <c r="E1446" s="16" t="s">
        <v>504</v>
      </c>
      <c r="F1446" s="16" t="s">
        <v>933</v>
      </c>
      <c r="G1446" s="77" t="s">
        <v>1050</v>
      </c>
      <c r="H1446" s="77" t="s">
        <v>1324</v>
      </c>
      <c r="I1446" s="16" t="s">
        <v>1792</v>
      </c>
      <c r="J1446" s="16" t="s">
        <v>2313</v>
      </c>
      <c r="K1446" s="16" t="s">
        <v>7030</v>
      </c>
      <c r="L1446" s="16" t="s">
        <v>3104</v>
      </c>
      <c r="M1446" s="84"/>
    </row>
    <row r="1447" spans="1:13" s="76" customFormat="1">
      <c r="A1447" s="15">
        <v>1444</v>
      </c>
      <c r="B1447" s="75" t="s">
        <v>16</v>
      </c>
      <c r="C1447" s="75" t="s">
        <v>66</v>
      </c>
      <c r="D1447" s="16" t="s">
        <v>119</v>
      </c>
      <c r="E1447" s="16" t="s">
        <v>505</v>
      </c>
      <c r="F1447" s="16" t="s">
        <v>933</v>
      </c>
      <c r="G1447" s="75" t="s">
        <v>1051</v>
      </c>
      <c r="H1447" s="75" t="s">
        <v>1325</v>
      </c>
      <c r="I1447" s="16" t="s">
        <v>1793</v>
      </c>
      <c r="J1447" s="16" t="s">
        <v>2312</v>
      </c>
      <c r="K1447" s="16" t="s">
        <v>2646</v>
      </c>
      <c r="L1447" s="16" t="s">
        <v>3105</v>
      </c>
      <c r="M1447" s="10" t="str">
        <f>HYPERLINK("#", "https://shizuokamatsuri.com/")</f>
        <v>https://shizuokamatsuri.com/</v>
      </c>
    </row>
    <row r="1448" spans="1:13" s="76" customFormat="1">
      <c r="A1448" s="15">
        <v>1445</v>
      </c>
      <c r="B1448" s="16" t="s">
        <v>12</v>
      </c>
      <c r="C1448" s="75" t="s">
        <v>66</v>
      </c>
      <c r="D1448" s="15" t="s">
        <v>119</v>
      </c>
      <c r="E1448" s="15" t="s">
        <v>506</v>
      </c>
      <c r="F1448" s="15" t="s">
        <v>933</v>
      </c>
      <c r="G1448" s="15" t="s">
        <v>1049</v>
      </c>
      <c r="H1448" s="15" t="s">
        <v>7031</v>
      </c>
      <c r="I1448" s="15" t="s">
        <v>1794</v>
      </c>
      <c r="J1448" s="15" t="s">
        <v>2312</v>
      </c>
      <c r="K1448" s="16" t="s">
        <v>7032</v>
      </c>
      <c r="L1448" s="16" t="s">
        <v>7033</v>
      </c>
      <c r="M1448" s="84"/>
    </row>
    <row r="1449" spans="1:13" s="76" customFormat="1">
      <c r="A1449" s="15">
        <v>1446</v>
      </c>
      <c r="B1449" s="16" t="s">
        <v>12</v>
      </c>
      <c r="C1449" s="75" t="s">
        <v>66</v>
      </c>
      <c r="D1449" s="15" t="s">
        <v>119</v>
      </c>
      <c r="E1449" s="15" t="s">
        <v>507</v>
      </c>
      <c r="F1449" s="15" t="s">
        <v>933</v>
      </c>
      <c r="G1449" s="16" t="s">
        <v>7034</v>
      </c>
      <c r="H1449" s="16" t="s">
        <v>7035</v>
      </c>
      <c r="I1449" s="15" t="s">
        <v>1795</v>
      </c>
      <c r="J1449" s="15" t="s">
        <v>2312</v>
      </c>
      <c r="K1449" s="16" t="s">
        <v>7036</v>
      </c>
      <c r="L1449" s="16" t="s">
        <v>7037</v>
      </c>
      <c r="M1449" s="84"/>
    </row>
    <row r="1450" spans="1:13" s="76" customFormat="1">
      <c r="A1450" s="15">
        <v>1447</v>
      </c>
      <c r="B1450" s="15" t="s">
        <v>16</v>
      </c>
      <c r="C1450" s="75" t="s">
        <v>66</v>
      </c>
      <c r="D1450" s="15" t="s">
        <v>119</v>
      </c>
      <c r="E1450" s="15" t="s">
        <v>508</v>
      </c>
      <c r="F1450" s="15" t="s">
        <v>933</v>
      </c>
      <c r="G1450" s="15" t="s">
        <v>1050</v>
      </c>
      <c r="H1450" s="15" t="s">
        <v>1328</v>
      </c>
      <c r="I1450" s="15" t="s">
        <v>1796</v>
      </c>
      <c r="J1450" s="15" t="s">
        <v>2314</v>
      </c>
      <c r="K1450" s="16" t="s">
        <v>2648</v>
      </c>
      <c r="L1450" s="16" t="s">
        <v>3107</v>
      </c>
      <c r="M1450" s="10" t="str">
        <f>HYPERLINK("#", "https://shimizutanabata.com/")</f>
        <v>https://shimizutanabata.com/</v>
      </c>
    </row>
    <row r="1451" spans="1:13" s="76" customFormat="1" ht="43.2">
      <c r="A1451" s="15">
        <v>1448</v>
      </c>
      <c r="B1451" s="16" t="s">
        <v>14</v>
      </c>
      <c r="C1451" s="75" t="s">
        <v>66</v>
      </c>
      <c r="D1451" s="15" t="s">
        <v>119</v>
      </c>
      <c r="E1451" s="16" t="s">
        <v>4757</v>
      </c>
      <c r="F1451" s="15" t="s">
        <v>933</v>
      </c>
      <c r="G1451" s="16" t="s">
        <v>1048</v>
      </c>
      <c r="H1451" s="16" t="s">
        <v>1322</v>
      </c>
      <c r="I1451" s="15" t="s">
        <v>1797</v>
      </c>
      <c r="J1451" s="15" t="s">
        <v>2314</v>
      </c>
      <c r="K1451" s="16" t="s">
        <v>4758</v>
      </c>
      <c r="L1451" s="16" t="s">
        <v>7038</v>
      </c>
      <c r="M1451" s="10" t="str">
        <f>HYPERLINK("#", "https://maguro-haku.com/")</f>
        <v>https://maguro-haku.com/</v>
      </c>
    </row>
    <row r="1452" spans="1:13" s="76" customFormat="1" ht="43.2">
      <c r="A1452" s="15">
        <v>1449</v>
      </c>
      <c r="B1452" s="199" t="s">
        <v>36</v>
      </c>
      <c r="C1452" s="200" t="s">
        <v>65</v>
      </c>
      <c r="D1452" s="199" t="s">
        <v>120</v>
      </c>
      <c r="E1452" s="199" t="s">
        <v>510</v>
      </c>
      <c r="F1452" s="199" t="s">
        <v>939</v>
      </c>
      <c r="G1452" s="199" t="s">
        <v>948</v>
      </c>
      <c r="H1452" s="201" t="s">
        <v>1329</v>
      </c>
      <c r="I1452" s="199" t="s">
        <v>1798</v>
      </c>
      <c r="J1452" s="199" t="s">
        <v>2315</v>
      </c>
      <c r="K1452" s="199" t="s">
        <v>2649</v>
      </c>
      <c r="L1452" s="199" t="s">
        <v>3110</v>
      </c>
      <c r="M1452" s="10" t="str">
        <f>HYPERLINK("#", "http://www.city.fuji.shizuoka.jp/fujijikan/enjoy/kb719c0000000gxd.html")</f>
        <v>http://www.city.fuji.shizuoka.jp/fujijikan/enjoy/kb719c0000000gxd.html</v>
      </c>
    </row>
    <row r="1453" spans="1:13" s="76" customFormat="1">
      <c r="A1453" s="15">
        <v>1450</v>
      </c>
      <c r="B1453" s="199" t="s">
        <v>36</v>
      </c>
      <c r="C1453" s="200" t="s">
        <v>65</v>
      </c>
      <c r="D1453" s="199" t="s">
        <v>120</v>
      </c>
      <c r="E1453" s="199" t="s">
        <v>511</v>
      </c>
      <c r="F1453" s="199" t="s">
        <v>939</v>
      </c>
      <c r="G1453" s="199" t="s">
        <v>961</v>
      </c>
      <c r="H1453" s="201" t="s">
        <v>1330</v>
      </c>
      <c r="I1453" s="199" t="s">
        <v>1799</v>
      </c>
      <c r="J1453" s="199" t="s">
        <v>2316</v>
      </c>
      <c r="K1453" s="199" t="s">
        <v>2650</v>
      </c>
      <c r="L1453" s="199" t="s">
        <v>3111</v>
      </c>
      <c r="M1453" s="10" t="str">
        <f>HYPERLINK("#", "http://www.city.fuji.shizuoka.jp/machi/c0401/fmervo00000011x1.html")</f>
        <v>http://www.city.fuji.shizuoka.jp/machi/c0401/fmervo00000011x1.html</v>
      </c>
    </row>
    <row r="1454" spans="1:13" s="76" customFormat="1">
      <c r="A1454" s="15">
        <v>1451</v>
      </c>
      <c r="B1454" s="199" t="s">
        <v>36</v>
      </c>
      <c r="C1454" s="200" t="s">
        <v>65</v>
      </c>
      <c r="D1454" s="199" t="s">
        <v>120</v>
      </c>
      <c r="E1454" s="199" t="s">
        <v>512</v>
      </c>
      <c r="F1454" s="199" t="s">
        <v>939</v>
      </c>
      <c r="G1454" s="199" t="s">
        <v>948</v>
      </c>
      <c r="H1454" s="201" t="s">
        <v>1331</v>
      </c>
      <c r="I1454" s="199" t="s">
        <v>1800</v>
      </c>
      <c r="J1454" s="199" t="s">
        <v>2317</v>
      </c>
      <c r="K1454" s="199" t="s">
        <v>2651</v>
      </c>
      <c r="L1454" s="199" t="s">
        <v>3112</v>
      </c>
      <c r="M1454" s="10" t="str">
        <f>HYPERLINK("#", "http://yoshiwara-shoutengai.com/shukubafes/")</f>
        <v>http://yoshiwara-shoutengai.com/shukubafes/</v>
      </c>
    </row>
    <row r="1455" spans="1:13" s="76" customFormat="1">
      <c r="A1455" s="15">
        <v>1452</v>
      </c>
      <c r="B1455" s="199" t="s">
        <v>36</v>
      </c>
      <c r="C1455" s="200" t="s">
        <v>65</v>
      </c>
      <c r="D1455" s="199" t="s">
        <v>120</v>
      </c>
      <c r="E1455" s="199" t="s">
        <v>514</v>
      </c>
      <c r="F1455" s="199" t="s">
        <v>939</v>
      </c>
      <c r="G1455" s="199" t="s">
        <v>1053</v>
      </c>
      <c r="H1455" s="201" t="s">
        <v>1333</v>
      </c>
      <c r="I1455" s="199" t="s">
        <v>1802</v>
      </c>
      <c r="J1455" s="199" t="s">
        <v>2317</v>
      </c>
      <c r="K1455" s="199" t="s">
        <v>2652</v>
      </c>
      <c r="L1455" s="199" t="s">
        <v>3113</v>
      </c>
      <c r="M1455" s="199"/>
    </row>
    <row r="1456" spans="1:13" s="76" customFormat="1" ht="43.2">
      <c r="A1456" s="15">
        <v>1453</v>
      </c>
      <c r="B1456" s="199" t="s">
        <v>36</v>
      </c>
      <c r="C1456" s="200" t="s">
        <v>65</v>
      </c>
      <c r="D1456" s="199" t="s">
        <v>120</v>
      </c>
      <c r="E1456" s="199" t="s">
        <v>515</v>
      </c>
      <c r="F1456" s="199" t="s">
        <v>939</v>
      </c>
      <c r="G1456" s="199" t="s">
        <v>1053</v>
      </c>
      <c r="H1456" s="201" t="s">
        <v>1334</v>
      </c>
      <c r="I1456" s="199" t="s">
        <v>1802</v>
      </c>
      <c r="J1456" s="199" t="s">
        <v>2317</v>
      </c>
      <c r="K1456" s="199" t="s">
        <v>2653</v>
      </c>
      <c r="L1456" s="199"/>
      <c r="M1456" s="10" t="str">
        <f>HYPERLINK("#", "http://www.papapa-art.com/fujinokuni/")</f>
        <v>http://www.papapa-art.com/fujinokuni/</v>
      </c>
    </row>
    <row r="1457" spans="1:13" s="76" customFormat="1">
      <c r="A1457" s="15">
        <v>1454</v>
      </c>
      <c r="B1457" s="199" t="s">
        <v>36</v>
      </c>
      <c r="C1457" s="200" t="s">
        <v>65</v>
      </c>
      <c r="D1457" s="199" t="s">
        <v>120</v>
      </c>
      <c r="E1457" s="199" t="s">
        <v>516</v>
      </c>
      <c r="F1457" s="199" t="s">
        <v>939</v>
      </c>
      <c r="G1457" s="199" t="s">
        <v>1053</v>
      </c>
      <c r="H1457" s="201" t="s">
        <v>1334</v>
      </c>
      <c r="I1457" s="199" t="s">
        <v>1803</v>
      </c>
      <c r="J1457" s="199" t="s">
        <v>2316</v>
      </c>
      <c r="K1457" s="199" t="s">
        <v>2650</v>
      </c>
      <c r="L1457" s="199" t="s">
        <v>3111</v>
      </c>
      <c r="M1457" s="199"/>
    </row>
    <row r="1458" spans="1:13" s="76" customFormat="1">
      <c r="A1458" s="15">
        <v>1455</v>
      </c>
      <c r="B1458" s="199" t="s">
        <v>37</v>
      </c>
      <c r="C1458" s="200" t="s">
        <v>65</v>
      </c>
      <c r="D1458" s="199" t="s">
        <v>120</v>
      </c>
      <c r="E1458" s="199" t="s">
        <v>517</v>
      </c>
      <c r="F1458" s="199" t="s">
        <v>939</v>
      </c>
      <c r="G1458" s="199" t="s">
        <v>1042</v>
      </c>
      <c r="H1458" s="201" t="s">
        <v>1335</v>
      </c>
      <c r="I1458" s="199" t="s">
        <v>1804</v>
      </c>
      <c r="J1458" s="199" t="s">
        <v>2315</v>
      </c>
      <c r="K1458" s="199" t="s">
        <v>2654</v>
      </c>
      <c r="L1458" s="199" t="s">
        <v>3114</v>
      </c>
      <c r="M1458" s="10" t="str">
        <f>HYPERLINK("#", "http://www.city.fuji.shizuoka.jp/fujijikan/enjoy/kb719c0000000h08.html")</f>
        <v>http://www.city.fuji.shizuoka.jp/fujijikan/enjoy/kb719c0000000h08.html</v>
      </c>
    </row>
    <row r="1459" spans="1:13" s="76" customFormat="1" ht="43.2">
      <c r="A1459" s="15">
        <v>1456</v>
      </c>
      <c r="B1459" s="199" t="s">
        <v>37</v>
      </c>
      <c r="C1459" s="200" t="s">
        <v>65</v>
      </c>
      <c r="D1459" s="199" t="s">
        <v>120</v>
      </c>
      <c r="E1459" s="199" t="s">
        <v>518</v>
      </c>
      <c r="F1459" s="199" t="s">
        <v>939</v>
      </c>
      <c r="G1459" s="199" t="s">
        <v>1044</v>
      </c>
      <c r="H1459" s="201" t="s">
        <v>1336</v>
      </c>
      <c r="I1459" s="199" t="s">
        <v>1805</v>
      </c>
      <c r="J1459" s="199" t="s">
        <v>2316</v>
      </c>
      <c r="K1459" s="199" t="s">
        <v>2654</v>
      </c>
      <c r="L1459" s="199" t="s">
        <v>3114</v>
      </c>
      <c r="M1459" s="10" t="str">
        <f>HYPERLINK("#", "http://www.city.fuji.shizuoka.jp/machi/c0703/rn2ola0000001hfm.html")</f>
        <v>http://www.city.fuji.shizuoka.jp/machi/c0703/rn2ola0000001hfm.html</v>
      </c>
    </row>
    <row r="1460" spans="1:13" s="76" customFormat="1">
      <c r="A1460" s="15">
        <v>1457</v>
      </c>
      <c r="B1460" s="199" t="s">
        <v>38</v>
      </c>
      <c r="C1460" s="200" t="s">
        <v>65</v>
      </c>
      <c r="D1460" s="199" t="s">
        <v>120</v>
      </c>
      <c r="E1460" s="199" t="s">
        <v>519</v>
      </c>
      <c r="F1460" s="199" t="s">
        <v>939</v>
      </c>
      <c r="G1460" s="199" t="s">
        <v>1041</v>
      </c>
      <c r="H1460" s="201" t="s">
        <v>1337</v>
      </c>
      <c r="I1460" s="199" t="s">
        <v>1802</v>
      </c>
      <c r="J1460" s="199" t="s">
        <v>2317</v>
      </c>
      <c r="K1460" s="199" t="s">
        <v>2655</v>
      </c>
      <c r="L1460" s="199"/>
      <c r="M1460" s="10" t="str">
        <f>HYPERLINK("#", "http://mt-fuji-apf.com/")</f>
        <v>http://mt-fuji-apf.com/</v>
      </c>
    </row>
    <row r="1461" spans="1:13" s="76" customFormat="1">
      <c r="A1461" s="15">
        <v>1458</v>
      </c>
      <c r="B1461" s="199" t="s">
        <v>38</v>
      </c>
      <c r="C1461" s="200" t="s">
        <v>65</v>
      </c>
      <c r="D1461" s="199" t="s">
        <v>120</v>
      </c>
      <c r="E1461" s="199" t="s">
        <v>521</v>
      </c>
      <c r="F1461" s="199" t="s">
        <v>939</v>
      </c>
      <c r="G1461" s="199" t="s">
        <v>1052</v>
      </c>
      <c r="H1461" s="202">
        <v>43223</v>
      </c>
      <c r="I1461" s="199" t="s">
        <v>1807</v>
      </c>
      <c r="J1461" s="199" t="s">
        <v>2318</v>
      </c>
      <c r="K1461" s="199" t="s">
        <v>2657</v>
      </c>
      <c r="L1461" s="199" t="s">
        <v>3116</v>
      </c>
      <c r="M1461" s="84"/>
    </row>
    <row r="1462" spans="1:13" s="76" customFormat="1">
      <c r="A1462" s="15">
        <v>1459</v>
      </c>
      <c r="B1462" s="199" t="s">
        <v>38</v>
      </c>
      <c r="C1462" s="200" t="s">
        <v>65</v>
      </c>
      <c r="D1462" s="199" t="s">
        <v>120</v>
      </c>
      <c r="E1462" s="199" t="s">
        <v>522</v>
      </c>
      <c r="F1462" s="199" t="s">
        <v>939</v>
      </c>
      <c r="G1462" s="199" t="s">
        <v>1052</v>
      </c>
      <c r="H1462" s="201" t="s">
        <v>1339</v>
      </c>
      <c r="I1462" s="199" t="s">
        <v>1802</v>
      </c>
      <c r="J1462" s="199" t="s">
        <v>2317</v>
      </c>
      <c r="K1462" s="199" t="s">
        <v>2658</v>
      </c>
      <c r="L1462" s="199" t="s">
        <v>3117</v>
      </c>
      <c r="M1462" s="10" t="str">
        <f>HYPERLINK("#", "http://www.city.fuji.shizuoka.jp/machi/c1403/fmervo000000e46m.html")</f>
        <v>http://www.city.fuji.shizuoka.jp/machi/c1403/fmervo000000e46m.html</v>
      </c>
    </row>
    <row r="1463" spans="1:13" s="76" customFormat="1">
      <c r="A1463" s="15">
        <v>1460</v>
      </c>
      <c r="B1463" s="199" t="s">
        <v>38</v>
      </c>
      <c r="C1463" s="200" t="s">
        <v>65</v>
      </c>
      <c r="D1463" s="199" t="s">
        <v>120</v>
      </c>
      <c r="E1463" s="199" t="s">
        <v>523</v>
      </c>
      <c r="F1463" s="199" t="s">
        <v>939</v>
      </c>
      <c r="G1463" s="199" t="s">
        <v>1052</v>
      </c>
      <c r="H1463" s="201" t="s">
        <v>1340</v>
      </c>
      <c r="I1463" s="199" t="s">
        <v>1801</v>
      </c>
      <c r="J1463" s="199" t="s">
        <v>2306</v>
      </c>
      <c r="K1463" s="199" t="s">
        <v>2659</v>
      </c>
      <c r="L1463" s="199" t="s">
        <v>3118</v>
      </c>
      <c r="M1463" s="10" t="str">
        <f>HYPERLINK("#", "http://www.fujisanmesse.com/jishujigyo/")</f>
        <v>http://www.fujisanmesse.com/jishujigyo/</v>
      </c>
    </row>
    <row r="1464" spans="1:13" s="76" customFormat="1">
      <c r="A1464" s="15">
        <v>1461</v>
      </c>
      <c r="B1464" s="199" t="s">
        <v>38</v>
      </c>
      <c r="C1464" s="200" t="s">
        <v>65</v>
      </c>
      <c r="D1464" s="199" t="s">
        <v>120</v>
      </c>
      <c r="E1464" s="199" t="s">
        <v>524</v>
      </c>
      <c r="F1464" s="199" t="s">
        <v>939</v>
      </c>
      <c r="G1464" s="199" t="s">
        <v>1055</v>
      </c>
      <c r="H1464" s="203" t="s">
        <v>1341</v>
      </c>
      <c r="I1464" s="199" t="s">
        <v>1808</v>
      </c>
      <c r="J1464" s="199" t="s">
        <v>2319</v>
      </c>
      <c r="K1464" s="199" t="s">
        <v>2660</v>
      </c>
      <c r="L1464" s="199" t="s">
        <v>3119</v>
      </c>
      <c r="M1464" s="199"/>
    </row>
    <row r="1465" spans="1:13" s="76" customFormat="1" ht="43.2">
      <c r="A1465" s="15">
        <v>1462</v>
      </c>
      <c r="B1465" s="199" t="s">
        <v>35</v>
      </c>
      <c r="C1465" s="200" t="s">
        <v>65</v>
      </c>
      <c r="D1465" s="199" t="s">
        <v>120</v>
      </c>
      <c r="E1465" s="204" t="s">
        <v>525</v>
      </c>
      <c r="F1465" s="199" t="s">
        <v>939</v>
      </c>
      <c r="G1465" s="199" t="s">
        <v>1046</v>
      </c>
      <c r="H1465" s="201" t="s">
        <v>1342</v>
      </c>
      <c r="I1465" s="199" t="s">
        <v>1809</v>
      </c>
      <c r="J1465" s="199" t="s">
        <v>2320</v>
      </c>
      <c r="K1465" s="199" t="s">
        <v>2661</v>
      </c>
      <c r="L1465" s="199" t="s">
        <v>3120</v>
      </c>
      <c r="M1465" s="10" t="str">
        <f>HYPERLINK("#", "http://www.fujisan-joshiekiden.jp/")</f>
        <v>http://www.fujisan-joshiekiden.jp/</v>
      </c>
    </row>
    <row r="1466" spans="1:13" s="76" customFormat="1">
      <c r="A1466" s="15">
        <v>1463</v>
      </c>
      <c r="B1466" s="199" t="s">
        <v>35</v>
      </c>
      <c r="C1466" s="200" t="s">
        <v>65</v>
      </c>
      <c r="D1466" s="199" t="s">
        <v>120</v>
      </c>
      <c r="E1466" s="204" t="s">
        <v>526</v>
      </c>
      <c r="F1466" s="199" t="s">
        <v>939</v>
      </c>
      <c r="G1466" s="199" t="s">
        <v>1056</v>
      </c>
      <c r="H1466" s="201" t="s">
        <v>1343</v>
      </c>
      <c r="I1466" s="199" t="s">
        <v>1810</v>
      </c>
      <c r="J1466" s="199" t="s">
        <v>2318</v>
      </c>
      <c r="K1466" s="199" t="s">
        <v>2662</v>
      </c>
      <c r="L1466" s="199" t="s">
        <v>3114</v>
      </c>
      <c r="M1466" s="10" t="str">
        <f>HYPERLINK("#", "http://www.fujisan-kkb.jp/iwamotoyama/")</f>
        <v>http://www.fujisan-kkb.jp/iwamotoyama/</v>
      </c>
    </row>
    <row r="1467" spans="1:13" s="76" customFormat="1">
      <c r="A1467" s="15">
        <v>1464</v>
      </c>
      <c r="B1467" s="199" t="s">
        <v>35</v>
      </c>
      <c r="C1467" s="200" t="s">
        <v>65</v>
      </c>
      <c r="D1467" s="199" t="s">
        <v>120</v>
      </c>
      <c r="E1467" s="16" t="s">
        <v>527</v>
      </c>
      <c r="F1467" s="16" t="s">
        <v>939</v>
      </c>
      <c r="G1467" s="16" t="s">
        <v>1057</v>
      </c>
      <c r="H1467" s="75" t="s">
        <v>1344</v>
      </c>
      <c r="I1467" s="199" t="s">
        <v>1801</v>
      </c>
      <c r="J1467" s="199" t="s">
        <v>2306</v>
      </c>
      <c r="K1467" s="199" t="s">
        <v>2663</v>
      </c>
      <c r="L1467" s="199" t="s">
        <v>3118</v>
      </c>
      <c r="M1467" s="10" t="str">
        <f>HYPERLINK("#", "http://www.fujisanmesse.com/jishujigyo/")</f>
        <v>http://www.fujisanmesse.com/jishujigyo/</v>
      </c>
    </row>
    <row r="1468" spans="1:13" s="76" customFormat="1">
      <c r="A1468" s="15">
        <v>1465</v>
      </c>
      <c r="B1468" s="199" t="s">
        <v>33</v>
      </c>
      <c r="C1468" s="200" t="s">
        <v>65</v>
      </c>
      <c r="D1468" s="199" t="s">
        <v>120</v>
      </c>
      <c r="E1468" s="199" t="s">
        <v>528</v>
      </c>
      <c r="F1468" s="199" t="s">
        <v>939</v>
      </c>
      <c r="G1468" s="199" t="s">
        <v>1043</v>
      </c>
      <c r="H1468" s="201" t="s">
        <v>1345</v>
      </c>
      <c r="I1468" s="199" t="s">
        <v>1811</v>
      </c>
      <c r="J1468" s="199" t="s">
        <v>2317</v>
      </c>
      <c r="K1468" s="199" t="s">
        <v>2664</v>
      </c>
      <c r="L1468" s="199" t="s">
        <v>3121</v>
      </c>
      <c r="M1468" s="10" t="str">
        <f>HYPERLINK("#", "http://www.city.fuji.shizuoka.jp/fujijikan/enjoy/kb719c00000006jt.html")</f>
        <v>http://www.city.fuji.shizuoka.jp/fujijikan/enjoy/kb719c00000006jt.html</v>
      </c>
    </row>
    <row r="1469" spans="1:13" s="76" customFormat="1">
      <c r="A1469" s="15">
        <v>1466</v>
      </c>
      <c r="B1469" s="199" t="s">
        <v>33</v>
      </c>
      <c r="C1469" s="200" t="s">
        <v>65</v>
      </c>
      <c r="D1469" s="199" t="s">
        <v>120</v>
      </c>
      <c r="E1469" s="199" t="s">
        <v>529</v>
      </c>
      <c r="F1469" s="199" t="s">
        <v>939</v>
      </c>
      <c r="G1469" s="199" t="s">
        <v>1044</v>
      </c>
      <c r="H1469" s="201" t="s">
        <v>1346</v>
      </c>
      <c r="I1469" s="199" t="s">
        <v>1812</v>
      </c>
      <c r="J1469" s="199" t="s">
        <v>2319</v>
      </c>
      <c r="K1469" s="199" t="s">
        <v>2665</v>
      </c>
      <c r="L1469" s="199" t="s">
        <v>3119</v>
      </c>
      <c r="M1469" s="10" t="str">
        <f>HYPERLINK("#", "http://www.city.fuji.shizuoka.jp/machi/c0703/rn2ola0000001hfm.html")</f>
        <v>http://www.city.fuji.shizuoka.jp/machi/c0703/rn2ola0000001hfm.html</v>
      </c>
    </row>
    <row r="1470" spans="1:13" s="76" customFormat="1">
      <c r="A1470" s="15">
        <v>1467</v>
      </c>
      <c r="B1470" s="199" t="s">
        <v>34</v>
      </c>
      <c r="C1470" s="200" t="s">
        <v>65</v>
      </c>
      <c r="D1470" s="199" t="s">
        <v>120</v>
      </c>
      <c r="E1470" s="199" t="s">
        <v>530</v>
      </c>
      <c r="F1470" s="199" t="s">
        <v>939</v>
      </c>
      <c r="G1470" s="199" t="s">
        <v>1042</v>
      </c>
      <c r="H1470" s="201" t="s">
        <v>1347</v>
      </c>
      <c r="I1470" s="199" t="s">
        <v>1813</v>
      </c>
      <c r="J1470" s="199" t="s">
        <v>2317</v>
      </c>
      <c r="K1470" s="199" t="s">
        <v>2666</v>
      </c>
      <c r="L1470" s="199" t="s">
        <v>3114</v>
      </c>
      <c r="M1470" s="10" t="str">
        <f>HYPERLINK("#", "http://yoshiwara-shoutengai.com/gionfes/")</f>
        <v>http://yoshiwara-shoutengai.com/gionfes/</v>
      </c>
    </row>
    <row r="1471" spans="1:13" s="76" customFormat="1">
      <c r="A1471" s="15">
        <v>1468</v>
      </c>
      <c r="B1471" s="199" t="s">
        <v>34</v>
      </c>
      <c r="C1471" s="200" t="s">
        <v>65</v>
      </c>
      <c r="D1471" s="199" t="s">
        <v>120</v>
      </c>
      <c r="E1471" s="199" t="s">
        <v>531</v>
      </c>
      <c r="F1471" s="199" t="s">
        <v>939</v>
      </c>
      <c r="G1471" s="199" t="s">
        <v>1043</v>
      </c>
      <c r="H1471" s="201" t="s">
        <v>1348</v>
      </c>
      <c r="I1471" s="199" t="s">
        <v>1814</v>
      </c>
      <c r="J1471" s="199" t="s">
        <v>2315</v>
      </c>
      <c r="K1471" s="199" t="s">
        <v>2667</v>
      </c>
      <c r="L1471" s="199" t="s">
        <v>3122</v>
      </c>
      <c r="M1471" s="10" t="str">
        <f>HYPERLINK("#", "http://www.city.fuji.shizuoka.jp/machi/c0604/fmervo000000126d.html")</f>
        <v>http://www.city.fuji.shizuoka.jp/machi/c0604/fmervo000000126d.html</v>
      </c>
    </row>
    <row r="1472" spans="1:13" s="76" customFormat="1">
      <c r="A1472" s="15">
        <v>1469</v>
      </c>
      <c r="B1472" s="199" t="s">
        <v>34</v>
      </c>
      <c r="C1472" s="200" t="s">
        <v>65</v>
      </c>
      <c r="D1472" s="199" t="s">
        <v>120</v>
      </c>
      <c r="E1472" s="199" t="s">
        <v>532</v>
      </c>
      <c r="F1472" s="199" t="s">
        <v>939</v>
      </c>
      <c r="G1472" s="199" t="s">
        <v>1044</v>
      </c>
      <c r="H1472" s="201" t="s">
        <v>1333</v>
      </c>
      <c r="I1472" s="199" t="s">
        <v>1815</v>
      </c>
      <c r="J1472" s="199" t="s">
        <v>2316</v>
      </c>
      <c r="K1472" s="199" t="s">
        <v>2668</v>
      </c>
      <c r="L1472" s="199" t="s">
        <v>3114</v>
      </c>
      <c r="M1472" s="10" t="str">
        <f>HYPERLINK("#", "http://www.city.fuji.shizuoka.jp/fujijikan/enjoy/kb719c00000006mc.html")</f>
        <v>http://www.city.fuji.shizuoka.jp/fujijikan/enjoy/kb719c00000006mc.html</v>
      </c>
    </row>
    <row r="1473" spans="1:13" s="76" customFormat="1">
      <c r="A1473" s="15">
        <v>1470</v>
      </c>
      <c r="B1473" s="199" t="s">
        <v>34</v>
      </c>
      <c r="C1473" s="200" t="s">
        <v>65</v>
      </c>
      <c r="D1473" s="199" t="s">
        <v>120</v>
      </c>
      <c r="E1473" s="199" t="s">
        <v>533</v>
      </c>
      <c r="F1473" s="199" t="s">
        <v>939</v>
      </c>
      <c r="G1473" s="199" t="s">
        <v>948</v>
      </c>
      <c r="H1473" s="201" t="s">
        <v>1349</v>
      </c>
      <c r="I1473" s="199" t="s">
        <v>1816</v>
      </c>
      <c r="J1473" s="199" t="s">
        <v>2319</v>
      </c>
      <c r="K1473" s="199" t="s">
        <v>2654</v>
      </c>
      <c r="L1473" s="199" t="s">
        <v>3114</v>
      </c>
      <c r="M1473" s="10" t="str">
        <f>HYPERLINK("#", "http://www.city.fuji.shizuoka.jp/fujijikan/enjoy/kb719c00000021on.html")</f>
        <v>http://www.city.fuji.shizuoka.jp/fujijikan/enjoy/kb719c00000021on.html</v>
      </c>
    </row>
    <row r="1474" spans="1:13" s="76" customFormat="1">
      <c r="A1474" s="15">
        <v>1471</v>
      </c>
      <c r="B1474" s="75" t="s">
        <v>34</v>
      </c>
      <c r="C1474" s="75" t="s">
        <v>65</v>
      </c>
      <c r="D1474" s="16" t="s">
        <v>120</v>
      </c>
      <c r="E1474" s="16" t="s">
        <v>534</v>
      </c>
      <c r="F1474" s="16" t="s">
        <v>939</v>
      </c>
      <c r="G1474" s="16" t="s">
        <v>948</v>
      </c>
      <c r="H1474" s="75" t="s">
        <v>1350</v>
      </c>
      <c r="I1474" s="16" t="s">
        <v>1817</v>
      </c>
      <c r="J1474" s="16" t="s">
        <v>2316</v>
      </c>
      <c r="K1474" s="199" t="s">
        <v>2662</v>
      </c>
      <c r="L1474" s="199" t="s">
        <v>3114</v>
      </c>
      <c r="M1474" s="10" t="str">
        <f>HYPERLINK("#", "http://fuji-kinoe.net/")</f>
        <v>http://fuji-kinoe.net/</v>
      </c>
    </row>
    <row r="1475" spans="1:13" s="76" customFormat="1">
      <c r="A1475" s="15">
        <v>1472</v>
      </c>
      <c r="B1475" s="199" t="s">
        <v>34</v>
      </c>
      <c r="C1475" s="200" t="s">
        <v>65</v>
      </c>
      <c r="D1475" s="199" t="s">
        <v>120</v>
      </c>
      <c r="E1475" s="204" t="s">
        <v>535</v>
      </c>
      <c r="F1475" s="199" t="s">
        <v>939</v>
      </c>
      <c r="G1475" s="199" t="s">
        <v>1047</v>
      </c>
      <c r="H1475" s="203" t="s">
        <v>1351</v>
      </c>
      <c r="I1475" s="199" t="s">
        <v>1818</v>
      </c>
      <c r="J1475" s="199" t="s">
        <v>2317</v>
      </c>
      <c r="K1475" s="199" t="s">
        <v>2662</v>
      </c>
      <c r="L1475" s="199" t="s">
        <v>3114</v>
      </c>
      <c r="M1475" s="10" t="str">
        <f>HYPERLINK("#", "http://www.city.fuji.shizuoka.jp/fujijikan/enjoy/kb719c00000006o7.html")</f>
        <v>http://www.city.fuji.shizuoka.jp/fujijikan/enjoy/kb719c00000006o7.html</v>
      </c>
    </row>
    <row r="1476" spans="1:13" s="76" customFormat="1">
      <c r="A1476" s="15">
        <v>1473</v>
      </c>
      <c r="B1476" s="199" t="s">
        <v>14</v>
      </c>
      <c r="C1476" s="200" t="s">
        <v>65</v>
      </c>
      <c r="D1476" s="199" t="s">
        <v>120</v>
      </c>
      <c r="E1476" s="204" t="s">
        <v>5394</v>
      </c>
      <c r="F1476" s="199" t="s">
        <v>933</v>
      </c>
      <c r="G1476" s="199" t="s">
        <v>979</v>
      </c>
      <c r="H1476" s="203" t="s">
        <v>4499</v>
      </c>
      <c r="I1476" s="199" t="s">
        <v>5395</v>
      </c>
      <c r="J1476" s="199" t="s">
        <v>2315</v>
      </c>
      <c r="K1476" s="199" t="s">
        <v>5396</v>
      </c>
      <c r="L1476" s="199" t="s">
        <v>5397</v>
      </c>
      <c r="M1476" s="10" t="s">
        <v>7229</v>
      </c>
    </row>
    <row r="1477" spans="1:13" s="74" customFormat="1">
      <c r="A1477" s="15">
        <v>1474</v>
      </c>
      <c r="B1477" s="205" t="s">
        <v>3984</v>
      </c>
      <c r="C1477" s="206" t="s">
        <v>3837</v>
      </c>
      <c r="D1477" s="205" t="s">
        <v>4055</v>
      </c>
      <c r="E1477" s="15" t="s">
        <v>4056</v>
      </c>
      <c r="F1477" s="205" t="s">
        <v>4057</v>
      </c>
      <c r="G1477" s="205" t="s">
        <v>4058</v>
      </c>
      <c r="H1477" s="207" t="s">
        <v>4059</v>
      </c>
      <c r="I1477" s="205" t="s">
        <v>4060</v>
      </c>
      <c r="J1477" s="205" t="s">
        <v>4061</v>
      </c>
      <c r="K1477" s="205" t="s">
        <v>4060</v>
      </c>
      <c r="L1477" s="205" t="s">
        <v>4062</v>
      </c>
      <c r="M1477" s="208"/>
    </row>
    <row r="1478" spans="1:13" s="74" customFormat="1">
      <c r="A1478" s="15">
        <v>1475</v>
      </c>
      <c r="B1478" s="205" t="s">
        <v>3984</v>
      </c>
      <c r="C1478" s="206" t="s">
        <v>3837</v>
      </c>
      <c r="D1478" s="205" t="s">
        <v>4055</v>
      </c>
      <c r="E1478" s="15" t="s">
        <v>4063</v>
      </c>
      <c r="F1478" s="205" t="s">
        <v>4057</v>
      </c>
      <c r="G1478" s="205" t="s">
        <v>1052</v>
      </c>
      <c r="H1478" s="207" t="s">
        <v>4064</v>
      </c>
      <c r="I1478" s="205" t="s">
        <v>4060</v>
      </c>
      <c r="J1478" s="205" t="s">
        <v>4061</v>
      </c>
      <c r="K1478" s="205" t="s">
        <v>4065</v>
      </c>
      <c r="L1478" s="205" t="s">
        <v>4066</v>
      </c>
      <c r="M1478" s="208"/>
    </row>
    <row r="1479" spans="1:13" s="74" customFormat="1">
      <c r="A1479" s="15">
        <v>1476</v>
      </c>
      <c r="B1479" s="205" t="s">
        <v>3984</v>
      </c>
      <c r="C1479" s="206" t="s">
        <v>3837</v>
      </c>
      <c r="D1479" s="205" t="s">
        <v>4055</v>
      </c>
      <c r="E1479" s="15" t="s">
        <v>4067</v>
      </c>
      <c r="F1479" s="205" t="s">
        <v>4057</v>
      </c>
      <c r="G1479" s="205" t="s">
        <v>1052</v>
      </c>
      <c r="H1479" s="207" t="s">
        <v>6904</v>
      </c>
      <c r="I1479" s="205" t="s">
        <v>1718</v>
      </c>
      <c r="J1479" s="205"/>
      <c r="K1479" s="205" t="s">
        <v>4065</v>
      </c>
      <c r="L1479" s="205" t="s">
        <v>4066</v>
      </c>
      <c r="M1479" s="208"/>
    </row>
    <row r="1480" spans="1:13" s="74" customFormat="1">
      <c r="A1480" s="15">
        <v>1477</v>
      </c>
      <c r="B1480" s="205" t="s">
        <v>3984</v>
      </c>
      <c r="C1480" s="206" t="s">
        <v>3837</v>
      </c>
      <c r="D1480" s="205" t="s">
        <v>4055</v>
      </c>
      <c r="E1480" s="15" t="s">
        <v>4069</v>
      </c>
      <c r="F1480" s="205" t="s">
        <v>4057</v>
      </c>
      <c r="G1480" s="205" t="s">
        <v>1052</v>
      </c>
      <c r="H1480" s="207" t="s">
        <v>4070</v>
      </c>
      <c r="I1480" s="205" t="s">
        <v>4060</v>
      </c>
      <c r="J1480" s="205" t="s">
        <v>4061</v>
      </c>
      <c r="K1480" s="205" t="s">
        <v>4060</v>
      </c>
      <c r="L1480" s="205" t="s">
        <v>4062</v>
      </c>
      <c r="M1480" s="208"/>
    </row>
    <row r="1481" spans="1:13" s="139" customFormat="1" ht="21.6">
      <c r="A1481" s="15">
        <v>1478</v>
      </c>
      <c r="B1481" s="205" t="s">
        <v>3984</v>
      </c>
      <c r="C1481" s="206" t="s">
        <v>3837</v>
      </c>
      <c r="D1481" s="205" t="s">
        <v>4055</v>
      </c>
      <c r="E1481" s="15" t="s">
        <v>4071</v>
      </c>
      <c r="F1481" s="205" t="s">
        <v>4057</v>
      </c>
      <c r="G1481" s="205" t="s">
        <v>4072</v>
      </c>
      <c r="H1481" s="209" t="s">
        <v>4073</v>
      </c>
      <c r="I1481" s="205" t="s">
        <v>4074</v>
      </c>
      <c r="J1481" s="205" t="s">
        <v>4075</v>
      </c>
      <c r="K1481" s="205" t="s">
        <v>4076</v>
      </c>
      <c r="L1481" s="205" t="s">
        <v>4077</v>
      </c>
      <c r="M1481" s="208"/>
    </row>
    <row r="1482" spans="1:13" s="139" customFormat="1" ht="21.6">
      <c r="A1482" s="15">
        <v>1479</v>
      </c>
      <c r="B1482" s="205" t="s">
        <v>3984</v>
      </c>
      <c r="C1482" s="206" t="s">
        <v>3837</v>
      </c>
      <c r="D1482" s="205" t="s">
        <v>4055</v>
      </c>
      <c r="E1482" s="15" t="s">
        <v>4078</v>
      </c>
      <c r="F1482" s="205" t="s">
        <v>4057</v>
      </c>
      <c r="G1482" s="205" t="s">
        <v>4072</v>
      </c>
      <c r="H1482" s="209" t="s">
        <v>4073</v>
      </c>
      <c r="I1482" s="205" t="s">
        <v>4079</v>
      </c>
      <c r="J1482" s="205" t="s">
        <v>2246</v>
      </c>
      <c r="K1482" s="205" t="s">
        <v>4080</v>
      </c>
      <c r="L1482" s="205" t="s">
        <v>3159</v>
      </c>
      <c r="M1482" s="208"/>
    </row>
    <row r="1483" spans="1:13" s="139" customFormat="1" ht="21.6">
      <c r="A1483" s="15">
        <v>1480</v>
      </c>
      <c r="B1483" s="205" t="s">
        <v>3984</v>
      </c>
      <c r="C1483" s="206" t="s">
        <v>3837</v>
      </c>
      <c r="D1483" s="205" t="s">
        <v>4055</v>
      </c>
      <c r="E1483" s="50" t="s">
        <v>4081</v>
      </c>
      <c r="F1483" s="205" t="s">
        <v>4057</v>
      </c>
      <c r="G1483" s="205" t="s">
        <v>4072</v>
      </c>
      <c r="H1483" s="209" t="s">
        <v>4082</v>
      </c>
      <c r="I1483" s="205" t="s">
        <v>4083</v>
      </c>
      <c r="J1483" s="205" t="s">
        <v>4075</v>
      </c>
      <c r="K1483" s="205" t="s">
        <v>4084</v>
      </c>
      <c r="L1483" s="205" t="s">
        <v>4085</v>
      </c>
      <c r="M1483" s="208"/>
    </row>
    <row r="1484" spans="1:13" s="139" customFormat="1" ht="21.6">
      <c r="A1484" s="15">
        <v>1481</v>
      </c>
      <c r="B1484" s="205" t="s">
        <v>4002</v>
      </c>
      <c r="C1484" s="206" t="s">
        <v>3837</v>
      </c>
      <c r="D1484" s="205" t="s">
        <v>4055</v>
      </c>
      <c r="E1484" s="15" t="s">
        <v>4089</v>
      </c>
      <c r="F1484" s="205" t="s">
        <v>4057</v>
      </c>
      <c r="G1484" s="205" t="s">
        <v>4090</v>
      </c>
      <c r="H1484" s="209" t="s">
        <v>4091</v>
      </c>
      <c r="I1484" s="205" t="s">
        <v>4083</v>
      </c>
      <c r="J1484" s="205" t="s">
        <v>4075</v>
      </c>
      <c r="K1484" s="205" t="s">
        <v>4092</v>
      </c>
      <c r="L1484" s="205" t="s">
        <v>3157</v>
      </c>
      <c r="M1484" s="208"/>
    </row>
    <row r="1485" spans="1:13" s="139" customFormat="1" ht="21.6">
      <c r="A1485" s="15">
        <v>1482</v>
      </c>
      <c r="B1485" s="205" t="s">
        <v>4002</v>
      </c>
      <c r="C1485" s="206" t="s">
        <v>3837</v>
      </c>
      <c r="D1485" s="205" t="s">
        <v>4055</v>
      </c>
      <c r="E1485" s="15" t="s">
        <v>4093</v>
      </c>
      <c r="F1485" s="205" t="s">
        <v>4057</v>
      </c>
      <c r="G1485" s="205" t="s">
        <v>4090</v>
      </c>
      <c r="H1485" s="209" t="s">
        <v>4091</v>
      </c>
      <c r="I1485" s="205" t="s">
        <v>4094</v>
      </c>
      <c r="J1485" s="205" t="s">
        <v>4095</v>
      </c>
      <c r="K1485" s="205" t="s">
        <v>4096</v>
      </c>
      <c r="L1485" s="205" t="s">
        <v>4097</v>
      </c>
      <c r="M1485" s="208"/>
    </row>
    <row r="1486" spans="1:13" s="139" customFormat="1" ht="21.6">
      <c r="A1486" s="15">
        <v>1483</v>
      </c>
      <c r="B1486" s="205" t="s">
        <v>4098</v>
      </c>
      <c r="C1486" s="206" t="s">
        <v>3837</v>
      </c>
      <c r="D1486" s="205" t="s">
        <v>4055</v>
      </c>
      <c r="E1486" s="15" t="s">
        <v>4099</v>
      </c>
      <c r="F1486" s="205" t="s">
        <v>4057</v>
      </c>
      <c r="G1486" s="205" t="s">
        <v>4100</v>
      </c>
      <c r="H1486" s="209" t="s">
        <v>4101</v>
      </c>
      <c r="I1486" s="205" t="s">
        <v>4083</v>
      </c>
      <c r="J1486" s="205" t="s">
        <v>4075</v>
      </c>
      <c r="K1486" s="205" t="s">
        <v>4092</v>
      </c>
      <c r="L1486" s="205" t="s">
        <v>3157</v>
      </c>
      <c r="M1486" s="208"/>
    </row>
    <row r="1487" spans="1:13" s="139" customFormat="1" ht="21.6">
      <c r="A1487" s="15">
        <v>1484</v>
      </c>
      <c r="B1487" s="205" t="s">
        <v>3637</v>
      </c>
      <c r="C1487" s="206" t="s">
        <v>3837</v>
      </c>
      <c r="D1487" s="205" t="s">
        <v>4055</v>
      </c>
      <c r="E1487" s="15" t="s">
        <v>4107</v>
      </c>
      <c r="F1487" s="205" t="s">
        <v>4057</v>
      </c>
      <c r="G1487" s="205" t="s">
        <v>4108</v>
      </c>
      <c r="H1487" s="209" t="s">
        <v>4109</v>
      </c>
      <c r="I1487" s="205" t="s">
        <v>4110</v>
      </c>
      <c r="J1487" s="205" t="s">
        <v>4061</v>
      </c>
      <c r="K1487" s="205" t="s">
        <v>4110</v>
      </c>
      <c r="L1487" s="205" t="s">
        <v>4111</v>
      </c>
      <c r="M1487" s="208"/>
    </row>
    <row r="1488" spans="1:13" s="139" customFormat="1" ht="21.6">
      <c r="A1488" s="15">
        <v>1485</v>
      </c>
      <c r="B1488" s="205" t="s">
        <v>4010</v>
      </c>
      <c r="C1488" s="206" t="s">
        <v>3837</v>
      </c>
      <c r="D1488" s="205" t="s">
        <v>4055</v>
      </c>
      <c r="E1488" s="15" t="s">
        <v>4112</v>
      </c>
      <c r="F1488" s="205" t="s">
        <v>4057</v>
      </c>
      <c r="G1488" s="205" t="s">
        <v>4113</v>
      </c>
      <c r="H1488" s="210" t="s">
        <v>4114</v>
      </c>
      <c r="I1488" s="205" t="s">
        <v>4115</v>
      </c>
      <c r="J1488" s="205" t="s">
        <v>4075</v>
      </c>
      <c r="K1488" s="205" t="s">
        <v>4092</v>
      </c>
      <c r="L1488" s="205" t="s">
        <v>3157</v>
      </c>
      <c r="M1488" s="208"/>
    </row>
    <row r="1489" spans="1:13" s="74" customFormat="1">
      <c r="A1489" s="15">
        <v>1486</v>
      </c>
      <c r="B1489" s="172" t="s">
        <v>18</v>
      </c>
      <c r="C1489" s="211" t="s">
        <v>68</v>
      </c>
      <c r="D1489" s="172" t="s">
        <v>126</v>
      </c>
      <c r="E1489" s="172" t="s">
        <v>572</v>
      </c>
      <c r="F1489" s="15" t="s">
        <v>938</v>
      </c>
      <c r="G1489" s="172" t="s">
        <v>1031</v>
      </c>
      <c r="H1489" s="172" t="s">
        <v>1025</v>
      </c>
      <c r="I1489" s="172" t="s">
        <v>1853</v>
      </c>
      <c r="J1489" s="172" t="s">
        <v>2330</v>
      </c>
      <c r="K1489" s="172" t="s">
        <v>2687</v>
      </c>
      <c r="L1489" s="172" t="s">
        <v>3152</v>
      </c>
      <c r="M1489" s="78" t="str">
        <f>HYPERLINK("#", "http://www.makinoharashi-kankoukyoukai.com/index.html")</f>
        <v>http://www.makinoharashi-kankoukyoukai.com/index.html</v>
      </c>
    </row>
    <row r="1490" spans="1:13" s="74" customFormat="1">
      <c r="A1490" s="15">
        <v>1487</v>
      </c>
      <c r="B1490" s="172" t="s">
        <v>18</v>
      </c>
      <c r="C1490" s="211" t="s">
        <v>68</v>
      </c>
      <c r="D1490" s="172" t="s">
        <v>126</v>
      </c>
      <c r="E1490" s="172" t="s">
        <v>573</v>
      </c>
      <c r="F1490" s="15" t="s">
        <v>938</v>
      </c>
      <c r="G1490" s="172" t="s">
        <v>1031</v>
      </c>
      <c r="H1490" s="172" t="s">
        <v>1380</v>
      </c>
      <c r="I1490" s="172" t="s">
        <v>1854</v>
      </c>
      <c r="J1490" s="172" t="s">
        <v>2331</v>
      </c>
      <c r="K1490" s="172" t="s">
        <v>2688</v>
      </c>
      <c r="L1490" s="172" t="s">
        <v>3153</v>
      </c>
      <c r="M1490" s="78" t="str">
        <f>HYPERLINK("#", "http://www.city.kosai.shizuoka.jp/1.htm")</f>
        <v>http://www.city.kosai.shizuoka.jp/1.htm</v>
      </c>
    </row>
    <row r="1491" spans="1:13" s="74" customFormat="1">
      <c r="A1491" s="15">
        <v>1488</v>
      </c>
      <c r="B1491" s="172" t="s">
        <v>18</v>
      </c>
      <c r="C1491" s="211" t="s">
        <v>68</v>
      </c>
      <c r="D1491" s="172" t="s">
        <v>126</v>
      </c>
      <c r="E1491" s="172" t="s">
        <v>574</v>
      </c>
      <c r="F1491" s="15" t="s">
        <v>938</v>
      </c>
      <c r="G1491" s="212" t="s">
        <v>1045</v>
      </c>
      <c r="H1491" s="172" t="s">
        <v>6905</v>
      </c>
      <c r="I1491" s="172" t="s">
        <v>1855</v>
      </c>
      <c r="J1491" s="172" t="s">
        <v>2332</v>
      </c>
      <c r="K1491" s="172" t="s">
        <v>2687</v>
      </c>
      <c r="L1491" s="172" t="s">
        <v>3152</v>
      </c>
      <c r="M1491" s="78" t="str">
        <f>HYPERLINK("#", "http://www.makinoharashi-kankoukyoukai.com/index.html")</f>
        <v>http://www.makinoharashi-kankoukyoukai.com/index.html</v>
      </c>
    </row>
    <row r="1492" spans="1:13" s="74" customFormat="1">
      <c r="A1492" s="15">
        <v>1489</v>
      </c>
      <c r="B1492" s="172" t="s">
        <v>18</v>
      </c>
      <c r="C1492" s="211" t="s">
        <v>68</v>
      </c>
      <c r="D1492" s="172" t="s">
        <v>126</v>
      </c>
      <c r="E1492" s="172" t="s">
        <v>575</v>
      </c>
      <c r="F1492" s="15" t="s">
        <v>938</v>
      </c>
      <c r="G1492" s="212" t="s">
        <v>1045</v>
      </c>
      <c r="H1492" s="172" t="s">
        <v>6905</v>
      </c>
      <c r="I1492" s="172" t="s">
        <v>1856</v>
      </c>
      <c r="J1492" s="172" t="s">
        <v>2333</v>
      </c>
      <c r="K1492" s="172" t="s">
        <v>2689</v>
      </c>
      <c r="L1492" s="172" t="s">
        <v>3154</v>
      </c>
      <c r="M1492" s="78" t="str">
        <f>HYPERLINK("#", "http://www.shimada-ta.jp/index.php")</f>
        <v>http://www.shimada-ta.jp/index.php</v>
      </c>
    </row>
    <row r="1493" spans="1:13" s="74" customFormat="1">
      <c r="A1493" s="15">
        <v>1490</v>
      </c>
      <c r="B1493" s="172" t="s">
        <v>40</v>
      </c>
      <c r="C1493" s="211" t="s">
        <v>68</v>
      </c>
      <c r="D1493" s="172" t="s">
        <v>126</v>
      </c>
      <c r="E1493" s="172" t="s">
        <v>576</v>
      </c>
      <c r="F1493" s="15" t="s">
        <v>938</v>
      </c>
      <c r="G1493" s="172" t="s">
        <v>1067</v>
      </c>
      <c r="H1493" s="172" t="s">
        <v>4116</v>
      </c>
      <c r="I1493" s="172" t="s">
        <v>1857</v>
      </c>
      <c r="J1493" s="172" t="s">
        <v>2333</v>
      </c>
      <c r="K1493" s="172" t="s">
        <v>2690</v>
      </c>
      <c r="L1493" s="172" t="s">
        <v>3155</v>
      </c>
      <c r="M1493" s="78" t="str">
        <f>HYPERLINK("#", "http://www.hattasan.or.jp/")</f>
        <v>http://www.hattasan.or.jp/</v>
      </c>
    </row>
    <row r="1494" spans="1:13" s="74" customFormat="1">
      <c r="A1494" s="15">
        <v>1491</v>
      </c>
      <c r="B1494" s="172" t="s">
        <v>25</v>
      </c>
      <c r="C1494" s="211" t="s">
        <v>68</v>
      </c>
      <c r="D1494" s="172" t="s">
        <v>126</v>
      </c>
      <c r="E1494" s="172" t="s">
        <v>577</v>
      </c>
      <c r="F1494" s="15" t="s">
        <v>938</v>
      </c>
      <c r="G1494" s="172" t="s">
        <v>1068</v>
      </c>
      <c r="H1494" s="172" t="s">
        <v>1382</v>
      </c>
      <c r="I1494" s="172" t="s">
        <v>1858</v>
      </c>
      <c r="J1494" s="172" t="s">
        <v>2334</v>
      </c>
      <c r="K1494" s="172" t="s">
        <v>2691</v>
      </c>
      <c r="L1494" s="172" t="s">
        <v>3156</v>
      </c>
      <c r="M1494" s="78" t="str">
        <f>HYPERLINK("#", "http://www.fukuroi-kankou.jp/")</f>
        <v>http://www.fukuroi-kankou.jp/</v>
      </c>
    </row>
    <row r="1495" spans="1:13" s="74" customFormat="1">
      <c r="A1495" s="15">
        <v>1492</v>
      </c>
      <c r="B1495" s="172" t="s">
        <v>26</v>
      </c>
      <c r="C1495" s="211" t="s">
        <v>68</v>
      </c>
      <c r="D1495" s="172" t="s">
        <v>126</v>
      </c>
      <c r="E1495" s="172" t="s">
        <v>578</v>
      </c>
      <c r="F1495" s="15" t="s">
        <v>938</v>
      </c>
      <c r="G1495" s="172" t="s">
        <v>1069</v>
      </c>
      <c r="H1495" s="172" t="s">
        <v>1383</v>
      </c>
      <c r="I1495" s="172" t="s">
        <v>1859</v>
      </c>
      <c r="J1495" s="172" t="s">
        <v>2335</v>
      </c>
      <c r="K1495" s="172" t="s">
        <v>2692</v>
      </c>
      <c r="L1495" s="172" t="s">
        <v>3157</v>
      </c>
      <c r="M1495" s="78" t="str">
        <f>HYPERLINK("#", "http://www.omaezaki.gr.jp/")</f>
        <v>http://www.omaezaki.gr.jp/</v>
      </c>
    </row>
    <row r="1496" spans="1:13" s="74" customFormat="1">
      <c r="A1496" s="15">
        <v>1493</v>
      </c>
      <c r="B1496" s="172" t="s">
        <v>26</v>
      </c>
      <c r="C1496" s="211" t="s">
        <v>68</v>
      </c>
      <c r="D1496" s="172" t="s">
        <v>126</v>
      </c>
      <c r="E1496" s="172" t="s">
        <v>579</v>
      </c>
      <c r="F1496" s="15" t="s">
        <v>938</v>
      </c>
      <c r="G1496" s="172" t="s">
        <v>1070</v>
      </c>
      <c r="H1496" s="172" t="s">
        <v>1248</v>
      </c>
      <c r="I1496" s="172" t="s">
        <v>1860</v>
      </c>
      <c r="J1496" s="172" t="s">
        <v>2332</v>
      </c>
      <c r="K1496" s="172" t="s">
        <v>2687</v>
      </c>
      <c r="L1496" s="172" t="s">
        <v>3152</v>
      </c>
      <c r="M1496" s="78" t="str">
        <f>HYPERLINK("#", "http://www.makinoharashi-kankoukyoukai.com/index.html")</f>
        <v>http://www.makinoharashi-kankoukyoukai.com/index.html</v>
      </c>
    </row>
    <row r="1497" spans="1:13" s="74" customFormat="1">
      <c r="A1497" s="15">
        <v>1494</v>
      </c>
      <c r="B1497" s="172" t="s">
        <v>27</v>
      </c>
      <c r="C1497" s="211" t="s">
        <v>68</v>
      </c>
      <c r="D1497" s="172" t="s">
        <v>126</v>
      </c>
      <c r="E1497" s="172" t="s">
        <v>580</v>
      </c>
      <c r="F1497" s="15" t="s">
        <v>938</v>
      </c>
      <c r="G1497" s="172" t="s">
        <v>1046</v>
      </c>
      <c r="H1497" s="172" t="s">
        <v>6906</v>
      </c>
      <c r="I1497" s="172" t="s">
        <v>1861</v>
      </c>
      <c r="J1497" s="172" t="s">
        <v>2336</v>
      </c>
      <c r="K1497" s="172" t="s">
        <v>2693</v>
      </c>
      <c r="L1497" s="172" t="s">
        <v>3158</v>
      </c>
      <c r="M1497" s="78" t="str">
        <f>HYPERLINK("#", "http://www.kasuisai.or.jp/")</f>
        <v>http://www.kasuisai.or.jp/</v>
      </c>
    </row>
    <row r="1498" spans="1:13" s="74" customFormat="1">
      <c r="A1498" s="15">
        <v>1495</v>
      </c>
      <c r="B1498" s="172" t="s">
        <v>28</v>
      </c>
      <c r="C1498" s="211" t="s">
        <v>68</v>
      </c>
      <c r="D1498" s="15" t="s">
        <v>126</v>
      </c>
      <c r="E1498" s="172" t="s">
        <v>581</v>
      </c>
      <c r="F1498" s="15" t="s">
        <v>938</v>
      </c>
      <c r="G1498" s="172" t="s">
        <v>1052</v>
      </c>
      <c r="H1498" s="172" t="s">
        <v>1385</v>
      </c>
      <c r="I1498" s="172" t="s">
        <v>1862</v>
      </c>
      <c r="J1498" s="172" t="s">
        <v>2337</v>
      </c>
      <c r="K1498" s="172" t="s">
        <v>2694</v>
      </c>
      <c r="L1498" s="172" t="s">
        <v>3159</v>
      </c>
      <c r="M1498" s="172"/>
    </row>
    <row r="1499" spans="1:13" s="74" customFormat="1">
      <c r="A1499" s="15">
        <v>1496</v>
      </c>
      <c r="B1499" s="172" t="s">
        <v>28</v>
      </c>
      <c r="C1499" s="211" t="s">
        <v>68</v>
      </c>
      <c r="D1499" s="172" t="s">
        <v>126</v>
      </c>
      <c r="E1499" s="172" t="s">
        <v>582</v>
      </c>
      <c r="F1499" s="15" t="s">
        <v>938</v>
      </c>
      <c r="G1499" s="172" t="s">
        <v>1052</v>
      </c>
      <c r="H1499" s="172" t="s">
        <v>1432</v>
      </c>
      <c r="I1499" s="172" t="s">
        <v>1863</v>
      </c>
      <c r="J1499" s="172" t="s">
        <v>2333</v>
      </c>
      <c r="K1499" s="172" t="s">
        <v>2689</v>
      </c>
      <c r="L1499" s="172" t="s">
        <v>3154</v>
      </c>
      <c r="M1499" s="78" t="str">
        <f>HYPERLINK("#", "http://www.shimada-ta.jp/event/event_detail.php?id=5")</f>
        <v>http://www.shimada-ta.jp/event/event_detail.php?id=5</v>
      </c>
    </row>
    <row r="1500" spans="1:13" s="74" customFormat="1">
      <c r="A1500" s="15">
        <v>1497</v>
      </c>
      <c r="B1500" s="172" t="s">
        <v>28</v>
      </c>
      <c r="C1500" s="211" t="s">
        <v>68</v>
      </c>
      <c r="D1500" s="172" t="s">
        <v>126</v>
      </c>
      <c r="E1500" s="172" t="s">
        <v>584</v>
      </c>
      <c r="F1500" s="15" t="s">
        <v>938</v>
      </c>
      <c r="G1500" s="172" t="s">
        <v>961</v>
      </c>
      <c r="H1500" s="172" t="s">
        <v>1388</v>
      </c>
      <c r="I1500" s="172" t="s">
        <v>1865</v>
      </c>
      <c r="J1500" s="172" t="s">
        <v>2338</v>
      </c>
      <c r="K1500" s="172" t="s">
        <v>2689</v>
      </c>
      <c r="L1500" s="172" t="s">
        <v>3154</v>
      </c>
      <c r="M1500" s="78" t="str">
        <f>HYPERLINK("#", "http://www.shimada-ta.jp/index.php")</f>
        <v>http://www.shimada-ta.jp/index.php</v>
      </c>
    </row>
    <row r="1501" spans="1:13" s="74" customFormat="1" ht="32.4">
      <c r="A1501" s="15">
        <v>1498</v>
      </c>
      <c r="B1501" s="172" t="s">
        <v>28</v>
      </c>
      <c r="C1501" s="211" t="s">
        <v>68</v>
      </c>
      <c r="D1501" s="172" t="s">
        <v>126</v>
      </c>
      <c r="E1501" s="172" t="s">
        <v>585</v>
      </c>
      <c r="F1501" s="15" t="s">
        <v>938</v>
      </c>
      <c r="G1501" s="172" t="s">
        <v>961</v>
      </c>
      <c r="H1501" s="172" t="s">
        <v>1389</v>
      </c>
      <c r="I1501" s="172" t="s">
        <v>1866</v>
      </c>
      <c r="J1501" s="172" t="s">
        <v>2335</v>
      </c>
      <c r="K1501" s="15" t="s">
        <v>2696</v>
      </c>
      <c r="L1501" s="213" t="s">
        <v>3161</v>
      </c>
      <c r="M1501" s="78" t="str">
        <f>HYPERLINK("#", "http://www.city.omaezaki.shizuoka.jp/")</f>
        <v>http://www.city.omaezaki.shizuoka.jp/</v>
      </c>
    </row>
    <row r="1502" spans="1:13" s="74" customFormat="1" ht="43.2">
      <c r="A1502" s="15">
        <v>1499</v>
      </c>
      <c r="B1502" s="15" t="s">
        <v>3836</v>
      </c>
      <c r="C1502" s="72" t="s">
        <v>3837</v>
      </c>
      <c r="D1502" s="15" t="s">
        <v>3838</v>
      </c>
      <c r="E1502" s="15" t="s">
        <v>3839</v>
      </c>
      <c r="F1502" s="15">
        <v>2024</v>
      </c>
      <c r="G1502" s="15" t="s">
        <v>4759</v>
      </c>
      <c r="H1502" s="214">
        <v>45395</v>
      </c>
      <c r="I1502" s="177" t="s">
        <v>3840</v>
      </c>
      <c r="J1502" s="15" t="s">
        <v>3851</v>
      </c>
      <c r="K1502" s="15" t="s">
        <v>3842</v>
      </c>
      <c r="L1502" s="15" t="s">
        <v>3097</v>
      </c>
      <c r="M1502" s="10" t="str">
        <f t="shared" ref="M1502:M1515" si="0">HYPERLINK("#","http://www.ataminews.gr.jp/")</f>
        <v>http://www.ataminews.gr.jp/</v>
      </c>
    </row>
    <row r="1503" spans="1:13" s="74" customFormat="1" ht="43.2">
      <c r="A1503" s="15">
        <v>1500</v>
      </c>
      <c r="B1503" s="15" t="s">
        <v>3836</v>
      </c>
      <c r="C1503" s="72" t="s">
        <v>3837</v>
      </c>
      <c r="D1503" s="15" t="s">
        <v>3838</v>
      </c>
      <c r="E1503" s="15" t="s">
        <v>3839</v>
      </c>
      <c r="F1503" s="15">
        <v>2024</v>
      </c>
      <c r="G1503" s="15" t="s">
        <v>1052</v>
      </c>
      <c r="H1503" s="214">
        <v>45414</v>
      </c>
      <c r="I1503" s="177" t="s">
        <v>3840</v>
      </c>
      <c r="J1503" s="15" t="s">
        <v>3851</v>
      </c>
      <c r="K1503" s="15" t="s">
        <v>3842</v>
      </c>
      <c r="L1503" s="15" t="s">
        <v>3097</v>
      </c>
      <c r="M1503" s="10" t="str">
        <f t="shared" si="0"/>
        <v>http://www.ataminews.gr.jp/</v>
      </c>
    </row>
    <row r="1504" spans="1:13" s="74" customFormat="1" ht="43.2">
      <c r="A1504" s="15">
        <v>1501</v>
      </c>
      <c r="B1504" s="15" t="s">
        <v>3836</v>
      </c>
      <c r="C1504" s="72" t="s">
        <v>3837</v>
      </c>
      <c r="D1504" s="15" t="s">
        <v>3838</v>
      </c>
      <c r="E1504" s="15" t="s">
        <v>3844</v>
      </c>
      <c r="F1504" s="15">
        <v>2024</v>
      </c>
      <c r="G1504" s="15" t="s">
        <v>1031</v>
      </c>
      <c r="H1504" s="214">
        <v>45499</v>
      </c>
      <c r="I1504" s="177" t="s">
        <v>3840</v>
      </c>
      <c r="J1504" s="15" t="s">
        <v>3851</v>
      </c>
      <c r="K1504" s="15" t="s">
        <v>3842</v>
      </c>
      <c r="L1504" s="15" t="s">
        <v>3097</v>
      </c>
      <c r="M1504" s="10" t="str">
        <f t="shared" si="0"/>
        <v>http://www.ataminews.gr.jp/</v>
      </c>
    </row>
    <row r="1505" spans="1:13" s="74" customFormat="1" ht="43.2">
      <c r="A1505" s="15">
        <v>1502</v>
      </c>
      <c r="B1505" s="15" t="s">
        <v>3836</v>
      </c>
      <c r="C1505" s="72" t="s">
        <v>3837</v>
      </c>
      <c r="D1505" s="15" t="s">
        <v>3838</v>
      </c>
      <c r="E1505" s="15" t="s">
        <v>3844</v>
      </c>
      <c r="F1505" s="15">
        <v>2024</v>
      </c>
      <c r="G1505" s="15" t="s">
        <v>1045</v>
      </c>
      <c r="H1505" s="214">
        <v>45509</v>
      </c>
      <c r="I1505" s="177" t="s">
        <v>3840</v>
      </c>
      <c r="J1505" s="15" t="s">
        <v>3851</v>
      </c>
      <c r="K1505" s="15" t="s">
        <v>3842</v>
      </c>
      <c r="L1505" s="15" t="s">
        <v>3097</v>
      </c>
      <c r="M1505" s="10" t="str">
        <f t="shared" si="0"/>
        <v>http://www.ataminews.gr.jp/</v>
      </c>
    </row>
    <row r="1506" spans="1:13" s="74" customFormat="1" ht="43.2">
      <c r="A1506" s="15">
        <v>1503</v>
      </c>
      <c r="B1506" s="15" t="s">
        <v>3836</v>
      </c>
      <c r="C1506" s="72" t="s">
        <v>3837</v>
      </c>
      <c r="D1506" s="15" t="s">
        <v>3838</v>
      </c>
      <c r="E1506" s="15" t="s">
        <v>3844</v>
      </c>
      <c r="F1506" s="15">
        <v>2024</v>
      </c>
      <c r="G1506" s="15" t="s">
        <v>1045</v>
      </c>
      <c r="H1506" s="214">
        <v>45512</v>
      </c>
      <c r="I1506" s="177" t="s">
        <v>3840</v>
      </c>
      <c r="J1506" s="15" t="s">
        <v>3851</v>
      </c>
      <c r="K1506" s="15" t="s">
        <v>3842</v>
      </c>
      <c r="L1506" s="15" t="s">
        <v>3097</v>
      </c>
      <c r="M1506" s="10" t="str">
        <f t="shared" si="0"/>
        <v>http://www.ataminews.gr.jp/</v>
      </c>
    </row>
    <row r="1507" spans="1:13" s="74" customFormat="1" ht="43.2">
      <c r="A1507" s="15">
        <v>1504</v>
      </c>
      <c r="B1507" s="15" t="s">
        <v>3836</v>
      </c>
      <c r="C1507" s="72" t="s">
        <v>3837</v>
      </c>
      <c r="D1507" s="15" t="s">
        <v>3838</v>
      </c>
      <c r="E1507" s="15" t="s">
        <v>3844</v>
      </c>
      <c r="F1507" s="15">
        <v>2024</v>
      </c>
      <c r="G1507" s="15" t="s">
        <v>1045</v>
      </c>
      <c r="H1507" s="214">
        <v>45522</v>
      </c>
      <c r="I1507" s="177" t="s">
        <v>3840</v>
      </c>
      <c r="J1507" s="15" t="s">
        <v>3851</v>
      </c>
      <c r="K1507" s="15" t="s">
        <v>3842</v>
      </c>
      <c r="L1507" s="15" t="s">
        <v>3097</v>
      </c>
      <c r="M1507" s="10" t="str">
        <f t="shared" si="0"/>
        <v>http://www.ataminews.gr.jp/</v>
      </c>
    </row>
    <row r="1508" spans="1:13" s="74" customFormat="1" ht="43.2">
      <c r="A1508" s="15">
        <v>1505</v>
      </c>
      <c r="B1508" s="15" t="s">
        <v>3836</v>
      </c>
      <c r="C1508" s="72" t="s">
        <v>3837</v>
      </c>
      <c r="D1508" s="15" t="s">
        <v>3838</v>
      </c>
      <c r="E1508" s="15" t="s">
        <v>3844</v>
      </c>
      <c r="F1508" s="15">
        <v>2024</v>
      </c>
      <c r="G1508" s="15" t="s">
        <v>1045</v>
      </c>
      <c r="H1508" s="214">
        <v>45527</v>
      </c>
      <c r="I1508" s="177" t="s">
        <v>3840</v>
      </c>
      <c r="J1508" s="15" t="s">
        <v>3851</v>
      </c>
      <c r="K1508" s="15" t="s">
        <v>3842</v>
      </c>
      <c r="L1508" s="15" t="s">
        <v>3097</v>
      </c>
      <c r="M1508" s="10" t="str">
        <f t="shared" si="0"/>
        <v>http://www.ataminews.gr.jp/</v>
      </c>
    </row>
    <row r="1509" spans="1:13" s="74" customFormat="1" ht="43.2">
      <c r="A1509" s="15">
        <v>1506</v>
      </c>
      <c r="B1509" s="15" t="s">
        <v>3836</v>
      </c>
      <c r="C1509" s="72" t="s">
        <v>3837</v>
      </c>
      <c r="D1509" s="15" t="s">
        <v>3838</v>
      </c>
      <c r="E1509" s="15" t="s">
        <v>3844</v>
      </c>
      <c r="F1509" s="15">
        <v>2024</v>
      </c>
      <c r="G1509" s="15" t="s">
        <v>3847</v>
      </c>
      <c r="H1509" s="214">
        <v>45551</v>
      </c>
      <c r="I1509" s="177" t="s">
        <v>3840</v>
      </c>
      <c r="J1509" s="15" t="s">
        <v>3851</v>
      </c>
      <c r="K1509" s="15" t="s">
        <v>3842</v>
      </c>
      <c r="L1509" s="15" t="s">
        <v>3097</v>
      </c>
      <c r="M1509" s="10" t="str">
        <f t="shared" si="0"/>
        <v>http://www.ataminews.gr.jp/</v>
      </c>
    </row>
    <row r="1510" spans="1:13" s="74" customFormat="1" ht="43.2">
      <c r="A1510" s="15">
        <v>1507</v>
      </c>
      <c r="B1510" s="15" t="s">
        <v>3836</v>
      </c>
      <c r="C1510" s="72" t="s">
        <v>3837</v>
      </c>
      <c r="D1510" s="15" t="s">
        <v>3838</v>
      </c>
      <c r="E1510" s="15" t="s">
        <v>3846</v>
      </c>
      <c r="F1510" s="15">
        <v>2024</v>
      </c>
      <c r="G1510" s="15" t="s">
        <v>4762</v>
      </c>
      <c r="H1510" s="214">
        <v>45584</v>
      </c>
      <c r="I1510" s="177" t="s">
        <v>3840</v>
      </c>
      <c r="J1510" s="15" t="s">
        <v>3851</v>
      </c>
      <c r="K1510" s="15" t="s">
        <v>3842</v>
      </c>
      <c r="L1510" s="15" t="s">
        <v>3097</v>
      </c>
      <c r="M1510" s="10" t="str">
        <f t="shared" si="0"/>
        <v>http://www.ataminews.gr.jp/</v>
      </c>
    </row>
    <row r="1511" spans="1:13" s="74" customFormat="1" ht="43.2">
      <c r="A1511" s="15">
        <v>1508</v>
      </c>
      <c r="B1511" s="15" t="s">
        <v>3836</v>
      </c>
      <c r="C1511" s="72" t="s">
        <v>3837</v>
      </c>
      <c r="D1511" s="15" t="s">
        <v>3838</v>
      </c>
      <c r="E1511" s="15" t="s">
        <v>3846</v>
      </c>
      <c r="F1511" s="15">
        <v>2024</v>
      </c>
      <c r="G1511" s="15" t="s">
        <v>7061</v>
      </c>
      <c r="H1511" s="214">
        <v>45600</v>
      </c>
      <c r="I1511" s="177" t="s">
        <v>3840</v>
      </c>
      <c r="J1511" s="15" t="s">
        <v>3851</v>
      </c>
      <c r="K1511" s="15" t="s">
        <v>3842</v>
      </c>
      <c r="L1511" s="15" t="s">
        <v>3097</v>
      </c>
      <c r="M1511" s="10" t="str">
        <f t="shared" si="0"/>
        <v>http://www.ataminews.gr.jp/</v>
      </c>
    </row>
    <row r="1512" spans="1:13" s="74" customFormat="1" ht="43.2">
      <c r="A1512" s="15">
        <v>1509</v>
      </c>
      <c r="B1512" s="15" t="s">
        <v>3836</v>
      </c>
      <c r="C1512" s="72" t="s">
        <v>3837</v>
      </c>
      <c r="D1512" s="15" t="s">
        <v>3838</v>
      </c>
      <c r="E1512" s="15" t="s">
        <v>4763</v>
      </c>
      <c r="F1512" s="15">
        <v>2024</v>
      </c>
      <c r="G1512" s="15" t="s">
        <v>3845</v>
      </c>
      <c r="H1512" s="214">
        <v>45634</v>
      </c>
      <c r="I1512" s="177" t="s">
        <v>3840</v>
      </c>
      <c r="J1512" s="15" t="s">
        <v>3851</v>
      </c>
      <c r="K1512" s="15" t="s">
        <v>3842</v>
      </c>
      <c r="L1512" s="15" t="s">
        <v>3097</v>
      </c>
      <c r="M1512" s="10" t="str">
        <f t="shared" si="0"/>
        <v>http://www.ataminews.gr.jp/</v>
      </c>
    </row>
    <row r="1513" spans="1:13" s="74" customFormat="1" ht="43.2">
      <c r="A1513" s="15">
        <v>1510</v>
      </c>
      <c r="B1513" s="15" t="s">
        <v>3848</v>
      </c>
      <c r="C1513" s="72" t="s">
        <v>3837</v>
      </c>
      <c r="D1513" s="15" t="s">
        <v>3838</v>
      </c>
      <c r="E1513" s="15" t="s">
        <v>3849</v>
      </c>
      <c r="F1513" s="15">
        <v>2024</v>
      </c>
      <c r="G1513" s="15" t="s">
        <v>3843</v>
      </c>
      <c r="H1513" s="15" t="s">
        <v>7062</v>
      </c>
      <c r="I1513" s="177" t="s">
        <v>3850</v>
      </c>
      <c r="J1513" s="15" t="s">
        <v>7063</v>
      </c>
      <c r="K1513" s="15" t="s">
        <v>3842</v>
      </c>
      <c r="L1513" s="15" t="s">
        <v>3097</v>
      </c>
      <c r="M1513" s="10" t="str">
        <f t="shared" si="0"/>
        <v>http://www.ataminews.gr.jp/</v>
      </c>
    </row>
    <row r="1514" spans="1:13" s="34" customFormat="1" ht="43.2">
      <c r="A1514" s="15">
        <v>1511</v>
      </c>
      <c r="B1514" s="15" t="s">
        <v>3853</v>
      </c>
      <c r="C1514" s="72" t="s">
        <v>3837</v>
      </c>
      <c r="D1514" s="15" t="s">
        <v>3838</v>
      </c>
      <c r="E1514" s="15" t="s">
        <v>4764</v>
      </c>
      <c r="F1514" s="15">
        <v>2025</v>
      </c>
      <c r="G1514" s="15" t="s">
        <v>3854</v>
      </c>
      <c r="H1514" s="15" t="s">
        <v>7064</v>
      </c>
      <c r="I1514" s="177" t="s">
        <v>3855</v>
      </c>
      <c r="J1514" s="15" t="s">
        <v>7065</v>
      </c>
      <c r="K1514" s="15" t="s">
        <v>3842</v>
      </c>
      <c r="L1514" s="15" t="s">
        <v>3097</v>
      </c>
      <c r="M1514" s="10" t="str">
        <f t="shared" si="0"/>
        <v>http://www.ataminews.gr.jp/</v>
      </c>
    </row>
    <row r="1515" spans="1:13" s="34" customFormat="1" ht="43.2">
      <c r="A1515" s="15">
        <v>1512</v>
      </c>
      <c r="B1515" s="15" t="s">
        <v>3853</v>
      </c>
      <c r="C1515" s="72" t="s">
        <v>3837</v>
      </c>
      <c r="D1515" s="15" t="s">
        <v>3838</v>
      </c>
      <c r="E1515" s="15" t="s">
        <v>3857</v>
      </c>
      <c r="F1515" s="15">
        <v>2025</v>
      </c>
      <c r="G1515" s="15" t="s">
        <v>3858</v>
      </c>
      <c r="H1515" s="15" t="s">
        <v>7066</v>
      </c>
      <c r="I1515" s="177" t="s">
        <v>3859</v>
      </c>
      <c r="J1515" s="15" t="s">
        <v>7063</v>
      </c>
      <c r="K1515" s="15" t="s">
        <v>3842</v>
      </c>
      <c r="L1515" s="15" t="s">
        <v>3097</v>
      </c>
      <c r="M1515" s="10" t="str">
        <f t="shared" si="0"/>
        <v>http://www.ataminews.gr.jp/</v>
      </c>
    </row>
    <row r="1516" spans="1:13" s="76" customFormat="1">
      <c r="A1516" s="15">
        <v>1513</v>
      </c>
      <c r="B1516" s="75" t="s">
        <v>13</v>
      </c>
      <c r="C1516" s="75" t="s">
        <v>66</v>
      </c>
      <c r="D1516" s="16" t="s">
        <v>117</v>
      </c>
      <c r="E1516" s="16" t="s">
        <v>490</v>
      </c>
      <c r="F1516" s="16" t="s">
        <v>933</v>
      </c>
      <c r="G1516" s="16" t="s">
        <v>964</v>
      </c>
      <c r="H1516" s="215" t="s">
        <v>1319</v>
      </c>
      <c r="I1516" s="16" t="s">
        <v>1780</v>
      </c>
      <c r="J1516" s="16" t="s">
        <v>2307</v>
      </c>
      <c r="K1516" s="16" t="s">
        <v>2639</v>
      </c>
      <c r="L1516" s="16" t="s">
        <v>3098</v>
      </c>
      <c r="M1516" s="10" t="s">
        <v>5202</v>
      </c>
    </row>
    <row r="1517" spans="1:13" s="76" customFormat="1">
      <c r="A1517" s="15">
        <v>1514</v>
      </c>
      <c r="B1517" s="16" t="s">
        <v>9</v>
      </c>
      <c r="C1517" s="75" t="s">
        <v>66</v>
      </c>
      <c r="D1517" s="16" t="s">
        <v>117</v>
      </c>
      <c r="E1517" s="16" t="s">
        <v>491</v>
      </c>
      <c r="F1517" s="16" t="s">
        <v>933</v>
      </c>
      <c r="G1517" s="16" t="s">
        <v>1047</v>
      </c>
      <c r="H1517" s="16" t="s">
        <v>1320</v>
      </c>
      <c r="I1517" s="16" t="s">
        <v>1781</v>
      </c>
      <c r="J1517" s="16" t="s">
        <v>2308</v>
      </c>
      <c r="K1517" s="16" t="s">
        <v>2639</v>
      </c>
      <c r="L1517" s="16" t="s">
        <v>3098</v>
      </c>
      <c r="M1517" s="10" t="s">
        <v>5202</v>
      </c>
    </row>
    <row r="1518" spans="1:13" s="76" customFormat="1">
      <c r="A1518" s="15">
        <v>1515</v>
      </c>
      <c r="B1518" s="75" t="s">
        <v>15</v>
      </c>
      <c r="C1518" s="75" t="s">
        <v>66</v>
      </c>
      <c r="D1518" s="16" t="s">
        <v>117</v>
      </c>
      <c r="E1518" s="16" t="s">
        <v>492</v>
      </c>
      <c r="F1518" s="16" t="s">
        <v>938</v>
      </c>
      <c r="G1518" s="16" t="s">
        <v>965</v>
      </c>
      <c r="H1518" s="216" t="s">
        <v>3758</v>
      </c>
      <c r="I1518" s="16" t="s">
        <v>1782</v>
      </c>
      <c r="J1518" s="16" t="s">
        <v>2309</v>
      </c>
      <c r="K1518" s="16" t="s">
        <v>2639</v>
      </c>
      <c r="L1518" s="16" t="s">
        <v>3098</v>
      </c>
      <c r="M1518" s="10" t="s">
        <v>5202</v>
      </c>
    </row>
    <row r="1519" spans="1:13" s="74" customFormat="1" ht="26.4">
      <c r="A1519" s="15">
        <v>1516</v>
      </c>
      <c r="B1519" s="51" t="s">
        <v>4002</v>
      </c>
      <c r="C1519" s="217" t="s">
        <v>3985</v>
      </c>
      <c r="D1519" s="51" t="s">
        <v>4176</v>
      </c>
      <c r="E1519" s="51" t="s">
        <v>6869</v>
      </c>
      <c r="F1519" s="51" t="s">
        <v>3639</v>
      </c>
      <c r="G1519" s="51" t="s">
        <v>961</v>
      </c>
      <c r="H1519" s="51" t="s">
        <v>6870</v>
      </c>
      <c r="I1519" s="51" t="s">
        <v>4178</v>
      </c>
      <c r="J1519" s="51" t="s">
        <v>4179</v>
      </c>
      <c r="K1519" s="51" t="s">
        <v>4180</v>
      </c>
      <c r="L1519" s="51" t="s">
        <v>3109</v>
      </c>
      <c r="M1519" s="73" t="str">
        <f>HYPERLINK("#","https://www.shimoda-city.info")</f>
        <v>https://www.shimoda-city.info</v>
      </c>
    </row>
    <row r="1520" spans="1:13" s="74" customFormat="1" ht="26.4">
      <c r="A1520" s="15">
        <v>1517</v>
      </c>
      <c r="B1520" s="51" t="s">
        <v>3634</v>
      </c>
      <c r="C1520" s="217" t="s">
        <v>3985</v>
      </c>
      <c r="D1520" s="51" t="s">
        <v>4176</v>
      </c>
      <c r="E1520" s="51" t="s">
        <v>4181</v>
      </c>
      <c r="F1520" s="51" t="s">
        <v>3639</v>
      </c>
      <c r="G1520" s="51" t="s">
        <v>4182</v>
      </c>
      <c r="H1520" s="51" t="s">
        <v>4183</v>
      </c>
      <c r="I1520" s="51" t="s">
        <v>4176</v>
      </c>
      <c r="J1520" s="51" t="s">
        <v>3636</v>
      </c>
      <c r="K1520" s="51" t="s">
        <v>4184</v>
      </c>
      <c r="L1520" s="51" t="s">
        <v>4765</v>
      </c>
      <c r="M1520" s="73" t="str">
        <f>HYPERLINK("#","https://www.shimoda-cci.or.jp")</f>
        <v>https://www.shimoda-cci.or.jp</v>
      </c>
    </row>
    <row r="1521" spans="1:13" s="74" customFormat="1" ht="52.8">
      <c r="A1521" s="15">
        <v>1518</v>
      </c>
      <c r="B1521" s="51" t="s">
        <v>4341</v>
      </c>
      <c r="C1521" s="217" t="s">
        <v>3837</v>
      </c>
      <c r="D1521" s="51" t="s">
        <v>4176</v>
      </c>
      <c r="E1521" s="51" t="s">
        <v>6871</v>
      </c>
      <c r="F1521" s="51" t="s">
        <v>4298</v>
      </c>
      <c r="G1521" s="51" t="s">
        <v>4768</v>
      </c>
      <c r="H1521" s="51" t="s">
        <v>4769</v>
      </c>
      <c r="I1521" s="51" t="s">
        <v>4770</v>
      </c>
      <c r="J1521" s="51" t="s">
        <v>4771</v>
      </c>
      <c r="K1521" s="51"/>
      <c r="L1521" s="51"/>
      <c r="M1521" s="218"/>
    </row>
    <row r="1522" spans="1:13" s="74" customFormat="1" ht="52.8">
      <c r="A1522" s="15">
        <v>1519</v>
      </c>
      <c r="B1522" s="217" t="s">
        <v>3637</v>
      </c>
      <c r="C1522" s="217" t="s">
        <v>3985</v>
      </c>
      <c r="D1522" s="51" t="s">
        <v>4176</v>
      </c>
      <c r="E1522" s="51" t="s">
        <v>4185</v>
      </c>
      <c r="F1522" s="51" t="s">
        <v>3639</v>
      </c>
      <c r="G1522" s="51" t="s">
        <v>1052</v>
      </c>
      <c r="H1522" s="217" t="s">
        <v>4186</v>
      </c>
      <c r="I1522" s="51" t="s">
        <v>4187</v>
      </c>
      <c r="J1522" s="51" t="s">
        <v>4188</v>
      </c>
      <c r="K1522" s="51" t="s">
        <v>4203</v>
      </c>
      <c r="L1522" s="51" t="s">
        <v>3109</v>
      </c>
      <c r="M1522" s="73" t="str">
        <f>HYPERLINK("#","https://www.shimoda-city.info")</f>
        <v>https://www.shimoda-city.info</v>
      </c>
    </row>
    <row r="1523" spans="1:13" s="74" customFormat="1" ht="26.4">
      <c r="A1523" s="15">
        <v>1520</v>
      </c>
      <c r="B1523" s="51" t="s">
        <v>3637</v>
      </c>
      <c r="C1523" s="217" t="s">
        <v>3985</v>
      </c>
      <c r="D1523" s="51" t="s">
        <v>4176</v>
      </c>
      <c r="E1523" s="51" t="s">
        <v>4189</v>
      </c>
      <c r="F1523" s="51" t="s">
        <v>3639</v>
      </c>
      <c r="G1523" s="51" t="s">
        <v>1042</v>
      </c>
      <c r="H1523" s="51" t="s">
        <v>4190</v>
      </c>
      <c r="I1523" s="51" t="s">
        <v>4191</v>
      </c>
      <c r="J1523" s="51" t="s">
        <v>4192</v>
      </c>
      <c r="K1523" s="51" t="s">
        <v>4180</v>
      </c>
      <c r="L1523" s="51" t="s">
        <v>3109</v>
      </c>
      <c r="M1523" s="73" t="str">
        <f>HYPERLINK("#","https://www.shimoda-city.info")</f>
        <v>https://www.shimoda-city.info</v>
      </c>
    </row>
    <row r="1524" spans="1:13" s="74" customFormat="1" ht="26.4">
      <c r="A1524" s="15">
        <v>1521</v>
      </c>
      <c r="B1524" s="51" t="s">
        <v>3637</v>
      </c>
      <c r="C1524" s="217" t="s">
        <v>3985</v>
      </c>
      <c r="D1524" s="51" t="s">
        <v>4176</v>
      </c>
      <c r="E1524" s="51" t="s">
        <v>4193</v>
      </c>
      <c r="F1524" s="51" t="s">
        <v>3639</v>
      </c>
      <c r="G1524" s="51" t="s">
        <v>4194</v>
      </c>
      <c r="H1524" s="219">
        <v>42456</v>
      </c>
      <c r="I1524" s="51" t="s">
        <v>4195</v>
      </c>
      <c r="J1524" s="51" t="s">
        <v>4196</v>
      </c>
      <c r="K1524" s="51" t="s">
        <v>4180</v>
      </c>
      <c r="L1524" s="51" t="s">
        <v>3109</v>
      </c>
      <c r="M1524" s="73" t="str">
        <f>HYPERLINK("#","https://www.shimoda-city.info")</f>
        <v>https://www.shimoda-city.info</v>
      </c>
    </row>
    <row r="1525" spans="1:13" s="74" customFormat="1" ht="52.8">
      <c r="A1525" s="15">
        <v>1522</v>
      </c>
      <c r="B1525" s="51" t="s">
        <v>3637</v>
      </c>
      <c r="C1525" s="217" t="s">
        <v>3985</v>
      </c>
      <c r="D1525" s="51" t="s">
        <v>4176</v>
      </c>
      <c r="E1525" s="51" t="s">
        <v>509</v>
      </c>
      <c r="F1525" s="51" t="s">
        <v>3639</v>
      </c>
      <c r="G1525" s="51" t="s">
        <v>3640</v>
      </c>
      <c r="H1525" s="51" t="s">
        <v>4197</v>
      </c>
      <c r="I1525" s="51" t="s">
        <v>4198</v>
      </c>
      <c r="J1525" s="51" t="s">
        <v>4199</v>
      </c>
      <c r="K1525" s="51" t="s">
        <v>4180</v>
      </c>
      <c r="L1525" s="51" t="s">
        <v>3109</v>
      </c>
      <c r="M1525" s="73" t="str">
        <f>HYPERLINK("#","https://www.shimoda-city.info")</f>
        <v>https://www.shimoda-city.info</v>
      </c>
    </row>
    <row r="1526" spans="1:13" s="74" customFormat="1" ht="26.4">
      <c r="A1526" s="15">
        <v>1523</v>
      </c>
      <c r="B1526" s="52" t="s">
        <v>3637</v>
      </c>
      <c r="C1526" s="220" t="s">
        <v>3985</v>
      </c>
      <c r="D1526" s="52" t="s">
        <v>4176</v>
      </c>
      <c r="E1526" s="52" t="s">
        <v>4200</v>
      </c>
      <c r="F1526" s="52" t="s">
        <v>3639</v>
      </c>
      <c r="G1526" s="52" t="s">
        <v>948</v>
      </c>
      <c r="H1526" s="52" t="s">
        <v>4201</v>
      </c>
      <c r="I1526" s="52" t="s">
        <v>4202</v>
      </c>
      <c r="J1526" s="52" t="s">
        <v>4179</v>
      </c>
      <c r="K1526" s="52" t="s">
        <v>4180</v>
      </c>
      <c r="L1526" s="52" t="s">
        <v>3109</v>
      </c>
      <c r="M1526" s="221" t="str">
        <f>HYPERLINK("#","https://www.shimoda-city.info")</f>
        <v>https://www.shimoda-city.info</v>
      </c>
    </row>
    <row r="1527" spans="1:13" s="74" customFormat="1">
      <c r="A1527" s="15">
        <v>1524</v>
      </c>
      <c r="B1527" s="222" t="s">
        <v>3984</v>
      </c>
      <c r="C1527" s="223" t="s">
        <v>3985</v>
      </c>
      <c r="D1527" s="224" t="s">
        <v>3986</v>
      </c>
      <c r="E1527" s="222" t="s">
        <v>3987</v>
      </c>
      <c r="F1527" s="224" t="s">
        <v>3639</v>
      </c>
      <c r="G1527" s="225" t="s">
        <v>3988</v>
      </c>
      <c r="H1527" s="225" t="s">
        <v>7006</v>
      </c>
      <c r="I1527" s="222" t="s">
        <v>3989</v>
      </c>
      <c r="J1527" s="222" t="s">
        <v>3990</v>
      </c>
      <c r="K1527" s="222" t="s">
        <v>3991</v>
      </c>
      <c r="L1527" s="222" t="s">
        <v>3992</v>
      </c>
      <c r="M1527" s="226" t="str">
        <f>HYPERLINK("#","https://nu-mshinsenkan.com/")</f>
        <v>https://nu-mshinsenkan.com/</v>
      </c>
    </row>
    <row r="1528" spans="1:13" s="74" customFormat="1">
      <c r="A1528" s="15">
        <v>1525</v>
      </c>
      <c r="B1528" s="172" t="s">
        <v>3984</v>
      </c>
      <c r="C1528" s="72" t="s">
        <v>3985</v>
      </c>
      <c r="D1528" s="15" t="s">
        <v>3986</v>
      </c>
      <c r="E1528" s="172" t="s">
        <v>3998</v>
      </c>
      <c r="F1528" s="15" t="s">
        <v>3639</v>
      </c>
      <c r="G1528" s="227" t="s">
        <v>3999</v>
      </c>
      <c r="H1528" s="227">
        <v>45437</v>
      </c>
      <c r="I1528" s="172" t="s">
        <v>4000</v>
      </c>
      <c r="J1528" s="172" t="s">
        <v>3990</v>
      </c>
      <c r="K1528" s="172" t="s">
        <v>4001</v>
      </c>
      <c r="L1528" s="172" t="s">
        <v>7007</v>
      </c>
      <c r="M1528" s="228" t="str">
        <f>HYPERLINK("#","http://minatonomachibar.com/")</f>
        <v>http://minatonomachibar.com/</v>
      </c>
    </row>
    <row r="1529" spans="1:13" s="74" customFormat="1" ht="64.8">
      <c r="A1529" s="15">
        <v>1526</v>
      </c>
      <c r="B1529" s="172" t="s">
        <v>4002</v>
      </c>
      <c r="C1529" s="72" t="s">
        <v>3985</v>
      </c>
      <c r="D1529" s="15" t="s">
        <v>3986</v>
      </c>
      <c r="E1529" s="229" t="s">
        <v>4777</v>
      </c>
      <c r="F1529" s="15" t="s">
        <v>3639</v>
      </c>
      <c r="G1529" s="227" t="s">
        <v>4778</v>
      </c>
      <c r="H1529" s="227">
        <v>45508</v>
      </c>
      <c r="I1529" s="172" t="s">
        <v>4779</v>
      </c>
      <c r="J1529" s="172" t="s">
        <v>4014</v>
      </c>
      <c r="K1529" s="177" t="s">
        <v>4780</v>
      </c>
      <c r="L1529" s="172" t="s">
        <v>7008</v>
      </c>
      <c r="M1529" s="228" t="str">
        <f>HYPERLINK("#","http://www.teamkens.co.jp")</f>
        <v>http://www.teamkens.co.jp</v>
      </c>
    </row>
    <row r="1530" spans="1:13" s="74" customFormat="1">
      <c r="A1530" s="15">
        <v>1527</v>
      </c>
      <c r="B1530" s="172" t="s">
        <v>4005</v>
      </c>
      <c r="C1530" s="72" t="s">
        <v>3985</v>
      </c>
      <c r="D1530" s="15" t="s">
        <v>3986</v>
      </c>
      <c r="E1530" s="172" t="s">
        <v>4006</v>
      </c>
      <c r="F1530" s="15" t="s">
        <v>3639</v>
      </c>
      <c r="G1530" s="227" t="s">
        <v>4007</v>
      </c>
      <c r="H1530" s="227"/>
      <c r="I1530" s="172" t="s">
        <v>4008</v>
      </c>
      <c r="J1530" s="172" t="s">
        <v>3990</v>
      </c>
      <c r="K1530" s="172" t="s">
        <v>4009</v>
      </c>
      <c r="L1530" s="172" t="s">
        <v>3131</v>
      </c>
      <c r="M1530" s="230"/>
    </row>
    <row r="1531" spans="1:13" s="74" customFormat="1">
      <c r="A1531" s="15">
        <v>1528</v>
      </c>
      <c r="B1531" s="231" t="s">
        <v>4010</v>
      </c>
      <c r="C1531" s="232" t="s">
        <v>3985</v>
      </c>
      <c r="D1531" s="233" t="s">
        <v>3986</v>
      </c>
      <c r="E1531" s="231" t="s">
        <v>4011</v>
      </c>
      <c r="F1531" s="233" t="s">
        <v>3639</v>
      </c>
      <c r="G1531" s="234" t="s">
        <v>4012</v>
      </c>
      <c r="H1531" s="234">
        <v>42736</v>
      </c>
      <c r="I1531" s="231" t="s">
        <v>4013</v>
      </c>
      <c r="J1531" s="231" t="s">
        <v>4014</v>
      </c>
      <c r="K1531" s="231" t="s">
        <v>4015</v>
      </c>
      <c r="L1531" s="231" t="s">
        <v>7009</v>
      </c>
      <c r="M1531" s="235"/>
    </row>
    <row r="1532" spans="1:13" s="74" customFormat="1">
      <c r="A1532" s="15">
        <v>1529</v>
      </c>
      <c r="B1532" s="236" t="s">
        <v>3984</v>
      </c>
      <c r="C1532" s="237" t="s">
        <v>3985</v>
      </c>
      <c r="D1532" s="53" t="s">
        <v>3986</v>
      </c>
      <c r="E1532" s="236" t="s">
        <v>3987</v>
      </c>
      <c r="F1532" s="53" t="s">
        <v>3639</v>
      </c>
      <c r="G1532" s="238" t="s">
        <v>3988</v>
      </c>
      <c r="H1532" s="238" t="s">
        <v>4772</v>
      </c>
      <c r="I1532" s="236" t="s">
        <v>3989</v>
      </c>
      <c r="J1532" s="236" t="s">
        <v>3990</v>
      </c>
      <c r="K1532" s="236" t="s">
        <v>3991</v>
      </c>
      <c r="L1532" s="236" t="s">
        <v>3992</v>
      </c>
      <c r="M1532" s="239" t="s">
        <v>4773</v>
      </c>
    </row>
    <row r="1533" spans="1:13" s="74" customFormat="1">
      <c r="A1533" s="15">
        <v>1530</v>
      </c>
      <c r="B1533" s="81" t="s">
        <v>3984</v>
      </c>
      <c r="C1533" s="75" t="s">
        <v>3985</v>
      </c>
      <c r="D1533" s="16" t="s">
        <v>3986</v>
      </c>
      <c r="E1533" s="81" t="s">
        <v>3993</v>
      </c>
      <c r="F1533" s="16" t="s">
        <v>3639</v>
      </c>
      <c r="G1533" s="86" t="s">
        <v>3994</v>
      </c>
      <c r="H1533" s="86" t="s">
        <v>4774</v>
      </c>
      <c r="I1533" s="81" t="s">
        <v>3995</v>
      </c>
      <c r="J1533" s="81" t="s">
        <v>3990</v>
      </c>
      <c r="K1533" s="81" t="s">
        <v>3996</v>
      </c>
      <c r="L1533" s="81" t="s">
        <v>3997</v>
      </c>
      <c r="M1533" s="240"/>
    </row>
    <row r="1534" spans="1:13" s="74" customFormat="1">
      <c r="A1534" s="15">
        <v>1531</v>
      </c>
      <c r="B1534" s="81" t="s">
        <v>3984</v>
      </c>
      <c r="C1534" s="75" t="s">
        <v>3985</v>
      </c>
      <c r="D1534" s="16" t="s">
        <v>3986</v>
      </c>
      <c r="E1534" s="81" t="s">
        <v>3998</v>
      </c>
      <c r="F1534" s="16" t="s">
        <v>3639</v>
      </c>
      <c r="G1534" s="86" t="s">
        <v>3999</v>
      </c>
      <c r="H1534" s="86" t="s">
        <v>4772</v>
      </c>
      <c r="I1534" s="81" t="s">
        <v>4000</v>
      </c>
      <c r="J1534" s="81" t="s">
        <v>3990</v>
      </c>
      <c r="K1534" s="81" t="s">
        <v>4001</v>
      </c>
      <c r="L1534" s="81" t="s">
        <v>4775</v>
      </c>
      <c r="M1534" s="78" t="s">
        <v>4776</v>
      </c>
    </row>
    <row r="1535" spans="1:13" s="74" customFormat="1" ht="64.8">
      <c r="A1535" s="15">
        <v>1532</v>
      </c>
      <c r="B1535" s="81" t="s">
        <v>4002</v>
      </c>
      <c r="C1535" s="75" t="s">
        <v>3985</v>
      </c>
      <c r="D1535" s="16" t="s">
        <v>3986</v>
      </c>
      <c r="E1535" s="47" t="s">
        <v>4777</v>
      </c>
      <c r="F1535" s="16" t="s">
        <v>3639</v>
      </c>
      <c r="G1535" s="86" t="s">
        <v>4778</v>
      </c>
      <c r="H1535" s="86"/>
      <c r="I1535" s="81" t="s">
        <v>4779</v>
      </c>
      <c r="J1535" s="81" t="s">
        <v>4014</v>
      </c>
      <c r="K1535" s="87" t="s">
        <v>4780</v>
      </c>
      <c r="L1535" s="81" t="s">
        <v>4781</v>
      </c>
      <c r="M1535" s="78" t="s">
        <v>4782</v>
      </c>
    </row>
    <row r="1536" spans="1:13" s="74" customFormat="1">
      <c r="A1536" s="15">
        <v>1533</v>
      </c>
      <c r="B1536" s="81" t="s">
        <v>4005</v>
      </c>
      <c r="C1536" s="75" t="s">
        <v>3985</v>
      </c>
      <c r="D1536" s="16" t="s">
        <v>3986</v>
      </c>
      <c r="E1536" s="81" t="s">
        <v>4006</v>
      </c>
      <c r="F1536" s="16" t="s">
        <v>3639</v>
      </c>
      <c r="G1536" s="86" t="s">
        <v>4007</v>
      </c>
      <c r="H1536" s="86"/>
      <c r="I1536" s="81" t="s">
        <v>4008</v>
      </c>
      <c r="J1536" s="81" t="s">
        <v>3990</v>
      </c>
      <c r="K1536" s="81" t="s">
        <v>4009</v>
      </c>
      <c r="L1536" s="81" t="s">
        <v>3131</v>
      </c>
      <c r="M1536" s="172"/>
    </row>
    <row r="1537" spans="1:13" s="74" customFormat="1" ht="43.2">
      <c r="A1537" s="15">
        <v>1534</v>
      </c>
      <c r="B1537" s="81" t="s">
        <v>4783</v>
      </c>
      <c r="C1537" s="75" t="s">
        <v>3985</v>
      </c>
      <c r="D1537" s="16" t="s">
        <v>3986</v>
      </c>
      <c r="E1537" s="47" t="s">
        <v>4784</v>
      </c>
      <c r="F1537" s="16"/>
      <c r="G1537" s="86" t="s">
        <v>4007</v>
      </c>
      <c r="H1537" s="86" t="s">
        <v>4785</v>
      </c>
      <c r="I1537" s="81" t="s">
        <v>3986</v>
      </c>
      <c r="J1537" s="81" t="s">
        <v>3990</v>
      </c>
      <c r="K1537" s="47" t="s">
        <v>4003</v>
      </c>
      <c r="L1537" s="16" t="s">
        <v>4004</v>
      </c>
      <c r="M1537" s="81"/>
    </row>
    <row r="1538" spans="1:13" s="74" customFormat="1">
      <c r="A1538" s="15">
        <v>1535</v>
      </c>
      <c r="B1538" s="81" t="s">
        <v>4010</v>
      </c>
      <c r="C1538" s="75" t="s">
        <v>3985</v>
      </c>
      <c r="D1538" s="16" t="s">
        <v>3986</v>
      </c>
      <c r="E1538" s="81" t="s">
        <v>4011</v>
      </c>
      <c r="F1538" s="16" t="s">
        <v>3639</v>
      </c>
      <c r="G1538" s="86" t="s">
        <v>4012</v>
      </c>
      <c r="H1538" s="86">
        <v>42736</v>
      </c>
      <c r="I1538" s="81" t="s">
        <v>4013</v>
      </c>
      <c r="J1538" s="81" t="s">
        <v>4014</v>
      </c>
      <c r="K1538" s="81" t="s">
        <v>4015</v>
      </c>
      <c r="L1538" s="81" t="s">
        <v>4786</v>
      </c>
      <c r="M1538" s="172"/>
    </row>
    <row r="1539" spans="1:13" s="76" customFormat="1">
      <c r="A1539" s="15">
        <v>1536</v>
      </c>
      <c r="B1539" s="81" t="s">
        <v>2</v>
      </c>
      <c r="C1539" s="75" t="s">
        <v>67</v>
      </c>
      <c r="D1539" s="81" t="s">
        <v>118</v>
      </c>
      <c r="E1539" s="81" t="s">
        <v>493</v>
      </c>
      <c r="F1539" s="16" t="s">
        <v>932</v>
      </c>
      <c r="G1539" s="81" t="s">
        <v>975</v>
      </c>
      <c r="H1539" s="81" t="s">
        <v>1132</v>
      </c>
      <c r="I1539" s="81" t="s">
        <v>118</v>
      </c>
      <c r="J1539" s="81" t="s">
        <v>2206</v>
      </c>
      <c r="K1539" s="16" t="s">
        <v>2640</v>
      </c>
      <c r="L1539" s="81" t="s">
        <v>3099</v>
      </c>
      <c r="M1539" s="78" t="s">
        <v>3465</v>
      </c>
    </row>
    <row r="1540" spans="1:13" s="76" customFormat="1">
      <c r="A1540" s="15">
        <v>1537</v>
      </c>
      <c r="B1540" s="81" t="s">
        <v>7</v>
      </c>
      <c r="C1540" s="75" t="s">
        <v>67</v>
      </c>
      <c r="D1540" s="81" t="s">
        <v>118</v>
      </c>
      <c r="E1540" s="81" t="s">
        <v>494</v>
      </c>
      <c r="F1540" s="16" t="s">
        <v>932</v>
      </c>
      <c r="G1540" s="241" t="s">
        <v>1014</v>
      </c>
      <c r="H1540" s="241" t="s">
        <v>3934</v>
      </c>
      <c r="I1540" s="81" t="s">
        <v>1783</v>
      </c>
      <c r="J1540" s="81" t="s">
        <v>2219</v>
      </c>
      <c r="K1540" s="16" t="s">
        <v>2640</v>
      </c>
      <c r="L1540" s="81" t="s">
        <v>3099</v>
      </c>
      <c r="M1540" s="78" t="s">
        <v>3465</v>
      </c>
    </row>
    <row r="1541" spans="1:13" s="76" customFormat="1">
      <c r="A1541" s="15">
        <v>1538</v>
      </c>
      <c r="B1541" s="81" t="s">
        <v>5</v>
      </c>
      <c r="C1541" s="75" t="s">
        <v>67</v>
      </c>
      <c r="D1541" s="81" t="s">
        <v>118</v>
      </c>
      <c r="E1541" s="81" t="s">
        <v>495</v>
      </c>
      <c r="F1541" s="16" t="s">
        <v>932</v>
      </c>
      <c r="G1541" s="241" t="s">
        <v>947</v>
      </c>
      <c r="H1541" s="241" t="s">
        <v>3935</v>
      </c>
      <c r="I1541" s="81" t="s">
        <v>1784</v>
      </c>
      <c r="J1541" s="81" t="s">
        <v>2201</v>
      </c>
      <c r="K1541" s="16" t="s">
        <v>2640</v>
      </c>
      <c r="L1541" s="81" t="s">
        <v>3099</v>
      </c>
      <c r="M1541" s="78" t="s">
        <v>3465</v>
      </c>
    </row>
    <row r="1542" spans="1:13" s="76" customFormat="1">
      <c r="A1542" s="15">
        <v>1539</v>
      </c>
      <c r="B1542" s="81" t="s">
        <v>6</v>
      </c>
      <c r="C1542" s="75" t="s">
        <v>67</v>
      </c>
      <c r="D1542" s="81" t="s">
        <v>118</v>
      </c>
      <c r="E1542" s="81" t="s">
        <v>496</v>
      </c>
      <c r="F1542" s="16" t="s">
        <v>932</v>
      </c>
      <c r="G1542" s="81" t="s">
        <v>950</v>
      </c>
      <c r="H1542" s="241" t="s">
        <v>1296</v>
      </c>
      <c r="I1542" s="81" t="s">
        <v>1785</v>
      </c>
      <c r="J1542" s="81" t="s">
        <v>2272</v>
      </c>
      <c r="K1542" s="16" t="s">
        <v>2640</v>
      </c>
      <c r="L1542" s="81" t="s">
        <v>3099</v>
      </c>
      <c r="M1542" s="78" t="s">
        <v>3465</v>
      </c>
    </row>
    <row r="1543" spans="1:13" s="76" customFormat="1">
      <c r="A1543" s="15">
        <v>1540</v>
      </c>
      <c r="B1543" s="75" t="s">
        <v>6</v>
      </c>
      <c r="C1543" s="75" t="s">
        <v>67</v>
      </c>
      <c r="D1543" s="81" t="s">
        <v>118</v>
      </c>
      <c r="E1543" s="81" t="s">
        <v>497</v>
      </c>
      <c r="F1543" s="16" t="s">
        <v>932</v>
      </c>
      <c r="G1543" s="81" t="s">
        <v>950</v>
      </c>
      <c r="H1543" s="241" t="s">
        <v>3936</v>
      </c>
      <c r="I1543" s="81" t="s">
        <v>1786</v>
      </c>
      <c r="J1543" s="81" t="s">
        <v>2206</v>
      </c>
      <c r="K1543" s="16" t="s">
        <v>2641</v>
      </c>
      <c r="L1543" s="81" t="s">
        <v>3100</v>
      </c>
      <c r="M1543" s="78" t="s">
        <v>3466</v>
      </c>
    </row>
    <row r="1544" spans="1:13" s="76" customFormat="1">
      <c r="A1544" s="15">
        <v>1541</v>
      </c>
      <c r="B1544" s="81" t="s">
        <v>6</v>
      </c>
      <c r="C1544" s="75" t="s">
        <v>67</v>
      </c>
      <c r="D1544" s="81" t="s">
        <v>118</v>
      </c>
      <c r="E1544" s="81" t="s">
        <v>498</v>
      </c>
      <c r="F1544" s="16" t="s">
        <v>932</v>
      </c>
      <c r="G1544" s="241" t="s">
        <v>945</v>
      </c>
      <c r="H1544" s="241" t="s">
        <v>1142</v>
      </c>
      <c r="I1544" s="81" t="s">
        <v>118</v>
      </c>
      <c r="J1544" s="81" t="s">
        <v>2310</v>
      </c>
      <c r="K1544" s="16" t="s">
        <v>2640</v>
      </c>
      <c r="L1544" s="81" t="s">
        <v>3099</v>
      </c>
      <c r="M1544" s="78" t="s">
        <v>3465</v>
      </c>
    </row>
    <row r="1545" spans="1:13" s="76" customFormat="1">
      <c r="A1545" s="15">
        <v>1542</v>
      </c>
      <c r="B1545" s="81" t="s">
        <v>6</v>
      </c>
      <c r="C1545" s="75" t="s">
        <v>67</v>
      </c>
      <c r="D1545" s="81" t="s">
        <v>118</v>
      </c>
      <c r="E1545" s="81" t="s">
        <v>499</v>
      </c>
      <c r="F1545" s="16" t="s">
        <v>932</v>
      </c>
      <c r="G1545" s="81" t="s">
        <v>947</v>
      </c>
      <c r="H1545" s="81" t="s">
        <v>3937</v>
      </c>
      <c r="I1545" s="81" t="s">
        <v>1787</v>
      </c>
      <c r="J1545" s="81" t="s">
        <v>2207</v>
      </c>
      <c r="K1545" s="16" t="s">
        <v>2640</v>
      </c>
      <c r="L1545" s="81" t="s">
        <v>3099</v>
      </c>
      <c r="M1545" s="78" t="s">
        <v>3465</v>
      </c>
    </row>
    <row r="1546" spans="1:13" s="76" customFormat="1">
      <c r="A1546" s="15">
        <v>1543</v>
      </c>
      <c r="B1546" s="81" t="s">
        <v>6</v>
      </c>
      <c r="C1546" s="75" t="s">
        <v>67</v>
      </c>
      <c r="D1546" s="81" t="s">
        <v>118</v>
      </c>
      <c r="E1546" s="81" t="s">
        <v>500</v>
      </c>
      <c r="F1546" s="16" t="s">
        <v>932</v>
      </c>
      <c r="G1546" s="81" t="s">
        <v>956</v>
      </c>
      <c r="H1546" s="81" t="s">
        <v>1173</v>
      </c>
      <c r="I1546" s="81" t="s">
        <v>1788</v>
      </c>
      <c r="J1546" s="81" t="s">
        <v>2207</v>
      </c>
      <c r="K1546" s="16" t="s">
        <v>2640</v>
      </c>
      <c r="L1546" s="81" t="s">
        <v>3099</v>
      </c>
      <c r="M1546" s="78" t="s">
        <v>3465</v>
      </c>
    </row>
    <row r="1547" spans="1:13" s="76" customFormat="1">
      <c r="A1547" s="15">
        <v>1544</v>
      </c>
      <c r="B1547" s="16" t="s">
        <v>2</v>
      </c>
      <c r="C1547" s="75" t="s">
        <v>67</v>
      </c>
      <c r="D1547" s="16" t="s">
        <v>121</v>
      </c>
      <c r="E1547" s="16" t="s">
        <v>536</v>
      </c>
      <c r="F1547" s="16" t="s">
        <v>932</v>
      </c>
      <c r="G1547" s="16" t="s">
        <v>948</v>
      </c>
      <c r="H1547" s="16" t="s">
        <v>1091</v>
      </c>
      <c r="I1547" s="16" t="s">
        <v>1819</v>
      </c>
      <c r="J1547" s="16" t="s">
        <v>2321</v>
      </c>
      <c r="K1547" s="16" t="s">
        <v>2669</v>
      </c>
      <c r="L1547" s="16" t="s">
        <v>3123</v>
      </c>
      <c r="M1547" s="17" t="str">
        <f>HYPERLINK("#", "http://www.nagoya-festival.jp/")</f>
        <v>http://www.nagoya-festival.jp/</v>
      </c>
    </row>
    <row r="1548" spans="1:13" s="76" customFormat="1">
      <c r="A1548" s="15">
        <v>1545</v>
      </c>
      <c r="B1548" s="16" t="s">
        <v>2</v>
      </c>
      <c r="C1548" s="75" t="s">
        <v>67</v>
      </c>
      <c r="D1548" s="16" t="s">
        <v>122</v>
      </c>
      <c r="E1548" s="16" t="s">
        <v>4787</v>
      </c>
      <c r="F1548" s="16" t="s">
        <v>932</v>
      </c>
      <c r="G1548" s="16" t="s">
        <v>948</v>
      </c>
      <c r="H1548" s="16" t="s">
        <v>1091</v>
      </c>
      <c r="I1548" s="16" t="s">
        <v>1820</v>
      </c>
      <c r="J1548" s="16" t="s">
        <v>2321</v>
      </c>
      <c r="K1548" s="16" t="s">
        <v>2670</v>
      </c>
      <c r="L1548" s="16" t="s">
        <v>3124</v>
      </c>
      <c r="M1548" s="17" t="str">
        <f>HYPERLINK("#", "http://www.osu.co.jp/")</f>
        <v>http://www.osu.co.jp/</v>
      </c>
    </row>
    <row r="1549" spans="1:13" s="76" customFormat="1">
      <c r="A1549" s="15">
        <v>1546</v>
      </c>
      <c r="B1549" s="16" t="s">
        <v>2</v>
      </c>
      <c r="C1549" s="75" t="s">
        <v>67</v>
      </c>
      <c r="D1549" s="16" t="s">
        <v>122</v>
      </c>
      <c r="E1549" s="16" t="s">
        <v>537</v>
      </c>
      <c r="F1549" s="16" t="s">
        <v>932</v>
      </c>
      <c r="G1549" s="16" t="s">
        <v>1058</v>
      </c>
      <c r="H1549" s="16" t="s">
        <v>1352</v>
      </c>
      <c r="I1549" s="16" t="s">
        <v>1821</v>
      </c>
      <c r="J1549" s="16" t="s">
        <v>2322</v>
      </c>
      <c r="K1549" s="16" t="s">
        <v>2671</v>
      </c>
      <c r="L1549" s="16" t="s">
        <v>3125</v>
      </c>
      <c r="M1549" s="17" t="str">
        <f>HYPERLINK("#", "https://www.higashiyama.city.nagoya.jp/")</f>
        <v>https://www.higashiyama.city.nagoya.jp/</v>
      </c>
    </row>
    <row r="1550" spans="1:13" s="76" customFormat="1">
      <c r="A1550" s="15">
        <v>1547</v>
      </c>
      <c r="B1550" s="16" t="s">
        <v>3</v>
      </c>
      <c r="C1550" s="75" t="s">
        <v>67</v>
      </c>
      <c r="D1550" s="16" t="s">
        <v>122</v>
      </c>
      <c r="E1550" s="16" t="s">
        <v>538</v>
      </c>
      <c r="F1550" s="16" t="s">
        <v>932</v>
      </c>
      <c r="G1550" s="16" t="s">
        <v>945</v>
      </c>
      <c r="H1550" s="16" t="s">
        <v>1177</v>
      </c>
      <c r="I1550" s="16" t="s">
        <v>1822</v>
      </c>
      <c r="J1550" s="16" t="s">
        <v>2323</v>
      </c>
      <c r="K1550" s="16" t="s">
        <v>4788</v>
      </c>
      <c r="L1550" s="16" t="s">
        <v>4789</v>
      </c>
      <c r="M1550" s="17" t="str">
        <f>HYPERLINK("#", "https://static.chunichi.co.jp/chunichi/pages/event/sumo/")</f>
        <v>https://static.chunichi.co.jp/chunichi/pages/event/sumo/</v>
      </c>
    </row>
    <row r="1551" spans="1:13" s="76" customFormat="1" ht="43.2">
      <c r="A1551" s="15">
        <v>1548</v>
      </c>
      <c r="B1551" s="16" t="s">
        <v>3</v>
      </c>
      <c r="C1551" s="75" t="s">
        <v>67</v>
      </c>
      <c r="D1551" s="16" t="s">
        <v>122</v>
      </c>
      <c r="E1551" s="16" t="s">
        <v>4790</v>
      </c>
      <c r="F1551" s="16" t="s">
        <v>932</v>
      </c>
      <c r="G1551" s="16" t="s">
        <v>1031</v>
      </c>
      <c r="H1551" s="16" t="s">
        <v>4791</v>
      </c>
      <c r="I1551" s="16" t="s">
        <v>1823</v>
      </c>
      <c r="J1551" s="16" t="s">
        <v>2310</v>
      </c>
      <c r="K1551" s="16" t="s">
        <v>4792</v>
      </c>
      <c r="L1551" s="16" t="s">
        <v>3126</v>
      </c>
      <c r="M1551" s="17" t="str">
        <f>HYPERLINK("#", "http://www.nagoya-port-festival.com/")</f>
        <v>http://www.nagoya-port-festival.com/</v>
      </c>
    </row>
    <row r="1552" spans="1:13" s="76" customFormat="1">
      <c r="A1552" s="15">
        <v>1549</v>
      </c>
      <c r="B1552" s="16" t="s">
        <v>3</v>
      </c>
      <c r="C1552" s="75" t="s">
        <v>67</v>
      </c>
      <c r="D1552" s="16" t="s">
        <v>122</v>
      </c>
      <c r="E1552" s="16" t="s">
        <v>539</v>
      </c>
      <c r="F1552" s="16" t="s">
        <v>932</v>
      </c>
      <c r="G1552" s="16" t="s">
        <v>1059</v>
      </c>
      <c r="H1552" s="16" t="s">
        <v>1353</v>
      </c>
      <c r="I1552" s="16" t="s">
        <v>1824</v>
      </c>
      <c r="J1552" s="16" t="s">
        <v>2321</v>
      </c>
      <c r="K1552" s="16" t="s">
        <v>4793</v>
      </c>
      <c r="L1552" s="16" t="s">
        <v>3127</v>
      </c>
      <c r="M1552" s="17" t="str">
        <f>HYPERLINK("#", "http://www.worldcosplaysummit.jp/")</f>
        <v>http://www.worldcosplaysummit.jp/</v>
      </c>
    </row>
    <row r="1553" spans="1:13" s="76" customFormat="1" ht="43.2">
      <c r="A1553" s="15">
        <v>1550</v>
      </c>
      <c r="B1553" s="16" t="s">
        <v>3</v>
      </c>
      <c r="C1553" s="75" t="s">
        <v>67</v>
      </c>
      <c r="D1553" s="16" t="s">
        <v>122</v>
      </c>
      <c r="E1553" s="16" t="s">
        <v>540</v>
      </c>
      <c r="F1553" s="16" t="s">
        <v>932</v>
      </c>
      <c r="G1553" s="16" t="s">
        <v>947</v>
      </c>
      <c r="H1553" s="16" t="s">
        <v>1186</v>
      </c>
      <c r="I1553" s="16" t="s">
        <v>1825</v>
      </c>
      <c r="J1553" s="16" t="s">
        <v>2321</v>
      </c>
      <c r="K1553" s="16" t="s">
        <v>2672</v>
      </c>
      <c r="L1553" s="16" t="s">
        <v>3128</v>
      </c>
      <c r="M1553" s="17" t="str">
        <f>HYPERLINK("#", "http://www.domatsuri.com/")</f>
        <v>http://www.domatsuri.com/</v>
      </c>
    </row>
    <row r="1554" spans="1:13" s="76" customFormat="1">
      <c r="A1554" s="15">
        <v>1551</v>
      </c>
      <c r="B1554" s="16" t="s">
        <v>7</v>
      </c>
      <c r="C1554" s="75" t="s">
        <v>67</v>
      </c>
      <c r="D1554" s="16" t="s">
        <v>122</v>
      </c>
      <c r="E1554" s="16" t="s">
        <v>541</v>
      </c>
      <c r="F1554" s="16" t="s">
        <v>932</v>
      </c>
      <c r="G1554" s="16" t="s">
        <v>971</v>
      </c>
      <c r="H1554" s="16" t="s">
        <v>1354</v>
      </c>
      <c r="I1554" s="16" t="s">
        <v>1826</v>
      </c>
      <c r="J1554" s="16" t="s">
        <v>2323</v>
      </c>
      <c r="K1554" s="16" t="s">
        <v>2673</v>
      </c>
      <c r="L1554" s="16" t="s">
        <v>3129</v>
      </c>
      <c r="M1554" s="17" t="str">
        <f>HYPERLINK("#", "http://www.nagoyajo.city.nagoya.jp/")</f>
        <v>http://www.nagoyajo.city.nagoya.jp/</v>
      </c>
    </row>
    <row r="1555" spans="1:13" s="76" customFormat="1">
      <c r="A1555" s="15">
        <v>1552</v>
      </c>
      <c r="B1555" s="16" t="s">
        <v>7</v>
      </c>
      <c r="C1555" s="75" t="s">
        <v>67</v>
      </c>
      <c r="D1555" s="16" t="s">
        <v>122</v>
      </c>
      <c r="E1555" s="16" t="s">
        <v>542</v>
      </c>
      <c r="F1555" s="16" t="s">
        <v>932</v>
      </c>
      <c r="G1555" s="16" t="s">
        <v>971</v>
      </c>
      <c r="H1555" s="16" t="s">
        <v>1354</v>
      </c>
      <c r="I1555" s="16" t="s">
        <v>1827</v>
      </c>
      <c r="J1555" s="16" t="s">
        <v>2321</v>
      </c>
      <c r="K1555" s="16" t="s">
        <v>4794</v>
      </c>
      <c r="L1555" s="16" t="s">
        <v>4795</v>
      </c>
      <c r="M1555" s="17" t="str">
        <f>HYPERLINK("#", "https://tsurumapark.info/")</f>
        <v>https://tsurumapark.info/</v>
      </c>
    </row>
    <row r="1556" spans="1:13" s="76" customFormat="1">
      <c r="A1556" s="15">
        <v>1553</v>
      </c>
      <c r="B1556" s="75" t="s">
        <v>6</v>
      </c>
      <c r="C1556" s="75" t="s">
        <v>67</v>
      </c>
      <c r="D1556" s="16" t="s">
        <v>122</v>
      </c>
      <c r="E1556" s="16" t="s">
        <v>543</v>
      </c>
      <c r="F1556" s="16" t="s">
        <v>932</v>
      </c>
      <c r="G1556" s="16" t="s">
        <v>1047</v>
      </c>
      <c r="H1556" s="188" t="s">
        <v>1161</v>
      </c>
      <c r="I1556" s="16" t="s">
        <v>1825</v>
      </c>
      <c r="J1556" s="16" t="s">
        <v>2321</v>
      </c>
      <c r="K1556" s="16" t="s">
        <v>4796</v>
      </c>
      <c r="L1556" s="16" t="s">
        <v>3130</v>
      </c>
      <c r="M1556" s="17" t="str">
        <f>HYPERLINK("#", "http://tabimatsuri-nagoya.jp/")</f>
        <v>http://tabimatsuri-nagoya.jp/</v>
      </c>
    </row>
    <row r="1557" spans="1:13" s="76" customFormat="1" ht="43.2">
      <c r="A1557" s="15">
        <v>1554</v>
      </c>
      <c r="B1557" s="16" t="s">
        <v>2</v>
      </c>
      <c r="C1557" s="75" t="s">
        <v>67</v>
      </c>
      <c r="D1557" s="16" t="s">
        <v>123</v>
      </c>
      <c r="E1557" s="16" t="s">
        <v>544</v>
      </c>
      <c r="F1557" s="16" t="s">
        <v>932</v>
      </c>
      <c r="G1557" s="16" t="s">
        <v>948</v>
      </c>
      <c r="H1557" s="16" t="s">
        <v>1355</v>
      </c>
      <c r="I1557" s="16" t="s">
        <v>1828</v>
      </c>
      <c r="J1557" s="16" t="s">
        <v>2291</v>
      </c>
      <c r="K1557" s="16" t="s">
        <v>5145</v>
      </c>
      <c r="L1557" s="18" t="s">
        <v>3132</v>
      </c>
      <c r="M1557" s="10" t="s">
        <v>5224</v>
      </c>
    </row>
    <row r="1558" spans="1:13" s="76" customFormat="1" ht="43.2">
      <c r="A1558" s="15">
        <v>1555</v>
      </c>
      <c r="B1558" s="75" t="s">
        <v>3</v>
      </c>
      <c r="C1558" s="75" t="s">
        <v>67</v>
      </c>
      <c r="D1558" s="16" t="s">
        <v>123</v>
      </c>
      <c r="E1558" s="16" t="s">
        <v>545</v>
      </c>
      <c r="F1558" s="16" t="s">
        <v>932</v>
      </c>
      <c r="G1558" s="16" t="s">
        <v>1060</v>
      </c>
      <c r="H1558" s="16" t="s">
        <v>1356</v>
      </c>
      <c r="I1558" s="16" t="s">
        <v>1829</v>
      </c>
      <c r="J1558" s="16" t="s">
        <v>2324</v>
      </c>
      <c r="K1558" s="16" t="s">
        <v>5146</v>
      </c>
      <c r="L1558" s="18" t="s">
        <v>3133</v>
      </c>
      <c r="M1558" s="10" t="s">
        <v>5225</v>
      </c>
    </row>
    <row r="1559" spans="1:13" s="76" customFormat="1" ht="43.2">
      <c r="A1559" s="15">
        <v>1556</v>
      </c>
      <c r="B1559" s="16" t="s">
        <v>3</v>
      </c>
      <c r="C1559" s="75" t="s">
        <v>67</v>
      </c>
      <c r="D1559" s="16" t="s">
        <v>123</v>
      </c>
      <c r="E1559" s="16" t="s">
        <v>546</v>
      </c>
      <c r="F1559" s="16" t="s">
        <v>932</v>
      </c>
      <c r="G1559" s="16" t="s">
        <v>1060</v>
      </c>
      <c r="H1559" s="16" t="s">
        <v>1356</v>
      </c>
      <c r="I1559" s="16" t="s">
        <v>1830</v>
      </c>
      <c r="J1559" s="16" t="s">
        <v>2325</v>
      </c>
      <c r="K1559" s="16" t="s">
        <v>5146</v>
      </c>
      <c r="L1559" s="18" t="s">
        <v>3133</v>
      </c>
      <c r="M1559" s="10" t="s">
        <v>5225</v>
      </c>
    </row>
    <row r="1560" spans="1:13" s="76" customFormat="1">
      <c r="A1560" s="15">
        <v>1557</v>
      </c>
      <c r="B1560" s="16" t="s">
        <v>7</v>
      </c>
      <c r="C1560" s="75" t="s">
        <v>67</v>
      </c>
      <c r="D1560" s="16" t="s">
        <v>123</v>
      </c>
      <c r="E1560" s="16" t="s">
        <v>547</v>
      </c>
      <c r="F1560" s="16" t="s">
        <v>932</v>
      </c>
      <c r="G1560" s="16" t="s">
        <v>1027</v>
      </c>
      <c r="H1560" s="75" t="s">
        <v>1357</v>
      </c>
      <c r="I1560" s="16" t="s">
        <v>1831</v>
      </c>
      <c r="J1560" s="16" t="s">
        <v>2325</v>
      </c>
      <c r="K1560" s="16" t="s">
        <v>2674</v>
      </c>
      <c r="L1560" s="18" t="s">
        <v>3134</v>
      </c>
      <c r="M1560" s="10" t="s">
        <v>5226</v>
      </c>
    </row>
    <row r="1561" spans="1:13" s="76" customFormat="1">
      <c r="A1561" s="15">
        <v>1558</v>
      </c>
      <c r="B1561" s="16" t="s">
        <v>7</v>
      </c>
      <c r="C1561" s="75" t="s">
        <v>67</v>
      </c>
      <c r="D1561" s="16" t="s">
        <v>123</v>
      </c>
      <c r="E1561" s="16" t="s">
        <v>548</v>
      </c>
      <c r="F1561" s="16" t="s">
        <v>932</v>
      </c>
      <c r="G1561" s="16" t="s">
        <v>996</v>
      </c>
      <c r="H1561" s="16" t="s">
        <v>1358</v>
      </c>
      <c r="I1561" s="16" t="s">
        <v>1832</v>
      </c>
      <c r="J1561" s="16" t="s">
        <v>2326</v>
      </c>
      <c r="K1561" s="16" t="s">
        <v>1832</v>
      </c>
      <c r="L1561" s="18" t="s">
        <v>3135</v>
      </c>
      <c r="M1561" s="10" t="s">
        <v>5227</v>
      </c>
    </row>
    <row r="1562" spans="1:13" s="76" customFormat="1" ht="43.2">
      <c r="A1562" s="15">
        <v>1559</v>
      </c>
      <c r="B1562" s="16" t="s">
        <v>7</v>
      </c>
      <c r="C1562" s="75" t="s">
        <v>67</v>
      </c>
      <c r="D1562" s="16" t="s">
        <v>123</v>
      </c>
      <c r="E1562" s="16" t="s">
        <v>549</v>
      </c>
      <c r="F1562" s="16" t="s">
        <v>932</v>
      </c>
      <c r="G1562" s="16" t="s">
        <v>1061</v>
      </c>
      <c r="H1562" s="16" t="s">
        <v>1359</v>
      </c>
      <c r="I1562" s="16" t="s">
        <v>1833</v>
      </c>
      <c r="J1562" s="16" t="s">
        <v>2326</v>
      </c>
      <c r="K1562" s="16" t="s">
        <v>2675</v>
      </c>
      <c r="L1562" s="18" t="s">
        <v>3136</v>
      </c>
      <c r="M1562" s="10" t="s">
        <v>5228</v>
      </c>
    </row>
    <row r="1563" spans="1:13" s="76" customFormat="1" ht="43.2">
      <c r="A1563" s="15">
        <v>1560</v>
      </c>
      <c r="B1563" s="75" t="s">
        <v>7</v>
      </c>
      <c r="C1563" s="75" t="s">
        <v>67</v>
      </c>
      <c r="D1563" s="16" t="s">
        <v>123</v>
      </c>
      <c r="E1563" s="16" t="s">
        <v>550</v>
      </c>
      <c r="F1563" s="16" t="s">
        <v>932</v>
      </c>
      <c r="G1563" s="16" t="s">
        <v>1062</v>
      </c>
      <c r="H1563" s="16" t="s">
        <v>1360</v>
      </c>
      <c r="I1563" s="16" t="s">
        <v>1834</v>
      </c>
      <c r="J1563" s="16"/>
      <c r="K1563" s="16" t="s">
        <v>2676</v>
      </c>
      <c r="L1563" s="18" t="s">
        <v>3137</v>
      </c>
      <c r="M1563" s="10" t="s">
        <v>5229</v>
      </c>
    </row>
    <row r="1564" spans="1:13" s="76" customFormat="1" ht="43.2">
      <c r="A1564" s="15">
        <v>1561</v>
      </c>
      <c r="B1564" s="16" t="s">
        <v>8</v>
      </c>
      <c r="C1564" s="75" t="s">
        <v>67</v>
      </c>
      <c r="D1564" s="16" t="s">
        <v>123</v>
      </c>
      <c r="E1564" s="16" t="s">
        <v>551</v>
      </c>
      <c r="F1564" s="16" t="s">
        <v>932</v>
      </c>
      <c r="G1564" s="16" t="s">
        <v>1063</v>
      </c>
      <c r="H1564" s="16" t="s">
        <v>1361</v>
      </c>
      <c r="I1564" s="16" t="s">
        <v>1835</v>
      </c>
      <c r="J1564" s="16" t="s">
        <v>2327</v>
      </c>
      <c r="K1564" s="16" t="s">
        <v>2677</v>
      </c>
      <c r="L1564" s="18" t="s">
        <v>3138</v>
      </c>
      <c r="M1564" s="10" t="s">
        <v>5230</v>
      </c>
    </row>
    <row r="1565" spans="1:13" s="76" customFormat="1" ht="43.2">
      <c r="A1565" s="15">
        <v>1562</v>
      </c>
      <c r="B1565" s="16" t="s">
        <v>8</v>
      </c>
      <c r="C1565" s="75" t="s">
        <v>67</v>
      </c>
      <c r="D1565" s="16" t="s">
        <v>123</v>
      </c>
      <c r="E1565" s="16" t="s">
        <v>552</v>
      </c>
      <c r="F1565" s="16" t="s">
        <v>932</v>
      </c>
      <c r="G1565" s="16" t="s">
        <v>1063</v>
      </c>
      <c r="H1565" s="16" t="s">
        <v>1362</v>
      </c>
      <c r="I1565" s="16" t="s">
        <v>1835</v>
      </c>
      <c r="J1565" s="16" t="s">
        <v>2327</v>
      </c>
      <c r="K1565" s="16" t="s">
        <v>2678</v>
      </c>
      <c r="L1565" s="18" t="s">
        <v>3139</v>
      </c>
      <c r="M1565" s="10" t="s">
        <v>5231</v>
      </c>
    </row>
    <row r="1566" spans="1:13" s="76" customFormat="1" ht="43.2">
      <c r="A1566" s="15">
        <v>1563</v>
      </c>
      <c r="B1566" s="16" t="s">
        <v>5</v>
      </c>
      <c r="C1566" s="75" t="s">
        <v>67</v>
      </c>
      <c r="D1566" s="16" t="s">
        <v>123</v>
      </c>
      <c r="E1566" s="16" t="s">
        <v>553</v>
      </c>
      <c r="F1566" s="16" t="s">
        <v>932</v>
      </c>
      <c r="G1566" s="16" t="s">
        <v>1008</v>
      </c>
      <c r="H1566" s="16" t="s">
        <v>1363</v>
      </c>
      <c r="I1566" s="16" t="s">
        <v>1836</v>
      </c>
      <c r="J1566" s="16" t="s">
        <v>2327</v>
      </c>
      <c r="K1566" s="16" t="s">
        <v>5147</v>
      </c>
      <c r="L1566" s="18" t="s">
        <v>3133</v>
      </c>
      <c r="M1566" s="10" t="s">
        <v>5232</v>
      </c>
    </row>
    <row r="1567" spans="1:13" s="76" customFormat="1" ht="43.2">
      <c r="A1567" s="15">
        <v>1564</v>
      </c>
      <c r="B1567" s="16" t="s">
        <v>6</v>
      </c>
      <c r="C1567" s="75" t="s">
        <v>67</v>
      </c>
      <c r="D1567" s="16" t="s">
        <v>123</v>
      </c>
      <c r="E1567" s="16" t="s">
        <v>554</v>
      </c>
      <c r="F1567" s="16" t="s">
        <v>932</v>
      </c>
      <c r="G1567" s="16" t="s">
        <v>1008</v>
      </c>
      <c r="H1567" s="16" t="s">
        <v>1364</v>
      </c>
      <c r="I1567" s="16" t="s">
        <v>1835</v>
      </c>
      <c r="J1567" s="16" t="s">
        <v>2327</v>
      </c>
      <c r="K1567" s="16" t="s">
        <v>5147</v>
      </c>
      <c r="L1567" s="18" t="s">
        <v>3133</v>
      </c>
      <c r="M1567" s="10" t="s">
        <v>5232</v>
      </c>
    </row>
    <row r="1568" spans="1:13" s="76" customFormat="1">
      <c r="A1568" s="15">
        <v>1565</v>
      </c>
      <c r="B1568" s="75" t="s">
        <v>6</v>
      </c>
      <c r="C1568" s="75" t="s">
        <v>67</v>
      </c>
      <c r="D1568" s="16" t="s">
        <v>123</v>
      </c>
      <c r="E1568" s="16" t="s">
        <v>555</v>
      </c>
      <c r="F1568" s="16" t="s">
        <v>932</v>
      </c>
      <c r="G1568" s="16" t="s">
        <v>948</v>
      </c>
      <c r="H1568" s="75" t="s">
        <v>1365</v>
      </c>
      <c r="I1568" s="16" t="s">
        <v>1837</v>
      </c>
      <c r="J1568" s="16" t="s">
        <v>2298</v>
      </c>
      <c r="K1568" s="16" t="s">
        <v>2679</v>
      </c>
      <c r="L1568" s="18"/>
      <c r="M1568" s="10" t="s">
        <v>5233</v>
      </c>
    </row>
    <row r="1569" spans="1:13" s="76" customFormat="1" ht="43.2">
      <c r="A1569" s="15">
        <v>1566</v>
      </c>
      <c r="B1569" s="75" t="s">
        <v>6</v>
      </c>
      <c r="C1569" s="75" t="s">
        <v>65</v>
      </c>
      <c r="D1569" s="16" t="s">
        <v>6913</v>
      </c>
      <c r="E1569" s="16" t="s">
        <v>6914</v>
      </c>
      <c r="F1569" s="16" t="s">
        <v>939</v>
      </c>
      <c r="G1569" s="16" t="s">
        <v>945</v>
      </c>
      <c r="H1569" s="75" t="s">
        <v>6915</v>
      </c>
      <c r="I1569" s="16" t="s">
        <v>6916</v>
      </c>
      <c r="J1569" s="16" t="s">
        <v>6917</v>
      </c>
      <c r="K1569" s="16" t="s">
        <v>6918</v>
      </c>
      <c r="L1569" s="18" t="s">
        <v>6919</v>
      </c>
      <c r="M1569" s="10" t="s">
        <v>6920</v>
      </c>
    </row>
    <row r="1570" spans="1:13" s="76" customFormat="1">
      <c r="A1570" s="15">
        <v>1567</v>
      </c>
      <c r="B1570" s="75" t="s">
        <v>12</v>
      </c>
      <c r="C1570" s="75" t="s">
        <v>67</v>
      </c>
      <c r="D1570" s="16" t="s">
        <v>124</v>
      </c>
      <c r="E1570" s="16" t="s">
        <v>556</v>
      </c>
      <c r="F1570" s="16" t="s">
        <v>933</v>
      </c>
      <c r="G1570" s="16" t="s">
        <v>1064</v>
      </c>
      <c r="H1570" s="81" t="s">
        <v>1263</v>
      </c>
      <c r="I1570" s="81" t="s">
        <v>1838</v>
      </c>
      <c r="J1570" s="81" t="s">
        <v>2181</v>
      </c>
      <c r="K1570" s="47" t="s">
        <v>4037</v>
      </c>
      <c r="L1570" s="81" t="s">
        <v>4038</v>
      </c>
      <c r="M1570" s="78" t="s">
        <v>4797</v>
      </c>
    </row>
    <row r="1571" spans="1:13" s="76" customFormat="1">
      <c r="A1571" s="15">
        <v>1568</v>
      </c>
      <c r="B1571" s="75" t="s">
        <v>16</v>
      </c>
      <c r="C1571" s="75" t="s">
        <v>67</v>
      </c>
      <c r="D1571" s="16" t="s">
        <v>124</v>
      </c>
      <c r="E1571" s="16" t="s">
        <v>557</v>
      </c>
      <c r="F1571" s="16" t="s">
        <v>932</v>
      </c>
      <c r="G1571" s="16" t="s">
        <v>1023</v>
      </c>
      <c r="H1571" s="75" t="s">
        <v>1366</v>
      </c>
      <c r="I1571" s="16" t="s">
        <v>1839</v>
      </c>
      <c r="J1571" s="16" t="s">
        <v>2219</v>
      </c>
      <c r="K1571" s="16" t="s">
        <v>2680</v>
      </c>
      <c r="L1571" s="16" t="s">
        <v>3140</v>
      </c>
      <c r="M1571" s="10" t="s">
        <v>3467</v>
      </c>
    </row>
    <row r="1572" spans="1:13" s="76" customFormat="1">
      <c r="A1572" s="15">
        <v>1569</v>
      </c>
      <c r="B1572" s="75" t="s">
        <v>16</v>
      </c>
      <c r="C1572" s="75" t="s">
        <v>67</v>
      </c>
      <c r="D1572" s="16" t="s">
        <v>124</v>
      </c>
      <c r="E1572" s="81" t="s">
        <v>558</v>
      </c>
      <c r="F1572" s="16" t="s">
        <v>933</v>
      </c>
      <c r="G1572" s="16" t="s">
        <v>950</v>
      </c>
      <c r="H1572" s="81" t="s">
        <v>1367</v>
      </c>
      <c r="I1572" s="81" t="s">
        <v>1840</v>
      </c>
      <c r="J1572" s="81" t="s">
        <v>2301</v>
      </c>
      <c r="K1572" s="47" t="s">
        <v>4039</v>
      </c>
      <c r="L1572" s="81" t="s">
        <v>3141</v>
      </c>
      <c r="M1572" s="78" t="s">
        <v>4798</v>
      </c>
    </row>
    <row r="1573" spans="1:13" s="76" customFormat="1">
      <c r="A1573" s="15">
        <v>1570</v>
      </c>
      <c r="B1573" s="75" t="s">
        <v>16</v>
      </c>
      <c r="C1573" s="75" t="s">
        <v>67</v>
      </c>
      <c r="D1573" s="16" t="s">
        <v>124</v>
      </c>
      <c r="E1573" s="16" t="s">
        <v>559</v>
      </c>
      <c r="F1573" s="16" t="s">
        <v>933</v>
      </c>
      <c r="G1573" s="16" t="s">
        <v>972</v>
      </c>
      <c r="H1573" s="81" t="s">
        <v>1368</v>
      </c>
      <c r="I1573" s="81" t="s">
        <v>1841</v>
      </c>
      <c r="J1573" s="81" t="s">
        <v>2181</v>
      </c>
      <c r="K1573" s="47" t="s">
        <v>2681</v>
      </c>
      <c r="L1573" s="81" t="s">
        <v>3142</v>
      </c>
      <c r="M1573" s="78" t="s">
        <v>3468</v>
      </c>
    </row>
    <row r="1574" spans="1:13" s="76" customFormat="1">
      <c r="A1574" s="15">
        <v>1571</v>
      </c>
      <c r="B1574" s="75" t="s">
        <v>16</v>
      </c>
      <c r="C1574" s="75" t="s">
        <v>67</v>
      </c>
      <c r="D1574" s="16" t="s">
        <v>124</v>
      </c>
      <c r="E1574" s="16" t="s">
        <v>560</v>
      </c>
      <c r="F1574" s="16" t="s">
        <v>933</v>
      </c>
      <c r="G1574" s="16" t="s">
        <v>1025</v>
      </c>
      <c r="H1574" s="81" t="s">
        <v>1369</v>
      </c>
      <c r="I1574" s="81" t="s">
        <v>1842</v>
      </c>
      <c r="J1574" s="81" t="s">
        <v>2181</v>
      </c>
      <c r="K1574" s="47" t="s">
        <v>2682</v>
      </c>
      <c r="L1574" s="81" t="s">
        <v>3143</v>
      </c>
      <c r="M1574" s="78" t="s">
        <v>3469</v>
      </c>
    </row>
    <row r="1575" spans="1:13" s="76" customFormat="1" ht="43.2">
      <c r="A1575" s="15">
        <v>1572</v>
      </c>
      <c r="B1575" s="75" t="s">
        <v>16</v>
      </c>
      <c r="C1575" s="75" t="s">
        <v>67</v>
      </c>
      <c r="D1575" s="16" t="s">
        <v>124</v>
      </c>
      <c r="E1575" s="16" t="s">
        <v>561</v>
      </c>
      <c r="F1575" s="16" t="s">
        <v>932</v>
      </c>
      <c r="G1575" s="16" t="s">
        <v>947</v>
      </c>
      <c r="H1575" s="75" t="s">
        <v>1370</v>
      </c>
      <c r="I1575" s="16" t="s">
        <v>4040</v>
      </c>
      <c r="J1575" s="16" t="s">
        <v>2201</v>
      </c>
      <c r="K1575" s="16" t="s">
        <v>2683</v>
      </c>
      <c r="L1575" s="16" t="s">
        <v>3144</v>
      </c>
      <c r="M1575" s="10" t="s">
        <v>5234</v>
      </c>
    </row>
    <row r="1576" spans="1:13" s="76" customFormat="1" ht="43.2">
      <c r="A1576" s="15">
        <v>1573</v>
      </c>
      <c r="B1576" s="16" t="s">
        <v>6</v>
      </c>
      <c r="C1576" s="75" t="s">
        <v>67</v>
      </c>
      <c r="D1576" s="16" t="s">
        <v>124</v>
      </c>
      <c r="E1576" s="16" t="s">
        <v>562</v>
      </c>
      <c r="F1576" s="16" t="s">
        <v>932</v>
      </c>
      <c r="G1576" s="16" t="s">
        <v>947</v>
      </c>
      <c r="H1576" s="75" t="s">
        <v>1371</v>
      </c>
      <c r="I1576" s="16" t="s">
        <v>1843</v>
      </c>
      <c r="J1576" s="16" t="s">
        <v>2207</v>
      </c>
      <c r="K1576" s="16" t="s">
        <v>5148</v>
      </c>
      <c r="L1576" s="16" t="s">
        <v>5149</v>
      </c>
      <c r="M1576" s="10" t="s">
        <v>5235</v>
      </c>
    </row>
    <row r="1577" spans="1:13" s="76" customFormat="1">
      <c r="A1577" s="15">
        <v>1574</v>
      </c>
      <c r="B1577" s="16" t="s">
        <v>16</v>
      </c>
      <c r="C1577" s="75" t="s">
        <v>67</v>
      </c>
      <c r="D1577" s="16" t="s">
        <v>124</v>
      </c>
      <c r="E1577" s="16" t="s">
        <v>563</v>
      </c>
      <c r="F1577" s="16" t="s">
        <v>932</v>
      </c>
      <c r="G1577" s="16" t="s">
        <v>1023</v>
      </c>
      <c r="H1577" s="75" t="s">
        <v>1372</v>
      </c>
      <c r="I1577" s="16" t="s">
        <v>1844</v>
      </c>
      <c r="J1577" s="16" t="s">
        <v>2204</v>
      </c>
      <c r="K1577" s="16" t="s">
        <v>2681</v>
      </c>
      <c r="L1577" s="16" t="s">
        <v>3142</v>
      </c>
      <c r="M1577" s="10" t="s">
        <v>3470</v>
      </c>
    </row>
    <row r="1578" spans="1:13" s="76" customFormat="1">
      <c r="A1578" s="15">
        <v>1575</v>
      </c>
      <c r="B1578" s="16" t="s">
        <v>16</v>
      </c>
      <c r="C1578" s="75" t="s">
        <v>67</v>
      </c>
      <c r="D1578" s="16" t="s">
        <v>124</v>
      </c>
      <c r="E1578" s="16" t="s">
        <v>564</v>
      </c>
      <c r="F1578" s="16" t="s">
        <v>933</v>
      </c>
      <c r="G1578" s="54" t="s">
        <v>1013</v>
      </c>
      <c r="H1578" s="75" t="s">
        <v>1373</v>
      </c>
      <c r="I1578" s="16" t="s">
        <v>1845</v>
      </c>
      <c r="J1578" s="16" t="s">
        <v>2301</v>
      </c>
      <c r="K1578" s="16" t="s">
        <v>2684</v>
      </c>
      <c r="L1578" s="16" t="s">
        <v>3145</v>
      </c>
      <c r="M1578" s="10" t="s">
        <v>4799</v>
      </c>
    </row>
    <row r="1579" spans="1:13" s="76" customFormat="1">
      <c r="A1579" s="15">
        <v>1576</v>
      </c>
      <c r="B1579" s="16" t="s">
        <v>16</v>
      </c>
      <c r="C1579" s="75" t="s">
        <v>67</v>
      </c>
      <c r="D1579" s="16" t="s">
        <v>124</v>
      </c>
      <c r="E1579" s="16" t="s">
        <v>565</v>
      </c>
      <c r="F1579" s="16" t="s">
        <v>933</v>
      </c>
      <c r="G1579" s="54" t="s">
        <v>1021</v>
      </c>
      <c r="H1579" s="75" t="s">
        <v>1374</v>
      </c>
      <c r="I1579" s="16" t="s">
        <v>1846</v>
      </c>
      <c r="J1579" s="81" t="s">
        <v>2181</v>
      </c>
      <c r="K1579" s="16" t="s">
        <v>2685</v>
      </c>
      <c r="L1579" s="16" t="s">
        <v>4800</v>
      </c>
      <c r="M1579" s="10" t="s">
        <v>3471</v>
      </c>
    </row>
    <row r="1580" spans="1:13" s="76" customFormat="1" ht="43.2">
      <c r="A1580" s="15">
        <v>1577</v>
      </c>
      <c r="B1580" s="75" t="s">
        <v>5</v>
      </c>
      <c r="C1580" s="75" t="s">
        <v>67</v>
      </c>
      <c r="D1580" s="16" t="s">
        <v>125</v>
      </c>
      <c r="E1580" s="16" t="s">
        <v>566</v>
      </c>
      <c r="F1580" s="16" t="s">
        <v>932</v>
      </c>
      <c r="G1580" s="16" t="s">
        <v>945</v>
      </c>
      <c r="H1580" s="75" t="s">
        <v>1375</v>
      </c>
      <c r="I1580" s="16" t="s">
        <v>1847</v>
      </c>
      <c r="J1580" s="16" t="s">
        <v>2328</v>
      </c>
      <c r="K1580" s="16" t="s">
        <v>2686</v>
      </c>
      <c r="L1580" s="18" t="s">
        <v>3146</v>
      </c>
      <c r="M1580" s="17" t="s">
        <v>5236</v>
      </c>
    </row>
    <row r="1581" spans="1:13" s="76" customFormat="1" ht="43.2">
      <c r="A1581" s="15">
        <v>1578</v>
      </c>
      <c r="B1581" s="16" t="s">
        <v>6</v>
      </c>
      <c r="C1581" s="75" t="s">
        <v>67</v>
      </c>
      <c r="D1581" s="16" t="s">
        <v>125</v>
      </c>
      <c r="E1581" s="16" t="s">
        <v>567</v>
      </c>
      <c r="F1581" s="16" t="s">
        <v>932</v>
      </c>
      <c r="G1581" s="16" t="s">
        <v>1064</v>
      </c>
      <c r="H1581" s="242">
        <v>43592</v>
      </c>
      <c r="I1581" s="16" t="s">
        <v>1848</v>
      </c>
      <c r="J1581" s="16" t="s">
        <v>2204</v>
      </c>
      <c r="K1581" s="16" t="s">
        <v>2686</v>
      </c>
      <c r="L1581" s="18" t="s">
        <v>3147</v>
      </c>
      <c r="M1581" s="17" t="s">
        <v>5237</v>
      </c>
    </row>
    <row r="1582" spans="1:13" s="76" customFormat="1" ht="43.2">
      <c r="A1582" s="15">
        <v>1579</v>
      </c>
      <c r="B1582" s="75" t="s">
        <v>16</v>
      </c>
      <c r="C1582" s="75" t="s">
        <v>67</v>
      </c>
      <c r="D1582" s="16" t="s">
        <v>125</v>
      </c>
      <c r="E1582" s="16" t="s">
        <v>568</v>
      </c>
      <c r="F1582" s="16" t="s">
        <v>932</v>
      </c>
      <c r="G1582" s="16" t="s">
        <v>945</v>
      </c>
      <c r="H1582" s="75" t="s">
        <v>1376</v>
      </c>
      <c r="I1582" s="16" t="s">
        <v>1849</v>
      </c>
      <c r="J1582" s="16" t="s">
        <v>2329</v>
      </c>
      <c r="K1582" s="16" t="s">
        <v>2686</v>
      </c>
      <c r="L1582" s="18" t="s">
        <v>3148</v>
      </c>
      <c r="M1582" s="17" t="s">
        <v>5237</v>
      </c>
    </row>
    <row r="1583" spans="1:13" s="76" customFormat="1" ht="43.2">
      <c r="A1583" s="15">
        <v>1580</v>
      </c>
      <c r="B1583" s="75" t="s">
        <v>16</v>
      </c>
      <c r="C1583" s="75" t="s">
        <v>67</v>
      </c>
      <c r="D1583" s="16" t="s">
        <v>125</v>
      </c>
      <c r="E1583" s="16" t="s">
        <v>569</v>
      </c>
      <c r="F1583" s="16" t="s">
        <v>932</v>
      </c>
      <c r="G1583" s="16" t="s">
        <v>1065</v>
      </c>
      <c r="H1583" s="75" t="s">
        <v>1377</v>
      </c>
      <c r="I1583" s="16" t="s">
        <v>1850</v>
      </c>
      <c r="J1583" s="16" t="s">
        <v>2204</v>
      </c>
      <c r="K1583" s="16" t="s">
        <v>2686</v>
      </c>
      <c r="L1583" s="18" t="s">
        <v>3149</v>
      </c>
      <c r="M1583" s="17" t="s">
        <v>5237</v>
      </c>
    </row>
    <row r="1584" spans="1:13" s="76" customFormat="1" ht="43.2">
      <c r="A1584" s="15">
        <v>1581</v>
      </c>
      <c r="B1584" s="16" t="s">
        <v>16</v>
      </c>
      <c r="C1584" s="75" t="s">
        <v>67</v>
      </c>
      <c r="D1584" s="16" t="s">
        <v>125</v>
      </c>
      <c r="E1584" s="16" t="s">
        <v>570</v>
      </c>
      <c r="F1584" s="16" t="s">
        <v>932</v>
      </c>
      <c r="G1584" s="16" t="s">
        <v>949</v>
      </c>
      <c r="H1584" s="242">
        <v>43638</v>
      </c>
      <c r="I1584" s="16" t="s">
        <v>1851</v>
      </c>
      <c r="J1584" s="16" t="s">
        <v>2219</v>
      </c>
      <c r="K1584" s="16" t="s">
        <v>2686</v>
      </c>
      <c r="L1584" s="18" t="s">
        <v>3150</v>
      </c>
      <c r="M1584" s="17" t="s">
        <v>5237</v>
      </c>
    </row>
    <row r="1585" spans="1:13" s="76" customFormat="1" ht="43.2">
      <c r="A1585" s="15">
        <v>1582</v>
      </c>
      <c r="B1585" s="75" t="s">
        <v>39</v>
      </c>
      <c r="C1585" s="75" t="s">
        <v>67</v>
      </c>
      <c r="D1585" s="16" t="s">
        <v>125</v>
      </c>
      <c r="E1585" s="16" t="s">
        <v>571</v>
      </c>
      <c r="F1585" s="16" t="s">
        <v>932</v>
      </c>
      <c r="G1585" s="16" t="s">
        <v>1066</v>
      </c>
      <c r="H1585" s="75" t="s">
        <v>1378</v>
      </c>
      <c r="I1585" s="16" t="s">
        <v>1852</v>
      </c>
      <c r="J1585" s="16" t="s">
        <v>2207</v>
      </c>
      <c r="K1585" s="16" t="s">
        <v>2686</v>
      </c>
      <c r="L1585" s="18" t="s">
        <v>3151</v>
      </c>
      <c r="M1585" s="17" t="s">
        <v>5238</v>
      </c>
    </row>
    <row r="1586" spans="1:13" s="76" customFormat="1" ht="43.2">
      <c r="A1586" s="15">
        <v>1583</v>
      </c>
      <c r="B1586" s="16" t="s">
        <v>2</v>
      </c>
      <c r="C1586" s="16" t="s">
        <v>69</v>
      </c>
      <c r="D1586" s="16" t="s">
        <v>128</v>
      </c>
      <c r="E1586" s="16" t="s">
        <v>598</v>
      </c>
      <c r="F1586" s="16" t="s">
        <v>932</v>
      </c>
      <c r="G1586" s="16" t="s">
        <v>947</v>
      </c>
      <c r="H1586" s="54" t="s">
        <v>1234</v>
      </c>
      <c r="I1586" s="16" t="s">
        <v>1895</v>
      </c>
      <c r="J1586" s="16" t="s">
        <v>2284</v>
      </c>
      <c r="K1586" s="16" t="s">
        <v>2710</v>
      </c>
      <c r="L1586" s="16" t="s">
        <v>3181</v>
      </c>
      <c r="M1586" s="10" t="s">
        <v>3690</v>
      </c>
    </row>
    <row r="1587" spans="1:13" s="76" customFormat="1" ht="43.2">
      <c r="A1587" s="15">
        <v>1584</v>
      </c>
      <c r="B1587" s="16" t="s">
        <v>3</v>
      </c>
      <c r="C1587" s="16" t="s">
        <v>69</v>
      </c>
      <c r="D1587" s="16" t="s">
        <v>128</v>
      </c>
      <c r="E1587" s="16" t="s">
        <v>599</v>
      </c>
      <c r="F1587" s="16" t="s">
        <v>932</v>
      </c>
      <c r="G1587" s="16" t="s">
        <v>952</v>
      </c>
      <c r="H1587" s="16" t="s">
        <v>1446</v>
      </c>
      <c r="I1587" s="16" t="s">
        <v>1896</v>
      </c>
      <c r="J1587" s="16" t="s">
        <v>2219</v>
      </c>
      <c r="K1587" s="16" t="s">
        <v>3691</v>
      </c>
      <c r="L1587" s="16" t="s">
        <v>3692</v>
      </c>
      <c r="M1587" s="10" t="s">
        <v>3693</v>
      </c>
    </row>
    <row r="1588" spans="1:13" s="76" customFormat="1">
      <c r="A1588" s="15">
        <v>1585</v>
      </c>
      <c r="B1588" s="16" t="s">
        <v>3</v>
      </c>
      <c r="C1588" s="16" t="s">
        <v>69</v>
      </c>
      <c r="D1588" s="16" t="s">
        <v>128</v>
      </c>
      <c r="E1588" s="16" t="s">
        <v>4801</v>
      </c>
      <c r="F1588" s="16" t="s">
        <v>932</v>
      </c>
      <c r="G1588" s="16" t="s">
        <v>949</v>
      </c>
      <c r="H1588" s="16" t="s">
        <v>1200</v>
      </c>
      <c r="I1588" s="16" t="s">
        <v>1897</v>
      </c>
      <c r="J1588" s="16" t="s">
        <v>2285</v>
      </c>
      <c r="K1588" s="16" t="s">
        <v>3694</v>
      </c>
      <c r="L1588" s="16" t="s">
        <v>3695</v>
      </c>
      <c r="M1588" s="10" t="s">
        <v>4802</v>
      </c>
    </row>
    <row r="1589" spans="1:13" s="76" customFormat="1">
      <c r="A1589" s="15">
        <v>1586</v>
      </c>
      <c r="B1589" s="16" t="s">
        <v>7</v>
      </c>
      <c r="C1589" s="16" t="s">
        <v>69</v>
      </c>
      <c r="D1589" s="16" t="s">
        <v>128</v>
      </c>
      <c r="E1589" s="16" t="s">
        <v>600</v>
      </c>
      <c r="F1589" s="16" t="s">
        <v>932</v>
      </c>
      <c r="G1589" s="16" t="s">
        <v>950</v>
      </c>
      <c r="H1589" s="16" t="s">
        <v>1296</v>
      </c>
      <c r="I1589" s="16" t="s">
        <v>1898</v>
      </c>
      <c r="J1589" s="16" t="s">
        <v>2211</v>
      </c>
      <c r="K1589" s="16" t="s">
        <v>3694</v>
      </c>
      <c r="L1589" s="16" t="s">
        <v>3695</v>
      </c>
      <c r="M1589" s="10" t="s">
        <v>3493</v>
      </c>
    </row>
    <row r="1590" spans="1:13" s="76" customFormat="1">
      <c r="A1590" s="15">
        <v>1587</v>
      </c>
      <c r="B1590" s="75" t="s">
        <v>5</v>
      </c>
      <c r="C1590" s="16" t="s">
        <v>69</v>
      </c>
      <c r="D1590" s="16" t="s">
        <v>128</v>
      </c>
      <c r="E1590" s="16" t="s">
        <v>601</v>
      </c>
      <c r="F1590" s="16" t="s">
        <v>932</v>
      </c>
      <c r="G1590" s="16" t="s">
        <v>945</v>
      </c>
      <c r="H1590" s="243" t="s">
        <v>4132</v>
      </c>
      <c r="I1590" s="16" t="s">
        <v>1899</v>
      </c>
      <c r="J1590" s="16" t="s">
        <v>2283</v>
      </c>
      <c r="K1590" s="16" t="s">
        <v>2711</v>
      </c>
      <c r="L1590" s="16" t="s">
        <v>3182</v>
      </c>
      <c r="M1590" s="10" t="s">
        <v>4133</v>
      </c>
    </row>
    <row r="1591" spans="1:13" s="76" customFormat="1">
      <c r="A1591" s="15">
        <v>1588</v>
      </c>
      <c r="B1591" s="75" t="s">
        <v>5</v>
      </c>
      <c r="C1591" s="16" t="s">
        <v>69</v>
      </c>
      <c r="D1591" s="16" t="s">
        <v>128</v>
      </c>
      <c r="E1591" s="16" t="s">
        <v>602</v>
      </c>
      <c r="F1591" s="16" t="s">
        <v>932</v>
      </c>
      <c r="G1591" s="16" t="s">
        <v>947</v>
      </c>
      <c r="H1591" s="244">
        <v>44417</v>
      </c>
      <c r="I1591" s="16" t="s">
        <v>1900</v>
      </c>
      <c r="J1591" s="16" t="s">
        <v>2283</v>
      </c>
      <c r="K1591" s="16" t="s">
        <v>2712</v>
      </c>
      <c r="L1591" s="16" t="s">
        <v>3183</v>
      </c>
      <c r="M1591" s="10" t="s">
        <v>3494</v>
      </c>
    </row>
    <row r="1592" spans="1:13" s="76" customFormat="1" ht="43.2">
      <c r="A1592" s="15">
        <v>1589</v>
      </c>
      <c r="B1592" s="75" t="s">
        <v>5</v>
      </c>
      <c r="C1592" s="16" t="s">
        <v>69</v>
      </c>
      <c r="D1592" s="16" t="s">
        <v>128</v>
      </c>
      <c r="E1592" s="16" t="s">
        <v>603</v>
      </c>
      <c r="F1592" s="16" t="s">
        <v>932</v>
      </c>
      <c r="G1592" s="16" t="s">
        <v>947</v>
      </c>
      <c r="H1592" s="54">
        <v>44424</v>
      </c>
      <c r="I1592" s="16" t="s">
        <v>1901</v>
      </c>
      <c r="J1592" s="16" t="s">
        <v>2285</v>
      </c>
      <c r="K1592" s="16" t="s">
        <v>2713</v>
      </c>
      <c r="L1592" s="16" t="s">
        <v>3184</v>
      </c>
      <c r="M1592" s="10" t="s">
        <v>3696</v>
      </c>
    </row>
    <row r="1593" spans="1:13" s="76" customFormat="1">
      <c r="A1593" s="15">
        <v>1590</v>
      </c>
      <c r="B1593" s="75" t="s">
        <v>5</v>
      </c>
      <c r="C1593" s="16" t="s">
        <v>69</v>
      </c>
      <c r="D1593" s="16" t="s">
        <v>128</v>
      </c>
      <c r="E1593" s="16" t="s">
        <v>604</v>
      </c>
      <c r="F1593" s="16" t="s">
        <v>932</v>
      </c>
      <c r="G1593" s="16" t="s">
        <v>948</v>
      </c>
      <c r="H1593" s="16" t="s">
        <v>4134</v>
      </c>
      <c r="I1593" s="16" t="s">
        <v>1902</v>
      </c>
      <c r="J1593" s="16" t="s">
        <v>2353</v>
      </c>
      <c r="K1593" s="16" t="s">
        <v>2714</v>
      </c>
      <c r="L1593" s="16" t="s">
        <v>3185</v>
      </c>
      <c r="M1593" s="10" t="s">
        <v>4135</v>
      </c>
    </row>
    <row r="1594" spans="1:13" s="76" customFormat="1">
      <c r="A1594" s="15">
        <v>1591</v>
      </c>
      <c r="B1594" s="75" t="s">
        <v>5</v>
      </c>
      <c r="C1594" s="16" t="s">
        <v>69</v>
      </c>
      <c r="D1594" s="16" t="s">
        <v>128</v>
      </c>
      <c r="E1594" s="16" t="s">
        <v>605</v>
      </c>
      <c r="F1594" s="16" t="s">
        <v>932</v>
      </c>
      <c r="G1594" s="16" t="s">
        <v>945</v>
      </c>
      <c r="H1594" s="16" t="s">
        <v>4136</v>
      </c>
      <c r="I1594" s="16" t="s">
        <v>1903</v>
      </c>
      <c r="J1594" s="16" t="s">
        <v>2285</v>
      </c>
      <c r="K1594" s="16" t="s">
        <v>2715</v>
      </c>
      <c r="L1594" s="16" t="s">
        <v>3186</v>
      </c>
      <c r="M1594" s="10" t="s">
        <v>4803</v>
      </c>
    </row>
    <row r="1595" spans="1:13" s="76" customFormat="1">
      <c r="A1595" s="15">
        <v>1592</v>
      </c>
      <c r="B1595" s="75" t="s">
        <v>5</v>
      </c>
      <c r="C1595" s="16" t="s">
        <v>69</v>
      </c>
      <c r="D1595" s="16" t="s">
        <v>128</v>
      </c>
      <c r="E1595" s="16" t="s">
        <v>606</v>
      </c>
      <c r="F1595" s="16" t="s">
        <v>932</v>
      </c>
      <c r="G1595" s="16" t="s">
        <v>947</v>
      </c>
      <c r="H1595" s="16" t="s">
        <v>5139</v>
      </c>
      <c r="I1595" s="16" t="s">
        <v>1904</v>
      </c>
      <c r="J1595" s="16" t="s">
        <v>2281</v>
      </c>
      <c r="K1595" s="16" t="s">
        <v>2716</v>
      </c>
      <c r="L1595" s="16" t="s">
        <v>3187</v>
      </c>
      <c r="M1595" s="10" t="s">
        <v>4137</v>
      </c>
    </row>
    <row r="1596" spans="1:13" s="76" customFormat="1" ht="43.2">
      <c r="A1596" s="15">
        <v>1593</v>
      </c>
      <c r="B1596" s="16" t="s">
        <v>6</v>
      </c>
      <c r="C1596" s="16" t="s">
        <v>69</v>
      </c>
      <c r="D1596" s="16" t="s">
        <v>128</v>
      </c>
      <c r="E1596" s="16" t="s">
        <v>7112</v>
      </c>
      <c r="F1596" s="16" t="s">
        <v>932</v>
      </c>
      <c r="G1596" s="16" t="s">
        <v>4044</v>
      </c>
      <c r="H1596" s="16" t="s">
        <v>7113</v>
      </c>
      <c r="I1596" s="16" t="s">
        <v>7114</v>
      </c>
      <c r="J1596" s="16" t="s">
        <v>2357</v>
      </c>
      <c r="K1596" s="16" t="s">
        <v>7115</v>
      </c>
      <c r="L1596" s="16" t="s">
        <v>7116</v>
      </c>
      <c r="M1596" s="10" t="s">
        <v>7117</v>
      </c>
    </row>
    <row r="1597" spans="1:13" s="76" customFormat="1">
      <c r="A1597" s="15">
        <v>1594</v>
      </c>
      <c r="B1597" s="16" t="s">
        <v>6</v>
      </c>
      <c r="C1597" s="16" t="s">
        <v>69</v>
      </c>
      <c r="D1597" s="16" t="s">
        <v>128</v>
      </c>
      <c r="E1597" s="16" t="s">
        <v>607</v>
      </c>
      <c r="F1597" s="16" t="s">
        <v>932</v>
      </c>
      <c r="G1597" s="16" t="s">
        <v>950</v>
      </c>
      <c r="H1597" s="54" t="s">
        <v>1403</v>
      </c>
      <c r="I1597" s="16" t="s">
        <v>1905</v>
      </c>
      <c r="J1597" s="16" t="s">
        <v>2354</v>
      </c>
      <c r="K1597" s="16" t="s">
        <v>2717</v>
      </c>
      <c r="L1597" s="16" t="s">
        <v>3188</v>
      </c>
      <c r="M1597" s="10" t="s">
        <v>4138</v>
      </c>
    </row>
    <row r="1598" spans="1:13" s="76" customFormat="1">
      <c r="A1598" s="15">
        <v>1595</v>
      </c>
      <c r="B1598" s="16" t="s">
        <v>6</v>
      </c>
      <c r="C1598" s="16" t="s">
        <v>69</v>
      </c>
      <c r="D1598" s="16" t="s">
        <v>128</v>
      </c>
      <c r="E1598" s="16" t="s">
        <v>608</v>
      </c>
      <c r="F1598" s="16" t="s">
        <v>932</v>
      </c>
      <c r="G1598" s="16" t="s">
        <v>952</v>
      </c>
      <c r="H1598" s="54">
        <v>41762</v>
      </c>
      <c r="I1598" s="16" t="s">
        <v>1906</v>
      </c>
      <c r="J1598" s="16" t="s">
        <v>2355</v>
      </c>
      <c r="K1598" s="16" t="s">
        <v>2718</v>
      </c>
      <c r="L1598" s="16" t="s">
        <v>3189</v>
      </c>
      <c r="M1598" s="10" t="s">
        <v>4139</v>
      </c>
    </row>
    <row r="1599" spans="1:13" s="76" customFormat="1">
      <c r="A1599" s="15">
        <v>1596</v>
      </c>
      <c r="B1599" s="16" t="s">
        <v>6</v>
      </c>
      <c r="C1599" s="16" t="s">
        <v>69</v>
      </c>
      <c r="D1599" s="16" t="s">
        <v>128</v>
      </c>
      <c r="E1599" s="16" t="s">
        <v>609</v>
      </c>
      <c r="F1599" s="16" t="s">
        <v>932</v>
      </c>
      <c r="G1599" s="16" t="s">
        <v>952</v>
      </c>
      <c r="H1599" s="54">
        <v>41764</v>
      </c>
      <c r="I1599" s="16" t="s">
        <v>1907</v>
      </c>
      <c r="J1599" s="16" t="s">
        <v>2355</v>
      </c>
      <c r="K1599" s="16" t="s">
        <v>2719</v>
      </c>
      <c r="L1599" s="16" t="s">
        <v>3190</v>
      </c>
      <c r="M1599" s="10" t="s">
        <v>4140</v>
      </c>
    </row>
    <row r="1600" spans="1:13" s="76" customFormat="1" ht="43.2">
      <c r="A1600" s="15">
        <v>1597</v>
      </c>
      <c r="B1600" s="16" t="s">
        <v>6</v>
      </c>
      <c r="C1600" s="16" t="s">
        <v>69</v>
      </c>
      <c r="D1600" s="16" t="s">
        <v>128</v>
      </c>
      <c r="E1600" s="16" t="s">
        <v>610</v>
      </c>
      <c r="F1600" s="16" t="s">
        <v>932</v>
      </c>
      <c r="G1600" s="16" t="s">
        <v>952</v>
      </c>
      <c r="H1600" s="54">
        <v>41767</v>
      </c>
      <c r="I1600" s="16" t="s">
        <v>1908</v>
      </c>
      <c r="J1600" s="16" t="s">
        <v>2214</v>
      </c>
      <c r="K1600" s="16" t="s">
        <v>3697</v>
      </c>
      <c r="L1600" s="16" t="s">
        <v>3698</v>
      </c>
      <c r="M1600" s="10" t="s">
        <v>3495</v>
      </c>
    </row>
    <row r="1601" spans="1:13" s="76" customFormat="1" ht="43.2">
      <c r="A1601" s="15">
        <v>1598</v>
      </c>
      <c r="B1601" s="16" t="s">
        <v>6</v>
      </c>
      <c r="C1601" s="16" t="s">
        <v>69</v>
      </c>
      <c r="D1601" s="16" t="s">
        <v>128</v>
      </c>
      <c r="E1601" s="16" t="s">
        <v>611</v>
      </c>
      <c r="F1601" s="16" t="s">
        <v>932</v>
      </c>
      <c r="G1601" s="16" t="s">
        <v>952</v>
      </c>
      <c r="H1601" s="54">
        <v>41774</v>
      </c>
      <c r="I1601" s="16" t="s">
        <v>1909</v>
      </c>
      <c r="J1601" s="16" t="s">
        <v>2284</v>
      </c>
      <c r="K1601" s="16" t="s">
        <v>2720</v>
      </c>
      <c r="L1601" s="16" t="s">
        <v>3191</v>
      </c>
      <c r="M1601" s="10" t="s">
        <v>4141</v>
      </c>
    </row>
    <row r="1602" spans="1:13" s="76" customFormat="1">
      <c r="A1602" s="15">
        <v>1599</v>
      </c>
      <c r="B1602" s="16" t="s">
        <v>6</v>
      </c>
      <c r="C1602" s="16" t="s">
        <v>69</v>
      </c>
      <c r="D1602" s="16" t="s">
        <v>128</v>
      </c>
      <c r="E1602" s="16" t="s">
        <v>7118</v>
      </c>
      <c r="F1602" s="16" t="s">
        <v>932</v>
      </c>
      <c r="G1602" s="16" t="s">
        <v>945</v>
      </c>
      <c r="H1602" s="54">
        <v>44391</v>
      </c>
      <c r="I1602" s="16" t="s">
        <v>1910</v>
      </c>
      <c r="J1602" s="16" t="s">
        <v>2284</v>
      </c>
      <c r="K1602" s="16" t="s">
        <v>2720</v>
      </c>
      <c r="L1602" s="16" t="s">
        <v>3191</v>
      </c>
      <c r="M1602" s="10" t="s">
        <v>3699</v>
      </c>
    </row>
    <row r="1603" spans="1:13" s="76" customFormat="1">
      <c r="A1603" s="15">
        <v>1600</v>
      </c>
      <c r="B1603" s="16" t="s">
        <v>6</v>
      </c>
      <c r="C1603" s="16" t="s">
        <v>69</v>
      </c>
      <c r="D1603" s="16" t="s">
        <v>128</v>
      </c>
      <c r="E1603" s="16" t="s">
        <v>612</v>
      </c>
      <c r="F1603" s="16" t="s">
        <v>932</v>
      </c>
      <c r="G1603" s="16" t="s">
        <v>945</v>
      </c>
      <c r="H1603" s="54">
        <v>44392</v>
      </c>
      <c r="I1603" s="16" t="s">
        <v>1910</v>
      </c>
      <c r="J1603" s="16" t="s">
        <v>2284</v>
      </c>
      <c r="K1603" s="16" t="s">
        <v>2720</v>
      </c>
      <c r="L1603" s="16" t="s">
        <v>3191</v>
      </c>
      <c r="M1603" s="10" t="s">
        <v>3699</v>
      </c>
    </row>
    <row r="1604" spans="1:13" s="76" customFormat="1">
      <c r="A1604" s="15">
        <v>1601</v>
      </c>
      <c r="B1604" s="16" t="s">
        <v>6</v>
      </c>
      <c r="C1604" s="16" t="s">
        <v>69</v>
      </c>
      <c r="D1604" s="16" t="s">
        <v>128</v>
      </c>
      <c r="E1604" s="16" t="s">
        <v>613</v>
      </c>
      <c r="F1604" s="16" t="s">
        <v>932</v>
      </c>
      <c r="G1604" s="16" t="s">
        <v>945</v>
      </c>
      <c r="H1604" s="54">
        <v>44393</v>
      </c>
      <c r="I1604" s="16" t="s">
        <v>1910</v>
      </c>
      <c r="J1604" s="16" t="s">
        <v>2284</v>
      </c>
      <c r="K1604" s="16" t="s">
        <v>2720</v>
      </c>
      <c r="L1604" s="16" t="s">
        <v>3191</v>
      </c>
      <c r="M1604" s="10" t="s">
        <v>3699</v>
      </c>
    </row>
    <row r="1605" spans="1:13" s="76" customFormat="1">
      <c r="A1605" s="15">
        <v>1602</v>
      </c>
      <c r="B1605" s="16" t="s">
        <v>6</v>
      </c>
      <c r="C1605" s="16" t="s">
        <v>69</v>
      </c>
      <c r="D1605" s="16" t="s">
        <v>128</v>
      </c>
      <c r="E1605" s="16" t="s">
        <v>614</v>
      </c>
      <c r="F1605" s="16" t="s">
        <v>932</v>
      </c>
      <c r="G1605" s="16" t="s">
        <v>945</v>
      </c>
      <c r="H1605" s="54">
        <v>44394</v>
      </c>
      <c r="I1605" s="16" t="s">
        <v>1910</v>
      </c>
      <c r="J1605" s="16" t="s">
        <v>2284</v>
      </c>
      <c r="K1605" s="16" t="s">
        <v>2720</v>
      </c>
      <c r="L1605" s="16" t="s">
        <v>3191</v>
      </c>
      <c r="M1605" s="10" t="s">
        <v>3699</v>
      </c>
    </row>
    <row r="1606" spans="1:13" s="76" customFormat="1">
      <c r="A1606" s="15">
        <v>1603</v>
      </c>
      <c r="B1606" s="16" t="s">
        <v>6</v>
      </c>
      <c r="C1606" s="16" t="s">
        <v>69</v>
      </c>
      <c r="D1606" s="16" t="s">
        <v>128</v>
      </c>
      <c r="E1606" s="16" t="s">
        <v>7119</v>
      </c>
      <c r="F1606" s="16" t="s">
        <v>932</v>
      </c>
      <c r="G1606" s="16" t="s">
        <v>945</v>
      </c>
      <c r="H1606" s="54">
        <v>44398</v>
      </c>
      <c r="I1606" s="16" t="s">
        <v>1910</v>
      </c>
      <c r="J1606" s="16" t="s">
        <v>2284</v>
      </c>
      <c r="K1606" s="16" t="s">
        <v>2720</v>
      </c>
      <c r="L1606" s="16" t="s">
        <v>3191</v>
      </c>
      <c r="M1606" s="10" t="s">
        <v>3699</v>
      </c>
    </row>
    <row r="1607" spans="1:13" s="76" customFormat="1">
      <c r="A1607" s="15">
        <v>1604</v>
      </c>
      <c r="B1607" s="16" t="s">
        <v>6</v>
      </c>
      <c r="C1607" s="16" t="s">
        <v>69</v>
      </c>
      <c r="D1607" s="16" t="s">
        <v>128</v>
      </c>
      <c r="E1607" s="16" t="s">
        <v>7120</v>
      </c>
      <c r="F1607" s="16" t="s">
        <v>932</v>
      </c>
      <c r="G1607" s="16" t="s">
        <v>945</v>
      </c>
      <c r="H1607" s="54">
        <v>44399</v>
      </c>
      <c r="I1607" s="16" t="s">
        <v>1910</v>
      </c>
      <c r="J1607" s="16" t="s">
        <v>2284</v>
      </c>
      <c r="K1607" s="16" t="s">
        <v>2720</v>
      </c>
      <c r="L1607" s="16" t="s">
        <v>3191</v>
      </c>
      <c r="M1607" s="10" t="s">
        <v>3699</v>
      </c>
    </row>
    <row r="1608" spans="1:13" s="76" customFormat="1">
      <c r="A1608" s="15">
        <v>1605</v>
      </c>
      <c r="B1608" s="16" t="s">
        <v>6</v>
      </c>
      <c r="C1608" s="16" t="s">
        <v>69</v>
      </c>
      <c r="D1608" s="16" t="s">
        <v>128</v>
      </c>
      <c r="E1608" s="16" t="s">
        <v>7121</v>
      </c>
      <c r="F1608" s="16" t="s">
        <v>932</v>
      </c>
      <c r="G1608" s="16" t="s">
        <v>945</v>
      </c>
      <c r="H1608" s="54">
        <v>44400</v>
      </c>
      <c r="I1608" s="16" t="s">
        <v>1910</v>
      </c>
      <c r="J1608" s="16" t="s">
        <v>2284</v>
      </c>
      <c r="K1608" s="16" t="s">
        <v>2720</v>
      </c>
      <c r="L1608" s="16" t="s">
        <v>3191</v>
      </c>
      <c r="M1608" s="10" t="s">
        <v>3699</v>
      </c>
    </row>
    <row r="1609" spans="1:13" s="76" customFormat="1">
      <c r="A1609" s="15">
        <v>1606</v>
      </c>
      <c r="B1609" s="16" t="s">
        <v>6</v>
      </c>
      <c r="C1609" s="16" t="s">
        <v>69</v>
      </c>
      <c r="D1609" s="16" t="s">
        <v>128</v>
      </c>
      <c r="E1609" s="16" t="s">
        <v>7122</v>
      </c>
      <c r="F1609" s="16" t="s">
        <v>932</v>
      </c>
      <c r="G1609" s="16" t="s">
        <v>945</v>
      </c>
      <c r="H1609" s="54">
        <v>41844</v>
      </c>
      <c r="I1609" s="16" t="s">
        <v>1910</v>
      </c>
      <c r="J1609" s="16" t="s">
        <v>2284</v>
      </c>
      <c r="K1609" s="16" t="s">
        <v>2720</v>
      </c>
      <c r="L1609" s="16" t="s">
        <v>3191</v>
      </c>
      <c r="M1609" s="10" t="s">
        <v>3699</v>
      </c>
    </row>
    <row r="1610" spans="1:13" s="76" customFormat="1" ht="43.2">
      <c r="A1610" s="15">
        <v>1607</v>
      </c>
      <c r="B1610" s="16" t="s">
        <v>6</v>
      </c>
      <c r="C1610" s="16" t="s">
        <v>69</v>
      </c>
      <c r="D1610" s="16" t="s">
        <v>128</v>
      </c>
      <c r="E1610" s="16" t="s">
        <v>615</v>
      </c>
      <c r="F1610" s="16" t="s">
        <v>932</v>
      </c>
      <c r="G1610" s="16" t="s">
        <v>945</v>
      </c>
      <c r="H1610" s="54">
        <v>44401</v>
      </c>
      <c r="I1610" s="16" t="s">
        <v>1911</v>
      </c>
      <c r="J1610" s="16" t="s">
        <v>2286</v>
      </c>
      <c r="K1610" s="16" t="s">
        <v>2714</v>
      </c>
      <c r="L1610" s="16" t="s">
        <v>3185</v>
      </c>
      <c r="M1610" s="10" t="s">
        <v>4135</v>
      </c>
    </row>
    <row r="1611" spans="1:13" s="76" customFormat="1">
      <c r="A1611" s="15">
        <v>1608</v>
      </c>
      <c r="B1611" s="16" t="s">
        <v>6</v>
      </c>
      <c r="C1611" s="16" t="s">
        <v>69</v>
      </c>
      <c r="D1611" s="16" t="s">
        <v>128</v>
      </c>
      <c r="E1611" s="16" t="s">
        <v>4804</v>
      </c>
      <c r="F1611" s="16" t="s">
        <v>932</v>
      </c>
      <c r="G1611" s="16" t="s">
        <v>945</v>
      </c>
      <c r="H1611" s="16" t="s">
        <v>1134</v>
      </c>
      <c r="I1611" s="16" t="s">
        <v>1904</v>
      </c>
      <c r="J1611" s="16" t="s">
        <v>2281</v>
      </c>
      <c r="K1611" s="16" t="s">
        <v>2716</v>
      </c>
      <c r="L1611" s="16" t="s">
        <v>3187</v>
      </c>
      <c r="M1611" s="10" t="s">
        <v>4137</v>
      </c>
    </row>
    <row r="1612" spans="1:13" s="76" customFormat="1" ht="43.2">
      <c r="A1612" s="15">
        <v>1609</v>
      </c>
      <c r="B1612" s="16" t="s">
        <v>6</v>
      </c>
      <c r="C1612" s="16" t="s">
        <v>69</v>
      </c>
      <c r="D1612" s="16" t="s">
        <v>128</v>
      </c>
      <c r="E1612" s="16" t="s">
        <v>617</v>
      </c>
      <c r="F1612" s="16" t="s">
        <v>932</v>
      </c>
      <c r="G1612" s="16" t="s">
        <v>947</v>
      </c>
      <c r="H1612" s="54">
        <v>41867</v>
      </c>
      <c r="I1612" s="16" t="s">
        <v>1912</v>
      </c>
      <c r="J1612" s="16" t="s">
        <v>2356</v>
      </c>
      <c r="K1612" s="16" t="s">
        <v>3697</v>
      </c>
      <c r="L1612" s="16" t="s">
        <v>3698</v>
      </c>
      <c r="M1612" s="10" t="s">
        <v>3493</v>
      </c>
    </row>
    <row r="1613" spans="1:13" s="76" customFormat="1">
      <c r="A1613" s="15">
        <v>1610</v>
      </c>
      <c r="B1613" s="16" t="s">
        <v>6</v>
      </c>
      <c r="C1613" s="16" t="s">
        <v>69</v>
      </c>
      <c r="D1613" s="16" t="s">
        <v>128</v>
      </c>
      <c r="E1613" s="16" t="s">
        <v>618</v>
      </c>
      <c r="F1613" s="16" t="s">
        <v>932</v>
      </c>
      <c r="G1613" s="16" t="s">
        <v>947</v>
      </c>
      <c r="H1613" s="54">
        <v>41867</v>
      </c>
      <c r="I1613" s="16" t="s">
        <v>1913</v>
      </c>
      <c r="J1613" s="16" t="s">
        <v>2357</v>
      </c>
      <c r="K1613" s="16" t="s">
        <v>2720</v>
      </c>
      <c r="L1613" s="16" t="s">
        <v>3192</v>
      </c>
      <c r="M1613" s="10" t="s">
        <v>4142</v>
      </c>
    </row>
    <row r="1614" spans="1:13" s="76" customFormat="1">
      <c r="A1614" s="15">
        <v>1611</v>
      </c>
      <c r="B1614" s="16" t="s">
        <v>6</v>
      </c>
      <c r="C1614" s="16" t="s">
        <v>69</v>
      </c>
      <c r="D1614" s="16" t="s">
        <v>128</v>
      </c>
      <c r="E1614" s="16" t="s">
        <v>619</v>
      </c>
      <c r="F1614" s="16" t="s">
        <v>932</v>
      </c>
      <c r="G1614" s="16" t="s">
        <v>956</v>
      </c>
      <c r="H1614" s="54">
        <v>41934</v>
      </c>
      <c r="I1614" s="16" t="s">
        <v>1914</v>
      </c>
      <c r="J1614" s="16" t="s">
        <v>2358</v>
      </c>
      <c r="K1614" s="16" t="s">
        <v>2721</v>
      </c>
      <c r="L1614" s="16" t="s">
        <v>3193</v>
      </c>
      <c r="M1614" s="10" t="s">
        <v>3496</v>
      </c>
    </row>
    <row r="1615" spans="1:13" s="76" customFormat="1">
      <c r="A1615" s="15">
        <v>1612</v>
      </c>
      <c r="B1615" s="16" t="s">
        <v>6</v>
      </c>
      <c r="C1615" s="16" t="s">
        <v>69</v>
      </c>
      <c r="D1615" s="16" t="s">
        <v>128</v>
      </c>
      <c r="E1615" s="16" t="s">
        <v>620</v>
      </c>
      <c r="F1615" s="16" t="s">
        <v>932</v>
      </c>
      <c r="G1615" s="16" t="s">
        <v>956</v>
      </c>
      <c r="H1615" s="54">
        <v>44126</v>
      </c>
      <c r="I1615" s="16" t="s">
        <v>1915</v>
      </c>
      <c r="J1615" s="16" t="s">
        <v>2357</v>
      </c>
      <c r="K1615" s="16" t="s">
        <v>2720</v>
      </c>
      <c r="L1615" s="16" t="s">
        <v>3192</v>
      </c>
      <c r="M1615" s="10" t="s">
        <v>3700</v>
      </c>
    </row>
    <row r="1616" spans="1:13" s="76" customFormat="1">
      <c r="A1616" s="15">
        <v>1613</v>
      </c>
      <c r="B1616" s="16" t="s">
        <v>6</v>
      </c>
      <c r="C1616" s="16" t="s">
        <v>69</v>
      </c>
      <c r="D1616" s="16" t="s">
        <v>128</v>
      </c>
      <c r="E1616" s="16" t="s">
        <v>621</v>
      </c>
      <c r="F1616" s="16" t="s">
        <v>932</v>
      </c>
      <c r="G1616" s="16" t="s">
        <v>979</v>
      </c>
      <c r="H1616" s="16" t="s">
        <v>1404</v>
      </c>
      <c r="I1616" s="16" t="s">
        <v>1916</v>
      </c>
      <c r="J1616" s="16" t="s">
        <v>2357</v>
      </c>
      <c r="K1616" s="16" t="s">
        <v>2722</v>
      </c>
      <c r="L1616" s="16" t="s">
        <v>3194</v>
      </c>
      <c r="M1616" s="10" t="s">
        <v>4805</v>
      </c>
    </row>
    <row r="1617" spans="1:13" s="76" customFormat="1">
      <c r="A1617" s="15">
        <v>1614</v>
      </c>
      <c r="B1617" s="16" t="s">
        <v>6</v>
      </c>
      <c r="C1617" s="16" t="s">
        <v>69</v>
      </c>
      <c r="D1617" s="16" t="s">
        <v>128</v>
      </c>
      <c r="E1617" s="16" t="s">
        <v>622</v>
      </c>
      <c r="F1617" s="16" t="s">
        <v>932</v>
      </c>
      <c r="G1617" s="16" t="s">
        <v>950</v>
      </c>
      <c r="H1617" s="16" t="s">
        <v>4143</v>
      </c>
      <c r="I1617" s="16" t="s">
        <v>1917</v>
      </c>
      <c r="J1617" s="16" t="s">
        <v>2359</v>
      </c>
      <c r="K1617" s="16" t="s">
        <v>2723</v>
      </c>
      <c r="L1617" s="16" t="s">
        <v>3195</v>
      </c>
      <c r="M1617" s="10" t="s">
        <v>4806</v>
      </c>
    </row>
    <row r="1618" spans="1:13" s="76" customFormat="1">
      <c r="A1618" s="15">
        <v>1615</v>
      </c>
      <c r="B1618" s="16" t="s">
        <v>6</v>
      </c>
      <c r="C1618" s="16" t="s">
        <v>69</v>
      </c>
      <c r="D1618" s="16" t="s">
        <v>128</v>
      </c>
      <c r="E1618" s="16" t="s">
        <v>623</v>
      </c>
      <c r="F1618" s="16" t="s">
        <v>932</v>
      </c>
      <c r="G1618" s="16" t="s">
        <v>952</v>
      </c>
      <c r="H1618" s="16" t="s">
        <v>4144</v>
      </c>
      <c r="I1618" s="16" t="s">
        <v>1918</v>
      </c>
      <c r="J1618" s="16" t="s">
        <v>2360</v>
      </c>
      <c r="K1618" s="16" t="s">
        <v>2724</v>
      </c>
      <c r="L1618" s="16" t="s">
        <v>3196</v>
      </c>
      <c r="M1618" s="10" t="s">
        <v>4145</v>
      </c>
    </row>
    <row r="1619" spans="1:13" s="76" customFormat="1">
      <c r="A1619" s="15">
        <v>1616</v>
      </c>
      <c r="B1619" s="16" t="s">
        <v>6</v>
      </c>
      <c r="C1619" s="16" t="s">
        <v>69</v>
      </c>
      <c r="D1619" s="16" t="s">
        <v>128</v>
      </c>
      <c r="E1619" s="16" t="s">
        <v>624</v>
      </c>
      <c r="F1619" s="16" t="s">
        <v>932</v>
      </c>
      <c r="G1619" s="16" t="s">
        <v>975</v>
      </c>
      <c r="H1619" s="16" t="s">
        <v>4146</v>
      </c>
      <c r="I1619" s="16" t="s">
        <v>1919</v>
      </c>
      <c r="J1619" s="16" t="s">
        <v>2357</v>
      </c>
      <c r="K1619" s="16" t="s">
        <v>2725</v>
      </c>
      <c r="L1619" s="16" t="s">
        <v>3197</v>
      </c>
      <c r="M1619" s="10" t="s">
        <v>4147</v>
      </c>
    </row>
    <row r="1620" spans="1:13" s="76" customFormat="1" ht="43.2">
      <c r="A1620" s="15">
        <v>1617</v>
      </c>
      <c r="B1620" s="16" t="s">
        <v>2</v>
      </c>
      <c r="C1620" s="16" t="s">
        <v>69</v>
      </c>
      <c r="D1620" s="16" t="s">
        <v>127</v>
      </c>
      <c r="E1620" s="16" t="s">
        <v>586</v>
      </c>
      <c r="F1620" s="16" t="s">
        <v>932</v>
      </c>
      <c r="G1620" s="16" t="s">
        <v>956</v>
      </c>
      <c r="H1620" s="16" t="s">
        <v>1091</v>
      </c>
      <c r="I1620" s="16" t="s">
        <v>1867</v>
      </c>
      <c r="J1620" s="16" t="s">
        <v>2339</v>
      </c>
      <c r="K1620" s="16" t="s">
        <v>4807</v>
      </c>
      <c r="L1620" s="16" t="s">
        <v>3162</v>
      </c>
      <c r="M1620" s="17" t="s">
        <v>7052</v>
      </c>
    </row>
    <row r="1621" spans="1:13" s="76" customFormat="1">
      <c r="A1621" s="15">
        <v>1618</v>
      </c>
      <c r="B1621" s="16" t="s">
        <v>8</v>
      </c>
      <c r="C1621" s="16" t="s">
        <v>69</v>
      </c>
      <c r="D1621" s="16" t="s">
        <v>127</v>
      </c>
      <c r="E1621" s="16" t="s">
        <v>587</v>
      </c>
      <c r="F1621" s="16" t="s">
        <v>932</v>
      </c>
      <c r="G1621" s="16" t="s">
        <v>954</v>
      </c>
      <c r="H1621" s="245">
        <v>45348</v>
      </c>
      <c r="I1621" s="16" t="s">
        <v>1868</v>
      </c>
      <c r="J1621" s="16"/>
      <c r="K1621" s="16" t="s">
        <v>4808</v>
      </c>
      <c r="L1621" s="16" t="s">
        <v>3930</v>
      </c>
      <c r="M1621" s="17" t="s">
        <v>7053</v>
      </c>
    </row>
    <row r="1622" spans="1:13" s="76" customFormat="1">
      <c r="A1622" s="15">
        <v>1619</v>
      </c>
      <c r="B1622" s="16" t="s">
        <v>2</v>
      </c>
      <c r="C1622" s="16" t="s">
        <v>69</v>
      </c>
      <c r="D1622" s="16" t="s">
        <v>127</v>
      </c>
      <c r="E1622" s="16" t="s">
        <v>588</v>
      </c>
      <c r="F1622" s="16" t="s">
        <v>932</v>
      </c>
      <c r="G1622" s="16" t="s">
        <v>1058</v>
      </c>
      <c r="H1622" s="16" t="s">
        <v>1390</v>
      </c>
      <c r="I1622" s="16" t="s">
        <v>1869</v>
      </c>
      <c r="J1622" s="16"/>
      <c r="K1622" s="16" t="s">
        <v>2697</v>
      </c>
      <c r="L1622" s="16" t="s">
        <v>3163</v>
      </c>
      <c r="M1622" s="17" t="s">
        <v>7054</v>
      </c>
    </row>
    <row r="1623" spans="1:13" s="76" customFormat="1">
      <c r="A1623" s="15">
        <v>1620</v>
      </c>
      <c r="B1623" s="16" t="s">
        <v>3</v>
      </c>
      <c r="C1623" s="16" t="s">
        <v>69</v>
      </c>
      <c r="D1623" s="16" t="s">
        <v>127</v>
      </c>
      <c r="E1623" s="16" t="s">
        <v>589</v>
      </c>
      <c r="F1623" s="16" t="s">
        <v>932</v>
      </c>
      <c r="G1623" s="16" t="s">
        <v>947</v>
      </c>
      <c r="H1623" s="16" t="s">
        <v>4809</v>
      </c>
      <c r="I1623" s="16" t="s">
        <v>1870</v>
      </c>
      <c r="J1623" s="16" t="s">
        <v>2339</v>
      </c>
      <c r="K1623" s="16" t="s">
        <v>1870</v>
      </c>
      <c r="L1623" s="16" t="s">
        <v>3164</v>
      </c>
      <c r="M1623" s="10" t="s">
        <v>3931</v>
      </c>
    </row>
    <row r="1624" spans="1:13" s="76" customFormat="1">
      <c r="A1624" s="15">
        <v>1621</v>
      </c>
      <c r="B1624" s="16" t="s">
        <v>3</v>
      </c>
      <c r="C1624" s="16" t="s">
        <v>69</v>
      </c>
      <c r="D1624" s="16" t="s">
        <v>127</v>
      </c>
      <c r="E1624" s="16" t="s">
        <v>590</v>
      </c>
      <c r="F1624" s="16" t="s">
        <v>932</v>
      </c>
      <c r="G1624" s="16" t="s">
        <v>975</v>
      </c>
      <c r="H1624" s="16" t="s">
        <v>4810</v>
      </c>
      <c r="I1624" s="16" t="s">
        <v>1871</v>
      </c>
      <c r="J1624" s="16" t="s">
        <v>2340</v>
      </c>
      <c r="K1624" s="16" t="s">
        <v>4811</v>
      </c>
      <c r="L1624" s="16" t="s">
        <v>4812</v>
      </c>
      <c r="M1624" s="17" t="s">
        <v>3932</v>
      </c>
    </row>
    <row r="1625" spans="1:13" s="76" customFormat="1">
      <c r="A1625" s="15">
        <v>1622</v>
      </c>
      <c r="B1625" s="75" t="s">
        <v>7</v>
      </c>
      <c r="C1625" s="16" t="s">
        <v>69</v>
      </c>
      <c r="D1625" s="16" t="s">
        <v>127</v>
      </c>
      <c r="E1625" s="16" t="s">
        <v>591</v>
      </c>
      <c r="F1625" s="16" t="s">
        <v>932</v>
      </c>
      <c r="G1625" s="16" t="s">
        <v>1010</v>
      </c>
      <c r="H1625" s="75" t="s">
        <v>1257</v>
      </c>
      <c r="I1625" s="16" t="s">
        <v>1872</v>
      </c>
      <c r="J1625" s="16" t="s">
        <v>2341</v>
      </c>
      <c r="K1625" s="16" t="s">
        <v>2698</v>
      </c>
      <c r="L1625" s="16" t="s">
        <v>3165</v>
      </c>
      <c r="M1625" s="17" t="s">
        <v>4813</v>
      </c>
    </row>
    <row r="1626" spans="1:13" s="76" customFormat="1">
      <c r="A1626" s="15">
        <v>1623</v>
      </c>
      <c r="B1626" s="75" t="s">
        <v>7</v>
      </c>
      <c r="C1626" s="16" t="s">
        <v>69</v>
      </c>
      <c r="D1626" s="16" t="s">
        <v>127</v>
      </c>
      <c r="E1626" s="16" t="s">
        <v>591</v>
      </c>
      <c r="F1626" s="16" t="s">
        <v>932</v>
      </c>
      <c r="G1626" s="16" t="s">
        <v>1010</v>
      </c>
      <c r="H1626" s="75" t="s">
        <v>1257</v>
      </c>
      <c r="I1626" s="16" t="s">
        <v>1873</v>
      </c>
      <c r="J1626" s="16"/>
      <c r="K1626" s="16" t="s">
        <v>2699</v>
      </c>
      <c r="L1626" s="16" t="s">
        <v>3163</v>
      </c>
      <c r="M1626" s="17" t="s">
        <v>7055</v>
      </c>
    </row>
    <row r="1627" spans="1:13" s="76" customFormat="1">
      <c r="A1627" s="15">
        <v>1624</v>
      </c>
      <c r="B1627" s="16" t="s">
        <v>7</v>
      </c>
      <c r="C1627" s="16" t="s">
        <v>69</v>
      </c>
      <c r="D1627" s="16" t="s">
        <v>127</v>
      </c>
      <c r="E1627" s="16" t="s">
        <v>592</v>
      </c>
      <c r="F1627" s="16" t="s">
        <v>932</v>
      </c>
      <c r="G1627" s="16" t="s">
        <v>950</v>
      </c>
      <c r="H1627" s="16" t="s">
        <v>4814</v>
      </c>
      <c r="I1627" s="16" t="s">
        <v>1874</v>
      </c>
      <c r="J1627" s="16" t="s">
        <v>2342</v>
      </c>
      <c r="K1627" s="16" t="s">
        <v>2700</v>
      </c>
      <c r="L1627" s="16" t="s">
        <v>3166</v>
      </c>
      <c r="M1627" s="17" t="s">
        <v>7056</v>
      </c>
    </row>
    <row r="1628" spans="1:13" s="76" customFormat="1">
      <c r="A1628" s="15">
        <v>1625</v>
      </c>
      <c r="B1628" s="16" t="s">
        <v>7</v>
      </c>
      <c r="C1628" s="16" t="s">
        <v>69</v>
      </c>
      <c r="D1628" s="16" t="s">
        <v>127</v>
      </c>
      <c r="E1628" s="16" t="s">
        <v>4815</v>
      </c>
      <c r="F1628" s="16" t="s">
        <v>932</v>
      </c>
      <c r="G1628" s="16" t="s">
        <v>950</v>
      </c>
      <c r="H1628" s="54">
        <v>44673</v>
      </c>
      <c r="I1628" s="16" t="s">
        <v>1875</v>
      </c>
      <c r="J1628" s="16" t="s">
        <v>2342</v>
      </c>
      <c r="K1628" s="16" t="s">
        <v>1875</v>
      </c>
      <c r="L1628" s="16" t="s">
        <v>3167</v>
      </c>
      <c r="M1628" s="10" t="s">
        <v>3476</v>
      </c>
    </row>
    <row r="1629" spans="1:13" s="76" customFormat="1" ht="43.2">
      <c r="A1629" s="15">
        <v>1626</v>
      </c>
      <c r="B1629" s="16" t="s">
        <v>8</v>
      </c>
      <c r="C1629" s="16" t="s">
        <v>69</v>
      </c>
      <c r="D1629" s="16" t="s">
        <v>127</v>
      </c>
      <c r="E1629" s="16" t="s">
        <v>3601</v>
      </c>
      <c r="F1629" s="16" t="s">
        <v>932</v>
      </c>
      <c r="G1629" s="16" t="s">
        <v>1072</v>
      </c>
      <c r="H1629" s="16" t="s">
        <v>1392</v>
      </c>
      <c r="I1629" s="16" t="s">
        <v>1877</v>
      </c>
      <c r="J1629" s="16" t="s">
        <v>2343</v>
      </c>
      <c r="K1629" s="16" t="s">
        <v>2701</v>
      </c>
      <c r="L1629" s="16" t="s">
        <v>3933</v>
      </c>
      <c r="M1629" s="17" t="s">
        <v>3477</v>
      </c>
    </row>
    <row r="1630" spans="1:13" s="76" customFormat="1" ht="43.2">
      <c r="A1630" s="15">
        <v>1627</v>
      </c>
      <c r="B1630" s="16" t="s">
        <v>8</v>
      </c>
      <c r="C1630" s="16" t="s">
        <v>69</v>
      </c>
      <c r="D1630" s="16" t="s">
        <v>127</v>
      </c>
      <c r="E1630" s="16" t="s">
        <v>595</v>
      </c>
      <c r="F1630" s="16" t="s">
        <v>932</v>
      </c>
      <c r="G1630" s="16" t="s">
        <v>970</v>
      </c>
      <c r="H1630" s="245" t="s">
        <v>4816</v>
      </c>
      <c r="I1630" s="16" t="s">
        <v>5135</v>
      </c>
      <c r="J1630" s="16" t="s">
        <v>2344</v>
      </c>
      <c r="K1630" s="16" t="s">
        <v>4650</v>
      </c>
      <c r="L1630" s="16" t="s">
        <v>3168</v>
      </c>
      <c r="M1630" s="10" t="s">
        <v>3478</v>
      </c>
    </row>
    <row r="1631" spans="1:13" s="76" customFormat="1">
      <c r="A1631" s="15">
        <v>1628</v>
      </c>
      <c r="B1631" s="16" t="s">
        <v>8</v>
      </c>
      <c r="C1631" s="16" t="s">
        <v>69</v>
      </c>
      <c r="D1631" s="16" t="s">
        <v>127</v>
      </c>
      <c r="E1631" s="16" t="s">
        <v>597</v>
      </c>
      <c r="F1631" s="16" t="s">
        <v>932</v>
      </c>
      <c r="G1631" s="16" t="s">
        <v>1016</v>
      </c>
      <c r="H1631" s="16" t="s">
        <v>1394</v>
      </c>
      <c r="I1631" s="16" t="s">
        <v>1876</v>
      </c>
      <c r="J1631" s="16"/>
      <c r="K1631" s="16" t="s">
        <v>2697</v>
      </c>
      <c r="L1631" s="16" t="s">
        <v>3163</v>
      </c>
      <c r="M1631" s="17" t="s">
        <v>3474</v>
      </c>
    </row>
    <row r="1632" spans="1:13" s="76" customFormat="1">
      <c r="A1632" s="15">
        <v>1629</v>
      </c>
      <c r="B1632" s="16" t="s">
        <v>5</v>
      </c>
      <c r="C1632" s="16" t="s">
        <v>69</v>
      </c>
      <c r="D1632" s="16" t="s">
        <v>127</v>
      </c>
      <c r="E1632" s="16" t="s">
        <v>7251</v>
      </c>
      <c r="F1632" s="16" t="s">
        <v>932</v>
      </c>
      <c r="G1632" s="16" t="s">
        <v>945</v>
      </c>
      <c r="H1632" s="54">
        <v>42210</v>
      </c>
      <c r="I1632" s="16" t="s">
        <v>1879</v>
      </c>
      <c r="J1632" s="16" t="s">
        <v>2339</v>
      </c>
      <c r="K1632" s="16" t="s">
        <v>1886</v>
      </c>
      <c r="L1632" s="16" t="s">
        <v>3169</v>
      </c>
      <c r="M1632" s="17" t="s">
        <v>4817</v>
      </c>
    </row>
    <row r="1633" spans="1:13" s="76" customFormat="1">
      <c r="A1633" s="15">
        <v>1630</v>
      </c>
      <c r="B1633" s="16" t="s">
        <v>5</v>
      </c>
      <c r="C1633" s="16" t="s">
        <v>69</v>
      </c>
      <c r="D1633" s="16" t="s">
        <v>127</v>
      </c>
      <c r="E1633" s="16" t="s">
        <v>4818</v>
      </c>
      <c r="F1633" s="16" t="s">
        <v>932</v>
      </c>
      <c r="G1633" s="16" t="s">
        <v>947</v>
      </c>
      <c r="H1633" s="54">
        <v>44800</v>
      </c>
      <c r="I1633" s="16" t="s">
        <v>1880</v>
      </c>
      <c r="J1633" s="16" t="s">
        <v>2345</v>
      </c>
      <c r="K1633" s="16" t="s">
        <v>2703</v>
      </c>
      <c r="L1633" s="16" t="s">
        <v>4819</v>
      </c>
      <c r="M1633" s="10" t="s">
        <v>3479</v>
      </c>
    </row>
    <row r="1634" spans="1:13" s="76" customFormat="1">
      <c r="A1634" s="15">
        <v>1631</v>
      </c>
      <c r="B1634" s="16" t="s">
        <v>6</v>
      </c>
      <c r="C1634" s="16" t="s">
        <v>69</v>
      </c>
      <c r="D1634" s="16" t="s">
        <v>127</v>
      </c>
      <c r="E1634" s="16" t="s">
        <v>4820</v>
      </c>
      <c r="F1634" s="16" t="s">
        <v>932</v>
      </c>
      <c r="G1634" s="16" t="s">
        <v>952</v>
      </c>
      <c r="H1634" s="16" t="s">
        <v>3602</v>
      </c>
      <c r="I1634" s="16" t="s">
        <v>1881</v>
      </c>
      <c r="J1634" s="16" t="s">
        <v>2346</v>
      </c>
      <c r="K1634" s="16" t="s">
        <v>1881</v>
      </c>
      <c r="L1634" s="16" t="s">
        <v>3170</v>
      </c>
      <c r="M1634" s="10" t="s">
        <v>3480</v>
      </c>
    </row>
    <row r="1635" spans="1:13" s="76" customFormat="1">
      <c r="A1635" s="15">
        <v>1632</v>
      </c>
      <c r="B1635" s="16" t="s">
        <v>6</v>
      </c>
      <c r="C1635" s="16" t="s">
        <v>69</v>
      </c>
      <c r="D1635" s="16" t="s">
        <v>127</v>
      </c>
      <c r="E1635" s="16" t="s">
        <v>7252</v>
      </c>
      <c r="F1635" s="16" t="s">
        <v>932</v>
      </c>
      <c r="G1635" s="16" t="s">
        <v>952</v>
      </c>
      <c r="H1635" s="54">
        <v>44683</v>
      </c>
      <c r="I1635" s="16" t="s">
        <v>1882</v>
      </c>
      <c r="J1635" s="16" t="s">
        <v>2347</v>
      </c>
      <c r="K1635" s="16" t="s">
        <v>2704</v>
      </c>
      <c r="L1635" s="16" t="s">
        <v>3171</v>
      </c>
      <c r="M1635" s="10" t="s">
        <v>3481</v>
      </c>
    </row>
    <row r="1636" spans="1:13" s="76" customFormat="1">
      <c r="A1636" s="15">
        <v>1633</v>
      </c>
      <c r="B1636" s="16" t="s">
        <v>6</v>
      </c>
      <c r="C1636" s="16" t="s">
        <v>69</v>
      </c>
      <c r="D1636" s="16" t="s">
        <v>127</v>
      </c>
      <c r="E1636" s="16" t="s">
        <v>7253</v>
      </c>
      <c r="F1636" s="16" t="s">
        <v>932</v>
      </c>
      <c r="G1636" s="16" t="s">
        <v>949</v>
      </c>
      <c r="H1636" s="54">
        <v>42169</v>
      </c>
      <c r="I1636" s="16" t="s">
        <v>1882</v>
      </c>
      <c r="J1636" s="16" t="s">
        <v>2347</v>
      </c>
      <c r="K1636" s="16" t="s">
        <v>2704</v>
      </c>
      <c r="L1636" s="16" t="s">
        <v>3171</v>
      </c>
      <c r="M1636" s="17" t="s">
        <v>3481</v>
      </c>
    </row>
    <row r="1637" spans="1:13" s="76" customFormat="1">
      <c r="A1637" s="15">
        <v>1634</v>
      </c>
      <c r="B1637" s="16" t="s">
        <v>6</v>
      </c>
      <c r="C1637" s="16" t="s">
        <v>69</v>
      </c>
      <c r="D1637" s="16" t="s">
        <v>127</v>
      </c>
      <c r="E1637" s="16" t="s">
        <v>4821</v>
      </c>
      <c r="F1637" s="16" t="s">
        <v>932</v>
      </c>
      <c r="G1637" s="16" t="s">
        <v>1074</v>
      </c>
      <c r="H1637" s="16" t="s">
        <v>4822</v>
      </c>
      <c r="I1637" s="16" t="s">
        <v>1883</v>
      </c>
      <c r="J1637" s="16" t="s">
        <v>2342</v>
      </c>
      <c r="K1637" s="16" t="s">
        <v>1883</v>
      </c>
      <c r="L1637" s="16" t="s">
        <v>3172</v>
      </c>
      <c r="M1637" s="10" t="s">
        <v>3482</v>
      </c>
    </row>
    <row r="1638" spans="1:13" s="76" customFormat="1">
      <c r="A1638" s="15">
        <v>1635</v>
      </c>
      <c r="B1638" s="16" t="s">
        <v>6</v>
      </c>
      <c r="C1638" s="16" t="s">
        <v>69</v>
      </c>
      <c r="D1638" s="16" t="s">
        <v>127</v>
      </c>
      <c r="E1638" s="16" t="s">
        <v>7254</v>
      </c>
      <c r="F1638" s="16" t="s">
        <v>932</v>
      </c>
      <c r="G1638" s="16" t="s">
        <v>945</v>
      </c>
      <c r="H1638" s="16" t="s">
        <v>1395</v>
      </c>
      <c r="I1638" s="16" t="s">
        <v>1870</v>
      </c>
      <c r="J1638" s="16" t="s">
        <v>2342</v>
      </c>
      <c r="K1638" s="16" t="s">
        <v>1870</v>
      </c>
      <c r="L1638" s="16" t="s">
        <v>3164</v>
      </c>
      <c r="M1638" s="17" t="s">
        <v>7057</v>
      </c>
    </row>
    <row r="1639" spans="1:13" s="76" customFormat="1">
      <c r="A1639" s="15">
        <v>1636</v>
      </c>
      <c r="B1639" s="16" t="s">
        <v>6</v>
      </c>
      <c r="C1639" s="16" t="s">
        <v>69</v>
      </c>
      <c r="D1639" s="16" t="s">
        <v>127</v>
      </c>
      <c r="E1639" s="16" t="s">
        <v>4823</v>
      </c>
      <c r="F1639" s="16" t="s">
        <v>932</v>
      </c>
      <c r="G1639" s="16" t="s">
        <v>945</v>
      </c>
      <c r="H1639" s="16" t="s">
        <v>1396</v>
      </c>
      <c r="I1639" s="16" t="s">
        <v>1884</v>
      </c>
      <c r="J1639" s="16" t="s">
        <v>2346</v>
      </c>
      <c r="K1639" s="16" t="s">
        <v>1884</v>
      </c>
      <c r="L1639" s="16" t="s">
        <v>3173</v>
      </c>
      <c r="M1639" s="10" t="s">
        <v>3484</v>
      </c>
    </row>
    <row r="1640" spans="1:13" s="76" customFormat="1">
      <c r="A1640" s="15">
        <v>1637</v>
      </c>
      <c r="B1640" s="16" t="s">
        <v>6</v>
      </c>
      <c r="C1640" s="16" t="s">
        <v>69</v>
      </c>
      <c r="D1640" s="16" t="s">
        <v>127</v>
      </c>
      <c r="E1640" s="16" t="s">
        <v>4824</v>
      </c>
      <c r="F1640" s="16" t="s">
        <v>932</v>
      </c>
      <c r="G1640" s="16" t="s">
        <v>945</v>
      </c>
      <c r="H1640" s="16" t="s">
        <v>4825</v>
      </c>
      <c r="I1640" s="16" t="s">
        <v>1885</v>
      </c>
      <c r="J1640" s="16" t="s">
        <v>2348</v>
      </c>
      <c r="K1640" s="16" t="s">
        <v>1885</v>
      </c>
      <c r="L1640" s="16" t="s">
        <v>4651</v>
      </c>
      <c r="M1640" s="10" t="s">
        <v>3485</v>
      </c>
    </row>
    <row r="1641" spans="1:13" s="76" customFormat="1">
      <c r="A1641" s="15">
        <v>1638</v>
      </c>
      <c r="B1641" s="16" t="s">
        <v>6</v>
      </c>
      <c r="C1641" s="16" t="s">
        <v>69</v>
      </c>
      <c r="D1641" s="16" t="s">
        <v>127</v>
      </c>
      <c r="E1641" s="16" t="s">
        <v>7255</v>
      </c>
      <c r="F1641" s="16" t="s">
        <v>932</v>
      </c>
      <c r="G1641" s="16" t="s">
        <v>945</v>
      </c>
      <c r="H1641" s="16" t="s">
        <v>1397</v>
      </c>
      <c r="I1641" s="16" t="s">
        <v>1886</v>
      </c>
      <c r="J1641" s="16" t="s">
        <v>2339</v>
      </c>
      <c r="K1641" s="16" t="s">
        <v>1886</v>
      </c>
      <c r="L1641" s="16" t="s">
        <v>3169</v>
      </c>
      <c r="M1641" s="17" t="s">
        <v>3486</v>
      </c>
    </row>
    <row r="1642" spans="1:13" s="76" customFormat="1">
      <c r="A1642" s="15">
        <v>1639</v>
      </c>
      <c r="B1642" s="16" t="s">
        <v>6</v>
      </c>
      <c r="C1642" s="16" t="s">
        <v>69</v>
      </c>
      <c r="D1642" s="16" t="s">
        <v>127</v>
      </c>
      <c r="E1642" s="16" t="s">
        <v>4826</v>
      </c>
      <c r="F1642" s="16" t="s">
        <v>932</v>
      </c>
      <c r="G1642" s="16" t="s">
        <v>945</v>
      </c>
      <c r="H1642" s="16" t="s">
        <v>1397</v>
      </c>
      <c r="I1642" s="16" t="s">
        <v>1887</v>
      </c>
      <c r="J1642" s="16" t="s">
        <v>2341</v>
      </c>
      <c r="K1642" s="16" t="s">
        <v>1887</v>
      </c>
      <c r="L1642" s="16" t="s">
        <v>3174</v>
      </c>
      <c r="M1642" s="17" t="s">
        <v>3487</v>
      </c>
    </row>
    <row r="1643" spans="1:13" s="76" customFormat="1">
      <c r="A1643" s="15">
        <v>1640</v>
      </c>
      <c r="B1643" s="16" t="s">
        <v>6</v>
      </c>
      <c r="C1643" s="16" t="s">
        <v>69</v>
      </c>
      <c r="D1643" s="16" t="s">
        <v>127</v>
      </c>
      <c r="E1643" s="16" t="s">
        <v>7256</v>
      </c>
      <c r="F1643" s="16" t="s">
        <v>932</v>
      </c>
      <c r="G1643" s="16" t="s">
        <v>1075</v>
      </c>
      <c r="H1643" s="16" t="s">
        <v>1398</v>
      </c>
      <c r="I1643" s="16" t="s">
        <v>1882</v>
      </c>
      <c r="J1643" s="16" t="s">
        <v>2349</v>
      </c>
      <c r="K1643" s="16" t="s">
        <v>2704</v>
      </c>
      <c r="L1643" s="16" t="s">
        <v>3171</v>
      </c>
      <c r="M1643" s="17" t="s">
        <v>3481</v>
      </c>
    </row>
    <row r="1644" spans="1:13" s="76" customFormat="1">
      <c r="A1644" s="15">
        <v>1641</v>
      </c>
      <c r="B1644" s="16" t="s">
        <v>6</v>
      </c>
      <c r="C1644" s="16" t="s">
        <v>69</v>
      </c>
      <c r="D1644" s="16" t="s">
        <v>127</v>
      </c>
      <c r="E1644" s="16" t="s">
        <v>4827</v>
      </c>
      <c r="F1644" s="16" t="s">
        <v>932</v>
      </c>
      <c r="G1644" s="16" t="s">
        <v>947</v>
      </c>
      <c r="H1644" s="54">
        <v>42240</v>
      </c>
      <c r="I1644" s="16" t="s">
        <v>1888</v>
      </c>
      <c r="J1644" s="16" t="s">
        <v>2350</v>
      </c>
      <c r="K1644" s="16" t="s">
        <v>2705</v>
      </c>
      <c r="L1644" s="16" t="s">
        <v>3175</v>
      </c>
      <c r="M1644" s="10" t="s">
        <v>7058</v>
      </c>
    </row>
    <row r="1645" spans="1:13" s="76" customFormat="1">
      <c r="A1645" s="15">
        <v>1642</v>
      </c>
      <c r="B1645" s="16" t="s">
        <v>6</v>
      </c>
      <c r="C1645" s="16" t="s">
        <v>69</v>
      </c>
      <c r="D1645" s="16" t="s">
        <v>127</v>
      </c>
      <c r="E1645" s="16" t="s">
        <v>4828</v>
      </c>
      <c r="F1645" s="16" t="s">
        <v>932</v>
      </c>
      <c r="G1645" s="16" t="s">
        <v>975</v>
      </c>
      <c r="H1645" s="16" t="s">
        <v>4829</v>
      </c>
      <c r="I1645" s="16" t="s">
        <v>1889</v>
      </c>
      <c r="J1645" s="16" t="s">
        <v>2348</v>
      </c>
      <c r="K1645" s="16" t="s">
        <v>2706</v>
      </c>
      <c r="L1645" s="16" t="s">
        <v>3176</v>
      </c>
      <c r="M1645" s="10" t="s">
        <v>3489</v>
      </c>
    </row>
    <row r="1646" spans="1:13" s="76" customFormat="1">
      <c r="A1646" s="15">
        <v>1643</v>
      </c>
      <c r="B1646" s="16" t="s">
        <v>6</v>
      </c>
      <c r="C1646" s="16" t="s">
        <v>69</v>
      </c>
      <c r="D1646" s="16" t="s">
        <v>127</v>
      </c>
      <c r="E1646" s="16" t="s">
        <v>4830</v>
      </c>
      <c r="F1646" s="16" t="s">
        <v>932</v>
      </c>
      <c r="G1646" s="16" t="s">
        <v>956</v>
      </c>
      <c r="H1646" s="16" t="s">
        <v>4831</v>
      </c>
      <c r="I1646" s="16" t="s">
        <v>1890</v>
      </c>
      <c r="J1646" s="16" t="s">
        <v>2348</v>
      </c>
      <c r="K1646" s="16" t="s">
        <v>2706</v>
      </c>
      <c r="L1646" s="16" t="s">
        <v>3176</v>
      </c>
      <c r="M1646" s="10" t="s">
        <v>3489</v>
      </c>
    </row>
    <row r="1647" spans="1:13" s="76" customFormat="1">
      <c r="A1647" s="15">
        <v>1644</v>
      </c>
      <c r="B1647" s="16" t="s">
        <v>6</v>
      </c>
      <c r="C1647" s="16" t="s">
        <v>69</v>
      </c>
      <c r="D1647" s="16" t="s">
        <v>127</v>
      </c>
      <c r="E1647" s="16" t="s">
        <v>4832</v>
      </c>
      <c r="F1647" s="16" t="s">
        <v>932</v>
      </c>
      <c r="G1647" s="16" t="s">
        <v>956</v>
      </c>
      <c r="H1647" s="16" t="s">
        <v>1399</v>
      </c>
      <c r="I1647" s="16" t="s">
        <v>1891</v>
      </c>
      <c r="J1647" s="16" t="s">
        <v>2348</v>
      </c>
      <c r="K1647" s="16" t="s">
        <v>2707</v>
      </c>
      <c r="L1647" s="16" t="s">
        <v>3177</v>
      </c>
      <c r="M1647" s="10" t="s">
        <v>3490</v>
      </c>
    </row>
    <row r="1648" spans="1:13" s="76" customFormat="1">
      <c r="A1648" s="15">
        <v>1645</v>
      </c>
      <c r="B1648" s="16" t="s">
        <v>6</v>
      </c>
      <c r="C1648" s="16" t="s">
        <v>69</v>
      </c>
      <c r="D1648" s="16" t="s">
        <v>127</v>
      </c>
      <c r="E1648" s="16" t="s">
        <v>4833</v>
      </c>
      <c r="F1648" s="16" t="s">
        <v>932</v>
      </c>
      <c r="G1648" s="16" t="s">
        <v>956</v>
      </c>
      <c r="H1648" s="16" t="s">
        <v>4834</v>
      </c>
      <c r="I1648" s="16" t="s">
        <v>1892</v>
      </c>
      <c r="J1648" s="16" t="s">
        <v>2351</v>
      </c>
      <c r="K1648" s="16" t="s">
        <v>2708</v>
      </c>
      <c r="L1648" s="16" t="s">
        <v>3178</v>
      </c>
      <c r="M1648" s="17" t="s">
        <v>7059</v>
      </c>
    </row>
    <row r="1649" spans="1:13" s="76" customFormat="1">
      <c r="A1649" s="15">
        <v>1646</v>
      </c>
      <c r="B1649" s="16" t="s">
        <v>6</v>
      </c>
      <c r="C1649" s="16" t="s">
        <v>69</v>
      </c>
      <c r="D1649" s="16" t="s">
        <v>127</v>
      </c>
      <c r="E1649" s="16" t="s">
        <v>4835</v>
      </c>
      <c r="F1649" s="16" t="s">
        <v>932</v>
      </c>
      <c r="G1649" s="16" t="s">
        <v>979</v>
      </c>
      <c r="H1649" s="16" t="s">
        <v>1400</v>
      </c>
      <c r="I1649" s="16" t="s">
        <v>1893</v>
      </c>
      <c r="J1649" s="16" t="s">
        <v>2340</v>
      </c>
      <c r="K1649" s="16" t="s">
        <v>1893</v>
      </c>
      <c r="L1649" s="16" t="s">
        <v>3179</v>
      </c>
      <c r="M1649" s="10" t="s">
        <v>3492</v>
      </c>
    </row>
    <row r="1650" spans="1:13" s="76" customFormat="1">
      <c r="A1650" s="15">
        <v>1647</v>
      </c>
      <c r="B1650" s="16" t="s">
        <v>6</v>
      </c>
      <c r="C1650" s="16" t="s">
        <v>69</v>
      </c>
      <c r="D1650" s="16" t="s">
        <v>127</v>
      </c>
      <c r="E1650" s="16" t="s">
        <v>4836</v>
      </c>
      <c r="F1650" s="16" t="s">
        <v>932</v>
      </c>
      <c r="G1650" s="16" t="s">
        <v>970</v>
      </c>
      <c r="H1650" s="54">
        <v>44933</v>
      </c>
      <c r="I1650" s="16" t="s">
        <v>1882</v>
      </c>
      <c r="J1650" s="16" t="s">
        <v>2349</v>
      </c>
      <c r="K1650" s="16" t="s">
        <v>2704</v>
      </c>
      <c r="L1650" s="16" t="s">
        <v>3171</v>
      </c>
      <c r="M1650" s="17" t="s">
        <v>3481</v>
      </c>
    </row>
    <row r="1651" spans="1:13" s="76" customFormat="1" ht="43.2">
      <c r="A1651" s="15">
        <v>1648</v>
      </c>
      <c r="B1651" s="16" t="s">
        <v>6</v>
      </c>
      <c r="C1651" s="16" t="s">
        <v>69</v>
      </c>
      <c r="D1651" s="16" t="s">
        <v>127</v>
      </c>
      <c r="E1651" s="16" t="s">
        <v>4837</v>
      </c>
      <c r="F1651" s="16" t="s">
        <v>932</v>
      </c>
      <c r="G1651" s="16" t="s">
        <v>970</v>
      </c>
      <c r="H1651" s="16" t="s">
        <v>1401</v>
      </c>
      <c r="I1651" s="16" t="s">
        <v>1894</v>
      </c>
      <c r="J1651" s="16" t="s">
        <v>2352</v>
      </c>
      <c r="K1651" s="16" t="s">
        <v>2709</v>
      </c>
      <c r="L1651" s="16" t="s">
        <v>3180</v>
      </c>
      <c r="M1651" s="55" t="s">
        <v>7060</v>
      </c>
    </row>
    <row r="1652" spans="1:13" s="76" customFormat="1">
      <c r="A1652" s="15">
        <v>1649</v>
      </c>
      <c r="B1652" s="16" t="s">
        <v>6</v>
      </c>
      <c r="C1652" s="16" t="s">
        <v>69</v>
      </c>
      <c r="D1652" s="16" t="s">
        <v>127</v>
      </c>
      <c r="E1652" s="16" t="s">
        <v>4838</v>
      </c>
      <c r="F1652" s="16" t="s">
        <v>932</v>
      </c>
      <c r="G1652" s="16" t="s">
        <v>970</v>
      </c>
      <c r="H1652" s="54">
        <v>42018</v>
      </c>
      <c r="I1652" s="16" t="s">
        <v>1875</v>
      </c>
      <c r="J1652" s="16" t="s">
        <v>2339</v>
      </c>
      <c r="K1652" s="16" t="s">
        <v>1875</v>
      </c>
      <c r="L1652" s="16" t="s">
        <v>3167</v>
      </c>
      <c r="M1652" s="10" t="s">
        <v>3476</v>
      </c>
    </row>
    <row r="1653" spans="1:13" s="76" customFormat="1" ht="43.2">
      <c r="A1653" s="15">
        <v>1650</v>
      </c>
      <c r="B1653" s="16" t="s">
        <v>2</v>
      </c>
      <c r="C1653" s="16" t="s">
        <v>69</v>
      </c>
      <c r="D1653" s="16" t="s">
        <v>128</v>
      </c>
      <c r="E1653" s="16" t="s">
        <v>598</v>
      </c>
      <c r="F1653" s="16" t="s">
        <v>932</v>
      </c>
      <c r="G1653" s="16" t="s">
        <v>947</v>
      </c>
      <c r="H1653" s="54" t="s">
        <v>1234</v>
      </c>
      <c r="I1653" s="16" t="s">
        <v>1895</v>
      </c>
      <c r="J1653" s="16" t="s">
        <v>2284</v>
      </c>
      <c r="K1653" s="16" t="s">
        <v>2710</v>
      </c>
      <c r="L1653" s="16" t="s">
        <v>3181</v>
      </c>
      <c r="M1653" s="10" t="s">
        <v>3690</v>
      </c>
    </row>
    <row r="1654" spans="1:13" s="76" customFormat="1" ht="43.2">
      <c r="A1654" s="15">
        <v>1651</v>
      </c>
      <c r="B1654" s="16" t="s">
        <v>3</v>
      </c>
      <c r="C1654" s="16" t="s">
        <v>69</v>
      </c>
      <c r="D1654" s="16" t="s">
        <v>128</v>
      </c>
      <c r="E1654" s="16" t="s">
        <v>599</v>
      </c>
      <c r="F1654" s="16" t="s">
        <v>932</v>
      </c>
      <c r="G1654" s="16" t="s">
        <v>952</v>
      </c>
      <c r="H1654" s="16" t="s">
        <v>1446</v>
      </c>
      <c r="I1654" s="16" t="s">
        <v>1896</v>
      </c>
      <c r="J1654" s="16" t="s">
        <v>2219</v>
      </c>
      <c r="K1654" s="16" t="s">
        <v>3691</v>
      </c>
      <c r="L1654" s="16" t="s">
        <v>3692</v>
      </c>
      <c r="M1654" s="10" t="s">
        <v>3693</v>
      </c>
    </row>
    <row r="1655" spans="1:13" s="76" customFormat="1">
      <c r="A1655" s="15">
        <v>1652</v>
      </c>
      <c r="B1655" s="16" t="s">
        <v>3</v>
      </c>
      <c r="C1655" s="16" t="s">
        <v>69</v>
      </c>
      <c r="D1655" s="16" t="s">
        <v>128</v>
      </c>
      <c r="E1655" s="16" t="s">
        <v>4801</v>
      </c>
      <c r="F1655" s="16" t="s">
        <v>932</v>
      </c>
      <c r="G1655" s="16" t="s">
        <v>949</v>
      </c>
      <c r="H1655" s="16" t="s">
        <v>1200</v>
      </c>
      <c r="I1655" s="16" t="s">
        <v>1897</v>
      </c>
      <c r="J1655" s="16" t="s">
        <v>2285</v>
      </c>
      <c r="K1655" s="16" t="s">
        <v>3694</v>
      </c>
      <c r="L1655" s="16" t="s">
        <v>3695</v>
      </c>
      <c r="M1655" s="10" t="s">
        <v>4802</v>
      </c>
    </row>
    <row r="1656" spans="1:13" s="76" customFormat="1">
      <c r="A1656" s="15">
        <v>1653</v>
      </c>
      <c r="B1656" s="16" t="s">
        <v>7</v>
      </c>
      <c r="C1656" s="16" t="s">
        <v>69</v>
      </c>
      <c r="D1656" s="16" t="s">
        <v>128</v>
      </c>
      <c r="E1656" s="16" t="s">
        <v>600</v>
      </c>
      <c r="F1656" s="16" t="s">
        <v>932</v>
      </c>
      <c r="G1656" s="16" t="s">
        <v>950</v>
      </c>
      <c r="H1656" s="16" t="s">
        <v>1296</v>
      </c>
      <c r="I1656" s="16" t="s">
        <v>1898</v>
      </c>
      <c r="J1656" s="16" t="s">
        <v>2211</v>
      </c>
      <c r="K1656" s="16" t="s">
        <v>3694</v>
      </c>
      <c r="L1656" s="16" t="s">
        <v>3695</v>
      </c>
      <c r="M1656" s="10" t="s">
        <v>3493</v>
      </c>
    </row>
    <row r="1657" spans="1:13" s="76" customFormat="1">
      <c r="A1657" s="15">
        <v>1654</v>
      </c>
      <c r="B1657" s="75" t="s">
        <v>5</v>
      </c>
      <c r="C1657" s="16" t="s">
        <v>69</v>
      </c>
      <c r="D1657" s="16" t="s">
        <v>128</v>
      </c>
      <c r="E1657" s="16" t="s">
        <v>601</v>
      </c>
      <c r="F1657" s="16" t="s">
        <v>932</v>
      </c>
      <c r="G1657" s="16" t="s">
        <v>945</v>
      </c>
      <c r="H1657" s="243" t="s">
        <v>4132</v>
      </c>
      <c r="I1657" s="16" t="s">
        <v>1899</v>
      </c>
      <c r="J1657" s="16" t="s">
        <v>2283</v>
      </c>
      <c r="K1657" s="16" t="s">
        <v>2711</v>
      </c>
      <c r="L1657" s="16" t="s">
        <v>3182</v>
      </c>
      <c r="M1657" s="10" t="s">
        <v>4133</v>
      </c>
    </row>
    <row r="1658" spans="1:13" s="76" customFormat="1">
      <c r="A1658" s="15">
        <v>1655</v>
      </c>
      <c r="B1658" s="75" t="s">
        <v>5</v>
      </c>
      <c r="C1658" s="16" t="s">
        <v>69</v>
      </c>
      <c r="D1658" s="16" t="s">
        <v>128</v>
      </c>
      <c r="E1658" s="16" t="s">
        <v>602</v>
      </c>
      <c r="F1658" s="16" t="s">
        <v>932</v>
      </c>
      <c r="G1658" s="16" t="s">
        <v>947</v>
      </c>
      <c r="H1658" s="244">
        <v>44417</v>
      </c>
      <c r="I1658" s="16" t="s">
        <v>1900</v>
      </c>
      <c r="J1658" s="16" t="s">
        <v>2283</v>
      </c>
      <c r="K1658" s="16" t="s">
        <v>2712</v>
      </c>
      <c r="L1658" s="16" t="s">
        <v>3183</v>
      </c>
      <c r="M1658" s="10" t="s">
        <v>3494</v>
      </c>
    </row>
    <row r="1659" spans="1:13" s="76" customFormat="1" ht="43.2">
      <c r="A1659" s="15">
        <v>1656</v>
      </c>
      <c r="B1659" s="75" t="s">
        <v>5</v>
      </c>
      <c r="C1659" s="16" t="s">
        <v>69</v>
      </c>
      <c r="D1659" s="16" t="s">
        <v>128</v>
      </c>
      <c r="E1659" s="16" t="s">
        <v>603</v>
      </c>
      <c r="F1659" s="16" t="s">
        <v>932</v>
      </c>
      <c r="G1659" s="16" t="s">
        <v>947</v>
      </c>
      <c r="H1659" s="54">
        <v>44424</v>
      </c>
      <c r="I1659" s="16" t="s">
        <v>1901</v>
      </c>
      <c r="J1659" s="16" t="s">
        <v>2285</v>
      </c>
      <c r="K1659" s="16" t="s">
        <v>2713</v>
      </c>
      <c r="L1659" s="16" t="s">
        <v>3184</v>
      </c>
      <c r="M1659" s="10" t="s">
        <v>3696</v>
      </c>
    </row>
    <row r="1660" spans="1:13" s="76" customFormat="1">
      <c r="A1660" s="15">
        <v>1657</v>
      </c>
      <c r="B1660" s="75" t="s">
        <v>5</v>
      </c>
      <c r="C1660" s="16" t="s">
        <v>69</v>
      </c>
      <c r="D1660" s="16" t="s">
        <v>128</v>
      </c>
      <c r="E1660" s="16" t="s">
        <v>604</v>
      </c>
      <c r="F1660" s="16" t="s">
        <v>932</v>
      </c>
      <c r="G1660" s="16" t="s">
        <v>948</v>
      </c>
      <c r="H1660" s="16" t="s">
        <v>4134</v>
      </c>
      <c r="I1660" s="16" t="s">
        <v>1902</v>
      </c>
      <c r="J1660" s="16" t="s">
        <v>2353</v>
      </c>
      <c r="K1660" s="16" t="s">
        <v>2714</v>
      </c>
      <c r="L1660" s="16" t="s">
        <v>3185</v>
      </c>
      <c r="M1660" s="10" t="s">
        <v>4135</v>
      </c>
    </row>
    <row r="1661" spans="1:13" s="76" customFormat="1">
      <c r="A1661" s="15">
        <v>1658</v>
      </c>
      <c r="B1661" s="75" t="s">
        <v>5</v>
      </c>
      <c r="C1661" s="16" t="s">
        <v>69</v>
      </c>
      <c r="D1661" s="16" t="s">
        <v>128</v>
      </c>
      <c r="E1661" s="16" t="s">
        <v>605</v>
      </c>
      <c r="F1661" s="16" t="s">
        <v>932</v>
      </c>
      <c r="G1661" s="16" t="s">
        <v>945</v>
      </c>
      <c r="H1661" s="16" t="s">
        <v>4136</v>
      </c>
      <c r="I1661" s="16" t="s">
        <v>1903</v>
      </c>
      <c r="J1661" s="16" t="s">
        <v>2285</v>
      </c>
      <c r="K1661" s="16" t="s">
        <v>2715</v>
      </c>
      <c r="L1661" s="16" t="s">
        <v>3186</v>
      </c>
      <c r="M1661" s="10" t="s">
        <v>4803</v>
      </c>
    </row>
    <row r="1662" spans="1:13" s="76" customFormat="1">
      <c r="A1662" s="15">
        <v>1659</v>
      </c>
      <c r="B1662" s="75" t="s">
        <v>5</v>
      </c>
      <c r="C1662" s="16" t="s">
        <v>69</v>
      </c>
      <c r="D1662" s="16" t="s">
        <v>128</v>
      </c>
      <c r="E1662" s="16" t="s">
        <v>606</v>
      </c>
      <c r="F1662" s="16" t="s">
        <v>932</v>
      </c>
      <c r="G1662" s="16" t="s">
        <v>947</v>
      </c>
      <c r="H1662" s="16" t="s">
        <v>5139</v>
      </c>
      <c r="I1662" s="16" t="s">
        <v>1904</v>
      </c>
      <c r="J1662" s="16" t="s">
        <v>2281</v>
      </c>
      <c r="K1662" s="16" t="s">
        <v>2716</v>
      </c>
      <c r="L1662" s="16" t="s">
        <v>3187</v>
      </c>
      <c r="M1662" s="10" t="s">
        <v>4137</v>
      </c>
    </row>
    <row r="1663" spans="1:13" s="76" customFormat="1">
      <c r="A1663" s="15">
        <v>1660</v>
      </c>
      <c r="B1663" s="16" t="s">
        <v>6</v>
      </c>
      <c r="C1663" s="16" t="s">
        <v>69</v>
      </c>
      <c r="D1663" s="16" t="s">
        <v>128</v>
      </c>
      <c r="E1663" s="16" t="s">
        <v>607</v>
      </c>
      <c r="F1663" s="16" t="s">
        <v>932</v>
      </c>
      <c r="G1663" s="16" t="s">
        <v>950</v>
      </c>
      <c r="H1663" s="54" t="s">
        <v>1403</v>
      </c>
      <c r="I1663" s="16" t="s">
        <v>1905</v>
      </c>
      <c r="J1663" s="16" t="s">
        <v>2354</v>
      </c>
      <c r="K1663" s="16" t="s">
        <v>2717</v>
      </c>
      <c r="L1663" s="16" t="s">
        <v>3188</v>
      </c>
      <c r="M1663" s="10" t="s">
        <v>4138</v>
      </c>
    </row>
    <row r="1664" spans="1:13" s="76" customFormat="1">
      <c r="A1664" s="15">
        <v>1661</v>
      </c>
      <c r="B1664" s="16" t="s">
        <v>6</v>
      </c>
      <c r="C1664" s="16" t="s">
        <v>69</v>
      </c>
      <c r="D1664" s="16" t="s">
        <v>128</v>
      </c>
      <c r="E1664" s="16" t="s">
        <v>608</v>
      </c>
      <c r="F1664" s="16" t="s">
        <v>932</v>
      </c>
      <c r="G1664" s="16" t="s">
        <v>952</v>
      </c>
      <c r="H1664" s="54">
        <v>41762</v>
      </c>
      <c r="I1664" s="16" t="s">
        <v>1906</v>
      </c>
      <c r="J1664" s="16" t="s">
        <v>2355</v>
      </c>
      <c r="K1664" s="16" t="s">
        <v>2718</v>
      </c>
      <c r="L1664" s="16" t="s">
        <v>3189</v>
      </c>
      <c r="M1664" s="10" t="s">
        <v>4139</v>
      </c>
    </row>
    <row r="1665" spans="1:13" s="76" customFormat="1">
      <c r="A1665" s="15">
        <v>1662</v>
      </c>
      <c r="B1665" s="16" t="s">
        <v>6</v>
      </c>
      <c r="C1665" s="16" t="s">
        <v>69</v>
      </c>
      <c r="D1665" s="16" t="s">
        <v>128</v>
      </c>
      <c r="E1665" s="16" t="s">
        <v>609</v>
      </c>
      <c r="F1665" s="16" t="s">
        <v>932</v>
      </c>
      <c r="G1665" s="16" t="s">
        <v>952</v>
      </c>
      <c r="H1665" s="54">
        <v>41764</v>
      </c>
      <c r="I1665" s="16" t="s">
        <v>1907</v>
      </c>
      <c r="J1665" s="16" t="s">
        <v>2355</v>
      </c>
      <c r="K1665" s="16" t="s">
        <v>2719</v>
      </c>
      <c r="L1665" s="16" t="s">
        <v>3190</v>
      </c>
      <c r="M1665" s="10" t="s">
        <v>4140</v>
      </c>
    </row>
    <row r="1666" spans="1:13" s="76" customFormat="1" ht="43.2">
      <c r="A1666" s="15">
        <v>1663</v>
      </c>
      <c r="B1666" s="16" t="s">
        <v>6</v>
      </c>
      <c r="C1666" s="16" t="s">
        <v>69</v>
      </c>
      <c r="D1666" s="16" t="s">
        <v>128</v>
      </c>
      <c r="E1666" s="16" t="s">
        <v>610</v>
      </c>
      <c r="F1666" s="16" t="s">
        <v>932</v>
      </c>
      <c r="G1666" s="16" t="s">
        <v>952</v>
      </c>
      <c r="H1666" s="54">
        <v>41767</v>
      </c>
      <c r="I1666" s="16" t="s">
        <v>1908</v>
      </c>
      <c r="J1666" s="16" t="s">
        <v>2214</v>
      </c>
      <c r="K1666" s="16" t="s">
        <v>3697</v>
      </c>
      <c r="L1666" s="16" t="s">
        <v>3698</v>
      </c>
      <c r="M1666" s="10" t="s">
        <v>3495</v>
      </c>
    </row>
    <row r="1667" spans="1:13" s="76" customFormat="1" ht="43.2">
      <c r="A1667" s="15">
        <v>1664</v>
      </c>
      <c r="B1667" s="16" t="s">
        <v>6</v>
      </c>
      <c r="C1667" s="16" t="s">
        <v>69</v>
      </c>
      <c r="D1667" s="16" t="s">
        <v>128</v>
      </c>
      <c r="E1667" s="16" t="s">
        <v>611</v>
      </c>
      <c r="F1667" s="16" t="s">
        <v>932</v>
      </c>
      <c r="G1667" s="16" t="s">
        <v>952</v>
      </c>
      <c r="H1667" s="54">
        <v>41774</v>
      </c>
      <c r="I1667" s="16" t="s">
        <v>1909</v>
      </c>
      <c r="J1667" s="16" t="s">
        <v>2284</v>
      </c>
      <c r="K1667" s="16" t="s">
        <v>2720</v>
      </c>
      <c r="L1667" s="16" t="s">
        <v>3191</v>
      </c>
      <c r="M1667" s="10" t="s">
        <v>4141</v>
      </c>
    </row>
    <row r="1668" spans="1:13" s="76" customFormat="1">
      <c r="A1668" s="15">
        <v>1665</v>
      </c>
      <c r="B1668" s="16" t="s">
        <v>6</v>
      </c>
      <c r="C1668" s="16" t="s">
        <v>69</v>
      </c>
      <c r="D1668" s="16" t="s">
        <v>128</v>
      </c>
      <c r="E1668" s="16" t="s">
        <v>612</v>
      </c>
      <c r="F1668" s="16" t="s">
        <v>932</v>
      </c>
      <c r="G1668" s="16" t="s">
        <v>945</v>
      </c>
      <c r="H1668" s="54">
        <v>44392</v>
      </c>
      <c r="I1668" s="16" t="s">
        <v>1910</v>
      </c>
      <c r="J1668" s="16" t="s">
        <v>2284</v>
      </c>
      <c r="K1668" s="16" t="s">
        <v>2720</v>
      </c>
      <c r="L1668" s="16" t="s">
        <v>3191</v>
      </c>
      <c r="M1668" s="10" t="s">
        <v>3699</v>
      </c>
    </row>
    <row r="1669" spans="1:13" s="76" customFormat="1">
      <c r="A1669" s="15">
        <v>1666</v>
      </c>
      <c r="B1669" s="16" t="s">
        <v>6</v>
      </c>
      <c r="C1669" s="16" t="s">
        <v>69</v>
      </c>
      <c r="D1669" s="16" t="s">
        <v>128</v>
      </c>
      <c r="E1669" s="16" t="s">
        <v>613</v>
      </c>
      <c r="F1669" s="16" t="s">
        <v>932</v>
      </c>
      <c r="G1669" s="16" t="s">
        <v>945</v>
      </c>
      <c r="H1669" s="54">
        <v>44393</v>
      </c>
      <c r="I1669" s="16" t="s">
        <v>1910</v>
      </c>
      <c r="J1669" s="16" t="s">
        <v>2284</v>
      </c>
      <c r="K1669" s="16" t="s">
        <v>2720</v>
      </c>
      <c r="L1669" s="16" t="s">
        <v>3191</v>
      </c>
      <c r="M1669" s="10" t="s">
        <v>3699</v>
      </c>
    </row>
    <row r="1670" spans="1:13" s="76" customFormat="1">
      <c r="A1670" s="15">
        <v>1667</v>
      </c>
      <c r="B1670" s="16" t="s">
        <v>6</v>
      </c>
      <c r="C1670" s="16" t="s">
        <v>69</v>
      </c>
      <c r="D1670" s="16" t="s">
        <v>128</v>
      </c>
      <c r="E1670" s="16" t="s">
        <v>614</v>
      </c>
      <c r="F1670" s="16" t="s">
        <v>932</v>
      </c>
      <c r="G1670" s="16" t="s">
        <v>945</v>
      </c>
      <c r="H1670" s="54">
        <v>44394</v>
      </c>
      <c r="I1670" s="16" t="s">
        <v>1910</v>
      </c>
      <c r="J1670" s="16" t="s">
        <v>2284</v>
      </c>
      <c r="K1670" s="16" t="s">
        <v>2720</v>
      </c>
      <c r="L1670" s="16" t="s">
        <v>3191</v>
      </c>
      <c r="M1670" s="10" t="s">
        <v>3699</v>
      </c>
    </row>
    <row r="1671" spans="1:13" s="76" customFormat="1" ht="43.2">
      <c r="A1671" s="15">
        <v>1668</v>
      </c>
      <c r="B1671" s="16" t="s">
        <v>6</v>
      </c>
      <c r="C1671" s="16" t="s">
        <v>69</v>
      </c>
      <c r="D1671" s="16" t="s">
        <v>128</v>
      </c>
      <c r="E1671" s="16" t="s">
        <v>615</v>
      </c>
      <c r="F1671" s="16" t="s">
        <v>932</v>
      </c>
      <c r="G1671" s="16" t="s">
        <v>945</v>
      </c>
      <c r="H1671" s="54">
        <v>44401</v>
      </c>
      <c r="I1671" s="16" t="s">
        <v>1911</v>
      </c>
      <c r="J1671" s="16" t="s">
        <v>2286</v>
      </c>
      <c r="K1671" s="16" t="s">
        <v>2714</v>
      </c>
      <c r="L1671" s="16" t="s">
        <v>3185</v>
      </c>
      <c r="M1671" s="10" t="s">
        <v>4135</v>
      </c>
    </row>
    <row r="1672" spans="1:13" s="76" customFormat="1">
      <c r="A1672" s="15">
        <v>1669</v>
      </c>
      <c r="B1672" s="16" t="s">
        <v>6</v>
      </c>
      <c r="C1672" s="16" t="s">
        <v>69</v>
      </c>
      <c r="D1672" s="16" t="s">
        <v>128</v>
      </c>
      <c r="E1672" s="16" t="s">
        <v>616</v>
      </c>
      <c r="F1672" s="16" t="s">
        <v>932</v>
      </c>
      <c r="G1672" s="16" t="s">
        <v>945</v>
      </c>
      <c r="H1672" s="54">
        <v>41844</v>
      </c>
      <c r="I1672" s="16" t="s">
        <v>1910</v>
      </c>
      <c r="J1672" s="16" t="s">
        <v>2284</v>
      </c>
      <c r="K1672" s="16" t="s">
        <v>2720</v>
      </c>
      <c r="L1672" s="16" t="s">
        <v>3191</v>
      </c>
      <c r="M1672" s="10" t="s">
        <v>3699</v>
      </c>
    </row>
    <row r="1673" spans="1:13" s="76" customFormat="1">
      <c r="A1673" s="15">
        <v>1670</v>
      </c>
      <c r="B1673" s="16" t="s">
        <v>6</v>
      </c>
      <c r="C1673" s="16" t="s">
        <v>69</v>
      </c>
      <c r="D1673" s="16" t="s">
        <v>128</v>
      </c>
      <c r="E1673" s="16" t="s">
        <v>4804</v>
      </c>
      <c r="F1673" s="16" t="s">
        <v>932</v>
      </c>
      <c r="G1673" s="16" t="s">
        <v>945</v>
      </c>
      <c r="H1673" s="16" t="s">
        <v>1134</v>
      </c>
      <c r="I1673" s="16" t="s">
        <v>1904</v>
      </c>
      <c r="J1673" s="16" t="s">
        <v>2281</v>
      </c>
      <c r="K1673" s="16" t="s">
        <v>2716</v>
      </c>
      <c r="L1673" s="16" t="s">
        <v>3187</v>
      </c>
      <c r="M1673" s="10" t="s">
        <v>4137</v>
      </c>
    </row>
    <row r="1674" spans="1:13" s="76" customFormat="1" ht="43.2">
      <c r="A1674" s="15">
        <v>1671</v>
      </c>
      <c r="B1674" s="16" t="s">
        <v>6</v>
      </c>
      <c r="C1674" s="16" t="s">
        <v>69</v>
      </c>
      <c r="D1674" s="16" t="s">
        <v>128</v>
      </c>
      <c r="E1674" s="16" t="s">
        <v>617</v>
      </c>
      <c r="F1674" s="16" t="s">
        <v>932</v>
      </c>
      <c r="G1674" s="16" t="s">
        <v>947</v>
      </c>
      <c r="H1674" s="54">
        <v>41867</v>
      </c>
      <c r="I1674" s="16" t="s">
        <v>1912</v>
      </c>
      <c r="J1674" s="16" t="s">
        <v>2356</v>
      </c>
      <c r="K1674" s="16" t="s">
        <v>3697</v>
      </c>
      <c r="L1674" s="16" t="s">
        <v>3698</v>
      </c>
      <c r="M1674" s="10" t="s">
        <v>3493</v>
      </c>
    </row>
    <row r="1675" spans="1:13" s="76" customFormat="1">
      <c r="A1675" s="15">
        <v>1672</v>
      </c>
      <c r="B1675" s="16" t="s">
        <v>6</v>
      </c>
      <c r="C1675" s="16" t="s">
        <v>69</v>
      </c>
      <c r="D1675" s="16" t="s">
        <v>128</v>
      </c>
      <c r="E1675" s="16" t="s">
        <v>618</v>
      </c>
      <c r="F1675" s="16" t="s">
        <v>932</v>
      </c>
      <c r="G1675" s="16" t="s">
        <v>947</v>
      </c>
      <c r="H1675" s="54">
        <v>41867</v>
      </c>
      <c r="I1675" s="16" t="s">
        <v>1913</v>
      </c>
      <c r="J1675" s="16" t="s">
        <v>2357</v>
      </c>
      <c r="K1675" s="16" t="s">
        <v>2720</v>
      </c>
      <c r="L1675" s="16" t="s">
        <v>3192</v>
      </c>
      <c r="M1675" s="10" t="s">
        <v>4142</v>
      </c>
    </row>
    <row r="1676" spans="1:13" s="76" customFormat="1">
      <c r="A1676" s="15">
        <v>1673</v>
      </c>
      <c r="B1676" s="16" t="s">
        <v>6</v>
      </c>
      <c r="C1676" s="16" t="s">
        <v>69</v>
      </c>
      <c r="D1676" s="16" t="s">
        <v>128</v>
      </c>
      <c r="E1676" s="16" t="s">
        <v>619</v>
      </c>
      <c r="F1676" s="16" t="s">
        <v>932</v>
      </c>
      <c r="G1676" s="16" t="s">
        <v>956</v>
      </c>
      <c r="H1676" s="54">
        <v>41934</v>
      </c>
      <c r="I1676" s="16" t="s">
        <v>1914</v>
      </c>
      <c r="J1676" s="16" t="s">
        <v>2358</v>
      </c>
      <c r="K1676" s="16" t="s">
        <v>2721</v>
      </c>
      <c r="L1676" s="16" t="s">
        <v>3193</v>
      </c>
      <c r="M1676" s="10" t="s">
        <v>3496</v>
      </c>
    </row>
    <row r="1677" spans="1:13" s="76" customFormat="1">
      <c r="A1677" s="15">
        <v>1674</v>
      </c>
      <c r="B1677" s="16" t="s">
        <v>6</v>
      </c>
      <c r="C1677" s="16" t="s">
        <v>69</v>
      </c>
      <c r="D1677" s="16" t="s">
        <v>128</v>
      </c>
      <c r="E1677" s="16" t="s">
        <v>620</v>
      </c>
      <c r="F1677" s="16" t="s">
        <v>932</v>
      </c>
      <c r="G1677" s="16" t="s">
        <v>956</v>
      </c>
      <c r="H1677" s="54">
        <v>44126</v>
      </c>
      <c r="I1677" s="16" t="s">
        <v>1915</v>
      </c>
      <c r="J1677" s="16" t="s">
        <v>2357</v>
      </c>
      <c r="K1677" s="16" t="s">
        <v>2720</v>
      </c>
      <c r="L1677" s="16" t="s">
        <v>3192</v>
      </c>
      <c r="M1677" s="10" t="s">
        <v>3700</v>
      </c>
    </row>
    <row r="1678" spans="1:13" s="76" customFormat="1">
      <c r="A1678" s="15">
        <v>1675</v>
      </c>
      <c r="B1678" s="16" t="s">
        <v>6</v>
      </c>
      <c r="C1678" s="16" t="s">
        <v>69</v>
      </c>
      <c r="D1678" s="16" t="s">
        <v>128</v>
      </c>
      <c r="E1678" s="16" t="s">
        <v>621</v>
      </c>
      <c r="F1678" s="16" t="s">
        <v>932</v>
      </c>
      <c r="G1678" s="16" t="s">
        <v>979</v>
      </c>
      <c r="H1678" s="16" t="s">
        <v>1404</v>
      </c>
      <c r="I1678" s="16" t="s">
        <v>1916</v>
      </c>
      <c r="J1678" s="16" t="s">
        <v>2357</v>
      </c>
      <c r="K1678" s="16" t="s">
        <v>2722</v>
      </c>
      <c r="L1678" s="16" t="s">
        <v>3194</v>
      </c>
      <c r="M1678" s="10" t="s">
        <v>4805</v>
      </c>
    </row>
    <row r="1679" spans="1:13" s="76" customFormat="1">
      <c r="A1679" s="15">
        <v>1676</v>
      </c>
      <c r="B1679" s="16" t="s">
        <v>6</v>
      </c>
      <c r="C1679" s="16" t="s">
        <v>69</v>
      </c>
      <c r="D1679" s="16" t="s">
        <v>128</v>
      </c>
      <c r="E1679" s="16" t="s">
        <v>622</v>
      </c>
      <c r="F1679" s="16" t="s">
        <v>932</v>
      </c>
      <c r="G1679" s="16" t="s">
        <v>950</v>
      </c>
      <c r="H1679" s="16" t="s">
        <v>4143</v>
      </c>
      <c r="I1679" s="16" t="s">
        <v>1917</v>
      </c>
      <c r="J1679" s="16" t="s">
        <v>2359</v>
      </c>
      <c r="K1679" s="16" t="s">
        <v>2723</v>
      </c>
      <c r="L1679" s="16" t="s">
        <v>3195</v>
      </c>
      <c r="M1679" s="10" t="s">
        <v>4806</v>
      </c>
    </row>
    <row r="1680" spans="1:13" s="76" customFormat="1">
      <c r="A1680" s="15">
        <v>1677</v>
      </c>
      <c r="B1680" s="16" t="s">
        <v>6</v>
      </c>
      <c r="C1680" s="16" t="s">
        <v>69</v>
      </c>
      <c r="D1680" s="16" t="s">
        <v>128</v>
      </c>
      <c r="E1680" s="16" t="s">
        <v>623</v>
      </c>
      <c r="F1680" s="16" t="s">
        <v>932</v>
      </c>
      <c r="G1680" s="16" t="s">
        <v>952</v>
      </c>
      <c r="H1680" s="16" t="s">
        <v>4144</v>
      </c>
      <c r="I1680" s="16" t="s">
        <v>1918</v>
      </c>
      <c r="J1680" s="16" t="s">
        <v>2360</v>
      </c>
      <c r="K1680" s="16" t="s">
        <v>2724</v>
      </c>
      <c r="L1680" s="16" t="s">
        <v>3196</v>
      </c>
      <c r="M1680" s="10" t="s">
        <v>4145</v>
      </c>
    </row>
    <row r="1681" spans="1:13" s="76" customFormat="1">
      <c r="A1681" s="15">
        <v>1678</v>
      </c>
      <c r="B1681" s="16" t="s">
        <v>6</v>
      </c>
      <c r="C1681" s="16" t="s">
        <v>69</v>
      </c>
      <c r="D1681" s="16" t="s">
        <v>128</v>
      </c>
      <c r="E1681" s="16" t="s">
        <v>624</v>
      </c>
      <c r="F1681" s="16" t="s">
        <v>932</v>
      </c>
      <c r="G1681" s="16" t="s">
        <v>975</v>
      </c>
      <c r="H1681" s="16" t="s">
        <v>4146</v>
      </c>
      <c r="I1681" s="16" t="s">
        <v>1919</v>
      </c>
      <c r="J1681" s="16" t="s">
        <v>2357</v>
      </c>
      <c r="K1681" s="16" t="s">
        <v>2725</v>
      </c>
      <c r="L1681" s="16" t="s">
        <v>3197</v>
      </c>
      <c r="M1681" s="10" t="s">
        <v>4147</v>
      </c>
    </row>
    <row r="1682" spans="1:13" s="76" customFormat="1" ht="64.8">
      <c r="A1682" s="15">
        <v>1679</v>
      </c>
      <c r="B1682" s="16" t="s">
        <v>2</v>
      </c>
      <c r="C1682" s="16" t="s">
        <v>69</v>
      </c>
      <c r="D1682" s="16" t="s">
        <v>129</v>
      </c>
      <c r="E1682" s="16" t="s">
        <v>625</v>
      </c>
      <c r="F1682" s="16" t="s">
        <v>932</v>
      </c>
      <c r="G1682" s="16" t="s">
        <v>956</v>
      </c>
      <c r="H1682" s="54" t="s">
        <v>1405</v>
      </c>
      <c r="I1682" s="16" t="s">
        <v>1920</v>
      </c>
      <c r="J1682" s="16" t="s">
        <v>2361</v>
      </c>
      <c r="K1682" s="16"/>
      <c r="L1682" s="16"/>
      <c r="M1682" s="10" t="s">
        <v>3497</v>
      </c>
    </row>
    <row r="1683" spans="1:13" s="76" customFormat="1">
      <c r="A1683" s="15">
        <v>1680</v>
      </c>
      <c r="B1683" s="16" t="s">
        <v>7</v>
      </c>
      <c r="C1683" s="16" t="s">
        <v>69</v>
      </c>
      <c r="D1683" s="16" t="s">
        <v>129</v>
      </c>
      <c r="E1683" s="16" t="s">
        <v>626</v>
      </c>
      <c r="F1683" s="16" t="s">
        <v>932</v>
      </c>
      <c r="G1683" s="16" t="s">
        <v>950</v>
      </c>
      <c r="H1683" s="54" t="s">
        <v>1264</v>
      </c>
      <c r="I1683" s="16" t="s">
        <v>1921</v>
      </c>
      <c r="J1683" s="16" t="s">
        <v>2361</v>
      </c>
      <c r="K1683" s="16"/>
      <c r="L1683" s="16"/>
      <c r="M1683" s="55"/>
    </row>
    <row r="1684" spans="1:13" s="76" customFormat="1" ht="43.2">
      <c r="A1684" s="15">
        <v>1681</v>
      </c>
      <c r="B1684" s="16" t="s">
        <v>5</v>
      </c>
      <c r="C1684" s="16" t="s">
        <v>69</v>
      </c>
      <c r="D1684" s="16" t="s">
        <v>129</v>
      </c>
      <c r="E1684" s="16" t="s">
        <v>627</v>
      </c>
      <c r="F1684" s="16" t="s">
        <v>932</v>
      </c>
      <c r="G1684" s="16" t="s">
        <v>947</v>
      </c>
      <c r="H1684" s="54">
        <v>44419</v>
      </c>
      <c r="I1684" s="16" t="s">
        <v>1922</v>
      </c>
      <c r="J1684" s="16" t="s">
        <v>2362</v>
      </c>
      <c r="K1684" s="16"/>
      <c r="L1684" s="16"/>
      <c r="M1684" s="10" t="s">
        <v>3498</v>
      </c>
    </row>
    <row r="1685" spans="1:13" s="76" customFormat="1" ht="43.2">
      <c r="A1685" s="15">
        <v>1682</v>
      </c>
      <c r="B1685" s="16" t="s">
        <v>5</v>
      </c>
      <c r="C1685" s="16" t="s">
        <v>69</v>
      </c>
      <c r="D1685" s="16" t="s">
        <v>129</v>
      </c>
      <c r="E1685" s="16" t="s">
        <v>628</v>
      </c>
      <c r="F1685" s="16" t="s">
        <v>932</v>
      </c>
      <c r="G1685" s="16" t="s">
        <v>947</v>
      </c>
      <c r="H1685" s="54">
        <v>42229</v>
      </c>
      <c r="I1685" s="16" t="s">
        <v>1923</v>
      </c>
      <c r="J1685" s="16" t="s">
        <v>2362</v>
      </c>
      <c r="K1685" s="16" t="s">
        <v>2726</v>
      </c>
      <c r="L1685" s="16" t="s">
        <v>3198</v>
      </c>
      <c r="M1685" s="10" t="s">
        <v>3499</v>
      </c>
    </row>
    <row r="1686" spans="1:13" s="76" customFormat="1">
      <c r="A1686" s="15">
        <v>1683</v>
      </c>
      <c r="B1686" s="16" t="s">
        <v>5</v>
      </c>
      <c r="C1686" s="16" t="s">
        <v>69</v>
      </c>
      <c r="D1686" s="16" t="s">
        <v>129</v>
      </c>
      <c r="E1686" s="16" t="s">
        <v>629</v>
      </c>
      <c r="F1686" s="16" t="s">
        <v>932</v>
      </c>
      <c r="G1686" s="16" t="s">
        <v>947</v>
      </c>
      <c r="H1686" s="54">
        <v>42232</v>
      </c>
      <c r="I1686" s="16" t="s">
        <v>1924</v>
      </c>
      <c r="J1686" s="16" t="s">
        <v>2363</v>
      </c>
      <c r="K1686" s="16" t="s">
        <v>2727</v>
      </c>
      <c r="L1686" s="16" t="s">
        <v>3199</v>
      </c>
      <c r="M1686" s="55"/>
    </row>
    <row r="1687" spans="1:13" s="76" customFormat="1" ht="43.2">
      <c r="A1687" s="15">
        <v>1684</v>
      </c>
      <c r="B1687" s="16" t="s">
        <v>5</v>
      </c>
      <c r="C1687" s="16" t="s">
        <v>69</v>
      </c>
      <c r="D1687" s="16" t="s">
        <v>129</v>
      </c>
      <c r="E1687" s="16" t="s">
        <v>630</v>
      </c>
      <c r="F1687" s="16" t="s">
        <v>932</v>
      </c>
      <c r="G1687" s="16" t="s">
        <v>947</v>
      </c>
      <c r="H1687" s="54">
        <v>42233</v>
      </c>
      <c r="I1687" s="16" t="s">
        <v>1925</v>
      </c>
      <c r="J1687" s="16" t="s">
        <v>2205</v>
      </c>
      <c r="K1687" s="16" t="s">
        <v>2728</v>
      </c>
      <c r="L1687" s="16" t="s">
        <v>3200</v>
      </c>
      <c r="M1687" s="10" t="s">
        <v>3500</v>
      </c>
    </row>
    <row r="1688" spans="1:13" s="76" customFormat="1" ht="43.2">
      <c r="A1688" s="15">
        <v>1685</v>
      </c>
      <c r="B1688" s="75" t="s">
        <v>6</v>
      </c>
      <c r="C1688" s="16" t="s">
        <v>69</v>
      </c>
      <c r="D1688" s="16" t="s">
        <v>129</v>
      </c>
      <c r="E1688" s="16" t="s">
        <v>631</v>
      </c>
      <c r="F1688" s="16" t="s">
        <v>932</v>
      </c>
      <c r="G1688" s="16" t="s">
        <v>970</v>
      </c>
      <c r="H1688" s="54" t="s">
        <v>1406</v>
      </c>
      <c r="I1688" s="16" t="s">
        <v>1926</v>
      </c>
      <c r="J1688" s="16" t="s">
        <v>2362</v>
      </c>
      <c r="K1688" s="16" t="s">
        <v>3741</v>
      </c>
      <c r="L1688" s="16" t="s">
        <v>3774</v>
      </c>
      <c r="M1688" s="10" t="s">
        <v>3742</v>
      </c>
    </row>
    <row r="1689" spans="1:13" s="76" customFormat="1">
      <c r="A1689" s="15">
        <v>1686</v>
      </c>
      <c r="B1689" s="16" t="s">
        <v>6</v>
      </c>
      <c r="C1689" s="16" t="s">
        <v>69</v>
      </c>
      <c r="D1689" s="16" t="s">
        <v>129</v>
      </c>
      <c r="E1689" s="16" t="s">
        <v>632</v>
      </c>
      <c r="F1689" s="16" t="s">
        <v>932</v>
      </c>
      <c r="G1689" s="16" t="s">
        <v>945</v>
      </c>
      <c r="H1689" s="54">
        <v>42199</v>
      </c>
      <c r="I1689" s="16" t="s">
        <v>1927</v>
      </c>
      <c r="J1689" s="16" t="s">
        <v>2361</v>
      </c>
      <c r="K1689" s="16" t="s">
        <v>1927</v>
      </c>
      <c r="L1689" s="16" t="s">
        <v>3201</v>
      </c>
      <c r="M1689" s="10" t="s">
        <v>3501</v>
      </c>
    </row>
    <row r="1690" spans="1:13" s="76" customFormat="1" ht="43.2">
      <c r="A1690" s="15">
        <v>1687</v>
      </c>
      <c r="B1690" s="16" t="s">
        <v>6</v>
      </c>
      <c r="C1690" s="75" t="s">
        <v>69</v>
      </c>
      <c r="D1690" s="16" t="s">
        <v>129</v>
      </c>
      <c r="E1690" s="16" t="s">
        <v>633</v>
      </c>
      <c r="F1690" s="16" t="s">
        <v>932</v>
      </c>
      <c r="G1690" s="16" t="s">
        <v>954</v>
      </c>
      <c r="H1690" s="54">
        <v>43502</v>
      </c>
      <c r="I1690" s="16" t="s">
        <v>1928</v>
      </c>
      <c r="J1690" s="16" t="s">
        <v>2207</v>
      </c>
      <c r="K1690" s="16" t="s">
        <v>2729</v>
      </c>
      <c r="L1690" s="16" t="s">
        <v>3202</v>
      </c>
      <c r="M1690" s="10" t="s">
        <v>3502</v>
      </c>
    </row>
    <row r="1691" spans="1:13" s="76" customFormat="1" ht="43.2">
      <c r="A1691" s="15">
        <v>1688</v>
      </c>
      <c r="B1691" s="16" t="s">
        <v>6</v>
      </c>
      <c r="C1691" s="75" t="s">
        <v>69</v>
      </c>
      <c r="D1691" s="16" t="s">
        <v>129</v>
      </c>
      <c r="E1691" s="16" t="s">
        <v>634</v>
      </c>
      <c r="F1691" s="16" t="s">
        <v>932</v>
      </c>
      <c r="G1691" s="16" t="s">
        <v>956</v>
      </c>
      <c r="H1691" s="54" t="s">
        <v>3983</v>
      </c>
      <c r="I1691" s="16" t="s">
        <v>1929</v>
      </c>
      <c r="J1691" s="16" t="s">
        <v>2207</v>
      </c>
      <c r="K1691" s="16" t="s">
        <v>2726</v>
      </c>
      <c r="L1691" s="16" t="s">
        <v>3198</v>
      </c>
      <c r="M1691" s="10" t="s">
        <v>3499</v>
      </c>
    </row>
    <row r="1692" spans="1:13" s="76" customFormat="1" ht="43.2">
      <c r="A1692" s="15">
        <v>1689</v>
      </c>
      <c r="B1692" s="16" t="s">
        <v>2</v>
      </c>
      <c r="C1692" s="16" t="s">
        <v>69</v>
      </c>
      <c r="D1692" s="16" t="s">
        <v>130</v>
      </c>
      <c r="E1692" s="16" t="s">
        <v>635</v>
      </c>
      <c r="F1692" s="16" t="s">
        <v>932</v>
      </c>
      <c r="G1692" s="16" t="s">
        <v>956</v>
      </c>
      <c r="H1692" s="16" t="s">
        <v>1091</v>
      </c>
      <c r="I1692" s="16" t="s">
        <v>1930</v>
      </c>
      <c r="J1692" s="16" t="s">
        <v>2204</v>
      </c>
      <c r="K1692" s="16" t="s">
        <v>2730</v>
      </c>
      <c r="L1692" s="80" t="s">
        <v>3203</v>
      </c>
      <c r="M1692" s="10" t="s">
        <v>5248</v>
      </c>
    </row>
    <row r="1693" spans="1:13" s="76" customFormat="1" ht="43.2">
      <c r="A1693" s="15">
        <v>1690</v>
      </c>
      <c r="B1693" s="16" t="s">
        <v>3</v>
      </c>
      <c r="C1693" s="16" t="s">
        <v>69</v>
      </c>
      <c r="D1693" s="16" t="s">
        <v>130</v>
      </c>
      <c r="E1693" s="16" t="s">
        <v>636</v>
      </c>
      <c r="F1693" s="16" t="s">
        <v>932</v>
      </c>
      <c r="G1693" s="16" t="s">
        <v>947</v>
      </c>
      <c r="H1693" s="87" t="s">
        <v>1407</v>
      </c>
      <c r="I1693" s="16" t="s">
        <v>1931</v>
      </c>
      <c r="J1693" s="16" t="s">
        <v>2205</v>
      </c>
      <c r="K1693" s="16" t="s">
        <v>2730</v>
      </c>
      <c r="L1693" s="80" t="s">
        <v>3203</v>
      </c>
      <c r="M1693" s="10" t="s">
        <v>3743</v>
      </c>
    </row>
    <row r="1694" spans="1:13" s="76" customFormat="1" ht="43.2">
      <c r="A1694" s="15">
        <v>1691</v>
      </c>
      <c r="B1694" s="75" t="s">
        <v>3</v>
      </c>
      <c r="C1694" s="16" t="s">
        <v>69</v>
      </c>
      <c r="D1694" s="16" t="s">
        <v>130</v>
      </c>
      <c r="E1694" s="16" t="s">
        <v>637</v>
      </c>
      <c r="F1694" s="16" t="s">
        <v>932</v>
      </c>
      <c r="G1694" s="16" t="s">
        <v>945</v>
      </c>
      <c r="H1694" s="246" t="s">
        <v>1408</v>
      </c>
      <c r="I1694" s="16" t="s">
        <v>1932</v>
      </c>
      <c r="J1694" s="16" t="s">
        <v>2364</v>
      </c>
      <c r="K1694" s="16" t="s">
        <v>2730</v>
      </c>
      <c r="L1694" s="80" t="s">
        <v>3203</v>
      </c>
      <c r="M1694" s="10" t="s">
        <v>5249</v>
      </c>
    </row>
    <row r="1695" spans="1:13" s="76" customFormat="1" ht="43.2">
      <c r="A1695" s="15">
        <v>1692</v>
      </c>
      <c r="B1695" s="75" t="s">
        <v>3</v>
      </c>
      <c r="C1695" s="16" t="s">
        <v>69</v>
      </c>
      <c r="D1695" s="16" t="s">
        <v>130</v>
      </c>
      <c r="E1695" s="16" t="s">
        <v>638</v>
      </c>
      <c r="F1695" s="16" t="s">
        <v>932</v>
      </c>
      <c r="G1695" s="16" t="s">
        <v>947</v>
      </c>
      <c r="H1695" s="246" t="s">
        <v>1186</v>
      </c>
      <c r="I1695" s="16" t="s">
        <v>1933</v>
      </c>
      <c r="J1695" s="16" t="s">
        <v>2365</v>
      </c>
      <c r="K1695" s="16" t="s">
        <v>2730</v>
      </c>
      <c r="L1695" s="80" t="s">
        <v>3203</v>
      </c>
      <c r="M1695" s="10" t="s">
        <v>5250</v>
      </c>
    </row>
    <row r="1696" spans="1:13" s="76" customFormat="1" ht="43.2">
      <c r="A1696" s="15">
        <v>1693</v>
      </c>
      <c r="B1696" s="16" t="s">
        <v>3</v>
      </c>
      <c r="C1696" s="16" t="s">
        <v>69</v>
      </c>
      <c r="D1696" s="16" t="s">
        <v>130</v>
      </c>
      <c r="E1696" s="16" t="s">
        <v>639</v>
      </c>
      <c r="F1696" s="16" t="s">
        <v>932</v>
      </c>
      <c r="G1696" s="16" t="s">
        <v>952</v>
      </c>
      <c r="H1696" s="87" t="s">
        <v>1409</v>
      </c>
      <c r="I1696" s="16" t="s">
        <v>1931</v>
      </c>
      <c r="J1696" s="16" t="s">
        <v>2205</v>
      </c>
      <c r="K1696" s="16" t="s">
        <v>2730</v>
      </c>
      <c r="L1696" s="80" t="s">
        <v>3203</v>
      </c>
      <c r="M1696" s="10" t="s">
        <v>3743</v>
      </c>
    </row>
    <row r="1697" spans="1:13" s="76" customFormat="1" ht="43.2">
      <c r="A1697" s="15">
        <v>1694</v>
      </c>
      <c r="B1697" s="16" t="s">
        <v>3</v>
      </c>
      <c r="C1697" s="16" t="s">
        <v>69</v>
      </c>
      <c r="D1697" s="16" t="s">
        <v>130</v>
      </c>
      <c r="E1697" s="16" t="s">
        <v>640</v>
      </c>
      <c r="F1697" s="16" t="s">
        <v>932</v>
      </c>
      <c r="G1697" s="16" t="s">
        <v>1078</v>
      </c>
      <c r="H1697" s="87" t="s">
        <v>1410</v>
      </c>
      <c r="I1697" s="16" t="s">
        <v>1931</v>
      </c>
      <c r="J1697" s="16" t="s">
        <v>2202</v>
      </c>
      <c r="K1697" s="16" t="s">
        <v>2730</v>
      </c>
      <c r="L1697" s="80" t="s">
        <v>3203</v>
      </c>
      <c r="M1697" s="10" t="s">
        <v>3743</v>
      </c>
    </row>
    <row r="1698" spans="1:13" s="76" customFormat="1" ht="43.2">
      <c r="A1698" s="15">
        <v>1695</v>
      </c>
      <c r="B1698" s="75" t="s">
        <v>7</v>
      </c>
      <c r="C1698" s="16" t="s">
        <v>69</v>
      </c>
      <c r="D1698" s="16" t="s">
        <v>130</v>
      </c>
      <c r="E1698" s="16" t="s">
        <v>345</v>
      </c>
      <c r="F1698" s="16" t="s">
        <v>932</v>
      </c>
      <c r="G1698" s="16" t="s">
        <v>1010</v>
      </c>
      <c r="H1698" s="87" t="s">
        <v>1257</v>
      </c>
      <c r="I1698" s="16" t="s">
        <v>1932</v>
      </c>
      <c r="J1698" s="16" t="s">
        <v>2208</v>
      </c>
      <c r="K1698" s="16" t="s">
        <v>2730</v>
      </c>
      <c r="L1698" s="80" t="s">
        <v>3203</v>
      </c>
      <c r="M1698" s="10" t="s">
        <v>5251</v>
      </c>
    </row>
    <row r="1699" spans="1:13" s="76" customFormat="1" ht="43.2">
      <c r="A1699" s="15">
        <v>1696</v>
      </c>
      <c r="B1699" s="16" t="s">
        <v>7</v>
      </c>
      <c r="C1699" s="16" t="s">
        <v>69</v>
      </c>
      <c r="D1699" s="16" t="s">
        <v>130</v>
      </c>
      <c r="E1699" s="16" t="s">
        <v>641</v>
      </c>
      <c r="F1699" s="16" t="s">
        <v>932</v>
      </c>
      <c r="G1699" s="16" t="s">
        <v>1010</v>
      </c>
      <c r="H1699" s="87" t="s">
        <v>1257</v>
      </c>
      <c r="I1699" s="16" t="s">
        <v>1931</v>
      </c>
      <c r="J1699" s="16" t="s">
        <v>2205</v>
      </c>
      <c r="K1699" s="16" t="s">
        <v>2730</v>
      </c>
      <c r="L1699" s="80" t="s">
        <v>3203</v>
      </c>
      <c r="M1699" s="10" t="s">
        <v>3743</v>
      </c>
    </row>
    <row r="1700" spans="1:13" s="76" customFormat="1" ht="43.2">
      <c r="A1700" s="15">
        <v>1697</v>
      </c>
      <c r="B1700" s="75" t="s">
        <v>8</v>
      </c>
      <c r="C1700" s="16" t="s">
        <v>69</v>
      </c>
      <c r="D1700" s="16" t="s">
        <v>130</v>
      </c>
      <c r="E1700" s="16" t="s">
        <v>642</v>
      </c>
      <c r="F1700" s="16" t="s">
        <v>932</v>
      </c>
      <c r="G1700" s="16" t="s">
        <v>970</v>
      </c>
      <c r="H1700" s="246" t="s">
        <v>1411</v>
      </c>
      <c r="I1700" s="16" t="s">
        <v>1933</v>
      </c>
      <c r="J1700" s="16" t="s">
        <v>2365</v>
      </c>
      <c r="K1700" s="16" t="s">
        <v>2730</v>
      </c>
      <c r="L1700" s="80" t="s">
        <v>3203</v>
      </c>
      <c r="M1700" s="10" t="s">
        <v>5252</v>
      </c>
    </row>
    <row r="1701" spans="1:13" s="76" customFormat="1" ht="43.2">
      <c r="A1701" s="15">
        <v>1698</v>
      </c>
      <c r="B1701" s="75" t="s">
        <v>8</v>
      </c>
      <c r="C1701" s="16" t="s">
        <v>69</v>
      </c>
      <c r="D1701" s="16" t="s">
        <v>130</v>
      </c>
      <c r="E1701" s="16" t="s">
        <v>643</v>
      </c>
      <c r="F1701" s="16" t="s">
        <v>932</v>
      </c>
      <c r="G1701" s="246" t="s">
        <v>1079</v>
      </c>
      <c r="H1701" s="246" t="s">
        <v>1079</v>
      </c>
      <c r="I1701" s="16" t="s">
        <v>1933</v>
      </c>
      <c r="J1701" s="16" t="s">
        <v>2365</v>
      </c>
      <c r="K1701" s="16" t="s">
        <v>2730</v>
      </c>
      <c r="L1701" s="80" t="s">
        <v>3203</v>
      </c>
      <c r="M1701" s="10" t="s">
        <v>5253</v>
      </c>
    </row>
    <row r="1702" spans="1:13" s="76" customFormat="1" ht="43.2">
      <c r="A1702" s="15">
        <v>1699</v>
      </c>
      <c r="B1702" s="75" t="s">
        <v>8</v>
      </c>
      <c r="C1702" s="16" t="s">
        <v>69</v>
      </c>
      <c r="D1702" s="16" t="s">
        <v>130</v>
      </c>
      <c r="E1702" s="16" t="s">
        <v>644</v>
      </c>
      <c r="F1702" s="16" t="s">
        <v>932</v>
      </c>
      <c r="G1702" s="16" t="s">
        <v>954</v>
      </c>
      <c r="H1702" s="246" t="s">
        <v>954</v>
      </c>
      <c r="I1702" s="16" t="s">
        <v>1934</v>
      </c>
      <c r="J1702" s="16" t="s">
        <v>2208</v>
      </c>
      <c r="K1702" s="16" t="s">
        <v>2730</v>
      </c>
      <c r="L1702" s="80" t="s">
        <v>3203</v>
      </c>
      <c r="M1702" s="10" t="s">
        <v>5254</v>
      </c>
    </row>
    <row r="1703" spans="1:13" s="76" customFormat="1" ht="43.2">
      <c r="A1703" s="15">
        <v>1700</v>
      </c>
      <c r="B1703" s="16" t="s">
        <v>5</v>
      </c>
      <c r="C1703" s="16" t="s">
        <v>69</v>
      </c>
      <c r="D1703" s="16" t="s">
        <v>130</v>
      </c>
      <c r="E1703" s="16" t="s">
        <v>645</v>
      </c>
      <c r="F1703" s="16" t="s">
        <v>932</v>
      </c>
      <c r="G1703" s="16" t="s">
        <v>945</v>
      </c>
      <c r="H1703" s="247" t="s">
        <v>3862</v>
      </c>
      <c r="I1703" s="16" t="s">
        <v>1931</v>
      </c>
      <c r="J1703" s="16" t="s">
        <v>2205</v>
      </c>
      <c r="K1703" s="16" t="s">
        <v>2730</v>
      </c>
      <c r="L1703" s="80" t="s">
        <v>3203</v>
      </c>
      <c r="M1703" s="10" t="s">
        <v>3743</v>
      </c>
    </row>
    <row r="1704" spans="1:13" s="76" customFormat="1" ht="43.2">
      <c r="A1704" s="15">
        <v>1701</v>
      </c>
      <c r="B1704" s="16" t="s">
        <v>5</v>
      </c>
      <c r="C1704" s="16" t="s">
        <v>69</v>
      </c>
      <c r="D1704" s="16" t="s">
        <v>130</v>
      </c>
      <c r="E1704" s="16" t="s">
        <v>646</v>
      </c>
      <c r="F1704" s="16" t="s">
        <v>932</v>
      </c>
      <c r="G1704" s="16" t="s">
        <v>947</v>
      </c>
      <c r="H1704" s="247" t="s">
        <v>3862</v>
      </c>
      <c r="I1704" s="16" t="s">
        <v>1931</v>
      </c>
      <c r="J1704" s="16" t="s">
        <v>2205</v>
      </c>
      <c r="K1704" s="16" t="s">
        <v>2730</v>
      </c>
      <c r="L1704" s="80" t="s">
        <v>3203</v>
      </c>
      <c r="M1704" s="10" t="s">
        <v>3743</v>
      </c>
    </row>
    <row r="1705" spans="1:13" s="76" customFormat="1" ht="43.2">
      <c r="A1705" s="15">
        <v>1702</v>
      </c>
      <c r="B1705" s="16" t="s">
        <v>5</v>
      </c>
      <c r="C1705" s="16" t="s">
        <v>69</v>
      </c>
      <c r="D1705" s="16" t="s">
        <v>130</v>
      </c>
      <c r="E1705" s="16" t="s">
        <v>647</v>
      </c>
      <c r="F1705" s="16" t="s">
        <v>932</v>
      </c>
      <c r="G1705" s="16" t="s">
        <v>995</v>
      </c>
      <c r="H1705" s="248" t="s">
        <v>1412</v>
      </c>
      <c r="I1705" s="16" t="s">
        <v>1931</v>
      </c>
      <c r="J1705" s="16" t="s">
        <v>2205</v>
      </c>
      <c r="K1705" s="16" t="s">
        <v>2730</v>
      </c>
      <c r="L1705" s="80" t="s">
        <v>3203</v>
      </c>
      <c r="M1705" s="10" t="s">
        <v>3743</v>
      </c>
    </row>
    <row r="1706" spans="1:13" s="76" customFormat="1" ht="43.2">
      <c r="A1706" s="15">
        <v>1703</v>
      </c>
      <c r="B1706" s="16" t="s">
        <v>5</v>
      </c>
      <c r="C1706" s="16" t="s">
        <v>69</v>
      </c>
      <c r="D1706" s="16" t="s">
        <v>130</v>
      </c>
      <c r="E1706" s="16" t="s">
        <v>648</v>
      </c>
      <c r="F1706" s="16" t="s">
        <v>932</v>
      </c>
      <c r="G1706" s="16" t="s">
        <v>1017</v>
      </c>
      <c r="H1706" s="247" t="s">
        <v>1413</v>
      </c>
      <c r="I1706" s="16" t="s">
        <v>1931</v>
      </c>
      <c r="J1706" s="16" t="s">
        <v>2205</v>
      </c>
      <c r="K1706" s="16" t="s">
        <v>2730</v>
      </c>
      <c r="L1706" s="80" t="s">
        <v>3203</v>
      </c>
      <c r="M1706" s="10" t="s">
        <v>3743</v>
      </c>
    </row>
    <row r="1707" spans="1:13" s="76" customFormat="1" ht="43.2">
      <c r="A1707" s="15">
        <v>1704</v>
      </c>
      <c r="B1707" s="75" t="s">
        <v>6</v>
      </c>
      <c r="C1707" s="16" t="s">
        <v>69</v>
      </c>
      <c r="D1707" s="16" t="s">
        <v>130</v>
      </c>
      <c r="E1707" s="16" t="s">
        <v>649</v>
      </c>
      <c r="F1707" s="16" t="s">
        <v>932</v>
      </c>
      <c r="G1707" s="16" t="s">
        <v>956</v>
      </c>
      <c r="H1707" s="246" t="s">
        <v>1172</v>
      </c>
      <c r="I1707" s="16" t="s">
        <v>1932</v>
      </c>
      <c r="J1707" s="16" t="s">
        <v>2364</v>
      </c>
      <c r="K1707" s="16" t="s">
        <v>2730</v>
      </c>
      <c r="L1707" s="80" t="s">
        <v>3203</v>
      </c>
      <c r="M1707" s="10" t="s">
        <v>5255</v>
      </c>
    </row>
    <row r="1708" spans="1:13" s="76" customFormat="1" ht="108">
      <c r="A1708" s="15">
        <v>1705</v>
      </c>
      <c r="B1708" s="75" t="s">
        <v>7</v>
      </c>
      <c r="C1708" s="16" t="s">
        <v>69</v>
      </c>
      <c r="D1708" s="16" t="s">
        <v>4840</v>
      </c>
      <c r="E1708" s="16" t="s">
        <v>4841</v>
      </c>
      <c r="F1708" s="16" t="s">
        <v>932</v>
      </c>
      <c r="G1708" s="16" t="s">
        <v>1145</v>
      </c>
      <c r="H1708" s="16" t="s">
        <v>1145</v>
      </c>
      <c r="I1708" s="16" t="s">
        <v>4842</v>
      </c>
      <c r="J1708" s="16" t="s">
        <v>4843</v>
      </c>
      <c r="K1708" s="16" t="s">
        <v>4844</v>
      </c>
      <c r="L1708" s="80" t="s">
        <v>4845</v>
      </c>
      <c r="M1708" s="249" t="s">
        <v>4846</v>
      </c>
    </row>
    <row r="1709" spans="1:13" s="76" customFormat="1" ht="43.2">
      <c r="A1709" s="15">
        <v>1706</v>
      </c>
      <c r="B1709" s="75" t="s">
        <v>6</v>
      </c>
      <c r="C1709" s="16" t="s">
        <v>69</v>
      </c>
      <c r="D1709" s="16" t="s">
        <v>4840</v>
      </c>
      <c r="E1709" s="16" t="s">
        <v>4847</v>
      </c>
      <c r="F1709" s="16" t="s">
        <v>932</v>
      </c>
      <c r="G1709" s="16" t="s">
        <v>952</v>
      </c>
      <c r="H1709" s="246" t="s">
        <v>972</v>
      </c>
      <c r="I1709" s="16" t="s">
        <v>4848</v>
      </c>
      <c r="J1709" s="16" t="s">
        <v>4849</v>
      </c>
      <c r="K1709" s="16" t="s">
        <v>4850</v>
      </c>
      <c r="L1709" s="80" t="s">
        <v>4851</v>
      </c>
      <c r="M1709" s="249" t="s">
        <v>4852</v>
      </c>
    </row>
    <row r="1710" spans="1:13" s="76" customFormat="1" ht="43.2">
      <c r="A1710" s="15">
        <v>1707</v>
      </c>
      <c r="B1710" s="75" t="s">
        <v>8</v>
      </c>
      <c r="C1710" s="16" t="s">
        <v>69</v>
      </c>
      <c r="D1710" s="16" t="s">
        <v>4840</v>
      </c>
      <c r="E1710" s="16" t="s">
        <v>4853</v>
      </c>
      <c r="F1710" s="16" t="s">
        <v>932</v>
      </c>
      <c r="G1710" s="16" t="s">
        <v>1077</v>
      </c>
      <c r="H1710" s="246" t="s">
        <v>4854</v>
      </c>
      <c r="I1710" s="16" t="s">
        <v>4855</v>
      </c>
      <c r="J1710" s="16" t="s">
        <v>4856</v>
      </c>
      <c r="K1710" s="16" t="s">
        <v>4857</v>
      </c>
      <c r="L1710" s="80" t="s">
        <v>4858</v>
      </c>
      <c r="M1710" s="249" t="s">
        <v>4859</v>
      </c>
    </row>
    <row r="1711" spans="1:13" s="76" customFormat="1" ht="43.2">
      <c r="A1711" s="15">
        <v>1708</v>
      </c>
      <c r="B1711" s="75" t="s">
        <v>6</v>
      </c>
      <c r="C1711" s="16" t="s">
        <v>69</v>
      </c>
      <c r="D1711" s="16" t="s">
        <v>4840</v>
      </c>
      <c r="E1711" s="16" t="s">
        <v>4860</v>
      </c>
      <c r="F1711" s="16" t="s">
        <v>932</v>
      </c>
      <c r="G1711" s="16" t="s">
        <v>1503</v>
      </c>
      <c r="H1711" s="246" t="s">
        <v>1471</v>
      </c>
      <c r="I1711" s="16" t="s">
        <v>4861</v>
      </c>
      <c r="J1711" s="16" t="s">
        <v>4862</v>
      </c>
      <c r="K1711" s="16" t="s">
        <v>4863</v>
      </c>
      <c r="L1711" s="80" t="s">
        <v>4864</v>
      </c>
      <c r="M1711" s="249" t="s">
        <v>4865</v>
      </c>
    </row>
    <row r="1712" spans="1:13" s="76" customFormat="1">
      <c r="A1712" s="15">
        <v>1709</v>
      </c>
      <c r="B1712" s="81" t="s">
        <v>2</v>
      </c>
      <c r="C1712" s="16" t="s">
        <v>69</v>
      </c>
      <c r="D1712" s="81" t="s">
        <v>131</v>
      </c>
      <c r="E1712" s="81" t="s">
        <v>650</v>
      </c>
      <c r="F1712" s="16" t="s">
        <v>940</v>
      </c>
      <c r="G1712" s="16" t="s">
        <v>1080</v>
      </c>
      <c r="H1712" s="241" t="s">
        <v>1414</v>
      </c>
      <c r="I1712" s="81" t="s">
        <v>1935</v>
      </c>
      <c r="J1712" s="81" t="s">
        <v>2204</v>
      </c>
      <c r="K1712" s="16" t="s">
        <v>2731</v>
      </c>
      <c r="L1712" s="16" t="s">
        <v>3204</v>
      </c>
      <c r="M1712" s="250" t="s">
        <v>7257</v>
      </c>
    </row>
    <row r="1713" spans="1:13" s="76" customFormat="1">
      <c r="A1713" s="15">
        <v>1710</v>
      </c>
      <c r="B1713" s="81" t="s">
        <v>7</v>
      </c>
      <c r="C1713" s="16" t="s">
        <v>69</v>
      </c>
      <c r="D1713" s="81" t="s">
        <v>131</v>
      </c>
      <c r="E1713" s="81" t="s">
        <v>651</v>
      </c>
      <c r="F1713" s="16" t="s">
        <v>940</v>
      </c>
      <c r="G1713" s="16" t="s">
        <v>972</v>
      </c>
      <c r="H1713" s="241" t="s">
        <v>1188</v>
      </c>
      <c r="I1713" s="81" t="s">
        <v>1936</v>
      </c>
      <c r="J1713" s="81" t="s">
        <v>2204</v>
      </c>
      <c r="K1713" s="16" t="s">
        <v>2732</v>
      </c>
      <c r="L1713" s="16" t="s">
        <v>3205</v>
      </c>
      <c r="M1713" s="250" t="s">
        <v>3503</v>
      </c>
    </row>
    <row r="1714" spans="1:13" s="76" customFormat="1">
      <c r="A1714" s="15">
        <v>1711</v>
      </c>
      <c r="B1714" s="81" t="s">
        <v>7</v>
      </c>
      <c r="C1714" s="16" t="s">
        <v>69</v>
      </c>
      <c r="D1714" s="81" t="s">
        <v>131</v>
      </c>
      <c r="E1714" s="81" t="s">
        <v>652</v>
      </c>
      <c r="F1714" s="16" t="s">
        <v>940</v>
      </c>
      <c r="G1714" s="16" t="s">
        <v>950</v>
      </c>
      <c r="H1714" s="241" t="s">
        <v>1415</v>
      </c>
      <c r="I1714" s="81" t="s">
        <v>1935</v>
      </c>
      <c r="J1714" s="81" t="s">
        <v>2204</v>
      </c>
      <c r="K1714" s="16" t="s">
        <v>2731</v>
      </c>
      <c r="L1714" s="16" t="s">
        <v>3204</v>
      </c>
      <c r="M1714" s="250" t="s">
        <v>3834</v>
      </c>
    </row>
    <row r="1715" spans="1:13" s="76" customFormat="1" ht="43.2">
      <c r="A1715" s="15">
        <v>1712</v>
      </c>
      <c r="B1715" s="81" t="s">
        <v>5</v>
      </c>
      <c r="C1715" s="16" t="s">
        <v>69</v>
      </c>
      <c r="D1715" s="81" t="s">
        <v>131</v>
      </c>
      <c r="E1715" s="81" t="s">
        <v>653</v>
      </c>
      <c r="F1715" s="16" t="s">
        <v>940</v>
      </c>
      <c r="G1715" s="16" t="s">
        <v>945</v>
      </c>
      <c r="H1715" s="77" t="s">
        <v>1293</v>
      </c>
      <c r="I1715" s="81" t="s">
        <v>1937</v>
      </c>
      <c r="J1715" s="81" t="s">
        <v>2310</v>
      </c>
      <c r="K1715" s="16" t="s">
        <v>2733</v>
      </c>
      <c r="L1715" s="16" t="s">
        <v>3206</v>
      </c>
      <c r="M1715" s="251"/>
    </row>
    <row r="1716" spans="1:13" s="76" customFormat="1" ht="43.2">
      <c r="A1716" s="15">
        <v>1713</v>
      </c>
      <c r="B1716" s="81" t="s">
        <v>4839</v>
      </c>
      <c r="C1716" s="16" t="s">
        <v>69</v>
      </c>
      <c r="D1716" s="81" t="s">
        <v>132</v>
      </c>
      <c r="E1716" s="81" t="s">
        <v>5348</v>
      </c>
      <c r="F1716" s="16" t="s">
        <v>940</v>
      </c>
      <c r="G1716" s="16" t="s">
        <v>956</v>
      </c>
      <c r="H1716" s="241" t="s">
        <v>1416</v>
      </c>
      <c r="I1716" s="81" t="s">
        <v>1937</v>
      </c>
      <c r="J1716" s="81" t="s">
        <v>2310</v>
      </c>
      <c r="K1716" s="16" t="s">
        <v>2733</v>
      </c>
      <c r="L1716" s="16" t="s">
        <v>3206</v>
      </c>
      <c r="M1716" s="252"/>
    </row>
    <row r="1717" spans="1:13" s="76" customFormat="1" ht="43.2">
      <c r="A1717" s="15">
        <v>1714</v>
      </c>
      <c r="B1717" s="16" t="s">
        <v>2</v>
      </c>
      <c r="C1717" s="16" t="s">
        <v>69</v>
      </c>
      <c r="D1717" s="16" t="s">
        <v>133</v>
      </c>
      <c r="E1717" s="16" t="s">
        <v>654</v>
      </c>
      <c r="F1717" s="16" t="s">
        <v>932</v>
      </c>
      <c r="G1717" s="16" t="s">
        <v>956</v>
      </c>
      <c r="H1717" s="253" t="s">
        <v>1091</v>
      </c>
      <c r="I1717" s="16" t="s">
        <v>1938</v>
      </c>
      <c r="J1717" s="16" t="s">
        <v>2248</v>
      </c>
      <c r="K1717" s="16" t="s">
        <v>2734</v>
      </c>
      <c r="L1717" s="16" t="s">
        <v>3207</v>
      </c>
      <c r="M1717" s="10" t="s">
        <v>3504</v>
      </c>
    </row>
    <row r="1718" spans="1:13" s="76" customFormat="1">
      <c r="A1718" s="15">
        <v>1715</v>
      </c>
      <c r="B1718" s="16" t="s">
        <v>2</v>
      </c>
      <c r="C1718" s="16" t="s">
        <v>69</v>
      </c>
      <c r="D1718" s="16" t="s">
        <v>133</v>
      </c>
      <c r="E1718" s="16" t="s">
        <v>655</v>
      </c>
      <c r="F1718" s="16" t="s">
        <v>932</v>
      </c>
      <c r="G1718" s="16" t="s">
        <v>979</v>
      </c>
      <c r="H1718" s="253" t="s">
        <v>1230</v>
      </c>
      <c r="I1718" s="16" t="s">
        <v>1939</v>
      </c>
      <c r="J1718" s="16" t="s">
        <v>2248</v>
      </c>
      <c r="K1718" s="16" t="s">
        <v>2735</v>
      </c>
      <c r="L1718" s="16" t="s">
        <v>3207</v>
      </c>
      <c r="M1718" s="55"/>
    </row>
    <row r="1719" spans="1:13" s="76" customFormat="1" ht="43.2">
      <c r="A1719" s="15">
        <v>1716</v>
      </c>
      <c r="B1719" s="16" t="s">
        <v>3</v>
      </c>
      <c r="C1719" s="16" t="s">
        <v>69</v>
      </c>
      <c r="D1719" s="16" t="s">
        <v>133</v>
      </c>
      <c r="E1719" s="16" t="s">
        <v>656</v>
      </c>
      <c r="F1719" s="16" t="s">
        <v>932</v>
      </c>
      <c r="G1719" s="16" t="s">
        <v>947</v>
      </c>
      <c r="H1719" s="253" t="s">
        <v>3788</v>
      </c>
      <c r="I1719" s="16" t="s">
        <v>1940</v>
      </c>
      <c r="J1719" s="16" t="s">
        <v>2248</v>
      </c>
      <c r="K1719" s="16" t="s">
        <v>2736</v>
      </c>
      <c r="L1719" s="16" t="s">
        <v>3207</v>
      </c>
      <c r="M1719" s="10" t="s">
        <v>3505</v>
      </c>
    </row>
    <row r="1720" spans="1:13" s="76" customFormat="1">
      <c r="A1720" s="15">
        <v>1717</v>
      </c>
      <c r="B1720" s="75" t="s">
        <v>7</v>
      </c>
      <c r="C1720" s="16" t="s">
        <v>69</v>
      </c>
      <c r="D1720" s="16" t="s">
        <v>133</v>
      </c>
      <c r="E1720" s="16" t="s">
        <v>345</v>
      </c>
      <c r="F1720" s="16" t="s">
        <v>932</v>
      </c>
      <c r="G1720" s="16" t="s">
        <v>1010</v>
      </c>
      <c r="H1720" s="253" t="s">
        <v>1257</v>
      </c>
      <c r="I1720" s="16" t="s">
        <v>1941</v>
      </c>
      <c r="J1720" s="16" t="s">
        <v>2201</v>
      </c>
      <c r="K1720" s="16" t="s">
        <v>1941</v>
      </c>
      <c r="L1720" s="16" t="s">
        <v>3208</v>
      </c>
      <c r="M1720" s="10" t="s">
        <v>3506</v>
      </c>
    </row>
    <row r="1721" spans="1:13" s="76" customFormat="1">
      <c r="A1721" s="15">
        <v>1718</v>
      </c>
      <c r="B1721" s="75" t="s">
        <v>7</v>
      </c>
      <c r="C1721" s="16" t="s">
        <v>69</v>
      </c>
      <c r="D1721" s="16" t="s">
        <v>133</v>
      </c>
      <c r="E1721" s="16" t="s">
        <v>345</v>
      </c>
      <c r="F1721" s="16" t="s">
        <v>932</v>
      </c>
      <c r="G1721" s="16" t="s">
        <v>1010</v>
      </c>
      <c r="H1721" s="253" t="s">
        <v>1417</v>
      </c>
      <c r="I1721" s="16" t="s">
        <v>1942</v>
      </c>
      <c r="J1721" s="16" t="s">
        <v>2247</v>
      </c>
      <c r="K1721" s="16" t="s">
        <v>1942</v>
      </c>
      <c r="L1721" s="16" t="s">
        <v>3209</v>
      </c>
      <c r="M1721" s="10" t="s">
        <v>3507</v>
      </c>
    </row>
    <row r="1722" spans="1:13" s="76" customFormat="1">
      <c r="A1722" s="15">
        <v>1719</v>
      </c>
      <c r="B1722" s="16" t="s">
        <v>7</v>
      </c>
      <c r="C1722" s="16" t="s">
        <v>69</v>
      </c>
      <c r="D1722" s="16" t="s">
        <v>133</v>
      </c>
      <c r="E1722" s="16" t="s">
        <v>657</v>
      </c>
      <c r="F1722" s="16" t="s">
        <v>932</v>
      </c>
      <c r="G1722" s="16" t="s">
        <v>971</v>
      </c>
      <c r="H1722" s="45">
        <v>42066</v>
      </c>
      <c r="I1722" s="16" t="s">
        <v>1943</v>
      </c>
      <c r="J1722" s="16" t="s">
        <v>2366</v>
      </c>
      <c r="K1722" s="16" t="s">
        <v>1943</v>
      </c>
      <c r="L1722" s="16" t="s">
        <v>3210</v>
      </c>
      <c r="M1722" s="10" t="s">
        <v>3508</v>
      </c>
    </row>
    <row r="1723" spans="1:13" s="76" customFormat="1" ht="43.2">
      <c r="A1723" s="15">
        <v>1720</v>
      </c>
      <c r="B1723" s="16" t="s">
        <v>5</v>
      </c>
      <c r="C1723" s="16" t="s">
        <v>69</v>
      </c>
      <c r="D1723" s="16" t="s">
        <v>133</v>
      </c>
      <c r="E1723" s="16" t="s">
        <v>658</v>
      </c>
      <c r="F1723" s="16" t="s">
        <v>932</v>
      </c>
      <c r="G1723" s="16" t="s">
        <v>945</v>
      </c>
      <c r="H1723" s="253" t="s">
        <v>1134</v>
      </c>
      <c r="I1723" s="16" t="s">
        <v>1944</v>
      </c>
      <c r="J1723" s="16" t="s">
        <v>2367</v>
      </c>
      <c r="K1723" s="16" t="s">
        <v>2737</v>
      </c>
      <c r="L1723" s="16" t="s">
        <v>3211</v>
      </c>
      <c r="M1723" s="10" t="s">
        <v>3509</v>
      </c>
    </row>
    <row r="1724" spans="1:13" s="76" customFormat="1">
      <c r="A1724" s="15">
        <v>1721</v>
      </c>
      <c r="B1724" s="75" t="s">
        <v>6</v>
      </c>
      <c r="C1724" s="16" t="s">
        <v>69</v>
      </c>
      <c r="D1724" s="16" t="s">
        <v>133</v>
      </c>
      <c r="E1724" s="16" t="s">
        <v>659</v>
      </c>
      <c r="F1724" s="16" t="s">
        <v>932</v>
      </c>
      <c r="G1724" s="16" t="s">
        <v>952</v>
      </c>
      <c r="H1724" s="253" t="s">
        <v>1188</v>
      </c>
      <c r="I1724" s="16" t="s">
        <v>1945</v>
      </c>
      <c r="J1724" s="16" t="s">
        <v>2248</v>
      </c>
      <c r="K1724" s="16" t="s">
        <v>2738</v>
      </c>
      <c r="L1724" s="16" t="s">
        <v>3212</v>
      </c>
      <c r="M1724" s="10" t="s">
        <v>3510</v>
      </c>
    </row>
    <row r="1725" spans="1:13" s="76" customFormat="1">
      <c r="A1725" s="15">
        <v>1722</v>
      </c>
      <c r="B1725" s="75" t="s">
        <v>5</v>
      </c>
      <c r="C1725" s="75" t="s">
        <v>70</v>
      </c>
      <c r="D1725" s="16" t="s">
        <v>134</v>
      </c>
      <c r="E1725" s="16" t="s">
        <v>660</v>
      </c>
      <c r="F1725" s="16">
        <v>2022</v>
      </c>
      <c r="G1725" s="16">
        <v>7</v>
      </c>
      <c r="H1725" s="77">
        <v>44758</v>
      </c>
      <c r="I1725" s="16" t="s">
        <v>1946</v>
      </c>
      <c r="J1725" s="16" t="s">
        <v>2310</v>
      </c>
      <c r="K1725" s="16" t="s">
        <v>2739</v>
      </c>
      <c r="L1725" s="16" t="s">
        <v>3213</v>
      </c>
      <c r="M1725" s="78" t="s">
        <v>3511</v>
      </c>
    </row>
    <row r="1726" spans="1:13" s="76" customFormat="1">
      <c r="A1726" s="15">
        <v>1723</v>
      </c>
      <c r="B1726" s="75" t="s">
        <v>5</v>
      </c>
      <c r="C1726" s="75" t="s">
        <v>70</v>
      </c>
      <c r="D1726" s="16" t="s">
        <v>134</v>
      </c>
      <c r="E1726" s="16" t="s">
        <v>660</v>
      </c>
      <c r="F1726" s="16">
        <v>2023</v>
      </c>
      <c r="G1726" s="16">
        <v>7</v>
      </c>
      <c r="H1726" s="77">
        <v>45122</v>
      </c>
      <c r="I1726" s="16" t="s">
        <v>1946</v>
      </c>
      <c r="J1726" s="16" t="s">
        <v>2310</v>
      </c>
      <c r="K1726" s="16" t="s">
        <v>2739</v>
      </c>
      <c r="L1726" s="16" t="s">
        <v>3597</v>
      </c>
      <c r="M1726" s="78" t="s">
        <v>3511</v>
      </c>
    </row>
    <row r="1727" spans="1:13" s="76" customFormat="1">
      <c r="A1727" s="15">
        <v>1724</v>
      </c>
      <c r="B1727" s="75" t="s">
        <v>5</v>
      </c>
      <c r="C1727" s="75" t="s">
        <v>70</v>
      </c>
      <c r="D1727" s="16" t="s">
        <v>134</v>
      </c>
      <c r="E1727" s="16" t="s">
        <v>660</v>
      </c>
      <c r="F1727" s="16">
        <v>2024</v>
      </c>
      <c r="G1727" s="16">
        <v>7</v>
      </c>
      <c r="H1727" s="77">
        <v>45493</v>
      </c>
      <c r="I1727" s="16" t="s">
        <v>1946</v>
      </c>
      <c r="J1727" s="16" t="s">
        <v>2310</v>
      </c>
      <c r="K1727" s="16" t="s">
        <v>2739</v>
      </c>
      <c r="L1727" s="16" t="s">
        <v>3597</v>
      </c>
      <c r="M1727" s="78" t="s">
        <v>3511</v>
      </c>
    </row>
    <row r="1728" spans="1:13" s="76" customFormat="1">
      <c r="A1728" s="15">
        <v>1725</v>
      </c>
      <c r="B1728" s="72" t="s">
        <v>5</v>
      </c>
      <c r="C1728" s="72" t="s">
        <v>70</v>
      </c>
      <c r="D1728" s="16" t="s">
        <v>134</v>
      </c>
      <c r="E1728" s="16" t="s">
        <v>660</v>
      </c>
      <c r="F1728" s="16">
        <v>2025</v>
      </c>
      <c r="G1728" s="16">
        <v>7</v>
      </c>
      <c r="H1728" s="77">
        <v>45857</v>
      </c>
      <c r="I1728" s="16" t="s">
        <v>1946</v>
      </c>
      <c r="J1728" s="16" t="s">
        <v>2310</v>
      </c>
      <c r="K1728" s="16" t="s">
        <v>2739</v>
      </c>
      <c r="L1728" s="16" t="s">
        <v>3597</v>
      </c>
      <c r="M1728" s="98" t="s">
        <v>3511</v>
      </c>
    </row>
    <row r="1729" spans="1:13" s="152" customFormat="1">
      <c r="A1729" s="15">
        <v>1726</v>
      </c>
      <c r="B1729" s="16" t="s">
        <v>4983</v>
      </c>
      <c r="C1729" s="16" t="s">
        <v>4984</v>
      </c>
      <c r="D1729" s="16" t="s">
        <v>4985</v>
      </c>
      <c r="E1729" s="16" t="s">
        <v>4986</v>
      </c>
      <c r="F1729" s="16" t="s">
        <v>4987</v>
      </c>
      <c r="G1729" s="16" t="s">
        <v>4988</v>
      </c>
      <c r="H1729" s="16" t="s">
        <v>4989</v>
      </c>
      <c r="I1729" s="16" t="s">
        <v>4990</v>
      </c>
      <c r="J1729" s="16" t="s">
        <v>4991</v>
      </c>
      <c r="K1729" s="16" t="s">
        <v>4992</v>
      </c>
      <c r="L1729" s="16" t="s">
        <v>4993</v>
      </c>
      <c r="M1729" s="14" t="s">
        <v>5257</v>
      </c>
    </row>
    <row r="1730" spans="1:13" s="152" customFormat="1">
      <c r="A1730" s="15">
        <v>1727</v>
      </c>
      <c r="B1730" s="16" t="s">
        <v>4994</v>
      </c>
      <c r="C1730" s="16" t="s">
        <v>4984</v>
      </c>
      <c r="D1730" s="16" t="s">
        <v>4985</v>
      </c>
      <c r="E1730" s="16" t="s">
        <v>4995</v>
      </c>
      <c r="F1730" s="16" t="s">
        <v>4987</v>
      </c>
      <c r="G1730" s="16" t="s">
        <v>4996</v>
      </c>
      <c r="H1730" s="16" t="s">
        <v>4997</v>
      </c>
      <c r="I1730" s="16" t="s">
        <v>4998</v>
      </c>
      <c r="J1730" s="16" t="s">
        <v>4991</v>
      </c>
      <c r="K1730" s="16" t="s">
        <v>4992</v>
      </c>
      <c r="L1730" s="16" t="s">
        <v>4999</v>
      </c>
      <c r="M1730" s="14" t="s">
        <v>5257</v>
      </c>
    </row>
    <row r="1731" spans="1:13" s="76" customFormat="1">
      <c r="A1731" s="15">
        <v>1728</v>
      </c>
      <c r="B1731" s="75" t="s">
        <v>3637</v>
      </c>
      <c r="C1731" s="75" t="s">
        <v>71</v>
      </c>
      <c r="D1731" s="16" t="s">
        <v>3635</v>
      </c>
      <c r="E1731" s="16" t="s">
        <v>3638</v>
      </c>
      <c r="F1731" s="16" t="s">
        <v>3639</v>
      </c>
      <c r="G1731" s="16" t="s">
        <v>3640</v>
      </c>
      <c r="H1731" s="77" t="s">
        <v>3632</v>
      </c>
      <c r="I1731" s="16" t="s">
        <v>3641</v>
      </c>
      <c r="J1731" s="16" t="s">
        <v>3642</v>
      </c>
      <c r="K1731" s="15" t="s">
        <v>2740</v>
      </c>
      <c r="L1731" s="15" t="s">
        <v>3633</v>
      </c>
      <c r="M1731" s="78" t="s">
        <v>5258</v>
      </c>
    </row>
    <row r="1732" spans="1:13" s="76" customFormat="1">
      <c r="A1732" s="15">
        <v>1729</v>
      </c>
      <c r="B1732" s="16" t="s">
        <v>5</v>
      </c>
      <c r="C1732" s="75" t="s">
        <v>70</v>
      </c>
      <c r="D1732" s="16" t="s">
        <v>135</v>
      </c>
      <c r="E1732" s="16" t="s">
        <v>661</v>
      </c>
      <c r="F1732" s="16">
        <v>2023</v>
      </c>
      <c r="G1732" s="16">
        <v>7</v>
      </c>
      <c r="H1732" s="77">
        <v>45129</v>
      </c>
      <c r="I1732" s="16" t="s">
        <v>1947</v>
      </c>
      <c r="J1732" s="16" t="s">
        <v>2310</v>
      </c>
      <c r="K1732" s="16" t="s">
        <v>2739</v>
      </c>
      <c r="L1732" s="16" t="s">
        <v>3213</v>
      </c>
      <c r="M1732" s="10" t="s">
        <v>5259</v>
      </c>
    </row>
    <row r="1733" spans="1:13" s="76" customFormat="1">
      <c r="A1733" s="15">
        <v>1730</v>
      </c>
      <c r="B1733" s="16" t="s">
        <v>5</v>
      </c>
      <c r="C1733" s="75" t="s">
        <v>70</v>
      </c>
      <c r="D1733" s="16" t="s">
        <v>135</v>
      </c>
      <c r="E1733" s="16" t="s">
        <v>661</v>
      </c>
      <c r="F1733" s="16">
        <v>2024</v>
      </c>
      <c r="G1733" s="16">
        <v>7</v>
      </c>
      <c r="H1733" s="77" t="s">
        <v>5126</v>
      </c>
      <c r="I1733" s="16" t="s">
        <v>1947</v>
      </c>
      <c r="J1733" s="16" t="s">
        <v>2310</v>
      </c>
      <c r="K1733" s="16" t="s">
        <v>2739</v>
      </c>
      <c r="L1733" s="16" t="s">
        <v>3213</v>
      </c>
      <c r="M1733" s="10" t="s">
        <v>5259</v>
      </c>
    </row>
    <row r="1734" spans="1:13" s="28" customFormat="1">
      <c r="A1734" s="15">
        <v>1731</v>
      </c>
      <c r="B1734" s="75" t="s">
        <v>5</v>
      </c>
      <c r="C1734" s="75" t="s">
        <v>70</v>
      </c>
      <c r="D1734" s="81" t="s">
        <v>135</v>
      </c>
      <c r="E1734" s="81" t="s">
        <v>661</v>
      </c>
      <c r="F1734" s="16">
        <v>2025</v>
      </c>
      <c r="G1734" s="18">
        <v>7</v>
      </c>
      <c r="H1734" s="18" t="s">
        <v>5127</v>
      </c>
      <c r="I1734" s="81" t="s">
        <v>1947</v>
      </c>
      <c r="J1734" s="81" t="s">
        <v>2310</v>
      </c>
      <c r="K1734" s="16" t="s">
        <v>2739</v>
      </c>
      <c r="L1734" s="78" t="s">
        <v>3597</v>
      </c>
      <c r="M1734" s="10" t="s">
        <v>5259</v>
      </c>
    </row>
    <row r="1735" spans="1:13" s="76" customFormat="1">
      <c r="A1735" s="15">
        <v>1732</v>
      </c>
      <c r="B1735" s="81" t="s">
        <v>2</v>
      </c>
      <c r="C1735" s="75" t="s">
        <v>70</v>
      </c>
      <c r="D1735" s="16" t="s">
        <v>136</v>
      </c>
      <c r="E1735" s="81" t="s">
        <v>662</v>
      </c>
      <c r="F1735" s="16" t="s">
        <v>932</v>
      </c>
      <c r="G1735" s="81" t="s">
        <v>979</v>
      </c>
      <c r="H1735" s="75" t="s">
        <v>1418</v>
      </c>
      <c r="I1735" s="81" t="s">
        <v>1948</v>
      </c>
      <c r="J1735" s="81" t="s">
        <v>2368</v>
      </c>
      <c r="K1735" s="16" t="s">
        <v>2741</v>
      </c>
      <c r="L1735" s="81" t="s">
        <v>3214</v>
      </c>
      <c r="M1735" s="81"/>
    </row>
    <row r="1736" spans="1:13" s="76" customFormat="1">
      <c r="A1736" s="15">
        <v>1733</v>
      </c>
      <c r="B1736" s="81" t="s">
        <v>8</v>
      </c>
      <c r="C1736" s="75" t="s">
        <v>70</v>
      </c>
      <c r="D1736" s="16" t="s">
        <v>136</v>
      </c>
      <c r="E1736" s="81" t="s">
        <v>663</v>
      </c>
      <c r="F1736" s="16" t="s">
        <v>932</v>
      </c>
      <c r="G1736" s="81" t="s">
        <v>954</v>
      </c>
      <c r="H1736" s="75" t="s">
        <v>4117</v>
      </c>
      <c r="I1736" s="81" t="s">
        <v>1949</v>
      </c>
      <c r="J1736" s="81" t="s">
        <v>2368</v>
      </c>
      <c r="K1736" s="81" t="s">
        <v>2742</v>
      </c>
      <c r="L1736" s="81" t="s">
        <v>3215</v>
      </c>
      <c r="M1736" s="81"/>
    </row>
    <row r="1737" spans="1:13" s="76" customFormat="1">
      <c r="A1737" s="15">
        <v>1734</v>
      </c>
      <c r="B1737" s="81" t="s">
        <v>5</v>
      </c>
      <c r="C1737" s="75" t="s">
        <v>70</v>
      </c>
      <c r="D1737" s="16" t="s">
        <v>136</v>
      </c>
      <c r="E1737" s="81" t="s">
        <v>664</v>
      </c>
      <c r="F1737" s="16" t="s">
        <v>932</v>
      </c>
      <c r="G1737" s="81" t="s">
        <v>945</v>
      </c>
      <c r="H1737" s="75" t="s">
        <v>1134</v>
      </c>
      <c r="I1737" s="81" t="s">
        <v>1950</v>
      </c>
      <c r="J1737" s="81"/>
      <c r="K1737" s="16" t="s">
        <v>2741</v>
      </c>
      <c r="L1737" s="81" t="s">
        <v>3214</v>
      </c>
      <c r="M1737" s="81"/>
    </row>
    <row r="1738" spans="1:13" s="76" customFormat="1">
      <c r="A1738" s="15">
        <v>1735</v>
      </c>
      <c r="B1738" s="75" t="s">
        <v>6</v>
      </c>
      <c r="C1738" s="75" t="s">
        <v>70</v>
      </c>
      <c r="D1738" s="16" t="s">
        <v>136</v>
      </c>
      <c r="E1738" s="81" t="s">
        <v>665</v>
      </c>
      <c r="F1738" s="16" t="s">
        <v>932</v>
      </c>
      <c r="G1738" s="75" t="s">
        <v>950</v>
      </c>
      <c r="H1738" s="75" t="s">
        <v>4118</v>
      </c>
      <c r="I1738" s="81" t="s">
        <v>1951</v>
      </c>
      <c r="J1738" s="81" t="s">
        <v>2368</v>
      </c>
      <c r="K1738" s="16" t="s">
        <v>2741</v>
      </c>
      <c r="L1738" s="81" t="s">
        <v>3214</v>
      </c>
      <c r="M1738" s="81"/>
    </row>
    <row r="1739" spans="1:13" s="76" customFormat="1" ht="43.2">
      <c r="A1739" s="15">
        <v>1736</v>
      </c>
      <c r="B1739" s="16" t="s">
        <v>41</v>
      </c>
      <c r="C1739" s="75" t="s">
        <v>70</v>
      </c>
      <c r="D1739" s="16" t="s">
        <v>137</v>
      </c>
      <c r="E1739" s="16" t="s">
        <v>666</v>
      </c>
      <c r="F1739" s="16" t="s">
        <v>932</v>
      </c>
      <c r="G1739" s="16" t="s">
        <v>1010</v>
      </c>
      <c r="H1739" s="16" t="s">
        <v>1419</v>
      </c>
      <c r="I1739" s="16" t="s">
        <v>1952</v>
      </c>
      <c r="J1739" s="16" t="s">
        <v>4119</v>
      </c>
      <c r="K1739" s="16" t="s">
        <v>2743</v>
      </c>
      <c r="L1739" s="16" t="s">
        <v>3216</v>
      </c>
      <c r="M1739" s="10" t="s">
        <v>3512</v>
      </c>
    </row>
    <row r="1740" spans="1:13" s="76" customFormat="1" ht="43.2">
      <c r="A1740" s="15">
        <v>1737</v>
      </c>
      <c r="B1740" s="16" t="s">
        <v>7</v>
      </c>
      <c r="C1740" s="75" t="s">
        <v>70</v>
      </c>
      <c r="D1740" s="16" t="s">
        <v>138</v>
      </c>
      <c r="E1740" s="16" t="s">
        <v>667</v>
      </c>
      <c r="F1740" s="16" t="s">
        <v>932</v>
      </c>
      <c r="G1740" s="16" t="s">
        <v>1081</v>
      </c>
      <c r="H1740" s="16" t="s">
        <v>1420</v>
      </c>
      <c r="I1740" s="16" t="s">
        <v>1953</v>
      </c>
      <c r="J1740" s="16" t="s">
        <v>2369</v>
      </c>
      <c r="K1740" s="16" t="s">
        <v>2744</v>
      </c>
      <c r="L1740" s="16" t="s">
        <v>3217</v>
      </c>
      <c r="M1740" s="10" t="s">
        <v>3513</v>
      </c>
    </row>
    <row r="1741" spans="1:13" s="76" customFormat="1">
      <c r="A1741" s="15">
        <v>1738</v>
      </c>
      <c r="B1741" s="16" t="s">
        <v>41</v>
      </c>
      <c r="C1741" s="75" t="s">
        <v>70</v>
      </c>
      <c r="D1741" s="16" t="s">
        <v>139</v>
      </c>
      <c r="E1741" s="16" t="s">
        <v>668</v>
      </c>
      <c r="F1741" s="16" t="s">
        <v>932</v>
      </c>
      <c r="G1741" s="16" t="s">
        <v>1082</v>
      </c>
      <c r="H1741" s="16" t="s">
        <v>1421</v>
      </c>
      <c r="I1741" s="16" t="s">
        <v>1954</v>
      </c>
      <c r="J1741" s="16" t="s">
        <v>2370</v>
      </c>
      <c r="K1741" s="16" t="s">
        <v>2745</v>
      </c>
      <c r="L1741" s="16" t="s">
        <v>3218</v>
      </c>
      <c r="M1741" s="10" t="s">
        <v>3514</v>
      </c>
    </row>
    <row r="1742" spans="1:13" s="76" customFormat="1" ht="43.2">
      <c r="A1742" s="15">
        <v>1739</v>
      </c>
      <c r="B1742" s="16" t="s">
        <v>41</v>
      </c>
      <c r="C1742" s="75" t="s">
        <v>70</v>
      </c>
      <c r="D1742" s="16" t="s">
        <v>139</v>
      </c>
      <c r="E1742" s="16" t="s">
        <v>669</v>
      </c>
      <c r="F1742" s="16" t="s">
        <v>932</v>
      </c>
      <c r="G1742" s="16" t="s">
        <v>1082</v>
      </c>
      <c r="H1742" s="16" t="s">
        <v>1422</v>
      </c>
      <c r="I1742" s="16" t="s">
        <v>1955</v>
      </c>
      <c r="J1742" s="16" t="s">
        <v>2371</v>
      </c>
      <c r="K1742" s="16" t="s">
        <v>2746</v>
      </c>
      <c r="L1742" s="16" t="s">
        <v>3219</v>
      </c>
      <c r="M1742" s="10" t="s">
        <v>3515</v>
      </c>
    </row>
    <row r="1743" spans="1:13" s="76" customFormat="1">
      <c r="A1743" s="15">
        <v>1740</v>
      </c>
      <c r="B1743" s="16" t="s">
        <v>41</v>
      </c>
      <c r="C1743" s="75" t="s">
        <v>70</v>
      </c>
      <c r="D1743" s="16" t="s">
        <v>139</v>
      </c>
      <c r="E1743" s="16" t="s">
        <v>4120</v>
      </c>
      <c r="F1743" s="16" t="s">
        <v>932</v>
      </c>
      <c r="G1743" s="16" t="s">
        <v>1083</v>
      </c>
      <c r="H1743" s="16" t="s">
        <v>1423</v>
      </c>
      <c r="I1743" s="16" t="s">
        <v>4121</v>
      </c>
      <c r="J1743" s="16" t="s">
        <v>2370</v>
      </c>
      <c r="K1743" s="16" t="s">
        <v>4122</v>
      </c>
      <c r="L1743" s="16" t="s">
        <v>3218</v>
      </c>
      <c r="M1743" s="10" t="s">
        <v>3516</v>
      </c>
    </row>
    <row r="1744" spans="1:13" s="76" customFormat="1" ht="43.2">
      <c r="A1744" s="15">
        <v>1741</v>
      </c>
      <c r="B1744" s="16" t="s">
        <v>41</v>
      </c>
      <c r="C1744" s="75" t="s">
        <v>70</v>
      </c>
      <c r="D1744" s="16" t="s">
        <v>139</v>
      </c>
      <c r="E1744" s="16" t="s">
        <v>670</v>
      </c>
      <c r="F1744" s="16" t="s">
        <v>932</v>
      </c>
      <c r="G1744" s="16" t="s">
        <v>1084</v>
      </c>
      <c r="H1744" s="16" t="s">
        <v>1084</v>
      </c>
      <c r="I1744" s="16" t="s">
        <v>1956</v>
      </c>
      <c r="J1744" s="16" t="s">
        <v>2372</v>
      </c>
      <c r="K1744" s="16" t="s">
        <v>1956</v>
      </c>
      <c r="L1744" s="16" t="s">
        <v>3220</v>
      </c>
      <c r="M1744" s="10" t="s">
        <v>3517</v>
      </c>
    </row>
    <row r="1745" spans="1:13" s="76" customFormat="1" ht="43.2">
      <c r="A1745" s="15">
        <v>1742</v>
      </c>
      <c r="B1745" s="16" t="s">
        <v>42</v>
      </c>
      <c r="C1745" s="75" t="s">
        <v>70</v>
      </c>
      <c r="D1745" s="16" t="s">
        <v>139</v>
      </c>
      <c r="E1745" s="16" t="s">
        <v>4652</v>
      </c>
      <c r="F1745" s="16" t="s">
        <v>932</v>
      </c>
      <c r="G1745" s="75" t="s">
        <v>1085</v>
      </c>
      <c r="H1745" s="16" t="s">
        <v>4123</v>
      </c>
      <c r="I1745" s="16" t="s">
        <v>4124</v>
      </c>
      <c r="J1745" s="16"/>
      <c r="K1745" s="16" t="s">
        <v>2747</v>
      </c>
      <c r="L1745" s="16" t="s">
        <v>3221</v>
      </c>
      <c r="M1745" s="10" t="s">
        <v>3518</v>
      </c>
    </row>
    <row r="1746" spans="1:13" s="76" customFormat="1" ht="43.2">
      <c r="A1746" s="15">
        <v>1743</v>
      </c>
      <c r="B1746" s="75" t="s">
        <v>43</v>
      </c>
      <c r="C1746" s="75" t="s">
        <v>70</v>
      </c>
      <c r="D1746" s="16" t="s">
        <v>137</v>
      </c>
      <c r="E1746" s="16" t="s">
        <v>671</v>
      </c>
      <c r="F1746" s="16" t="s">
        <v>932</v>
      </c>
      <c r="G1746" s="75" t="s">
        <v>945</v>
      </c>
      <c r="H1746" s="75" t="s">
        <v>1134</v>
      </c>
      <c r="I1746" s="16" t="s">
        <v>4125</v>
      </c>
      <c r="J1746" s="16" t="s">
        <v>4119</v>
      </c>
      <c r="K1746" s="16" t="s">
        <v>4126</v>
      </c>
      <c r="L1746" s="16" t="s">
        <v>3216</v>
      </c>
      <c r="M1746" s="10" t="s">
        <v>3512</v>
      </c>
    </row>
    <row r="1747" spans="1:13" s="76" customFormat="1" ht="43.2">
      <c r="A1747" s="15">
        <v>1744</v>
      </c>
      <c r="B1747" s="16" t="s">
        <v>43</v>
      </c>
      <c r="C1747" s="75" t="s">
        <v>70</v>
      </c>
      <c r="D1747" s="16" t="s">
        <v>139</v>
      </c>
      <c r="E1747" s="16" t="s">
        <v>672</v>
      </c>
      <c r="F1747" s="16" t="s">
        <v>932</v>
      </c>
      <c r="G1747" s="16" t="s">
        <v>1086</v>
      </c>
      <c r="H1747" s="16" t="s">
        <v>1424</v>
      </c>
      <c r="I1747" s="16" t="s">
        <v>1957</v>
      </c>
      <c r="J1747" s="16" t="s">
        <v>2369</v>
      </c>
      <c r="K1747" s="16" t="s">
        <v>2748</v>
      </c>
      <c r="L1747" s="16" t="s">
        <v>3222</v>
      </c>
      <c r="M1747" s="10" t="s">
        <v>3519</v>
      </c>
    </row>
    <row r="1748" spans="1:13" s="76" customFormat="1">
      <c r="A1748" s="15">
        <v>1745</v>
      </c>
      <c r="B1748" s="16" t="s">
        <v>43</v>
      </c>
      <c r="C1748" s="75" t="s">
        <v>70</v>
      </c>
      <c r="D1748" s="16" t="s">
        <v>139</v>
      </c>
      <c r="E1748" s="16" t="s">
        <v>4127</v>
      </c>
      <c r="F1748" s="16" t="s">
        <v>932</v>
      </c>
      <c r="G1748" s="16" t="s">
        <v>1087</v>
      </c>
      <c r="H1748" s="16" t="s">
        <v>1087</v>
      </c>
      <c r="I1748" s="16" t="s">
        <v>4128</v>
      </c>
      <c r="J1748" s="16" t="s">
        <v>2370</v>
      </c>
      <c r="K1748" s="16" t="s">
        <v>2749</v>
      </c>
      <c r="L1748" s="16" t="s">
        <v>3223</v>
      </c>
      <c r="M1748" s="10" t="s">
        <v>3520</v>
      </c>
    </row>
    <row r="1749" spans="1:13" s="76" customFormat="1">
      <c r="A1749" s="15">
        <v>1746</v>
      </c>
      <c r="B1749" s="16" t="s">
        <v>43</v>
      </c>
      <c r="C1749" s="75" t="s">
        <v>70</v>
      </c>
      <c r="D1749" s="16" t="s">
        <v>139</v>
      </c>
      <c r="E1749" s="16" t="s">
        <v>673</v>
      </c>
      <c r="F1749" s="16" t="s">
        <v>932</v>
      </c>
      <c r="G1749" s="16" t="s">
        <v>1088</v>
      </c>
      <c r="H1749" s="16" t="s">
        <v>1088</v>
      </c>
      <c r="I1749" s="16" t="s">
        <v>1958</v>
      </c>
      <c r="J1749" s="16" t="s">
        <v>2373</v>
      </c>
      <c r="K1749" s="16" t="s">
        <v>2750</v>
      </c>
      <c r="L1749" s="16" t="s">
        <v>3224</v>
      </c>
      <c r="M1749" s="10" t="s">
        <v>3521</v>
      </c>
    </row>
    <row r="1750" spans="1:13" s="76" customFormat="1">
      <c r="A1750" s="15">
        <v>1747</v>
      </c>
      <c r="B1750" s="16" t="s">
        <v>44</v>
      </c>
      <c r="C1750" s="75" t="s">
        <v>70</v>
      </c>
      <c r="D1750" s="16" t="s">
        <v>138</v>
      </c>
      <c r="E1750" s="16" t="s">
        <v>674</v>
      </c>
      <c r="F1750" s="16" t="s">
        <v>932</v>
      </c>
      <c r="G1750" s="16" t="s">
        <v>1089</v>
      </c>
      <c r="H1750" s="16" t="s">
        <v>1425</v>
      </c>
      <c r="I1750" s="16" t="s">
        <v>1959</v>
      </c>
      <c r="J1750" s="16" t="s">
        <v>2374</v>
      </c>
      <c r="K1750" s="16" t="s">
        <v>2751</v>
      </c>
      <c r="L1750" s="16" t="s">
        <v>3225</v>
      </c>
      <c r="M1750" s="10" t="s">
        <v>3522</v>
      </c>
    </row>
    <row r="1751" spans="1:13" s="76" customFormat="1" ht="43.2">
      <c r="A1751" s="15">
        <v>1748</v>
      </c>
      <c r="B1751" s="16" t="s">
        <v>44</v>
      </c>
      <c r="C1751" s="75" t="s">
        <v>70</v>
      </c>
      <c r="D1751" s="16" t="s">
        <v>138</v>
      </c>
      <c r="E1751" s="16" t="s">
        <v>675</v>
      </c>
      <c r="F1751" s="16" t="s">
        <v>932</v>
      </c>
      <c r="G1751" s="16" t="s">
        <v>1086</v>
      </c>
      <c r="H1751" s="16" t="s">
        <v>1424</v>
      </c>
      <c r="I1751" s="16" t="s">
        <v>1960</v>
      </c>
      <c r="J1751" s="16" t="s">
        <v>2369</v>
      </c>
      <c r="K1751" s="16" t="s">
        <v>2748</v>
      </c>
      <c r="L1751" s="16" t="s">
        <v>3222</v>
      </c>
      <c r="M1751" s="10" t="s">
        <v>3519</v>
      </c>
    </row>
    <row r="1752" spans="1:13" s="76" customFormat="1" ht="43.2">
      <c r="A1752" s="15">
        <v>1749</v>
      </c>
      <c r="B1752" s="16" t="s">
        <v>44</v>
      </c>
      <c r="C1752" s="75" t="s">
        <v>70</v>
      </c>
      <c r="D1752" s="16" t="s">
        <v>137</v>
      </c>
      <c r="E1752" s="16" t="s">
        <v>676</v>
      </c>
      <c r="F1752" s="16" t="s">
        <v>932</v>
      </c>
      <c r="G1752" s="75" t="s">
        <v>945</v>
      </c>
      <c r="H1752" s="75" t="s">
        <v>1134</v>
      </c>
      <c r="I1752" s="16" t="s">
        <v>4129</v>
      </c>
      <c r="J1752" s="16" t="s">
        <v>4119</v>
      </c>
      <c r="K1752" s="16" t="s">
        <v>2752</v>
      </c>
      <c r="L1752" s="16" t="s">
        <v>3216</v>
      </c>
      <c r="M1752" s="10" t="s">
        <v>3512</v>
      </c>
    </row>
    <row r="1753" spans="1:13" s="76" customFormat="1">
      <c r="A1753" s="15">
        <v>1750</v>
      </c>
      <c r="B1753" s="16" t="s">
        <v>44</v>
      </c>
      <c r="C1753" s="75" t="s">
        <v>70</v>
      </c>
      <c r="D1753" s="16" t="s">
        <v>139</v>
      </c>
      <c r="E1753" s="16" t="s">
        <v>677</v>
      </c>
      <c r="F1753" s="16" t="s">
        <v>932</v>
      </c>
      <c r="G1753" s="16" t="s">
        <v>1090</v>
      </c>
      <c r="H1753" s="16" t="s">
        <v>1088</v>
      </c>
      <c r="I1753" s="16" t="s">
        <v>1958</v>
      </c>
      <c r="J1753" s="16" t="s">
        <v>2373</v>
      </c>
      <c r="K1753" s="16" t="s">
        <v>2750</v>
      </c>
      <c r="L1753" s="16" t="s">
        <v>3224</v>
      </c>
      <c r="M1753" s="10" t="s">
        <v>3521</v>
      </c>
    </row>
    <row r="1754" spans="1:13" s="76" customFormat="1" ht="43.2">
      <c r="A1754" s="15">
        <v>1751</v>
      </c>
      <c r="B1754" s="16" t="s">
        <v>45</v>
      </c>
      <c r="C1754" s="75" t="s">
        <v>70</v>
      </c>
      <c r="D1754" s="16" t="s">
        <v>139</v>
      </c>
      <c r="E1754" s="16" t="s">
        <v>678</v>
      </c>
      <c r="F1754" s="16" t="s">
        <v>932</v>
      </c>
      <c r="G1754" s="75" t="s">
        <v>1091</v>
      </c>
      <c r="H1754" s="16" t="s">
        <v>1091</v>
      </c>
      <c r="I1754" s="16" t="s">
        <v>4130</v>
      </c>
      <c r="J1754" s="16"/>
      <c r="K1754" s="16" t="s">
        <v>2747</v>
      </c>
      <c r="L1754" s="16" t="s">
        <v>3221</v>
      </c>
      <c r="M1754" s="10" t="s">
        <v>3518</v>
      </c>
    </row>
    <row r="1755" spans="1:13" s="76" customFormat="1">
      <c r="A1755" s="15">
        <v>1752</v>
      </c>
      <c r="B1755" s="16" t="s">
        <v>45</v>
      </c>
      <c r="C1755" s="75" t="s">
        <v>70</v>
      </c>
      <c r="D1755" s="16" t="s">
        <v>139</v>
      </c>
      <c r="E1755" s="16" t="s">
        <v>679</v>
      </c>
      <c r="F1755" s="16" t="s">
        <v>932</v>
      </c>
      <c r="G1755" s="16" t="s">
        <v>5140</v>
      </c>
      <c r="H1755" s="16" t="s">
        <v>5140</v>
      </c>
      <c r="I1755" s="16" t="s">
        <v>1961</v>
      </c>
      <c r="J1755" s="16" t="s">
        <v>2175</v>
      </c>
      <c r="K1755" s="16" t="s">
        <v>2753</v>
      </c>
      <c r="L1755" s="16" t="s">
        <v>3226</v>
      </c>
      <c r="M1755" s="10" t="s">
        <v>3523</v>
      </c>
    </row>
    <row r="1756" spans="1:13" s="76" customFormat="1">
      <c r="A1756" s="15">
        <v>1753</v>
      </c>
      <c r="B1756" s="16" t="s">
        <v>45</v>
      </c>
      <c r="C1756" s="75" t="s">
        <v>70</v>
      </c>
      <c r="D1756" s="16" t="s">
        <v>139</v>
      </c>
      <c r="E1756" s="16" t="s">
        <v>680</v>
      </c>
      <c r="F1756" s="16" t="s">
        <v>932</v>
      </c>
      <c r="G1756" s="16" t="s">
        <v>1093</v>
      </c>
      <c r="H1756" s="16" t="s">
        <v>1093</v>
      </c>
      <c r="I1756" s="16" t="s">
        <v>1962</v>
      </c>
      <c r="J1756" s="16" t="s">
        <v>2370</v>
      </c>
      <c r="K1756" s="16" t="s">
        <v>4122</v>
      </c>
      <c r="L1756" s="16" t="s">
        <v>3218</v>
      </c>
      <c r="M1756" s="10" t="s">
        <v>3524</v>
      </c>
    </row>
    <row r="1757" spans="1:13" s="76" customFormat="1">
      <c r="A1757" s="15">
        <v>1754</v>
      </c>
      <c r="B1757" s="16" t="s">
        <v>45</v>
      </c>
      <c r="C1757" s="75" t="s">
        <v>70</v>
      </c>
      <c r="D1757" s="16" t="s">
        <v>139</v>
      </c>
      <c r="E1757" s="16" t="s">
        <v>681</v>
      </c>
      <c r="F1757" s="16" t="s">
        <v>932</v>
      </c>
      <c r="G1757" s="16" t="s">
        <v>4866</v>
      </c>
      <c r="H1757" s="16" t="s">
        <v>4867</v>
      </c>
      <c r="I1757" s="16" t="s">
        <v>1963</v>
      </c>
      <c r="J1757" s="16" t="s">
        <v>2370</v>
      </c>
      <c r="K1757" s="16" t="s">
        <v>2754</v>
      </c>
      <c r="L1757" s="16" t="s">
        <v>3227</v>
      </c>
      <c r="M1757" s="10" t="s">
        <v>3525</v>
      </c>
    </row>
    <row r="1758" spans="1:13" s="76" customFormat="1">
      <c r="A1758" s="15">
        <v>1755</v>
      </c>
      <c r="B1758" s="16" t="s">
        <v>45</v>
      </c>
      <c r="C1758" s="75" t="s">
        <v>70</v>
      </c>
      <c r="D1758" s="16" t="s">
        <v>139</v>
      </c>
      <c r="E1758" s="16" t="s">
        <v>682</v>
      </c>
      <c r="F1758" s="16" t="s">
        <v>932</v>
      </c>
      <c r="G1758" s="16" t="s">
        <v>4868</v>
      </c>
      <c r="H1758" s="16" t="s">
        <v>5141</v>
      </c>
      <c r="I1758" s="16" t="s">
        <v>1956</v>
      </c>
      <c r="J1758" s="16" t="s">
        <v>2372</v>
      </c>
      <c r="K1758" s="16" t="s">
        <v>1956</v>
      </c>
      <c r="L1758" s="16" t="s">
        <v>3220</v>
      </c>
      <c r="M1758" s="10" t="s">
        <v>3517</v>
      </c>
    </row>
    <row r="1759" spans="1:13" s="76" customFormat="1">
      <c r="A1759" s="15">
        <v>1756</v>
      </c>
      <c r="B1759" s="16" t="s">
        <v>46</v>
      </c>
      <c r="C1759" s="75" t="s">
        <v>70</v>
      </c>
      <c r="D1759" s="16" t="s">
        <v>137</v>
      </c>
      <c r="E1759" s="16" t="s">
        <v>683</v>
      </c>
      <c r="F1759" s="16" t="s">
        <v>932</v>
      </c>
      <c r="G1759" s="75" t="s">
        <v>1094</v>
      </c>
      <c r="H1759" s="16" t="s">
        <v>1094</v>
      </c>
      <c r="I1759" s="16" t="s">
        <v>1964</v>
      </c>
      <c r="J1759" s="16" t="s">
        <v>2201</v>
      </c>
      <c r="K1759" s="16" t="s">
        <v>4131</v>
      </c>
      <c r="L1759" s="16" t="s">
        <v>3228</v>
      </c>
      <c r="M1759" s="10" t="s">
        <v>3526</v>
      </c>
    </row>
    <row r="1760" spans="1:13" s="76" customFormat="1">
      <c r="A1760" s="15">
        <v>1757</v>
      </c>
      <c r="B1760" s="16" t="s">
        <v>47</v>
      </c>
      <c r="C1760" s="75" t="s">
        <v>70</v>
      </c>
      <c r="D1760" s="16" t="s">
        <v>139</v>
      </c>
      <c r="E1760" s="16" t="s">
        <v>684</v>
      </c>
      <c r="F1760" s="16" t="s">
        <v>932</v>
      </c>
      <c r="G1760" s="54" t="s">
        <v>1077</v>
      </c>
      <c r="H1760" s="54">
        <v>43072</v>
      </c>
      <c r="I1760" s="16" t="s">
        <v>1965</v>
      </c>
      <c r="J1760" s="16" t="s">
        <v>2375</v>
      </c>
      <c r="K1760" s="16" t="s">
        <v>2755</v>
      </c>
      <c r="L1760" s="16" t="s">
        <v>3229</v>
      </c>
      <c r="M1760" s="10" t="s">
        <v>3527</v>
      </c>
    </row>
    <row r="1761" spans="1:13" s="76" customFormat="1">
      <c r="A1761" s="15">
        <v>1758</v>
      </c>
      <c r="B1761" s="75" t="s">
        <v>6</v>
      </c>
      <c r="C1761" s="75" t="s">
        <v>70</v>
      </c>
      <c r="D1761" s="81" t="s">
        <v>140</v>
      </c>
      <c r="E1761" s="81" t="s">
        <v>685</v>
      </c>
      <c r="F1761" s="16">
        <v>2020</v>
      </c>
      <c r="G1761" s="254" t="s">
        <v>1095</v>
      </c>
      <c r="H1761" s="18" t="s">
        <v>1426</v>
      </c>
      <c r="I1761" s="81" t="s">
        <v>1966</v>
      </c>
      <c r="J1761" s="81" t="s">
        <v>2376</v>
      </c>
      <c r="K1761" s="16" t="s">
        <v>2756</v>
      </c>
      <c r="L1761" s="78" t="s">
        <v>3230</v>
      </c>
      <c r="M1761" s="78" t="s">
        <v>5260</v>
      </c>
    </row>
    <row r="1762" spans="1:13" s="76" customFormat="1">
      <c r="A1762" s="15">
        <v>1759</v>
      </c>
      <c r="B1762" s="75" t="s">
        <v>6</v>
      </c>
      <c r="C1762" s="75" t="s">
        <v>70</v>
      </c>
      <c r="D1762" s="81" t="s">
        <v>140</v>
      </c>
      <c r="E1762" s="81" t="s">
        <v>685</v>
      </c>
      <c r="F1762" s="16">
        <v>2021</v>
      </c>
      <c r="G1762" s="254" t="s">
        <v>1095</v>
      </c>
      <c r="H1762" s="18" t="s">
        <v>1426</v>
      </c>
      <c r="I1762" s="81" t="s">
        <v>1966</v>
      </c>
      <c r="J1762" s="81" t="s">
        <v>2376</v>
      </c>
      <c r="K1762" s="16" t="s">
        <v>2756</v>
      </c>
      <c r="L1762" s="78" t="s">
        <v>3230</v>
      </c>
      <c r="M1762" s="78" t="s">
        <v>5260</v>
      </c>
    </row>
    <row r="1763" spans="1:13" s="76" customFormat="1">
      <c r="A1763" s="15">
        <v>1760</v>
      </c>
      <c r="B1763" s="75" t="s">
        <v>6</v>
      </c>
      <c r="C1763" s="75" t="s">
        <v>70</v>
      </c>
      <c r="D1763" s="81" t="s">
        <v>140</v>
      </c>
      <c r="E1763" s="81" t="s">
        <v>685</v>
      </c>
      <c r="F1763" s="16">
        <v>2022</v>
      </c>
      <c r="G1763" s="254" t="s">
        <v>1095</v>
      </c>
      <c r="H1763" s="18" t="s">
        <v>1426</v>
      </c>
      <c r="I1763" s="81" t="s">
        <v>1966</v>
      </c>
      <c r="J1763" s="81" t="s">
        <v>2376</v>
      </c>
      <c r="K1763" s="16" t="s">
        <v>2756</v>
      </c>
      <c r="L1763" s="78" t="s">
        <v>3230</v>
      </c>
      <c r="M1763" s="78" t="s">
        <v>5260</v>
      </c>
    </row>
    <row r="1764" spans="1:13" s="76" customFormat="1">
      <c r="A1764" s="15">
        <v>1761</v>
      </c>
      <c r="B1764" s="75" t="s">
        <v>6</v>
      </c>
      <c r="C1764" s="75" t="s">
        <v>70</v>
      </c>
      <c r="D1764" s="81" t="s">
        <v>140</v>
      </c>
      <c r="E1764" s="81" t="s">
        <v>685</v>
      </c>
      <c r="F1764" s="16">
        <v>2023</v>
      </c>
      <c r="G1764" s="254" t="s">
        <v>1095</v>
      </c>
      <c r="H1764" s="18" t="s">
        <v>1426</v>
      </c>
      <c r="I1764" s="81" t="s">
        <v>1966</v>
      </c>
      <c r="J1764" s="81" t="s">
        <v>2376</v>
      </c>
      <c r="K1764" s="16" t="s">
        <v>2756</v>
      </c>
      <c r="L1764" s="78" t="s">
        <v>3230</v>
      </c>
      <c r="M1764" s="78" t="s">
        <v>5260</v>
      </c>
    </row>
    <row r="1765" spans="1:13" s="76" customFormat="1">
      <c r="A1765" s="15">
        <v>1762</v>
      </c>
      <c r="B1765" s="75" t="s">
        <v>6</v>
      </c>
      <c r="C1765" s="75" t="s">
        <v>70</v>
      </c>
      <c r="D1765" s="81" t="s">
        <v>140</v>
      </c>
      <c r="E1765" s="81" t="s">
        <v>686</v>
      </c>
      <c r="F1765" s="16">
        <v>2020</v>
      </c>
      <c r="G1765" s="254" t="s">
        <v>1096</v>
      </c>
      <c r="H1765" s="18" t="s">
        <v>1152</v>
      </c>
      <c r="I1765" s="81" t="s">
        <v>1967</v>
      </c>
      <c r="J1765" s="81" t="s">
        <v>2377</v>
      </c>
      <c r="K1765" s="16" t="s">
        <v>2756</v>
      </c>
      <c r="L1765" s="78" t="s">
        <v>3230</v>
      </c>
      <c r="M1765" s="78" t="s">
        <v>5261</v>
      </c>
    </row>
    <row r="1766" spans="1:13" s="76" customFormat="1">
      <c r="A1766" s="15">
        <v>1763</v>
      </c>
      <c r="B1766" s="75" t="s">
        <v>6</v>
      </c>
      <c r="C1766" s="75" t="s">
        <v>70</v>
      </c>
      <c r="D1766" s="81" t="s">
        <v>140</v>
      </c>
      <c r="E1766" s="81" t="s">
        <v>686</v>
      </c>
      <c r="F1766" s="16">
        <v>2021</v>
      </c>
      <c r="G1766" s="254" t="s">
        <v>1097</v>
      </c>
      <c r="H1766" s="18" t="s">
        <v>1152</v>
      </c>
      <c r="I1766" s="81" t="s">
        <v>1967</v>
      </c>
      <c r="J1766" s="81" t="s">
        <v>2377</v>
      </c>
      <c r="K1766" s="16" t="s">
        <v>2756</v>
      </c>
      <c r="L1766" s="78" t="s">
        <v>3230</v>
      </c>
      <c r="M1766" s="78" t="s">
        <v>5261</v>
      </c>
    </row>
    <row r="1767" spans="1:13" s="76" customFormat="1">
      <c r="A1767" s="15">
        <v>1764</v>
      </c>
      <c r="B1767" s="75" t="s">
        <v>6</v>
      </c>
      <c r="C1767" s="75" t="s">
        <v>70</v>
      </c>
      <c r="D1767" s="81" t="s">
        <v>140</v>
      </c>
      <c r="E1767" s="81" t="s">
        <v>686</v>
      </c>
      <c r="F1767" s="16">
        <v>2022</v>
      </c>
      <c r="G1767" s="254" t="s">
        <v>1096</v>
      </c>
      <c r="H1767" s="18" t="s">
        <v>1152</v>
      </c>
      <c r="I1767" s="81" t="s">
        <v>1967</v>
      </c>
      <c r="J1767" s="81" t="s">
        <v>2377</v>
      </c>
      <c r="K1767" s="16" t="s">
        <v>2756</v>
      </c>
      <c r="L1767" s="78" t="s">
        <v>3230</v>
      </c>
      <c r="M1767" s="78" t="s">
        <v>5261</v>
      </c>
    </row>
    <row r="1768" spans="1:13" s="76" customFormat="1">
      <c r="A1768" s="15">
        <v>1765</v>
      </c>
      <c r="B1768" s="75" t="s">
        <v>6</v>
      </c>
      <c r="C1768" s="75" t="s">
        <v>70</v>
      </c>
      <c r="D1768" s="81" t="s">
        <v>140</v>
      </c>
      <c r="E1768" s="81" t="s">
        <v>686</v>
      </c>
      <c r="F1768" s="16">
        <v>2023</v>
      </c>
      <c r="G1768" s="254" t="s">
        <v>1096</v>
      </c>
      <c r="H1768" s="18" t="s">
        <v>1152</v>
      </c>
      <c r="I1768" s="81" t="s">
        <v>1967</v>
      </c>
      <c r="J1768" s="81" t="s">
        <v>2377</v>
      </c>
      <c r="K1768" s="16" t="s">
        <v>2756</v>
      </c>
      <c r="L1768" s="78" t="s">
        <v>3230</v>
      </c>
      <c r="M1768" s="78" t="s">
        <v>5261</v>
      </c>
    </row>
    <row r="1769" spans="1:13" s="76" customFormat="1" ht="44.4">
      <c r="A1769" s="15">
        <v>1766</v>
      </c>
      <c r="B1769" s="75" t="s">
        <v>4</v>
      </c>
      <c r="C1769" s="75" t="s">
        <v>70</v>
      </c>
      <c r="D1769" s="81" t="s">
        <v>141</v>
      </c>
      <c r="E1769" s="81" t="s">
        <v>687</v>
      </c>
      <c r="F1769" s="16">
        <v>2020</v>
      </c>
      <c r="G1769" s="254" t="s">
        <v>1019</v>
      </c>
      <c r="H1769" s="18" t="s">
        <v>1427</v>
      </c>
      <c r="I1769" s="81" t="s">
        <v>1968</v>
      </c>
      <c r="J1769" s="81" t="s">
        <v>2378</v>
      </c>
      <c r="K1769" s="16" t="s">
        <v>2756</v>
      </c>
      <c r="L1769" s="78" t="s">
        <v>3230</v>
      </c>
      <c r="M1769" s="10" t="s">
        <v>5262</v>
      </c>
    </row>
    <row r="1770" spans="1:13" s="76" customFormat="1" ht="44.4">
      <c r="A1770" s="15">
        <v>1767</v>
      </c>
      <c r="B1770" s="75" t="s">
        <v>4</v>
      </c>
      <c r="C1770" s="75" t="s">
        <v>70</v>
      </c>
      <c r="D1770" s="81" t="s">
        <v>141</v>
      </c>
      <c r="E1770" s="81" t="s">
        <v>687</v>
      </c>
      <c r="F1770" s="16">
        <v>2021</v>
      </c>
      <c r="G1770" s="254" t="s">
        <v>1019</v>
      </c>
      <c r="H1770" s="18" t="s">
        <v>1427</v>
      </c>
      <c r="I1770" s="81" t="s">
        <v>1968</v>
      </c>
      <c r="J1770" s="81" t="s">
        <v>2378</v>
      </c>
      <c r="K1770" s="16" t="s">
        <v>2756</v>
      </c>
      <c r="L1770" s="78" t="s">
        <v>3230</v>
      </c>
      <c r="M1770" s="10" t="s">
        <v>5262</v>
      </c>
    </row>
    <row r="1771" spans="1:13" s="76" customFormat="1" ht="44.4">
      <c r="A1771" s="15">
        <v>1768</v>
      </c>
      <c r="B1771" s="75" t="s">
        <v>4</v>
      </c>
      <c r="C1771" s="75" t="s">
        <v>70</v>
      </c>
      <c r="D1771" s="81" t="s">
        <v>141</v>
      </c>
      <c r="E1771" s="81" t="s">
        <v>687</v>
      </c>
      <c r="F1771" s="16">
        <v>2022</v>
      </c>
      <c r="G1771" s="254" t="s">
        <v>1019</v>
      </c>
      <c r="H1771" s="18" t="s">
        <v>1427</v>
      </c>
      <c r="I1771" s="81" t="s">
        <v>1968</v>
      </c>
      <c r="J1771" s="81" t="s">
        <v>2378</v>
      </c>
      <c r="K1771" s="16" t="s">
        <v>2756</v>
      </c>
      <c r="L1771" s="78" t="s">
        <v>3230</v>
      </c>
      <c r="M1771" s="10" t="s">
        <v>5262</v>
      </c>
    </row>
    <row r="1772" spans="1:13" s="76" customFormat="1" ht="44.4">
      <c r="A1772" s="15">
        <v>1769</v>
      </c>
      <c r="B1772" s="75" t="s">
        <v>4</v>
      </c>
      <c r="C1772" s="75" t="s">
        <v>70</v>
      </c>
      <c r="D1772" s="81" t="s">
        <v>141</v>
      </c>
      <c r="E1772" s="81" t="s">
        <v>687</v>
      </c>
      <c r="F1772" s="16">
        <v>2023</v>
      </c>
      <c r="G1772" s="254" t="s">
        <v>1019</v>
      </c>
      <c r="H1772" s="18" t="s">
        <v>1427</v>
      </c>
      <c r="I1772" s="81" t="s">
        <v>1968</v>
      </c>
      <c r="J1772" s="81" t="s">
        <v>2378</v>
      </c>
      <c r="K1772" s="16" t="s">
        <v>2756</v>
      </c>
      <c r="L1772" s="78" t="s">
        <v>3230</v>
      </c>
      <c r="M1772" s="10" t="s">
        <v>5262</v>
      </c>
    </row>
    <row r="1773" spans="1:13" s="76" customFormat="1">
      <c r="A1773" s="15">
        <v>1770</v>
      </c>
      <c r="B1773" s="81" t="s">
        <v>5</v>
      </c>
      <c r="C1773" s="75" t="s">
        <v>70</v>
      </c>
      <c r="D1773" s="81" t="s">
        <v>141</v>
      </c>
      <c r="E1773" s="81" t="s">
        <v>688</v>
      </c>
      <c r="F1773" s="16">
        <v>2020</v>
      </c>
      <c r="G1773" s="254" t="s">
        <v>1095</v>
      </c>
      <c r="H1773" s="254" t="s">
        <v>1428</v>
      </c>
      <c r="I1773" s="81" t="s">
        <v>1969</v>
      </c>
      <c r="J1773" s="81" t="s">
        <v>2310</v>
      </c>
      <c r="K1773" s="16" t="s">
        <v>2756</v>
      </c>
      <c r="L1773" s="78" t="s">
        <v>3230</v>
      </c>
      <c r="M1773" s="78" t="s">
        <v>5263</v>
      </c>
    </row>
    <row r="1774" spans="1:13" s="76" customFormat="1">
      <c r="A1774" s="15">
        <v>1771</v>
      </c>
      <c r="B1774" s="81" t="s">
        <v>5</v>
      </c>
      <c r="C1774" s="75" t="s">
        <v>70</v>
      </c>
      <c r="D1774" s="81" t="s">
        <v>141</v>
      </c>
      <c r="E1774" s="81" t="s">
        <v>688</v>
      </c>
      <c r="F1774" s="16">
        <v>2021</v>
      </c>
      <c r="G1774" s="254" t="s">
        <v>1095</v>
      </c>
      <c r="H1774" s="254" t="s">
        <v>1428</v>
      </c>
      <c r="I1774" s="81" t="s">
        <v>1969</v>
      </c>
      <c r="J1774" s="81" t="s">
        <v>2310</v>
      </c>
      <c r="K1774" s="16" t="s">
        <v>2756</v>
      </c>
      <c r="L1774" s="78" t="s">
        <v>3230</v>
      </c>
      <c r="M1774" s="78" t="s">
        <v>5263</v>
      </c>
    </row>
    <row r="1775" spans="1:13" s="76" customFormat="1">
      <c r="A1775" s="15">
        <v>1772</v>
      </c>
      <c r="B1775" s="81" t="s">
        <v>5</v>
      </c>
      <c r="C1775" s="75" t="s">
        <v>70</v>
      </c>
      <c r="D1775" s="81" t="s">
        <v>141</v>
      </c>
      <c r="E1775" s="81" t="s">
        <v>688</v>
      </c>
      <c r="F1775" s="16">
        <v>2022</v>
      </c>
      <c r="G1775" s="254" t="s">
        <v>1095</v>
      </c>
      <c r="H1775" s="254" t="s">
        <v>1428</v>
      </c>
      <c r="I1775" s="81" t="s">
        <v>1969</v>
      </c>
      <c r="J1775" s="81" t="s">
        <v>2310</v>
      </c>
      <c r="K1775" s="16" t="s">
        <v>2756</v>
      </c>
      <c r="L1775" s="78" t="s">
        <v>3230</v>
      </c>
      <c r="M1775" s="78" t="s">
        <v>5263</v>
      </c>
    </row>
    <row r="1776" spans="1:13" s="76" customFormat="1">
      <c r="A1776" s="15">
        <v>1773</v>
      </c>
      <c r="B1776" s="81" t="s">
        <v>5</v>
      </c>
      <c r="C1776" s="75" t="s">
        <v>70</v>
      </c>
      <c r="D1776" s="81" t="s">
        <v>141</v>
      </c>
      <c r="E1776" s="81" t="s">
        <v>688</v>
      </c>
      <c r="F1776" s="16">
        <v>2023</v>
      </c>
      <c r="G1776" s="254" t="s">
        <v>1095</v>
      </c>
      <c r="H1776" s="254" t="s">
        <v>1428</v>
      </c>
      <c r="I1776" s="81" t="s">
        <v>1969</v>
      </c>
      <c r="J1776" s="81" t="s">
        <v>2310</v>
      </c>
      <c r="K1776" s="16" t="s">
        <v>2756</v>
      </c>
      <c r="L1776" s="78" t="s">
        <v>3230</v>
      </c>
      <c r="M1776" s="78" t="s">
        <v>5263</v>
      </c>
    </row>
    <row r="1777" spans="1:13" s="76" customFormat="1" ht="44.4">
      <c r="A1777" s="15">
        <v>1774</v>
      </c>
      <c r="B1777" s="75" t="s">
        <v>6</v>
      </c>
      <c r="C1777" s="75" t="s">
        <v>70</v>
      </c>
      <c r="D1777" s="81" t="s">
        <v>141</v>
      </c>
      <c r="E1777" s="81" t="s">
        <v>689</v>
      </c>
      <c r="F1777" s="16">
        <v>2020</v>
      </c>
      <c r="G1777" s="18" t="s">
        <v>1098</v>
      </c>
      <c r="H1777" s="18" t="s">
        <v>1429</v>
      </c>
      <c r="I1777" s="81" t="s">
        <v>1969</v>
      </c>
      <c r="J1777" s="81" t="s">
        <v>2378</v>
      </c>
      <c r="K1777" s="16" t="s">
        <v>2756</v>
      </c>
      <c r="L1777" s="78" t="s">
        <v>3230</v>
      </c>
      <c r="M1777" s="10" t="s">
        <v>5264</v>
      </c>
    </row>
    <row r="1778" spans="1:13" s="76" customFormat="1" ht="44.4">
      <c r="A1778" s="15">
        <v>1775</v>
      </c>
      <c r="B1778" s="75" t="s">
        <v>6</v>
      </c>
      <c r="C1778" s="75" t="s">
        <v>70</v>
      </c>
      <c r="D1778" s="81" t="s">
        <v>141</v>
      </c>
      <c r="E1778" s="81" t="s">
        <v>689</v>
      </c>
      <c r="F1778" s="16">
        <v>2021</v>
      </c>
      <c r="G1778" s="18" t="s">
        <v>1099</v>
      </c>
      <c r="H1778" s="18" t="s">
        <v>1429</v>
      </c>
      <c r="I1778" s="81" t="s">
        <v>1969</v>
      </c>
      <c r="J1778" s="81" t="s">
        <v>2378</v>
      </c>
      <c r="K1778" s="16" t="s">
        <v>2756</v>
      </c>
      <c r="L1778" s="78" t="s">
        <v>3230</v>
      </c>
      <c r="M1778" s="10" t="s">
        <v>5264</v>
      </c>
    </row>
    <row r="1779" spans="1:13" s="76" customFormat="1" ht="44.4">
      <c r="A1779" s="15">
        <v>1776</v>
      </c>
      <c r="B1779" s="75" t="s">
        <v>6</v>
      </c>
      <c r="C1779" s="75" t="s">
        <v>70</v>
      </c>
      <c r="D1779" s="81" t="s">
        <v>141</v>
      </c>
      <c r="E1779" s="81" t="s">
        <v>689</v>
      </c>
      <c r="F1779" s="16">
        <v>2022</v>
      </c>
      <c r="G1779" s="18" t="s">
        <v>1099</v>
      </c>
      <c r="H1779" s="18" t="s">
        <v>1429</v>
      </c>
      <c r="I1779" s="81" t="s">
        <v>1969</v>
      </c>
      <c r="J1779" s="81" t="s">
        <v>2378</v>
      </c>
      <c r="K1779" s="16" t="s">
        <v>2756</v>
      </c>
      <c r="L1779" s="78" t="s">
        <v>3230</v>
      </c>
      <c r="M1779" s="10" t="s">
        <v>5264</v>
      </c>
    </row>
    <row r="1780" spans="1:13" s="76" customFormat="1" ht="44.4">
      <c r="A1780" s="15">
        <v>1777</v>
      </c>
      <c r="B1780" s="75" t="s">
        <v>6</v>
      </c>
      <c r="C1780" s="75" t="s">
        <v>70</v>
      </c>
      <c r="D1780" s="81" t="s">
        <v>141</v>
      </c>
      <c r="E1780" s="81" t="s">
        <v>689</v>
      </c>
      <c r="F1780" s="16">
        <v>2023</v>
      </c>
      <c r="G1780" s="18" t="s">
        <v>1099</v>
      </c>
      <c r="H1780" s="18" t="s">
        <v>1429</v>
      </c>
      <c r="I1780" s="81" t="s">
        <v>1969</v>
      </c>
      <c r="J1780" s="81" t="s">
        <v>2378</v>
      </c>
      <c r="K1780" s="16" t="s">
        <v>2756</v>
      </c>
      <c r="L1780" s="78" t="s">
        <v>3230</v>
      </c>
      <c r="M1780" s="10" t="s">
        <v>5264</v>
      </c>
    </row>
    <row r="1781" spans="1:13" s="76" customFormat="1">
      <c r="A1781" s="15">
        <v>1778</v>
      </c>
      <c r="B1781" s="16" t="s">
        <v>6</v>
      </c>
      <c r="C1781" s="75" t="s">
        <v>70</v>
      </c>
      <c r="D1781" s="16" t="s">
        <v>142</v>
      </c>
      <c r="E1781" s="16" t="s">
        <v>690</v>
      </c>
      <c r="F1781" s="16" t="s">
        <v>932</v>
      </c>
      <c r="G1781" s="16" t="s">
        <v>947</v>
      </c>
      <c r="H1781" s="18" t="s">
        <v>1186</v>
      </c>
      <c r="I1781" s="16" t="s">
        <v>1970</v>
      </c>
      <c r="J1781" s="16" t="s">
        <v>2379</v>
      </c>
      <c r="K1781" s="16" t="s">
        <v>2739</v>
      </c>
      <c r="L1781" s="78" t="s">
        <v>3231</v>
      </c>
      <c r="M1781" s="78" t="s">
        <v>3863</v>
      </c>
    </row>
    <row r="1782" spans="1:13" s="76" customFormat="1">
      <c r="A1782" s="15">
        <v>1779</v>
      </c>
      <c r="B1782" s="16" t="s">
        <v>6</v>
      </c>
      <c r="C1782" s="75" t="s">
        <v>70</v>
      </c>
      <c r="D1782" s="16" t="s">
        <v>142</v>
      </c>
      <c r="E1782" s="16" t="s">
        <v>3598</v>
      </c>
      <c r="F1782" s="16">
        <v>2022</v>
      </c>
      <c r="G1782" s="16">
        <v>10</v>
      </c>
      <c r="H1782" s="18" t="s">
        <v>956</v>
      </c>
      <c r="I1782" s="16" t="s">
        <v>3599</v>
      </c>
      <c r="J1782" s="16" t="s">
        <v>2310</v>
      </c>
      <c r="K1782" s="16" t="s">
        <v>2739</v>
      </c>
      <c r="L1782" s="78" t="s">
        <v>3231</v>
      </c>
      <c r="M1782" s="78" t="s">
        <v>5265</v>
      </c>
    </row>
    <row r="1783" spans="1:13" s="76" customFormat="1">
      <c r="A1783" s="15">
        <v>1780</v>
      </c>
      <c r="B1783" s="16" t="s">
        <v>6</v>
      </c>
      <c r="C1783" s="75" t="s">
        <v>70</v>
      </c>
      <c r="D1783" s="16" t="s">
        <v>142</v>
      </c>
      <c r="E1783" s="16" t="s">
        <v>3598</v>
      </c>
      <c r="F1783" s="16">
        <v>2023</v>
      </c>
      <c r="G1783" s="16">
        <v>10</v>
      </c>
      <c r="H1783" s="18" t="s">
        <v>956</v>
      </c>
      <c r="I1783" s="16" t="s">
        <v>3599</v>
      </c>
      <c r="J1783" s="16" t="s">
        <v>2310</v>
      </c>
      <c r="K1783" s="16" t="s">
        <v>2739</v>
      </c>
      <c r="L1783" s="78" t="s">
        <v>3231</v>
      </c>
      <c r="M1783" s="78" t="s">
        <v>5265</v>
      </c>
    </row>
    <row r="1784" spans="1:13" s="76" customFormat="1">
      <c r="A1784" s="15">
        <v>1781</v>
      </c>
      <c r="B1784" s="16" t="s">
        <v>28</v>
      </c>
      <c r="C1784" s="75" t="s">
        <v>3864</v>
      </c>
      <c r="D1784" s="16" t="s">
        <v>3865</v>
      </c>
      <c r="E1784" s="16" t="s">
        <v>3866</v>
      </c>
      <c r="F1784" s="16">
        <v>2024</v>
      </c>
      <c r="G1784" s="16">
        <v>10</v>
      </c>
      <c r="H1784" s="18" t="s">
        <v>948</v>
      </c>
      <c r="I1784" s="16" t="s">
        <v>3867</v>
      </c>
      <c r="J1784" s="16" t="s">
        <v>2200</v>
      </c>
      <c r="K1784" s="16" t="s">
        <v>3868</v>
      </c>
      <c r="L1784" s="78" t="s">
        <v>3231</v>
      </c>
      <c r="M1784" s="78" t="s">
        <v>5265</v>
      </c>
    </row>
    <row r="1785" spans="1:13" s="76" customFormat="1">
      <c r="A1785" s="15">
        <v>1782</v>
      </c>
      <c r="B1785" s="16" t="s">
        <v>5</v>
      </c>
      <c r="C1785" s="75" t="s">
        <v>70</v>
      </c>
      <c r="D1785" s="16" t="s">
        <v>143</v>
      </c>
      <c r="E1785" s="16" t="s">
        <v>691</v>
      </c>
      <c r="F1785" s="16" t="s">
        <v>932</v>
      </c>
      <c r="G1785" s="16">
        <v>8</v>
      </c>
      <c r="H1785" s="18" t="s">
        <v>5128</v>
      </c>
      <c r="I1785" s="16" t="s">
        <v>1971</v>
      </c>
      <c r="J1785" s="16" t="s">
        <v>2310</v>
      </c>
      <c r="K1785" s="16" t="s">
        <v>2739</v>
      </c>
      <c r="L1785" s="16" t="s">
        <v>3213</v>
      </c>
      <c r="M1785" s="10" t="s">
        <v>5129</v>
      </c>
    </row>
    <row r="1786" spans="1:13" s="76" customFormat="1">
      <c r="A1786" s="15">
        <v>1783</v>
      </c>
      <c r="B1786" s="16" t="s">
        <v>6</v>
      </c>
      <c r="C1786" s="75" t="s">
        <v>70</v>
      </c>
      <c r="D1786" s="16" t="s">
        <v>143</v>
      </c>
      <c r="E1786" s="16" t="s">
        <v>692</v>
      </c>
      <c r="F1786" s="16" t="s">
        <v>932</v>
      </c>
      <c r="G1786" s="16">
        <v>8</v>
      </c>
      <c r="H1786" s="18" t="s">
        <v>5130</v>
      </c>
      <c r="I1786" s="16" t="s">
        <v>1972</v>
      </c>
      <c r="J1786" s="16" t="s">
        <v>2219</v>
      </c>
      <c r="K1786" s="16" t="s">
        <v>2739</v>
      </c>
      <c r="L1786" s="16" t="s">
        <v>3213</v>
      </c>
      <c r="M1786" s="10" t="s">
        <v>5129</v>
      </c>
    </row>
    <row r="1787" spans="1:13" s="76" customFormat="1">
      <c r="A1787" s="15">
        <v>1784</v>
      </c>
      <c r="B1787" s="16" t="s">
        <v>6</v>
      </c>
      <c r="C1787" s="75" t="s">
        <v>70</v>
      </c>
      <c r="D1787" s="16" t="s">
        <v>144</v>
      </c>
      <c r="E1787" s="16" t="s">
        <v>693</v>
      </c>
      <c r="F1787" s="16" t="s">
        <v>932</v>
      </c>
      <c r="G1787" s="16" t="s">
        <v>1100</v>
      </c>
      <c r="H1787" s="54" t="s">
        <v>1322</v>
      </c>
      <c r="I1787" s="16" t="s">
        <v>144</v>
      </c>
      <c r="J1787" s="16" t="s">
        <v>2206</v>
      </c>
      <c r="K1787" s="16" t="s">
        <v>3797</v>
      </c>
      <c r="L1787" s="16" t="s">
        <v>3798</v>
      </c>
      <c r="M1787" s="78" t="s">
        <v>4869</v>
      </c>
    </row>
    <row r="1788" spans="1:13" s="76" customFormat="1" ht="43.2">
      <c r="A1788" s="15">
        <v>1785</v>
      </c>
      <c r="B1788" s="16" t="s">
        <v>5</v>
      </c>
      <c r="C1788" s="75" t="s">
        <v>70</v>
      </c>
      <c r="D1788" s="16" t="s">
        <v>144</v>
      </c>
      <c r="E1788" s="16" t="s">
        <v>3799</v>
      </c>
      <c r="F1788" s="16" t="s">
        <v>932</v>
      </c>
      <c r="G1788" s="16" t="s">
        <v>1090</v>
      </c>
      <c r="H1788" s="16" t="s">
        <v>4870</v>
      </c>
      <c r="I1788" s="16" t="s">
        <v>144</v>
      </c>
      <c r="J1788" s="16" t="s">
        <v>2206</v>
      </c>
      <c r="K1788" s="16" t="s">
        <v>3800</v>
      </c>
      <c r="L1788" s="16" t="s">
        <v>3232</v>
      </c>
      <c r="M1788" s="78" t="s">
        <v>4871</v>
      </c>
    </row>
    <row r="1789" spans="1:13" s="76" customFormat="1">
      <c r="A1789" s="15">
        <v>1786</v>
      </c>
      <c r="B1789" s="75" t="s">
        <v>6</v>
      </c>
      <c r="C1789" s="75" t="s">
        <v>70</v>
      </c>
      <c r="D1789" s="16" t="s">
        <v>144</v>
      </c>
      <c r="E1789" s="16" t="s">
        <v>3801</v>
      </c>
      <c r="F1789" s="16" t="s">
        <v>932</v>
      </c>
      <c r="G1789" s="16" t="s">
        <v>1083</v>
      </c>
      <c r="H1789" s="45">
        <v>42123</v>
      </c>
      <c r="I1789" s="16" t="s">
        <v>1973</v>
      </c>
      <c r="J1789" s="16" t="s">
        <v>2380</v>
      </c>
      <c r="K1789" s="16" t="s">
        <v>3802</v>
      </c>
      <c r="L1789" s="16" t="s">
        <v>3232</v>
      </c>
      <c r="M1789" s="78" t="s">
        <v>4872</v>
      </c>
    </row>
    <row r="1790" spans="1:13" s="76" customFormat="1">
      <c r="A1790" s="15">
        <v>1787</v>
      </c>
      <c r="B1790" s="16" t="s">
        <v>6</v>
      </c>
      <c r="C1790" s="75" t="s">
        <v>70</v>
      </c>
      <c r="D1790" s="16" t="s">
        <v>144</v>
      </c>
      <c r="E1790" s="16" t="s">
        <v>694</v>
      </c>
      <c r="F1790" s="16" t="s">
        <v>932</v>
      </c>
      <c r="G1790" s="16" t="s">
        <v>971</v>
      </c>
      <c r="H1790" s="54" t="s">
        <v>1391</v>
      </c>
      <c r="I1790" s="16" t="s">
        <v>1975</v>
      </c>
      <c r="J1790" s="16" t="s">
        <v>2272</v>
      </c>
      <c r="K1790" s="16" t="s">
        <v>3803</v>
      </c>
      <c r="L1790" s="16" t="s">
        <v>3232</v>
      </c>
      <c r="M1790" s="78" t="s">
        <v>5266</v>
      </c>
    </row>
    <row r="1791" spans="1:13" s="76" customFormat="1" ht="43.2">
      <c r="A1791" s="15">
        <v>1788</v>
      </c>
      <c r="B1791" s="16" t="s">
        <v>6</v>
      </c>
      <c r="C1791" s="75" t="s">
        <v>70</v>
      </c>
      <c r="D1791" s="16" t="s">
        <v>144</v>
      </c>
      <c r="E1791" s="16" t="s">
        <v>695</v>
      </c>
      <c r="F1791" s="16" t="s">
        <v>932</v>
      </c>
      <c r="G1791" s="16" t="s">
        <v>971</v>
      </c>
      <c r="H1791" s="16" t="s">
        <v>1321</v>
      </c>
      <c r="I1791" s="16" t="s">
        <v>1976</v>
      </c>
      <c r="J1791" s="16" t="s">
        <v>2207</v>
      </c>
      <c r="K1791" s="16" t="s">
        <v>2757</v>
      </c>
      <c r="L1791" s="16" t="s">
        <v>3232</v>
      </c>
      <c r="M1791" s="78" t="s">
        <v>5267</v>
      </c>
    </row>
    <row r="1792" spans="1:13" s="76" customFormat="1" ht="43.2">
      <c r="A1792" s="15">
        <v>1789</v>
      </c>
      <c r="B1792" s="16" t="s">
        <v>48</v>
      </c>
      <c r="C1792" s="75" t="s">
        <v>70</v>
      </c>
      <c r="D1792" s="16" t="s">
        <v>144</v>
      </c>
      <c r="E1792" s="16" t="s">
        <v>696</v>
      </c>
      <c r="F1792" s="16" t="s">
        <v>932</v>
      </c>
      <c r="G1792" s="16" t="s">
        <v>971</v>
      </c>
      <c r="H1792" s="245">
        <v>44989</v>
      </c>
      <c r="I1792" s="16" t="s">
        <v>1977</v>
      </c>
      <c r="J1792" s="16" t="s">
        <v>2206</v>
      </c>
      <c r="K1792" s="16" t="s">
        <v>3804</v>
      </c>
      <c r="L1792" s="16" t="s">
        <v>3233</v>
      </c>
      <c r="M1792" s="78" t="s">
        <v>3805</v>
      </c>
    </row>
    <row r="1793" spans="1:13" s="76" customFormat="1" ht="43.2">
      <c r="A1793" s="15">
        <v>1790</v>
      </c>
      <c r="B1793" s="16" t="s">
        <v>6</v>
      </c>
      <c r="C1793" s="75" t="s">
        <v>70</v>
      </c>
      <c r="D1793" s="16" t="s">
        <v>144</v>
      </c>
      <c r="E1793" s="16" t="s">
        <v>697</v>
      </c>
      <c r="F1793" s="16" t="s">
        <v>932</v>
      </c>
      <c r="G1793" s="16" t="s">
        <v>971</v>
      </c>
      <c r="H1793" s="16" t="s">
        <v>3806</v>
      </c>
      <c r="I1793" s="16" t="s">
        <v>1978</v>
      </c>
      <c r="J1793" s="16" t="s">
        <v>2207</v>
      </c>
      <c r="K1793" s="16" t="s">
        <v>3807</v>
      </c>
      <c r="L1793" s="16" t="s">
        <v>3808</v>
      </c>
      <c r="M1793" s="78" t="s">
        <v>5268</v>
      </c>
    </row>
    <row r="1794" spans="1:13" s="76" customFormat="1" ht="43.2">
      <c r="A1794" s="15">
        <v>1791</v>
      </c>
      <c r="B1794" s="16" t="s">
        <v>6</v>
      </c>
      <c r="C1794" s="16" t="s">
        <v>70</v>
      </c>
      <c r="D1794" s="16" t="s">
        <v>144</v>
      </c>
      <c r="E1794" s="16" t="s">
        <v>698</v>
      </c>
      <c r="F1794" s="16" t="s">
        <v>932</v>
      </c>
      <c r="G1794" s="16" t="s">
        <v>950</v>
      </c>
      <c r="H1794" s="16" t="s">
        <v>1430</v>
      </c>
      <c r="I1794" s="16" t="s">
        <v>1979</v>
      </c>
      <c r="J1794" s="16" t="s">
        <v>2204</v>
      </c>
      <c r="K1794" s="16" t="s">
        <v>3809</v>
      </c>
      <c r="L1794" s="16" t="s">
        <v>3232</v>
      </c>
      <c r="M1794" s="10" t="s">
        <v>5269</v>
      </c>
    </row>
    <row r="1795" spans="1:13" s="76" customFormat="1" ht="43.2">
      <c r="A1795" s="15">
        <v>1792</v>
      </c>
      <c r="B1795" s="16" t="s">
        <v>6</v>
      </c>
      <c r="C1795" s="16" t="s">
        <v>70</v>
      </c>
      <c r="D1795" s="16" t="s">
        <v>144</v>
      </c>
      <c r="E1795" s="16" t="s">
        <v>699</v>
      </c>
      <c r="F1795" s="16" t="s">
        <v>932</v>
      </c>
      <c r="G1795" s="16" t="s">
        <v>952</v>
      </c>
      <c r="H1795" s="16" t="s">
        <v>1431</v>
      </c>
      <c r="I1795" s="16" t="s">
        <v>1980</v>
      </c>
      <c r="J1795" s="16" t="s">
        <v>2207</v>
      </c>
      <c r="K1795" s="16" t="s">
        <v>3810</v>
      </c>
      <c r="L1795" s="16" t="s">
        <v>3232</v>
      </c>
      <c r="M1795" s="78" t="s">
        <v>5270</v>
      </c>
    </row>
    <row r="1796" spans="1:13" s="76" customFormat="1" ht="43.2">
      <c r="A1796" s="15">
        <v>1793</v>
      </c>
      <c r="B1796" s="16" t="s">
        <v>7</v>
      </c>
      <c r="C1796" s="16" t="s">
        <v>70</v>
      </c>
      <c r="D1796" s="16" t="s">
        <v>144</v>
      </c>
      <c r="E1796" s="16" t="s">
        <v>700</v>
      </c>
      <c r="F1796" s="16" t="s">
        <v>932</v>
      </c>
      <c r="G1796" s="16" t="s">
        <v>972</v>
      </c>
      <c r="H1796" s="16" t="s">
        <v>1188</v>
      </c>
      <c r="I1796" s="16" t="s">
        <v>1981</v>
      </c>
      <c r="J1796" s="16" t="s">
        <v>2208</v>
      </c>
      <c r="K1796" s="16" t="s">
        <v>3811</v>
      </c>
      <c r="L1796" s="16" t="s">
        <v>3812</v>
      </c>
      <c r="M1796" s="78" t="s">
        <v>5271</v>
      </c>
    </row>
    <row r="1797" spans="1:13" s="76" customFormat="1">
      <c r="A1797" s="15">
        <v>1794</v>
      </c>
      <c r="B1797" s="16" t="s">
        <v>7</v>
      </c>
      <c r="C1797" s="16" t="s">
        <v>70</v>
      </c>
      <c r="D1797" s="16" t="s">
        <v>144</v>
      </c>
      <c r="E1797" s="16" t="s">
        <v>4873</v>
      </c>
      <c r="F1797" s="16" t="s">
        <v>932</v>
      </c>
      <c r="G1797" s="16" t="s">
        <v>972</v>
      </c>
      <c r="H1797" s="16" t="s">
        <v>1432</v>
      </c>
      <c r="I1797" s="16" t="s">
        <v>1982</v>
      </c>
      <c r="J1797" s="16" t="s">
        <v>2207</v>
      </c>
      <c r="K1797" s="16" t="s">
        <v>2758</v>
      </c>
      <c r="L1797" s="16" t="s">
        <v>3232</v>
      </c>
      <c r="M1797" s="78" t="s">
        <v>4874</v>
      </c>
    </row>
    <row r="1798" spans="1:13" s="76" customFormat="1">
      <c r="A1798" s="15">
        <v>1795</v>
      </c>
      <c r="B1798" s="16" t="s">
        <v>6</v>
      </c>
      <c r="C1798" s="16" t="s">
        <v>70</v>
      </c>
      <c r="D1798" s="16" t="s">
        <v>144</v>
      </c>
      <c r="E1798" s="16" t="s">
        <v>701</v>
      </c>
      <c r="F1798" s="16" t="s">
        <v>932</v>
      </c>
      <c r="G1798" s="16" t="s">
        <v>949</v>
      </c>
      <c r="H1798" s="16" t="s">
        <v>1433</v>
      </c>
      <c r="I1798" s="16" t="s">
        <v>1983</v>
      </c>
      <c r="J1798" s="16" t="s">
        <v>2204</v>
      </c>
      <c r="K1798" s="16" t="s">
        <v>3813</v>
      </c>
      <c r="L1798" s="16" t="s">
        <v>3814</v>
      </c>
      <c r="M1798" s="78" t="s">
        <v>5272</v>
      </c>
    </row>
    <row r="1799" spans="1:13" s="76" customFormat="1" ht="43.2">
      <c r="A1799" s="15">
        <v>1796</v>
      </c>
      <c r="B1799" s="16" t="s">
        <v>6</v>
      </c>
      <c r="C1799" s="16" t="s">
        <v>70</v>
      </c>
      <c r="D1799" s="16" t="s">
        <v>144</v>
      </c>
      <c r="E1799" s="16" t="s">
        <v>702</v>
      </c>
      <c r="F1799" s="16" t="s">
        <v>932</v>
      </c>
      <c r="G1799" s="16" t="s">
        <v>949</v>
      </c>
      <c r="H1799" s="16" t="s">
        <v>1138</v>
      </c>
      <c r="I1799" s="16" t="s">
        <v>1984</v>
      </c>
      <c r="J1799" s="16" t="s">
        <v>2204</v>
      </c>
      <c r="K1799" s="16" t="s">
        <v>3815</v>
      </c>
      <c r="L1799" s="16" t="s">
        <v>3816</v>
      </c>
      <c r="M1799" s="78" t="s">
        <v>5273</v>
      </c>
    </row>
    <row r="1800" spans="1:13" s="76" customFormat="1">
      <c r="A1800" s="15">
        <v>1797</v>
      </c>
      <c r="B1800" s="16" t="s">
        <v>3</v>
      </c>
      <c r="C1800" s="16" t="s">
        <v>70</v>
      </c>
      <c r="D1800" s="16" t="s">
        <v>144</v>
      </c>
      <c r="E1800" s="16" t="s">
        <v>703</v>
      </c>
      <c r="F1800" s="16" t="s">
        <v>932</v>
      </c>
      <c r="G1800" s="16" t="s">
        <v>949</v>
      </c>
      <c r="H1800" s="16" t="s">
        <v>1138</v>
      </c>
      <c r="I1800" s="16" t="s">
        <v>1985</v>
      </c>
      <c r="J1800" s="16" t="s">
        <v>2207</v>
      </c>
      <c r="K1800" s="16" t="s">
        <v>3817</v>
      </c>
      <c r="L1800" s="16" t="s">
        <v>3818</v>
      </c>
      <c r="M1800" s="78" t="s">
        <v>5274</v>
      </c>
    </row>
    <row r="1801" spans="1:13" s="76" customFormat="1">
      <c r="A1801" s="15">
        <v>1798</v>
      </c>
      <c r="B1801" s="16" t="s">
        <v>6</v>
      </c>
      <c r="C1801" s="16" t="s">
        <v>70</v>
      </c>
      <c r="D1801" s="16" t="s">
        <v>144</v>
      </c>
      <c r="E1801" s="16" t="s">
        <v>704</v>
      </c>
      <c r="F1801" s="16" t="s">
        <v>932</v>
      </c>
      <c r="G1801" s="16" t="s">
        <v>949</v>
      </c>
      <c r="H1801" s="16" t="s">
        <v>1085</v>
      </c>
      <c r="I1801" s="16" t="s">
        <v>1986</v>
      </c>
      <c r="J1801" s="16" t="s">
        <v>2204</v>
      </c>
      <c r="K1801" s="16" t="s">
        <v>3819</v>
      </c>
      <c r="L1801" s="16" t="s">
        <v>3820</v>
      </c>
      <c r="M1801" s="78" t="s">
        <v>5275</v>
      </c>
    </row>
    <row r="1802" spans="1:13" s="76" customFormat="1" ht="43.2">
      <c r="A1802" s="15">
        <v>1799</v>
      </c>
      <c r="B1802" s="16" t="s">
        <v>6</v>
      </c>
      <c r="C1802" s="16" t="s">
        <v>70</v>
      </c>
      <c r="D1802" s="16" t="s">
        <v>144</v>
      </c>
      <c r="E1802" s="16" t="s">
        <v>705</v>
      </c>
      <c r="F1802" s="16" t="s">
        <v>932</v>
      </c>
      <c r="G1802" s="16" t="s">
        <v>949</v>
      </c>
      <c r="H1802" s="16" t="s">
        <v>1434</v>
      </c>
      <c r="I1802" s="16" t="s">
        <v>1974</v>
      </c>
      <c r="J1802" s="16" t="s">
        <v>2208</v>
      </c>
      <c r="K1802" s="16" t="s">
        <v>3821</v>
      </c>
      <c r="L1802" s="16" t="s">
        <v>3822</v>
      </c>
      <c r="M1802" s="78" t="s">
        <v>5276</v>
      </c>
    </row>
    <row r="1803" spans="1:13" s="76" customFormat="1" ht="43.2">
      <c r="A1803" s="15">
        <v>1800</v>
      </c>
      <c r="B1803" s="16" t="s">
        <v>6</v>
      </c>
      <c r="C1803" s="16" t="s">
        <v>70</v>
      </c>
      <c r="D1803" s="16" t="s">
        <v>144</v>
      </c>
      <c r="E1803" s="16" t="s">
        <v>706</v>
      </c>
      <c r="F1803" s="16" t="s">
        <v>932</v>
      </c>
      <c r="G1803" s="16" t="s">
        <v>947</v>
      </c>
      <c r="H1803" s="54" t="s">
        <v>4875</v>
      </c>
      <c r="I1803" s="16" t="s">
        <v>1987</v>
      </c>
      <c r="J1803" s="16" t="s">
        <v>2272</v>
      </c>
      <c r="K1803" s="16" t="s">
        <v>3823</v>
      </c>
      <c r="L1803" s="16" t="s">
        <v>3824</v>
      </c>
      <c r="M1803" s="78" t="s">
        <v>5277</v>
      </c>
    </row>
    <row r="1804" spans="1:13" s="76" customFormat="1" ht="43.2">
      <c r="A1804" s="15">
        <v>1801</v>
      </c>
      <c r="B1804" s="16" t="s">
        <v>6</v>
      </c>
      <c r="C1804" s="16" t="s">
        <v>70</v>
      </c>
      <c r="D1804" s="16" t="s">
        <v>144</v>
      </c>
      <c r="E1804" s="16" t="s">
        <v>707</v>
      </c>
      <c r="F1804" s="16" t="s">
        <v>932</v>
      </c>
      <c r="G1804" s="16" t="s">
        <v>947</v>
      </c>
      <c r="H1804" s="16" t="s">
        <v>4876</v>
      </c>
      <c r="I1804" s="16" t="s">
        <v>1988</v>
      </c>
      <c r="J1804" s="16" t="s">
        <v>2219</v>
      </c>
      <c r="K1804" s="16" t="s">
        <v>2758</v>
      </c>
      <c r="L1804" s="16" t="s">
        <v>3232</v>
      </c>
      <c r="M1804" s="78" t="s">
        <v>5278</v>
      </c>
    </row>
    <row r="1805" spans="1:13" s="76" customFormat="1" ht="43.2">
      <c r="A1805" s="15">
        <v>1802</v>
      </c>
      <c r="B1805" s="16" t="s">
        <v>6</v>
      </c>
      <c r="C1805" s="16" t="s">
        <v>70</v>
      </c>
      <c r="D1805" s="16" t="s">
        <v>144</v>
      </c>
      <c r="E1805" s="16" t="s">
        <v>708</v>
      </c>
      <c r="F1805" s="16" t="s">
        <v>932</v>
      </c>
      <c r="G1805" s="16" t="s">
        <v>956</v>
      </c>
      <c r="H1805" s="16" t="s">
        <v>1435</v>
      </c>
      <c r="I1805" s="16" t="s">
        <v>1989</v>
      </c>
      <c r="J1805" s="16" t="s">
        <v>2204</v>
      </c>
      <c r="K1805" s="16" t="s">
        <v>2758</v>
      </c>
      <c r="L1805" s="16" t="s">
        <v>3232</v>
      </c>
      <c r="M1805" s="78" t="s">
        <v>4877</v>
      </c>
    </row>
    <row r="1806" spans="1:13" s="76" customFormat="1" ht="43.2">
      <c r="A1806" s="15">
        <v>1803</v>
      </c>
      <c r="B1806" s="16" t="s">
        <v>6</v>
      </c>
      <c r="C1806" s="16" t="s">
        <v>70</v>
      </c>
      <c r="D1806" s="16" t="s">
        <v>144</v>
      </c>
      <c r="E1806" s="16" t="s">
        <v>709</v>
      </c>
      <c r="F1806" s="16" t="s">
        <v>932</v>
      </c>
      <c r="G1806" s="16" t="s">
        <v>979</v>
      </c>
      <c r="H1806" s="16" t="s">
        <v>1418</v>
      </c>
      <c r="I1806" s="16" t="s">
        <v>1976</v>
      </c>
      <c r="J1806" s="16" t="s">
        <v>2207</v>
      </c>
      <c r="K1806" s="16" t="s">
        <v>3825</v>
      </c>
      <c r="L1806" s="16" t="s">
        <v>3826</v>
      </c>
      <c r="M1806" s="78" t="s">
        <v>5279</v>
      </c>
    </row>
    <row r="1807" spans="1:13" s="76" customFormat="1" ht="43.2">
      <c r="A1807" s="15">
        <v>1804</v>
      </c>
      <c r="B1807" s="16" t="s">
        <v>6</v>
      </c>
      <c r="C1807" s="16" t="s">
        <v>70</v>
      </c>
      <c r="D1807" s="16" t="s">
        <v>144</v>
      </c>
      <c r="E1807" s="16" t="s">
        <v>710</v>
      </c>
      <c r="F1807" s="16" t="s">
        <v>932</v>
      </c>
      <c r="G1807" s="16" t="s">
        <v>979</v>
      </c>
      <c r="H1807" s="54" t="s">
        <v>4878</v>
      </c>
      <c r="I1807" s="16" t="s">
        <v>1990</v>
      </c>
      <c r="J1807" s="16" t="s">
        <v>2272</v>
      </c>
      <c r="K1807" s="16" t="s">
        <v>3827</v>
      </c>
      <c r="L1807" s="16" t="s">
        <v>3828</v>
      </c>
      <c r="M1807" s="78" t="s">
        <v>5280</v>
      </c>
    </row>
    <row r="1808" spans="1:13" s="76" customFormat="1" ht="43.2">
      <c r="A1808" s="15">
        <v>1805</v>
      </c>
      <c r="B1808" s="16" t="s">
        <v>6</v>
      </c>
      <c r="C1808" s="16" t="s">
        <v>70</v>
      </c>
      <c r="D1808" s="16" t="s">
        <v>144</v>
      </c>
      <c r="E1808" s="16" t="s">
        <v>711</v>
      </c>
      <c r="F1808" s="16" t="s">
        <v>932</v>
      </c>
      <c r="G1808" s="16" t="s">
        <v>979</v>
      </c>
      <c r="H1808" s="16" t="s">
        <v>1436</v>
      </c>
      <c r="I1808" s="16" t="s">
        <v>1991</v>
      </c>
      <c r="J1808" s="16" t="s">
        <v>2204</v>
      </c>
      <c r="K1808" s="16" t="s">
        <v>3829</v>
      </c>
      <c r="L1808" s="16" t="s">
        <v>3830</v>
      </c>
      <c r="M1808" s="78" t="s">
        <v>5281</v>
      </c>
    </row>
    <row r="1809" spans="1:13" s="76" customFormat="1">
      <c r="A1809" s="15">
        <v>1806</v>
      </c>
      <c r="B1809" s="16" t="s">
        <v>6</v>
      </c>
      <c r="C1809" s="16" t="s">
        <v>70</v>
      </c>
      <c r="D1809" s="16" t="s">
        <v>144</v>
      </c>
      <c r="E1809" s="16" t="s">
        <v>712</v>
      </c>
      <c r="F1809" s="16" t="s">
        <v>932</v>
      </c>
      <c r="G1809" s="16" t="s">
        <v>979</v>
      </c>
      <c r="H1809" s="16" t="s">
        <v>1437</v>
      </c>
      <c r="I1809" s="16" t="s">
        <v>1992</v>
      </c>
      <c r="J1809" s="16" t="s">
        <v>2207</v>
      </c>
      <c r="K1809" s="16" t="s">
        <v>3831</v>
      </c>
      <c r="L1809" s="16" t="s">
        <v>3818</v>
      </c>
      <c r="M1809" s="78" t="s">
        <v>5282</v>
      </c>
    </row>
    <row r="1810" spans="1:13" s="76" customFormat="1" ht="43.2">
      <c r="A1810" s="15">
        <v>1807</v>
      </c>
      <c r="B1810" s="16" t="s">
        <v>2</v>
      </c>
      <c r="C1810" s="16" t="s">
        <v>70</v>
      </c>
      <c r="D1810" s="16" t="s">
        <v>144</v>
      </c>
      <c r="E1810" s="16" t="s">
        <v>713</v>
      </c>
      <c r="F1810" s="16" t="s">
        <v>932</v>
      </c>
      <c r="G1810" s="16" t="s">
        <v>979</v>
      </c>
      <c r="H1810" s="16" t="s">
        <v>1437</v>
      </c>
      <c r="I1810" s="16" t="s">
        <v>1993</v>
      </c>
      <c r="J1810" s="16" t="s">
        <v>2219</v>
      </c>
      <c r="K1810" s="16" t="s">
        <v>3832</v>
      </c>
      <c r="L1810" s="16" t="s">
        <v>3233</v>
      </c>
      <c r="M1810" s="78" t="s">
        <v>5283</v>
      </c>
    </row>
    <row r="1811" spans="1:13" s="76" customFormat="1" ht="43.2">
      <c r="A1811" s="15">
        <v>1808</v>
      </c>
      <c r="B1811" s="75" t="s">
        <v>6</v>
      </c>
      <c r="C1811" s="75" t="s">
        <v>70</v>
      </c>
      <c r="D1811" s="16" t="s">
        <v>144</v>
      </c>
      <c r="E1811" s="16" t="s">
        <v>714</v>
      </c>
      <c r="F1811" s="16" t="s">
        <v>932</v>
      </c>
      <c r="G1811" s="16" t="s">
        <v>971</v>
      </c>
      <c r="H1811" s="45" t="s">
        <v>1391</v>
      </c>
      <c r="I1811" s="16" t="s">
        <v>1994</v>
      </c>
      <c r="J1811" s="16" t="s">
        <v>2381</v>
      </c>
      <c r="K1811" s="16" t="s">
        <v>2759</v>
      </c>
      <c r="L1811" s="16" t="s">
        <v>3234</v>
      </c>
      <c r="M1811" s="79" t="s">
        <v>5284</v>
      </c>
    </row>
    <row r="1812" spans="1:13" s="76" customFormat="1" ht="43.2">
      <c r="A1812" s="15">
        <v>1809</v>
      </c>
      <c r="B1812" s="75" t="s">
        <v>44</v>
      </c>
      <c r="C1812" s="75" t="s">
        <v>70</v>
      </c>
      <c r="D1812" s="16" t="s">
        <v>144</v>
      </c>
      <c r="E1812" s="16" t="s">
        <v>715</v>
      </c>
      <c r="F1812" s="16" t="s">
        <v>932</v>
      </c>
      <c r="G1812" s="16" t="s">
        <v>979</v>
      </c>
      <c r="H1812" s="45" t="s">
        <v>4879</v>
      </c>
      <c r="I1812" s="16" t="s">
        <v>4880</v>
      </c>
      <c r="J1812" s="16" t="s">
        <v>2280</v>
      </c>
      <c r="K1812" s="16" t="s">
        <v>2760</v>
      </c>
      <c r="L1812" s="16"/>
      <c r="M1812" s="79" t="s">
        <v>5285</v>
      </c>
    </row>
    <row r="1813" spans="1:13" s="76" customFormat="1" ht="43.2">
      <c r="A1813" s="15">
        <v>1810</v>
      </c>
      <c r="B1813" s="75" t="s">
        <v>6</v>
      </c>
      <c r="C1813" s="75" t="s">
        <v>70</v>
      </c>
      <c r="D1813" s="16" t="s">
        <v>144</v>
      </c>
      <c r="E1813" s="16" t="s">
        <v>716</v>
      </c>
      <c r="F1813" s="16" t="s">
        <v>932</v>
      </c>
      <c r="G1813" s="16" t="s">
        <v>950</v>
      </c>
      <c r="H1813" s="45" t="s">
        <v>4881</v>
      </c>
      <c r="I1813" s="16" t="s">
        <v>1996</v>
      </c>
      <c r="J1813" s="16" t="s">
        <v>2280</v>
      </c>
      <c r="K1813" s="16" t="s">
        <v>2761</v>
      </c>
      <c r="L1813" s="16" t="s">
        <v>3235</v>
      </c>
      <c r="M1813" s="79" t="s">
        <v>5285</v>
      </c>
    </row>
    <row r="1814" spans="1:13" s="76" customFormat="1" ht="43.2">
      <c r="A1814" s="15">
        <v>1811</v>
      </c>
      <c r="B1814" s="75" t="s">
        <v>5</v>
      </c>
      <c r="C1814" s="75" t="s">
        <v>70</v>
      </c>
      <c r="D1814" s="16" t="s">
        <v>144</v>
      </c>
      <c r="E1814" s="16" t="s">
        <v>717</v>
      </c>
      <c r="F1814" s="16" t="s">
        <v>932</v>
      </c>
      <c r="G1814" s="16" t="s">
        <v>947</v>
      </c>
      <c r="H1814" s="45" t="s">
        <v>1202</v>
      </c>
      <c r="I1814" s="16" t="s">
        <v>1997</v>
      </c>
      <c r="J1814" s="16" t="s">
        <v>2382</v>
      </c>
      <c r="K1814" s="16" t="s">
        <v>2762</v>
      </c>
      <c r="L1814" s="16" t="s">
        <v>3236</v>
      </c>
      <c r="M1814" s="79" t="s">
        <v>5286</v>
      </c>
    </row>
    <row r="1815" spans="1:13" s="76" customFormat="1" ht="43.2">
      <c r="A1815" s="15">
        <v>1812</v>
      </c>
      <c r="B1815" s="75" t="s">
        <v>5</v>
      </c>
      <c r="C1815" s="75" t="s">
        <v>70</v>
      </c>
      <c r="D1815" s="16" t="s">
        <v>144</v>
      </c>
      <c r="E1815" s="16" t="s">
        <v>718</v>
      </c>
      <c r="F1815" s="16" t="s">
        <v>932</v>
      </c>
      <c r="G1815" s="16" t="s">
        <v>947</v>
      </c>
      <c r="H1815" s="45" t="s">
        <v>4882</v>
      </c>
      <c r="I1815" s="16" t="s">
        <v>1998</v>
      </c>
      <c r="J1815" s="16" t="s">
        <v>2280</v>
      </c>
      <c r="K1815" s="16" t="s">
        <v>2763</v>
      </c>
      <c r="L1815" s="16" t="s">
        <v>3235</v>
      </c>
      <c r="M1815" s="79" t="s">
        <v>5285</v>
      </c>
    </row>
    <row r="1816" spans="1:13" s="76" customFormat="1" ht="43.2">
      <c r="A1816" s="15">
        <v>1813</v>
      </c>
      <c r="B1816" s="75" t="s">
        <v>49</v>
      </c>
      <c r="C1816" s="75" t="s">
        <v>70</v>
      </c>
      <c r="D1816" s="16" t="s">
        <v>144</v>
      </c>
      <c r="E1816" s="16" t="s">
        <v>719</v>
      </c>
      <c r="F1816" s="16" t="s">
        <v>932</v>
      </c>
      <c r="G1816" s="16" t="s">
        <v>975</v>
      </c>
      <c r="H1816" s="45" t="s">
        <v>1131</v>
      </c>
      <c r="I1816" s="16" t="s">
        <v>1999</v>
      </c>
      <c r="J1816" s="16" t="s">
        <v>2383</v>
      </c>
      <c r="K1816" s="16" t="s">
        <v>2764</v>
      </c>
      <c r="L1816" s="16" t="s">
        <v>3237</v>
      </c>
      <c r="M1816" s="79" t="s">
        <v>5287</v>
      </c>
    </row>
    <row r="1817" spans="1:13" s="76" customFormat="1" ht="43.2">
      <c r="A1817" s="15">
        <v>1814</v>
      </c>
      <c r="B1817" s="75" t="s">
        <v>49</v>
      </c>
      <c r="C1817" s="75" t="s">
        <v>70</v>
      </c>
      <c r="D1817" s="16" t="s">
        <v>144</v>
      </c>
      <c r="E1817" s="16" t="s">
        <v>3833</v>
      </c>
      <c r="F1817" s="16" t="s">
        <v>932</v>
      </c>
      <c r="G1817" s="16" t="s">
        <v>956</v>
      </c>
      <c r="H1817" s="45" t="s">
        <v>1091</v>
      </c>
      <c r="I1817" s="16" t="s">
        <v>2000</v>
      </c>
      <c r="J1817" s="16" t="s">
        <v>2284</v>
      </c>
      <c r="K1817" s="16" t="s">
        <v>2765</v>
      </c>
      <c r="L1817" s="16" t="s">
        <v>3238</v>
      </c>
      <c r="M1817" s="79" t="s">
        <v>5288</v>
      </c>
    </row>
    <row r="1818" spans="1:13" s="76" customFormat="1" ht="64.8">
      <c r="A1818" s="15">
        <v>1815</v>
      </c>
      <c r="B1818" s="75" t="s">
        <v>50</v>
      </c>
      <c r="C1818" s="75" t="s">
        <v>70</v>
      </c>
      <c r="D1818" s="16" t="s">
        <v>144</v>
      </c>
      <c r="E1818" s="16" t="s">
        <v>720</v>
      </c>
      <c r="F1818" s="16" t="s">
        <v>932</v>
      </c>
      <c r="G1818" s="16" t="s">
        <v>950</v>
      </c>
      <c r="H1818" s="45" t="s">
        <v>4881</v>
      </c>
      <c r="I1818" s="16" t="s">
        <v>1995</v>
      </c>
      <c r="J1818" s="16" t="s">
        <v>2280</v>
      </c>
      <c r="K1818" s="16" t="s">
        <v>2766</v>
      </c>
      <c r="L1818" s="16" t="s">
        <v>3239</v>
      </c>
      <c r="M1818" s="79" t="s">
        <v>5289</v>
      </c>
    </row>
    <row r="1819" spans="1:13" s="76" customFormat="1" ht="43.2">
      <c r="A1819" s="15">
        <v>1816</v>
      </c>
      <c r="B1819" s="75" t="s">
        <v>50</v>
      </c>
      <c r="C1819" s="75" t="s">
        <v>70</v>
      </c>
      <c r="D1819" s="16" t="s">
        <v>144</v>
      </c>
      <c r="E1819" s="16" t="s">
        <v>721</v>
      </c>
      <c r="F1819" s="16" t="s">
        <v>932</v>
      </c>
      <c r="G1819" s="16" t="s">
        <v>950</v>
      </c>
      <c r="H1819" s="45" t="s">
        <v>950</v>
      </c>
      <c r="I1819" s="16" t="s">
        <v>2001</v>
      </c>
      <c r="J1819" s="16" t="s">
        <v>2212</v>
      </c>
      <c r="K1819" s="16" t="s">
        <v>2767</v>
      </c>
      <c r="L1819" s="16" t="s">
        <v>3767</v>
      </c>
      <c r="M1819" s="79" t="s">
        <v>5290</v>
      </c>
    </row>
    <row r="1820" spans="1:13" s="76" customFormat="1" ht="43.2">
      <c r="A1820" s="15">
        <v>1817</v>
      </c>
      <c r="B1820" s="75" t="s">
        <v>49</v>
      </c>
      <c r="C1820" s="75" t="s">
        <v>70</v>
      </c>
      <c r="D1820" s="16" t="s">
        <v>144</v>
      </c>
      <c r="E1820" s="16" t="s">
        <v>722</v>
      </c>
      <c r="F1820" s="16" t="s">
        <v>932</v>
      </c>
      <c r="G1820" s="16" t="s">
        <v>979</v>
      </c>
      <c r="H1820" s="45" t="s">
        <v>3768</v>
      </c>
      <c r="I1820" s="16" t="s">
        <v>2002</v>
      </c>
      <c r="J1820" s="16" t="s">
        <v>2382</v>
      </c>
      <c r="K1820" s="16" t="s">
        <v>2768</v>
      </c>
      <c r="L1820" s="16" t="s">
        <v>3240</v>
      </c>
      <c r="M1820" s="79" t="s">
        <v>5291</v>
      </c>
    </row>
    <row r="1821" spans="1:13" s="76" customFormat="1" ht="64.8">
      <c r="A1821" s="15">
        <v>1818</v>
      </c>
      <c r="B1821" s="75" t="s">
        <v>51</v>
      </c>
      <c r="C1821" s="75" t="s">
        <v>70</v>
      </c>
      <c r="D1821" s="16" t="s">
        <v>144</v>
      </c>
      <c r="E1821" s="16" t="s">
        <v>723</v>
      </c>
      <c r="F1821" s="16" t="s">
        <v>932</v>
      </c>
      <c r="G1821" s="16" t="s">
        <v>1017</v>
      </c>
      <c r="H1821" s="45" t="s">
        <v>4883</v>
      </c>
      <c r="I1821" s="16" t="s">
        <v>1995</v>
      </c>
      <c r="J1821" s="16" t="s">
        <v>2280</v>
      </c>
      <c r="K1821" s="16" t="s">
        <v>2769</v>
      </c>
      <c r="L1821" s="16" t="s">
        <v>3769</v>
      </c>
      <c r="M1821" s="79" t="s">
        <v>5285</v>
      </c>
    </row>
    <row r="1822" spans="1:13" s="76" customFormat="1" ht="43.2">
      <c r="A1822" s="15">
        <v>1819</v>
      </c>
      <c r="B1822" s="75" t="s">
        <v>51</v>
      </c>
      <c r="C1822" s="75" t="s">
        <v>70</v>
      </c>
      <c r="D1822" s="16" t="s">
        <v>144</v>
      </c>
      <c r="E1822" s="16" t="s">
        <v>724</v>
      </c>
      <c r="F1822" s="16" t="s">
        <v>932</v>
      </c>
      <c r="G1822" s="16" t="s">
        <v>954</v>
      </c>
      <c r="H1822" s="45" t="s">
        <v>3770</v>
      </c>
      <c r="I1822" s="16" t="s">
        <v>2003</v>
      </c>
      <c r="J1822" s="16" t="s">
        <v>2283</v>
      </c>
      <c r="K1822" s="16" t="s">
        <v>2770</v>
      </c>
      <c r="L1822" s="16" t="s">
        <v>3771</v>
      </c>
      <c r="M1822" s="83"/>
    </row>
    <row r="1823" spans="1:13" s="76" customFormat="1" ht="43.2">
      <c r="A1823" s="15">
        <v>1820</v>
      </c>
      <c r="B1823" s="16" t="s">
        <v>6</v>
      </c>
      <c r="C1823" s="16" t="s">
        <v>70</v>
      </c>
      <c r="D1823" s="16" t="s">
        <v>144</v>
      </c>
      <c r="E1823" s="16" t="s">
        <v>4884</v>
      </c>
      <c r="F1823" s="16" t="s">
        <v>932</v>
      </c>
      <c r="G1823" s="16" t="s">
        <v>947</v>
      </c>
      <c r="H1823" s="16" t="s">
        <v>4885</v>
      </c>
      <c r="I1823" s="16" t="s">
        <v>4886</v>
      </c>
      <c r="J1823" s="16" t="s">
        <v>2354</v>
      </c>
      <c r="K1823" s="16" t="s">
        <v>4887</v>
      </c>
      <c r="L1823" s="16" t="s">
        <v>4888</v>
      </c>
      <c r="M1823" s="10" t="s">
        <v>4889</v>
      </c>
    </row>
    <row r="1824" spans="1:13" s="76" customFormat="1" ht="43.2">
      <c r="A1824" s="15">
        <v>1821</v>
      </c>
      <c r="B1824" s="16" t="s">
        <v>6</v>
      </c>
      <c r="C1824" s="16" t="s">
        <v>70</v>
      </c>
      <c r="D1824" s="16" t="s">
        <v>144</v>
      </c>
      <c r="E1824" s="16" t="s">
        <v>4890</v>
      </c>
      <c r="F1824" s="16" t="s">
        <v>932</v>
      </c>
      <c r="G1824" s="16" t="s">
        <v>952</v>
      </c>
      <c r="H1824" s="16" t="s">
        <v>4891</v>
      </c>
      <c r="I1824" s="16" t="s">
        <v>4892</v>
      </c>
      <c r="J1824" s="16" t="s">
        <v>2354</v>
      </c>
      <c r="K1824" s="16" t="s">
        <v>4893</v>
      </c>
      <c r="L1824" s="16" t="s">
        <v>4888</v>
      </c>
      <c r="M1824" s="10" t="s">
        <v>4889</v>
      </c>
    </row>
    <row r="1825" spans="1:13" s="76" customFormat="1" ht="43.2">
      <c r="A1825" s="15">
        <v>1822</v>
      </c>
      <c r="B1825" s="16" t="s">
        <v>6</v>
      </c>
      <c r="C1825" s="16" t="s">
        <v>70</v>
      </c>
      <c r="D1825" s="16" t="s">
        <v>144</v>
      </c>
      <c r="E1825" s="16" t="s">
        <v>4894</v>
      </c>
      <c r="F1825" s="16" t="s">
        <v>932</v>
      </c>
      <c r="G1825" s="16" t="s">
        <v>952</v>
      </c>
      <c r="H1825" s="16" t="s">
        <v>4891</v>
      </c>
      <c r="I1825" s="16" t="s">
        <v>4895</v>
      </c>
      <c r="J1825" s="16" t="s">
        <v>2283</v>
      </c>
      <c r="K1825" s="16" t="s">
        <v>4896</v>
      </c>
      <c r="L1825" s="16" t="s">
        <v>4897</v>
      </c>
      <c r="M1825" s="10" t="s">
        <v>4898</v>
      </c>
    </row>
    <row r="1826" spans="1:13" s="76" customFormat="1" ht="43.2">
      <c r="A1826" s="15">
        <v>1823</v>
      </c>
      <c r="B1826" s="16" t="s">
        <v>6</v>
      </c>
      <c r="C1826" s="16" t="s">
        <v>70</v>
      </c>
      <c r="D1826" s="16" t="s">
        <v>144</v>
      </c>
      <c r="E1826" s="16" t="s">
        <v>4899</v>
      </c>
      <c r="F1826" s="16" t="s">
        <v>932</v>
      </c>
      <c r="G1826" s="16" t="s">
        <v>979</v>
      </c>
      <c r="H1826" s="16" t="s">
        <v>4900</v>
      </c>
      <c r="I1826" s="16" t="s">
        <v>4901</v>
      </c>
      <c r="J1826" s="16" t="s">
        <v>2283</v>
      </c>
      <c r="K1826" s="16" t="s">
        <v>4902</v>
      </c>
      <c r="L1826" s="16" t="s">
        <v>4903</v>
      </c>
      <c r="M1826" s="10" t="s">
        <v>4898</v>
      </c>
    </row>
    <row r="1827" spans="1:13" s="76" customFormat="1">
      <c r="A1827" s="15">
        <v>1824</v>
      </c>
      <c r="B1827" s="16" t="s">
        <v>3</v>
      </c>
      <c r="C1827" s="16" t="s">
        <v>70</v>
      </c>
      <c r="D1827" s="16" t="s">
        <v>144</v>
      </c>
      <c r="E1827" s="16" t="s">
        <v>4904</v>
      </c>
      <c r="F1827" s="16" t="s">
        <v>932</v>
      </c>
      <c r="G1827" s="16" t="s">
        <v>949</v>
      </c>
      <c r="H1827" s="16" t="s">
        <v>4879</v>
      </c>
      <c r="I1827" s="16" t="s">
        <v>4901</v>
      </c>
      <c r="J1827" s="16" t="s">
        <v>2283</v>
      </c>
      <c r="K1827" s="16" t="s">
        <v>4905</v>
      </c>
      <c r="L1827" s="16" t="s">
        <v>4906</v>
      </c>
      <c r="M1827" s="55"/>
    </row>
    <row r="1828" spans="1:13" s="76" customFormat="1" ht="43.2">
      <c r="A1828" s="15">
        <v>1825</v>
      </c>
      <c r="B1828" s="16" t="s">
        <v>2</v>
      </c>
      <c r="C1828" s="16" t="s">
        <v>70</v>
      </c>
      <c r="D1828" s="16" t="s">
        <v>144</v>
      </c>
      <c r="E1828" s="16" t="s">
        <v>4907</v>
      </c>
      <c r="F1828" s="16" t="s">
        <v>932</v>
      </c>
      <c r="G1828" s="16" t="s">
        <v>979</v>
      </c>
      <c r="H1828" s="16" t="s">
        <v>4908</v>
      </c>
      <c r="I1828" s="16" t="s">
        <v>4909</v>
      </c>
      <c r="J1828" s="16" t="s">
        <v>2283</v>
      </c>
      <c r="K1828" s="16" t="s">
        <v>4910</v>
      </c>
      <c r="L1828" s="16" t="s">
        <v>4911</v>
      </c>
      <c r="M1828" s="10" t="s">
        <v>4898</v>
      </c>
    </row>
    <row r="1829" spans="1:13" s="76" customFormat="1" ht="43.2">
      <c r="A1829" s="15">
        <v>1826</v>
      </c>
      <c r="B1829" s="16" t="s">
        <v>6</v>
      </c>
      <c r="C1829" s="16" t="s">
        <v>70</v>
      </c>
      <c r="D1829" s="16" t="s">
        <v>144</v>
      </c>
      <c r="E1829" s="16" t="s">
        <v>4912</v>
      </c>
      <c r="F1829" s="16" t="s">
        <v>932</v>
      </c>
      <c r="G1829" s="16" t="s">
        <v>950</v>
      </c>
      <c r="H1829" s="16" t="s">
        <v>4913</v>
      </c>
      <c r="I1829" s="16" t="s">
        <v>4914</v>
      </c>
      <c r="J1829" s="16" t="s">
        <v>2280</v>
      </c>
      <c r="K1829" s="16" t="s">
        <v>4915</v>
      </c>
      <c r="L1829" s="16" t="s">
        <v>4916</v>
      </c>
      <c r="M1829" s="55"/>
    </row>
    <row r="1830" spans="1:13" s="76" customFormat="1" ht="43.2">
      <c r="A1830" s="15">
        <v>1827</v>
      </c>
      <c r="B1830" s="16" t="s">
        <v>6</v>
      </c>
      <c r="C1830" s="16" t="s">
        <v>70</v>
      </c>
      <c r="D1830" s="16" t="s">
        <v>144</v>
      </c>
      <c r="E1830" s="16" t="s">
        <v>4917</v>
      </c>
      <c r="F1830" s="16" t="s">
        <v>932</v>
      </c>
      <c r="G1830" s="16" t="s">
        <v>945</v>
      </c>
      <c r="H1830" s="16" t="s">
        <v>4918</v>
      </c>
      <c r="I1830" s="16" t="s">
        <v>4919</v>
      </c>
      <c r="J1830" s="16" t="s">
        <v>2280</v>
      </c>
      <c r="K1830" s="16" t="s">
        <v>4920</v>
      </c>
      <c r="L1830" s="16" t="s">
        <v>4921</v>
      </c>
      <c r="M1830" s="55"/>
    </row>
    <row r="1831" spans="1:13" s="76" customFormat="1" ht="43.2">
      <c r="A1831" s="15">
        <v>1828</v>
      </c>
      <c r="B1831" s="16" t="s">
        <v>3</v>
      </c>
      <c r="C1831" s="16" t="s">
        <v>70</v>
      </c>
      <c r="D1831" s="16" t="s">
        <v>144</v>
      </c>
      <c r="E1831" s="16" t="s">
        <v>4922</v>
      </c>
      <c r="F1831" s="16" t="s">
        <v>932</v>
      </c>
      <c r="G1831" s="16" t="s">
        <v>945</v>
      </c>
      <c r="H1831" s="16" t="s">
        <v>4918</v>
      </c>
      <c r="I1831" s="16" t="s">
        <v>4923</v>
      </c>
      <c r="J1831" s="16" t="s">
        <v>2280</v>
      </c>
      <c r="K1831" s="16" t="s">
        <v>4924</v>
      </c>
      <c r="L1831" s="16" t="s">
        <v>4925</v>
      </c>
      <c r="M1831" s="55"/>
    </row>
    <row r="1832" spans="1:13" s="76" customFormat="1" ht="43.2">
      <c r="A1832" s="15">
        <v>1829</v>
      </c>
      <c r="B1832" s="16" t="s">
        <v>6</v>
      </c>
      <c r="C1832" s="16" t="s">
        <v>70</v>
      </c>
      <c r="D1832" s="16" t="s">
        <v>144</v>
      </c>
      <c r="E1832" s="16" t="s">
        <v>4926</v>
      </c>
      <c r="F1832" s="16" t="s">
        <v>932</v>
      </c>
      <c r="G1832" s="16" t="s">
        <v>975</v>
      </c>
      <c r="H1832" s="16" t="s">
        <v>4927</v>
      </c>
      <c r="I1832" s="16" t="s">
        <v>4928</v>
      </c>
      <c r="J1832" s="16" t="s">
        <v>2280</v>
      </c>
      <c r="K1832" s="16" t="s">
        <v>4929</v>
      </c>
      <c r="L1832" s="16" t="s">
        <v>4930</v>
      </c>
      <c r="M1832" s="55"/>
    </row>
    <row r="1833" spans="1:13" s="76" customFormat="1" ht="43.2">
      <c r="A1833" s="15">
        <v>1830</v>
      </c>
      <c r="B1833" s="16" t="s">
        <v>39</v>
      </c>
      <c r="C1833" s="16" t="s">
        <v>70</v>
      </c>
      <c r="D1833" s="16" t="s">
        <v>144</v>
      </c>
      <c r="E1833" s="16" t="s">
        <v>4931</v>
      </c>
      <c r="F1833" s="16" t="s">
        <v>932</v>
      </c>
      <c r="G1833" s="16" t="s">
        <v>4932</v>
      </c>
      <c r="H1833" s="16" t="s">
        <v>4933</v>
      </c>
      <c r="I1833" s="16" t="s">
        <v>4934</v>
      </c>
      <c r="J1833" s="16" t="s">
        <v>2280</v>
      </c>
      <c r="K1833" s="16" t="s">
        <v>4935</v>
      </c>
      <c r="L1833" s="16" t="s">
        <v>3235</v>
      </c>
      <c r="M1833" s="79" t="s">
        <v>5285</v>
      </c>
    </row>
    <row r="1834" spans="1:13" s="76" customFormat="1" ht="43.2">
      <c r="A1834" s="15">
        <v>1831</v>
      </c>
      <c r="B1834" s="16" t="s">
        <v>6</v>
      </c>
      <c r="C1834" s="16" t="s">
        <v>70</v>
      </c>
      <c r="D1834" s="16" t="s">
        <v>144</v>
      </c>
      <c r="E1834" s="16" t="s">
        <v>4936</v>
      </c>
      <c r="F1834" s="16" t="s">
        <v>932</v>
      </c>
      <c r="G1834" s="16" t="s">
        <v>975</v>
      </c>
      <c r="H1834" s="16" t="s">
        <v>4937</v>
      </c>
      <c r="I1834" s="16" t="s">
        <v>4938</v>
      </c>
      <c r="J1834" s="16" t="s">
        <v>2281</v>
      </c>
      <c r="K1834" s="16" t="s">
        <v>4939</v>
      </c>
      <c r="L1834" s="16" t="s">
        <v>4940</v>
      </c>
      <c r="M1834" s="55"/>
    </row>
    <row r="1835" spans="1:13" s="76" customFormat="1" ht="43.2">
      <c r="A1835" s="15">
        <v>1832</v>
      </c>
      <c r="B1835" s="16" t="s">
        <v>2</v>
      </c>
      <c r="C1835" s="16" t="s">
        <v>70</v>
      </c>
      <c r="D1835" s="16" t="s">
        <v>144</v>
      </c>
      <c r="E1835" s="16" t="s">
        <v>4941</v>
      </c>
      <c r="F1835" s="16" t="s">
        <v>932</v>
      </c>
      <c r="G1835" s="16" t="s">
        <v>956</v>
      </c>
      <c r="H1835" s="82">
        <v>45200</v>
      </c>
      <c r="I1835" s="16" t="s">
        <v>4938</v>
      </c>
      <c r="J1835" s="16" t="s">
        <v>2281</v>
      </c>
      <c r="K1835" s="16" t="s">
        <v>4942</v>
      </c>
      <c r="L1835" s="16" t="s">
        <v>4943</v>
      </c>
      <c r="M1835" s="55"/>
    </row>
    <row r="1836" spans="1:13" s="76" customFormat="1" ht="43.2">
      <c r="A1836" s="15">
        <v>1833</v>
      </c>
      <c r="B1836" s="16" t="s">
        <v>6</v>
      </c>
      <c r="C1836" s="16" t="s">
        <v>70</v>
      </c>
      <c r="D1836" s="16" t="s">
        <v>144</v>
      </c>
      <c r="E1836" s="16" t="s">
        <v>4944</v>
      </c>
      <c r="F1836" s="16" t="s">
        <v>932</v>
      </c>
      <c r="G1836" s="16" t="s">
        <v>956</v>
      </c>
      <c r="H1836" s="16" t="s">
        <v>4945</v>
      </c>
      <c r="I1836" s="16" t="s">
        <v>4946</v>
      </c>
      <c r="J1836" s="16" t="s">
        <v>2280</v>
      </c>
      <c r="K1836" s="16" t="s">
        <v>4947</v>
      </c>
      <c r="L1836" s="16" t="s">
        <v>4948</v>
      </c>
      <c r="M1836" s="55"/>
    </row>
    <row r="1837" spans="1:13" s="76" customFormat="1" ht="43.2">
      <c r="A1837" s="15">
        <v>1834</v>
      </c>
      <c r="B1837" s="16" t="s">
        <v>6</v>
      </c>
      <c r="C1837" s="16" t="s">
        <v>70</v>
      </c>
      <c r="D1837" s="16" t="s">
        <v>144</v>
      </c>
      <c r="E1837" s="16" t="s">
        <v>4949</v>
      </c>
      <c r="F1837" s="16" t="s">
        <v>932</v>
      </c>
      <c r="G1837" s="16" t="s">
        <v>979</v>
      </c>
      <c r="H1837" s="16" t="s">
        <v>4900</v>
      </c>
      <c r="I1837" s="16" t="s">
        <v>4950</v>
      </c>
      <c r="J1837" s="16" t="s">
        <v>2280</v>
      </c>
      <c r="K1837" s="16" t="s">
        <v>4951</v>
      </c>
      <c r="L1837" s="16" t="s">
        <v>4952</v>
      </c>
      <c r="M1837" s="55"/>
    </row>
    <row r="1838" spans="1:13" s="76" customFormat="1" ht="43.2">
      <c r="A1838" s="15">
        <v>1835</v>
      </c>
      <c r="B1838" s="16" t="s">
        <v>6</v>
      </c>
      <c r="C1838" s="16" t="s">
        <v>70</v>
      </c>
      <c r="D1838" s="16" t="s">
        <v>144</v>
      </c>
      <c r="E1838" s="16" t="s">
        <v>4953</v>
      </c>
      <c r="F1838" s="16" t="s">
        <v>932</v>
      </c>
      <c r="G1838" s="16" t="s">
        <v>979</v>
      </c>
      <c r="H1838" s="16" t="s">
        <v>4908</v>
      </c>
      <c r="I1838" s="16" t="s">
        <v>4954</v>
      </c>
      <c r="J1838" s="16" t="s">
        <v>2280</v>
      </c>
      <c r="K1838" s="16" t="s">
        <v>4955</v>
      </c>
      <c r="L1838" s="16" t="s">
        <v>4956</v>
      </c>
      <c r="M1838" s="10" t="s">
        <v>4957</v>
      </c>
    </row>
    <row r="1839" spans="1:13" s="76" customFormat="1" ht="43.2">
      <c r="A1839" s="15">
        <v>1836</v>
      </c>
      <c r="B1839" s="16" t="s">
        <v>8</v>
      </c>
      <c r="C1839" s="16" t="s">
        <v>70</v>
      </c>
      <c r="D1839" s="16" t="s">
        <v>144</v>
      </c>
      <c r="E1839" s="16" t="s">
        <v>4958</v>
      </c>
      <c r="F1839" s="16" t="s">
        <v>932</v>
      </c>
      <c r="G1839" s="16" t="s">
        <v>970</v>
      </c>
      <c r="H1839" s="16" t="s">
        <v>4959</v>
      </c>
      <c r="I1839" s="16" t="s">
        <v>4960</v>
      </c>
      <c r="J1839" s="16" t="s">
        <v>2281</v>
      </c>
      <c r="K1839" s="16" t="s">
        <v>4961</v>
      </c>
      <c r="L1839" s="16" t="s">
        <v>4962</v>
      </c>
      <c r="M1839" s="55"/>
    </row>
    <row r="1840" spans="1:13" s="76" customFormat="1" ht="64.8">
      <c r="A1840" s="15">
        <v>1837</v>
      </c>
      <c r="B1840" s="16" t="s">
        <v>8</v>
      </c>
      <c r="C1840" s="16" t="s">
        <v>70</v>
      </c>
      <c r="D1840" s="16" t="s">
        <v>144</v>
      </c>
      <c r="E1840" s="16" t="s">
        <v>4963</v>
      </c>
      <c r="F1840" s="16" t="s">
        <v>932</v>
      </c>
      <c r="G1840" s="16" t="s">
        <v>4964</v>
      </c>
      <c r="H1840" s="16" t="s">
        <v>4965</v>
      </c>
      <c r="I1840" s="16" t="s">
        <v>4966</v>
      </c>
      <c r="J1840" s="16" t="s">
        <v>2280</v>
      </c>
      <c r="K1840" s="16" t="s">
        <v>4967</v>
      </c>
      <c r="L1840" s="16" t="s">
        <v>4968</v>
      </c>
      <c r="M1840" s="55"/>
    </row>
    <row r="1841" spans="1:13" s="76" customFormat="1" ht="43.2">
      <c r="A1841" s="15">
        <v>1838</v>
      </c>
      <c r="B1841" s="16" t="s">
        <v>8</v>
      </c>
      <c r="C1841" s="16" t="s">
        <v>70</v>
      </c>
      <c r="D1841" s="16" t="s">
        <v>144</v>
      </c>
      <c r="E1841" s="16" t="s">
        <v>4969</v>
      </c>
      <c r="F1841" s="16" t="s">
        <v>932</v>
      </c>
      <c r="G1841" s="16" t="s">
        <v>970</v>
      </c>
      <c r="H1841" s="16" t="s">
        <v>4970</v>
      </c>
      <c r="I1841" s="16" t="s">
        <v>4971</v>
      </c>
      <c r="J1841" s="16" t="s">
        <v>4972</v>
      </c>
      <c r="K1841" s="16" t="s">
        <v>4973</v>
      </c>
      <c r="L1841" s="16" t="s">
        <v>4974</v>
      </c>
      <c r="M1841" s="55"/>
    </row>
    <row r="1842" spans="1:13" s="76" customFormat="1" ht="43.2">
      <c r="A1842" s="15">
        <v>1839</v>
      </c>
      <c r="B1842" s="16" t="s">
        <v>6</v>
      </c>
      <c r="C1842" s="16" t="s">
        <v>70</v>
      </c>
      <c r="D1842" s="16" t="s">
        <v>144</v>
      </c>
      <c r="E1842" s="16" t="s">
        <v>4975</v>
      </c>
      <c r="F1842" s="16" t="s">
        <v>932</v>
      </c>
      <c r="G1842" s="16" t="s">
        <v>954</v>
      </c>
      <c r="H1842" s="16" t="s">
        <v>4976</v>
      </c>
      <c r="I1842" s="16" t="s">
        <v>4977</v>
      </c>
      <c r="J1842" s="16" t="s">
        <v>2280</v>
      </c>
      <c r="K1842" s="16" t="s">
        <v>4929</v>
      </c>
      <c r="L1842" s="16" t="s">
        <v>4930</v>
      </c>
      <c r="M1842" s="55"/>
    </row>
    <row r="1843" spans="1:13" s="76" customFormat="1" ht="64.8">
      <c r="A1843" s="15">
        <v>1840</v>
      </c>
      <c r="B1843" s="16" t="s">
        <v>6</v>
      </c>
      <c r="C1843" s="16" t="s">
        <v>70</v>
      </c>
      <c r="D1843" s="16" t="s">
        <v>144</v>
      </c>
      <c r="E1843" s="16" t="s">
        <v>4978</v>
      </c>
      <c r="F1843" s="16" t="s">
        <v>932</v>
      </c>
      <c r="G1843" s="16" t="s">
        <v>1105</v>
      </c>
      <c r="H1843" s="16" t="s">
        <v>4979</v>
      </c>
      <c r="I1843" s="16" t="s">
        <v>4980</v>
      </c>
      <c r="J1843" s="16" t="s">
        <v>4556</v>
      </c>
      <c r="K1843" s="16" t="s">
        <v>4981</v>
      </c>
      <c r="L1843" s="16" t="s">
        <v>4982</v>
      </c>
      <c r="M1843" s="16"/>
    </row>
    <row r="1844" spans="1:13" s="76" customFormat="1" ht="43.2">
      <c r="A1844" s="15">
        <v>1841</v>
      </c>
      <c r="B1844" s="87" t="s">
        <v>2</v>
      </c>
      <c r="C1844" s="75" t="s">
        <v>70</v>
      </c>
      <c r="D1844" s="87" t="s">
        <v>145</v>
      </c>
      <c r="E1844" s="16" t="s">
        <v>725</v>
      </c>
      <c r="F1844" s="16" t="s">
        <v>932</v>
      </c>
      <c r="G1844" s="87" t="s">
        <v>979</v>
      </c>
      <c r="H1844" s="87" t="s">
        <v>1438</v>
      </c>
      <c r="I1844" s="16" t="s">
        <v>2004</v>
      </c>
      <c r="J1844" s="255" t="s">
        <v>2384</v>
      </c>
      <c r="K1844" s="16" t="s">
        <v>2771</v>
      </c>
      <c r="L1844" s="16" t="s">
        <v>3241</v>
      </c>
      <c r="M1844" s="79" t="s">
        <v>5292</v>
      </c>
    </row>
    <row r="1845" spans="1:13" s="76" customFormat="1" ht="43.2">
      <c r="A1845" s="15">
        <v>1842</v>
      </c>
      <c r="B1845" s="87" t="s">
        <v>3</v>
      </c>
      <c r="C1845" s="75" t="s">
        <v>70</v>
      </c>
      <c r="D1845" s="87" t="s">
        <v>145</v>
      </c>
      <c r="E1845" s="16" t="s">
        <v>726</v>
      </c>
      <c r="F1845" s="16" t="s">
        <v>932</v>
      </c>
      <c r="G1845" s="87" t="s">
        <v>1101</v>
      </c>
      <c r="H1845" s="87" t="s">
        <v>1439</v>
      </c>
      <c r="I1845" s="16" t="s">
        <v>2005</v>
      </c>
      <c r="J1845" s="255" t="s">
        <v>2385</v>
      </c>
      <c r="K1845" s="16" t="s">
        <v>2772</v>
      </c>
      <c r="L1845" s="16" t="s">
        <v>3242</v>
      </c>
      <c r="M1845" s="83" t="s">
        <v>3528</v>
      </c>
    </row>
    <row r="1846" spans="1:13" s="76" customFormat="1" ht="43.2">
      <c r="A1846" s="15">
        <v>1843</v>
      </c>
      <c r="B1846" s="87" t="s">
        <v>7</v>
      </c>
      <c r="C1846" s="75" t="s">
        <v>70</v>
      </c>
      <c r="D1846" s="87" t="s">
        <v>145</v>
      </c>
      <c r="E1846" s="16" t="s">
        <v>727</v>
      </c>
      <c r="F1846" s="16" t="s">
        <v>932</v>
      </c>
      <c r="G1846" s="87" t="s">
        <v>972</v>
      </c>
      <c r="H1846" s="87" t="s">
        <v>1440</v>
      </c>
      <c r="I1846" s="16" t="s">
        <v>2006</v>
      </c>
      <c r="J1846" s="255" t="s">
        <v>2386</v>
      </c>
      <c r="K1846" s="16" t="s">
        <v>2773</v>
      </c>
      <c r="L1846" s="16" t="s">
        <v>3243</v>
      </c>
      <c r="M1846" s="79" t="s">
        <v>3529</v>
      </c>
    </row>
    <row r="1847" spans="1:13" s="76" customFormat="1">
      <c r="A1847" s="15">
        <v>1844</v>
      </c>
      <c r="B1847" s="87" t="s">
        <v>7</v>
      </c>
      <c r="C1847" s="75" t="s">
        <v>70</v>
      </c>
      <c r="D1847" s="87" t="s">
        <v>145</v>
      </c>
      <c r="E1847" s="16" t="s">
        <v>728</v>
      </c>
      <c r="F1847" s="16" t="s">
        <v>932</v>
      </c>
      <c r="G1847" s="87" t="s">
        <v>972</v>
      </c>
      <c r="H1847" s="87" t="s">
        <v>1441</v>
      </c>
      <c r="I1847" s="16" t="s">
        <v>2007</v>
      </c>
      <c r="J1847" s="255" t="s">
        <v>2386</v>
      </c>
      <c r="K1847" s="16" t="s">
        <v>2774</v>
      </c>
      <c r="L1847" s="16" t="s">
        <v>3244</v>
      </c>
      <c r="M1847" s="79" t="s">
        <v>3529</v>
      </c>
    </row>
    <row r="1848" spans="1:13" s="76" customFormat="1" ht="43.2">
      <c r="A1848" s="15">
        <v>1845</v>
      </c>
      <c r="B1848" s="87" t="s">
        <v>7</v>
      </c>
      <c r="C1848" s="75" t="s">
        <v>70</v>
      </c>
      <c r="D1848" s="87" t="s">
        <v>145</v>
      </c>
      <c r="E1848" s="16" t="s">
        <v>729</v>
      </c>
      <c r="F1848" s="16" t="s">
        <v>932</v>
      </c>
      <c r="G1848" s="87" t="s">
        <v>1102</v>
      </c>
      <c r="H1848" s="87" t="s">
        <v>1442</v>
      </c>
      <c r="I1848" s="16" t="s">
        <v>2008</v>
      </c>
      <c r="J1848" s="255" t="s">
        <v>2387</v>
      </c>
      <c r="K1848" s="16" t="s">
        <v>2775</v>
      </c>
      <c r="L1848" s="16" t="s">
        <v>3245</v>
      </c>
      <c r="M1848" s="79" t="s">
        <v>5293</v>
      </c>
    </row>
    <row r="1849" spans="1:13" s="76" customFormat="1" ht="43.2">
      <c r="A1849" s="15">
        <v>1846</v>
      </c>
      <c r="B1849" s="87" t="s">
        <v>7</v>
      </c>
      <c r="C1849" s="75" t="s">
        <v>70</v>
      </c>
      <c r="D1849" s="87" t="s">
        <v>145</v>
      </c>
      <c r="E1849" s="16" t="s">
        <v>730</v>
      </c>
      <c r="F1849" s="16" t="s">
        <v>932</v>
      </c>
      <c r="G1849" s="87" t="s">
        <v>1102</v>
      </c>
      <c r="H1849" s="87" t="s">
        <v>1442</v>
      </c>
      <c r="I1849" s="16" t="s">
        <v>2009</v>
      </c>
      <c r="J1849" s="255" t="s">
        <v>2384</v>
      </c>
      <c r="K1849" s="16" t="s">
        <v>2771</v>
      </c>
      <c r="L1849" s="16" t="s">
        <v>3241</v>
      </c>
      <c r="M1849" s="79" t="s">
        <v>5292</v>
      </c>
    </row>
    <row r="1850" spans="1:13" s="76" customFormat="1" ht="64.8">
      <c r="A1850" s="15">
        <v>1847</v>
      </c>
      <c r="B1850" s="87" t="s">
        <v>8</v>
      </c>
      <c r="C1850" s="75" t="s">
        <v>70</v>
      </c>
      <c r="D1850" s="87" t="s">
        <v>145</v>
      </c>
      <c r="E1850" s="16" t="s">
        <v>731</v>
      </c>
      <c r="F1850" s="16" t="s">
        <v>932</v>
      </c>
      <c r="G1850" s="87" t="s">
        <v>1103</v>
      </c>
      <c r="H1850" s="87" t="s">
        <v>1443</v>
      </c>
      <c r="I1850" s="16" t="s">
        <v>2010</v>
      </c>
      <c r="J1850" s="255" t="s">
        <v>2387</v>
      </c>
      <c r="K1850" s="16" t="s">
        <v>2776</v>
      </c>
      <c r="L1850" s="16" t="s">
        <v>3246</v>
      </c>
      <c r="M1850" s="79" t="s">
        <v>3530</v>
      </c>
    </row>
    <row r="1851" spans="1:13" s="76" customFormat="1">
      <c r="A1851" s="15">
        <v>1848</v>
      </c>
      <c r="B1851" s="87" t="s">
        <v>8</v>
      </c>
      <c r="C1851" s="75" t="s">
        <v>70</v>
      </c>
      <c r="D1851" s="87" t="s">
        <v>145</v>
      </c>
      <c r="E1851" s="16" t="s">
        <v>732</v>
      </c>
      <c r="F1851" s="16" t="s">
        <v>932</v>
      </c>
      <c r="G1851" s="87" t="s">
        <v>1104</v>
      </c>
      <c r="H1851" s="87" t="s">
        <v>1444</v>
      </c>
      <c r="I1851" s="16" t="s">
        <v>2011</v>
      </c>
      <c r="J1851" s="255"/>
      <c r="K1851" s="16" t="s">
        <v>2777</v>
      </c>
      <c r="L1851" s="16" t="s">
        <v>3247</v>
      </c>
      <c r="M1851" s="79" t="s">
        <v>3531</v>
      </c>
    </row>
    <row r="1852" spans="1:13" s="76" customFormat="1">
      <c r="A1852" s="15">
        <v>1849</v>
      </c>
      <c r="B1852" s="87" t="s">
        <v>4</v>
      </c>
      <c r="C1852" s="75" t="s">
        <v>70</v>
      </c>
      <c r="D1852" s="87" t="s">
        <v>145</v>
      </c>
      <c r="E1852" s="16" t="s">
        <v>733</v>
      </c>
      <c r="F1852" s="16" t="s">
        <v>932</v>
      </c>
      <c r="G1852" s="16" t="s">
        <v>947</v>
      </c>
      <c r="H1852" s="256" t="s">
        <v>1445</v>
      </c>
      <c r="I1852" s="16" t="s">
        <v>2012</v>
      </c>
      <c r="J1852" s="255" t="s">
        <v>2387</v>
      </c>
      <c r="K1852" s="16" t="s">
        <v>2778</v>
      </c>
      <c r="L1852" s="16" t="s">
        <v>3248</v>
      </c>
      <c r="M1852" s="79" t="s">
        <v>3532</v>
      </c>
    </row>
    <row r="1853" spans="1:13" s="76" customFormat="1" ht="43.2">
      <c r="A1853" s="15">
        <v>1850</v>
      </c>
      <c r="B1853" s="246" t="s">
        <v>5</v>
      </c>
      <c r="C1853" s="75" t="s">
        <v>70</v>
      </c>
      <c r="D1853" s="87" t="s">
        <v>145</v>
      </c>
      <c r="E1853" s="16" t="s">
        <v>734</v>
      </c>
      <c r="F1853" s="16" t="s">
        <v>932</v>
      </c>
      <c r="G1853" s="87" t="s">
        <v>972</v>
      </c>
      <c r="H1853" s="246" t="s">
        <v>1446</v>
      </c>
      <c r="I1853" s="16" t="s">
        <v>2013</v>
      </c>
      <c r="J1853" s="255" t="s">
        <v>2388</v>
      </c>
      <c r="K1853" s="16" t="s">
        <v>2779</v>
      </c>
      <c r="L1853" s="16" t="s">
        <v>3249</v>
      </c>
      <c r="M1853" s="79" t="s">
        <v>3533</v>
      </c>
    </row>
    <row r="1854" spans="1:13" s="76" customFormat="1" ht="64.8">
      <c r="A1854" s="15">
        <v>1851</v>
      </c>
      <c r="B1854" s="87" t="s">
        <v>5</v>
      </c>
      <c r="C1854" s="75" t="s">
        <v>70</v>
      </c>
      <c r="D1854" s="87" t="s">
        <v>145</v>
      </c>
      <c r="E1854" s="16" t="s">
        <v>735</v>
      </c>
      <c r="F1854" s="16" t="s">
        <v>932</v>
      </c>
      <c r="G1854" s="16" t="s">
        <v>945</v>
      </c>
      <c r="H1854" s="257" t="s">
        <v>1447</v>
      </c>
      <c r="I1854" s="16" t="s">
        <v>2014</v>
      </c>
      <c r="J1854" s="255"/>
      <c r="K1854" s="16" t="s">
        <v>2780</v>
      </c>
      <c r="L1854" s="16" t="s">
        <v>3246</v>
      </c>
      <c r="M1854" s="79" t="s">
        <v>3534</v>
      </c>
    </row>
    <row r="1855" spans="1:13" s="76" customFormat="1">
      <c r="A1855" s="15">
        <v>1852</v>
      </c>
      <c r="B1855" s="87" t="s">
        <v>5</v>
      </c>
      <c r="C1855" s="75" t="s">
        <v>70</v>
      </c>
      <c r="D1855" s="87" t="s">
        <v>145</v>
      </c>
      <c r="E1855" s="16" t="s">
        <v>736</v>
      </c>
      <c r="F1855" s="16" t="s">
        <v>932</v>
      </c>
      <c r="G1855" s="87" t="s">
        <v>1105</v>
      </c>
      <c r="H1855" s="257" t="s">
        <v>1448</v>
      </c>
      <c r="I1855" s="16" t="s">
        <v>2015</v>
      </c>
      <c r="J1855" s="255" t="s">
        <v>2388</v>
      </c>
      <c r="K1855" s="16" t="s">
        <v>2781</v>
      </c>
      <c r="L1855" s="16" t="s">
        <v>3250</v>
      </c>
      <c r="M1855" s="79" t="s">
        <v>3535</v>
      </c>
    </row>
    <row r="1856" spans="1:13" s="76" customFormat="1" ht="43.2">
      <c r="A1856" s="15">
        <v>1853</v>
      </c>
      <c r="B1856" s="87" t="s">
        <v>6</v>
      </c>
      <c r="C1856" s="75" t="s">
        <v>70</v>
      </c>
      <c r="D1856" s="87" t="s">
        <v>145</v>
      </c>
      <c r="E1856" s="16" t="s">
        <v>737</v>
      </c>
      <c r="F1856" s="16" t="s">
        <v>932</v>
      </c>
      <c r="G1856" s="87" t="s">
        <v>972</v>
      </c>
      <c r="H1856" s="87" t="s">
        <v>1449</v>
      </c>
      <c r="I1856" s="16" t="s">
        <v>2016</v>
      </c>
      <c r="J1856" s="255" t="s">
        <v>2387</v>
      </c>
      <c r="K1856" s="16" t="s">
        <v>2782</v>
      </c>
      <c r="L1856" s="16" t="s">
        <v>3251</v>
      </c>
      <c r="M1856" s="79" t="s">
        <v>3536</v>
      </c>
    </row>
    <row r="1857" spans="1:13" s="76" customFormat="1" ht="43.2">
      <c r="A1857" s="15">
        <v>1854</v>
      </c>
      <c r="B1857" s="87" t="s">
        <v>6</v>
      </c>
      <c r="C1857" s="75" t="s">
        <v>70</v>
      </c>
      <c r="D1857" s="87" t="s">
        <v>145</v>
      </c>
      <c r="E1857" s="16" t="s">
        <v>738</v>
      </c>
      <c r="F1857" s="16" t="s">
        <v>932</v>
      </c>
      <c r="G1857" s="87" t="s">
        <v>949</v>
      </c>
      <c r="H1857" s="87" t="s">
        <v>1450</v>
      </c>
      <c r="I1857" s="16" t="s">
        <v>2017</v>
      </c>
      <c r="J1857" s="255" t="s">
        <v>2389</v>
      </c>
      <c r="K1857" s="16" t="s">
        <v>2783</v>
      </c>
      <c r="L1857" s="16" t="s">
        <v>3252</v>
      </c>
      <c r="M1857" s="79" t="s">
        <v>3537</v>
      </c>
    </row>
    <row r="1858" spans="1:13" s="76" customFormat="1" ht="43.2">
      <c r="A1858" s="15">
        <v>1855</v>
      </c>
      <c r="B1858" s="87" t="s">
        <v>6</v>
      </c>
      <c r="C1858" s="75" t="s">
        <v>70</v>
      </c>
      <c r="D1858" s="87" t="s">
        <v>145</v>
      </c>
      <c r="E1858" s="16" t="s">
        <v>739</v>
      </c>
      <c r="F1858" s="16" t="s">
        <v>932</v>
      </c>
      <c r="G1858" s="87"/>
      <c r="H1858" s="257" t="s">
        <v>1451</v>
      </c>
      <c r="I1858" s="16" t="s">
        <v>2018</v>
      </c>
      <c r="J1858" s="255" t="s">
        <v>2390</v>
      </c>
      <c r="K1858" s="16" t="s">
        <v>2784</v>
      </c>
      <c r="L1858" s="16" t="s">
        <v>3253</v>
      </c>
      <c r="M1858" s="79" t="s">
        <v>3538</v>
      </c>
    </row>
    <row r="1859" spans="1:13" s="76" customFormat="1" ht="43.2">
      <c r="A1859" s="15">
        <v>1856</v>
      </c>
      <c r="B1859" s="87" t="s">
        <v>6</v>
      </c>
      <c r="C1859" s="75" t="s">
        <v>70</v>
      </c>
      <c r="D1859" s="87" t="s">
        <v>145</v>
      </c>
      <c r="E1859" s="16" t="s">
        <v>740</v>
      </c>
      <c r="F1859" s="16" t="s">
        <v>932</v>
      </c>
      <c r="G1859" s="87" t="s">
        <v>956</v>
      </c>
      <c r="H1859" s="87" t="s">
        <v>1452</v>
      </c>
      <c r="I1859" s="16" t="s">
        <v>2019</v>
      </c>
      <c r="J1859" s="255" t="s">
        <v>2391</v>
      </c>
      <c r="K1859" s="16" t="s">
        <v>2785</v>
      </c>
      <c r="L1859" s="16" t="s">
        <v>3254</v>
      </c>
      <c r="M1859" s="79" t="s">
        <v>3539</v>
      </c>
    </row>
    <row r="1860" spans="1:13" s="76" customFormat="1" ht="43.2">
      <c r="A1860" s="15">
        <v>1857</v>
      </c>
      <c r="B1860" s="75" t="s">
        <v>4</v>
      </c>
      <c r="C1860" s="75" t="s">
        <v>70</v>
      </c>
      <c r="D1860" s="16" t="s">
        <v>146</v>
      </c>
      <c r="E1860" s="16" t="s">
        <v>741</v>
      </c>
      <c r="F1860" s="16" t="s">
        <v>932</v>
      </c>
      <c r="G1860" s="75" t="s">
        <v>1106</v>
      </c>
      <c r="H1860" s="75" t="s">
        <v>1106</v>
      </c>
      <c r="I1860" s="16" t="s">
        <v>2020</v>
      </c>
      <c r="J1860" s="16" t="s">
        <v>2247</v>
      </c>
      <c r="K1860" s="16" t="s">
        <v>2786</v>
      </c>
      <c r="L1860" s="16" t="s">
        <v>3255</v>
      </c>
      <c r="M1860" s="10" t="s">
        <v>3540</v>
      </c>
    </row>
    <row r="1861" spans="1:13" s="76" customFormat="1" ht="43.2">
      <c r="A1861" s="15">
        <v>1858</v>
      </c>
      <c r="B1861" s="16" t="s">
        <v>5</v>
      </c>
      <c r="C1861" s="75" t="s">
        <v>70</v>
      </c>
      <c r="D1861" s="16" t="s">
        <v>146</v>
      </c>
      <c r="E1861" s="16" t="s">
        <v>742</v>
      </c>
      <c r="F1861" s="16" t="s">
        <v>932</v>
      </c>
      <c r="G1861" s="16" t="s">
        <v>945</v>
      </c>
      <c r="H1861" s="16" t="s">
        <v>1453</v>
      </c>
      <c r="I1861" s="16" t="s">
        <v>2021</v>
      </c>
      <c r="J1861" s="16" t="s">
        <v>2247</v>
      </c>
      <c r="K1861" s="16" t="s">
        <v>2787</v>
      </c>
      <c r="L1861" s="16" t="s">
        <v>3256</v>
      </c>
      <c r="M1861" s="10" t="s">
        <v>3541</v>
      </c>
    </row>
    <row r="1862" spans="1:13" s="76" customFormat="1" ht="43.2">
      <c r="A1862" s="15">
        <v>1859</v>
      </c>
      <c r="B1862" s="16" t="s">
        <v>6</v>
      </c>
      <c r="C1862" s="75" t="s">
        <v>70</v>
      </c>
      <c r="D1862" s="16" t="s">
        <v>146</v>
      </c>
      <c r="E1862" s="16" t="s">
        <v>743</v>
      </c>
      <c r="F1862" s="16" t="s">
        <v>932</v>
      </c>
      <c r="G1862" s="16" t="s">
        <v>947</v>
      </c>
      <c r="H1862" s="16" t="s">
        <v>1256</v>
      </c>
      <c r="I1862" s="16" t="s">
        <v>2022</v>
      </c>
      <c r="J1862" s="16" t="s">
        <v>2247</v>
      </c>
      <c r="K1862" s="16" t="s">
        <v>2788</v>
      </c>
      <c r="L1862" s="16" t="s">
        <v>3257</v>
      </c>
      <c r="M1862" s="10" t="s">
        <v>3542</v>
      </c>
    </row>
    <row r="1863" spans="1:13" s="76" customFormat="1" ht="43.2">
      <c r="A1863" s="15">
        <v>1860</v>
      </c>
      <c r="B1863" s="81" t="s">
        <v>2</v>
      </c>
      <c r="C1863" s="75" t="s">
        <v>70</v>
      </c>
      <c r="D1863" s="16" t="s">
        <v>147</v>
      </c>
      <c r="E1863" s="81" t="s">
        <v>744</v>
      </c>
      <c r="F1863" s="16" t="s">
        <v>932</v>
      </c>
      <c r="G1863" s="81" t="s">
        <v>1107</v>
      </c>
      <c r="H1863" s="81" t="s">
        <v>1454</v>
      </c>
      <c r="I1863" s="81" t="s">
        <v>2023</v>
      </c>
      <c r="J1863" s="81" t="s">
        <v>2213</v>
      </c>
      <c r="K1863" s="81" t="s">
        <v>2789</v>
      </c>
      <c r="L1863" s="16" t="s">
        <v>3258</v>
      </c>
      <c r="M1863" s="16"/>
    </row>
    <row r="1864" spans="1:13" s="76" customFormat="1">
      <c r="A1864" s="15">
        <v>1861</v>
      </c>
      <c r="B1864" s="81" t="s">
        <v>7</v>
      </c>
      <c r="C1864" s="75" t="s">
        <v>70</v>
      </c>
      <c r="D1864" s="16" t="s">
        <v>147</v>
      </c>
      <c r="E1864" s="81" t="s">
        <v>745</v>
      </c>
      <c r="F1864" s="16" t="s">
        <v>932</v>
      </c>
      <c r="G1864" s="81" t="s">
        <v>1016</v>
      </c>
      <c r="H1864" s="81" t="s">
        <v>1455</v>
      </c>
      <c r="I1864" s="81" t="s">
        <v>2024</v>
      </c>
      <c r="J1864" s="81" t="s">
        <v>2213</v>
      </c>
      <c r="K1864" s="81" t="s">
        <v>2790</v>
      </c>
      <c r="L1864" s="81" t="s">
        <v>3259</v>
      </c>
      <c r="M1864" s="16"/>
    </row>
    <row r="1865" spans="1:13" s="76" customFormat="1" ht="43.2">
      <c r="A1865" s="15">
        <v>1862</v>
      </c>
      <c r="B1865" s="81" t="s">
        <v>7</v>
      </c>
      <c r="C1865" s="75" t="s">
        <v>70</v>
      </c>
      <c r="D1865" s="16" t="s">
        <v>147</v>
      </c>
      <c r="E1865" s="81" t="s">
        <v>746</v>
      </c>
      <c r="F1865" s="16" t="s">
        <v>932</v>
      </c>
      <c r="G1865" s="81" t="s">
        <v>952</v>
      </c>
      <c r="H1865" s="81" t="s">
        <v>1456</v>
      </c>
      <c r="I1865" s="81" t="s">
        <v>2024</v>
      </c>
      <c r="J1865" s="81" t="s">
        <v>2213</v>
      </c>
      <c r="K1865" s="81" t="s">
        <v>2791</v>
      </c>
      <c r="L1865" s="16" t="s">
        <v>3260</v>
      </c>
      <c r="M1865" s="10" t="s">
        <v>3543</v>
      </c>
    </row>
    <row r="1866" spans="1:13" s="76" customFormat="1" ht="43.2">
      <c r="A1866" s="15">
        <v>1863</v>
      </c>
      <c r="B1866" s="75" t="s">
        <v>5</v>
      </c>
      <c r="C1866" s="75" t="s">
        <v>70</v>
      </c>
      <c r="D1866" s="16" t="s">
        <v>147</v>
      </c>
      <c r="E1866" s="81" t="s">
        <v>747</v>
      </c>
      <c r="F1866" s="16" t="s">
        <v>932</v>
      </c>
      <c r="G1866" s="75" t="s">
        <v>952</v>
      </c>
      <c r="H1866" s="75" t="s">
        <v>1457</v>
      </c>
      <c r="I1866" s="81" t="s">
        <v>2024</v>
      </c>
      <c r="J1866" s="81" t="s">
        <v>2213</v>
      </c>
      <c r="K1866" s="16" t="s">
        <v>2792</v>
      </c>
      <c r="L1866" s="16" t="s">
        <v>3249</v>
      </c>
      <c r="M1866" s="16"/>
    </row>
    <row r="1867" spans="1:13" s="76" customFormat="1">
      <c r="A1867" s="15">
        <v>1864</v>
      </c>
      <c r="B1867" s="81" t="s">
        <v>6</v>
      </c>
      <c r="C1867" s="75" t="s">
        <v>70</v>
      </c>
      <c r="D1867" s="16" t="s">
        <v>147</v>
      </c>
      <c r="E1867" s="81" t="s">
        <v>748</v>
      </c>
      <c r="F1867" s="16" t="s">
        <v>932</v>
      </c>
      <c r="G1867" s="47" t="s">
        <v>952</v>
      </c>
      <c r="H1867" s="47" t="s">
        <v>1458</v>
      </c>
      <c r="I1867" s="81" t="s">
        <v>2025</v>
      </c>
      <c r="J1867" s="81" t="s">
        <v>2213</v>
      </c>
      <c r="K1867" s="81" t="s">
        <v>2793</v>
      </c>
      <c r="L1867" s="81" t="s">
        <v>3244</v>
      </c>
      <c r="M1867" s="10" t="s">
        <v>3544</v>
      </c>
    </row>
    <row r="1868" spans="1:13" s="76" customFormat="1">
      <c r="A1868" s="15">
        <v>1865</v>
      </c>
      <c r="B1868" s="81" t="s">
        <v>6</v>
      </c>
      <c r="C1868" s="75" t="s">
        <v>70</v>
      </c>
      <c r="D1868" s="16" t="s">
        <v>147</v>
      </c>
      <c r="E1868" s="81" t="s">
        <v>749</v>
      </c>
      <c r="F1868" s="16" t="s">
        <v>932</v>
      </c>
      <c r="G1868" s="81" t="s">
        <v>947</v>
      </c>
      <c r="H1868" s="81" t="s">
        <v>1459</v>
      </c>
      <c r="I1868" s="81" t="s">
        <v>2026</v>
      </c>
      <c r="J1868" s="81" t="s">
        <v>2213</v>
      </c>
      <c r="K1868" s="81" t="s">
        <v>2793</v>
      </c>
      <c r="L1868" s="81" t="s">
        <v>3244</v>
      </c>
      <c r="M1868" s="10" t="s">
        <v>3545</v>
      </c>
    </row>
    <row r="1869" spans="1:13" s="74" customFormat="1" ht="43.2">
      <c r="A1869" s="15">
        <v>1866</v>
      </c>
      <c r="B1869" s="15" t="s">
        <v>4317</v>
      </c>
      <c r="C1869" s="72" t="s">
        <v>4295</v>
      </c>
      <c r="D1869" s="172" t="s">
        <v>5088</v>
      </c>
      <c r="E1869" s="172" t="s">
        <v>5089</v>
      </c>
      <c r="F1869" s="15" t="s">
        <v>4298</v>
      </c>
      <c r="G1869" s="15" t="s">
        <v>1045</v>
      </c>
      <c r="H1869" s="72" t="s">
        <v>5090</v>
      </c>
      <c r="I1869" s="172" t="s">
        <v>5091</v>
      </c>
      <c r="J1869" s="172" t="s">
        <v>5092</v>
      </c>
      <c r="K1869" s="15" t="s">
        <v>2794</v>
      </c>
      <c r="L1869" s="172" t="s">
        <v>3261</v>
      </c>
      <c r="M1869" s="78" t="s">
        <v>5294</v>
      </c>
    </row>
    <row r="1870" spans="1:13" s="74" customFormat="1">
      <c r="A1870" s="15">
        <v>1867</v>
      </c>
      <c r="B1870" s="15" t="s">
        <v>4323</v>
      </c>
      <c r="C1870" s="72" t="s">
        <v>4295</v>
      </c>
      <c r="D1870" s="172" t="s">
        <v>5088</v>
      </c>
      <c r="E1870" s="172" t="s">
        <v>5093</v>
      </c>
      <c r="F1870" s="15" t="s">
        <v>4298</v>
      </c>
      <c r="G1870" s="15" t="s">
        <v>5073</v>
      </c>
      <c r="H1870" s="172" t="s">
        <v>5094</v>
      </c>
      <c r="I1870" s="172" t="s">
        <v>5095</v>
      </c>
      <c r="J1870" s="172" t="s">
        <v>5096</v>
      </c>
      <c r="K1870" s="172" t="s">
        <v>5097</v>
      </c>
      <c r="L1870" s="172" t="s">
        <v>3262</v>
      </c>
      <c r="M1870" s="78" t="s">
        <v>5295</v>
      </c>
    </row>
    <row r="1871" spans="1:13" s="74" customFormat="1">
      <c r="A1871" s="15">
        <v>1868</v>
      </c>
      <c r="B1871" s="15" t="s">
        <v>52</v>
      </c>
      <c r="C1871" s="72" t="s">
        <v>4295</v>
      </c>
      <c r="D1871" s="172" t="s">
        <v>5088</v>
      </c>
      <c r="E1871" s="172" t="s">
        <v>5098</v>
      </c>
      <c r="F1871" s="15" t="s">
        <v>4298</v>
      </c>
      <c r="G1871" s="15" t="s">
        <v>4306</v>
      </c>
      <c r="H1871" s="172" t="s">
        <v>5099</v>
      </c>
      <c r="I1871" s="172" t="s">
        <v>5100</v>
      </c>
      <c r="J1871" s="172" t="s">
        <v>5101</v>
      </c>
      <c r="K1871" s="172" t="s">
        <v>5102</v>
      </c>
      <c r="L1871" s="172" t="s">
        <v>3263</v>
      </c>
      <c r="M1871" s="172"/>
    </row>
    <row r="1872" spans="1:13" s="74" customFormat="1">
      <c r="A1872" s="15">
        <v>1869</v>
      </c>
      <c r="B1872" s="15" t="s">
        <v>52</v>
      </c>
      <c r="C1872" s="72" t="s">
        <v>4295</v>
      </c>
      <c r="D1872" s="172" t="s">
        <v>5088</v>
      </c>
      <c r="E1872" s="172" t="s">
        <v>5103</v>
      </c>
      <c r="F1872" s="15" t="s">
        <v>4298</v>
      </c>
      <c r="G1872" s="15" t="s">
        <v>5076</v>
      </c>
      <c r="H1872" s="172" t="s">
        <v>5104</v>
      </c>
      <c r="I1872" s="172" t="s">
        <v>5105</v>
      </c>
      <c r="J1872" s="172" t="s">
        <v>5106</v>
      </c>
      <c r="K1872" s="172" t="s">
        <v>5107</v>
      </c>
      <c r="L1872" s="172" t="s">
        <v>3264</v>
      </c>
      <c r="M1872" s="172"/>
    </row>
    <row r="1873" spans="1:13" s="74" customFormat="1">
      <c r="A1873" s="15">
        <v>1870</v>
      </c>
      <c r="B1873" s="15" t="s">
        <v>4323</v>
      </c>
      <c r="C1873" s="72" t="s">
        <v>4295</v>
      </c>
      <c r="D1873" s="172" t="s">
        <v>5108</v>
      </c>
      <c r="E1873" s="172" t="s">
        <v>5109</v>
      </c>
      <c r="F1873" s="15" t="s">
        <v>4298</v>
      </c>
      <c r="G1873" s="15" t="s">
        <v>4319</v>
      </c>
      <c r="H1873" s="227">
        <v>43690</v>
      </c>
      <c r="I1873" s="172" t="s">
        <v>5110</v>
      </c>
      <c r="J1873" s="172" t="s">
        <v>5111</v>
      </c>
      <c r="K1873" s="172" t="s">
        <v>5112</v>
      </c>
      <c r="L1873" s="172" t="s">
        <v>3265</v>
      </c>
      <c r="M1873" s="172"/>
    </row>
    <row r="1874" spans="1:13" s="74" customFormat="1">
      <c r="A1874" s="15">
        <v>1871</v>
      </c>
      <c r="B1874" s="15" t="s">
        <v>52</v>
      </c>
      <c r="C1874" s="75" t="s">
        <v>4295</v>
      </c>
      <c r="D1874" s="81" t="s">
        <v>5088</v>
      </c>
      <c r="E1874" s="81" t="s">
        <v>750</v>
      </c>
      <c r="F1874" s="15" t="s">
        <v>4298</v>
      </c>
      <c r="G1874" s="15" t="s">
        <v>5076</v>
      </c>
      <c r="H1874" s="81" t="s">
        <v>5104</v>
      </c>
      <c r="I1874" s="81" t="s">
        <v>5113</v>
      </c>
      <c r="J1874" s="81" t="s">
        <v>5106</v>
      </c>
      <c r="K1874" s="172" t="s">
        <v>5114</v>
      </c>
      <c r="L1874" s="81" t="s">
        <v>3266</v>
      </c>
      <c r="M1874" s="172"/>
    </row>
    <row r="1875" spans="1:13" s="74" customFormat="1">
      <c r="A1875" s="15">
        <v>1872</v>
      </c>
      <c r="B1875" s="15" t="s">
        <v>52</v>
      </c>
      <c r="C1875" s="75" t="s">
        <v>4295</v>
      </c>
      <c r="D1875" s="81" t="s">
        <v>5088</v>
      </c>
      <c r="E1875" s="81" t="s">
        <v>5115</v>
      </c>
      <c r="F1875" s="15" t="s">
        <v>4298</v>
      </c>
      <c r="G1875" s="15" t="s">
        <v>4306</v>
      </c>
      <c r="H1875" s="81" t="s">
        <v>5116</v>
      </c>
      <c r="I1875" s="81" t="s">
        <v>5117</v>
      </c>
      <c r="J1875" s="81" t="s">
        <v>5118</v>
      </c>
      <c r="K1875" s="81" t="s">
        <v>5119</v>
      </c>
      <c r="L1875" s="81" t="s">
        <v>3267</v>
      </c>
      <c r="M1875" s="78" t="s">
        <v>5296</v>
      </c>
    </row>
    <row r="1876" spans="1:13" s="74" customFormat="1" ht="43.2">
      <c r="A1876" s="15">
        <v>1873</v>
      </c>
      <c r="B1876" s="16" t="s">
        <v>5120</v>
      </c>
      <c r="C1876" s="75" t="s">
        <v>4295</v>
      </c>
      <c r="D1876" s="81" t="s">
        <v>5088</v>
      </c>
      <c r="E1876" s="81" t="s">
        <v>5121</v>
      </c>
      <c r="F1876" s="16" t="s">
        <v>4298</v>
      </c>
      <c r="G1876" s="16" t="s">
        <v>4314</v>
      </c>
      <c r="H1876" s="81" t="s">
        <v>5122</v>
      </c>
      <c r="I1876" s="81" t="s">
        <v>5123</v>
      </c>
      <c r="J1876" s="81" t="s">
        <v>5092</v>
      </c>
      <c r="K1876" s="16" t="s">
        <v>5124</v>
      </c>
      <c r="L1876" s="81" t="s">
        <v>5125</v>
      </c>
      <c r="M1876" s="78" t="s">
        <v>5297</v>
      </c>
    </row>
    <row r="1877" spans="1:13" s="76" customFormat="1">
      <c r="A1877" s="15">
        <v>1874</v>
      </c>
      <c r="B1877" s="16" t="s">
        <v>3659</v>
      </c>
      <c r="C1877" s="75" t="s">
        <v>3660</v>
      </c>
      <c r="D1877" s="16" t="s">
        <v>3661</v>
      </c>
      <c r="E1877" s="16" t="s">
        <v>3662</v>
      </c>
      <c r="F1877" s="16" t="s">
        <v>3663</v>
      </c>
      <c r="G1877" s="16" t="s">
        <v>3664</v>
      </c>
      <c r="H1877" s="16" t="s">
        <v>3665</v>
      </c>
      <c r="I1877" s="16" t="s">
        <v>3666</v>
      </c>
      <c r="J1877" s="81" t="s">
        <v>3667</v>
      </c>
      <c r="K1877" s="16" t="s">
        <v>3668</v>
      </c>
      <c r="L1877" s="16" t="s">
        <v>3669</v>
      </c>
      <c r="M1877" s="78" t="s">
        <v>5298</v>
      </c>
    </row>
    <row r="1878" spans="1:13" s="76" customFormat="1" ht="43.2">
      <c r="A1878" s="15">
        <v>1875</v>
      </c>
      <c r="B1878" s="81" t="s">
        <v>3659</v>
      </c>
      <c r="C1878" s="75" t="s">
        <v>3660</v>
      </c>
      <c r="D1878" s="81" t="s">
        <v>3670</v>
      </c>
      <c r="E1878" s="81" t="s">
        <v>3671</v>
      </c>
      <c r="F1878" s="16" t="s">
        <v>3663</v>
      </c>
      <c r="G1878" s="16" t="s">
        <v>3672</v>
      </c>
      <c r="H1878" s="75" t="s">
        <v>3673</v>
      </c>
      <c r="I1878" s="81" t="s">
        <v>3674</v>
      </c>
      <c r="J1878" s="81" t="s">
        <v>3667</v>
      </c>
      <c r="K1878" s="16" t="s">
        <v>3675</v>
      </c>
      <c r="L1878" s="16" t="s">
        <v>3676</v>
      </c>
      <c r="M1878" s="78" t="s">
        <v>5299</v>
      </c>
    </row>
    <row r="1879" spans="1:13" s="76" customFormat="1">
      <c r="A1879" s="15">
        <v>1876</v>
      </c>
      <c r="B1879" s="81" t="s">
        <v>3659</v>
      </c>
      <c r="C1879" s="16" t="s">
        <v>3660</v>
      </c>
      <c r="D1879" s="16" t="s">
        <v>3661</v>
      </c>
      <c r="E1879" s="16" t="s">
        <v>3677</v>
      </c>
      <c r="F1879" s="16" t="s">
        <v>3663</v>
      </c>
      <c r="G1879" s="16" t="s">
        <v>3678</v>
      </c>
      <c r="H1879" s="16" t="s">
        <v>3679</v>
      </c>
      <c r="I1879" s="16" t="s">
        <v>3680</v>
      </c>
      <c r="J1879" s="16" t="s">
        <v>3681</v>
      </c>
      <c r="K1879" s="16" t="s">
        <v>3682</v>
      </c>
      <c r="L1879" s="16" t="s">
        <v>3268</v>
      </c>
      <c r="M1879" s="10" t="s">
        <v>5300</v>
      </c>
    </row>
    <row r="1880" spans="1:13" s="76" customFormat="1" ht="43.2">
      <c r="A1880" s="15">
        <v>1877</v>
      </c>
      <c r="B1880" s="81" t="s">
        <v>3659</v>
      </c>
      <c r="C1880" s="16" t="s">
        <v>3660</v>
      </c>
      <c r="D1880" s="16" t="s">
        <v>3661</v>
      </c>
      <c r="E1880" s="16" t="s">
        <v>3683</v>
      </c>
      <c r="F1880" s="16" t="s">
        <v>3663</v>
      </c>
      <c r="G1880" s="16" t="s">
        <v>3684</v>
      </c>
      <c r="H1880" s="16" t="s">
        <v>3685</v>
      </c>
      <c r="I1880" s="16" t="s">
        <v>3686</v>
      </c>
      <c r="J1880" s="16" t="s">
        <v>3687</v>
      </c>
      <c r="K1880" s="16" t="s">
        <v>3688</v>
      </c>
      <c r="L1880" s="16" t="s">
        <v>3689</v>
      </c>
      <c r="M1880" s="10" t="s">
        <v>5301</v>
      </c>
    </row>
    <row r="1881" spans="1:13" s="139" customFormat="1">
      <c r="A1881" s="15">
        <v>1878</v>
      </c>
      <c r="B1881" s="15" t="s">
        <v>4294</v>
      </c>
      <c r="C1881" s="72" t="s">
        <v>4295</v>
      </c>
      <c r="D1881" s="15" t="s">
        <v>4296</v>
      </c>
      <c r="E1881" s="15" t="s">
        <v>4297</v>
      </c>
      <c r="F1881" s="15" t="s">
        <v>4298</v>
      </c>
      <c r="G1881" s="15" t="s">
        <v>4299</v>
      </c>
      <c r="H1881" s="15" t="s">
        <v>4300</v>
      </c>
      <c r="I1881" s="15" t="s">
        <v>4301</v>
      </c>
      <c r="J1881" s="15" t="s">
        <v>4302</v>
      </c>
      <c r="K1881" s="15" t="s">
        <v>4303</v>
      </c>
      <c r="L1881" s="15" t="s">
        <v>4304</v>
      </c>
      <c r="M1881" s="79" t="s">
        <v>7258</v>
      </c>
    </row>
    <row r="1882" spans="1:13" s="139" customFormat="1">
      <c r="A1882" s="15">
        <v>1879</v>
      </c>
      <c r="B1882" s="15" t="s">
        <v>4294</v>
      </c>
      <c r="C1882" s="72" t="s">
        <v>4295</v>
      </c>
      <c r="D1882" s="15" t="s">
        <v>4296</v>
      </c>
      <c r="E1882" s="15" t="s">
        <v>4305</v>
      </c>
      <c r="F1882" s="15" t="s">
        <v>4298</v>
      </c>
      <c r="G1882" s="15" t="s">
        <v>4306</v>
      </c>
      <c r="H1882" s="15" t="s">
        <v>4307</v>
      </c>
      <c r="I1882" s="15" t="s">
        <v>4308</v>
      </c>
      <c r="J1882" s="15" t="s">
        <v>4309</v>
      </c>
      <c r="K1882" s="15" t="s">
        <v>4310</v>
      </c>
      <c r="L1882" s="15" t="s">
        <v>4311</v>
      </c>
      <c r="M1882" s="79" t="s">
        <v>5302</v>
      </c>
    </row>
    <row r="1883" spans="1:13" s="139" customFormat="1" ht="43.2">
      <c r="A1883" s="15">
        <v>1880</v>
      </c>
      <c r="B1883" s="15" t="s">
        <v>4312</v>
      </c>
      <c r="C1883" s="72" t="s">
        <v>4295</v>
      </c>
      <c r="D1883" s="15" t="s">
        <v>4296</v>
      </c>
      <c r="E1883" s="15" t="s">
        <v>4313</v>
      </c>
      <c r="F1883" s="15" t="s">
        <v>4298</v>
      </c>
      <c r="G1883" s="15" t="s">
        <v>4314</v>
      </c>
      <c r="H1883" s="15" t="s">
        <v>4315</v>
      </c>
      <c r="I1883" s="15" t="s">
        <v>4301</v>
      </c>
      <c r="J1883" s="15" t="s">
        <v>4302</v>
      </c>
      <c r="K1883" s="15" t="s">
        <v>4316</v>
      </c>
      <c r="L1883" s="15" t="s">
        <v>3269</v>
      </c>
      <c r="M1883" s="79" t="s">
        <v>5303</v>
      </c>
    </row>
    <row r="1884" spans="1:13" s="139" customFormat="1" ht="43.2">
      <c r="A1884" s="15">
        <v>1881</v>
      </c>
      <c r="B1884" s="15" t="s">
        <v>4317</v>
      </c>
      <c r="C1884" s="72" t="s">
        <v>4295</v>
      </c>
      <c r="D1884" s="15" t="s">
        <v>4296</v>
      </c>
      <c r="E1884" s="15" t="s">
        <v>4318</v>
      </c>
      <c r="F1884" s="15" t="s">
        <v>4298</v>
      </c>
      <c r="G1884" s="15" t="s">
        <v>4319</v>
      </c>
      <c r="H1884" s="258" t="s">
        <v>4320</v>
      </c>
      <c r="I1884" s="15" t="s">
        <v>4301</v>
      </c>
      <c r="J1884" s="15" t="s">
        <v>4302</v>
      </c>
      <c r="K1884" s="15" t="s">
        <v>4321</v>
      </c>
      <c r="L1884" s="15" t="s">
        <v>4322</v>
      </c>
      <c r="M1884" s="79" t="s">
        <v>5304</v>
      </c>
    </row>
    <row r="1885" spans="1:13" s="139" customFormat="1">
      <c r="A1885" s="15">
        <v>1882</v>
      </c>
      <c r="B1885" s="72" t="s">
        <v>4323</v>
      </c>
      <c r="C1885" s="72" t="s">
        <v>4295</v>
      </c>
      <c r="D1885" s="15" t="s">
        <v>4296</v>
      </c>
      <c r="E1885" s="15" t="s">
        <v>4324</v>
      </c>
      <c r="F1885" s="15" t="s">
        <v>4298</v>
      </c>
      <c r="G1885" s="15" t="s">
        <v>4319</v>
      </c>
      <c r="H1885" s="15" t="s">
        <v>4325</v>
      </c>
      <c r="I1885" s="15" t="s">
        <v>4301</v>
      </c>
      <c r="J1885" s="15" t="s">
        <v>4302</v>
      </c>
      <c r="K1885" s="15" t="s">
        <v>4326</v>
      </c>
      <c r="L1885" s="15" t="s">
        <v>4327</v>
      </c>
      <c r="M1885" s="79" t="s">
        <v>5305</v>
      </c>
    </row>
    <row r="1886" spans="1:13" s="76" customFormat="1" ht="43.2">
      <c r="A1886" s="15">
        <v>1883</v>
      </c>
      <c r="B1886" s="16" t="s">
        <v>3</v>
      </c>
      <c r="C1886" s="75" t="s">
        <v>72</v>
      </c>
      <c r="D1886" s="16" t="s">
        <v>148</v>
      </c>
      <c r="E1886" s="16" t="s">
        <v>751</v>
      </c>
      <c r="F1886" s="16" t="s">
        <v>932</v>
      </c>
      <c r="G1886" s="16" t="s">
        <v>949</v>
      </c>
      <c r="H1886" s="259" t="s">
        <v>1460</v>
      </c>
      <c r="I1886" s="16" t="s">
        <v>2027</v>
      </c>
      <c r="J1886" s="16" t="s">
        <v>2392</v>
      </c>
      <c r="K1886" s="16" t="s">
        <v>2795</v>
      </c>
      <c r="L1886" s="16" t="s">
        <v>3270</v>
      </c>
      <c r="M1886" s="10" t="s">
        <v>5306</v>
      </c>
    </row>
    <row r="1887" spans="1:13" s="76" customFormat="1" ht="108">
      <c r="A1887" s="15">
        <v>1884</v>
      </c>
      <c r="B1887" s="16" t="s">
        <v>4</v>
      </c>
      <c r="C1887" s="75" t="s">
        <v>72</v>
      </c>
      <c r="D1887" s="16" t="s">
        <v>148</v>
      </c>
      <c r="E1887" s="16" t="s">
        <v>752</v>
      </c>
      <c r="F1887" s="16" t="s">
        <v>932</v>
      </c>
      <c r="G1887" s="16" t="s">
        <v>1018</v>
      </c>
      <c r="H1887" s="16" t="s">
        <v>1260</v>
      </c>
      <c r="I1887" s="16" t="s">
        <v>2028</v>
      </c>
      <c r="J1887" s="16" t="s">
        <v>2393</v>
      </c>
      <c r="K1887" s="16" t="s">
        <v>2796</v>
      </c>
      <c r="L1887" s="16" t="s">
        <v>3271</v>
      </c>
      <c r="M1887" s="10" t="s">
        <v>5307</v>
      </c>
    </row>
    <row r="1888" spans="1:13" s="76" customFormat="1" ht="151.19999999999999">
      <c r="A1888" s="15">
        <v>1885</v>
      </c>
      <c r="B1888" s="16" t="s">
        <v>4</v>
      </c>
      <c r="C1888" s="75" t="s">
        <v>72</v>
      </c>
      <c r="D1888" s="16" t="s">
        <v>148</v>
      </c>
      <c r="E1888" s="16" t="s">
        <v>753</v>
      </c>
      <c r="F1888" s="16" t="s">
        <v>932</v>
      </c>
      <c r="G1888" s="16" t="s">
        <v>1108</v>
      </c>
      <c r="H1888" s="16" t="s">
        <v>1461</v>
      </c>
      <c r="I1888" s="16" t="s">
        <v>2029</v>
      </c>
      <c r="J1888" s="16" t="s">
        <v>2394</v>
      </c>
      <c r="K1888" s="16" t="s">
        <v>2797</v>
      </c>
      <c r="L1888" s="16" t="s">
        <v>3272</v>
      </c>
      <c r="M1888" s="10" t="s">
        <v>5308</v>
      </c>
    </row>
    <row r="1889" spans="1:13" s="76" customFormat="1" ht="64.8">
      <c r="A1889" s="15">
        <v>1886</v>
      </c>
      <c r="B1889" s="16" t="s">
        <v>5</v>
      </c>
      <c r="C1889" s="75" t="s">
        <v>72</v>
      </c>
      <c r="D1889" s="16" t="s">
        <v>148</v>
      </c>
      <c r="E1889" s="16" t="s">
        <v>754</v>
      </c>
      <c r="F1889" s="16" t="s">
        <v>932</v>
      </c>
      <c r="G1889" s="16" t="s">
        <v>947</v>
      </c>
      <c r="H1889" s="260" t="s">
        <v>1462</v>
      </c>
      <c r="I1889" s="16" t="s">
        <v>2030</v>
      </c>
      <c r="J1889" s="16" t="s">
        <v>2395</v>
      </c>
      <c r="K1889" s="16" t="s">
        <v>2798</v>
      </c>
      <c r="L1889" s="16" t="s">
        <v>3273</v>
      </c>
      <c r="M1889" s="10" t="s">
        <v>5309</v>
      </c>
    </row>
    <row r="1890" spans="1:13" s="76" customFormat="1" ht="43.2">
      <c r="A1890" s="15">
        <v>1887</v>
      </c>
      <c r="B1890" s="16" t="s">
        <v>5</v>
      </c>
      <c r="C1890" s="75" t="s">
        <v>72</v>
      </c>
      <c r="D1890" s="16" t="s">
        <v>148</v>
      </c>
      <c r="E1890" s="16" t="s">
        <v>755</v>
      </c>
      <c r="F1890" s="16" t="s">
        <v>932</v>
      </c>
      <c r="G1890" s="16" t="s">
        <v>947</v>
      </c>
      <c r="H1890" s="259" t="s">
        <v>1463</v>
      </c>
      <c r="I1890" s="16" t="s">
        <v>2031</v>
      </c>
      <c r="J1890" s="16" t="s">
        <v>2396</v>
      </c>
      <c r="K1890" s="16" t="s">
        <v>2795</v>
      </c>
      <c r="L1890" s="16" t="s">
        <v>3270</v>
      </c>
      <c r="M1890" s="10" t="s">
        <v>5306</v>
      </c>
    </row>
    <row r="1891" spans="1:13" s="76" customFormat="1" ht="86.4">
      <c r="A1891" s="15">
        <v>1888</v>
      </c>
      <c r="B1891" s="16" t="s">
        <v>6</v>
      </c>
      <c r="C1891" s="75" t="s">
        <v>72</v>
      </c>
      <c r="D1891" s="16" t="s">
        <v>148</v>
      </c>
      <c r="E1891" s="16" t="s">
        <v>756</v>
      </c>
      <c r="F1891" s="16" t="s">
        <v>932</v>
      </c>
      <c r="G1891" s="16" t="s">
        <v>956</v>
      </c>
      <c r="H1891" s="16" t="s">
        <v>1464</v>
      </c>
      <c r="I1891" s="16" t="s">
        <v>2032</v>
      </c>
      <c r="J1891" s="16" t="s">
        <v>2211</v>
      </c>
      <c r="K1891" s="16" t="s">
        <v>2799</v>
      </c>
      <c r="L1891" s="16" t="s">
        <v>3274</v>
      </c>
      <c r="M1891" s="10" t="s">
        <v>5310</v>
      </c>
    </row>
    <row r="1892" spans="1:13" s="76" customFormat="1" ht="43.2">
      <c r="A1892" s="15">
        <v>1889</v>
      </c>
      <c r="B1892" s="16" t="s">
        <v>5</v>
      </c>
      <c r="C1892" s="75" t="s">
        <v>72</v>
      </c>
      <c r="D1892" s="16" t="s">
        <v>149</v>
      </c>
      <c r="E1892" s="16" t="s">
        <v>757</v>
      </c>
      <c r="F1892" s="16" t="s">
        <v>932</v>
      </c>
      <c r="G1892" s="16" t="s">
        <v>1023</v>
      </c>
      <c r="H1892" s="77" t="s">
        <v>1465</v>
      </c>
      <c r="I1892" s="16" t="s">
        <v>2033</v>
      </c>
      <c r="J1892" s="16" t="s">
        <v>2310</v>
      </c>
      <c r="K1892" s="16" t="s">
        <v>2800</v>
      </c>
      <c r="L1892" s="16" t="s">
        <v>3275</v>
      </c>
      <c r="M1892" s="10" t="s">
        <v>3546</v>
      </c>
    </row>
    <row r="1893" spans="1:13" s="74" customFormat="1">
      <c r="A1893" s="15">
        <v>1890</v>
      </c>
      <c r="B1893" s="15" t="s">
        <v>4294</v>
      </c>
      <c r="C1893" s="72" t="s">
        <v>4295</v>
      </c>
      <c r="D1893" s="15" t="s">
        <v>5056</v>
      </c>
      <c r="E1893" s="15" t="s">
        <v>3744</v>
      </c>
      <c r="F1893" s="15" t="s">
        <v>4298</v>
      </c>
      <c r="G1893" s="15" t="s">
        <v>4759</v>
      </c>
      <c r="H1893" s="15" t="s">
        <v>5057</v>
      </c>
      <c r="I1893" s="15" t="s">
        <v>5058</v>
      </c>
      <c r="J1893" s="15" t="s">
        <v>5059</v>
      </c>
      <c r="K1893" s="15" t="s">
        <v>5060</v>
      </c>
      <c r="L1893" s="18" t="s">
        <v>3276</v>
      </c>
      <c r="M1893" s="17" t="s">
        <v>5311</v>
      </c>
    </row>
    <row r="1894" spans="1:13" s="74" customFormat="1">
      <c r="A1894" s="15">
        <v>1891</v>
      </c>
      <c r="B1894" s="15" t="s">
        <v>5061</v>
      </c>
      <c r="C1894" s="75" t="s">
        <v>4295</v>
      </c>
      <c r="D1894" s="15" t="s">
        <v>5056</v>
      </c>
      <c r="E1894" s="15" t="s">
        <v>5062</v>
      </c>
      <c r="F1894" s="15" t="s">
        <v>4298</v>
      </c>
      <c r="G1894" s="15" t="s">
        <v>5063</v>
      </c>
      <c r="H1894" s="15" t="s">
        <v>5064</v>
      </c>
      <c r="I1894" s="15" t="s">
        <v>2034</v>
      </c>
      <c r="J1894" s="15" t="s">
        <v>5059</v>
      </c>
      <c r="K1894" s="16" t="s">
        <v>5060</v>
      </c>
      <c r="L1894" s="18" t="s">
        <v>3276</v>
      </c>
      <c r="M1894" s="17" t="s">
        <v>5311</v>
      </c>
    </row>
    <row r="1895" spans="1:13" s="74" customFormat="1">
      <c r="A1895" s="15">
        <v>1892</v>
      </c>
      <c r="B1895" s="16" t="s">
        <v>5065</v>
      </c>
      <c r="C1895" s="75" t="s">
        <v>4295</v>
      </c>
      <c r="D1895" s="16" t="s">
        <v>5056</v>
      </c>
      <c r="E1895" s="16" t="s">
        <v>5066</v>
      </c>
      <c r="F1895" s="16" t="s">
        <v>4298</v>
      </c>
      <c r="G1895" s="16" t="s">
        <v>5067</v>
      </c>
      <c r="H1895" s="16" t="s">
        <v>5068</v>
      </c>
      <c r="I1895" s="16" t="s">
        <v>2034</v>
      </c>
      <c r="J1895" s="16" t="s">
        <v>5059</v>
      </c>
      <c r="K1895" s="16" t="s">
        <v>5060</v>
      </c>
      <c r="L1895" s="18" t="s">
        <v>3276</v>
      </c>
      <c r="M1895" s="17" t="s">
        <v>5311</v>
      </c>
    </row>
    <row r="1896" spans="1:13" s="74" customFormat="1">
      <c r="A1896" s="15">
        <v>1893</v>
      </c>
      <c r="B1896" s="15" t="s">
        <v>4312</v>
      </c>
      <c r="C1896" s="75" t="s">
        <v>4295</v>
      </c>
      <c r="D1896" s="15" t="s">
        <v>5056</v>
      </c>
      <c r="E1896" s="15" t="s">
        <v>5069</v>
      </c>
      <c r="F1896" s="15" t="s">
        <v>4298</v>
      </c>
      <c r="G1896" s="15" t="s">
        <v>4306</v>
      </c>
      <c r="H1896" s="75" t="s">
        <v>5070</v>
      </c>
      <c r="I1896" s="15" t="s">
        <v>5058</v>
      </c>
      <c r="J1896" s="15" t="s">
        <v>5059</v>
      </c>
      <c r="K1896" s="15" t="s">
        <v>5071</v>
      </c>
      <c r="L1896" s="56" t="s">
        <v>3745</v>
      </c>
      <c r="M1896" s="10" t="s">
        <v>5312</v>
      </c>
    </row>
    <row r="1897" spans="1:13" s="74" customFormat="1">
      <c r="A1897" s="15">
        <v>1894</v>
      </c>
      <c r="B1897" s="15" t="s">
        <v>4312</v>
      </c>
      <c r="C1897" s="75" t="s">
        <v>4295</v>
      </c>
      <c r="D1897" s="15" t="s">
        <v>5056</v>
      </c>
      <c r="E1897" s="15" t="s">
        <v>5072</v>
      </c>
      <c r="F1897" s="15" t="s">
        <v>4298</v>
      </c>
      <c r="G1897" s="15" t="s">
        <v>5073</v>
      </c>
      <c r="H1897" s="75" t="s">
        <v>5074</v>
      </c>
      <c r="I1897" s="15" t="s">
        <v>5058</v>
      </c>
      <c r="J1897" s="15" t="s">
        <v>5059</v>
      </c>
      <c r="K1897" s="15" t="s">
        <v>5071</v>
      </c>
      <c r="L1897" s="56" t="s">
        <v>3745</v>
      </c>
      <c r="M1897" s="10" t="s">
        <v>5312</v>
      </c>
    </row>
    <row r="1898" spans="1:13" s="74" customFormat="1" ht="43.2">
      <c r="A1898" s="15">
        <v>1895</v>
      </c>
      <c r="B1898" s="15" t="s">
        <v>4317</v>
      </c>
      <c r="C1898" s="72" t="s">
        <v>4295</v>
      </c>
      <c r="D1898" s="15" t="s">
        <v>5056</v>
      </c>
      <c r="E1898" s="15" t="s">
        <v>5075</v>
      </c>
      <c r="F1898" s="15" t="s">
        <v>4298</v>
      </c>
      <c r="G1898" s="15" t="s">
        <v>5076</v>
      </c>
      <c r="H1898" s="15" t="s">
        <v>5077</v>
      </c>
      <c r="I1898" s="15" t="s">
        <v>5078</v>
      </c>
      <c r="J1898" s="15" t="s">
        <v>5079</v>
      </c>
      <c r="K1898" s="15" t="s">
        <v>5080</v>
      </c>
      <c r="L1898" s="56" t="s">
        <v>3277</v>
      </c>
      <c r="M1898" s="17" t="s">
        <v>5313</v>
      </c>
    </row>
    <row r="1899" spans="1:13" s="74" customFormat="1" ht="44.4">
      <c r="A1899" s="15">
        <v>1896</v>
      </c>
      <c r="B1899" s="15" t="s">
        <v>4323</v>
      </c>
      <c r="C1899" s="72" t="s">
        <v>4295</v>
      </c>
      <c r="D1899" s="15" t="s">
        <v>5056</v>
      </c>
      <c r="E1899" s="15" t="s">
        <v>5081</v>
      </c>
      <c r="F1899" s="15" t="s">
        <v>4298</v>
      </c>
      <c r="G1899" s="15" t="s">
        <v>4319</v>
      </c>
      <c r="H1899" s="15" t="s">
        <v>1466</v>
      </c>
      <c r="I1899" s="15" t="s">
        <v>5082</v>
      </c>
      <c r="J1899" s="15" t="s">
        <v>5083</v>
      </c>
      <c r="K1899" s="15" t="s">
        <v>5084</v>
      </c>
      <c r="L1899" s="11" t="s">
        <v>5085</v>
      </c>
      <c r="M1899" s="17" t="s">
        <v>5314</v>
      </c>
    </row>
    <row r="1900" spans="1:13" s="74" customFormat="1">
      <c r="A1900" s="15">
        <v>1897</v>
      </c>
      <c r="B1900" s="15" t="s">
        <v>4323</v>
      </c>
      <c r="C1900" s="72" t="s">
        <v>4295</v>
      </c>
      <c r="D1900" s="15" t="s">
        <v>5056</v>
      </c>
      <c r="E1900" s="15" t="s">
        <v>5086</v>
      </c>
      <c r="F1900" s="15" t="s">
        <v>4298</v>
      </c>
      <c r="G1900" s="15" t="s">
        <v>4319</v>
      </c>
      <c r="H1900" s="15" t="s">
        <v>1467</v>
      </c>
      <c r="I1900" s="15" t="s">
        <v>5058</v>
      </c>
      <c r="J1900" s="15" t="s">
        <v>5059</v>
      </c>
      <c r="K1900" s="15" t="s">
        <v>5087</v>
      </c>
      <c r="L1900" s="56" t="s">
        <v>3278</v>
      </c>
      <c r="M1900" s="17" t="s">
        <v>5315</v>
      </c>
    </row>
    <row r="1901" spans="1:13" s="76" customFormat="1">
      <c r="A1901" s="15">
        <v>1898</v>
      </c>
      <c r="B1901" s="81" t="s">
        <v>2</v>
      </c>
      <c r="C1901" s="75" t="s">
        <v>72</v>
      </c>
      <c r="D1901" s="81" t="s">
        <v>150</v>
      </c>
      <c r="E1901" s="47" t="s">
        <v>758</v>
      </c>
      <c r="F1901" s="16" t="s">
        <v>932</v>
      </c>
      <c r="G1901" s="261" t="s">
        <v>1109</v>
      </c>
      <c r="H1901" s="261" t="s">
        <v>1468</v>
      </c>
      <c r="I1901" s="47" t="s">
        <v>2035</v>
      </c>
      <c r="J1901" s="81" t="s">
        <v>2219</v>
      </c>
      <c r="K1901" s="81" t="s">
        <v>2801</v>
      </c>
      <c r="L1901" s="81" t="s">
        <v>3279</v>
      </c>
      <c r="M1901" s="78" t="s">
        <v>3547</v>
      </c>
    </row>
    <row r="1902" spans="1:13" s="76" customFormat="1">
      <c r="A1902" s="15">
        <v>1899</v>
      </c>
      <c r="B1902" s="81" t="s">
        <v>3</v>
      </c>
      <c r="C1902" s="75" t="s">
        <v>72</v>
      </c>
      <c r="D1902" s="81" t="s">
        <v>150</v>
      </c>
      <c r="E1902" s="47" t="s">
        <v>759</v>
      </c>
      <c r="F1902" s="16" t="s">
        <v>932</v>
      </c>
      <c r="G1902" s="81" t="s">
        <v>947</v>
      </c>
      <c r="H1902" s="81" t="s">
        <v>1151</v>
      </c>
      <c r="I1902" s="47" t="s">
        <v>2036</v>
      </c>
      <c r="J1902" s="81" t="s">
        <v>2201</v>
      </c>
      <c r="K1902" s="81" t="s">
        <v>2802</v>
      </c>
      <c r="L1902" s="81" t="s">
        <v>3280</v>
      </c>
      <c r="M1902" s="78" t="s">
        <v>3548</v>
      </c>
    </row>
    <row r="1903" spans="1:13" s="76" customFormat="1">
      <c r="A1903" s="15">
        <v>1900</v>
      </c>
      <c r="B1903" s="81" t="s">
        <v>3</v>
      </c>
      <c r="C1903" s="75" t="s">
        <v>72</v>
      </c>
      <c r="D1903" s="81" t="s">
        <v>150</v>
      </c>
      <c r="E1903" s="47" t="s">
        <v>760</v>
      </c>
      <c r="F1903" s="16" t="s">
        <v>932</v>
      </c>
      <c r="G1903" s="81" t="s">
        <v>947</v>
      </c>
      <c r="H1903" s="81" t="s">
        <v>1202</v>
      </c>
      <c r="I1903" s="47" t="s">
        <v>2037</v>
      </c>
      <c r="J1903" s="81" t="s">
        <v>2207</v>
      </c>
      <c r="K1903" s="81" t="s">
        <v>2037</v>
      </c>
      <c r="L1903" s="81" t="s">
        <v>3281</v>
      </c>
      <c r="M1903" s="78" t="s">
        <v>3549</v>
      </c>
    </row>
    <row r="1904" spans="1:13" s="76" customFormat="1">
      <c r="A1904" s="15">
        <v>1901</v>
      </c>
      <c r="B1904" s="75" t="s">
        <v>7</v>
      </c>
      <c r="C1904" s="75" t="s">
        <v>72</v>
      </c>
      <c r="D1904" s="81" t="s">
        <v>150</v>
      </c>
      <c r="E1904" s="47" t="s">
        <v>761</v>
      </c>
      <c r="F1904" s="16" t="s">
        <v>932</v>
      </c>
      <c r="G1904" s="75" t="s">
        <v>972</v>
      </c>
      <c r="H1904" s="75" t="s">
        <v>1469</v>
      </c>
      <c r="I1904" s="47" t="s">
        <v>2037</v>
      </c>
      <c r="J1904" s="81" t="s">
        <v>2207</v>
      </c>
      <c r="K1904" s="16" t="s">
        <v>2037</v>
      </c>
      <c r="L1904" s="81" t="s">
        <v>3281</v>
      </c>
      <c r="M1904" s="78" t="s">
        <v>3549</v>
      </c>
    </row>
    <row r="1905" spans="1:1025" s="76" customFormat="1">
      <c r="A1905" s="15">
        <v>1902</v>
      </c>
      <c r="B1905" s="81" t="s">
        <v>8</v>
      </c>
      <c r="C1905" s="75" t="s">
        <v>72</v>
      </c>
      <c r="D1905" s="81" t="s">
        <v>150</v>
      </c>
      <c r="E1905" s="47" t="s">
        <v>762</v>
      </c>
      <c r="F1905" s="16" t="s">
        <v>932</v>
      </c>
      <c r="G1905" s="262" t="s">
        <v>1018</v>
      </c>
      <c r="H1905" s="262" t="s">
        <v>1470</v>
      </c>
      <c r="I1905" s="47" t="s">
        <v>2037</v>
      </c>
      <c r="J1905" s="81" t="s">
        <v>2207</v>
      </c>
      <c r="K1905" s="81" t="s">
        <v>2037</v>
      </c>
      <c r="L1905" s="81" t="s">
        <v>3281</v>
      </c>
      <c r="M1905" s="78" t="s">
        <v>3549</v>
      </c>
    </row>
    <row r="1906" spans="1:1025" s="76" customFormat="1">
      <c r="A1906" s="15">
        <v>1903</v>
      </c>
      <c r="B1906" s="81" t="s">
        <v>8</v>
      </c>
      <c r="C1906" s="75" t="s">
        <v>72</v>
      </c>
      <c r="D1906" s="81" t="s">
        <v>150</v>
      </c>
      <c r="E1906" s="47" t="s">
        <v>763</v>
      </c>
      <c r="F1906" s="16" t="s">
        <v>932</v>
      </c>
      <c r="G1906" s="261" t="s">
        <v>970</v>
      </c>
      <c r="H1906" s="261">
        <v>44207</v>
      </c>
      <c r="I1906" s="47" t="s">
        <v>2038</v>
      </c>
      <c r="J1906" s="81" t="s">
        <v>2397</v>
      </c>
      <c r="K1906" s="81" t="s">
        <v>2803</v>
      </c>
      <c r="L1906" s="81" t="s">
        <v>3282</v>
      </c>
      <c r="M1906" s="78" t="s">
        <v>3550</v>
      </c>
    </row>
    <row r="1907" spans="1:1025" s="76" customFormat="1">
      <c r="A1907" s="15">
        <v>1904</v>
      </c>
      <c r="B1907" s="81" t="s">
        <v>8</v>
      </c>
      <c r="C1907" s="75" t="s">
        <v>72</v>
      </c>
      <c r="D1907" s="81" t="s">
        <v>150</v>
      </c>
      <c r="E1907" s="47" t="s">
        <v>764</v>
      </c>
      <c r="F1907" s="16" t="s">
        <v>932</v>
      </c>
      <c r="G1907" s="261" t="s">
        <v>970</v>
      </c>
      <c r="H1907" s="261" t="s">
        <v>1094</v>
      </c>
      <c r="I1907" s="47" t="s">
        <v>2039</v>
      </c>
      <c r="J1907" s="81" t="s">
        <v>2398</v>
      </c>
      <c r="K1907" s="81" t="s">
        <v>2804</v>
      </c>
      <c r="L1907" s="81" t="s">
        <v>3283</v>
      </c>
      <c r="M1907" s="78" t="s">
        <v>3550</v>
      </c>
    </row>
    <row r="1908" spans="1:1025" s="76" customFormat="1">
      <c r="A1908" s="15">
        <v>1905</v>
      </c>
      <c r="B1908" s="81" t="s">
        <v>8</v>
      </c>
      <c r="C1908" s="75" t="s">
        <v>72</v>
      </c>
      <c r="D1908" s="81" t="s">
        <v>150</v>
      </c>
      <c r="E1908" s="47" t="s">
        <v>765</v>
      </c>
      <c r="F1908" s="16" t="s">
        <v>932</v>
      </c>
      <c r="G1908" s="261" t="s">
        <v>970</v>
      </c>
      <c r="H1908" s="261" t="s">
        <v>1471</v>
      </c>
      <c r="I1908" s="47" t="s">
        <v>2036</v>
      </c>
      <c r="J1908" s="81" t="s">
        <v>2201</v>
      </c>
      <c r="K1908" s="81" t="s">
        <v>2802</v>
      </c>
      <c r="L1908" s="81" t="s">
        <v>3280</v>
      </c>
      <c r="M1908" s="78" t="s">
        <v>3548</v>
      </c>
    </row>
    <row r="1909" spans="1:1025" s="76" customFormat="1">
      <c r="A1909" s="15">
        <v>1906</v>
      </c>
      <c r="B1909" s="81" t="s">
        <v>5</v>
      </c>
      <c r="C1909" s="75" t="s">
        <v>72</v>
      </c>
      <c r="D1909" s="81" t="s">
        <v>150</v>
      </c>
      <c r="E1909" s="47" t="s">
        <v>766</v>
      </c>
      <c r="F1909" s="16" t="s">
        <v>932</v>
      </c>
      <c r="G1909" s="81" t="s">
        <v>945</v>
      </c>
      <c r="H1909" s="81" t="s">
        <v>1134</v>
      </c>
      <c r="I1909" s="47" t="s">
        <v>2035</v>
      </c>
      <c r="J1909" s="81" t="s">
        <v>2219</v>
      </c>
      <c r="K1909" s="81" t="s">
        <v>2805</v>
      </c>
      <c r="L1909" s="81" t="s">
        <v>3284</v>
      </c>
      <c r="M1909" s="78" t="s">
        <v>3551</v>
      </c>
    </row>
    <row r="1910" spans="1:1025" s="76" customFormat="1">
      <c r="A1910" s="15">
        <v>1907</v>
      </c>
      <c r="B1910" s="81" t="s">
        <v>6</v>
      </c>
      <c r="C1910" s="75" t="s">
        <v>72</v>
      </c>
      <c r="D1910" s="81" t="s">
        <v>150</v>
      </c>
      <c r="E1910" s="47" t="s">
        <v>767</v>
      </c>
      <c r="F1910" s="16" t="s">
        <v>932</v>
      </c>
      <c r="G1910" s="261" t="s">
        <v>956</v>
      </c>
      <c r="H1910" s="261" t="s">
        <v>1472</v>
      </c>
      <c r="I1910" s="47" t="s">
        <v>2040</v>
      </c>
      <c r="J1910" s="81" t="s">
        <v>2399</v>
      </c>
      <c r="K1910" s="81" t="s">
        <v>2806</v>
      </c>
      <c r="L1910" s="16" t="s">
        <v>3285</v>
      </c>
      <c r="M1910" s="78" t="s">
        <v>3550</v>
      </c>
    </row>
    <row r="1911" spans="1:1025" s="76" customFormat="1" ht="43.2">
      <c r="A1911" s="15">
        <v>1908</v>
      </c>
      <c r="B1911" s="75" t="s">
        <v>5</v>
      </c>
      <c r="C1911" s="75" t="s">
        <v>72</v>
      </c>
      <c r="D1911" s="81" t="s">
        <v>151</v>
      </c>
      <c r="E1911" s="81" t="s">
        <v>768</v>
      </c>
      <c r="F1911" s="16" t="s">
        <v>932</v>
      </c>
      <c r="G1911" s="16" t="s">
        <v>947</v>
      </c>
      <c r="H1911" s="75" t="s">
        <v>1201</v>
      </c>
      <c r="I1911" s="81" t="s">
        <v>2041</v>
      </c>
      <c r="J1911" s="81" t="s">
        <v>2186</v>
      </c>
      <c r="K1911" s="16" t="s">
        <v>5001</v>
      </c>
      <c r="L1911" s="81" t="s">
        <v>5002</v>
      </c>
      <c r="M1911" s="10" t="s">
        <v>3552</v>
      </c>
    </row>
    <row r="1912" spans="1:1025" s="106" customFormat="1" ht="43.2">
      <c r="A1912" s="15">
        <v>1909</v>
      </c>
      <c r="B1912" s="170" t="s">
        <v>18</v>
      </c>
      <c r="C1912" s="170" t="s">
        <v>73</v>
      </c>
      <c r="D1912" s="171" t="s">
        <v>152</v>
      </c>
      <c r="E1912" s="171" t="s">
        <v>769</v>
      </c>
      <c r="F1912" s="169" t="s">
        <v>938</v>
      </c>
      <c r="G1912" s="211" t="s">
        <v>7259</v>
      </c>
      <c r="H1912" s="263" t="s">
        <v>7260</v>
      </c>
      <c r="I1912" s="171" t="s">
        <v>2042</v>
      </c>
      <c r="J1912" s="171" t="s">
        <v>3775</v>
      </c>
      <c r="K1912" s="169" t="s">
        <v>2807</v>
      </c>
      <c r="L1912" s="15" t="s">
        <v>5150</v>
      </c>
      <c r="M1912" s="12" t="s">
        <v>5316</v>
      </c>
    </row>
    <row r="1913" spans="1:1025" s="108" customFormat="1" ht="43.2">
      <c r="A1913" s="15">
        <v>1910</v>
      </c>
      <c r="B1913" s="171" t="s">
        <v>25</v>
      </c>
      <c r="C1913" s="170" t="s">
        <v>73</v>
      </c>
      <c r="D1913" s="171" t="s">
        <v>152</v>
      </c>
      <c r="E1913" s="171" t="s">
        <v>770</v>
      </c>
      <c r="F1913" s="169" t="s">
        <v>938</v>
      </c>
      <c r="G1913" s="211" t="s">
        <v>7261</v>
      </c>
      <c r="H1913" s="171" t="s">
        <v>5000</v>
      </c>
      <c r="I1913" s="171" t="s">
        <v>2043</v>
      </c>
      <c r="J1913" s="171" t="s">
        <v>3776</v>
      </c>
      <c r="K1913" s="171" t="s">
        <v>5151</v>
      </c>
      <c r="L1913" s="15" t="s">
        <v>5150</v>
      </c>
      <c r="M1913" s="12" t="s">
        <v>5316</v>
      </c>
      <c r="N1913" s="106"/>
      <c r="O1913" s="106"/>
      <c r="P1913" s="106"/>
      <c r="Q1913" s="106"/>
      <c r="R1913" s="106"/>
      <c r="S1913" s="106"/>
      <c r="T1913" s="106"/>
      <c r="U1913" s="106"/>
      <c r="V1913" s="106"/>
      <c r="W1913" s="106"/>
      <c r="X1913" s="106"/>
      <c r="Y1913" s="106"/>
      <c r="Z1913" s="106"/>
      <c r="AA1913" s="106"/>
      <c r="AB1913" s="106"/>
      <c r="AC1913" s="106"/>
      <c r="AD1913" s="106"/>
      <c r="AE1913" s="106"/>
      <c r="AF1913" s="106"/>
      <c r="AG1913" s="106"/>
      <c r="AH1913" s="106"/>
      <c r="AI1913" s="106"/>
      <c r="AJ1913" s="10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c r="BG1913" s="106"/>
      <c r="BH1913" s="106"/>
      <c r="BI1913" s="106"/>
      <c r="BJ1913" s="106"/>
      <c r="BK1913" s="106"/>
      <c r="BL1913" s="106"/>
      <c r="BM1913" s="106"/>
      <c r="BN1913" s="106"/>
      <c r="BO1913" s="106"/>
      <c r="BP1913" s="106"/>
      <c r="BQ1913" s="106"/>
      <c r="BR1913" s="106"/>
      <c r="BS1913" s="106"/>
      <c r="BT1913" s="106"/>
      <c r="BU1913" s="106"/>
      <c r="BV1913" s="106"/>
      <c r="BW1913" s="106"/>
      <c r="BX1913" s="106"/>
      <c r="BY1913" s="106"/>
      <c r="BZ1913" s="106"/>
      <c r="CA1913" s="106"/>
      <c r="CB1913" s="106"/>
      <c r="CC1913" s="106"/>
      <c r="CD1913" s="106"/>
      <c r="CE1913" s="106"/>
      <c r="CF1913" s="106"/>
      <c r="CG1913" s="106"/>
      <c r="CH1913" s="106"/>
      <c r="CI1913" s="106"/>
      <c r="CJ1913" s="106"/>
      <c r="CK1913" s="106"/>
      <c r="CL1913" s="106"/>
      <c r="CM1913" s="106"/>
      <c r="CN1913" s="106"/>
      <c r="CO1913" s="106"/>
      <c r="CP1913" s="106"/>
      <c r="CQ1913" s="106"/>
      <c r="CR1913" s="106"/>
      <c r="CS1913" s="106"/>
      <c r="CT1913" s="106"/>
      <c r="CU1913" s="106"/>
      <c r="CV1913" s="106"/>
      <c r="CW1913" s="106"/>
      <c r="CX1913" s="106"/>
      <c r="CY1913" s="106"/>
      <c r="CZ1913" s="106"/>
      <c r="DA1913" s="106"/>
      <c r="DB1913" s="106"/>
      <c r="DC1913" s="106"/>
      <c r="DD1913" s="106"/>
      <c r="DE1913" s="106"/>
      <c r="DF1913" s="106"/>
      <c r="DG1913" s="106"/>
      <c r="DH1913" s="106"/>
      <c r="DI1913" s="106"/>
      <c r="DJ1913" s="106"/>
      <c r="DK1913" s="106"/>
      <c r="DL1913" s="106"/>
      <c r="DM1913" s="106"/>
      <c r="DN1913" s="106"/>
      <c r="DO1913" s="106"/>
      <c r="DP1913" s="106"/>
      <c r="DQ1913" s="106"/>
      <c r="DR1913" s="106"/>
      <c r="DS1913" s="106"/>
      <c r="DT1913" s="106"/>
      <c r="DU1913" s="106"/>
      <c r="DV1913" s="106"/>
      <c r="DW1913" s="106"/>
      <c r="DX1913" s="106"/>
      <c r="DY1913" s="106"/>
      <c r="DZ1913" s="106"/>
      <c r="EA1913" s="106"/>
      <c r="EB1913" s="106"/>
      <c r="EC1913" s="106"/>
      <c r="ED1913" s="106"/>
      <c r="EE1913" s="106"/>
      <c r="EF1913" s="106"/>
      <c r="EG1913" s="106"/>
      <c r="EH1913" s="106"/>
      <c r="EI1913" s="106"/>
      <c r="EJ1913" s="106"/>
      <c r="EK1913" s="106"/>
      <c r="EL1913" s="106"/>
      <c r="EM1913" s="106"/>
      <c r="EN1913" s="106"/>
      <c r="EO1913" s="106"/>
      <c r="EP1913" s="106"/>
      <c r="EQ1913" s="106"/>
      <c r="ER1913" s="106"/>
      <c r="ES1913" s="106"/>
      <c r="ET1913" s="106"/>
      <c r="EU1913" s="106"/>
      <c r="EV1913" s="106"/>
      <c r="EW1913" s="106"/>
      <c r="EX1913" s="106"/>
      <c r="EY1913" s="106"/>
      <c r="EZ1913" s="106"/>
      <c r="FA1913" s="106"/>
      <c r="FB1913" s="106"/>
      <c r="FC1913" s="106"/>
      <c r="FD1913" s="106"/>
      <c r="FE1913" s="106"/>
      <c r="FF1913" s="106"/>
      <c r="FG1913" s="106"/>
      <c r="FH1913" s="106"/>
      <c r="FI1913" s="106"/>
      <c r="FJ1913" s="106"/>
      <c r="FK1913" s="106"/>
      <c r="FL1913" s="106"/>
      <c r="FM1913" s="106"/>
      <c r="FN1913" s="106"/>
      <c r="FO1913" s="106"/>
      <c r="FP1913" s="106"/>
      <c r="FQ1913" s="106"/>
      <c r="FR1913" s="106"/>
      <c r="FS1913" s="106"/>
      <c r="FT1913" s="106"/>
      <c r="FU1913" s="106"/>
      <c r="FV1913" s="106"/>
      <c r="FW1913" s="106"/>
      <c r="FX1913" s="106"/>
      <c r="FY1913" s="106"/>
      <c r="FZ1913" s="106"/>
      <c r="GA1913" s="106"/>
      <c r="GB1913" s="106"/>
      <c r="GC1913" s="106"/>
      <c r="GD1913" s="106"/>
      <c r="GE1913" s="106"/>
      <c r="GF1913" s="106"/>
      <c r="GG1913" s="106"/>
      <c r="GH1913" s="106"/>
      <c r="GI1913" s="106"/>
      <c r="GJ1913" s="106"/>
      <c r="GK1913" s="106"/>
      <c r="GL1913" s="106"/>
      <c r="GM1913" s="106"/>
      <c r="GN1913" s="106"/>
      <c r="GO1913" s="106"/>
      <c r="GP1913" s="106"/>
      <c r="GQ1913" s="106"/>
      <c r="GR1913" s="106"/>
      <c r="GS1913" s="106"/>
      <c r="GT1913" s="106"/>
      <c r="GU1913" s="106"/>
      <c r="GV1913" s="106"/>
      <c r="GW1913" s="106"/>
      <c r="GX1913" s="106"/>
      <c r="GY1913" s="106"/>
      <c r="GZ1913" s="106"/>
      <c r="HA1913" s="106"/>
      <c r="HB1913" s="106"/>
      <c r="HC1913" s="106"/>
      <c r="HD1913" s="106"/>
      <c r="HE1913" s="106"/>
      <c r="HF1913" s="106"/>
      <c r="HG1913" s="106"/>
      <c r="HH1913" s="106"/>
      <c r="HI1913" s="106"/>
      <c r="HJ1913" s="106"/>
      <c r="HK1913" s="106"/>
      <c r="HL1913" s="106"/>
      <c r="HM1913" s="106"/>
      <c r="HN1913" s="106"/>
      <c r="HO1913" s="106"/>
      <c r="HP1913" s="106"/>
      <c r="HQ1913" s="106"/>
      <c r="HR1913" s="106"/>
      <c r="HS1913" s="106"/>
      <c r="HT1913" s="106"/>
      <c r="HU1913" s="106"/>
      <c r="HV1913" s="106"/>
      <c r="HW1913" s="106"/>
      <c r="HX1913" s="106"/>
      <c r="HY1913" s="106"/>
      <c r="HZ1913" s="106"/>
      <c r="IA1913" s="106"/>
      <c r="IB1913" s="106"/>
      <c r="IC1913" s="106"/>
      <c r="ID1913" s="106"/>
      <c r="IE1913" s="106"/>
      <c r="IF1913" s="106"/>
      <c r="IG1913" s="106"/>
      <c r="IH1913" s="106"/>
      <c r="II1913" s="106"/>
      <c r="IJ1913" s="106"/>
      <c r="IK1913" s="106"/>
      <c r="IL1913" s="106"/>
      <c r="IM1913" s="106"/>
      <c r="IN1913" s="106"/>
      <c r="IO1913" s="106"/>
      <c r="IP1913" s="106"/>
      <c r="IQ1913" s="106"/>
      <c r="IR1913" s="106"/>
      <c r="IS1913" s="106"/>
      <c r="IT1913" s="106"/>
      <c r="IU1913" s="106"/>
      <c r="IV1913" s="106"/>
      <c r="IW1913" s="106"/>
      <c r="IX1913" s="106"/>
      <c r="IY1913" s="106"/>
      <c r="IZ1913" s="106"/>
      <c r="JA1913" s="106"/>
      <c r="JB1913" s="106"/>
      <c r="JC1913" s="106"/>
      <c r="JD1913" s="106"/>
      <c r="JE1913" s="106"/>
      <c r="JF1913" s="106"/>
      <c r="JG1913" s="106"/>
      <c r="JH1913" s="106"/>
      <c r="JI1913" s="106"/>
      <c r="JJ1913" s="106"/>
      <c r="JK1913" s="106"/>
      <c r="JL1913" s="106"/>
      <c r="JM1913" s="106"/>
      <c r="JN1913" s="106"/>
      <c r="JO1913" s="106"/>
      <c r="JP1913" s="106"/>
      <c r="JQ1913" s="106"/>
      <c r="JR1913" s="106"/>
      <c r="JS1913" s="106"/>
      <c r="JT1913" s="106"/>
      <c r="JU1913" s="106"/>
      <c r="JV1913" s="106"/>
      <c r="JW1913" s="106"/>
      <c r="JX1913" s="106"/>
      <c r="JY1913" s="106"/>
      <c r="JZ1913" s="106"/>
      <c r="KA1913" s="106"/>
      <c r="KB1913" s="106"/>
      <c r="KC1913" s="106"/>
      <c r="KD1913" s="106"/>
      <c r="KE1913" s="106"/>
      <c r="KF1913" s="106"/>
      <c r="KG1913" s="106"/>
      <c r="KH1913" s="106"/>
      <c r="KI1913" s="106"/>
      <c r="KJ1913" s="106"/>
      <c r="KK1913" s="106"/>
      <c r="KL1913" s="106"/>
      <c r="KM1913" s="106"/>
      <c r="KN1913" s="106"/>
      <c r="KO1913" s="106"/>
      <c r="KP1913" s="106"/>
      <c r="KQ1913" s="106"/>
      <c r="KR1913" s="106"/>
      <c r="KS1913" s="106"/>
      <c r="KT1913" s="106"/>
      <c r="KU1913" s="106"/>
      <c r="KV1913" s="106"/>
      <c r="KW1913" s="106"/>
      <c r="KX1913" s="106"/>
      <c r="KY1913" s="106"/>
      <c r="KZ1913" s="106"/>
      <c r="LA1913" s="106"/>
      <c r="LB1913" s="106"/>
      <c r="LC1913" s="106"/>
      <c r="LD1913" s="106"/>
      <c r="LE1913" s="106"/>
      <c r="LF1913" s="106"/>
      <c r="LG1913" s="106"/>
      <c r="LH1913" s="106"/>
      <c r="LI1913" s="106"/>
      <c r="LJ1913" s="106"/>
      <c r="LK1913" s="106"/>
      <c r="LL1913" s="106"/>
      <c r="LM1913" s="106"/>
      <c r="LN1913" s="106"/>
      <c r="LO1913" s="106"/>
      <c r="LP1913" s="106"/>
      <c r="LQ1913" s="106"/>
      <c r="LR1913" s="106"/>
      <c r="LS1913" s="106"/>
      <c r="LT1913" s="106"/>
      <c r="LU1913" s="106"/>
      <c r="LV1913" s="106"/>
      <c r="LW1913" s="106"/>
      <c r="LX1913" s="106"/>
      <c r="LY1913" s="106"/>
      <c r="LZ1913" s="106"/>
      <c r="MA1913" s="106"/>
      <c r="MB1913" s="106"/>
      <c r="MC1913" s="106"/>
      <c r="MD1913" s="106"/>
      <c r="ME1913" s="106"/>
      <c r="MF1913" s="106"/>
      <c r="MG1913" s="106"/>
      <c r="MH1913" s="106"/>
      <c r="MI1913" s="106"/>
      <c r="MJ1913" s="106"/>
      <c r="MK1913" s="106"/>
      <c r="ML1913" s="106"/>
      <c r="MM1913" s="106"/>
      <c r="MN1913" s="106"/>
      <c r="MO1913" s="106"/>
      <c r="MP1913" s="106"/>
      <c r="MQ1913" s="106"/>
      <c r="MR1913" s="106"/>
      <c r="MS1913" s="106"/>
      <c r="MT1913" s="106"/>
      <c r="MU1913" s="106"/>
      <c r="MV1913" s="106"/>
      <c r="MW1913" s="106"/>
      <c r="MX1913" s="106"/>
      <c r="MY1913" s="106"/>
      <c r="MZ1913" s="106"/>
      <c r="NA1913" s="106"/>
      <c r="NB1913" s="106"/>
      <c r="NC1913" s="106"/>
      <c r="ND1913" s="106"/>
      <c r="NE1913" s="106"/>
      <c r="NF1913" s="106"/>
      <c r="NG1913" s="106"/>
      <c r="NH1913" s="106"/>
      <c r="NI1913" s="106"/>
      <c r="NJ1913" s="106"/>
      <c r="NK1913" s="106"/>
      <c r="NL1913" s="106"/>
      <c r="NM1913" s="106"/>
      <c r="NN1913" s="106"/>
      <c r="NO1913" s="106"/>
      <c r="NP1913" s="106"/>
      <c r="NQ1913" s="106"/>
      <c r="NR1913" s="106"/>
      <c r="NS1913" s="106"/>
      <c r="NT1913" s="106"/>
      <c r="NU1913" s="106"/>
      <c r="NV1913" s="106"/>
      <c r="NW1913" s="106"/>
      <c r="NX1913" s="106"/>
      <c r="NY1913" s="106"/>
      <c r="NZ1913" s="106"/>
      <c r="OA1913" s="106"/>
      <c r="OB1913" s="106"/>
      <c r="OC1913" s="106"/>
      <c r="OD1913" s="106"/>
      <c r="OE1913" s="106"/>
      <c r="OF1913" s="106"/>
      <c r="OG1913" s="106"/>
      <c r="OH1913" s="106"/>
      <c r="OI1913" s="106"/>
      <c r="OJ1913" s="106"/>
      <c r="OK1913" s="106"/>
      <c r="OL1913" s="106"/>
      <c r="OM1913" s="106"/>
      <c r="ON1913" s="106"/>
      <c r="OO1913" s="106"/>
      <c r="OP1913" s="106"/>
      <c r="OQ1913" s="106"/>
      <c r="OR1913" s="106"/>
      <c r="OS1913" s="106"/>
      <c r="OT1913" s="106"/>
      <c r="OU1913" s="106"/>
      <c r="OV1913" s="106"/>
      <c r="OW1913" s="106"/>
      <c r="OX1913" s="106"/>
      <c r="OY1913" s="106"/>
      <c r="OZ1913" s="106"/>
      <c r="PA1913" s="106"/>
      <c r="PB1913" s="106"/>
      <c r="PC1913" s="106"/>
      <c r="PD1913" s="106"/>
      <c r="PE1913" s="106"/>
      <c r="PF1913" s="106"/>
      <c r="PG1913" s="106"/>
      <c r="PH1913" s="106"/>
      <c r="PI1913" s="106"/>
      <c r="PJ1913" s="106"/>
      <c r="PK1913" s="106"/>
      <c r="PL1913" s="106"/>
      <c r="PM1913" s="106"/>
      <c r="PN1913" s="106"/>
      <c r="PO1913" s="106"/>
      <c r="PP1913" s="106"/>
      <c r="PQ1913" s="106"/>
      <c r="PR1913" s="106"/>
      <c r="PS1913" s="106"/>
      <c r="PT1913" s="106"/>
      <c r="PU1913" s="106"/>
      <c r="PV1913" s="106"/>
      <c r="PW1913" s="106"/>
      <c r="PX1913" s="106"/>
      <c r="PY1913" s="106"/>
      <c r="PZ1913" s="106"/>
      <c r="QA1913" s="106"/>
      <c r="QB1913" s="106"/>
      <c r="QC1913" s="106"/>
      <c r="QD1913" s="106"/>
      <c r="QE1913" s="106"/>
      <c r="QF1913" s="106"/>
      <c r="QG1913" s="106"/>
      <c r="QH1913" s="106"/>
      <c r="QI1913" s="106"/>
      <c r="QJ1913" s="106"/>
      <c r="QK1913" s="106"/>
      <c r="QL1913" s="106"/>
      <c r="QM1913" s="106"/>
      <c r="QN1913" s="106"/>
      <c r="QO1913" s="106"/>
      <c r="QP1913" s="106"/>
      <c r="QQ1913" s="106"/>
      <c r="QR1913" s="106"/>
      <c r="QS1913" s="106"/>
      <c r="QT1913" s="106"/>
      <c r="QU1913" s="106"/>
      <c r="QV1913" s="106"/>
      <c r="QW1913" s="106"/>
      <c r="QX1913" s="106"/>
      <c r="QY1913" s="106"/>
      <c r="QZ1913" s="106"/>
      <c r="RA1913" s="106"/>
      <c r="RB1913" s="106"/>
      <c r="RC1913" s="106"/>
      <c r="RD1913" s="106"/>
      <c r="RE1913" s="106"/>
      <c r="RF1913" s="106"/>
      <c r="RG1913" s="106"/>
      <c r="RH1913" s="106"/>
      <c r="RI1913" s="106"/>
      <c r="RJ1913" s="106"/>
      <c r="RK1913" s="106"/>
      <c r="RL1913" s="106"/>
      <c r="RM1913" s="106"/>
      <c r="RN1913" s="106"/>
      <c r="RO1913" s="106"/>
      <c r="RP1913" s="106"/>
      <c r="RQ1913" s="106"/>
      <c r="RR1913" s="106"/>
      <c r="RS1913" s="106"/>
      <c r="RT1913" s="106"/>
      <c r="RU1913" s="106"/>
      <c r="RV1913" s="106"/>
      <c r="RW1913" s="106"/>
      <c r="RX1913" s="106"/>
      <c r="RY1913" s="106"/>
      <c r="RZ1913" s="106"/>
      <c r="SA1913" s="106"/>
      <c r="SB1913" s="106"/>
      <c r="SC1913" s="106"/>
      <c r="SD1913" s="106"/>
      <c r="SE1913" s="106"/>
      <c r="SF1913" s="106"/>
      <c r="SG1913" s="106"/>
      <c r="SH1913" s="106"/>
      <c r="SI1913" s="106"/>
      <c r="SJ1913" s="106"/>
      <c r="SK1913" s="106"/>
      <c r="SL1913" s="106"/>
      <c r="SM1913" s="106"/>
      <c r="SN1913" s="106"/>
      <c r="SO1913" s="106"/>
      <c r="SP1913" s="106"/>
      <c r="SQ1913" s="106"/>
      <c r="SR1913" s="106"/>
      <c r="SS1913" s="106"/>
      <c r="ST1913" s="106"/>
      <c r="SU1913" s="106"/>
      <c r="SV1913" s="106"/>
      <c r="SW1913" s="106"/>
      <c r="SX1913" s="106"/>
      <c r="SY1913" s="106"/>
      <c r="SZ1913" s="106"/>
      <c r="TA1913" s="106"/>
      <c r="TB1913" s="106"/>
      <c r="TC1913" s="106"/>
      <c r="TD1913" s="106"/>
      <c r="TE1913" s="106"/>
      <c r="TF1913" s="106"/>
      <c r="TG1913" s="106"/>
      <c r="TH1913" s="106"/>
      <c r="TI1913" s="106"/>
      <c r="TJ1913" s="106"/>
      <c r="TK1913" s="106"/>
      <c r="TL1913" s="106"/>
      <c r="TM1913" s="106"/>
      <c r="TN1913" s="106"/>
      <c r="TO1913" s="106"/>
      <c r="TP1913" s="106"/>
      <c r="TQ1913" s="106"/>
      <c r="TR1913" s="106"/>
      <c r="TS1913" s="106"/>
      <c r="TT1913" s="106"/>
      <c r="TU1913" s="106"/>
      <c r="TV1913" s="106"/>
      <c r="TW1913" s="106"/>
      <c r="TX1913" s="106"/>
      <c r="TY1913" s="106"/>
      <c r="TZ1913" s="106"/>
      <c r="UA1913" s="106"/>
      <c r="UB1913" s="106"/>
      <c r="UC1913" s="106"/>
      <c r="UD1913" s="106"/>
      <c r="UE1913" s="106"/>
      <c r="UF1913" s="106"/>
      <c r="UG1913" s="106"/>
      <c r="UH1913" s="106"/>
      <c r="UI1913" s="106"/>
      <c r="UJ1913" s="106"/>
      <c r="UK1913" s="106"/>
      <c r="UL1913" s="106"/>
      <c r="UM1913" s="106"/>
      <c r="UN1913" s="106"/>
      <c r="UO1913" s="106"/>
      <c r="UP1913" s="106"/>
      <c r="UQ1913" s="106"/>
      <c r="UR1913" s="106"/>
      <c r="US1913" s="106"/>
      <c r="UT1913" s="106"/>
      <c r="UU1913" s="106"/>
      <c r="UV1913" s="106"/>
      <c r="UW1913" s="106"/>
      <c r="UX1913" s="106"/>
      <c r="UY1913" s="106"/>
      <c r="UZ1913" s="106"/>
      <c r="VA1913" s="106"/>
      <c r="VB1913" s="106"/>
      <c r="VC1913" s="106"/>
      <c r="VD1913" s="106"/>
      <c r="VE1913" s="106"/>
      <c r="VF1913" s="106"/>
      <c r="VG1913" s="106"/>
      <c r="VH1913" s="106"/>
      <c r="VI1913" s="106"/>
      <c r="VJ1913" s="106"/>
      <c r="VK1913" s="106"/>
      <c r="VL1913" s="106"/>
      <c r="VM1913" s="106"/>
      <c r="VN1913" s="106"/>
      <c r="VO1913" s="106"/>
      <c r="VP1913" s="106"/>
      <c r="VQ1913" s="106"/>
      <c r="VR1913" s="106"/>
      <c r="VS1913" s="106"/>
      <c r="VT1913" s="106"/>
      <c r="VU1913" s="106"/>
      <c r="VV1913" s="106"/>
      <c r="VW1913" s="106"/>
      <c r="VX1913" s="106"/>
      <c r="VY1913" s="106"/>
      <c r="VZ1913" s="106"/>
      <c r="WA1913" s="106"/>
      <c r="WB1913" s="106"/>
      <c r="WC1913" s="106"/>
      <c r="WD1913" s="106"/>
      <c r="WE1913" s="106"/>
      <c r="WF1913" s="106"/>
      <c r="WG1913" s="106"/>
      <c r="WH1913" s="106"/>
      <c r="WI1913" s="106"/>
      <c r="WJ1913" s="106"/>
      <c r="WK1913" s="106"/>
      <c r="WL1913" s="106"/>
      <c r="WM1913" s="106"/>
      <c r="WN1913" s="106"/>
      <c r="WO1913" s="106"/>
      <c r="WP1913" s="106"/>
      <c r="WQ1913" s="106"/>
      <c r="WR1913" s="106"/>
      <c r="WS1913" s="106"/>
      <c r="WT1913" s="106"/>
      <c r="WU1913" s="106"/>
      <c r="WV1913" s="106"/>
      <c r="WW1913" s="106"/>
      <c r="WX1913" s="106"/>
      <c r="WY1913" s="106"/>
      <c r="WZ1913" s="106"/>
      <c r="XA1913" s="106"/>
      <c r="XB1913" s="106"/>
      <c r="XC1913" s="106"/>
      <c r="XD1913" s="106"/>
      <c r="XE1913" s="106"/>
      <c r="XF1913" s="106"/>
      <c r="XG1913" s="106"/>
      <c r="XH1913" s="106"/>
      <c r="XI1913" s="106"/>
      <c r="XJ1913" s="106"/>
      <c r="XK1913" s="106"/>
      <c r="XL1913" s="106"/>
      <c r="XM1913" s="106"/>
      <c r="XN1913" s="106"/>
      <c r="XO1913" s="106"/>
      <c r="XP1913" s="106"/>
      <c r="XQ1913" s="106"/>
      <c r="XR1913" s="106"/>
      <c r="XS1913" s="106"/>
      <c r="XT1913" s="106"/>
      <c r="XU1913" s="106"/>
      <c r="XV1913" s="106"/>
      <c r="XW1913" s="106"/>
      <c r="XX1913" s="106"/>
      <c r="XY1913" s="106"/>
      <c r="XZ1913" s="106"/>
      <c r="YA1913" s="106"/>
      <c r="YB1913" s="106"/>
      <c r="YC1913" s="106"/>
      <c r="YD1913" s="106"/>
      <c r="YE1913" s="106"/>
      <c r="YF1913" s="106"/>
      <c r="YG1913" s="106"/>
      <c r="YH1913" s="106"/>
      <c r="YI1913" s="106"/>
      <c r="YJ1913" s="106"/>
      <c r="YK1913" s="106"/>
      <c r="YL1913" s="106"/>
      <c r="YM1913" s="106"/>
      <c r="YN1913" s="106"/>
      <c r="YO1913" s="106"/>
      <c r="YP1913" s="106"/>
      <c r="YQ1913" s="106"/>
      <c r="YR1913" s="106"/>
      <c r="YS1913" s="106"/>
      <c r="YT1913" s="106"/>
      <c r="YU1913" s="106"/>
      <c r="YV1913" s="106"/>
      <c r="YW1913" s="106"/>
      <c r="YX1913" s="106"/>
      <c r="YY1913" s="106"/>
      <c r="YZ1913" s="106"/>
      <c r="ZA1913" s="106"/>
      <c r="ZB1913" s="106"/>
      <c r="ZC1913" s="106"/>
      <c r="ZD1913" s="106"/>
      <c r="ZE1913" s="106"/>
      <c r="ZF1913" s="106"/>
      <c r="ZG1913" s="106"/>
      <c r="ZH1913" s="106"/>
      <c r="ZI1913" s="106"/>
      <c r="ZJ1913" s="106"/>
      <c r="ZK1913" s="106"/>
      <c r="ZL1913" s="106"/>
      <c r="ZM1913" s="106"/>
      <c r="ZN1913" s="106"/>
      <c r="ZO1913" s="106"/>
      <c r="ZP1913" s="106"/>
      <c r="ZQ1913" s="106"/>
      <c r="ZR1913" s="106"/>
      <c r="ZS1913" s="106"/>
      <c r="ZT1913" s="106"/>
      <c r="ZU1913" s="106"/>
      <c r="ZV1913" s="106"/>
      <c r="ZW1913" s="106"/>
      <c r="ZX1913" s="106"/>
      <c r="ZY1913" s="106"/>
      <c r="ZZ1913" s="106"/>
      <c r="AAA1913" s="106"/>
      <c r="AAB1913" s="106"/>
      <c r="AAC1913" s="106"/>
      <c r="AAD1913" s="106"/>
      <c r="AAE1913" s="106"/>
      <c r="AAF1913" s="106"/>
      <c r="AAG1913" s="106"/>
      <c r="AAH1913" s="106"/>
      <c r="AAI1913" s="106"/>
      <c r="AAJ1913" s="106"/>
      <c r="AAK1913" s="106"/>
      <c r="AAL1913" s="106"/>
      <c r="AAM1913" s="106"/>
      <c r="AAN1913" s="106"/>
      <c r="AAO1913" s="106"/>
      <c r="AAP1913" s="106"/>
      <c r="AAQ1913" s="106"/>
      <c r="AAR1913" s="106"/>
      <c r="AAS1913" s="106"/>
      <c r="AAT1913" s="106"/>
      <c r="AAU1913" s="106"/>
      <c r="AAV1913" s="106"/>
      <c r="AAW1913" s="106"/>
      <c r="AAX1913" s="106"/>
      <c r="AAY1913" s="106"/>
      <c r="AAZ1913" s="106"/>
      <c r="ABA1913" s="106"/>
      <c r="ABB1913" s="106"/>
      <c r="ABC1913" s="106"/>
      <c r="ABD1913" s="106"/>
      <c r="ABE1913" s="106"/>
      <c r="ABF1913" s="106"/>
      <c r="ABG1913" s="106"/>
      <c r="ABH1913" s="106"/>
      <c r="ABI1913" s="106"/>
      <c r="ABJ1913" s="106"/>
      <c r="ABK1913" s="106"/>
      <c r="ABL1913" s="106"/>
      <c r="ABM1913" s="106"/>
      <c r="ABN1913" s="106"/>
      <c r="ABO1913" s="106"/>
      <c r="ABP1913" s="106"/>
      <c r="ABQ1913" s="106"/>
      <c r="ABR1913" s="106"/>
      <c r="ABS1913" s="106"/>
      <c r="ABT1913" s="106"/>
      <c r="ABU1913" s="106"/>
      <c r="ABV1913" s="106"/>
      <c r="ABW1913" s="106"/>
      <c r="ABX1913" s="106"/>
      <c r="ABY1913" s="106"/>
      <c r="ABZ1913" s="106"/>
      <c r="ACA1913" s="106"/>
      <c r="ACB1913" s="106"/>
      <c r="ACC1913" s="106"/>
      <c r="ACD1913" s="106"/>
      <c r="ACE1913" s="106"/>
      <c r="ACF1913" s="106"/>
      <c r="ACG1913" s="106"/>
      <c r="ACH1913" s="106"/>
      <c r="ACI1913" s="106"/>
      <c r="ACJ1913" s="106"/>
      <c r="ACK1913" s="106"/>
      <c r="ACL1913" s="106"/>
      <c r="ACM1913" s="106"/>
      <c r="ACN1913" s="106"/>
      <c r="ACO1913" s="106"/>
      <c r="ACP1913" s="106"/>
      <c r="ACQ1913" s="106"/>
      <c r="ACR1913" s="106"/>
      <c r="ACS1913" s="106"/>
      <c r="ACT1913" s="106"/>
      <c r="ACU1913" s="106"/>
      <c r="ACV1913" s="106"/>
      <c r="ACW1913" s="106"/>
      <c r="ACX1913" s="106"/>
      <c r="ACY1913" s="106"/>
      <c r="ACZ1913" s="106"/>
      <c r="ADA1913" s="106"/>
      <c r="ADB1913" s="106"/>
      <c r="ADC1913" s="106"/>
      <c r="ADD1913" s="106"/>
      <c r="ADE1913" s="106"/>
      <c r="ADF1913" s="106"/>
      <c r="ADG1913" s="106"/>
      <c r="ADH1913" s="106"/>
      <c r="ADI1913" s="106"/>
      <c r="ADJ1913" s="106"/>
      <c r="ADK1913" s="106"/>
      <c r="ADL1913" s="106"/>
      <c r="ADM1913" s="106"/>
      <c r="ADN1913" s="106"/>
      <c r="ADO1913" s="106"/>
      <c r="ADP1913" s="106"/>
      <c r="ADQ1913" s="106"/>
      <c r="ADR1913" s="106"/>
      <c r="ADS1913" s="106"/>
      <c r="ADT1913" s="106"/>
      <c r="ADU1913" s="106"/>
      <c r="ADV1913" s="106"/>
      <c r="ADW1913" s="106"/>
      <c r="ADX1913" s="106"/>
      <c r="ADY1913" s="106"/>
      <c r="ADZ1913" s="106"/>
      <c r="AEA1913" s="106"/>
      <c r="AEB1913" s="106"/>
      <c r="AEC1913" s="106"/>
      <c r="AED1913" s="106"/>
      <c r="AEE1913" s="106"/>
      <c r="AEF1913" s="106"/>
      <c r="AEG1913" s="106"/>
      <c r="AEH1913" s="106"/>
      <c r="AEI1913" s="106"/>
      <c r="AEJ1913" s="106"/>
      <c r="AEK1913" s="106"/>
      <c r="AEL1913" s="106"/>
      <c r="AEM1913" s="106"/>
      <c r="AEN1913" s="106"/>
      <c r="AEO1913" s="106"/>
      <c r="AEP1913" s="106"/>
      <c r="AEQ1913" s="106"/>
      <c r="AER1913" s="106"/>
      <c r="AES1913" s="106"/>
      <c r="AET1913" s="106"/>
      <c r="AEU1913" s="106"/>
      <c r="AEV1913" s="106"/>
      <c r="AEW1913" s="106"/>
      <c r="AEX1913" s="106"/>
      <c r="AEY1913" s="106"/>
      <c r="AEZ1913" s="106"/>
      <c r="AFA1913" s="106"/>
      <c r="AFB1913" s="106"/>
      <c r="AFC1913" s="106"/>
      <c r="AFD1913" s="106"/>
      <c r="AFE1913" s="106"/>
      <c r="AFF1913" s="106"/>
      <c r="AFG1913" s="106"/>
      <c r="AFH1913" s="106"/>
      <c r="AFI1913" s="106"/>
      <c r="AFJ1913" s="106"/>
      <c r="AFK1913" s="106"/>
      <c r="AFL1913" s="106"/>
      <c r="AFM1913" s="106"/>
      <c r="AFN1913" s="106"/>
      <c r="AFO1913" s="106"/>
      <c r="AFP1913" s="106"/>
      <c r="AFQ1913" s="106"/>
      <c r="AFR1913" s="106"/>
      <c r="AFS1913" s="106"/>
      <c r="AFT1913" s="106"/>
      <c r="AFU1913" s="106"/>
      <c r="AFV1913" s="106"/>
      <c r="AFW1913" s="106"/>
      <c r="AFX1913" s="106"/>
      <c r="AFY1913" s="106"/>
      <c r="AFZ1913" s="106"/>
      <c r="AGA1913" s="106"/>
      <c r="AGB1913" s="106"/>
      <c r="AGC1913" s="106"/>
      <c r="AGD1913" s="106"/>
      <c r="AGE1913" s="106"/>
      <c r="AGF1913" s="106"/>
      <c r="AGG1913" s="106"/>
      <c r="AGH1913" s="106"/>
      <c r="AGI1913" s="106"/>
      <c r="AGJ1913" s="106"/>
      <c r="AGK1913" s="106"/>
      <c r="AGL1913" s="106"/>
      <c r="AGM1913" s="106"/>
      <c r="AGN1913" s="106"/>
      <c r="AGO1913" s="106"/>
      <c r="AGP1913" s="106"/>
      <c r="AGQ1913" s="106"/>
      <c r="AGR1913" s="106"/>
      <c r="AGS1913" s="106"/>
      <c r="AGT1913" s="106"/>
      <c r="AGU1913" s="106"/>
      <c r="AGV1913" s="106"/>
      <c r="AGW1913" s="106"/>
      <c r="AGX1913" s="106"/>
      <c r="AGY1913" s="106"/>
      <c r="AGZ1913" s="106"/>
      <c r="AHA1913" s="106"/>
      <c r="AHB1913" s="106"/>
      <c r="AHC1913" s="106"/>
      <c r="AHD1913" s="106"/>
      <c r="AHE1913" s="106"/>
      <c r="AHF1913" s="106"/>
      <c r="AHG1913" s="106"/>
      <c r="AHH1913" s="106"/>
      <c r="AHI1913" s="106"/>
      <c r="AHJ1913" s="106"/>
      <c r="AHK1913" s="106"/>
      <c r="AHL1913" s="106"/>
      <c r="AHM1913" s="106"/>
      <c r="AHN1913" s="106"/>
      <c r="AHO1913" s="106"/>
      <c r="AHP1913" s="106"/>
      <c r="AHQ1913" s="106"/>
      <c r="AHR1913" s="106"/>
      <c r="AHS1913" s="106"/>
      <c r="AHT1913" s="106"/>
      <c r="AHU1913" s="106"/>
      <c r="AHV1913" s="106"/>
      <c r="AHW1913" s="106"/>
      <c r="AHX1913" s="106"/>
      <c r="AHY1913" s="106"/>
      <c r="AHZ1913" s="106"/>
      <c r="AIA1913" s="106"/>
      <c r="AIB1913" s="106"/>
      <c r="AIC1913" s="106"/>
      <c r="AID1913" s="106"/>
      <c r="AIE1913" s="106"/>
      <c r="AIF1913" s="106"/>
      <c r="AIG1913" s="106"/>
      <c r="AIH1913" s="106"/>
      <c r="AII1913" s="106"/>
      <c r="AIJ1913" s="106"/>
      <c r="AIK1913" s="106"/>
      <c r="AIL1913" s="106"/>
      <c r="AIM1913" s="106"/>
      <c r="AIN1913" s="106"/>
      <c r="AIO1913" s="106"/>
      <c r="AIP1913" s="106"/>
      <c r="AIQ1913" s="106"/>
      <c r="AIR1913" s="106"/>
      <c r="AIS1913" s="106"/>
      <c r="AIT1913" s="106"/>
      <c r="AIU1913" s="106"/>
      <c r="AIV1913" s="106"/>
      <c r="AIW1913" s="106"/>
      <c r="AIX1913" s="106"/>
      <c r="AIY1913" s="106"/>
      <c r="AIZ1913" s="106"/>
      <c r="AJA1913" s="106"/>
      <c r="AJB1913" s="106"/>
      <c r="AJC1913" s="106"/>
      <c r="AJD1913" s="106"/>
      <c r="AJE1913" s="106"/>
      <c r="AJF1913" s="106"/>
      <c r="AJG1913" s="106"/>
      <c r="AJH1913" s="106"/>
      <c r="AJI1913" s="106"/>
      <c r="AJJ1913" s="106"/>
      <c r="AJK1913" s="106"/>
      <c r="AJL1913" s="106"/>
      <c r="AJM1913" s="106"/>
      <c r="AJN1913" s="106"/>
      <c r="AJO1913" s="106"/>
      <c r="AJP1913" s="106"/>
      <c r="AJQ1913" s="106"/>
      <c r="AJR1913" s="106"/>
      <c r="AJS1913" s="106"/>
      <c r="AJT1913" s="106"/>
      <c r="AJU1913" s="106"/>
      <c r="AJV1913" s="106"/>
      <c r="AJW1913" s="106"/>
      <c r="AJX1913" s="106"/>
      <c r="AJY1913" s="106"/>
      <c r="AJZ1913" s="106"/>
      <c r="AKA1913" s="106"/>
      <c r="AKB1913" s="106"/>
      <c r="AKC1913" s="106"/>
      <c r="AKD1913" s="106"/>
      <c r="AKE1913" s="106"/>
      <c r="AKF1913" s="106"/>
      <c r="AKG1913" s="106"/>
      <c r="AKH1913" s="106"/>
      <c r="AKI1913" s="106"/>
      <c r="AKJ1913" s="106"/>
      <c r="AKK1913" s="106"/>
      <c r="AKL1913" s="106"/>
      <c r="AKM1913" s="106"/>
      <c r="AKN1913" s="106"/>
      <c r="AKO1913" s="106"/>
      <c r="AKP1913" s="106"/>
      <c r="AKQ1913" s="106"/>
      <c r="AKR1913" s="106"/>
      <c r="AKS1913" s="106"/>
      <c r="AKT1913" s="106"/>
      <c r="AKU1913" s="106"/>
      <c r="AKV1913" s="106"/>
      <c r="AKW1913" s="106"/>
      <c r="AKX1913" s="106"/>
      <c r="AKY1913" s="106"/>
      <c r="AKZ1913" s="106"/>
      <c r="ALA1913" s="106"/>
      <c r="ALB1913" s="106"/>
      <c r="ALC1913" s="106"/>
      <c r="ALD1913" s="106"/>
      <c r="ALE1913" s="106"/>
      <c r="ALF1913" s="106"/>
      <c r="ALG1913" s="106"/>
      <c r="ALH1913" s="106"/>
      <c r="ALI1913" s="106"/>
      <c r="ALJ1913" s="106"/>
      <c r="ALK1913" s="106"/>
      <c r="ALL1913" s="106"/>
      <c r="ALM1913" s="106"/>
      <c r="ALN1913" s="106"/>
      <c r="ALO1913" s="106"/>
      <c r="ALP1913" s="106"/>
      <c r="ALQ1913" s="106"/>
      <c r="ALR1913" s="106"/>
      <c r="ALS1913" s="106"/>
      <c r="ALT1913" s="106"/>
      <c r="ALU1913" s="106"/>
      <c r="ALV1913" s="106"/>
      <c r="ALW1913" s="106"/>
      <c r="ALX1913" s="106"/>
      <c r="ALY1913" s="106"/>
      <c r="ALZ1913" s="106"/>
      <c r="AMA1913" s="106"/>
      <c r="AMB1913" s="106"/>
      <c r="AMC1913" s="106"/>
      <c r="AMD1913" s="106"/>
      <c r="AME1913" s="106"/>
      <c r="AMF1913" s="106"/>
      <c r="AMG1913" s="106"/>
      <c r="AMH1913" s="106"/>
      <c r="AMI1913" s="106"/>
      <c r="AMJ1913" s="106"/>
      <c r="AMK1913" s="106"/>
    </row>
    <row r="1914" spans="1:1025" s="108" customFormat="1" ht="43.2">
      <c r="A1914" s="15">
        <v>1911</v>
      </c>
      <c r="B1914" s="171" t="s">
        <v>26</v>
      </c>
      <c r="C1914" s="170" t="s">
        <v>73</v>
      </c>
      <c r="D1914" s="171" t="s">
        <v>152</v>
      </c>
      <c r="E1914" s="171" t="s">
        <v>771</v>
      </c>
      <c r="F1914" s="169" t="s">
        <v>938</v>
      </c>
      <c r="G1914" s="264" t="s">
        <v>7262</v>
      </c>
      <c r="H1914" s="265" t="s">
        <v>7263</v>
      </c>
      <c r="I1914" s="171" t="s">
        <v>2044</v>
      </c>
      <c r="J1914" s="171" t="s">
        <v>3775</v>
      </c>
      <c r="K1914" s="171" t="s">
        <v>2808</v>
      </c>
      <c r="L1914" s="15" t="s">
        <v>5150</v>
      </c>
      <c r="M1914" s="12" t="s">
        <v>5316</v>
      </c>
      <c r="N1914" s="106"/>
      <c r="O1914" s="106"/>
      <c r="P1914" s="106"/>
      <c r="Q1914" s="106"/>
      <c r="R1914" s="106"/>
      <c r="S1914" s="106"/>
      <c r="T1914" s="106"/>
      <c r="U1914" s="106"/>
      <c r="V1914" s="106"/>
      <c r="W1914" s="106"/>
      <c r="X1914" s="106"/>
      <c r="Y1914" s="106"/>
      <c r="Z1914" s="106"/>
      <c r="AA1914" s="106"/>
      <c r="AB1914" s="106"/>
      <c r="AC1914" s="106"/>
      <c r="AD1914" s="106"/>
      <c r="AE1914" s="106"/>
      <c r="AF1914" s="106"/>
      <c r="AG1914" s="106"/>
      <c r="AH1914" s="106"/>
      <c r="AI1914" s="106"/>
      <c r="AJ1914" s="106"/>
      <c r="AK1914" s="106"/>
      <c r="AL1914" s="106"/>
      <c r="AM1914" s="106"/>
      <c r="AN1914" s="106"/>
      <c r="AO1914" s="106"/>
      <c r="AP1914" s="106"/>
      <c r="AQ1914" s="106"/>
      <c r="AR1914" s="106"/>
      <c r="AS1914" s="106"/>
      <c r="AT1914" s="106"/>
      <c r="AU1914" s="106"/>
      <c r="AV1914" s="106"/>
      <c r="AW1914" s="106"/>
      <c r="AX1914" s="106"/>
      <c r="AY1914" s="106"/>
      <c r="AZ1914" s="106"/>
      <c r="BA1914" s="106"/>
      <c r="BB1914" s="106"/>
      <c r="BC1914" s="106"/>
      <c r="BD1914" s="106"/>
      <c r="BE1914" s="106"/>
      <c r="BF1914" s="106"/>
      <c r="BG1914" s="106"/>
      <c r="BH1914" s="106"/>
      <c r="BI1914" s="106"/>
      <c r="BJ1914" s="106"/>
      <c r="BK1914" s="106"/>
      <c r="BL1914" s="106"/>
      <c r="BM1914" s="106"/>
      <c r="BN1914" s="106"/>
      <c r="BO1914" s="106"/>
      <c r="BP1914" s="106"/>
      <c r="BQ1914" s="106"/>
      <c r="BR1914" s="106"/>
      <c r="BS1914" s="106"/>
      <c r="BT1914" s="106"/>
      <c r="BU1914" s="106"/>
      <c r="BV1914" s="106"/>
      <c r="BW1914" s="106"/>
      <c r="BX1914" s="106"/>
      <c r="BY1914" s="106"/>
      <c r="BZ1914" s="106"/>
      <c r="CA1914" s="106"/>
      <c r="CB1914" s="106"/>
      <c r="CC1914" s="106"/>
      <c r="CD1914" s="106"/>
      <c r="CE1914" s="106"/>
      <c r="CF1914" s="106"/>
      <c r="CG1914" s="106"/>
      <c r="CH1914" s="106"/>
      <c r="CI1914" s="106"/>
      <c r="CJ1914" s="106"/>
      <c r="CK1914" s="106"/>
      <c r="CL1914" s="106"/>
      <c r="CM1914" s="106"/>
      <c r="CN1914" s="106"/>
      <c r="CO1914" s="106"/>
      <c r="CP1914" s="106"/>
      <c r="CQ1914" s="106"/>
      <c r="CR1914" s="106"/>
      <c r="CS1914" s="106"/>
      <c r="CT1914" s="106"/>
      <c r="CU1914" s="106"/>
      <c r="CV1914" s="106"/>
      <c r="CW1914" s="106"/>
      <c r="CX1914" s="106"/>
      <c r="CY1914" s="106"/>
      <c r="CZ1914" s="106"/>
      <c r="DA1914" s="106"/>
      <c r="DB1914" s="106"/>
      <c r="DC1914" s="106"/>
      <c r="DD1914" s="106"/>
      <c r="DE1914" s="106"/>
      <c r="DF1914" s="106"/>
      <c r="DG1914" s="106"/>
      <c r="DH1914" s="106"/>
      <c r="DI1914" s="106"/>
      <c r="DJ1914" s="106"/>
      <c r="DK1914" s="106"/>
      <c r="DL1914" s="106"/>
      <c r="DM1914" s="106"/>
      <c r="DN1914" s="106"/>
      <c r="DO1914" s="106"/>
      <c r="DP1914" s="106"/>
      <c r="DQ1914" s="106"/>
      <c r="DR1914" s="106"/>
      <c r="DS1914" s="106"/>
      <c r="DT1914" s="106"/>
      <c r="DU1914" s="106"/>
      <c r="DV1914" s="106"/>
      <c r="DW1914" s="106"/>
      <c r="DX1914" s="106"/>
      <c r="DY1914" s="106"/>
      <c r="DZ1914" s="106"/>
      <c r="EA1914" s="106"/>
      <c r="EB1914" s="106"/>
      <c r="EC1914" s="106"/>
      <c r="ED1914" s="106"/>
      <c r="EE1914" s="106"/>
      <c r="EF1914" s="106"/>
      <c r="EG1914" s="106"/>
      <c r="EH1914" s="106"/>
      <c r="EI1914" s="106"/>
      <c r="EJ1914" s="106"/>
      <c r="EK1914" s="106"/>
      <c r="EL1914" s="106"/>
      <c r="EM1914" s="106"/>
      <c r="EN1914" s="106"/>
      <c r="EO1914" s="106"/>
      <c r="EP1914" s="106"/>
      <c r="EQ1914" s="106"/>
      <c r="ER1914" s="106"/>
      <c r="ES1914" s="106"/>
      <c r="ET1914" s="106"/>
      <c r="EU1914" s="106"/>
      <c r="EV1914" s="106"/>
      <c r="EW1914" s="106"/>
      <c r="EX1914" s="106"/>
      <c r="EY1914" s="106"/>
      <c r="EZ1914" s="106"/>
      <c r="FA1914" s="106"/>
      <c r="FB1914" s="106"/>
      <c r="FC1914" s="106"/>
      <c r="FD1914" s="106"/>
      <c r="FE1914" s="106"/>
      <c r="FF1914" s="106"/>
      <c r="FG1914" s="106"/>
      <c r="FH1914" s="106"/>
      <c r="FI1914" s="106"/>
      <c r="FJ1914" s="106"/>
      <c r="FK1914" s="106"/>
      <c r="FL1914" s="106"/>
      <c r="FM1914" s="106"/>
      <c r="FN1914" s="106"/>
      <c r="FO1914" s="106"/>
      <c r="FP1914" s="106"/>
      <c r="FQ1914" s="106"/>
      <c r="FR1914" s="106"/>
      <c r="FS1914" s="106"/>
      <c r="FT1914" s="106"/>
      <c r="FU1914" s="106"/>
      <c r="FV1914" s="106"/>
      <c r="FW1914" s="106"/>
      <c r="FX1914" s="106"/>
      <c r="FY1914" s="106"/>
      <c r="FZ1914" s="106"/>
      <c r="GA1914" s="106"/>
      <c r="GB1914" s="106"/>
      <c r="GC1914" s="106"/>
      <c r="GD1914" s="106"/>
      <c r="GE1914" s="106"/>
      <c r="GF1914" s="106"/>
      <c r="GG1914" s="106"/>
      <c r="GH1914" s="106"/>
      <c r="GI1914" s="106"/>
      <c r="GJ1914" s="106"/>
      <c r="GK1914" s="106"/>
      <c r="GL1914" s="106"/>
      <c r="GM1914" s="106"/>
      <c r="GN1914" s="106"/>
      <c r="GO1914" s="106"/>
      <c r="GP1914" s="106"/>
      <c r="GQ1914" s="106"/>
      <c r="GR1914" s="106"/>
      <c r="GS1914" s="106"/>
      <c r="GT1914" s="106"/>
      <c r="GU1914" s="106"/>
      <c r="GV1914" s="106"/>
      <c r="GW1914" s="106"/>
      <c r="GX1914" s="106"/>
      <c r="GY1914" s="106"/>
      <c r="GZ1914" s="106"/>
      <c r="HA1914" s="106"/>
      <c r="HB1914" s="106"/>
      <c r="HC1914" s="106"/>
      <c r="HD1914" s="106"/>
      <c r="HE1914" s="106"/>
      <c r="HF1914" s="106"/>
      <c r="HG1914" s="106"/>
      <c r="HH1914" s="106"/>
      <c r="HI1914" s="106"/>
      <c r="HJ1914" s="106"/>
      <c r="HK1914" s="106"/>
      <c r="HL1914" s="106"/>
      <c r="HM1914" s="106"/>
      <c r="HN1914" s="106"/>
      <c r="HO1914" s="106"/>
      <c r="HP1914" s="106"/>
      <c r="HQ1914" s="106"/>
      <c r="HR1914" s="106"/>
      <c r="HS1914" s="106"/>
      <c r="HT1914" s="106"/>
      <c r="HU1914" s="106"/>
      <c r="HV1914" s="106"/>
      <c r="HW1914" s="106"/>
      <c r="HX1914" s="106"/>
      <c r="HY1914" s="106"/>
      <c r="HZ1914" s="106"/>
      <c r="IA1914" s="106"/>
      <c r="IB1914" s="106"/>
      <c r="IC1914" s="106"/>
      <c r="ID1914" s="106"/>
      <c r="IE1914" s="106"/>
      <c r="IF1914" s="106"/>
      <c r="IG1914" s="106"/>
      <c r="IH1914" s="106"/>
      <c r="II1914" s="106"/>
      <c r="IJ1914" s="106"/>
      <c r="IK1914" s="106"/>
      <c r="IL1914" s="106"/>
      <c r="IM1914" s="106"/>
      <c r="IN1914" s="106"/>
      <c r="IO1914" s="106"/>
      <c r="IP1914" s="106"/>
      <c r="IQ1914" s="106"/>
      <c r="IR1914" s="106"/>
      <c r="IS1914" s="106"/>
      <c r="IT1914" s="106"/>
      <c r="IU1914" s="106"/>
      <c r="IV1914" s="106"/>
      <c r="IW1914" s="106"/>
      <c r="IX1914" s="106"/>
      <c r="IY1914" s="106"/>
      <c r="IZ1914" s="106"/>
      <c r="JA1914" s="106"/>
      <c r="JB1914" s="106"/>
      <c r="JC1914" s="106"/>
      <c r="JD1914" s="106"/>
      <c r="JE1914" s="106"/>
      <c r="JF1914" s="106"/>
      <c r="JG1914" s="106"/>
      <c r="JH1914" s="106"/>
      <c r="JI1914" s="106"/>
      <c r="JJ1914" s="106"/>
      <c r="JK1914" s="106"/>
      <c r="JL1914" s="106"/>
      <c r="JM1914" s="106"/>
      <c r="JN1914" s="106"/>
      <c r="JO1914" s="106"/>
      <c r="JP1914" s="106"/>
      <c r="JQ1914" s="106"/>
      <c r="JR1914" s="106"/>
      <c r="JS1914" s="106"/>
      <c r="JT1914" s="106"/>
      <c r="JU1914" s="106"/>
      <c r="JV1914" s="106"/>
      <c r="JW1914" s="106"/>
      <c r="JX1914" s="106"/>
      <c r="JY1914" s="106"/>
      <c r="JZ1914" s="106"/>
      <c r="KA1914" s="106"/>
      <c r="KB1914" s="106"/>
      <c r="KC1914" s="106"/>
      <c r="KD1914" s="106"/>
      <c r="KE1914" s="106"/>
      <c r="KF1914" s="106"/>
      <c r="KG1914" s="106"/>
      <c r="KH1914" s="106"/>
      <c r="KI1914" s="106"/>
      <c r="KJ1914" s="106"/>
      <c r="KK1914" s="106"/>
      <c r="KL1914" s="106"/>
      <c r="KM1914" s="106"/>
      <c r="KN1914" s="106"/>
      <c r="KO1914" s="106"/>
      <c r="KP1914" s="106"/>
      <c r="KQ1914" s="106"/>
      <c r="KR1914" s="106"/>
      <c r="KS1914" s="106"/>
      <c r="KT1914" s="106"/>
      <c r="KU1914" s="106"/>
      <c r="KV1914" s="106"/>
      <c r="KW1914" s="106"/>
      <c r="KX1914" s="106"/>
      <c r="KY1914" s="106"/>
      <c r="KZ1914" s="106"/>
      <c r="LA1914" s="106"/>
      <c r="LB1914" s="106"/>
      <c r="LC1914" s="106"/>
      <c r="LD1914" s="106"/>
      <c r="LE1914" s="106"/>
      <c r="LF1914" s="106"/>
      <c r="LG1914" s="106"/>
      <c r="LH1914" s="106"/>
      <c r="LI1914" s="106"/>
      <c r="LJ1914" s="106"/>
      <c r="LK1914" s="106"/>
      <c r="LL1914" s="106"/>
      <c r="LM1914" s="106"/>
      <c r="LN1914" s="106"/>
      <c r="LO1914" s="106"/>
      <c r="LP1914" s="106"/>
      <c r="LQ1914" s="106"/>
      <c r="LR1914" s="106"/>
      <c r="LS1914" s="106"/>
      <c r="LT1914" s="106"/>
      <c r="LU1914" s="106"/>
      <c r="LV1914" s="106"/>
      <c r="LW1914" s="106"/>
      <c r="LX1914" s="106"/>
      <c r="LY1914" s="106"/>
      <c r="LZ1914" s="106"/>
      <c r="MA1914" s="106"/>
      <c r="MB1914" s="106"/>
      <c r="MC1914" s="106"/>
      <c r="MD1914" s="106"/>
      <c r="ME1914" s="106"/>
      <c r="MF1914" s="106"/>
      <c r="MG1914" s="106"/>
      <c r="MH1914" s="106"/>
      <c r="MI1914" s="106"/>
      <c r="MJ1914" s="106"/>
      <c r="MK1914" s="106"/>
      <c r="ML1914" s="106"/>
      <c r="MM1914" s="106"/>
      <c r="MN1914" s="106"/>
      <c r="MO1914" s="106"/>
      <c r="MP1914" s="106"/>
      <c r="MQ1914" s="106"/>
      <c r="MR1914" s="106"/>
      <c r="MS1914" s="106"/>
      <c r="MT1914" s="106"/>
      <c r="MU1914" s="106"/>
      <c r="MV1914" s="106"/>
      <c r="MW1914" s="106"/>
      <c r="MX1914" s="106"/>
      <c r="MY1914" s="106"/>
      <c r="MZ1914" s="106"/>
      <c r="NA1914" s="106"/>
      <c r="NB1914" s="106"/>
      <c r="NC1914" s="106"/>
      <c r="ND1914" s="106"/>
      <c r="NE1914" s="106"/>
      <c r="NF1914" s="106"/>
      <c r="NG1914" s="106"/>
      <c r="NH1914" s="106"/>
      <c r="NI1914" s="106"/>
      <c r="NJ1914" s="106"/>
      <c r="NK1914" s="106"/>
      <c r="NL1914" s="106"/>
      <c r="NM1914" s="106"/>
      <c r="NN1914" s="106"/>
      <c r="NO1914" s="106"/>
      <c r="NP1914" s="106"/>
      <c r="NQ1914" s="106"/>
      <c r="NR1914" s="106"/>
      <c r="NS1914" s="106"/>
      <c r="NT1914" s="106"/>
      <c r="NU1914" s="106"/>
      <c r="NV1914" s="106"/>
      <c r="NW1914" s="106"/>
      <c r="NX1914" s="106"/>
      <c r="NY1914" s="106"/>
      <c r="NZ1914" s="106"/>
      <c r="OA1914" s="106"/>
      <c r="OB1914" s="106"/>
      <c r="OC1914" s="106"/>
      <c r="OD1914" s="106"/>
      <c r="OE1914" s="106"/>
      <c r="OF1914" s="106"/>
      <c r="OG1914" s="106"/>
      <c r="OH1914" s="106"/>
      <c r="OI1914" s="106"/>
      <c r="OJ1914" s="106"/>
      <c r="OK1914" s="106"/>
      <c r="OL1914" s="106"/>
      <c r="OM1914" s="106"/>
      <c r="ON1914" s="106"/>
      <c r="OO1914" s="106"/>
      <c r="OP1914" s="106"/>
      <c r="OQ1914" s="106"/>
      <c r="OR1914" s="106"/>
      <c r="OS1914" s="106"/>
      <c r="OT1914" s="106"/>
      <c r="OU1914" s="106"/>
      <c r="OV1914" s="106"/>
      <c r="OW1914" s="106"/>
      <c r="OX1914" s="106"/>
      <c r="OY1914" s="106"/>
      <c r="OZ1914" s="106"/>
      <c r="PA1914" s="106"/>
      <c r="PB1914" s="106"/>
      <c r="PC1914" s="106"/>
      <c r="PD1914" s="106"/>
      <c r="PE1914" s="106"/>
      <c r="PF1914" s="106"/>
      <c r="PG1914" s="106"/>
      <c r="PH1914" s="106"/>
      <c r="PI1914" s="106"/>
      <c r="PJ1914" s="106"/>
      <c r="PK1914" s="106"/>
      <c r="PL1914" s="106"/>
      <c r="PM1914" s="106"/>
      <c r="PN1914" s="106"/>
      <c r="PO1914" s="106"/>
      <c r="PP1914" s="106"/>
      <c r="PQ1914" s="106"/>
      <c r="PR1914" s="106"/>
      <c r="PS1914" s="106"/>
      <c r="PT1914" s="106"/>
      <c r="PU1914" s="106"/>
      <c r="PV1914" s="106"/>
      <c r="PW1914" s="106"/>
      <c r="PX1914" s="106"/>
      <c r="PY1914" s="106"/>
      <c r="PZ1914" s="106"/>
      <c r="QA1914" s="106"/>
      <c r="QB1914" s="106"/>
      <c r="QC1914" s="106"/>
      <c r="QD1914" s="106"/>
      <c r="QE1914" s="106"/>
      <c r="QF1914" s="106"/>
      <c r="QG1914" s="106"/>
      <c r="QH1914" s="106"/>
      <c r="QI1914" s="106"/>
      <c r="QJ1914" s="106"/>
      <c r="QK1914" s="106"/>
      <c r="QL1914" s="106"/>
      <c r="QM1914" s="106"/>
      <c r="QN1914" s="106"/>
      <c r="QO1914" s="106"/>
      <c r="QP1914" s="106"/>
      <c r="QQ1914" s="106"/>
      <c r="QR1914" s="106"/>
      <c r="QS1914" s="106"/>
      <c r="QT1914" s="106"/>
      <c r="QU1914" s="106"/>
      <c r="QV1914" s="106"/>
      <c r="QW1914" s="106"/>
      <c r="QX1914" s="106"/>
      <c r="QY1914" s="106"/>
      <c r="QZ1914" s="106"/>
      <c r="RA1914" s="106"/>
      <c r="RB1914" s="106"/>
      <c r="RC1914" s="106"/>
      <c r="RD1914" s="106"/>
      <c r="RE1914" s="106"/>
      <c r="RF1914" s="106"/>
      <c r="RG1914" s="106"/>
      <c r="RH1914" s="106"/>
      <c r="RI1914" s="106"/>
      <c r="RJ1914" s="106"/>
      <c r="RK1914" s="106"/>
      <c r="RL1914" s="106"/>
      <c r="RM1914" s="106"/>
      <c r="RN1914" s="106"/>
      <c r="RO1914" s="106"/>
      <c r="RP1914" s="106"/>
      <c r="RQ1914" s="106"/>
      <c r="RR1914" s="106"/>
      <c r="RS1914" s="106"/>
      <c r="RT1914" s="106"/>
      <c r="RU1914" s="106"/>
      <c r="RV1914" s="106"/>
      <c r="RW1914" s="106"/>
      <c r="RX1914" s="106"/>
      <c r="RY1914" s="106"/>
      <c r="RZ1914" s="106"/>
      <c r="SA1914" s="106"/>
      <c r="SB1914" s="106"/>
      <c r="SC1914" s="106"/>
      <c r="SD1914" s="106"/>
      <c r="SE1914" s="106"/>
      <c r="SF1914" s="106"/>
      <c r="SG1914" s="106"/>
      <c r="SH1914" s="106"/>
      <c r="SI1914" s="106"/>
      <c r="SJ1914" s="106"/>
      <c r="SK1914" s="106"/>
      <c r="SL1914" s="106"/>
      <c r="SM1914" s="106"/>
      <c r="SN1914" s="106"/>
      <c r="SO1914" s="106"/>
      <c r="SP1914" s="106"/>
      <c r="SQ1914" s="106"/>
      <c r="SR1914" s="106"/>
      <c r="SS1914" s="106"/>
      <c r="ST1914" s="106"/>
      <c r="SU1914" s="106"/>
      <c r="SV1914" s="106"/>
      <c r="SW1914" s="106"/>
      <c r="SX1914" s="106"/>
      <c r="SY1914" s="106"/>
      <c r="SZ1914" s="106"/>
      <c r="TA1914" s="106"/>
      <c r="TB1914" s="106"/>
      <c r="TC1914" s="106"/>
      <c r="TD1914" s="106"/>
      <c r="TE1914" s="106"/>
      <c r="TF1914" s="106"/>
      <c r="TG1914" s="106"/>
      <c r="TH1914" s="106"/>
      <c r="TI1914" s="106"/>
      <c r="TJ1914" s="106"/>
      <c r="TK1914" s="106"/>
      <c r="TL1914" s="106"/>
      <c r="TM1914" s="106"/>
      <c r="TN1914" s="106"/>
      <c r="TO1914" s="106"/>
      <c r="TP1914" s="106"/>
      <c r="TQ1914" s="106"/>
      <c r="TR1914" s="106"/>
      <c r="TS1914" s="106"/>
      <c r="TT1914" s="106"/>
      <c r="TU1914" s="106"/>
      <c r="TV1914" s="106"/>
      <c r="TW1914" s="106"/>
      <c r="TX1914" s="106"/>
      <c r="TY1914" s="106"/>
      <c r="TZ1914" s="106"/>
      <c r="UA1914" s="106"/>
      <c r="UB1914" s="106"/>
      <c r="UC1914" s="106"/>
      <c r="UD1914" s="106"/>
      <c r="UE1914" s="106"/>
      <c r="UF1914" s="106"/>
      <c r="UG1914" s="106"/>
      <c r="UH1914" s="106"/>
      <c r="UI1914" s="106"/>
      <c r="UJ1914" s="106"/>
      <c r="UK1914" s="106"/>
      <c r="UL1914" s="106"/>
      <c r="UM1914" s="106"/>
      <c r="UN1914" s="106"/>
      <c r="UO1914" s="106"/>
      <c r="UP1914" s="106"/>
      <c r="UQ1914" s="106"/>
      <c r="UR1914" s="106"/>
      <c r="US1914" s="106"/>
      <c r="UT1914" s="106"/>
      <c r="UU1914" s="106"/>
      <c r="UV1914" s="106"/>
      <c r="UW1914" s="106"/>
      <c r="UX1914" s="106"/>
      <c r="UY1914" s="106"/>
      <c r="UZ1914" s="106"/>
      <c r="VA1914" s="106"/>
      <c r="VB1914" s="106"/>
      <c r="VC1914" s="106"/>
      <c r="VD1914" s="106"/>
      <c r="VE1914" s="106"/>
      <c r="VF1914" s="106"/>
      <c r="VG1914" s="106"/>
      <c r="VH1914" s="106"/>
      <c r="VI1914" s="106"/>
      <c r="VJ1914" s="106"/>
      <c r="VK1914" s="106"/>
      <c r="VL1914" s="106"/>
      <c r="VM1914" s="106"/>
      <c r="VN1914" s="106"/>
      <c r="VO1914" s="106"/>
      <c r="VP1914" s="106"/>
      <c r="VQ1914" s="106"/>
      <c r="VR1914" s="106"/>
      <c r="VS1914" s="106"/>
      <c r="VT1914" s="106"/>
      <c r="VU1914" s="106"/>
      <c r="VV1914" s="106"/>
      <c r="VW1914" s="106"/>
      <c r="VX1914" s="106"/>
      <c r="VY1914" s="106"/>
      <c r="VZ1914" s="106"/>
      <c r="WA1914" s="106"/>
      <c r="WB1914" s="106"/>
      <c r="WC1914" s="106"/>
      <c r="WD1914" s="106"/>
      <c r="WE1914" s="106"/>
      <c r="WF1914" s="106"/>
      <c r="WG1914" s="106"/>
      <c r="WH1914" s="106"/>
      <c r="WI1914" s="106"/>
      <c r="WJ1914" s="106"/>
      <c r="WK1914" s="106"/>
      <c r="WL1914" s="106"/>
      <c r="WM1914" s="106"/>
      <c r="WN1914" s="106"/>
      <c r="WO1914" s="106"/>
      <c r="WP1914" s="106"/>
      <c r="WQ1914" s="106"/>
      <c r="WR1914" s="106"/>
      <c r="WS1914" s="106"/>
      <c r="WT1914" s="106"/>
      <c r="WU1914" s="106"/>
      <c r="WV1914" s="106"/>
      <c r="WW1914" s="106"/>
      <c r="WX1914" s="106"/>
      <c r="WY1914" s="106"/>
      <c r="WZ1914" s="106"/>
      <c r="XA1914" s="106"/>
      <c r="XB1914" s="106"/>
      <c r="XC1914" s="106"/>
      <c r="XD1914" s="106"/>
      <c r="XE1914" s="106"/>
      <c r="XF1914" s="106"/>
      <c r="XG1914" s="106"/>
      <c r="XH1914" s="106"/>
      <c r="XI1914" s="106"/>
      <c r="XJ1914" s="106"/>
      <c r="XK1914" s="106"/>
      <c r="XL1914" s="106"/>
      <c r="XM1914" s="106"/>
      <c r="XN1914" s="106"/>
      <c r="XO1914" s="106"/>
      <c r="XP1914" s="106"/>
      <c r="XQ1914" s="106"/>
      <c r="XR1914" s="106"/>
      <c r="XS1914" s="106"/>
      <c r="XT1914" s="106"/>
      <c r="XU1914" s="106"/>
      <c r="XV1914" s="106"/>
      <c r="XW1914" s="106"/>
      <c r="XX1914" s="106"/>
      <c r="XY1914" s="106"/>
      <c r="XZ1914" s="106"/>
      <c r="YA1914" s="106"/>
      <c r="YB1914" s="106"/>
      <c r="YC1914" s="106"/>
      <c r="YD1914" s="106"/>
      <c r="YE1914" s="106"/>
      <c r="YF1914" s="106"/>
      <c r="YG1914" s="106"/>
      <c r="YH1914" s="106"/>
      <c r="YI1914" s="106"/>
      <c r="YJ1914" s="106"/>
      <c r="YK1914" s="106"/>
      <c r="YL1914" s="106"/>
      <c r="YM1914" s="106"/>
      <c r="YN1914" s="106"/>
      <c r="YO1914" s="106"/>
      <c r="YP1914" s="106"/>
      <c r="YQ1914" s="106"/>
      <c r="YR1914" s="106"/>
      <c r="YS1914" s="106"/>
      <c r="YT1914" s="106"/>
      <c r="YU1914" s="106"/>
      <c r="YV1914" s="106"/>
      <c r="YW1914" s="106"/>
      <c r="YX1914" s="106"/>
      <c r="YY1914" s="106"/>
      <c r="YZ1914" s="106"/>
      <c r="ZA1914" s="106"/>
      <c r="ZB1914" s="106"/>
      <c r="ZC1914" s="106"/>
      <c r="ZD1914" s="106"/>
      <c r="ZE1914" s="106"/>
      <c r="ZF1914" s="106"/>
      <c r="ZG1914" s="106"/>
      <c r="ZH1914" s="106"/>
      <c r="ZI1914" s="106"/>
      <c r="ZJ1914" s="106"/>
      <c r="ZK1914" s="106"/>
      <c r="ZL1914" s="106"/>
      <c r="ZM1914" s="106"/>
      <c r="ZN1914" s="106"/>
      <c r="ZO1914" s="106"/>
      <c r="ZP1914" s="106"/>
      <c r="ZQ1914" s="106"/>
      <c r="ZR1914" s="106"/>
      <c r="ZS1914" s="106"/>
      <c r="ZT1914" s="106"/>
      <c r="ZU1914" s="106"/>
      <c r="ZV1914" s="106"/>
      <c r="ZW1914" s="106"/>
      <c r="ZX1914" s="106"/>
      <c r="ZY1914" s="106"/>
      <c r="ZZ1914" s="106"/>
      <c r="AAA1914" s="106"/>
      <c r="AAB1914" s="106"/>
      <c r="AAC1914" s="106"/>
      <c r="AAD1914" s="106"/>
      <c r="AAE1914" s="106"/>
      <c r="AAF1914" s="106"/>
      <c r="AAG1914" s="106"/>
      <c r="AAH1914" s="106"/>
      <c r="AAI1914" s="106"/>
      <c r="AAJ1914" s="106"/>
      <c r="AAK1914" s="106"/>
      <c r="AAL1914" s="106"/>
      <c r="AAM1914" s="106"/>
      <c r="AAN1914" s="106"/>
      <c r="AAO1914" s="106"/>
      <c r="AAP1914" s="106"/>
      <c r="AAQ1914" s="106"/>
      <c r="AAR1914" s="106"/>
      <c r="AAS1914" s="106"/>
      <c r="AAT1914" s="106"/>
      <c r="AAU1914" s="106"/>
      <c r="AAV1914" s="106"/>
      <c r="AAW1914" s="106"/>
      <c r="AAX1914" s="106"/>
      <c r="AAY1914" s="106"/>
      <c r="AAZ1914" s="106"/>
      <c r="ABA1914" s="106"/>
      <c r="ABB1914" s="106"/>
      <c r="ABC1914" s="106"/>
      <c r="ABD1914" s="106"/>
      <c r="ABE1914" s="106"/>
      <c r="ABF1914" s="106"/>
      <c r="ABG1914" s="106"/>
      <c r="ABH1914" s="106"/>
      <c r="ABI1914" s="106"/>
      <c r="ABJ1914" s="106"/>
      <c r="ABK1914" s="106"/>
      <c r="ABL1914" s="106"/>
      <c r="ABM1914" s="106"/>
      <c r="ABN1914" s="106"/>
      <c r="ABO1914" s="106"/>
      <c r="ABP1914" s="106"/>
      <c r="ABQ1914" s="106"/>
      <c r="ABR1914" s="106"/>
      <c r="ABS1914" s="106"/>
      <c r="ABT1914" s="106"/>
      <c r="ABU1914" s="106"/>
      <c r="ABV1914" s="106"/>
      <c r="ABW1914" s="106"/>
      <c r="ABX1914" s="106"/>
      <c r="ABY1914" s="106"/>
      <c r="ABZ1914" s="106"/>
      <c r="ACA1914" s="106"/>
      <c r="ACB1914" s="106"/>
      <c r="ACC1914" s="106"/>
      <c r="ACD1914" s="106"/>
      <c r="ACE1914" s="106"/>
      <c r="ACF1914" s="106"/>
      <c r="ACG1914" s="106"/>
      <c r="ACH1914" s="106"/>
      <c r="ACI1914" s="106"/>
      <c r="ACJ1914" s="106"/>
      <c r="ACK1914" s="106"/>
      <c r="ACL1914" s="106"/>
      <c r="ACM1914" s="106"/>
      <c r="ACN1914" s="106"/>
      <c r="ACO1914" s="106"/>
      <c r="ACP1914" s="106"/>
      <c r="ACQ1914" s="106"/>
      <c r="ACR1914" s="106"/>
      <c r="ACS1914" s="106"/>
      <c r="ACT1914" s="106"/>
      <c r="ACU1914" s="106"/>
      <c r="ACV1914" s="106"/>
      <c r="ACW1914" s="106"/>
      <c r="ACX1914" s="106"/>
      <c r="ACY1914" s="106"/>
      <c r="ACZ1914" s="106"/>
      <c r="ADA1914" s="106"/>
      <c r="ADB1914" s="106"/>
      <c r="ADC1914" s="106"/>
      <c r="ADD1914" s="106"/>
      <c r="ADE1914" s="106"/>
      <c r="ADF1914" s="106"/>
      <c r="ADG1914" s="106"/>
      <c r="ADH1914" s="106"/>
      <c r="ADI1914" s="106"/>
      <c r="ADJ1914" s="106"/>
      <c r="ADK1914" s="106"/>
      <c r="ADL1914" s="106"/>
      <c r="ADM1914" s="106"/>
      <c r="ADN1914" s="106"/>
      <c r="ADO1914" s="106"/>
      <c r="ADP1914" s="106"/>
      <c r="ADQ1914" s="106"/>
      <c r="ADR1914" s="106"/>
      <c r="ADS1914" s="106"/>
      <c r="ADT1914" s="106"/>
      <c r="ADU1914" s="106"/>
      <c r="ADV1914" s="106"/>
      <c r="ADW1914" s="106"/>
      <c r="ADX1914" s="106"/>
      <c r="ADY1914" s="106"/>
      <c r="ADZ1914" s="106"/>
      <c r="AEA1914" s="106"/>
      <c r="AEB1914" s="106"/>
      <c r="AEC1914" s="106"/>
      <c r="AED1914" s="106"/>
      <c r="AEE1914" s="106"/>
      <c r="AEF1914" s="106"/>
      <c r="AEG1914" s="106"/>
      <c r="AEH1914" s="106"/>
      <c r="AEI1914" s="106"/>
      <c r="AEJ1914" s="106"/>
      <c r="AEK1914" s="106"/>
      <c r="AEL1914" s="106"/>
      <c r="AEM1914" s="106"/>
      <c r="AEN1914" s="106"/>
      <c r="AEO1914" s="106"/>
      <c r="AEP1914" s="106"/>
      <c r="AEQ1914" s="106"/>
      <c r="AER1914" s="106"/>
      <c r="AES1914" s="106"/>
      <c r="AET1914" s="106"/>
      <c r="AEU1914" s="106"/>
      <c r="AEV1914" s="106"/>
      <c r="AEW1914" s="106"/>
      <c r="AEX1914" s="106"/>
      <c r="AEY1914" s="106"/>
      <c r="AEZ1914" s="106"/>
      <c r="AFA1914" s="106"/>
      <c r="AFB1914" s="106"/>
      <c r="AFC1914" s="106"/>
      <c r="AFD1914" s="106"/>
      <c r="AFE1914" s="106"/>
      <c r="AFF1914" s="106"/>
      <c r="AFG1914" s="106"/>
      <c r="AFH1914" s="106"/>
      <c r="AFI1914" s="106"/>
      <c r="AFJ1914" s="106"/>
      <c r="AFK1914" s="106"/>
      <c r="AFL1914" s="106"/>
      <c r="AFM1914" s="106"/>
      <c r="AFN1914" s="106"/>
      <c r="AFO1914" s="106"/>
      <c r="AFP1914" s="106"/>
      <c r="AFQ1914" s="106"/>
      <c r="AFR1914" s="106"/>
      <c r="AFS1914" s="106"/>
      <c r="AFT1914" s="106"/>
      <c r="AFU1914" s="106"/>
      <c r="AFV1914" s="106"/>
      <c r="AFW1914" s="106"/>
      <c r="AFX1914" s="106"/>
      <c r="AFY1914" s="106"/>
      <c r="AFZ1914" s="106"/>
      <c r="AGA1914" s="106"/>
      <c r="AGB1914" s="106"/>
      <c r="AGC1914" s="106"/>
      <c r="AGD1914" s="106"/>
      <c r="AGE1914" s="106"/>
      <c r="AGF1914" s="106"/>
      <c r="AGG1914" s="106"/>
      <c r="AGH1914" s="106"/>
      <c r="AGI1914" s="106"/>
      <c r="AGJ1914" s="106"/>
      <c r="AGK1914" s="106"/>
      <c r="AGL1914" s="106"/>
      <c r="AGM1914" s="106"/>
      <c r="AGN1914" s="106"/>
      <c r="AGO1914" s="106"/>
      <c r="AGP1914" s="106"/>
      <c r="AGQ1914" s="106"/>
      <c r="AGR1914" s="106"/>
      <c r="AGS1914" s="106"/>
      <c r="AGT1914" s="106"/>
      <c r="AGU1914" s="106"/>
      <c r="AGV1914" s="106"/>
      <c r="AGW1914" s="106"/>
      <c r="AGX1914" s="106"/>
      <c r="AGY1914" s="106"/>
      <c r="AGZ1914" s="106"/>
      <c r="AHA1914" s="106"/>
      <c r="AHB1914" s="106"/>
      <c r="AHC1914" s="106"/>
      <c r="AHD1914" s="106"/>
      <c r="AHE1914" s="106"/>
      <c r="AHF1914" s="106"/>
      <c r="AHG1914" s="106"/>
      <c r="AHH1914" s="106"/>
      <c r="AHI1914" s="106"/>
      <c r="AHJ1914" s="106"/>
      <c r="AHK1914" s="106"/>
      <c r="AHL1914" s="106"/>
      <c r="AHM1914" s="106"/>
      <c r="AHN1914" s="106"/>
      <c r="AHO1914" s="106"/>
      <c r="AHP1914" s="106"/>
      <c r="AHQ1914" s="106"/>
      <c r="AHR1914" s="106"/>
      <c r="AHS1914" s="106"/>
      <c r="AHT1914" s="106"/>
      <c r="AHU1914" s="106"/>
      <c r="AHV1914" s="106"/>
      <c r="AHW1914" s="106"/>
      <c r="AHX1914" s="106"/>
      <c r="AHY1914" s="106"/>
      <c r="AHZ1914" s="106"/>
      <c r="AIA1914" s="106"/>
      <c r="AIB1914" s="106"/>
      <c r="AIC1914" s="106"/>
      <c r="AID1914" s="106"/>
      <c r="AIE1914" s="106"/>
      <c r="AIF1914" s="106"/>
      <c r="AIG1914" s="106"/>
      <c r="AIH1914" s="106"/>
      <c r="AII1914" s="106"/>
      <c r="AIJ1914" s="106"/>
      <c r="AIK1914" s="106"/>
      <c r="AIL1914" s="106"/>
      <c r="AIM1914" s="106"/>
      <c r="AIN1914" s="106"/>
      <c r="AIO1914" s="106"/>
      <c r="AIP1914" s="106"/>
      <c r="AIQ1914" s="106"/>
      <c r="AIR1914" s="106"/>
      <c r="AIS1914" s="106"/>
      <c r="AIT1914" s="106"/>
      <c r="AIU1914" s="106"/>
      <c r="AIV1914" s="106"/>
      <c r="AIW1914" s="106"/>
      <c r="AIX1914" s="106"/>
      <c r="AIY1914" s="106"/>
      <c r="AIZ1914" s="106"/>
      <c r="AJA1914" s="106"/>
      <c r="AJB1914" s="106"/>
      <c r="AJC1914" s="106"/>
      <c r="AJD1914" s="106"/>
      <c r="AJE1914" s="106"/>
      <c r="AJF1914" s="106"/>
      <c r="AJG1914" s="106"/>
      <c r="AJH1914" s="106"/>
      <c r="AJI1914" s="106"/>
      <c r="AJJ1914" s="106"/>
      <c r="AJK1914" s="106"/>
      <c r="AJL1914" s="106"/>
      <c r="AJM1914" s="106"/>
      <c r="AJN1914" s="106"/>
      <c r="AJO1914" s="106"/>
      <c r="AJP1914" s="106"/>
      <c r="AJQ1914" s="106"/>
      <c r="AJR1914" s="106"/>
      <c r="AJS1914" s="106"/>
      <c r="AJT1914" s="106"/>
      <c r="AJU1914" s="106"/>
      <c r="AJV1914" s="106"/>
      <c r="AJW1914" s="106"/>
      <c r="AJX1914" s="106"/>
      <c r="AJY1914" s="106"/>
      <c r="AJZ1914" s="106"/>
      <c r="AKA1914" s="106"/>
      <c r="AKB1914" s="106"/>
      <c r="AKC1914" s="106"/>
      <c r="AKD1914" s="106"/>
      <c r="AKE1914" s="106"/>
      <c r="AKF1914" s="106"/>
      <c r="AKG1914" s="106"/>
      <c r="AKH1914" s="106"/>
      <c r="AKI1914" s="106"/>
      <c r="AKJ1914" s="106"/>
      <c r="AKK1914" s="106"/>
      <c r="AKL1914" s="106"/>
      <c r="AKM1914" s="106"/>
      <c r="AKN1914" s="106"/>
      <c r="AKO1914" s="106"/>
      <c r="AKP1914" s="106"/>
      <c r="AKQ1914" s="106"/>
      <c r="AKR1914" s="106"/>
      <c r="AKS1914" s="106"/>
      <c r="AKT1914" s="106"/>
      <c r="AKU1914" s="106"/>
      <c r="AKV1914" s="106"/>
      <c r="AKW1914" s="106"/>
      <c r="AKX1914" s="106"/>
      <c r="AKY1914" s="106"/>
      <c r="AKZ1914" s="106"/>
      <c r="ALA1914" s="106"/>
      <c r="ALB1914" s="106"/>
      <c r="ALC1914" s="106"/>
      <c r="ALD1914" s="106"/>
      <c r="ALE1914" s="106"/>
      <c r="ALF1914" s="106"/>
      <c r="ALG1914" s="106"/>
      <c r="ALH1914" s="106"/>
      <c r="ALI1914" s="106"/>
      <c r="ALJ1914" s="106"/>
      <c r="ALK1914" s="106"/>
      <c r="ALL1914" s="106"/>
      <c r="ALM1914" s="106"/>
      <c r="ALN1914" s="106"/>
      <c r="ALO1914" s="106"/>
      <c r="ALP1914" s="106"/>
      <c r="ALQ1914" s="106"/>
      <c r="ALR1914" s="106"/>
      <c r="ALS1914" s="106"/>
      <c r="ALT1914" s="106"/>
      <c r="ALU1914" s="106"/>
      <c r="ALV1914" s="106"/>
      <c r="ALW1914" s="106"/>
      <c r="ALX1914" s="106"/>
      <c r="ALY1914" s="106"/>
      <c r="ALZ1914" s="106"/>
      <c r="AMA1914" s="106"/>
      <c r="AMB1914" s="106"/>
      <c r="AMC1914" s="106"/>
      <c r="AMD1914" s="106"/>
      <c r="AME1914" s="106"/>
      <c r="AMF1914" s="106"/>
      <c r="AMG1914" s="106"/>
      <c r="AMH1914" s="106"/>
      <c r="AMI1914" s="106"/>
      <c r="AMJ1914" s="106"/>
      <c r="AMK1914" s="106"/>
    </row>
    <row r="1915" spans="1:1025" s="108" customFormat="1" ht="43.2">
      <c r="A1915" s="15">
        <v>1912</v>
      </c>
      <c r="B1915" s="171" t="s">
        <v>26</v>
      </c>
      <c r="C1915" s="170" t="s">
        <v>73</v>
      </c>
      <c r="D1915" s="171" t="s">
        <v>152</v>
      </c>
      <c r="E1915" s="171" t="s">
        <v>772</v>
      </c>
      <c r="F1915" s="169" t="s">
        <v>938</v>
      </c>
      <c r="G1915" s="172" t="s">
        <v>7264</v>
      </c>
      <c r="H1915" s="172" t="s">
        <v>7265</v>
      </c>
      <c r="I1915" s="171" t="s">
        <v>2045</v>
      </c>
      <c r="J1915" s="171" t="s">
        <v>3777</v>
      </c>
      <c r="K1915" s="171" t="s">
        <v>5151</v>
      </c>
      <c r="L1915" s="15" t="s">
        <v>5150</v>
      </c>
      <c r="M1915" s="12" t="s">
        <v>5316</v>
      </c>
      <c r="N1915" s="106"/>
      <c r="O1915" s="106"/>
      <c r="P1915" s="106"/>
      <c r="Q1915" s="106"/>
      <c r="R1915" s="106"/>
      <c r="S1915" s="106"/>
      <c r="T1915" s="106"/>
      <c r="U1915" s="106"/>
      <c r="V1915" s="106"/>
      <c r="W1915" s="106"/>
      <c r="X1915" s="106"/>
      <c r="Y1915" s="106"/>
      <c r="Z1915" s="106"/>
      <c r="AA1915" s="106"/>
      <c r="AB1915" s="106"/>
      <c r="AC1915" s="106"/>
      <c r="AD1915" s="106"/>
      <c r="AE1915" s="106"/>
      <c r="AF1915" s="106"/>
      <c r="AG1915" s="106"/>
      <c r="AH1915" s="106"/>
      <c r="AI1915" s="106"/>
      <c r="AJ1915" s="106"/>
      <c r="AK1915" s="106"/>
      <c r="AL1915" s="106"/>
      <c r="AM1915" s="106"/>
      <c r="AN1915" s="106"/>
      <c r="AO1915" s="106"/>
      <c r="AP1915" s="106"/>
      <c r="AQ1915" s="106"/>
      <c r="AR1915" s="106"/>
      <c r="AS1915" s="106"/>
      <c r="AT1915" s="106"/>
      <c r="AU1915" s="106"/>
      <c r="AV1915" s="106"/>
      <c r="AW1915" s="106"/>
      <c r="AX1915" s="106"/>
      <c r="AY1915" s="106"/>
      <c r="AZ1915" s="106"/>
      <c r="BA1915" s="106"/>
      <c r="BB1915" s="106"/>
      <c r="BC1915" s="106"/>
      <c r="BD1915" s="106"/>
      <c r="BE1915" s="106"/>
      <c r="BF1915" s="106"/>
      <c r="BG1915" s="106"/>
      <c r="BH1915" s="106"/>
      <c r="BI1915" s="106"/>
      <c r="BJ1915" s="106"/>
      <c r="BK1915" s="106"/>
      <c r="BL1915" s="106"/>
      <c r="BM1915" s="106"/>
      <c r="BN1915" s="106"/>
      <c r="BO1915" s="106"/>
      <c r="BP1915" s="106"/>
      <c r="BQ1915" s="106"/>
      <c r="BR1915" s="106"/>
      <c r="BS1915" s="106"/>
      <c r="BT1915" s="106"/>
      <c r="BU1915" s="106"/>
      <c r="BV1915" s="106"/>
      <c r="BW1915" s="106"/>
      <c r="BX1915" s="106"/>
      <c r="BY1915" s="106"/>
      <c r="BZ1915" s="106"/>
      <c r="CA1915" s="106"/>
      <c r="CB1915" s="106"/>
      <c r="CC1915" s="106"/>
      <c r="CD1915" s="106"/>
      <c r="CE1915" s="106"/>
      <c r="CF1915" s="106"/>
      <c r="CG1915" s="106"/>
      <c r="CH1915" s="106"/>
      <c r="CI1915" s="106"/>
      <c r="CJ1915" s="106"/>
      <c r="CK1915" s="106"/>
      <c r="CL1915" s="106"/>
      <c r="CM1915" s="106"/>
      <c r="CN1915" s="106"/>
      <c r="CO1915" s="106"/>
      <c r="CP1915" s="106"/>
      <c r="CQ1915" s="106"/>
      <c r="CR1915" s="106"/>
      <c r="CS1915" s="106"/>
      <c r="CT1915" s="106"/>
      <c r="CU1915" s="106"/>
      <c r="CV1915" s="106"/>
      <c r="CW1915" s="106"/>
      <c r="CX1915" s="106"/>
      <c r="CY1915" s="106"/>
      <c r="CZ1915" s="106"/>
      <c r="DA1915" s="106"/>
      <c r="DB1915" s="106"/>
      <c r="DC1915" s="106"/>
      <c r="DD1915" s="106"/>
      <c r="DE1915" s="106"/>
      <c r="DF1915" s="106"/>
      <c r="DG1915" s="106"/>
      <c r="DH1915" s="106"/>
      <c r="DI1915" s="106"/>
      <c r="DJ1915" s="106"/>
      <c r="DK1915" s="106"/>
      <c r="DL1915" s="106"/>
      <c r="DM1915" s="106"/>
      <c r="DN1915" s="106"/>
      <c r="DO1915" s="106"/>
      <c r="DP1915" s="106"/>
      <c r="DQ1915" s="106"/>
      <c r="DR1915" s="106"/>
      <c r="DS1915" s="106"/>
      <c r="DT1915" s="106"/>
      <c r="DU1915" s="106"/>
      <c r="DV1915" s="106"/>
      <c r="DW1915" s="106"/>
      <c r="DX1915" s="106"/>
      <c r="DY1915" s="106"/>
      <c r="DZ1915" s="106"/>
      <c r="EA1915" s="106"/>
      <c r="EB1915" s="106"/>
      <c r="EC1915" s="106"/>
      <c r="ED1915" s="106"/>
      <c r="EE1915" s="106"/>
      <c r="EF1915" s="106"/>
      <c r="EG1915" s="106"/>
      <c r="EH1915" s="106"/>
      <c r="EI1915" s="106"/>
      <c r="EJ1915" s="106"/>
      <c r="EK1915" s="106"/>
      <c r="EL1915" s="106"/>
      <c r="EM1915" s="106"/>
      <c r="EN1915" s="106"/>
      <c r="EO1915" s="106"/>
      <c r="EP1915" s="106"/>
      <c r="EQ1915" s="106"/>
      <c r="ER1915" s="106"/>
      <c r="ES1915" s="106"/>
      <c r="ET1915" s="106"/>
      <c r="EU1915" s="106"/>
      <c r="EV1915" s="106"/>
      <c r="EW1915" s="106"/>
      <c r="EX1915" s="106"/>
      <c r="EY1915" s="106"/>
      <c r="EZ1915" s="106"/>
      <c r="FA1915" s="106"/>
      <c r="FB1915" s="106"/>
      <c r="FC1915" s="106"/>
      <c r="FD1915" s="106"/>
      <c r="FE1915" s="106"/>
      <c r="FF1915" s="106"/>
      <c r="FG1915" s="106"/>
      <c r="FH1915" s="106"/>
      <c r="FI1915" s="106"/>
      <c r="FJ1915" s="106"/>
      <c r="FK1915" s="106"/>
      <c r="FL1915" s="106"/>
      <c r="FM1915" s="106"/>
      <c r="FN1915" s="106"/>
      <c r="FO1915" s="106"/>
      <c r="FP1915" s="106"/>
      <c r="FQ1915" s="106"/>
      <c r="FR1915" s="106"/>
      <c r="FS1915" s="106"/>
      <c r="FT1915" s="106"/>
      <c r="FU1915" s="106"/>
      <c r="FV1915" s="106"/>
      <c r="FW1915" s="106"/>
      <c r="FX1915" s="106"/>
      <c r="FY1915" s="106"/>
      <c r="FZ1915" s="106"/>
      <c r="GA1915" s="106"/>
      <c r="GB1915" s="106"/>
      <c r="GC1915" s="106"/>
      <c r="GD1915" s="106"/>
      <c r="GE1915" s="106"/>
      <c r="GF1915" s="106"/>
      <c r="GG1915" s="106"/>
      <c r="GH1915" s="106"/>
      <c r="GI1915" s="106"/>
      <c r="GJ1915" s="106"/>
      <c r="GK1915" s="106"/>
      <c r="GL1915" s="106"/>
      <c r="GM1915" s="106"/>
      <c r="GN1915" s="106"/>
      <c r="GO1915" s="106"/>
      <c r="GP1915" s="106"/>
      <c r="GQ1915" s="106"/>
      <c r="GR1915" s="106"/>
      <c r="GS1915" s="106"/>
      <c r="GT1915" s="106"/>
      <c r="GU1915" s="106"/>
      <c r="GV1915" s="106"/>
      <c r="GW1915" s="106"/>
      <c r="GX1915" s="106"/>
      <c r="GY1915" s="106"/>
      <c r="GZ1915" s="106"/>
      <c r="HA1915" s="106"/>
      <c r="HB1915" s="106"/>
      <c r="HC1915" s="106"/>
      <c r="HD1915" s="106"/>
      <c r="HE1915" s="106"/>
      <c r="HF1915" s="106"/>
      <c r="HG1915" s="106"/>
      <c r="HH1915" s="106"/>
      <c r="HI1915" s="106"/>
      <c r="HJ1915" s="106"/>
      <c r="HK1915" s="106"/>
      <c r="HL1915" s="106"/>
      <c r="HM1915" s="106"/>
      <c r="HN1915" s="106"/>
      <c r="HO1915" s="106"/>
      <c r="HP1915" s="106"/>
      <c r="HQ1915" s="106"/>
      <c r="HR1915" s="106"/>
      <c r="HS1915" s="106"/>
      <c r="HT1915" s="106"/>
      <c r="HU1915" s="106"/>
      <c r="HV1915" s="106"/>
      <c r="HW1915" s="106"/>
      <c r="HX1915" s="106"/>
      <c r="HY1915" s="106"/>
      <c r="HZ1915" s="106"/>
      <c r="IA1915" s="106"/>
      <c r="IB1915" s="106"/>
      <c r="IC1915" s="106"/>
      <c r="ID1915" s="106"/>
      <c r="IE1915" s="106"/>
      <c r="IF1915" s="106"/>
      <c r="IG1915" s="106"/>
      <c r="IH1915" s="106"/>
      <c r="II1915" s="106"/>
      <c r="IJ1915" s="106"/>
      <c r="IK1915" s="106"/>
      <c r="IL1915" s="106"/>
      <c r="IM1915" s="106"/>
      <c r="IN1915" s="106"/>
      <c r="IO1915" s="106"/>
      <c r="IP1915" s="106"/>
      <c r="IQ1915" s="106"/>
      <c r="IR1915" s="106"/>
      <c r="IS1915" s="106"/>
      <c r="IT1915" s="106"/>
      <c r="IU1915" s="106"/>
      <c r="IV1915" s="106"/>
      <c r="IW1915" s="106"/>
      <c r="IX1915" s="106"/>
      <c r="IY1915" s="106"/>
      <c r="IZ1915" s="106"/>
      <c r="JA1915" s="106"/>
      <c r="JB1915" s="106"/>
      <c r="JC1915" s="106"/>
      <c r="JD1915" s="106"/>
      <c r="JE1915" s="106"/>
      <c r="JF1915" s="106"/>
      <c r="JG1915" s="106"/>
      <c r="JH1915" s="106"/>
      <c r="JI1915" s="106"/>
      <c r="JJ1915" s="106"/>
      <c r="JK1915" s="106"/>
      <c r="JL1915" s="106"/>
      <c r="JM1915" s="106"/>
      <c r="JN1915" s="106"/>
      <c r="JO1915" s="106"/>
      <c r="JP1915" s="106"/>
      <c r="JQ1915" s="106"/>
      <c r="JR1915" s="106"/>
      <c r="JS1915" s="106"/>
      <c r="JT1915" s="106"/>
      <c r="JU1915" s="106"/>
      <c r="JV1915" s="106"/>
      <c r="JW1915" s="106"/>
      <c r="JX1915" s="106"/>
      <c r="JY1915" s="106"/>
      <c r="JZ1915" s="106"/>
      <c r="KA1915" s="106"/>
      <c r="KB1915" s="106"/>
      <c r="KC1915" s="106"/>
      <c r="KD1915" s="106"/>
      <c r="KE1915" s="106"/>
      <c r="KF1915" s="106"/>
      <c r="KG1915" s="106"/>
      <c r="KH1915" s="106"/>
      <c r="KI1915" s="106"/>
      <c r="KJ1915" s="106"/>
      <c r="KK1915" s="106"/>
      <c r="KL1915" s="106"/>
      <c r="KM1915" s="106"/>
      <c r="KN1915" s="106"/>
      <c r="KO1915" s="106"/>
      <c r="KP1915" s="106"/>
      <c r="KQ1915" s="106"/>
      <c r="KR1915" s="106"/>
      <c r="KS1915" s="106"/>
      <c r="KT1915" s="106"/>
      <c r="KU1915" s="106"/>
      <c r="KV1915" s="106"/>
      <c r="KW1915" s="106"/>
      <c r="KX1915" s="106"/>
      <c r="KY1915" s="106"/>
      <c r="KZ1915" s="106"/>
      <c r="LA1915" s="106"/>
      <c r="LB1915" s="106"/>
      <c r="LC1915" s="106"/>
      <c r="LD1915" s="106"/>
      <c r="LE1915" s="106"/>
      <c r="LF1915" s="106"/>
      <c r="LG1915" s="106"/>
      <c r="LH1915" s="106"/>
      <c r="LI1915" s="106"/>
      <c r="LJ1915" s="106"/>
      <c r="LK1915" s="106"/>
      <c r="LL1915" s="106"/>
      <c r="LM1915" s="106"/>
      <c r="LN1915" s="106"/>
      <c r="LO1915" s="106"/>
      <c r="LP1915" s="106"/>
      <c r="LQ1915" s="106"/>
      <c r="LR1915" s="106"/>
      <c r="LS1915" s="106"/>
      <c r="LT1915" s="106"/>
      <c r="LU1915" s="106"/>
      <c r="LV1915" s="106"/>
      <c r="LW1915" s="106"/>
      <c r="LX1915" s="106"/>
      <c r="LY1915" s="106"/>
      <c r="LZ1915" s="106"/>
      <c r="MA1915" s="106"/>
      <c r="MB1915" s="106"/>
      <c r="MC1915" s="106"/>
      <c r="MD1915" s="106"/>
      <c r="ME1915" s="106"/>
      <c r="MF1915" s="106"/>
      <c r="MG1915" s="106"/>
      <c r="MH1915" s="106"/>
      <c r="MI1915" s="106"/>
      <c r="MJ1915" s="106"/>
      <c r="MK1915" s="106"/>
      <c r="ML1915" s="106"/>
      <c r="MM1915" s="106"/>
      <c r="MN1915" s="106"/>
      <c r="MO1915" s="106"/>
      <c r="MP1915" s="106"/>
      <c r="MQ1915" s="106"/>
      <c r="MR1915" s="106"/>
      <c r="MS1915" s="106"/>
      <c r="MT1915" s="106"/>
      <c r="MU1915" s="106"/>
      <c r="MV1915" s="106"/>
      <c r="MW1915" s="106"/>
      <c r="MX1915" s="106"/>
      <c r="MY1915" s="106"/>
      <c r="MZ1915" s="106"/>
      <c r="NA1915" s="106"/>
      <c r="NB1915" s="106"/>
      <c r="NC1915" s="106"/>
      <c r="ND1915" s="106"/>
      <c r="NE1915" s="106"/>
      <c r="NF1915" s="106"/>
      <c r="NG1915" s="106"/>
      <c r="NH1915" s="106"/>
      <c r="NI1915" s="106"/>
      <c r="NJ1915" s="106"/>
      <c r="NK1915" s="106"/>
      <c r="NL1915" s="106"/>
      <c r="NM1915" s="106"/>
      <c r="NN1915" s="106"/>
      <c r="NO1915" s="106"/>
      <c r="NP1915" s="106"/>
      <c r="NQ1915" s="106"/>
      <c r="NR1915" s="106"/>
      <c r="NS1915" s="106"/>
      <c r="NT1915" s="106"/>
      <c r="NU1915" s="106"/>
      <c r="NV1915" s="106"/>
      <c r="NW1915" s="106"/>
      <c r="NX1915" s="106"/>
      <c r="NY1915" s="106"/>
      <c r="NZ1915" s="106"/>
      <c r="OA1915" s="106"/>
      <c r="OB1915" s="106"/>
      <c r="OC1915" s="106"/>
      <c r="OD1915" s="106"/>
      <c r="OE1915" s="106"/>
      <c r="OF1915" s="106"/>
      <c r="OG1915" s="106"/>
      <c r="OH1915" s="106"/>
      <c r="OI1915" s="106"/>
      <c r="OJ1915" s="106"/>
      <c r="OK1915" s="106"/>
      <c r="OL1915" s="106"/>
      <c r="OM1915" s="106"/>
      <c r="ON1915" s="106"/>
      <c r="OO1915" s="106"/>
      <c r="OP1915" s="106"/>
      <c r="OQ1915" s="106"/>
      <c r="OR1915" s="106"/>
      <c r="OS1915" s="106"/>
      <c r="OT1915" s="106"/>
      <c r="OU1915" s="106"/>
      <c r="OV1915" s="106"/>
      <c r="OW1915" s="106"/>
      <c r="OX1915" s="106"/>
      <c r="OY1915" s="106"/>
      <c r="OZ1915" s="106"/>
      <c r="PA1915" s="106"/>
      <c r="PB1915" s="106"/>
      <c r="PC1915" s="106"/>
      <c r="PD1915" s="106"/>
      <c r="PE1915" s="106"/>
      <c r="PF1915" s="106"/>
      <c r="PG1915" s="106"/>
      <c r="PH1915" s="106"/>
      <c r="PI1915" s="106"/>
      <c r="PJ1915" s="106"/>
      <c r="PK1915" s="106"/>
      <c r="PL1915" s="106"/>
      <c r="PM1915" s="106"/>
      <c r="PN1915" s="106"/>
      <c r="PO1915" s="106"/>
      <c r="PP1915" s="106"/>
      <c r="PQ1915" s="106"/>
      <c r="PR1915" s="106"/>
      <c r="PS1915" s="106"/>
      <c r="PT1915" s="106"/>
      <c r="PU1915" s="106"/>
      <c r="PV1915" s="106"/>
      <c r="PW1915" s="106"/>
      <c r="PX1915" s="106"/>
      <c r="PY1915" s="106"/>
      <c r="PZ1915" s="106"/>
      <c r="QA1915" s="106"/>
      <c r="QB1915" s="106"/>
      <c r="QC1915" s="106"/>
      <c r="QD1915" s="106"/>
      <c r="QE1915" s="106"/>
      <c r="QF1915" s="106"/>
      <c r="QG1915" s="106"/>
      <c r="QH1915" s="106"/>
      <c r="QI1915" s="106"/>
      <c r="QJ1915" s="106"/>
      <c r="QK1915" s="106"/>
      <c r="QL1915" s="106"/>
      <c r="QM1915" s="106"/>
      <c r="QN1915" s="106"/>
      <c r="QO1915" s="106"/>
      <c r="QP1915" s="106"/>
      <c r="QQ1915" s="106"/>
      <c r="QR1915" s="106"/>
      <c r="QS1915" s="106"/>
      <c r="QT1915" s="106"/>
      <c r="QU1915" s="106"/>
      <c r="QV1915" s="106"/>
      <c r="QW1915" s="106"/>
      <c r="QX1915" s="106"/>
      <c r="QY1915" s="106"/>
      <c r="QZ1915" s="106"/>
      <c r="RA1915" s="106"/>
      <c r="RB1915" s="106"/>
      <c r="RC1915" s="106"/>
      <c r="RD1915" s="106"/>
      <c r="RE1915" s="106"/>
      <c r="RF1915" s="106"/>
      <c r="RG1915" s="106"/>
      <c r="RH1915" s="106"/>
      <c r="RI1915" s="106"/>
      <c r="RJ1915" s="106"/>
      <c r="RK1915" s="106"/>
      <c r="RL1915" s="106"/>
      <c r="RM1915" s="106"/>
      <c r="RN1915" s="106"/>
      <c r="RO1915" s="106"/>
      <c r="RP1915" s="106"/>
      <c r="RQ1915" s="106"/>
      <c r="RR1915" s="106"/>
      <c r="RS1915" s="106"/>
      <c r="RT1915" s="106"/>
      <c r="RU1915" s="106"/>
      <c r="RV1915" s="106"/>
      <c r="RW1915" s="106"/>
      <c r="RX1915" s="106"/>
      <c r="RY1915" s="106"/>
      <c r="RZ1915" s="106"/>
      <c r="SA1915" s="106"/>
      <c r="SB1915" s="106"/>
      <c r="SC1915" s="106"/>
      <c r="SD1915" s="106"/>
      <c r="SE1915" s="106"/>
      <c r="SF1915" s="106"/>
      <c r="SG1915" s="106"/>
      <c r="SH1915" s="106"/>
      <c r="SI1915" s="106"/>
      <c r="SJ1915" s="106"/>
      <c r="SK1915" s="106"/>
      <c r="SL1915" s="106"/>
      <c r="SM1915" s="106"/>
      <c r="SN1915" s="106"/>
      <c r="SO1915" s="106"/>
      <c r="SP1915" s="106"/>
      <c r="SQ1915" s="106"/>
      <c r="SR1915" s="106"/>
      <c r="SS1915" s="106"/>
      <c r="ST1915" s="106"/>
      <c r="SU1915" s="106"/>
      <c r="SV1915" s="106"/>
      <c r="SW1915" s="106"/>
      <c r="SX1915" s="106"/>
      <c r="SY1915" s="106"/>
      <c r="SZ1915" s="106"/>
      <c r="TA1915" s="106"/>
      <c r="TB1915" s="106"/>
      <c r="TC1915" s="106"/>
      <c r="TD1915" s="106"/>
      <c r="TE1915" s="106"/>
      <c r="TF1915" s="106"/>
      <c r="TG1915" s="106"/>
      <c r="TH1915" s="106"/>
      <c r="TI1915" s="106"/>
      <c r="TJ1915" s="106"/>
      <c r="TK1915" s="106"/>
      <c r="TL1915" s="106"/>
      <c r="TM1915" s="106"/>
      <c r="TN1915" s="106"/>
      <c r="TO1915" s="106"/>
      <c r="TP1915" s="106"/>
      <c r="TQ1915" s="106"/>
      <c r="TR1915" s="106"/>
      <c r="TS1915" s="106"/>
      <c r="TT1915" s="106"/>
      <c r="TU1915" s="106"/>
      <c r="TV1915" s="106"/>
      <c r="TW1915" s="106"/>
      <c r="TX1915" s="106"/>
      <c r="TY1915" s="106"/>
      <c r="TZ1915" s="106"/>
      <c r="UA1915" s="106"/>
      <c r="UB1915" s="106"/>
      <c r="UC1915" s="106"/>
      <c r="UD1915" s="106"/>
      <c r="UE1915" s="106"/>
      <c r="UF1915" s="106"/>
      <c r="UG1915" s="106"/>
      <c r="UH1915" s="106"/>
      <c r="UI1915" s="106"/>
      <c r="UJ1915" s="106"/>
      <c r="UK1915" s="106"/>
      <c r="UL1915" s="106"/>
      <c r="UM1915" s="106"/>
      <c r="UN1915" s="106"/>
      <c r="UO1915" s="106"/>
      <c r="UP1915" s="106"/>
      <c r="UQ1915" s="106"/>
      <c r="UR1915" s="106"/>
      <c r="US1915" s="106"/>
      <c r="UT1915" s="106"/>
      <c r="UU1915" s="106"/>
      <c r="UV1915" s="106"/>
      <c r="UW1915" s="106"/>
      <c r="UX1915" s="106"/>
      <c r="UY1915" s="106"/>
      <c r="UZ1915" s="106"/>
      <c r="VA1915" s="106"/>
      <c r="VB1915" s="106"/>
      <c r="VC1915" s="106"/>
      <c r="VD1915" s="106"/>
      <c r="VE1915" s="106"/>
      <c r="VF1915" s="106"/>
      <c r="VG1915" s="106"/>
      <c r="VH1915" s="106"/>
      <c r="VI1915" s="106"/>
      <c r="VJ1915" s="106"/>
      <c r="VK1915" s="106"/>
      <c r="VL1915" s="106"/>
      <c r="VM1915" s="106"/>
      <c r="VN1915" s="106"/>
      <c r="VO1915" s="106"/>
      <c r="VP1915" s="106"/>
      <c r="VQ1915" s="106"/>
      <c r="VR1915" s="106"/>
      <c r="VS1915" s="106"/>
      <c r="VT1915" s="106"/>
      <c r="VU1915" s="106"/>
      <c r="VV1915" s="106"/>
      <c r="VW1915" s="106"/>
      <c r="VX1915" s="106"/>
      <c r="VY1915" s="106"/>
      <c r="VZ1915" s="106"/>
      <c r="WA1915" s="106"/>
      <c r="WB1915" s="106"/>
      <c r="WC1915" s="106"/>
      <c r="WD1915" s="106"/>
      <c r="WE1915" s="106"/>
      <c r="WF1915" s="106"/>
      <c r="WG1915" s="106"/>
      <c r="WH1915" s="106"/>
      <c r="WI1915" s="106"/>
      <c r="WJ1915" s="106"/>
      <c r="WK1915" s="106"/>
      <c r="WL1915" s="106"/>
      <c r="WM1915" s="106"/>
      <c r="WN1915" s="106"/>
      <c r="WO1915" s="106"/>
      <c r="WP1915" s="106"/>
      <c r="WQ1915" s="106"/>
      <c r="WR1915" s="106"/>
      <c r="WS1915" s="106"/>
      <c r="WT1915" s="106"/>
      <c r="WU1915" s="106"/>
      <c r="WV1915" s="106"/>
      <c r="WW1915" s="106"/>
      <c r="WX1915" s="106"/>
      <c r="WY1915" s="106"/>
      <c r="WZ1915" s="106"/>
      <c r="XA1915" s="106"/>
      <c r="XB1915" s="106"/>
      <c r="XC1915" s="106"/>
      <c r="XD1915" s="106"/>
      <c r="XE1915" s="106"/>
      <c r="XF1915" s="106"/>
      <c r="XG1915" s="106"/>
      <c r="XH1915" s="106"/>
      <c r="XI1915" s="106"/>
      <c r="XJ1915" s="106"/>
      <c r="XK1915" s="106"/>
      <c r="XL1915" s="106"/>
      <c r="XM1915" s="106"/>
      <c r="XN1915" s="106"/>
      <c r="XO1915" s="106"/>
      <c r="XP1915" s="106"/>
      <c r="XQ1915" s="106"/>
      <c r="XR1915" s="106"/>
      <c r="XS1915" s="106"/>
      <c r="XT1915" s="106"/>
      <c r="XU1915" s="106"/>
      <c r="XV1915" s="106"/>
      <c r="XW1915" s="106"/>
      <c r="XX1915" s="106"/>
      <c r="XY1915" s="106"/>
      <c r="XZ1915" s="106"/>
      <c r="YA1915" s="106"/>
      <c r="YB1915" s="106"/>
      <c r="YC1915" s="106"/>
      <c r="YD1915" s="106"/>
      <c r="YE1915" s="106"/>
      <c r="YF1915" s="106"/>
      <c r="YG1915" s="106"/>
      <c r="YH1915" s="106"/>
      <c r="YI1915" s="106"/>
      <c r="YJ1915" s="106"/>
      <c r="YK1915" s="106"/>
      <c r="YL1915" s="106"/>
      <c r="YM1915" s="106"/>
      <c r="YN1915" s="106"/>
      <c r="YO1915" s="106"/>
      <c r="YP1915" s="106"/>
      <c r="YQ1915" s="106"/>
      <c r="YR1915" s="106"/>
      <c r="YS1915" s="106"/>
      <c r="YT1915" s="106"/>
      <c r="YU1915" s="106"/>
      <c r="YV1915" s="106"/>
      <c r="YW1915" s="106"/>
      <c r="YX1915" s="106"/>
      <c r="YY1915" s="106"/>
      <c r="YZ1915" s="106"/>
      <c r="ZA1915" s="106"/>
      <c r="ZB1915" s="106"/>
      <c r="ZC1915" s="106"/>
      <c r="ZD1915" s="106"/>
      <c r="ZE1915" s="106"/>
      <c r="ZF1915" s="106"/>
      <c r="ZG1915" s="106"/>
      <c r="ZH1915" s="106"/>
      <c r="ZI1915" s="106"/>
      <c r="ZJ1915" s="106"/>
      <c r="ZK1915" s="106"/>
      <c r="ZL1915" s="106"/>
      <c r="ZM1915" s="106"/>
      <c r="ZN1915" s="106"/>
      <c r="ZO1915" s="106"/>
      <c r="ZP1915" s="106"/>
      <c r="ZQ1915" s="106"/>
      <c r="ZR1915" s="106"/>
      <c r="ZS1915" s="106"/>
      <c r="ZT1915" s="106"/>
      <c r="ZU1915" s="106"/>
      <c r="ZV1915" s="106"/>
      <c r="ZW1915" s="106"/>
      <c r="ZX1915" s="106"/>
      <c r="ZY1915" s="106"/>
      <c r="ZZ1915" s="106"/>
      <c r="AAA1915" s="106"/>
      <c r="AAB1915" s="106"/>
      <c r="AAC1915" s="106"/>
      <c r="AAD1915" s="106"/>
      <c r="AAE1915" s="106"/>
      <c r="AAF1915" s="106"/>
      <c r="AAG1915" s="106"/>
      <c r="AAH1915" s="106"/>
      <c r="AAI1915" s="106"/>
      <c r="AAJ1915" s="106"/>
      <c r="AAK1915" s="106"/>
      <c r="AAL1915" s="106"/>
      <c r="AAM1915" s="106"/>
      <c r="AAN1915" s="106"/>
      <c r="AAO1915" s="106"/>
      <c r="AAP1915" s="106"/>
      <c r="AAQ1915" s="106"/>
      <c r="AAR1915" s="106"/>
      <c r="AAS1915" s="106"/>
      <c r="AAT1915" s="106"/>
      <c r="AAU1915" s="106"/>
      <c r="AAV1915" s="106"/>
      <c r="AAW1915" s="106"/>
      <c r="AAX1915" s="106"/>
      <c r="AAY1915" s="106"/>
      <c r="AAZ1915" s="106"/>
      <c r="ABA1915" s="106"/>
      <c r="ABB1915" s="106"/>
      <c r="ABC1915" s="106"/>
      <c r="ABD1915" s="106"/>
      <c r="ABE1915" s="106"/>
      <c r="ABF1915" s="106"/>
      <c r="ABG1915" s="106"/>
      <c r="ABH1915" s="106"/>
      <c r="ABI1915" s="106"/>
      <c r="ABJ1915" s="106"/>
      <c r="ABK1915" s="106"/>
      <c r="ABL1915" s="106"/>
      <c r="ABM1915" s="106"/>
      <c r="ABN1915" s="106"/>
      <c r="ABO1915" s="106"/>
      <c r="ABP1915" s="106"/>
      <c r="ABQ1915" s="106"/>
      <c r="ABR1915" s="106"/>
      <c r="ABS1915" s="106"/>
      <c r="ABT1915" s="106"/>
      <c r="ABU1915" s="106"/>
      <c r="ABV1915" s="106"/>
      <c r="ABW1915" s="106"/>
      <c r="ABX1915" s="106"/>
      <c r="ABY1915" s="106"/>
      <c r="ABZ1915" s="106"/>
      <c r="ACA1915" s="106"/>
      <c r="ACB1915" s="106"/>
      <c r="ACC1915" s="106"/>
      <c r="ACD1915" s="106"/>
      <c r="ACE1915" s="106"/>
      <c r="ACF1915" s="106"/>
      <c r="ACG1915" s="106"/>
      <c r="ACH1915" s="106"/>
      <c r="ACI1915" s="106"/>
      <c r="ACJ1915" s="106"/>
      <c r="ACK1915" s="106"/>
      <c r="ACL1915" s="106"/>
      <c r="ACM1915" s="106"/>
      <c r="ACN1915" s="106"/>
      <c r="ACO1915" s="106"/>
      <c r="ACP1915" s="106"/>
      <c r="ACQ1915" s="106"/>
      <c r="ACR1915" s="106"/>
      <c r="ACS1915" s="106"/>
      <c r="ACT1915" s="106"/>
      <c r="ACU1915" s="106"/>
      <c r="ACV1915" s="106"/>
      <c r="ACW1915" s="106"/>
      <c r="ACX1915" s="106"/>
      <c r="ACY1915" s="106"/>
      <c r="ACZ1915" s="106"/>
      <c r="ADA1915" s="106"/>
      <c r="ADB1915" s="106"/>
      <c r="ADC1915" s="106"/>
      <c r="ADD1915" s="106"/>
      <c r="ADE1915" s="106"/>
      <c r="ADF1915" s="106"/>
      <c r="ADG1915" s="106"/>
      <c r="ADH1915" s="106"/>
      <c r="ADI1915" s="106"/>
      <c r="ADJ1915" s="106"/>
      <c r="ADK1915" s="106"/>
      <c r="ADL1915" s="106"/>
      <c r="ADM1915" s="106"/>
      <c r="ADN1915" s="106"/>
      <c r="ADO1915" s="106"/>
      <c r="ADP1915" s="106"/>
      <c r="ADQ1915" s="106"/>
      <c r="ADR1915" s="106"/>
      <c r="ADS1915" s="106"/>
      <c r="ADT1915" s="106"/>
      <c r="ADU1915" s="106"/>
      <c r="ADV1915" s="106"/>
      <c r="ADW1915" s="106"/>
      <c r="ADX1915" s="106"/>
      <c r="ADY1915" s="106"/>
      <c r="ADZ1915" s="106"/>
      <c r="AEA1915" s="106"/>
      <c r="AEB1915" s="106"/>
      <c r="AEC1915" s="106"/>
      <c r="AED1915" s="106"/>
      <c r="AEE1915" s="106"/>
      <c r="AEF1915" s="106"/>
      <c r="AEG1915" s="106"/>
      <c r="AEH1915" s="106"/>
      <c r="AEI1915" s="106"/>
      <c r="AEJ1915" s="106"/>
      <c r="AEK1915" s="106"/>
      <c r="AEL1915" s="106"/>
      <c r="AEM1915" s="106"/>
      <c r="AEN1915" s="106"/>
      <c r="AEO1915" s="106"/>
      <c r="AEP1915" s="106"/>
      <c r="AEQ1915" s="106"/>
      <c r="AER1915" s="106"/>
      <c r="AES1915" s="106"/>
      <c r="AET1915" s="106"/>
      <c r="AEU1915" s="106"/>
      <c r="AEV1915" s="106"/>
      <c r="AEW1915" s="106"/>
      <c r="AEX1915" s="106"/>
      <c r="AEY1915" s="106"/>
      <c r="AEZ1915" s="106"/>
      <c r="AFA1915" s="106"/>
      <c r="AFB1915" s="106"/>
      <c r="AFC1915" s="106"/>
      <c r="AFD1915" s="106"/>
      <c r="AFE1915" s="106"/>
      <c r="AFF1915" s="106"/>
      <c r="AFG1915" s="106"/>
      <c r="AFH1915" s="106"/>
      <c r="AFI1915" s="106"/>
      <c r="AFJ1915" s="106"/>
      <c r="AFK1915" s="106"/>
      <c r="AFL1915" s="106"/>
      <c r="AFM1915" s="106"/>
      <c r="AFN1915" s="106"/>
      <c r="AFO1915" s="106"/>
      <c r="AFP1915" s="106"/>
      <c r="AFQ1915" s="106"/>
      <c r="AFR1915" s="106"/>
      <c r="AFS1915" s="106"/>
      <c r="AFT1915" s="106"/>
      <c r="AFU1915" s="106"/>
      <c r="AFV1915" s="106"/>
      <c r="AFW1915" s="106"/>
      <c r="AFX1915" s="106"/>
      <c r="AFY1915" s="106"/>
      <c r="AFZ1915" s="106"/>
      <c r="AGA1915" s="106"/>
      <c r="AGB1915" s="106"/>
      <c r="AGC1915" s="106"/>
      <c r="AGD1915" s="106"/>
      <c r="AGE1915" s="106"/>
      <c r="AGF1915" s="106"/>
      <c r="AGG1915" s="106"/>
      <c r="AGH1915" s="106"/>
      <c r="AGI1915" s="106"/>
      <c r="AGJ1915" s="106"/>
      <c r="AGK1915" s="106"/>
      <c r="AGL1915" s="106"/>
      <c r="AGM1915" s="106"/>
      <c r="AGN1915" s="106"/>
      <c r="AGO1915" s="106"/>
      <c r="AGP1915" s="106"/>
      <c r="AGQ1915" s="106"/>
      <c r="AGR1915" s="106"/>
      <c r="AGS1915" s="106"/>
      <c r="AGT1915" s="106"/>
      <c r="AGU1915" s="106"/>
      <c r="AGV1915" s="106"/>
      <c r="AGW1915" s="106"/>
      <c r="AGX1915" s="106"/>
      <c r="AGY1915" s="106"/>
      <c r="AGZ1915" s="106"/>
      <c r="AHA1915" s="106"/>
      <c r="AHB1915" s="106"/>
      <c r="AHC1915" s="106"/>
      <c r="AHD1915" s="106"/>
      <c r="AHE1915" s="106"/>
      <c r="AHF1915" s="106"/>
      <c r="AHG1915" s="106"/>
      <c r="AHH1915" s="106"/>
      <c r="AHI1915" s="106"/>
      <c r="AHJ1915" s="106"/>
      <c r="AHK1915" s="106"/>
      <c r="AHL1915" s="106"/>
      <c r="AHM1915" s="106"/>
      <c r="AHN1915" s="106"/>
      <c r="AHO1915" s="106"/>
      <c r="AHP1915" s="106"/>
      <c r="AHQ1915" s="106"/>
      <c r="AHR1915" s="106"/>
      <c r="AHS1915" s="106"/>
      <c r="AHT1915" s="106"/>
      <c r="AHU1915" s="106"/>
      <c r="AHV1915" s="106"/>
      <c r="AHW1915" s="106"/>
      <c r="AHX1915" s="106"/>
      <c r="AHY1915" s="106"/>
      <c r="AHZ1915" s="106"/>
      <c r="AIA1915" s="106"/>
      <c r="AIB1915" s="106"/>
      <c r="AIC1915" s="106"/>
      <c r="AID1915" s="106"/>
      <c r="AIE1915" s="106"/>
      <c r="AIF1915" s="106"/>
      <c r="AIG1915" s="106"/>
      <c r="AIH1915" s="106"/>
      <c r="AII1915" s="106"/>
      <c r="AIJ1915" s="106"/>
      <c r="AIK1915" s="106"/>
      <c r="AIL1915" s="106"/>
      <c r="AIM1915" s="106"/>
      <c r="AIN1915" s="106"/>
      <c r="AIO1915" s="106"/>
      <c r="AIP1915" s="106"/>
      <c r="AIQ1915" s="106"/>
      <c r="AIR1915" s="106"/>
      <c r="AIS1915" s="106"/>
      <c r="AIT1915" s="106"/>
      <c r="AIU1915" s="106"/>
      <c r="AIV1915" s="106"/>
      <c r="AIW1915" s="106"/>
      <c r="AIX1915" s="106"/>
      <c r="AIY1915" s="106"/>
      <c r="AIZ1915" s="106"/>
      <c r="AJA1915" s="106"/>
      <c r="AJB1915" s="106"/>
      <c r="AJC1915" s="106"/>
      <c r="AJD1915" s="106"/>
      <c r="AJE1915" s="106"/>
      <c r="AJF1915" s="106"/>
      <c r="AJG1915" s="106"/>
      <c r="AJH1915" s="106"/>
      <c r="AJI1915" s="106"/>
      <c r="AJJ1915" s="106"/>
      <c r="AJK1915" s="106"/>
      <c r="AJL1915" s="106"/>
      <c r="AJM1915" s="106"/>
      <c r="AJN1915" s="106"/>
      <c r="AJO1915" s="106"/>
      <c r="AJP1915" s="106"/>
      <c r="AJQ1915" s="106"/>
      <c r="AJR1915" s="106"/>
      <c r="AJS1915" s="106"/>
      <c r="AJT1915" s="106"/>
      <c r="AJU1915" s="106"/>
      <c r="AJV1915" s="106"/>
      <c r="AJW1915" s="106"/>
      <c r="AJX1915" s="106"/>
      <c r="AJY1915" s="106"/>
      <c r="AJZ1915" s="106"/>
      <c r="AKA1915" s="106"/>
      <c r="AKB1915" s="106"/>
      <c r="AKC1915" s="106"/>
      <c r="AKD1915" s="106"/>
      <c r="AKE1915" s="106"/>
      <c r="AKF1915" s="106"/>
      <c r="AKG1915" s="106"/>
      <c r="AKH1915" s="106"/>
      <c r="AKI1915" s="106"/>
      <c r="AKJ1915" s="106"/>
      <c r="AKK1915" s="106"/>
      <c r="AKL1915" s="106"/>
      <c r="AKM1915" s="106"/>
      <c r="AKN1915" s="106"/>
      <c r="AKO1915" s="106"/>
      <c r="AKP1915" s="106"/>
      <c r="AKQ1915" s="106"/>
      <c r="AKR1915" s="106"/>
      <c r="AKS1915" s="106"/>
      <c r="AKT1915" s="106"/>
      <c r="AKU1915" s="106"/>
      <c r="AKV1915" s="106"/>
      <c r="AKW1915" s="106"/>
      <c r="AKX1915" s="106"/>
      <c r="AKY1915" s="106"/>
      <c r="AKZ1915" s="106"/>
      <c r="ALA1915" s="106"/>
      <c r="ALB1915" s="106"/>
      <c r="ALC1915" s="106"/>
      <c r="ALD1915" s="106"/>
      <c r="ALE1915" s="106"/>
      <c r="ALF1915" s="106"/>
      <c r="ALG1915" s="106"/>
      <c r="ALH1915" s="106"/>
      <c r="ALI1915" s="106"/>
      <c r="ALJ1915" s="106"/>
      <c r="ALK1915" s="106"/>
      <c r="ALL1915" s="106"/>
      <c r="ALM1915" s="106"/>
      <c r="ALN1915" s="106"/>
      <c r="ALO1915" s="106"/>
      <c r="ALP1915" s="106"/>
      <c r="ALQ1915" s="106"/>
      <c r="ALR1915" s="106"/>
      <c r="ALS1915" s="106"/>
      <c r="ALT1915" s="106"/>
      <c r="ALU1915" s="106"/>
      <c r="ALV1915" s="106"/>
      <c r="ALW1915" s="106"/>
      <c r="ALX1915" s="106"/>
      <c r="ALY1915" s="106"/>
      <c r="ALZ1915" s="106"/>
      <c r="AMA1915" s="106"/>
      <c r="AMB1915" s="106"/>
      <c r="AMC1915" s="106"/>
      <c r="AMD1915" s="106"/>
      <c r="AME1915" s="106"/>
      <c r="AMF1915" s="106"/>
      <c r="AMG1915" s="106"/>
      <c r="AMH1915" s="106"/>
      <c r="AMI1915" s="106"/>
      <c r="AMJ1915" s="106"/>
      <c r="AMK1915" s="106"/>
    </row>
    <row r="1916" spans="1:1025" s="108" customFormat="1" ht="43.2">
      <c r="A1916" s="15">
        <v>1913</v>
      </c>
      <c r="B1916" s="171" t="s">
        <v>28</v>
      </c>
      <c r="C1916" s="170" t="s">
        <v>73</v>
      </c>
      <c r="D1916" s="171" t="s">
        <v>152</v>
      </c>
      <c r="E1916" s="171" t="s">
        <v>773</v>
      </c>
      <c r="F1916" s="169" t="s">
        <v>938</v>
      </c>
      <c r="G1916" s="172" t="s">
        <v>3778</v>
      </c>
      <c r="H1916" s="172" t="s">
        <v>7266</v>
      </c>
      <c r="I1916" s="171" t="s">
        <v>2046</v>
      </c>
      <c r="J1916" s="171" t="s">
        <v>3775</v>
      </c>
      <c r="K1916" s="169" t="s">
        <v>2807</v>
      </c>
      <c r="L1916" s="15" t="s">
        <v>5150</v>
      </c>
      <c r="M1916" s="12" t="s">
        <v>5316</v>
      </c>
      <c r="N1916" s="106"/>
      <c r="O1916" s="106"/>
      <c r="P1916" s="106"/>
      <c r="Q1916" s="106"/>
      <c r="R1916" s="106"/>
      <c r="S1916" s="106"/>
      <c r="T1916" s="106"/>
      <c r="U1916" s="106"/>
      <c r="V1916" s="106"/>
      <c r="W1916" s="106"/>
      <c r="X1916" s="106"/>
      <c r="Y1916" s="106"/>
      <c r="Z1916" s="106"/>
      <c r="AA1916" s="106"/>
      <c r="AB1916" s="106"/>
      <c r="AC1916" s="106"/>
      <c r="AD1916" s="106"/>
      <c r="AE1916" s="106"/>
      <c r="AF1916" s="106"/>
      <c r="AG1916" s="106"/>
      <c r="AH1916" s="106"/>
      <c r="AI1916" s="106"/>
      <c r="AJ1916" s="106"/>
      <c r="AK1916" s="106"/>
      <c r="AL1916" s="106"/>
      <c r="AM1916" s="106"/>
      <c r="AN1916" s="106"/>
      <c r="AO1916" s="106"/>
      <c r="AP1916" s="106"/>
      <c r="AQ1916" s="106"/>
      <c r="AR1916" s="106"/>
      <c r="AS1916" s="106"/>
      <c r="AT1916" s="106"/>
      <c r="AU1916" s="106"/>
      <c r="AV1916" s="106"/>
      <c r="AW1916" s="106"/>
      <c r="AX1916" s="106"/>
      <c r="AY1916" s="106"/>
      <c r="AZ1916" s="106"/>
      <c r="BA1916" s="106"/>
      <c r="BB1916" s="106"/>
      <c r="BC1916" s="106"/>
      <c r="BD1916" s="106"/>
      <c r="BE1916" s="106"/>
      <c r="BF1916" s="106"/>
      <c r="BG1916" s="106"/>
      <c r="BH1916" s="106"/>
      <c r="BI1916" s="106"/>
      <c r="BJ1916" s="106"/>
      <c r="BK1916" s="106"/>
      <c r="BL1916" s="106"/>
      <c r="BM1916" s="106"/>
      <c r="BN1916" s="106"/>
      <c r="BO1916" s="106"/>
      <c r="BP1916" s="106"/>
      <c r="BQ1916" s="106"/>
      <c r="BR1916" s="106"/>
      <c r="BS1916" s="106"/>
      <c r="BT1916" s="106"/>
      <c r="BU1916" s="106"/>
      <c r="BV1916" s="106"/>
      <c r="BW1916" s="106"/>
      <c r="BX1916" s="106"/>
      <c r="BY1916" s="106"/>
      <c r="BZ1916" s="106"/>
      <c r="CA1916" s="106"/>
      <c r="CB1916" s="106"/>
      <c r="CC1916" s="106"/>
      <c r="CD1916" s="106"/>
      <c r="CE1916" s="106"/>
      <c r="CF1916" s="106"/>
      <c r="CG1916" s="106"/>
      <c r="CH1916" s="106"/>
      <c r="CI1916" s="106"/>
      <c r="CJ1916" s="106"/>
      <c r="CK1916" s="106"/>
      <c r="CL1916" s="106"/>
      <c r="CM1916" s="106"/>
      <c r="CN1916" s="106"/>
      <c r="CO1916" s="106"/>
      <c r="CP1916" s="106"/>
      <c r="CQ1916" s="106"/>
      <c r="CR1916" s="106"/>
      <c r="CS1916" s="106"/>
      <c r="CT1916" s="106"/>
      <c r="CU1916" s="106"/>
      <c r="CV1916" s="106"/>
      <c r="CW1916" s="106"/>
      <c r="CX1916" s="106"/>
      <c r="CY1916" s="106"/>
      <c r="CZ1916" s="106"/>
      <c r="DA1916" s="106"/>
      <c r="DB1916" s="106"/>
      <c r="DC1916" s="106"/>
      <c r="DD1916" s="106"/>
      <c r="DE1916" s="106"/>
      <c r="DF1916" s="106"/>
      <c r="DG1916" s="106"/>
      <c r="DH1916" s="106"/>
      <c r="DI1916" s="106"/>
      <c r="DJ1916" s="106"/>
      <c r="DK1916" s="106"/>
      <c r="DL1916" s="106"/>
      <c r="DM1916" s="106"/>
      <c r="DN1916" s="106"/>
      <c r="DO1916" s="106"/>
      <c r="DP1916" s="106"/>
      <c r="DQ1916" s="106"/>
      <c r="DR1916" s="106"/>
      <c r="DS1916" s="106"/>
      <c r="DT1916" s="106"/>
      <c r="DU1916" s="106"/>
      <c r="DV1916" s="106"/>
      <c r="DW1916" s="106"/>
      <c r="DX1916" s="106"/>
      <c r="DY1916" s="106"/>
      <c r="DZ1916" s="106"/>
      <c r="EA1916" s="106"/>
      <c r="EB1916" s="106"/>
      <c r="EC1916" s="106"/>
      <c r="ED1916" s="106"/>
      <c r="EE1916" s="106"/>
      <c r="EF1916" s="106"/>
      <c r="EG1916" s="106"/>
      <c r="EH1916" s="106"/>
      <c r="EI1916" s="106"/>
      <c r="EJ1916" s="106"/>
      <c r="EK1916" s="106"/>
      <c r="EL1916" s="106"/>
      <c r="EM1916" s="106"/>
      <c r="EN1916" s="106"/>
      <c r="EO1916" s="106"/>
      <c r="EP1916" s="106"/>
      <c r="EQ1916" s="106"/>
      <c r="ER1916" s="106"/>
      <c r="ES1916" s="106"/>
      <c r="ET1916" s="106"/>
      <c r="EU1916" s="106"/>
      <c r="EV1916" s="106"/>
      <c r="EW1916" s="106"/>
      <c r="EX1916" s="106"/>
      <c r="EY1916" s="106"/>
      <c r="EZ1916" s="106"/>
      <c r="FA1916" s="106"/>
      <c r="FB1916" s="106"/>
      <c r="FC1916" s="106"/>
      <c r="FD1916" s="106"/>
      <c r="FE1916" s="106"/>
      <c r="FF1916" s="106"/>
      <c r="FG1916" s="106"/>
      <c r="FH1916" s="106"/>
      <c r="FI1916" s="106"/>
      <c r="FJ1916" s="106"/>
      <c r="FK1916" s="106"/>
      <c r="FL1916" s="106"/>
      <c r="FM1916" s="106"/>
      <c r="FN1916" s="106"/>
      <c r="FO1916" s="106"/>
      <c r="FP1916" s="106"/>
      <c r="FQ1916" s="106"/>
      <c r="FR1916" s="106"/>
      <c r="FS1916" s="106"/>
      <c r="FT1916" s="106"/>
      <c r="FU1916" s="106"/>
      <c r="FV1916" s="106"/>
      <c r="FW1916" s="106"/>
      <c r="FX1916" s="106"/>
      <c r="FY1916" s="106"/>
      <c r="FZ1916" s="106"/>
      <c r="GA1916" s="106"/>
      <c r="GB1916" s="106"/>
      <c r="GC1916" s="106"/>
      <c r="GD1916" s="106"/>
      <c r="GE1916" s="106"/>
      <c r="GF1916" s="106"/>
      <c r="GG1916" s="106"/>
      <c r="GH1916" s="106"/>
      <c r="GI1916" s="106"/>
      <c r="GJ1916" s="106"/>
      <c r="GK1916" s="106"/>
      <c r="GL1916" s="106"/>
      <c r="GM1916" s="106"/>
      <c r="GN1916" s="106"/>
      <c r="GO1916" s="106"/>
      <c r="GP1916" s="106"/>
      <c r="GQ1916" s="106"/>
      <c r="GR1916" s="106"/>
      <c r="GS1916" s="106"/>
      <c r="GT1916" s="106"/>
      <c r="GU1916" s="106"/>
      <c r="GV1916" s="106"/>
      <c r="GW1916" s="106"/>
      <c r="GX1916" s="106"/>
      <c r="GY1916" s="106"/>
      <c r="GZ1916" s="106"/>
      <c r="HA1916" s="106"/>
      <c r="HB1916" s="106"/>
      <c r="HC1916" s="106"/>
      <c r="HD1916" s="106"/>
      <c r="HE1916" s="106"/>
      <c r="HF1916" s="106"/>
      <c r="HG1916" s="106"/>
      <c r="HH1916" s="106"/>
      <c r="HI1916" s="106"/>
      <c r="HJ1916" s="106"/>
      <c r="HK1916" s="106"/>
      <c r="HL1916" s="106"/>
      <c r="HM1916" s="106"/>
      <c r="HN1916" s="106"/>
      <c r="HO1916" s="106"/>
      <c r="HP1916" s="106"/>
      <c r="HQ1916" s="106"/>
      <c r="HR1916" s="106"/>
      <c r="HS1916" s="106"/>
      <c r="HT1916" s="106"/>
      <c r="HU1916" s="106"/>
      <c r="HV1916" s="106"/>
      <c r="HW1916" s="106"/>
      <c r="HX1916" s="106"/>
      <c r="HY1916" s="106"/>
      <c r="HZ1916" s="106"/>
      <c r="IA1916" s="106"/>
      <c r="IB1916" s="106"/>
      <c r="IC1916" s="106"/>
      <c r="ID1916" s="106"/>
      <c r="IE1916" s="106"/>
      <c r="IF1916" s="106"/>
      <c r="IG1916" s="106"/>
      <c r="IH1916" s="106"/>
      <c r="II1916" s="106"/>
      <c r="IJ1916" s="106"/>
      <c r="IK1916" s="106"/>
      <c r="IL1916" s="106"/>
      <c r="IM1916" s="106"/>
      <c r="IN1916" s="106"/>
      <c r="IO1916" s="106"/>
      <c r="IP1916" s="106"/>
      <c r="IQ1916" s="106"/>
      <c r="IR1916" s="106"/>
      <c r="IS1916" s="106"/>
      <c r="IT1916" s="106"/>
      <c r="IU1916" s="106"/>
      <c r="IV1916" s="106"/>
      <c r="IW1916" s="106"/>
      <c r="IX1916" s="106"/>
      <c r="IY1916" s="106"/>
      <c r="IZ1916" s="106"/>
      <c r="JA1916" s="106"/>
      <c r="JB1916" s="106"/>
      <c r="JC1916" s="106"/>
      <c r="JD1916" s="106"/>
      <c r="JE1916" s="106"/>
      <c r="JF1916" s="106"/>
      <c r="JG1916" s="106"/>
      <c r="JH1916" s="106"/>
      <c r="JI1916" s="106"/>
      <c r="JJ1916" s="106"/>
      <c r="JK1916" s="106"/>
      <c r="JL1916" s="106"/>
      <c r="JM1916" s="106"/>
      <c r="JN1916" s="106"/>
      <c r="JO1916" s="106"/>
      <c r="JP1916" s="106"/>
      <c r="JQ1916" s="106"/>
      <c r="JR1916" s="106"/>
      <c r="JS1916" s="106"/>
      <c r="JT1916" s="106"/>
      <c r="JU1916" s="106"/>
      <c r="JV1916" s="106"/>
      <c r="JW1916" s="106"/>
      <c r="JX1916" s="106"/>
      <c r="JY1916" s="106"/>
      <c r="JZ1916" s="106"/>
      <c r="KA1916" s="106"/>
      <c r="KB1916" s="106"/>
      <c r="KC1916" s="106"/>
      <c r="KD1916" s="106"/>
      <c r="KE1916" s="106"/>
      <c r="KF1916" s="106"/>
      <c r="KG1916" s="106"/>
      <c r="KH1916" s="106"/>
      <c r="KI1916" s="106"/>
      <c r="KJ1916" s="106"/>
      <c r="KK1916" s="106"/>
      <c r="KL1916" s="106"/>
      <c r="KM1916" s="106"/>
      <c r="KN1916" s="106"/>
      <c r="KO1916" s="106"/>
      <c r="KP1916" s="106"/>
      <c r="KQ1916" s="106"/>
      <c r="KR1916" s="106"/>
      <c r="KS1916" s="106"/>
      <c r="KT1916" s="106"/>
      <c r="KU1916" s="106"/>
      <c r="KV1916" s="106"/>
      <c r="KW1916" s="106"/>
      <c r="KX1916" s="106"/>
      <c r="KY1916" s="106"/>
      <c r="KZ1916" s="106"/>
      <c r="LA1916" s="106"/>
      <c r="LB1916" s="106"/>
      <c r="LC1916" s="106"/>
      <c r="LD1916" s="106"/>
      <c r="LE1916" s="106"/>
      <c r="LF1916" s="106"/>
      <c r="LG1916" s="106"/>
      <c r="LH1916" s="106"/>
      <c r="LI1916" s="106"/>
      <c r="LJ1916" s="106"/>
      <c r="LK1916" s="106"/>
      <c r="LL1916" s="106"/>
      <c r="LM1916" s="106"/>
      <c r="LN1916" s="106"/>
      <c r="LO1916" s="106"/>
      <c r="LP1916" s="106"/>
      <c r="LQ1916" s="106"/>
      <c r="LR1916" s="106"/>
      <c r="LS1916" s="106"/>
      <c r="LT1916" s="106"/>
      <c r="LU1916" s="106"/>
      <c r="LV1916" s="106"/>
      <c r="LW1916" s="106"/>
      <c r="LX1916" s="106"/>
      <c r="LY1916" s="106"/>
      <c r="LZ1916" s="106"/>
      <c r="MA1916" s="106"/>
      <c r="MB1916" s="106"/>
      <c r="MC1916" s="106"/>
      <c r="MD1916" s="106"/>
      <c r="ME1916" s="106"/>
      <c r="MF1916" s="106"/>
      <c r="MG1916" s="106"/>
      <c r="MH1916" s="106"/>
      <c r="MI1916" s="106"/>
      <c r="MJ1916" s="106"/>
      <c r="MK1916" s="106"/>
      <c r="ML1916" s="106"/>
      <c r="MM1916" s="106"/>
      <c r="MN1916" s="106"/>
      <c r="MO1916" s="106"/>
      <c r="MP1916" s="106"/>
      <c r="MQ1916" s="106"/>
      <c r="MR1916" s="106"/>
      <c r="MS1916" s="106"/>
      <c r="MT1916" s="106"/>
      <c r="MU1916" s="106"/>
      <c r="MV1916" s="106"/>
      <c r="MW1916" s="106"/>
      <c r="MX1916" s="106"/>
      <c r="MY1916" s="106"/>
      <c r="MZ1916" s="106"/>
      <c r="NA1916" s="106"/>
      <c r="NB1916" s="106"/>
      <c r="NC1916" s="106"/>
      <c r="ND1916" s="106"/>
      <c r="NE1916" s="106"/>
      <c r="NF1916" s="106"/>
      <c r="NG1916" s="106"/>
      <c r="NH1916" s="106"/>
      <c r="NI1916" s="106"/>
      <c r="NJ1916" s="106"/>
      <c r="NK1916" s="106"/>
      <c r="NL1916" s="106"/>
      <c r="NM1916" s="106"/>
      <c r="NN1916" s="106"/>
      <c r="NO1916" s="106"/>
      <c r="NP1916" s="106"/>
      <c r="NQ1916" s="106"/>
      <c r="NR1916" s="106"/>
      <c r="NS1916" s="106"/>
      <c r="NT1916" s="106"/>
      <c r="NU1916" s="106"/>
      <c r="NV1916" s="106"/>
      <c r="NW1916" s="106"/>
      <c r="NX1916" s="106"/>
      <c r="NY1916" s="106"/>
      <c r="NZ1916" s="106"/>
      <c r="OA1916" s="106"/>
      <c r="OB1916" s="106"/>
      <c r="OC1916" s="106"/>
      <c r="OD1916" s="106"/>
      <c r="OE1916" s="106"/>
      <c r="OF1916" s="106"/>
      <c r="OG1916" s="106"/>
      <c r="OH1916" s="106"/>
      <c r="OI1916" s="106"/>
      <c r="OJ1916" s="106"/>
      <c r="OK1916" s="106"/>
      <c r="OL1916" s="106"/>
      <c r="OM1916" s="106"/>
      <c r="ON1916" s="106"/>
      <c r="OO1916" s="106"/>
      <c r="OP1916" s="106"/>
      <c r="OQ1916" s="106"/>
      <c r="OR1916" s="106"/>
      <c r="OS1916" s="106"/>
      <c r="OT1916" s="106"/>
      <c r="OU1916" s="106"/>
      <c r="OV1916" s="106"/>
      <c r="OW1916" s="106"/>
      <c r="OX1916" s="106"/>
      <c r="OY1916" s="106"/>
      <c r="OZ1916" s="106"/>
      <c r="PA1916" s="106"/>
      <c r="PB1916" s="106"/>
      <c r="PC1916" s="106"/>
      <c r="PD1916" s="106"/>
      <c r="PE1916" s="106"/>
      <c r="PF1916" s="106"/>
      <c r="PG1916" s="106"/>
      <c r="PH1916" s="106"/>
      <c r="PI1916" s="106"/>
      <c r="PJ1916" s="106"/>
      <c r="PK1916" s="106"/>
      <c r="PL1916" s="106"/>
      <c r="PM1916" s="106"/>
      <c r="PN1916" s="106"/>
      <c r="PO1916" s="106"/>
      <c r="PP1916" s="106"/>
      <c r="PQ1916" s="106"/>
      <c r="PR1916" s="106"/>
      <c r="PS1916" s="106"/>
      <c r="PT1916" s="106"/>
      <c r="PU1916" s="106"/>
      <c r="PV1916" s="106"/>
      <c r="PW1916" s="106"/>
      <c r="PX1916" s="106"/>
      <c r="PY1916" s="106"/>
      <c r="PZ1916" s="106"/>
      <c r="QA1916" s="106"/>
      <c r="QB1916" s="106"/>
      <c r="QC1916" s="106"/>
      <c r="QD1916" s="106"/>
      <c r="QE1916" s="106"/>
      <c r="QF1916" s="106"/>
      <c r="QG1916" s="106"/>
      <c r="QH1916" s="106"/>
      <c r="QI1916" s="106"/>
      <c r="QJ1916" s="106"/>
      <c r="QK1916" s="106"/>
      <c r="QL1916" s="106"/>
      <c r="QM1916" s="106"/>
      <c r="QN1916" s="106"/>
      <c r="QO1916" s="106"/>
      <c r="QP1916" s="106"/>
      <c r="QQ1916" s="106"/>
      <c r="QR1916" s="106"/>
      <c r="QS1916" s="106"/>
      <c r="QT1916" s="106"/>
      <c r="QU1916" s="106"/>
      <c r="QV1916" s="106"/>
      <c r="QW1916" s="106"/>
      <c r="QX1916" s="106"/>
      <c r="QY1916" s="106"/>
      <c r="QZ1916" s="106"/>
      <c r="RA1916" s="106"/>
      <c r="RB1916" s="106"/>
      <c r="RC1916" s="106"/>
      <c r="RD1916" s="106"/>
      <c r="RE1916" s="106"/>
      <c r="RF1916" s="106"/>
      <c r="RG1916" s="106"/>
      <c r="RH1916" s="106"/>
      <c r="RI1916" s="106"/>
      <c r="RJ1916" s="106"/>
      <c r="RK1916" s="106"/>
      <c r="RL1916" s="106"/>
      <c r="RM1916" s="106"/>
      <c r="RN1916" s="106"/>
      <c r="RO1916" s="106"/>
      <c r="RP1916" s="106"/>
      <c r="RQ1916" s="106"/>
      <c r="RR1916" s="106"/>
      <c r="RS1916" s="106"/>
      <c r="RT1916" s="106"/>
      <c r="RU1916" s="106"/>
      <c r="RV1916" s="106"/>
      <c r="RW1916" s="106"/>
      <c r="RX1916" s="106"/>
      <c r="RY1916" s="106"/>
      <c r="RZ1916" s="106"/>
      <c r="SA1916" s="106"/>
      <c r="SB1916" s="106"/>
      <c r="SC1916" s="106"/>
      <c r="SD1916" s="106"/>
      <c r="SE1916" s="106"/>
      <c r="SF1916" s="106"/>
      <c r="SG1916" s="106"/>
      <c r="SH1916" s="106"/>
      <c r="SI1916" s="106"/>
      <c r="SJ1916" s="106"/>
      <c r="SK1916" s="106"/>
      <c r="SL1916" s="106"/>
      <c r="SM1916" s="106"/>
      <c r="SN1916" s="106"/>
      <c r="SO1916" s="106"/>
      <c r="SP1916" s="106"/>
      <c r="SQ1916" s="106"/>
      <c r="SR1916" s="106"/>
      <c r="SS1916" s="106"/>
      <c r="ST1916" s="106"/>
      <c r="SU1916" s="106"/>
      <c r="SV1916" s="106"/>
      <c r="SW1916" s="106"/>
      <c r="SX1916" s="106"/>
      <c r="SY1916" s="106"/>
      <c r="SZ1916" s="106"/>
      <c r="TA1916" s="106"/>
      <c r="TB1916" s="106"/>
      <c r="TC1916" s="106"/>
      <c r="TD1916" s="106"/>
      <c r="TE1916" s="106"/>
      <c r="TF1916" s="106"/>
      <c r="TG1916" s="106"/>
      <c r="TH1916" s="106"/>
      <c r="TI1916" s="106"/>
      <c r="TJ1916" s="106"/>
      <c r="TK1916" s="106"/>
      <c r="TL1916" s="106"/>
      <c r="TM1916" s="106"/>
      <c r="TN1916" s="106"/>
      <c r="TO1916" s="106"/>
      <c r="TP1916" s="106"/>
      <c r="TQ1916" s="106"/>
      <c r="TR1916" s="106"/>
      <c r="TS1916" s="106"/>
      <c r="TT1916" s="106"/>
      <c r="TU1916" s="106"/>
      <c r="TV1916" s="106"/>
      <c r="TW1916" s="106"/>
      <c r="TX1916" s="106"/>
      <c r="TY1916" s="106"/>
      <c r="TZ1916" s="106"/>
      <c r="UA1916" s="106"/>
      <c r="UB1916" s="106"/>
      <c r="UC1916" s="106"/>
      <c r="UD1916" s="106"/>
      <c r="UE1916" s="106"/>
      <c r="UF1916" s="106"/>
      <c r="UG1916" s="106"/>
      <c r="UH1916" s="106"/>
      <c r="UI1916" s="106"/>
      <c r="UJ1916" s="106"/>
      <c r="UK1916" s="106"/>
      <c r="UL1916" s="106"/>
      <c r="UM1916" s="106"/>
      <c r="UN1916" s="106"/>
      <c r="UO1916" s="106"/>
      <c r="UP1916" s="106"/>
      <c r="UQ1916" s="106"/>
      <c r="UR1916" s="106"/>
      <c r="US1916" s="106"/>
      <c r="UT1916" s="106"/>
      <c r="UU1916" s="106"/>
      <c r="UV1916" s="106"/>
      <c r="UW1916" s="106"/>
      <c r="UX1916" s="106"/>
      <c r="UY1916" s="106"/>
      <c r="UZ1916" s="106"/>
      <c r="VA1916" s="106"/>
      <c r="VB1916" s="106"/>
      <c r="VC1916" s="106"/>
      <c r="VD1916" s="106"/>
      <c r="VE1916" s="106"/>
      <c r="VF1916" s="106"/>
      <c r="VG1916" s="106"/>
      <c r="VH1916" s="106"/>
      <c r="VI1916" s="106"/>
      <c r="VJ1916" s="106"/>
      <c r="VK1916" s="106"/>
      <c r="VL1916" s="106"/>
      <c r="VM1916" s="106"/>
      <c r="VN1916" s="106"/>
      <c r="VO1916" s="106"/>
      <c r="VP1916" s="106"/>
      <c r="VQ1916" s="106"/>
      <c r="VR1916" s="106"/>
      <c r="VS1916" s="106"/>
      <c r="VT1916" s="106"/>
      <c r="VU1916" s="106"/>
      <c r="VV1916" s="106"/>
      <c r="VW1916" s="106"/>
      <c r="VX1916" s="106"/>
      <c r="VY1916" s="106"/>
      <c r="VZ1916" s="106"/>
      <c r="WA1916" s="106"/>
      <c r="WB1916" s="106"/>
      <c r="WC1916" s="106"/>
      <c r="WD1916" s="106"/>
      <c r="WE1916" s="106"/>
      <c r="WF1916" s="106"/>
      <c r="WG1916" s="106"/>
      <c r="WH1916" s="106"/>
      <c r="WI1916" s="106"/>
      <c r="WJ1916" s="106"/>
      <c r="WK1916" s="106"/>
      <c r="WL1916" s="106"/>
      <c r="WM1916" s="106"/>
      <c r="WN1916" s="106"/>
      <c r="WO1916" s="106"/>
      <c r="WP1916" s="106"/>
      <c r="WQ1916" s="106"/>
      <c r="WR1916" s="106"/>
      <c r="WS1916" s="106"/>
      <c r="WT1916" s="106"/>
      <c r="WU1916" s="106"/>
      <c r="WV1916" s="106"/>
      <c r="WW1916" s="106"/>
      <c r="WX1916" s="106"/>
      <c r="WY1916" s="106"/>
      <c r="WZ1916" s="106"/>
      <c r="XA1916" s="106"/>
      <c r="XB1916" s="106"/>
      <c r="XC1916" s="106"/>
      <c r="XD1916" s="106"/>
      <c r="XE1916" s="106"/>
      <c r="XF1916" s="106"/>
      <c r="XG1916" s="106"/>
      <c r="XH1916" s="106"/>
      <c r="XI1916" s="106"/>
      <c r="XJ1916" s="106"/>
      <c r="XK1916" s="106"/>
      <c r="XL1916" s="106"/>
      <c r="XM1916" s="106"/>
      <c r="XN1916" s="106"/>
      <c r="XO1916" s="106"/>
      <c r="XP1916" s="106"/>
      <c r="XQ1916" s="106"/>
      <c r="XR1916" s="106"/>
      <c r="XS1916" s="106"/>
      <c r="XT1916" s="106"/>
      <c r="XU1916" s="106"/>
      <c r="XV1916" s="106"/>
      <c r="XW1916" s="106"/>
      <c r="XX1916" s="106"/>
      <c r="XY1916" s="106"/>
      <c r="XZ1916" s="106"/>
      <c r="YA1916" s="106"/>
      <c r="YB1916" s="106"/>
      <c r="YC1916" s="106"/>
      <c r="YD1916" s="106"/>
      <c r="YE1916" s="106"/>
      <c r="YF1916" s="106"/>
      <c r="YG1916" s="106"/>
      <c r="YH1916" s="106"/>
      <c r="YI1916" s="106"/>
      <c r="YJ1916" s="106"/>
      <c r="YK1916" s="106"/>
      <c r="YL1916" s="106"/>
      <c r="YM1916" s="106"/>
      <c r="YN1916" s="106"/>
      <c r="YO1916" s="106"/>
      <c r="YP1916" s="106"/>
      <c r="YQ1916" s="106"/>
      <c r="YR1916" s="106"/>
      <c r="YS1916" s="106"/>
      <c r="YT1916" s="106"/>
      <c r="YU1916" s="106"/>
      <c r="YV1916" s="106"/>
      <c r="YW1916" s="106"/>
      <c r="YX1916" s="106"/>
      <c r="YY1916" s="106"/>
      <c r="YZ1916" s="106"/>
      <c r="ZA1916" s="106"/>
      <c r="ZB1916" s="106"/>
      <c r="ZC1916" s="106"/>
      <c r="ZD1916" s="106"/>
      <c r="ZE1916" s="106"/>
      <c r="ZF1916" s="106"/>
      <c r="ZG1916" s="106"/>
      <c r="ZH1916" s="106"/>
      <c r="ZI1916" s="106"/>
      <c r="ZJ1916" s="106"/>
      <c r="ZK1916" s="106"/>
      <c r="ZL1916" s="106"/>
      <c r="ZM1916" s="106"/>
      <c r="ZN1916" s="106"/>
      <c r="ZO1916" s="106"/>
      <c r="ZP1916" s="106"/>
      <c r="ZQ1916" s="106"/>
      <c r="ZR1916" s="106"/>
      <c r="ZS1916" s="106"/>
      <c r="ZT1916" s="106"/>
      <c r="ZU1916" s="106"/>
      <c r="ZV1916" s="106"/>
      <c r="ZW1916" s="106"/>
      <c r="ZX1916" s="106"/>
      <c r="ZY1916" s="106"/>
      <c r="ZZ1916" s="106"/>
      <c r="AAA1916" s="106"/>
      <c r="AAB1916" s="106"/>
      <c r="AAC1916" s="106"/>
      <c r="AAD1916" s="106"/>
      <c r="AAE1916" s="106"/>
      <c r="AAF1916" s="106"/>
      <c r="AAG1916" s="106"/>
      <c r="AAH1916" s="106"/>
      <c r="AAI1916" s="106"/>
      <c r="AAJ1916" s="106"/>
      <c r="AAK1916" s="106"/>
      <c r="AAL1916" s="106"/>
      <c r="AAM1916" s="106"/>
      <c r="AAN1916" s="106"/>
      <c r="AAO1916" s="106"/>
      <c r="AAP1916" s="106"/>
      <c r="AAQ1916" s="106"/>
      <c r="AAR1916" s="106"/>
      <c r="AAS1916" s="106"/>
      <c r="AAT1916" s="106"/>
      <c r="AAU1916" s="106"/>
      <c r="AAV1916" s="106"/>
      <c r="AAW1916" s="106"/>
      <c r="AAX1916" s="106"/>
      <c r="AAY1916" s="106"/>
      <c r="AAZ1916" s="106"/>
      <c r="ABA1916" s="106"/>
      <c r="ABB1916" s="106"/>
      <c r="ABC1916" s="106"/>
      <c r="ABD1916" s="106"/>
      <c r="ABE1916" s="106"/>
      <c r="ABF1916" s="106"/>
      <c r="ABG1916" s="106"/>
      <c r="ABH1916" s="106"/>
      <c r="ABI1916" s="106"/>
      <c r="ABJ1916" s="106"/>
      <c r="ABK1916" s="106"/>
      <c r="ABL1916" s="106"/>
      <c r="ABM1916" s="106"/>
      <c r="ABN1916" s="106"/>
      <c r="ABO1916" s="106"/>
      <c r="ABP1916" s="106"/>
      <c r="ABQ1916" s="106"/>
      <c r="ABR1916" s="106"/>
      <c r="ABS1916" s="106"/>
      <c r="ABT1916" s="106"/>
      <c r="ABU1916" s="106"/>
      <c r="ABV1916" s="106"/>
      <c r="ABW1916" s="106"/>
      <c r="ABX1916" s="106"/>
      <c r="ABY1916" s="106"/>
      <c r="ABZ1916" s="106"/>
      <c r="ACA1916" s="106"/>
      <c r="ACB1916" s="106"/>
      <c r="ACC1916" s="106"/>
      <c r="ACD1916" s="106"/>
      <c r="ACE1916" s="106"/>
      <c r="ACF1916" s="106"/>
      <c r="ACG1916" s="106"/>
      <c r="ACH1916" s="106"/>
      <c r="ACI1916" s="106"/>
      <c r="ACJ1916" s="106"/>
      <c r="ACK1916" s="106"/>
      <c r="ACL1916" s="106"/>
      <c r="ACM1916" s="106"/>
      <c r="ACN1916" s="106"/>
      <c r="ACO1916" s="106"/>
      <c r="ACP1916" s="106"/>
      <c r="ACQ1916" s="106"/>
      <c r="ACR1916" s="106"/>
      <c r="ACS1916" s="106"/>
      <c r="ACT1916" s="106"/>
      <c r="ACU1916" s="106"/>
      <c r="ACV1916" s="106"/>
      <c r="ACW1916" s="106"/>
      <c r="ACX1916" s="106"/>
      <c r="ACY1916" s="106"/>
      <c r="ACZ1916" s="106"/>
      <c r="ADA1916" s="106"/>
      <c r="ADB1916" s="106"/>
      <c r="ADC1916" s="106"/>
      <c r="ADD1916" s="106"/>
      <c r="ADE1916" s="106"/>
      <c r="ADF1916" s="106"/>
      <c r="ADG1916" s="106"/>
      <c r="ADH1916" s="106"/>
      <c r="ADI1916" s="106"/>
      <c r="ADJ1916" s="106"/>
      <c r="ADK1916" s="106"/>
      <c r="ADL1916" s="106"/>
      <c r="ADM1916" s="106"/>
      <c r="ADN1916" s="106"/>
      <c r="ADO1916" s="106"/>
      <c r="ADP1916" s="106"/>
      <c r="ADQ1916" s="106"/>
      <c r="ADR1916" s="106"/>
      <c r="ADS1916" s="106"/>
      <c r="ADT1916" s="106"/>
      <c r="ADU1916" s="106"/>
      <c r="ADV1916" s="106"/>
      <c r="ADW1916" s="106"/>
      <c r="ADX1916" s="106"/>
      <c r="ADY1916" s="106"/>
      <c r="ADZ1916" s="106"/>
      <c r="AEA1916" s="106"/>
      <c r="AEB1916" s="106"/>
      <c r="AEC1916" s="106"/>
      <c r="AED1916" s="106"/>
      <c r="AEE1916" s="106"/>
      <c r="AEF1916" s="106"/>
      <c r="AEG1916" s="106"/>
      <c r="AEH1916" s="106"/>
      <c r="AEI1916" s="106"/>
      <c r="AEJ1916" s="106"/>
      <c r="AEK1916" s="106"/>
      <c r="AEL1916" s="106"/>
      <c r="AEM1916" s="106"/>
      <c r="AEN1916" s="106"/>
      <c r="AEO1916" s="106"/>
      <c r="AEP1916" s="106"/>
      <c r="AEQ1916" s="106"/>
      <c r="AER1916" s="106"/>
      <c r="AES1916" s="106"/>
      <c r="AET1916" s="106"/>
      <c r="AEU1916" s="106"/>
      <c r="AEV1916" s="106"/>
      <c r="AEW1916" s="106"/>
      <c r="AEX1916" s="106"/>
      <c r="AEY1916" s="106"/>
      <c r="AEZ1916" s="106"/>
      <c r="AFA1916" s="106"/>
      <c r="AFB1916" s="106"/>
      <c r="AFC1916" s="106"/>
      <c r="AFD1916" s="106"/>
      <c r="AFE1916" s="106"/>
      <c r="AFF1916" s="106"/>
      <c r="AFG1916" s="106"/>
      <c r="AFH1916" s="106"/>
      <c r="AFI1916" s="106"/>
      <c r="AFJ1916" s="106"/>
      <c r="AFK1916" s="106"/>
      <c r="AFL1916" s="106"/>
      <c r="AFM1916" s="106"/>
      <c r="AFN1916" s="106"/>
      <c r="AFO1916" s="106"/>
      <c r="AFP1916" s="106"/>
      <c r="AFQ1916" s="106"/>
      <c r="AFR1916" s="106"/>
      <c r="AFS1916" s="106"/>
      <c r="AFT1916" s="106"/>
      <c r="AFU1916" s="106"/>
      <c r="AFV1916" s="106"/>
      <c r="AFW1916" s="106"/>
      <c r="AFX1916" s="106"/>
      <c r="AFY1916" s="106"/>
      <c r="AFZ1916" s="106"/>
      <c r="AGA1916" s="106"/>
      <c r="AGB1916" s="106"/>
      <c r="AGC1916" s="106"/>
      <c r="AGD1916" s="106"/>
      <c r="AGE1916" s="106"/>
      <c r="AGF1916" s="106"/>
      <c r="AGG1916" s="106"/>
      <c r="AGH1916" s="106"/>
      <c r="AGI1916" s="106"/>
      <c r="AGJ1916" s="106"/>
      <c r="AGK1916" s="106"/>
      <c r="AGL1916" s="106"/>
      <c r="AGM1916" s="106"/>
      <c r="AGN1916" s="106"/>
      <c r="AGO1916" s="106"/>
      <c r="AGP1916" s="106"/>
      <c r="AGQ1916" s="106"/>
      <c r="AGR1916" s="106"/>
      <c r="AGS1916" s="106"/>
      <c r="AGT1916" s="106"/>
      <c r="AGU1916" s="106"/>
      <c r="AGV1916" s="106"/>
      <c r="AGW1916" s="106"/>
      <c r="AGX1916" s="106"/>
      <c r="AGY1916" s="106"/>
      <c r="AGZ1916" s="106"/>
      <c r="AHA1916" s="106"/>
      <c r="AHB1916" s="106"/>
      <c r="AHC1916" s="106"/>
      <c r="AHD1916" s="106"/>
      <c r="AHE1916" s="106"/>
      <c r="AHF1916" s="106"/>
      <c r="AHG1916" s="106"/>
      <c r="AHH1916" s="106"/>
      <c r="AHI1916" s="106"/>
      <c r="AHJ1916" s="106"/>
      <c r="AHK1916" s="106"/>
      <c r="AHL1916" s="106"/>
      <c r="AHM1916" s="106"/>
      <c r="AHN1916" s="106"/>
      <c r="AHO1916" s="106"/>
      <c r="AHP1916" s="106"/>
      <c r="AHQ1916" s="106"/>
      <c r="AHR1916" s="106"/>
      <c r="AHS1916" s="106"/>
      <c r="AHT1916" s="106"/>
      <c r="AHU1916" s="106"/>
      <c r="AHV1916" s="106"/>
      <c r="AHW1916" s="106"/>
      <c r="AHX1916" s="106"/>
      <c r="AHY1916" s="106"/>
      <c r="AHZ1916" s="106"/>
      <c r="AIA1916" s="106"/>
      <c r="AIB1916" s="106"/>
      <c r="AIC1916" s="106"/>
      <c r="AID1916" s="106"/>
      <c r="AIE1916" s="106"/>
      <c r="AIF1916" s="106"/>
      <c r="AIG1916" s="106"/>
      <c r="AIH1916" s="106"/>
      <c r="AII1916" s="106"/>
      <c r="AIJ1916" s="106"/>
      <c r="AIK1916" s="106"/>
      <c r="AIL1916" s="106"/>
      <c r="AIM1916" s="106"/>
      <c r="AIN1916" s="106"/>
      <c r="AIO1916" s="106"/>
      <c r="AIP1916" s="106"/>
      <c r="AIQ1916" s="106"/>
      <c r="AIR1916" s="106"/>
      <c r="AIS1916" s="106"/>
      <c r="AIT1916" s="106"/>
      <c r="AIU1916" s="106"/>
      <c r="AIV1916" s="106"/>
      <c r="AIW1916" s="106"/>
      <c r="AIX1916" s="106"/>
      <c r="AIY1916" s="106"/>
      <c r="AIZ1916" s="106"/>
      <c r="AJA1916" s="106"/>
      <c r="AJB1916" s="106"/>
      <c r="AJC1916" s="106"/>
      <c r="AJD1916" s="106"/>
      <c r="AJE1916" s="106"/>
      <c r="AJF1916" s="106"/>
      <c r="AJG1916" s="106"/>
      <c r="AJH1916" s="106"/>
      <c r="AJI1916" s="106"/>
      <c r="AJJ1916" s="106"/>
      <c r="AJK1916" s="106"/>
      <c r="AJL1916" s="106"/>
      <c r="AJM1916" s="106"/>
      <c r="AJN1916" s="106"/>
      <c r="AJO1916" s="106"/>
      <c r="AJP1916" s="106"/>
      <c r="AJQ1916" s="106"/>
      <c r="AJR1916" s="106"/>
      <c r="AJS1916" s="106"/>
      <c r="AJT1916" s="106"/>
      <c r="AJU1916" s="106"/>
      <c r="AJV1916" s="106"/>
      <c r="AJW1916" s="106"/>
      <c r="AJX1916" s="106"/>
      <c r="AJY1916" s="106"/>
      <c r="AJZ1916" s="106"/>
      <c r="AKA1916" s="106"/>
      <c r="AKB1916" s="106"/>
      <c r="AKC1916" s="106"/>
      <c r="AKD1916" s="106"/>
      <c r="AKE1916" s="106"/>
      <c r="AKF1916" s="106"/>
      <c r="AKG1916" s="106"/>
      <c r="AKH1916" s="106"/>
      <c r="AKI1916" s="106"/>
      <c r="AKJ1916" s="106"/>
      <c r="AKK1916" s="106"/>
      <c r="AKL1916" s="106"/>
      <c r="AKM1916" s="106"/>
      <c r="AKN1916" s="106"/>
      <c r="AKO1916" s="106"/>
      <c r="AKP1916" s="106"/>
      <c r="AKQ1916" s="106"/>
      <c r="AKR1916" s="106"/>
      <c r="AKS1916" s="106"/>
      <c r="AKT1916" s="106"/>
      <c r="AKU1916" s="106"/>
      <c r="AKV1916" s="106"/>
      <c r="AKW1916" s="106"/>
      <c r="AKX1916" s="106"/>
      <c r="AKY1916" s="106"/>
      <c r="AKZ1916" s="106"/>
      <c r="ALA1916" s="106"/>
      <c r="ALB1916" s="106"/>
      <c r="ALC1916" s="106"/>
      <c r="ALD1916" s="106"/>
      <c r="ALE1916" s="106"/>
      <c r="ALF1916" s="106"/>
      <c r="ALG1916" s="106"/>
      <c r="ALH1916" s="106"/>
      <c r="ALI1916" s="106"/>
      <c r="ALJ1916" s="106"/>
      <c r="ALK1916" s="106"/>
      <c r="ALL1916" s="106"/>
      <c r="ALM1916" s="106"/>
      <c r="ALN1916" s="106"/>
      <c r="ALO1916" s="106"/>
      <c r="ALP1916" s="106"/>
      <c r="ALQ1916" s="106"/>
      <c r="ALR1916" s="106"/>
      <c r="ALS1916" s="106"/>
      <c r="ALT1916" s="106"/>
      <c r="ALU1916" s="106"/>
      <c r="ALV1916" s="106"/>
      <c r="ALW1916" s="106"/>
      <c r="ALX1916" s="106"/>
      <c r="ALY1916" s="106"/>
      <c r="ALZ1916" s="106"/>
      <c r="AMA1916" s="106"/>
      <c r="AMB1916" s="106"/>
      <c r="AMC1916" s="106"/>
      <c r="AMD1916" s="106"/>
      <c r="AME1916" s="106"/>
      <c r="AMF1916" s="106"/>
      <c r="AMG1916" s="106"/>
      <c r="AMH1916" s="106"/>
      <c r="AMI1916" s="106"/>
      <c r="AMJ1916" s="106"/>
      <c r="AMK1916" s="106"/>
    </row>
    <row r="1917" spans="1:1025" s="108" customFormat="1" ht="52.2">
      <c r="A1917" s="15">
        <v>1914</v>
      </c>
      <c r="B1917" s="171" t="s">
        <v>28</v>
      </c>
      <c r="C1917" s="170" t="s">
        <v>73</v>
      </c>
      <c r="D1917" s="171" t="s">
        <v>152</v>
      </c>
      <c r="E1917" s="169" t="s">
        <v>774</v>
      </c>
      <c r="F1917" s="169" t="s">
        <v>938</v>
      </c>
      <c r="G1917" s="172" t="s">
        <v>7267</v>
      </c>
      <c r="H1917" s="172" t="s">
        <v>7268</v>
      </c>
      <c r="I1917" s="169" t="s">
        <v>2047</v>
      </c>
      <c r="J1917" s="171" t="s">
        <v>3779</v>
      </c>
      <c r="K1917" s="171" t="s">
        <v>2809</v>
      </c>
      <c r="L1917" s="15" t="s">
        <v>5150</v>
      </c>
      <c r="M1917" s="12" t="s">
        <v>5316</v>
      </c>
      <c r="N1917" s="106"/>
      <c r="O1917" s="106"/>
      <c r="P1917" s="106"/>
      <c r="Q1917" s="106"/>
      <c r="R1917" s="106"/>
      <c r="S1917" s="106"/>
      <c r="T1917" s="106"/>
      <c r="U1917" s="106"/>
      <c r="V1917" s="106"/>
      <c r="W1917" s="106"/>
      <c r="X1917" s="106"/>
      <c r="Y1917" s="106"/>
      <c r="Z1917" s="106"/>
      <c r="AA1917" s="106"/>
      <c r="AB1917" s="106"/>
      <c r="AC1917" s="106"/>
      <c r="AD1917" s="106"/>
      <c r="AE1917" s="106"/>
      <c r="AF1917" s="106"/>
      <c r="AG1917" s="106"/>
      <c r="AH1917" s="106"/>
      <c r="AI1917" s="106"/>
      <c r="AJ1917" s="106"/>
      <c r="AK1917" s="106"/>
      <c r="AL1917" s="106"/>
      <c r="AM1917" s="106"/>
      <c r="AN1917" s="106"/>
      <c r="AO1917" s="106"/>
      <c r="AP1917" s="106"/>
      <c r="AQ1917" s="106"/>
      <c r="AR1917" s="106"/>
      <c r="AS1917" s="106"/>
      <c r="AT1917" s="106"/>
      <c r="AU1917" s="106"/>
      <c r="AV1917" s="106"/>
      <c r="AW1917" s="106"/>
      <c r="AX1917" s="106"/>
      <c r="AY1917" s="106"/>
      <c r="AZ1917" s="106"/>
      <c r="BA1917" s="106"/>
      <c r="BB1917" s="106"/>
      <c r="BC1917" s="106"/>
      <c r="BD1917" s="106"/>
      <c r="BE1917" s="106"/>
      <c r="BF1917" s="106"/>
      <c r="BG1917" s="106"/>
      <c r="BH1917" s="106"/>
      <c r="BI1917" s="106"/>
      <c r="BJ1917" s="106"/>
      <c r="BK1917" s="106"/>
      <c r="BL1917" s="106"/>
      <c r="BM1917" s="106"/>
      <c r="BN1917" s="106"/>
      <c r="BO1917" s="106"/>
      <c r="BP1917" s="106"/>
      <c r="BQ1917" s="106"/>
      <c r="BR1917" s="106"/>
      <c r="BS1917" s="106"/>
      <c r="BT1917" s="106"/>
      <c r="BU1917" s="106"/>
      <c r="BV1917" s="106"/>
      <c r="BW1917" s="106"/>
      <c r="BX1917" s="106"/>
      <c r="BY1917" s="106"/>
      <c r="BZ1917" s="106"/>
      <c r="CA1917" s="106"/>
      <c r="CB1917" s="106"/>
      <c r="CC1917" s="106"/>
      <c r="CD1917" s="106"/>
      <c r="CE1917" s="106"/>
      <c r="CF1917" s="106"/>
      <c r="CG1917" s="106"/>
      <c r="CH1917" s="106"/>
      <c r="CI1917" s="106"/>
      <c r="CJ1917" s="106"/>
      <c r="CK1917" s="106"/>
      <c r="CL1917" s="106"/>
      <c r="CM1917" s="106"/>
      <c r="CN1917" s="106"/>
      <c r="CO1917" s="106"/>
      <c r="CP1917" s="106"/>
      <c r="CQ1917" s="106"/>
      <c r="CR1917" s="106"/>
      <c r="CS1917" s="106"/>
      <c r="CT1917" s="106"/>
      <c r="CU1917" s="106"/>
      <c r="CV1917" s="106"/>
      <c r="CW1917" s="106"/>
      <c r="CX1917" s="106"/>
      <c r="CY1917" s="106"/>
      <c r="CZ1917" s="106"/>
      <c r="DA1917" s="106"/>
      <c r="DB1917" s="106"/>
      <c r="DC1917" s="106"/>
      <c r="DD1917" s="106"/>
      <c r="DE1917" s="106"/>
      <c r="DF1917" s="106"/>
      <c r="DG1917" s="106"/>
      <c r="DH1917" s="106"/>
      <c r="DI1917" s="106"/>
      <c r="DJ1917" s="106"/>
      <c r="DK1917" s="106"/>
      <c r="DL1917" s="106"/>
      <c r="DM1917" s="106"/>
      <c r="DN1917" s="106"/>
      <c r="DO1917" s="106"/>
      <c r="DP1917" s="106"/>
      <c r="DQ1917" s="106"/>
      <c r="DR1917" s="106"/>
      <c r="DS1917" s="106"/>
      <c r="DT1917" s="106"/>
      <c r="DU1917" s="106"/>
      <c r="DV1917" s="106"/>
      <c r="DW1917" s="106"/>
      <c r="DX1917" s="106"/>
      <c r="DY1917" s="106"/>
      <c r="DZ1917" s="106"/>
      <c r="EA1917" s="106"/>
      <c r="EB1917" s="106"/>
      <c r="EC1917" s="106"/>
      <c r="ED1917" s="106"/>
      <c r="EE1917" s="106"/>
      <c r="EF1917" s="106"/>
      <c r="EG1917" s="106"/>
      <c r="EH1917" s="106"/>
      <c r="EI1917" s="106"/>
      <c r="EJ1917" s="106"/>
      <c r="EK1917" s="106"/>
      <c r="EL1917" s="106"/>
      <c r="EM1917" s="106"/>
      <c r="EN1917" s="106"/>
      <c r="EO1917" s="106"/>
      <c r="EP1917" s="106"/>
      <c r="EQ1917" s="106"/>
      <c r="ER1917" s="106"/>
      <c r="ES1917" s="106"/>
      <c r="ET1917" s="106"/>
      <c r="EU1917" s="106"/>
      <c r="EV1917" s="106"/>
      <c r="EW1917" s="106"/>
      <c r="EX1917" s="106"/>
      <c r="EY1917" s="106"/>
      <c r="EZ1917" s="106"/>
      <c r="FA1917" s="106"/>
      <c r="FB1917" s="106"/>
      <c r="FC1917" s="106"/>
      <c r="FD1917" s="106"/>
      <c r="FE1917" s="106"/>
      <c r="FF1917" s="106"/>
      <c r="FG1917" s="106"/>
      <c r="FH1917" s="106"/>
      <c r="FI1917" s="106"/>
      <c r="FJ1917" s="106"/>
      <c r="FK1917" s="106"/>
      <c r="FL1917" s="106"/>
      <c r="FM1917" s="106"/>
      <c r="FN1917" s="106"/>
      <c r="FO1917" s="106"/>
      <c r="FP1917" s="106"/>
      <c r="FQ1917" s="106"/>
      <c r="FR1917" s="106"/>
      <c r="FS1917" s="106"/>
      <c r="FT1917" s="106"/>
      <c r="FU1917" s="106"/>
      <c r="FV1917" s="106"/>
      <c r="FW1917" s="106"/>
      <c r="FX1917" s="106"/>
      <c r="FY1917" s="106"/>
      <c r="FZ1917" s="106"/>
      <c r="GA1917" s="106"/>
      <c r="GB1917" s="106"/>
      <c r="GC1917" s="106"/>
      <c r="GD1917" s="106"/>
      <c r="GE1917" s="106"/>
      <c r="GF1917" s="106"/>
      <c r="GG1917" s="106"/>
      <c r="GH1917" s="106"/>
      <c r="GI1917" s="106"/>
      <c r="GJ1917" s="106"/>
      <c r="GK1917" s="106"/>
      <c r="GL1917" s="106"/>
      <c r="GM1917" s="106"/>
      <c r="GN1917" s="106"/>
      <c r="GO1917" s="106"/>
      <c r="GP1917" s="106"/>
      <c r="GQ1917" s="106"/>
      <c r="GR1917" s="106"/>
      <c r="GS1917" s="106"/>
      <c r="GT1917" s="106"/>
      <c r="GU1917" s="106"/>
      <c r="GV1917" s="106"/>
      <c r="GW1917" s="106"/>
      <c r="GX1917" s="106"/>
      <c r="GY1917" s="106"/>
      <c r="GZ1917" s="106"/>
      <c r="HA1917" s="106"/>
      <c r="HB1917" s="106"/>
      <c r="HC1917" s="106"/>
      <c r="HD1917" s="106"/>
      <c r="HE1917" s="106"/>
      <c r="HF1917" s="106"/>
      <c r="HG1917" s="106"/>
      <c r="HH1917" s="106"/>
      <c r="HI1917" s="106"/>
      <c r="HJ1917" s="106"/>
      <c r="HK1917" s="106"/>
      <c r="HL1917" s="106"/>
      <c r="HM1917" s="106"/>
      <c r="HN1917" s="106"/>
      <c r="HO1917" s="106"/>
      <c r="HP1917" s="106"/>
      <c r="HQ1917" s="106"/>
      <c r="HR1917" s="106"/>
      <c r="HS1917" s="106"/>
      <c r="HT1917" s="106"/>
      <c r="HU1917" s="106"/>
      <c r="HV1917" s="106"/>
      <c r="HW1917" s="106"/>
      <c r="HX1917" s="106"/>
      <c r="HY1917" s="106"/>
      <c r="HZ1917" s="106"/>
      <c r="IA1917" s="106"/>
      <c r="IB1917" s="106"/>
      <c r="IC1917" s="106"/>
      <c r="ID1917" s="106"/>
      <c r="IE1917" s="106"/>
      <c r="IF1917" s="106"/>
      <c r="IG1917" s="106"/>
      <c r="IH1917" s="106"/>
      <c r="II1917" s="106"/>
      <c r="IJ1917" s="106"/>
      <c r="IK1917" s="106"/>
      <c r="IL1917" s="106"/>
      <c r="IM1917" s="106"/>
      <c r="IN1917" s="106"/>
      <c r="IO1917" s="106"/>
      <c r="IP1917" s="106"/>
      <c r="IQ1917" s="106"/>
      <c r="IR1917" s="106"/>
      <c r="IS1917" s="106"/>
      <c r="IT1917" s="106"/>
      <c r="IU1917" s="106"/>
      <c r="IV1917" s="106"/>
      <c r="IW1917" s="106"/>
      <c r="IX1917" s="106"/>
      <c r="IY1917" s="106"/>
      <c r="IZ1917" s="106"/>
      <c r="JA1917" s="106"/>
      <c r="JB1917" s="106"/>
      <c r="JC1917" s="106"/>
      <c r="JD1917" s="106"/>
      <c r="JE1917" s="106"/>
      <c r="JF1917" s="106"/>
      <c r="JG1917" s="106"/>
      <c r="JH1917" s="106"/>
      <c r="JI1917" s="106"/>
      <c r="JJ1917" s="106"/>
      <c r="JK1917" s="106"/>
      <c r="JL1917" s="106"/>
      <c r="JM1917" s="106"/>
      <c r="JN1917" s="106"/>
      <c r="JO1917" s="106"/>
      <c r="JP1917" s="106"/>
      <c r="JQ1917" s="106"/>
      <c r="JR1917" s="106"/>
      <c r="JS1917" s="106"/>
      <c r="JT1917" s="106"/>
      <c r="JU1917" s="106"/>
      <c r="JV1917" s="106"/>
      <c r="JW1917" s="106"/>
      <c r="JX1917" s="106"/>
      <c r="JY1917" s="106"/>
      <c r="JZ1917" s="106"/>
      <c r="KA1917" s="106"/>
      <c r="KB1917" s="106"/>
      <c r="KC1917" s="106"/>
      <c r="KD1917" s="106"/>
      <c r="KE1917" s="106"/>
      <c r="KF1917" s="106"/>
      <c r="KG1917" s="106"/>
      <c r="KH1917" s="106"/>
      <c r="KI1917" s="106"/>
      <c r="KJ1917" s="106"/>
      <c r="KK1917" s="106"/>
      <c r="KL1917" s="106"/>
      <c r="KM1917" s="106"/>
      <c r="KN1917" s="106"/>
      <c r="KO1917" s="106"/>
      <c r="KP1917" s="106"/>
      <c r="KQ1917" s="106"/>
      <c r="KR1917" s="106"/>
      <c r="KS1917" s="106"/>
      <c r="KT1917" s="106"/>
      <c r="KU1917" s="106"/>
      <c r="KV1917" s="106"/>
      <c r="KW1917" s="106"/>
      <c r="KX1917" s="106"/>
      <c r="KY1917" s="106"/>
      <c r="KZ1917" s="106"/>
      <c r="LA1917" s="106"/>
      <c r="LB1917" s="106"/>
      <c r="LC1917" s="106"/>
      <c r="LD1917" s="106"/>
      <c r="LE1917" s="106"/>
      <c r="LF1917" s="106"/>
      <c r="LG1917" s="106"/>
      <c r="LH1917" s="106"/>
      <c r="LI1917" s="106"/>
      <c r="LJ1917" s="106"/>
      <c r="LK1917" s="106"/>
      <c r="LL1917" s="106"/>
      <c r="LM1917" s="106"/>
      <c r="LN1917" s="106"/>
      <c r="LO1917" s="106"/>
      <c r="LP1917" s="106"/>
      <c r="LQ1917" s="106"/>
      <c r="LR1917" s="106"/>
      <c r="LS1917" s="106"/>
      <c r="LT1917" s="106"/>
      <c r="LU1917" s="106"/>
      <c r="LV1917" s="106"/>
      <c r="LW1917" s="106"/>
      <c r="LX1917" s="106"/>
      <c r="LY1917" s="106"/>
      <c r="LZ1917" s="106"/>
      <c r="MA1917" s="106"/>
      <c r="MB1917" s="106"/>
      <c r="MC1917" s="106"/>
      <c r="MD1917" s="106"/>
      <c r="ME1917" s="106"/>
      <c r="MF1917" s="106"/>
      <c r="MG1917" s="106"/>
      <c r="MH1917" s="106"/>
      <c r="MI1917" s="106"/>
      <c r="MJ1917" s="106"/>
      <c r="MK1917" s="106"/>
      <c r="ML1917" s="106"/>
      <c r="MM1917" s="106"/>
      <c r="MN1917" s="106"/>
      <c r="MO1917" s="106"/>
      <c r="MP1917" s="106"/>
      <c r="MQ1917" s="106"/>
      <c r="MR1917" s="106"/>
      <c r="MS1917" s="106"/>
      <c r="MT1917" s="106"/>
      <c r="MU1917" s="106"/>
      <c r="MV1917" s="106"/>
      <c r="MW1917" s="106"/>
      <c r="MX1917" s="106"/>
      <c r="MY1917" s="106"/>
      <c r="MZ1917" s="106"/>
      <c r="NA1917" s="106"/>
      <c r="NB1917" s="106"/>
      <c r="NC1917" s="106"/>
      <c r="ND1917" s="106"/>
      <c r="NE1917" s="106"/>
      <c r="NF1917" s="106"/>
      <c r="NG1917" s="106"/>
      <c r="NH1917" s="106"/>
      <c r="NI1917" s="106"/>
      <c r="NJ1917" s="106"/>
      <c r="NK1917" s="106"/>
      <c r="NL1917" s="106"/>
      <c r="NM1917" s="106"/>
      <c r="NN1917" s="106"/>
      <c r="NO1917" s="106"/>
      <c r="NP1917" s="106"/>
      <c r="NQ1917" s="106"/>
      <c r="NR1917" s="106"/>
      <c r="NS1917" s="106"/>
      <c r="NT1917" s="106"/>
      <c r="NU1917" s="106"/>
      <c r="NV1917" s="106"/>
      <c r="NW1917" s="106"/>
      <c r="NX1917" s="106"/>
      <c r="NY1917" s="106"/>
      <c r="NZ1917" s="106"/>
      <c r="OA1917" s="106"/>
      <c r="OB1917" s="106"/>
      <c r="OC1917" s="106"/>
      <c r="OD1917" s="106"/>
      <c r="OE1917" s="106"/>
      <c r="OF1917" s="106"/>
      <c r="OG1917" s="106"/>
      <c r="OH1917" s="106"/>
      <c r="OI1917" s="106"/>
      <c r="OJ1917" s="106"/>
      <c r="OK1917" s="106"/>
      <c r="OL1917" s="106"/>
      <c r="OM1917" s="106"/>
      <c r="ON1917" s="106"/>
      <c r="OO1917" s="106"/>
      <c r="OP1917" s="106"/>
      <c r="OQ1917" s="106"/>
      <c r="OR1917" s="106"/>
      <c r="OS1917" s="106"/>
      <c r="OT1917" s="106"/>
      <c r="OU1917" s="106"/>
      <c r="OV1917" s="106"/>
      <c r="OW1917" s="106"/>
      <c r="OX1917" s="106"/>
      <c r="OY1917" s="106"/>
      <c r="OZ1917" s="106"/>
      <c r="PA1917" s="106"/>
      <c r="PB1917" s="106"/>
      <c r="PC1917" s="106"/>
      <c r="PD1917" s="106"/>
      <c r="PE1917" s="106"/>
      <c r="PF1917" s="106"/>
      <c r="PG1917" s="106"/>
      <c r="PH1917" s="106"/>
      <c r="PI1917" s="106"/>
      <c r="PJ1917" s="106"/>
      <c r="PK1917" s="106"/>
      <c r="PL1917" s="106"/>
      <c r="PM1917" s="106"/>
      <c r="PN1917" s="106"/>
      <c r="PO1917" s="106"/>
      <c r="PP1917" s="106"/>
      <c r="PQ1917" s="106"/>
      <c r="PR1917" s="106"/>
      <c r="PS1917" s="106"/>
      <c r="PT1917" s="106"/>
      <c r="PU1917" s="106"/>
      <c r="PV1917" s="106"/>
      <c r="PW1917" s="106"/>
      <c r="PX1917" s="106"/>
      <c r="PY1917" s="106"/>
      <c r="PZ1917" s="106"/>
      <c r="QA1917" s="106"/>
      <c r="QB1917" s="106"/>
      <c r="QC1917" s="106"/>
      <c r="QD1917" s="106"/>
      <c r="QE1917" s="106"/>
      <c r="QF1917" s="106"/>
      <c r="QG1917" s="106"/>
      <c r="QH1917" s="106"/>
      <c r="QI1917" s="106"/>
      <c r="QJ1917" s="106"/>
      <c r="QK1917" s="106"/>
      <c r="QL1917" s="106"/>
      <c r="QM1917" s="106"/>
      <c r="QN1917" s="106"/>
      <c r="QO1917" s="106"/>
      <c r="QP1917" s="106"/>
      <c r="QQ1917" s="106"/>
      <c r="QR1917" s="106"/>
      <c r="QS1917" s="106"/>
      <c r="QT1917" s="106"/>
      <c r="QU1917" s="106"/>
      <c r="QV1917" s="106"/>
      <c r="QW1917" s="106"/>
      <c r="QX1917" s="106"/>
      <c r="QY1917" s="106"/>
      <c r="QZ1917" s="106"/>
      <c r="RA1917" s="106"/>
      <c r="RB1917" s="106"/>
      <c r="RC1917" s="106"/>
      <c r="RD1917" s="106"/>
      <c r="RE1917" s="106"/>
      <c r="RF1917" s="106"/>
      <c r="RG1917" s="106"/>
      <c r="RH1917" s="106"/>
      <c r="RI1917" s="106"/>
      <c r="RJ1917" s="106"/>
      <c r="RK1917" s="106"/>
      <c r="RL1917" s="106"/>
      <c r="RM1917" s="106"/>
      <c r="RN1917" s="106"/>
      <c r="RO1917" s="106"/>
      <c r="RP1917" s="106"/>
      <c r="RQ1917" s="106"/>
      <c r="RR1917" s="106"/>
      <c r="RS1917" s="106"/>
      <c r="RT1917" s="106"/>
      <c r="RU1917" s="106"/>
      <c r="RV1917" s="106"/>
      <c r="RW1917" s="106"/>
      <c r="RX1917" s="106"/>
      <c r="RY1917" s="106"/>
      <c r="RZ1917" s="106"/>
      <c r="SA1917" s="106"/>
      <c r="SB1917" s="106"/>
      <c r="SC1917" s="106"/>
      <c r="SD1917" s="106"/>
      <c r="SE1917" s="106"/>
      <c r="SF1917" s="106"/>
      <c r="SG1917" s="106"/>
      <c r="SH1917" s="106"/>
      <c r="SI1917" s="106"/>
      <c r="SJ1917" s="106"/>
      <c r="SK1917" s="106"/>
      <c r="SL1917" s="106"/>
      <c r="SM1917" s="106"/>
      <c r="SN1917" s="106"/>
      <c r="SO1917" s="106"/>
      <c r="SP1917" s="106"/>
      <c r="SQ1917" s="106"/>
      <c r="SR1917" s="106"/>
      <c r="SS1917" s="106"/>
      <c r="ST1917" s="106"/>
      <c r="SU1917" s="106"/>
      <c r="SV1917" s="106"/>
      <c r="SW1917" s="106"/>
      <c r="SX1917" s="106"/>
      <c r="SY1917" s="106"/>
      <c r="SZ1917" s="106"/>
      <c r="TA1917" s="106"/>
      <c r="TB1917" s="106"/>
      <c r="TC1917" s="106"/>
      <c r="TD1917" s="106"/>
      <c r="TE1917" s="106"/>
      <c r="TF1917" s="106"/>
      <c r="TG1917" s="106"/>
      <c r="TH1917" s="106"/>
      <c r="TI1917" s="106"/>
      <c r="TJ1917" s="106"/>
      <c r="TK1917" s="106"/>
      <c r="TL1917" s="106"/>
      <c r="TM1917" s="106"/>
      <c r="TN1917" s="106"/>
      <c r="TO1917" s="106"/>
      <c r="TP1917" s="106"/>
      <c r="TQ1917" s="106"/>
      <c r="TR1917" s="106"/>
      <c r="TS1917" s="106"/>
      <c r="TT1917" s="106"/>
      <c r="TU1917" s="106"/>
      <c r="TV1917" s="106"/>
      <c r="TW1917" s="106"/>
      <c r="TX1917" s="106"/>
      <c r="TY1917" s="106"/>
      <c r="TZ1917" s="106"/>
      <c r="UA1917" s="106"/>
      <c r="UB1917" s="106"/>
      <c r="UC1917" s="106"/>
      <c r="UD1917" s="106"/>
      <c r="UE1917" s="106"/>
      <c r="UF1917" s="106"/>
      <c r="UG1917" s="106"/>
      <c r="UH1917" s="106"/>
      <c r="UI1917" s="106"/>
      <c r="UJ1917" s="106"/>
      <c r="UK1917" s="106"/>
      <c r="UL1917" s="106"/>
      <c r="UM1917" s="106"/>
      <c r="UN1917" s="106"/>
      <c r="UO1917" s="106"/>
      <c r="UP1917" s="106"/>
      <c r="UQ1917" s="106"/>
      <c r="UR1917" s="106"/>
      <c r="US1917" s="106"/>
      <c r="UT1917" s="106"/>
      <c r="UU1917" s="106"/>
      <c r="UV1917" s="106"/>
      <c r="UW1917" s="106"/>
      <c r="UX1917" s="106"/>
      <c r="UY1917" s="106"/>
      <c r="UZ1917" s="106"/>
      <c r="VA1917" s="106"/>
      <c r="VB1917" s="106"/>
      <c r="VC1917" s="106"/>
      <c r="VD1917" s="106"/>
      <c r="VE1917" s="106"/>
      <c r="VF1917" s="106"/>
      <c r="VG1917" s="106"/>
      <c r="VH1917" s="106"/>
      <c r="VI1917" s="106"/>
      <c r="VJ1917" s="106"/>
      <c r="VK1917" s="106"/>
      <c r="VL1917" s="106"/>
      <c r="VM1917" s="106"/>
      <c r="VN1917" s="106"/>
      <c r="VO1917" s="106"/>
      <c r="VP1917" s="106"/>
      <c r="VQ1917" s="106"/>
      <c r="VR1917" s="106"/>
      <c r="VS1917" s="106"/>
      <c r="VT1917" s="106"/>
      <c r="VU1917" s="106"/>
      <c r="VV1917" s="106"/>
      <c r="VW1917" s="106"/>
      <c r="VX1917" s="106"/>
      <c r="VY1917" s="106"/>
      <c r="VZ1917" s="106"/>
      <c r="WA1917" s="106"/>
      <c r="WB1917" s="106"/>
      <c r="WC1917" s="106"/>
      <c r="WD1917" s="106"/>
      <c r="WE1917" s="106"/>
      <c r="WF1917" s="106"/>
      <c r="WG1917" s="106"/>
      <c r="WH1917" s="106"/>
      <c r="WI1917" s="106"/>
      <c r="WJ1917" s="106"/>
      <c r="WK1917" s="106"/>
      <c r="WL1917" s="106"/>
      <c r="WM1917" s="106"/>
      <c r="WN1917" s="106"/>
      <c r="WO1917" s="106"/>
      <c r="WP1917" s="106"/>
      <c r="WQ1917" s="106"/>
      <c r="WR1917" s="106"/>
      <c r="WS1917" s="106"/>
      <c r="WT1917" s="106"/>
      <c r="WU1917" s="106"/>
      <c r="WV1917" s="106"/>
      <c r="WW1917" s="106"/>
      <c r="WX1917" s="106"/>
      <c r="WY1917" s="106"/>
      <c r="WZ1917" s="106"/>
      <c r="XA1917" s="106"/>
      <c r="XB1917" s="106"/>
      <c r="XC1917" s="106"/>
      <c r="XD1917" s="106"/>
      <c r="XE1917" s="106"/>
      <c r="XF1917" s="106"/>
      <c r="XG1917" s="106"/>
      <c r="XH1917" s="106"/>
      <c r="XI1917" s="106"/>
      <c r="XJ1917" s="106"/>
      <c r="XK1917" s="106"/>
      <c r="XL1917" s="106"/>
      <c r="XM1917" s="106"/>
      <c r="XN1917" s="106"/>
      <c r="XO1917" s="106"/>
      <c r="XP1917" s="106"/>
      <c r="XQ1917" s="106"/>
      <c r="XR1917" s="106"/>
      <c r="XS1917" s="106"/>
      <c r="XT1917" s="106"/>
      <c r="XU1917" s="106"/>
      <c r="XV1917" s="106"/>
      <c r="XW1917" s="106"/>
      <c r="XX1917" s="106"/>
      <c r="XY1917" s="106"/>
      <c r="XZ1917" s="106"/>
      <c r="YA1917" s="106"/>
      <c r="YB1917" s="106"/>
      <c r="YC1917" s="106"/>
      <c r="YD1917" s="106"/>
      <c r="YE1917" s="106"/>
      <c r="YF1917" s="106"/>
      <c r="YG1917" s="106"/>
      <c r="YH1917" s="106"/>
      <c r="YI1917" s="106"/>
      <c r="YJ1917" s="106"/>
      <c r="YK1917" s="106"/>
      <c r="YL1917" s="106"/>
      <c r="YM1917" s="106"/>
      <c r="YN1917" s="106"/>
      <c r="YO1917" s="106"/>
      <c r="YP1917" s="106"/>
      <c r="YQ1917" s="106"/>
      <c r="YR1917" s="106"/>
      <c r="YS1917" s="106"/>
      <c r="YT1917" s="106"/>
      <c r="YU1917" s="106"/>
      <c r="YV1917" s="106"/>
      <c r="YW1917" s="106"/>
      <c r="YX1917" s="106"/>
      <c r="YY1917" s="106"/>
      <c r="YZ1917" s="106"/>
      <c r="ZA1917" s="106"/>
      <c r="ZB1917" s="106"/>
      <c r="ZC1917" s="106"/>
      <c r="ZD1917" s="106"/>
      <c r="ZE1917" s="106"/>
      <c r="ZF1917" s="106"/>
      <c r="ZG1917" s="106"/>
      <c r="ZH1917" s="106"/>
      <c r="ZI1917" s="106"/>
      <c r="ZJ1917" s="106"/>
      <c r="ZK1917" s="106"/>
      <c r="ZL1917" s="106"/>
      <c r="ZM1917" s="106"/>
      <c r="ZN1917" s="106"/>
      <c r="ZO1917" s="106"/>
      <c r="ZP1917" s="106"/>
      <c r="ZQ1917" s="106"/>
      <c r="ZR1917" s="106"/>
      <c r="ZS1917" s="106"/>
      <c r="ZT1917" s="106"/>
      <c r="ZU1917" s="106"/>
      <c r="ZV1917" s="106"/>
      <c r="ZW1917" s="106"/>
      <c r="ZX1917" s="106"/>
      <c r="ZY1917" s="106"/>
      <c r="ZZ1917" s="106"/>
      <c r="AAA1917" s="106"/>
      <c r="AAB1917" s="106"/>
      <c r="AAC1917" s="106"/>
      <c r="AAD1917" s="106"/>
      <c r="AAE1917" s="106"/>
      <c r="AAF1917" s="106"/>
      <c r="AAG1917" s="106"/>
      <c r="AAH1917" s="106"/>
      <c r="AAI1917" s="106"/>
      <c r="AAJ1917" s="106"/>
      <c r="AAK1917" s="106"/>
      <c r="AAL1917" s="106"/>
      <c r="AAM1917" s="106"/>
      <c r="AAN1917" s="106"/>
      <c r="AAO1917" s="106"/>
      <c r="AAP1917" s="106"/>
      <c r="AAQ1917" s="106"/>
      <c r="AAR1917" s="106"/>
      <c r="AAS1917" s="106"/>
      <c r="AAT1917" s="106"/>
      <c r="AAU1917" s="106"/>
      <c r="AAV1917" s="106"/>
      <c r="AAW1917" s="106"/>
      <c r="AAX1917" s="106"/>
      <c r="AAY1917" s="106"/>
      <c r="AAZ1917" s="106"/>
      <c r="ABA1917" s="106"/>
      <c r="ABB1917" s="106"/>
      <c r="ABC1917" s="106"/>
      <c r="ABD1917" s="106"/>
      <c r="ABE1917" s="106"/>
      <c r="ABF1917" s="106"/>
      <c r="ABG1917" s="106"/>
      <c r="ABH1917" s="106"/>
      <c r="ABI1917" s="106"/>
      <c r="ABJ1917" s="106"/>
      <c r="ABK1917" s="106"/>
      <c r="ABL1917" s="106"/>
      <c r="ABM1917" s="106"/>
      <c r="ABN1917" s="106"/>
      <c r="ABO1917" s="106"/>
      <c r="ABP1917" s="106"/>
      <c r="ABQ1917" s="106"/>
      <c r="ABR1917" s="106"/>
      <c r="ABS1917" s="106"/>
      <c r="ABT1917" s="106"/>
      <c r="ABU1917" s="106"/>
      <c r="ABV1917" s="106"/>
      <c r="ABW1917" s="106"/>
      <c r="ABX1917" s="106"/>
      <c r="ABY1917" s="106"/>
      <c r="ABZ1917" s="106"/>
      <c r="ACA1917" s="106"/>
      <c r="ACB1917" s="106"/>
      <c r="ACC1917" s="106"/>
      <c r="ACD1917" s="106"/>
      <c r="ACE1917" s="106"/>
      <c r="ACF1917" s="106"/>
      <c r="ACG1917" s="106"/>
      <c r="ACH1917" s="106"/>
      <c r="ACI1917" s="106"/>
      <c r="ACJ1917" s="106"/>
      <c r="ACK1917" s="106"/>
      <c r="ACL1917" s="106"/>
      <c r="ACM1917" s="106"/>
      <c r="ACN1917" s="106"/>
      <c r="ACO1917" s="106"/>
      <c r="ACP1917" s="106"/>
      <c r="ACQ1917" s="106"/>
      <c r="ACR1917" s="106"/>
      <c r="ACS1917" s="106"/>
      <c r="ACT1917" s="106"/>
      <c r="ACU1917" s="106"/>
      <c r="ACV1917" s="106"/>
      <c r="ACW1917" s="106"/>
      <c r="ACX1917" s="106"/>
      <c r="ACY1917" s="106"/>
      <c r="ACZ1917" s="106"/>
      <c r="ADA1917" s="106"/>
      <c r="ADB1917" s="106"/>
      <c r="ADC1917" s="106"/>
      <c r="ADD1917" s="106"/>
      <c r="ADE1917" s="106"/>
      <c r="ADF1917" s="106"/>
      <c r="ADG1917" s="106"/>
      <c r="ADH1917" s="106"/>
      <c r="ADI1917" s="106"/>
      <c r="ADJ1917" s="106"/>
      <c r="ADK1917" s="106"/>
      <c r="ADL1917" s="106"/>
      <c r="ADM1917" s="106"/>
      <c r="ADN1917" s="106"/>
      <c r="ADO1917" s="106"/>
      <c r="ADP1917" s="106"/>
      <c r="ADQ1917" s="106"/>
      <c r="ADR1917" s="106"/>
      <c r="ADS1917" s="106"/>
      <c r="ADT1917" s="106"/>
      <c r="ADU1917" s="106"/>
      <c r="ADV1917" s="106"/>
      <c r="ADW1917" s="106"/>
      <c r="ADX1917" s="106"/>
      <c r="ADY1917" s="106"/>
      <c r="ADZ1917" s="106"/>
      <c r="AEA1917" s="106"/>
      <c r="AEB1917" s="106"/>
      <c r="AEC1917" s="106"/>
      <c r="AED1917" s="106"/>
      <c r="AEE1917" s="106"/>
      <c r="AEF1917" s="106"/>
      <c r="AEG1917" s="106"/>
      <c r="AEH1917" s="106"/>
      <c r="AEI1917" s="106"/>
      <c r="AEJ1917" s="106"/>
      <c r="AEK1917" s="106"/>
      <c r="AEL1917" s="106"/>
      <c r="AEM1917" s="106"/>
      <c r="AEN1917" s="106"/>
      <c r="AEO1917" s="106"/>
      <c r="AEP1917" s="106"/>
      <c r="AEQ1917" s="106"/>
      <c r="AER1917" s="106"/>
      <c r="AES1917" s="106"/>
      <c r="AET1917" s="106"/>
      <c r="AEU1917" s="106"/>
      <c r="AEV1917" s="106"/>
      <c r="AEW1917" s="106"/>
      <c r="AEX1917" s="106"/>
      <c r="AEY1917" s="106"/>
      <c r="AEZ1917" s="106"/>
      <c r="AFA1917" s="106"/>
      <c r="AFB1917" s="106"/>
      <c r="AFC1917" s="106"/>
      <c r="AFD1917" s="106"/>
      <c r="AFE1917" s="106"/>
      <c r="AFF1917" s="106"/>
      <c r="AFG1917" s="106"/>
      <c r="AFH1917" s="106"/>
      <c r="AFI1917" s="106"/>
      <c r="AFJ1917" s="106"/>
      <c r="AFK1917" s="106"/>
      <c r="AFL1917" s="106"/>
      <c r="AFM1917" s="106"/>
      <c r="AFN1917" s="106"/>
      <c r="AFO1917" s="106"/>
      <c r="AFP1917" s="106"/>
      <c r="AFQ1917" s="106"/>
      <c r="AFR1917" s="106"/>
      <c r="AFS1917" s="106"/>
      <c r="AFT1917" s="106"/>
      <c r="AFU1917" s="106"/>
      <c r="AFV1917" s="106"/>
      <c r="AFW1917" s="106"/>
      <c r="AFX1917" s="106"/>
      <c r="AFY1917" s="106"/>
      <c r="AFZ1917" s="106"/>
      <c r="AGA1917" s="106"/>
      <c r="AGB1917" s="106"/>
      <c r="AGC1917" s="106"/>
      <c r="AGD1917" s="106"/>
      <c r="AGE1917" s="106"/>
      <c r="AGF1917" s="106"/>
      <c r="AGG1917" s="106"/>
      <c r="AGH1917" s="106"/>
      <c r="AGI1917" s="106"/>
      <c r="AGJ1917" s="106"/>
      <c r="AGK1917" s="106"/>
      <c r="AGL1917" s="106"/>
      <c r="AGM1917" s="106"/>
      <c r="AGN1917" s="106"/>
      <c r="AGO1917" s="106"/>
      <c r="AGP1917" s="106"/>
      <c r="AGQ1917" s="106"/>
      <c r="AGR1917" s="106"/>
      <c r="AGS1917" s="106"/>
      <c r="AGT1917" s="106"/>
      <c r="AGU1917" s="106"/>
      <c r="AGV1917" s="106"/>
      <c r="AGW1917" s="106"/>
      <c r="AGX1917" s="106"/>
      <c r="AGY1917" s="106"/>
      <c r="AGZ1917" s="106"/>
      <c r="AHA1917" s="106"/>
      <c r="AHB1917" s="106"/>
      <c r="AHC1917" s="106"/>
      <c r="AHD1917" s="106"/>
      <c r="AHE1917" s="106"/>
      <c r="AHF1917" s="106"/>
      <c r="AHG1917" s="106"/>
      <c r="AHH1917" s="106"/>
      <c r="AHI1917" s="106"/>
      <c r="AHJ1917" s="106"/>
      <c r="AHK1917" s="106"/>
      <c r="AHL1917" s="106"/>
      <c r="AHM1917" s="106"/>
      <c r="AHN1917" s="106"/>
      <c r="AHO1917" s="106"/>
      <c r="AHP1917" s="106"/>
      <c r="AHQ1917" s="106"/>
      <c r="AHR1917" s="106"/>
      <c r="AHS1917" s="106"/>
      <c r="AHT1917" s="106"/>
      <c r="AHU1917" s="106"/>
      <c r="AHV1917" s="106"/>
      <c r="AHW1917" s="106"/>
      <c r="AHX1917" s="106"/>
      <c r="AHY1917" s="106"/>
      <c r="AHZ1917" s="106"/>
      <c r="AIA1917" s="106"/>
      <c r="AIB1917" s="106"/>
      <c r="AIC1917" s="106"/>
      <c r="AID1917" s="106"/>
      <c r="AIE1917" s="106"/>
      <c r="AIF1917" s="106"/>
      <c r="AIG1917" s="106"/>
      <c r="AIH1917" s="106"/>
      <c r="AII1917" s="106"/>
      <c r="AIJ1917" s="106"/>
      <c r="AIK1917" s="106"/>
      <c r="AIL1917" s="106"/>
      <c r="AIM1917" s="106"/>
      <c r="AIN1917" s="106"/>
      <c r="AIO1917" s="106"/>
      <c r="AIP1917" s="106"/>
      <c r="AIQ1917" s="106"/>
      <c r="AIR1917" s="106"/>
      <c r="AIS1917" s="106"/>
      <c r="AIT1917" s="106"/>
      <c r="AIU1917" s="106"/>
      <c r="AIV1917" s="106"/>
      <c r="AIW1917" s="106"/>
      <c r="AIX1917" s="106"/>
      <c r="AIY1917" s="106"/>
      <c r="AIZ1917" s="106"/>
      <c r="AJA1917" s="106"/>
      <c r="AJB1917" s="106"/>
      <c r="AJC1917" s="106"/>
      <c r="AJD1917" s="106"/>
      <c r="AJE1917" s="106"/>
      <c r="AJF1917" s="106"/>
      <c r="AJG1917" s="106"/>
      <c r="AJH1917" s="106"/>
      <c r="AJI1917" s="106"/>
      <c r="AJJ1917" s="106"/>
      <c r="AJK1917" s="106"/>
      <c r="AJL1917" s="106"/>
      <c r="AJM1917" s="106"/>
      <c r="AJN1917" s="106"/>
      <c r="AJO1917" s="106"/>
      <c r="AJP1917" s="106"/>
      <c r="AJQ1917" s="106"/>
      <c r="AJR1917" s="106"/>
      <c r="AJS1917" s="106"/>
      <c r="AJT1917" s="106"/>
      <c r="AJU1917" s="106"/>
      <c r="AJV1917" s="106"/>
      <c r="AJW1917" s="106"/>
      <c r="AJX1917" s="106"/>
      <c r="AJY1917" s="106"/>
      <c r="AJZ1917" s="106"/>
      <c r="AKA1917" s="106"/>
      <c r="AKB1917" s="106"/>
      <c r="AKC1917" s="106"/>
      <c r="AKD1917" s="106"/>
      <c r="AKE1917" s="106"/>
      <c r="AKF1917" s="106"/>
      <c r="AKG1917" s="106"/>
      <c r="AKH1917" s="106"/>
      <c r="AKI1917" s="106"/>
      <c r="AKJ1917" s="106"/>
      <c r="AKK1917" s="106"/>
      <c r="AKL1917" s="106"/>
      <c r="AKM1917" s="106"/>
      <c r="AKN1917" s="106"/>
      <c r="AKO1917" s="106"/>
      <c r="AKP1917" s="106"/>
      <c r="AKQ1917" s="106"/>
      <c r="AKR1917" s="106"/>
      <c r="AKS1917" s="106"/>
      <c r="AKT1917" s="106"/>
      <c r="AKU1917" s="106"/>
      <c r="AKV1917" s="106"/>
      <c r="AKW1917" s="106"/>
      <c r="AKX1917" s="106"/>
      <c r="AKY1917" s="106"/>
      <c r="AKZ1917" s="106"/>
      <c r="ALA1917" s="106"/>
      <c r="ALB1917" s="106"/>
      <c r="ALC1917" s="106"/>
      <c r="ALD1917" s="106"/>
      <c r="ALE1917" s="106"/>
      <c r="ALF1917" s="106"/>
      <c r="ALG1917" s="106"/>
      <c r="ALH1917" s="106"/>
      <c r="ALI1917" s="106"/>
      <c r="ALJ1917" s="106"/>
      <c r="ALK1917" s="106"/>
      <c r="ALL1917" s="106"/>
      <c r="ALM1917" s="106"/>
      <c r="ALN1917" s="106"/>
      <c r="ALO1917" s="106"/>
      <c r="ALP1917" s="106"/>
      <c r="ALQ1917" s="106"/>
      <c r="ALR1917" s="106"/>
      <c r="ALS1917" s="106"/>
      <c r="ALT1917" s="106"/>
      <c r="ALU1917" s="106"/>
      <c r="ALV1917" s="106"/>
      <c r="ALW1917" s="106"/>
      <c r="ALX1917" s="106"/>
      <c r="ALY1917" s="106"/>
      <c r="ALZ1917" s="106"/>
      <c r="AMA1917" s="106"/>
      <c r="AMB1917" s="106"/>
      <c r="AMC1917" s="106"/>
      <c r="AMD1917" s="106"/>
      <c r="AME1917" s="106"/>
      <c r="AMF1917" s="106"/>
      <c r="AMG1917" s="106"/>
      <c r="AMH1917" s="106"/>
      <c r="AMI1917" s="106"/>
      <c r="AMJ1917" s="106"/>
      <c r="AMK1917" s="106"/>
    </row>
    <row r="1918" spans="1:1025" s="76" customFormat="1" ht="64.8">
      <c r="A1918" s="15">
        <v>1915</v>
      </c>
      <c r="B1918" s="16" t="s">
        <v>2</v>
      </c>
      <c r="C1918" s="75" t="s">
        <v>74</v>
      </c>
      <c r="D1918" s="16" t="s">
        <v>153</v>
      </c>
      <c r="E1918" s="16" t="s">
        <v>4421</v>
      </c>
      <c r="F1918" s="16" t="s">
        <v>932</v>
      </c>
      <c r="G1918" s="16" t="s">
        <v>975</v>
      </c>
      <c r="H1918" s="16" t="s">
        <v>1473</v>
      </c>
      <c r="I1918" s="16" t="s">
        <v>4422</v>
      </c>
      <c r="J1918" s="16" t="s">
        <v>2400</v>
      </c>
      <c r="K1918" s="16"/>
      <c r="L1918" s="18"/>
      <c r="M1918" s="10" t="s">
        <v>5317</v>
      </c>
    </row>
    <row r="1919" spans="1:1025" s="76" customFormat="1" ht="43.2">
      <c r="A1919" s="15">
        <v>1916</v>
      </c>
      <c r="B1919" s="16" t="s">
        <v>2</v>
      </c>
      <c r="C1919" s="16" t="s">
        <v>74</v>
      </c>
      <c r="D1919" s="16" t="s">
        <v>153</v>
      </c>
      <c r="E1919" s="16" t="s">
        <v>4423</v>
      </c>
      <c r="F1919" s="16" t="s">
        <v>932</v>
      </c>
      <c r="G1919" s="16" t="s">
        <v>956</v>
      </c>
      <c r="H1919" s="16" t="s">
        <v>4424</v>
      </c>
      <c r="I1919" s="16" t="s">
        <v>4425</v>
      </c>
      <c r="J1919" s="16" t="s">
        <v>2400</v>
      </c>
      <c r="K1919" s="16"/>
      <c r="L1919" s="16"/>
      <c r="M1919" s="16"/>
    </row>
    <row r="1920" spans="1:1025" s="76" customFormat="1" ht="64.8">
      <c r="A1920" s="15">
        <v>1917</v>
      </c>
      <c r="B1920" s="16" t="s">
        <v>2</v>
      </c>
      <c r="C1920" s="16" t="s">
        <v>74</v>
      </c>
      <c r="D1920" s="16" t="s">
        <v>153</v>
      </c>
      <c r="E1920" s="16" t="s">
        <v>4426</v>
      </c>
      <c r="F1920" s="16" t="s">
        <v>932</v>
      </c>
      <c r="G1920" s="16" t="s">
        <v>956</v>
      </c>
      <c r="H1920" s="16" t="s">
        <v>4427</v>
      </c>
      <c r="I1920" s="16" t="s">
        <v>4428</v>
      </c>
      <c r="J1920" s="16" t="s">
        <v>2401</v>
      </c>
      <c r="K1920" s="16" t="s">
        <v>4429</v>
      </c>
      <c r="L1920" s="16" t="s">
        <v>4430</v>
      </c>
      <c r="M1920" s="16"/>
    </row>
    <row r="1921" spans="1:13" s="76" customFormat="1" ht="64.8">
      <c r="A1921" s="15">
        <v>1918</v>
      </c>
      <c r="B1921" s="16" t="s">
        <v>2</v>
      </c>
      <c r="C1921" s="16" t="s">
        <v>74</v>
      </c>
      <c r="D1921" s="16" t="s">
        <v>153</v>
      </c>
      <c r="E1921" s="16" t="s">
        <v>4431</v>
      </c>
      <c r="F1921" s="16" t="s">
        <v>932</v>
      </c>
      <c r="G1921" s="16" t="s">
        <v>979</v>
      </c>
      <c r="H1921" s="16" t="s">
        <v>4432</v>
      </c>
      <c r="I1921" s="16" t="s">
        <v>4433</v>
      </c>
      <c r="J1921" s="16" t="s">
        <v>2401</v>
      </c>
      <c r="K1921" s="16"/>
      <c r="L1921" s="16"/>
      <c r="M1921" s="16"/>
    </row>
    <row r="1922" spans="1:13" s="76" customFormat="1" ht="108">
      <c r="A1922" s="15">
        <v>1919</v>
      </c>
      <c r="B1922" s="16" t="s">
        <v>3</v>
      </c>
      <c r="C1922" s="75" t="s">
        <v>74</v>
      </c>
      <c r="D1922" s="16" t="s">
        <v>153</v>
      </c>
      <c r="E1922" s="16" t="s">
        <v>4434</v>
      </c>
      <c r="F1922" s="16" t="s">
        <v>932</v>
      </c>
      <c r="G1922" s="16" t="s">
        <v>949</v>
      </c>
      <c r="H1922" s="16" t="s">
        <v>1473</v>
      </c>
      <c r="I1922" s="16" t="s">
        <v>4435</v>
      </c>
      <c r="J1922" s="16" t="s">
        <v>2401</v>
      </c>
      <c r="K1922" s="16"/>
      <c r="L1922" s="18"/>
      <c r="M1922" s="84"/>
    </row>
    <row r="1923" spans="1:13" s="76" customFormat="1" ht="43.2">
      <c r="A1923" s="15">
        <v>1920</v>
      </c>
      <c r="B1923" s="16" t="s">
        <v>3</v>
      </c>
      <c r="C1923" s="75" t="s">
        <v>74</v>
      </c>
      <c r="D1923" s="16" t="s">
        <v>153</v>
      </c>
      <c r="E1923" s="16" t="s">
        <v>4436</v>
      </c>
      <c r="F1923" s="16" t="s">
        <v>932</v>
      </c>
      <c r="G1923" s="16" t="s">
        <v>949</v>
      </c>
      <c r="H1923" s="16" t="s">
        <v>1473</v>
      </c>
      <c r="I1923" s="16" t="s">
        <v>4437</v>
      </c>
      <c r="J1923" s="16" t="s">
        <v>2401</v>
      </c>
      <c r="K1923" s="16" t="s">
        <v>4438</v>
      </c>
      <c r="L1923" s="18" t="s">
        <v>4439</v>
      </c>
      <c r="M1923" s="10" t="s">
        <v>5319</v>
      </c>
    </row>
    <row r="1924" spans="1:13" s="76" customFormat="1" ht="43.2">
      <c r="A1924" s="15">
        <v>1921</v>
      </c>
      <c r="B1924" s="75" t="s">
        <v>3</v>
      </c>
      <c r="C1924" s="75" t="s">
        <v>74</v>
      </c>
      <c r="D1924" s="16" t="s">
        <v>153</v>
      </c>
      <c r="E1924" s="16" t="s">
        <v>4440</v>
      </c>
      <c r="F1924" s="16" t="s">
        <v>932</v>
      </c>
      <c r="G1924" s="16" t="s">
        <v>945</v>
      </c>
      <c r="H1924" s="16" t="s">
        <v>1473</v>
      </c>
      <c r="I1924" s="16" t="s">
        <v>4441</v>
      </c>
      <c r="J1924" s="16" t="s">
        <v>2401</v>
      </c>
      <c r="K1924" s="16" t="s">
        <v>2810</v>
      </c>
      <c r="L1924" s="18" t="s">
        <v>4442</v>
      </c>
      <c r="M1924" s="10" t="s">
        <v>5318</v>
      </c>
    </row>
    <row r="1925" spans="1:13" s="76" customFormat="1" ht="64.8">
      <c r="A1925" s="15">
        <v>1922</v>
      </c>
      <c r="B1925" s="16" t="s">
        <v>3</v>
      </c>
      <c r="C1925" s="75" t="s">
        <v>74</v>
      </c>
      <c r="D1925" s="16" t="s">
        <v>153</v>
      </c>
      <c r="E1925" s="16" t="s">
        <v>4443</v>
      </c>
      <c r="F1925" s="16" t="s">
        <v>932</v>
      </c>
      <c r="G1925" s="16" t="s">
        <v>945</v>
      </c>
      <c r="H1925" s="16" t="s">
        <v>4444</v>
      </c>
      <c r="I1925" s="16" t="s">
        <v>4445</v>
      </c>
      <c r="J1925" s="16" t="s">
        <v>2400</v>
      </c>
      <c r="K1925" s="16"/>
      <c r="L1925" s="18"/>
      <c r="M1925" s="84"/>
    </row>
    <row r="1926" spans="1:13" s="76" customFormat="1" ht="43.2">
      <c r="A1926" s="15">
        <v>1923</v>
      </c>
      <c r="B1926" s="16" t="s">
        <v>7</v>
      </c>
      <c r="C1926" s="75" t="s">
        <v>74</v>
      </c>
      <c r="D1926" s="16" t="s">
        <v>153</v>
      </c>
      <c r="E1926" s="16" t="s">
        <v>775</v>
      </c>
      <c r="F1926" s="16" t="s">
        <v>932</v>
      </c>
      <c r="G1926" s="16" t="s">
        <v>950</v>
      </c>
      <c r="H1926" s="16" t="s">
        <v>1473</v>
      </c>
      <c r="I1926" s="16" t="s">
        <v>2048</v>
      </c>
      <c r="J1926" s="16" t="s">
        <v>2401</v>
      </c>
      <c r="K1926" s="16"/>
      <c r="L1926" s="18"/>
      <c r="M1926" s="84"/>
    </row>
    <row r="1927" spans="1:13" s="76" customFormat="1" ht="64.8">
      <c r="A1927" s="15">
        <v>1924</v>
      </c>
      <c r="B1927" s="16" t="s">
        <v>7</v>
      </c>
      <c r="C1927" s="16" t="s">
        <v>74</v>
      </c>
      <c r="D1927" s="16" t="s">
        <v>153</v>
      </c>
      <c r="E1927" s="16" t="s">
        <v>4446</v>
      </c>
      <c r="F1927" s="16" t="s">
        <v>932</v>
      </c>
      <c r="G1927" s="16" t="s">
        <v>971</v>
      </c>
      <c r="H1927" s="16" t="s">
        <v>1473</v>
      </c>
      <c r="I1927" s="16" t="s">
        <v>4447</v>
      </c>
      <c r="J1927" s="16" t="s">
        <v>2401</v>
      </c>
      <c r="K1927" s="16" t="s">
        <v>4448</v>
      </c>
      <c r="L1927" s="16" t="s">
        <v>4449</v>
      </c>
      <c r="M1927" s="16"/>
    </row>
    <row r="1928" spans="1:13" s="76" customFormat="1" ht="64.8">
      <c r="A1928" s="15">
        <v>1925</v>
      </c>
      <c r="B1928" s="16" t="s">
        <v>7</v>
      </c>
      <c r="C1928" s="16" t="s">
        <v>74</v>
      </c>
      <c r="D1928" s="16" t="s">
        <v>153</v>
      </c>
      <c r="E1928" s="16" t="s">
        <v>776</v>
      </c>
      <c r="F1928" s="16" t="s">
        <v>932</v>
      </c>
      <c r="G1928" s="16" t="s">
        <v>971</v>
      </c>
      <c r="H1928" s="16" t="s">
        <v>1473</v>
      </c>
      <c r="I1928" s="16" t="s">
        <v>2049</v>
      </c>
      <c r="J1928" s="16" t="s">
        <v>2401</v>
      </c>
      <c r="K1928" s="16" t="s">
        <v>2811</v>
      </c>
      <c r="L1928" s="16" t="s">
        <v>3286</v>
      </c>
      <c r="M1928" s="16"/>
    </row>
    <row r="1929" spans="1:13" s="76" customFormat="1" ht="43.2">
      <c r="A1929" s="15">
        <v>1926</v>
      </c>
      <c r="B1929" s="16" t="s">
        <v>4</v>
      </c>
      <c r="C1929" s="75" t="s">
        <v>74</v>
      </c>
      <c r="D1929" s="16" t="s">
        <v>153</v>
      </c>
      <c r="E1929" s="16" t="s">
        <v>777</v>
      </c>
      <c r="F1929" s="16" t="s">
        <v>932</v>
      </c>
      <c r="G1929" s="16" t="s">
        <v>950</v>
      </c>
      <c r="H1929" s="16" t="s">
        <v>1474</v>
      </c>
      <c r="I1929" s="16" t="s">
        <v>2050</v>
      </c>
      <c r="J1929" s="16" t="s">
        <v>2401</v>
      </c>
      <c r="K1929" s="16"/>
      <c r="L1929" s="18"/>
      <c r="M1929" s="84"/>
    </row>
    <row r="1930" spans="1:13" s="76" customFormat="1" ht="43.2">
      <c r="A1930" s="15">
        <v>1927</v>
      </c>
      <c r="B1930" s="16" t="s">
        <v>4</v>
      </c>
      <c r="C1930" s="75" t="s">
        <v>74</v>
      </c>
      <c r="D1930" s="16" t="s">
        <v>153</v>
      </c>
      <c r="E1930" s="16" t="s">
        <v>778</v>
      </c>
      <c r="F1930" s="16" t="s">
        <v>932</v>
      </c>
      <c r="G1930" s="16" t="s">
        <v>952</v>
      </c>
      <c r="H1930" s="75" t="s">
        <v>1475</v>
      </c>
      <c r="I1930" s="16" t="s">
        <v>2051</v>
      </c>
      <c r="J1930" s="16" t="s">
        <v>2401</v>
      </c>
      <c r="K1930" s="16"/>
      <c r="L1930" s="18"/>
      <c r="M1930" s="84"/>
    </row>
    <row r="1931" spans="1:13" s="76" customFormat="1" ht="43.2">
      <c r="A1931" s="15">
        <v>1928</v>
      </c>
      <c r="B1931" s="75" t="s">
        <v>4</v>
      </c>
      <c r="C1931" s="75" t="s">
        <v>74</v>
      </c>
      <c r="D1931" s="16" t="s">
        <v>153</v>
      </c>
      <c r="E1931" s="16" t="s">
        <v>779</v>
      </c>
      <c r="F1931" s="16" t="s">
        <v>932</v>
      </c>
      <c r="G1931" s="16" t="s">
        <v>945</v>
      </c>
      <c r="H1931" s="16" t="s">
        <v>1476</v>
      </c>
      <c r="I1931" s="16" t="s">
        <v>2052</v>
      </c>
      <c r="J1931" s="16" t="s">
        <v>2401</v>
      </c>
      <c r="K1931" s="16"/>
      <c r="L1931" s="18"/>
      <c r="M1931" s="84"/>
    </row>
    <row r="1932" spans="1:13" s="76" customFormat="1">
      <c r="A1932" s="15">
        <v>1929</v>
      </c>
      <c r="B1932" s="16" t="s">
        <v>4</v>
      </c>
      <c r="C1932" s="75" t="s">
        <v>74</v>
      </c>
      <c r="D1932" s="16" t="s">
        <v>153</v>
      </c>
      <c r="E1932" s="16" t="s">
        <v>780</v>
      </c>
      <c r="F1932" s="16" t="s">
        <v>932</v>
      </c>
      <c r="G1932" s="16" t="s">
        <v>947</v>
      </c>
      <c r="H1932" s="16" t="s">
        <v>1477</v>
      </c>
      <c r="I1932" s="16" t="s">
        <v>2053</v>
      </c>
      <c r="J1932" s="16" t="s">
        <v>2401</v>
      </c>
      <c r="K1932" s="16"/>
      <c r="L1932" s="18"/>
      <c r="M1932" s="84"/>
    </row>
    <row r="1933" spans="1:13" s="76" customFormat="1" ht="64.8">
      <c r="A1933" s="15">
        <v>1930</v>
      </c>
      <c r="B1933" s="75" t="s">
        <v>4</v>
      </c>
      <c r="C1933" s="75" t="s">
        <v>74</v>
      </c>
      <c r="D1933" s="16" t="s">
        <v>153</v>
      </c>
      <c r="E1933" s="16" t="s">
        <v>4450</v>
      </c>
      <c r="F1933" s="16" t="s">
        <v>932</v>
      </c>
      <c r="G1933" s="16" t="s">
        <v>947</v>
      </c>
      <c r="H1933" s="16" t="s">
        <v>1473</v>
      </c>
      <c r="I1933" s="16" t="s">
        <v>4451</v>
      </c>
      <c r="J1933" s="16" t="s">
        <v>2401</v>
      </c>
      <c r="K1933" s="16"/>
      <c r="L1933" s="18"/>
      <c r="M1933" s="84"/>
    </row>
    <row r="1934" spans="1:13" s="76" customFormat="1" ht="43.2">
      <c r="A1934" s="15">
        <v>1931</v>
      </c>
      <c r="B1934" s="16" t="s">
        <v>4</v>
      </c>
      <c r="C1934" s="75" t="s">
        <v>74</v>
      </c>
      <c r="D1934" s="16" t="s">
        <v>153</v>
      </c>
      <c r="E1934" s="16" t="s">
        <v>4452</v>
      </c>
      <c r="F1934" s="16" t="s">
        <v>932</v>
      </c>
      <c r="G1934" s="16" t="s">
        <v>975</v>
      </c>
      <c r="H1934" s="16" t="s">
        <v>4453</v>
      </c>
      <c r="I1934" s="16" t="s">
        <v>4454</v>
      </c>
      <c r="J1934" s="16" t="s">
        <v>2401</v>
      </c>
      <c r="K1934" s="16"/>
      <c r="L1934" s="18"/>
      <c r="M1934" s="55"/>
    </row>
    <row r="1935" spans="1:13" s="76" customFormat="1" ht="43.2">
      <c r="A1935" s="15">
        <v>1932</v>
      </c>
      <c r="B1935" s="16" t="s">
        <v>4</v>
      </c>
      <c r="C1935" s="75" t="s">
        <v>74</v>
      </c>
      <c r="D1935" s="16" t="s">
        <v>153</v>
      </c>
      <c r="E1935" s="16" t="s">
        <v>4455</v>
      </c>
      <c r="F1935" s="16" t="s">
        <v>932</v>
      </c>
      <c r="G1935" s="16" t="s">
        <v>947</v>
      </c>
      <c r="H1935" s="16" t="s">
        <v>4456</v>
      </c>
      <c r="I1935" s="16" t="s">
        <v>4457</v>
      </c>
      <c r="J1935" s="16" t="s">
        <v>2401</v>
      </c>
      <c r="K1935" s="16" t="s">
        <v>4458</v>
      </c>
      <c r="L1935" s="18" t="s">
        <v>4459</v>
      </c>
      <c r="M1935" s="55"/>
    </row>
    <row r="1936" spans="1:13" s="76" customFormat="1" ht="43.2">
      <c r="A1936" s="15">
        <v>1933</v>
      </c>
      <c r="B1936" s="16" t="s">
        <v>4</v>
      </c>
      <c r="C1936" s="16" t="s">
        <v>74</v>
      </c>
      <c r="D1936" s="16" t="s">
        <v>153</v>
      </c>
      <c r="E1936" s="16" t="s">
        <v>781</v>
      </c>
      <c r="F1936" s="16" t="s">
        <v>932</v>
      </c>
      <c r="G1936" s="16" t="s">
        <v>975</v>
      </c>
      <c r="H1936" s="16" t="s">
        <v>1478</v>
      </c>
      <c r="I1936" s="16" t="s">
        <v>2054</v>
      </c>
      <c r="J1936" s="16" t="s">
        <v>2401</v>
      </c>
      <c r="K1936" s="16" t="s">
        <v>2812</v>
      </c>
      <c r="L1936" s="16" t="s">
        <v>3287</v>
      </c>
      <c r="M1936" s="16"/>
    </row>
    <row r="1937" spans="1:13" s="76" customFormat="1" ht="43.2">
      <c r="A1937" s="15">
        <v>1934</v>
      </c>
      <c r="B1937" s="16" t="s">
        <v>4</v>
      </c>
      <c r="C1937" s="16" t="s">
        <v>74</v>
      </c>
      <c r="D1937" s="16" t="s">
        <v>153</v>
      </c>
      <c r="E1937" s="16" t="s">
        <v>782</v>
      </c>
      <c r="F1937" s="16" t="s">
        <v>932</v>
      </c>
      <c r="G1937" s="16" t="s">
        <v>975</v>
      </c>
      <c r="H1937" s="16" t="s">
        <v>1479</v>
      </c>
      <c r="I1937" s="16" t="s">
        <v>2055</v>
      </c>
      <c r="J1937" s="16" t="s">
        <v>2401</v>
      </c>
      <c r="K1937" s="16"/>
      <c r="L1937" s="16"/>
      <c r="M1937" s="16"/>
    </row>
    <row r="1938" spans="1:13" s="76" customFormat="1" ht="43.2">
      <c r="A1938" s="15">
        <v>1935</v>
      </c>
      <c r="B1938" s="16" t="s">
        <v>4</v>
      </c>
      <c r="C1938" s="16" t="s">
        <v>74</v>
      </c>
      <c r="D1938" s="16" t="s">
        <v>153</v>
      </c>
      <c r="E1938" s="16" t="s">
        <v>783</v>
      </c>
      <c r="F1938" s="16" t="s">
        <v>932</v>
      </c>
      <c r="G1938" s="16" t="s">
        <v>956</v>
      </c>
      <c r="H1938" s="16" t="s">
        <v>1480</v>
      </c>
      <c r="I1938" s="16" t="s">
        <v>2056</v>
      </c>
      <c r="J1938" s="16" t="s">
        <v>2401</v>
      </c>
      <c r="K1938" s="16"/>
      <c r="L1938" s="16"/>
      <c r="M1938" s="16"/>
    </row>
    <row r="1939" spans="1:13" s="76" customFormat="1" ht="43.2">
      <c r="A1939" s="15">
        <v>1936</v>
      </c>
      <c r="B1939" s="16" t="s">
        <v>4</v>
      </c>
      <c r="C1939" s="16" t="s">
        <v>74</v>
      </c>
      <c r="D1939" s="16" t="s">
        <v>153</v>
      </c>
      <c r="E1939" s="16" t="s">
        <v>4460</v>
      </c>
      <c r="F1939" s="16" t="s">
        <v>932</v>
      </c>
      <c r="G1939" s="16" t="s">
        <v>979</v>
      </c>
      <c r="H1939" s="16" t="s">
        <v>4461</v>
      </c>
      <c r="I1939" s="16" t="s">
        <v>4462</v>
      </c>
      <c r="J1939" s="16" t="s">
        <v>2401</v>
      </c>
      <c r="K1939" s="16" t="s">
        <v>4463</v>
      </c>
      <c r="L1939" s="16" t="s">
        <v>4464</v>
      </c>
      <c r="M1939" s="16"/>
    </row>
    <row r="1940" spans="1:13" s="76" customFormat="1" ht="43.2">
      <c r="A1940" s="15">
        <v>1937</v>
      </c>
      <c r="B1940" s="16" t="s">
        <v>4</v>
      </c>
      <c r="C1940" s="16" t="s">
        <v>74</v>
      </c>
      <c r="D1940" s="16" t="s">
        <v>153</v>
      </c>
      <c r="E1940" s="16" t="s">
        <v>784</v>
      </c>
      <c r="F1940" s="16" t="s">
        <v>932</v>
      </c>
      <c r="G1940" s="16" t="s">
        <v>1017</v>
      </c>
      <c r="H1940" s="16" t="s">
        <v>1481</v>
      </c>
      <c r="I1940" s="16" t="s">
        <v>2057</v>
      </c>
      <c r="J1940" s="16" t="s">
        <v>2401</v>
      </c>
      <c r="K1940" s="16"/>
      <c r="L1940" s="16"/>
      <c r="M1940" s="16"/>
    </row>
    <row r="1941" spans="1:13" s="76" customFormat="1">
      <c r="A1941" s="15">
        <v>1938</v>
      </c>
      <c r="B1941" s="16" t="s">
        <v>4</v>
      </c>
      <c r="C1941" s="16" t="s">
        <v>74</v>
      </c>
      <c r="D1941" s="16" t="s">
        <v>153</v>
      </c>
      <c r="E1941" s="16" t="s">
        <v>785</v>
      </c>
      <c r="F1941" s="16" t="s">
        <v>932</v>
      </c>
      <c r="G1941" s="16" t="s">
        <v>970</v>
      </c>
      <c r="H1941" s="16" t="s">
        <v>1482</v>
      </c>
      <c r="I1941" s="16" t="s">
        <v>2058</v>
      </c>
      <c r="J1941" s="16" t="s">
        <v>2401</v>
      </c>
      <c r="K1941" s="16"/>
      <c r="L1941" s="16"/>
      <c r="M1941" s="16"/>
    </row>
    <row r="1942" spans="1:13" s="76" customFormat="1" ht="43.2">
      <c r="A1942" s="15">
        <v>1939</v>
      </c>
      <c r="B1942" s="16" t="s">
        <v>4</v>
      </c>
      <c r="C1942" s="16" t="s">
        <v>74</v>
      </c>
      <c r="D1942" s="16" t="s">
        <v>153</v>
      </c>
      <c r="E1942" s="16" t="s">
        <v>786</v>
      </c>
      <c r="F1942" s="16" t="s">
        <v>932</v>
      </c>
      <c r="G1942" s="16" t="s">
        <v>1110</v>
      </c>
      <c r="H1942" s="16" t="s">
        <v>1473</v>
      </c>
      <c r="I1942" s="16" t="s">
        <v>2059</v>
      </c>
      <c r="J1942" s="16" t="s">
        <v>2401</v>
      </c>
      <c r="K1942" s="16"/>
      <c r="L1942" s="16"/>
      <c r="M1942" s="16"/>
    </row>
    <row r="1943" spans="1:13" s="76" customFormat="1" ht="43.2">
      <c r="A1943" s="15">
        <v>1940</v>
      </c>
      <c r="B1943" s="16" t="s">
        <v>4</v>
      </c>
      <c r="C1943" s="16" t="s">
        <v>74</v>
      </c>
      <c r="D1943" s="16" t="s">
        <v>153</v>
      </c>
      <c r="E1943" s="16" t="s">
        <v>787</v>
      </c>
      <c r="F1943" s="16" t="s">
        <v>932</v>
      </c>
      <c r="G1943" s="16" t="s">
        <v>954</v>
      </c>
      <c r="H1943" s="16" t="s">
        <v>1483</v>
      </c>
      <c r="I1943" s="16" t="s">
        <v>2060</v>
      </c>
      <c r="J1943" s="16" t="s">
        <v>2401</v>
      </c>
      <c r="K1943" s="16"/>
      <c r="L1943" s="16"/>
      <c r="M1943" s="16"/>
    </row>
    <row r="1944" spans="1:13" s="76" customFormat="1" ht="43.2">
      <c r="A1944" s="15">
        <v>1941</v>
      </c>
      <c r="B1944" s="16" t="s">
        <v>4</v>
      </c>
      <c r="C1944" s="16" t="s">
        <v>74</v>
      </c>
      <c r="D1944" s="16" t="s">
        <v>153</v>
      </c>
      <c r="E1944" s="16" t="s">
        <v>788</v>
      </c>
      <c r="F1944" s="16" t="s">
        <v>932</v>
      </c>
      <c r="G1944" s="16" t="s">
        <v>954</v>
      </c>
      <c r="H1944" s="16" t="s">
        <v>1484</v>
      </c>
      <c r="I1944" s="16" t="s">
        <v>2053</v>
      </c>
      <c r="J1944" s="16" t="s">
        <v>2401</v>
      </c>
      <c r="K1944" s="16"/>
      <c r="L1944" s="16"/>
      <c r="M1944" s="16"/>
    </row>
    <row r="1945" spans="1:13" s="76" customFormat="1" ht="43.2">
      <c r="A1945" s="15">
        <v>1942</v>
      </c>
      <c r="B1945" s="16" t="s">
        <v>4</v>
      </c>
      <c r="C1945" s="16" t="s">
        <v>74</v>
      </c>
      <c r="D1945" s="16" t="s">
        <v>153</v>
      </c>
      <c r="E1945" s="16" t="s">
        <v>789</v>
      </c>
      <c r="F1945" s="16" t="s">
        <v>932</v>
      </c>
      <c r="G1945" s="16" t="s">
        <v>971</v>
      </c>
      <c r="H1945" s="16" t="s">
        <v>1485</v>
      </c>
      <c r="I1945" s="16" t="s">
        <v>2061</v>
      </c>
      <c r="J1945" s="16" t="s">
        <v>2401</v>
      </c>
      <c r="K1945" s="16"/>
      <c r="L1945" s="16"/>
      <c r="M1945" s="16"/>
    </row>
    <row r="1946" spans="1:13" s="76" customFormat="1" ht="43.2">
      <c r="A1946" s="15">
        <v>1943</v>
      </c>
      <c r="B1946" s="16" t="s">
        <v>4</v>
      </c>
      <c r="C1946" s="16" t="s">
        <v>74</v>
      </c>
      <c r="D1946" s="16" t="s">
        <v>153</v>
      </c>
      <c r="E1946" s="16" t="s">
        <v>790</v>
      </c>
      <c r="F1946" s="16" t="s">
        <v>932</v>
      </c>
      <c r="G1946" s="16" t="s">
        <v>971</v>
      </c>
      <c r="H1946" s="16" t="s">
        <v>1473</v>
      </c>
      <c r="I1946" s="16" t="s">
        <v>2062</v>
      </c>
      <c r="J1946" s="16" t="s">
        <v>2401</v>
      </c>
      <c r="K1946" s="16"/>
      <c r="L1946" s="16"/>
      <c r="M1946" s="16"/>
    </row>
    <row r="1947" spans="1:13" s="76" customFormat="1" ht="43.2">
      <c r="A1947" s="15">
        <v>1944</v>
      </c>
      <c r="B1947" s="16" t="s">
        <v>4</v>
      </c>
      <c r="C1947" s="16" t="s">
        <v>74</v>
      </c>
      <c r="D1947" s="16" t="s">
        <v>153</v>
      </c>
      <c r="E1947" s="16" t="s">
        <v>791</v>
      </c>
      <c r="F1947" s="16" t="s">
        <v>932</v>
      </c>
      <c r="G1947" s="16" t="s">
        <v>971</v>
      </c>
      <c r="H1947" s="16" t="s">
        <v>1486</v>
      </c>
      <c r="I1947" s="16" t="s">
        <v>2063</v>
      </c>
      <c r="J1947" s="16" t="s">
        <v>2401</v>
      </c>
      <c r="K1947" s="16"/>
      <c r="L1947" s="16"/>
      <c r="M1947" s="16"/>
    </row>
    <row r="1948" spans="1:13" s="76" customFormat="1">
      <c r="A1948" s="15">
        <v>1945</v>
      </c>
      <c r="B1948" s="16" t="s">
        <v>6</v>
      </c>
      <c r="C1948" s="75" t="s">
        <v>74</v>
      </c>
      <c r="D1948" s="16" t="s">
        <v>153</v>
      </c>
      <c r="E1948" s="16" t="s">
        <v>4465</v>
      </c>
      <c r="F1948" s="16" t="s">
        <v>932</v>
      </c>
      <c r="G1948" s="16" t="s">
        <v>945</v>
      </c>
      <c r="H1948" s="16" t="s">
        <v>1473</v>
      </c>
      <c r="I1948" s="16" t="s">
        <v>4466</v>
      </c>
      <c r="J1948" s="16" t="s">
        <v>2401</v>
      </c>
      <c r="K1948" s="16"/>
      <c r="L1948" s="18"/>
      <c r="M1948" s="84"/>
    </row>
    <row r="1949" spans="1:13" s="76" customFormat="1" ht="64.8">
      <c r="A1949" s="15">
        <v>1946</v>
      </c>
      <c r="B1949" s="16" t="s">
        <v>6</v>
      </c>
      <c r="C1949" s="75" t="s">
        <v>74</v>
      </c>
      <c r="D1949" s="16" t="s">
        <v>153</v>
      </c>
      <c r="E1949" s="16" t="s">
        <v>4467</v>
      </c>
      <c r="F1949" s="16" t="s">
        <v>932</v>
      </c>
      <c r="G1949" s="16" t="s">
        <v>947</v>
      </c>
      <c r="H1949" s="16" t="s">
        <v>4468</v>
      </c>
      <c r="I1949" s="16" t="s">
        <v>4469</v>
      </c>
      <c r="J1949" s="16" t="s">
        <v>2400</v>
      </c>
      <c r="K1949" s="16"/>
      <c r="L1949" s="18"/>
      <c r="M1949" s="84"/>
    </row>
    <row r="1950" spans="1:13" s="76" customFormat="1" ht="43.2">
      <c r="A1950" s="15">
        <v>1947</v>
      </c>
      <c r="B1950" s="16" t="s">
        <v>6</v>
      </c>
      <c r="C1950" s="16" t="s">
        <v>74</v>
      </c>
      <c r="D1950" s="16" t="s">
        <v>153</v>
      </c>
      <c r="E1950" s="16" t="s">
        <v>4470</v>
      </c>
      <c r="F1950" s="16" t="s">
        <v>932</v>
      </c>
      <c r="G1950" s="16" t="s">
        <v>975</v>
      </c>
      <c r="H1950" s="16" t="s">
        <v>4471</v>
      </c>
      <c r="I1950" s="16" t="s">
        <v>4472</v>
      </c>
      <c r="J1950" s="16" t="s">
        <v>2401</v>
      </c>
      <c r="K1950" s="16" t="s">
        <v>4473</v>
      </c>
      <c r="L1950" s="16" t="s">
        <v>4474</v>
      </c>
      <c r="M1950" s="16"/>
    </row>
    <row r="1951" spans="1:13" s="76" customFormat="1" ht="64.8">
      <c r="A1951" s="15">
        <v>1948</v>
      </c>
      <c r="B1951" s="16" t="s">
        <v>6</v>
      </c>
      <c r="C1951" s="16" t="s">
        <v>74</v>
      </c>
      <c r="D1951" s="16" t="s">
        <v>153</v>
      </c>
      <c r="E1951" s="16" t="s">
        <v>4475</v>
      </c>
      <c r="F1951" s="16" t="s">
        <v>932</v>
      </c>
      <c r="G1951" s="16" t="s">
        <v>956</v>
      </c>
      <c r="H1951" s="16" t="s">
        <v>4476</v>
      </c>
      <c r="I1951" s="16" t="s">
        <v>4477</v>
      </c>
      <c r="J1951" s="16" t="s">
        <v>2401</v>
      </c>
      <c r="K1951" s="16"/>
      <c r="L1951" s="16"/>
      <c r="M1951" s="16"/>
    </row>
    <row r="1952" spans="1:13" s="76" customFormat="1" ht="43.2">
      <c r="A1952" s="15">
        <v>1949</v>
      </c>
      <c r="B1952" s="16" t="s">
        <v>2</v>
      </c>
      <c r="C1952" s="75" t="s">
        <v>74</v>
      </c>
      <c r="D1952" s="16" t="s">
        <v>154</v>
      </c>
      <c r="E1952" s="16" t="s">
        <v>792</v>
      </c>
      <c r="F1952" s="16" t="s">
        <v>932</v>
      </c>
      <c r="G1952" s="16" t="s">
        <v>979</v>
      </c>
      <c r="H1952" s="16" t="s">
        <v>1418</v>
      </c>
      <c r="I1952" s="16" t="s">
        <v>2064</v>
      </c>
      <c r="J1952" s="16" t="s">
        <v>2272</v>
      </c>
      <c r="K1952" s="16" t="s">
        <v>2813</v>
      </c>
      <c r="L1952" s="16" t="s">
        <v>3288</v>
      </c>
      <c r="M1952" s="79" t="s">
        <v>3553</v>
      </c>
    </row>
    <row r="1953" spans="1:13" s="76" customFormat="1" ht="43.2">
      <c r="A1953" s="15">
        <v>1950</v>
      </c>
      <c r="B1953" s="16" t="s">
        <v>3</v>
      </c>
      <c r="C1953" s="75" t="s">
        <v>74</v>
      </c>
      <c r="D1953" s="16" t="s">
        <v>154</v>
      </c>
      <c r="E1953" s="16" t="s">
        <v>793</v>
      </c>
      <c r="F1953" s="16" t="s">
        <v>932</v>
      </c>
      <c r="G1953" s="16" t="s">
        <v>1111</v>
      </c>
      <c r="H1953" s="16" t="s">
        <v>4479</v>
      </c>
      <c r="I1953" s="16" t="s">
        <v>2064</v>
      </c>
      <c r="J1953" s="16" t="s">
        <v>2272</v>
      </c>
      <c r="K1953" s="16" t="s">
        <v>2813</v>
      </c>
      <c r="L1953" s="16" t="s">
        <v>3288</v>
      </c>
      <c r="M1953" s="79" t="s">
        <v>3553</v>
      </c>
    </row>
    <row r="1954" spans="1:13" s="76" customFormat="1" ht="43.2">
      <c r="A1954" s="15">
        <v>1951</v>
      </c>
      <c r="B1954" s="75" t="s">
        <v>7</v>
      </c>
      <c r="C1954" s="75" t="s">
        <v>74</v>
      </c>
      <c r="D1954" s="16" t="s">
        <v>154</v>
      </c>
      <c r="E1954" s="16" t="s">
        <v>794</v>
      </c>
      <c r="F1954" s="16" t="s">
        <v>932</v>
      </c>
      <c r="G1954" s="16" t="s">
        <v>950</v>
      </c>
      <c r="H1954" s="75" t="s">
        <v>1487</v>
      </c>
      <c r="I1954" s="16" t="s">
        <v>2064</v>
      </c>
      <c r="J1954" s="16" t="s">
        <v>2272</v>
      </c>
      <c r="K1954" s="16" t="s">
        <v>2813</v>
      </c>
      <c r="L1954" s="16" t="s">
        <v>3288</v>
      </c>
      <c r="M1954" s="79" t="s">
        <v>3553</v>
      </c>
    </row>
    <row r="1955" spans="1:13" s="76" customFormat="1" ht="43.2">
      <c r="A1955" s="15">
        <v>1952</v>
      </c>
      <c r="B1955" s="16" t="s">
        <v>7</v>
      </c>
      <c r="C1955" s="75" t="s">
        <v>74</v>
      </c>
      <c r="D1955" s="16" t="s">
        <v>154</v>
      </c>
      <c r="E1955" s="16" t="s">
        <v>795</v>
      </c>
      <c r="F1955" s="16" t="s">
        <v>932</v>
      </c>
      <c r="G1955" s="16" t="s">
        <v>952</v>
      </c>
      <c r="H1955" s="54">
        <v>42129</v>
      </c>
      <c r="I1955" s="16" t="s">
        <v>2065</v>
      </c>
      <c r="J1955" s="16" t="s">
        <v>2379</v>
      </c>
      <c r="K1955" s="16" t="s">
        <v>3608</v>
      </c>
      <c r="L1955" s="16" t="s">
        <v>3289</v>
      </c>
      <c r="M1955" s="79" t="s">
        <v>3554</v>
      </c>
    </row>
    <row r="1956" spans="1:13" s="76" customFormat="1" ht="43.2">
      <c r="A1956" s="15">
        <v>1953</v>
      </c>
      <c r="B1956" s="16" t="s">
        <v>8</v>
      </c>
      <c r="C1956" s="75" t="s">
        <v>74</v>
      </c>
      <c r="D1956" s="16" t="s">
        <v>154</v>
      </c>
      <c r="E1956" s="16" t="s">
        <v>796</v>
      </c>
      <c r="F1956" s="16" t="s">
        <v>932</v>
      </c>
      <c r="G1956" s="16" t="s">
        <v>970</v>
      </c>
      <c r="H1956" s="16" t="s">
        <v>1488</v>
      </c>
      <c r="I1956" s="16" t="s">
        <v>2066</v>
      </c>
      <c r="J1956" s="16" t="s">
        <v>2201</v>
      </c>
      <c r="K1956" s="16" t="s">
        <v>3609</v>
      </c>
      <c r="L1956" s="16" t="s">
        <v>3290</v>
      </c>
      <c r="M1956" s="79" t="s">
        <v>3554</v>
      </c>
    </row>
    <row r="1957" spans="1:13" s="76" customFormat="1" ht="43.2">
      <c r="A1957" s="15">
        <v>1954</v>
      </c>
      <c r="B1957" s="16" t="s">
        <v>5</v>
      </c>
      <c r="C1957" s="75" t="s">
        <v>74</v>
      </c>
      <c r="D1957" s="16" t="s">
        <v>154</v>
      </c>
      <c r="E1957" s="16" t="s">
        <v>797</v>
      </c>
      <c r="F1957" s="16"/>
      <c r="G1957" s="16"/>
      <c r="H1957" s="16" t="s">
        <v>1489</v>
      </c>
      <c r="I1957" s="16"/>
      <c r="J1957" s="16"/>
      <c r="K1957" s="16"/>
      <c r="L1957" s="16"/>
      <c r="M1957" s="83"/>
    </row>
    <row r="1958" spans="1:13" s="76" customFormat="1" ht="43.2">
      <c r="A1958" s="15">
        <v>1955</v>
      </c>
      <c r="B1958" s="16" t="s">
        <v>6</v>
      </c>
      <c r="C1958" s="75" t="s">
        <v>74</v>
      </c>
      <c r="D1958" s="16" t="s">
        <v>154</v>
      </c>
      <c r="E1958" s="16" t="s">
        <v>798</v>
      </c>
      <c r="F1958" s="16" t="s">
        <v>932</v>
      </c>
      <c r="G1958" s="16" t="s">
        <v>947</v>
      </c>
      <c r="H1958" s="16" t="s">
        <v>1151</v>
      </c>
      <c r="I1958" s="16" t="s">
        <v>2066</v>
      </c>
      <c r="J1958" s="16" t="s">
        <v>2201</v>
      </c>
      <c r="K1958" s="16" t="s">
        <v>3608</v>
      </c>
      <c r="L1958" s="16" t="s">
        <v>3289</v>
      </c>
      <c r="M1958" s="79" t="s">
        <v>3554</v>
      </c>
    </row>
    <row r="1959" spans="1:13" s="76" customFormat="1" ht="43.2">
      <c r="A1959" s="15">
        <v>1956</v>
      </c>
      <c r="B1959" s="16" t="s">
        <v>6</v>
      </c>
      <c r="C1959" s="75" t="s">
        <v>74</v>
      </c>
      <c r="D1959" s="16" t="s">
        <v>154</v>
      </c>
      <c r="E1959" s="16" t="s">
        <v>799</v>
      </c>
      <c r="F1959" s="16" t="s">
        <v>932</v>
      </c>
      <c r="G1959" s="16" t="s">
        <v>956</v>
      </c>
      <c r="H1959" s="16" t="s">
        <v>1173</v>
      </c>
      <c r="I1959" s="16" t="s">
        <v>2066</v>
      </c>
      <c r="J1959" s="16" t="s">
        <v>2201</v>
      </c>
      <c r="K1959" s="16" t="s">
        <v>2814</v>
      </c>
      <c r="L1959" s="16" t="s">
        <v>4480</v>
      </c>
      <c r="M1959" s="79" t="s">
        <v>3555</v>
      </c>
    </row>
    <row r="1960" spans="1:13" s="76" customFormat="1" ht="43.2">
      <c r="A1960" s="15">
        <v>1957</v>
      </c>
      <c r="B1960" s="16" t="s">
        <v>6</v>
      </c>
      <c r="C1960" s="75" t="s">
        <v>74</v>
      </c>
      <c r="D1960" s="16" t="s">
        <v>154</v>
      </c>
      <c r="E1960" s="16" t="s">
        <v>800</v>
      </c>
      <c r="F1960" s="16" t="s">
        <v>932</v>
      </c>
      <c r="G1960" s="16" t="s">
        <v>956</v>
      </c>
      <c r="H1960" s="16" t="s">
        <v>1173</v>
      </c>
      <c r="I1960" s="16" t="s">
        <v>2066</v>
      </c>
      <c r="J1960" s="16" t="s">
        <v>2201</v>
      </c>
      <c r="K1960" s="16" t="s">
        <v>3608</v>
      </c>
      <c r="L1960" s="16" t="s">
        <v>3289</v>
      </c>
      <c r="M1960" s="79" t="s">
        <v>3554</v>
      </c>
    </row>
    <row r="1961" spans="1:13" s="76" customFormat="1" ht="43.2">
      <c r="A1961" s="15">
        <v>1958</v>
      </c>
      <c r="B1961" s="16" t="s">
        <v>6</v>
      </c>
      <c r="C1961" s="75" t="s">
        <v>74</v>
      </c>
      <c r="D1961" s="16" t="s">
        <v>154</v>
      </c>
      <c r="E1961" s="16" t="s">
        <v>3610</v>
      </c>
      <c r="F1961" s="16" t="s">
        <v>932</v>
      </c>
      <c r="G1961" s="16" t="s">
        <v>1017</v>
      </c>
      <c r="H1961" s="54">
        <v>42339</v>
      </c>
      <c r="I1961" s="16" t="s">
        <v>2067</v>
      </c>
      <c r="J1961" s="16" t="s">
        <v>2208</v>
      </c>
      <c r="K1961" s="16" t="s">
        <v>4653</v>
      </c>
      <c r="L1961" s="16" t="s">
        <v>3289</v>
      </c>
      <c r="M1961" s="79" t="s">
        <v>3554</v>
      </c>
    </row>
    <row r="1962" spans="1:13" s="76" customFormat="1" ht="43.2">
      <c r="A1962" s="15">
        <v>1959</v>
      </c>
      <c r="B1962" s="16" t="s">
        <v>6</v>
      </c>
      <c r="C1962" s="75" t="s">
        <v>74</v>
      </c>
      <c r="D1962" s="16" t="s">
        <v>154</v>
      </c>
      <c r="E1962" s="16" t="s">
        <v>801</v>
      </c>
      <c r="F1962" s="16" t="s">
        <v>932</v>
      </c>
      <c r="G1962" s="16" t="s">
        <v>1017</v>
      </c>
      <c r="H1962" s="16" t="s">
        <v>1490</v>
      </c>
      <c r="I1962" s="16" t="s">
        <v>2068</v>
      </c>
      <c r="J1962" s="16" t="s">
        <v>2272</v>
      </c>
      <c r="K1962" s="16" t="s">
        <v>3608</v>
      </c>
      <c r="L1962" s="16" t="s">
        <v>3289</v>
      </c>
      <c r="M1962" s="79" t="s">
        <v>3554</v>
      </c>
    </row>
    <row r="1963" spans="1:13" s="76" customFormat="1" ht="43.2">
      <c r="A1963" s="15">
        <v>1960</v>
      </c>
      <c r="B1963" s="16" t="s">
        <v>7</v>
      </c>
      <c r="C1963" s="75" t="s">
        <v>74</v>
      </c>
      <c r="D1963" s="16" t="s">
        <v>154</v>
      </c>
      <c r="E1963" s="16" t="s">
        <v>802</v>
      </c>
      <c r="F1963" s="16" t="s">
        <v>934</v>
      </c>
      <c r="G1963" s="16" t="s">
        <v>1076</v>
      </c>
      <c r="H1963" s="16" t="s">
        <v>1491</v>
      </c>
      <c r="I1963" s="16" t="s">
        <v>2064</v>
      </c>
      <c r="J1963" s="16" t="s">
        <v>2272</v>
      </c>
      <c r="K1963" s="16" t="s">
        <v>2813</v>
      </c>
      <c r="L1963" s="16" t="s">
        <v>3288</v>
      </c>
      <c r="M1963" s="79" t="s">
        <v>3553</v>
      </c>
    </row>
    <row r="1964" spans="1:13" s="76" customFormat="1" ht="43.2">
      <c r="A1964" s="15">
        <v>1961</v>
      </c>
      <c r="B1964" s="16" t="s">
        <v>3</v>
      </c>
      <c r="C1964" s="75" t="s">
        <v>74</v>
      </c>
      <c r="D1964" s="16" t="s">
        <v>155</v>
      </c>
      <c r="E1964" s="16" t="s">
        <v>803</v>
      </c>
      <c r="F1964" s="16" t="s">
        <v>932</v>
      </c>
      <c r="G1964" s="16" t="s">
        <v>945</v>
      </c>
      <c r="H1964" s="16" t="s">
        <v>1492</v>
      </c>
      <c r="I1964" s="16" t="s">
        <v>2069</v>
      </c>
      <c r="J1964" s="16" t="s">
        <v>2210</v>
      </c>
      <c r="K1964" s="16"/>
      <c r="L1964" s="16"/>
      <c r="M1964" s="173" t="s">
        <v>3556</v>
      </c>
    </row>
    <row r="1965" spans="1:13" s="76" customFormat="1" ht="64.8">
      <c r="A1965" s="15">
        <v>1962</v>
      </c>
      <c r="B1965" s="16" t="s">
        <v>5</v>
      </c>
      <c r="C1965" s="75" t="s">
        <v>74</v>
      </c>
      <c r="D1965" s="16" t="s">
        <v>155</v>
      </c>
      <c r="E1965" s="16" t="s">
        <v>804</v>
      </c>
      <c r="F1965" s="16" t="s">
        <v>932</v>
      </c>
      <c r="G1965" s="16" t="s">
        <v>947</v>
      </c>
      <c r="H1965" s="54">
        <v>42232</v>
      </c>
      <c r="I1965" s="16" t="s">
        <v>2070</v>
      </c>
      <c r="J1965" s="16" t="s">
        <v>2402</v>
      </c>
      <c r="K1965" s="16"/>
      <c r="L1965" s="16"/>
      <c r="M1965" s="173" t="s">
        <v>5320</v>
      </c>
    </row>
    <row r="1966" spans="1:13" s="76" customFormat="1" ht="151.19999999999999">
      <c r="A1966" s="15">
        <v>1963</v>
      </c>
      <c r="B1966" s="16" t="s">
        <v>5</v>
      </c>
      <c r="C1966" s="75" t="s">
        <v>74</v>
      </c>
      <c r="D1966" s="16" t="s">
        <v>155</v>
      </c>
      <c r="E1966" s="16" t="s">
        <v>805</v>
      </c>
      <c r="F1966" s="16" t="s">
        <v>932</v>
      </c>
      <c r="G1966" s="16" t="s">
        <v>947</v>
      </c>
      <c r="H1966" s="16" t="s">
        <v>1493</v>
      </c>
      <c r="I1966" s="16" t="s">
        <v>2071</v>
      </c>
      <c r="J1966" s="16" t="s">
        <v>2210</v>
      </c>
      <c r="K1966" s="16"/>
      <c r="L1966" s="16"/>
      <c r="M1966" s="173" t="s">
        <v>3556</v>
      </c>
    </row>
    <row r="1967" spans="1:13" s="76" customFormat="1" ht="129.6">
      <c r="A1967" s="15">
        <v>1964</v>
      </c>
      <c r="B1967" s="75" t="s">
        <v>6</v>
      </c>
      <c r="C1967" s="75" t="s">
        <v>74</v>
      </c>
      <c r="D1967" s="16" t="s">
        <v>155</v>
      </c>
      <c r="E1967" s="16" t="s">
        <v>806</v>
      </c>
      <c r="F1967" s="16" t="s">
        <v>932</v>
      </c>
      <c r="G1967" s="16" t="s">
        <v>972</v>
      </c>
      <c r="H1967" s="75" t="s">
        <v>1494</v>
      </c>
      <c r="I1967" s="16" t="s">
        <v>2072</v>
      </c>
      <c r="J1967" s="16" t="s">
        <v>2354</v>
      </c>
      <c r="K1967" s="16"/>
      <c r="L1967" s="16"/>
      <c r="M1967" s="173" t="s">
        <v>3557</v>
      </c>
    </row>
    <row r="1968" spans="1:13" s="76" customFormat="1" ht="64.8">
      <c r="A1968" s="15">
        <v>1965</v>
      </c>
      <c r="B1968" s="16" t="s">
        <v>6</v>
      </c>
      <c r="C1968" s="75" t="s">
        <v>74</v>
      </c>
      <c r="D1968" s="16" t="s">
        <v>155</v>
      </c>
      <c r="E1968" s="16" t="s">
        <v>807</v>
      </c>
      <c r="F1968" s="16" t="s">
        <v>932</v>
      </c>
      <c r="G1968" s="16" t="s">
        <v>945</v>
      </c>
      <c r="H1968" s="16" t="s">
        <v>1495</v>
      </c>
      <c r="I1968" s="16" t="s">
        <v>2073</v>
      </c>
      <c r="J1968" s="16" t="s">
        <v>2281</v>
      </c>
      <c r="K1968" s="16"/>
      <c r="L1968" s="16"/>
      <c r="M1968" s="173" t="s">
        <v>3558</v>
      </c>
    </row>
    <row r="1969" spans="1:13" s="76" customFormat="1" ht="43.2">
      <c r="A1969" s="15">
        <v>1966</v>
      </c>
      <c r="B1969" s="16" t="s">
        <v>6</v>
      </c>
      <c r="C1969" s="75" t="s">
        <v>74</v>
      </c>
      <c r="D1969" s="16" t="s">
        <v>155</v>
      </c>
      <c r="E1969" s="16" t="s">
        <v>808</v>
      </c>
      <c r="F1969" s="16" t="s">
        <v>932</v>
      </c>
      <c r="G1969" s="16" t="s">
        <v>947</v>
      </c>
      <c r="H1969" s="16" t="s">
        <v>1496</v>
      </c>
      <c r="I1969" s="16" t="s">
        <v>2074</v>
      </c>
      <c r="J1969" s="16" t="s">
        <v>2403</v>
      </c>
      <c r="K1969" s="16"/>
      <c r="L1969" s="16"/>
      <c r="M1969" s="173" t="s">
        <v>5321</v>
      </c>
    </row>
    <row r="1970" spans="1:13" s="76" customFormat="1" ht="108">
      <c r="A1970" s="15">
        <v>1967</v>
      </c>
      <c r="B1970" s="16" t="s">
        <v>6</v>
      </c>
      <c r="C1970" s="75" t="s">
        <v>74</v>
      </c>
      <c r="D1970" s="16" t="s">
        <v>155</v>
      </c>
      <c r="E1970" s="16" t="s">
        <v>809</v>
      </c>
      <c r="F1970" s="16" t="s">
        <v>932</v>
      </c>
      <c r="G1970" s="16" t="s">
        <v>975</v>
      </c>
      <c r="H1970" s="54">
        <v>42269</v>
      </c>
      <c r="I1970" s="16" t="s">
        <v>2075</v>
      </c>
      <c r="J1970" s="16" t="s">
        <v>2404</v>
      </c>
      <c r="K1970" s="16"/>
      <c r="L1970" s="16"/>
      <c r="M1970" s="173" t="s">
        <v>3559</v>
      </c>
    </row>
    <row r="1971" spans="1:13" s="76" customFormat="1" ht="129.6">
      <c r="A1971" s="15">
        <v>1968</v>
      </c>
      <c r="B1971" s="16" t="s">
        <v>6</v>
      </c>
      <c r="C1971" s="75" t="s">
        <v>74</v>
      </c>
      <c r="D1971" s="16" t="s">
        <v>155</v>
      </c>
      <c r="E1971" s="16" t="s">
        <v>810</v>
      </c>
      <c r="F1971" s="16" t="s">
        <v>932</v>
      </c>
      <c r="G1971" s="16" t="s">
        <v>1021</v>
      </c>
      <c r="H1971" s="16" t="s">
        <v>1497</v>
      </c>
      <c r="I1971" s="16" t="s">
        <v>2076</v>
      </c>
      <c r="J1971" s="16" t="s">
        <v>2210</v>
      </c>
      <c r="K1971" s="16"/>
      <c r="L1971" s="16"/>
      <c r="M1971" s="173" t="s">
        <v>3556</v>
      </c>
    </row>
    <row r="1972" spans="1:13" s="76" customFormat="1">
      <c r="A1972" s="15">
        <v>1969</v>
      </c>
      <c r="B1972" s="16" t="s">
        <v>2</v>
      </c>
      <c r="C1972" s="75" t="s">
        <v>74</v>
      </c>
      <c r="D1972" s="16" t="s">
        <v>156</v>
      </c>
      <c r="E1972" s="16" t="s">
        <v>811</v>
      </c>
      <c r="F1972" s="16" t="s">
        <v>932</v>
      </c>
      <c r="G1972" s="16" t="s">
        <v>956</v>
      </c>
      <c r="H1972" s="16" t="s">
        <v>1153</v>
      </c>
      <c r="I1972" s="16" t="s">
        <v>2077</v>
      </c>
      <c r="J1972" s="16" t="s">
        <v>2204</v>
      </c>
      <c r="K1972" s="16" t="s">
        <v>2815</v>
      </c>
      <c r="L1972" s="16" t="s">
        <v>3291</v>
      </c>
      <c r="M1972" s="55"/>
    </row>
    <row r="1973" spans="1:13" s="76" customFormat="1">
      <c r="A1973" s="15">
        <v>1970</v>
      </c>
      <c r="B1973" s="16" t="s">
        <v>2</v>
      </c>
      <c r="C1973" s="75" t="s">
        <v>74</v>
      </c>
      <c r="D1973" s="16" t="s">
        <v>156</v>
      </c>
      <c r="E1973" s="16" t="s">
        <v>812</v>
      </c>
      <c r="F1973" s="16" t="s">
        <v>932</v>
      </c>
      <c r="G1973" s="16" t="s">
        <v>979</v>
      </c>
      <c r="H1973" s="16" t="s">
        <v>1498</v>
      </c>
      <c r="I1973" s="16" t="s">
        <v>2078</v>
      </c>
      <c r="J1973" s="16" t="s">
        <v>2211</v>
      </c>
      <c r="K1973" s="16" t="s">
        <v>2816</v>
      </c>
      <c r="L1973" s="16" t="s">
        <v>3292</v>
      </c>
      <c r="M1973" s="10" t="s">
        <v>3560</v>
      </c>
    </row>
    <row r="1974" spans="1:13" s="76" customFormat="1">
      <c r="A1974" s="15">
        <v>1971</v>
      </c>
      <c r="B1974" s="16" t="s">
        <v>3</v>
      </c>
      <c r="C1974" s="75" t="s">
        <v>74</v>
      </c>
      <c r="D1974" s="16" t="s">
        <v>156</v>
      </c>
      <c r="E1974" s="16" t="s">
        <v>813</v>
      </c>
      <c r="F1974" s="16" t="s">
        <v>932</v>
      </c>
      <c r="G1974" s="16" t="s">
        <v>945</v>
      </c>
      <c r="H1974" s="16" t="s">
        <v>1499</v>
      </c>
      <c r="I1974" s="16" t="s">
        <v>2079</v>
      </c>
      <c r="J1974" s="16" t="s">
        <v>2207</v>
      </c>
      <c r="K1974" s="16" t="s">
        <v>2817</v>
      </c>
      <c r="L1974" s="16" t="s">
        <v>3293</v>
      </c>
      <c r="M1974" s="55"/>
    </row>
    <row r="1975" spans="1:13" s="76" customFormat="1">
      <c r="A1975" s="15">
        <v>1972</v>
      </c>
      <c r="B1975" s="16" t="s">
        <v>7</v>
      </c>
      <c r="C1975" s="75" t="s">
        <v>74</v>
      </c>
      <c r="D1975" s="16" t="s">
        <v>156</v>
      </c>
      <c r="E1975" s="16" t="s">
        <v>814</v>
      </c>
      <c r="F1975" s="16" t="s">
        <v>932</v>
      </c>
      <c r="G1975" s="16" t="s">
        <v>951</v>
      </c>
      <c r="H1975" s="260" t="s">
        <v>1145</v>
      </c>
      <c r="I1975" s="16" t="s">
        <v>2080</v>
      </c>
      <c r="J1975" s="16" t="s">
        <v>2219</v>
      </c>
      <c r="K1975" s="16" t="s">
        <v>2818</v>
      </c>
      <c r="L1975" s="16" t="s">
        <v>3294</v>
      </c>
      <c r="M1975" s="10" t="s">
        <v>3560</v>
      </c>
    </row>
    <row r="1976" spans="1:13" s="76" customFormat="1" ht="43.2">
      <c r="A1976" s="15">
        <v>1973</v>
      </c>
      <c r="B1976" s="16" t="s">
        <v>7</v>
      </c>
      <c r="C1976" s="75" t="s">
        <v>74</v>
      </c>
      <c r="D1976" s="16" t="s">
        <v>157</v>
      </c>
      <c r="E1976" s="16" t="s">
        <v>815</v>
      </c>
      <c r="F1976" s="16" t="s">
        <v>932</v>
      </c>
      <c r="G1976" s="16" t="s">
        <v>949</v>
      </c>
      <c r="H1976" s="16" t="s">
        <v>1500</v>
      </c>
      <c r="I1976" s="16" t="s">
        <v>2081</v>
      </c>
      <c r="J1976" s="16" t="s">
        <v>2204</v>
      </c>
      <c r="K1976" s="16" t="s">
        <v>2819</v>
      </c>
      <c r="L1976" s="16" t="s">
        <v>3295</v>
      </c>
      <c r="M1976" s="55"/>
    </row>
    <row r="1977" spans="1:13" s="76" customFormat="1">
      <c r="A1977" s="15">
        <v>1974</v>
      </c>
      <c r="B1977" s="16" t="s">
        <v>7</v>
      </c>
      <c r="C1977" s="75" t="s">
        <v>74</v>
      </c>
      <c r="D1977" s="16" t="s">
        <v>156</v>
      </c>
      <c r="E1977" s="16" t="s">
        <v>816</v>
      </c>
      <c r="F1977" s="16" t="s">
        <v>932</v>
      </c>
      <c r="G1977" s="16" t="s">
        <v>949</v>
      </c>
      <c r="H1977" s="16" t="s">
        <v>949</v>
      </c>
      <c r="I1977" s="16" t="s">
        <v>2082</v>
      </c>
      <c r="J1977" s="16" t="s">
        <v>2215</v>
      </c>
      <c r="K1977" s="16" t="s">
        <v>2815</v>
      </c>
      <c r="L1977" s="16" t="s">
        <v>3291</v>
      </c>
      <c r="M1977" s="55"/>
    </row>
    <row r="1978" spans="1:13" s="76" customFormat="1">
      <c r="A1978" s="15">
        <v>1975</v>
      </c>
      <c r="B1978" s="75" t="s">
        <v>5</v>
      </c>
      <c r="C1978" s="75" t="s">
        <v>74</v>
      </c>
      <c r="D1978" s="16" t="s">
        <v>156</v>
      </c>
      <c r="E1978" s="16" t="s">
        <v>817</v>
      </c>
      <c r="F1978" s="16" t="s">
        <v>932</v>
      </c>
      <c r="G1978" s="16" t="s">
        <v>945</v>
      </c>
      <c r="H1978" s="260" t="s">
        <v>1134</v>
      </c>
      <c r="I1978" s="16" t="s">
        <v>2083</v>
      </c>
      <c r="J1978" s="16" t="s">
        <v>2211</v>
      </c>
      <c r="K1978" s="16" t="s">
        <v>2816</v>
      </c>
      <c r="L1978" s="16" t="s">
        <v>3292</v>
      </c>
      <c r="M1978" s="10" t="s">
        <v>3560</v>
      </c>
    </row>
    <row r="1979" spans="1:13" s="76" customFormat="1" ht="43.2">
      <c r="A1979" s="15">
        <v>1976</v>
      </c>
      <c r="B1979" s="16" t="s">
        <v>3</v>
      </c>
      <c r="C1979" s="75" t="s">
        <v>74</v>
      </c>
      <c r="D1979" s="16" t="s">
        <v>158</v>
      </c>
      <c r="E1979" s="16" t="s">
        <v>818</v>
      </c>
      <c r="F1979" s="16" t="s">
        <v>932</v>
      </c>
      <c r="G1979" s="16" t="s">
        <v>1025</v>
      </c>
      <c r="H1979" s="54">
        <v>43294</v>
      </c>
      <c r="I1979" s="16" t="s">
        <v>2084</v>
      </c>
      <c r="J1979" s="16" t="s">
        <v>2405</v>
      </c>
      <c r="K1979" s="16" t="s">
        <v>2820</v>
      </c>
      <c r="L1979" s="2" t="s">
        <v>3296</v>
      </c>
      <c r="M1979" s="84"/>
    </row>
    <row r="1980" spans="1:13" s="76" customFormat="1">
      <c r="A1980" s="15">
        <v>1977</v>
      </c>
      <c r="B1980" s="16" t="s">
        <v>8</v>
      </c>
      <c r="C1980" s="75" t="s">
        <v>74</v>
      </c>
      <c r="D1980" s="16" t="s">
        <v>158</v>
      </c>
      <c r="E1980" s="16" t="s">
        <v>819</v>
      </c>
      <c r="F1980" s="16" t="s">
        <v>932</v>
      </c>
      <c r="G1980" s="16" t="s">
        <v>1112</v>
      </c>
      <c r="H1980" s="54">
        <v>43499</v>
      </c>
      <c r="I1980" s="16" t="s">
        <v>2085</v>
      </c>
      <c r="J1980" s="16" t="s">
        <v>2207</v>
      </c>
      <c r="K1980" s="16" t="s">
        <v>2820</v>
      </c>
      <c r="L1980" s="2" t="s">
        <v>3296</v>
      </c>
      <c r="M1980" s="10" t="s">
        <v>3561</v>
      </c>
    </row>
    <row r="1981" spans="1:13" s="76" customFormat="1">
      <c r="A1981" s="15">
        <v>1978</v>
      </c>
      <c r="B1981" s="75" t="s">
        <v>7</v>
      </c>
      <c r="C1981" s="75" t="s">
        <v>74</v>
      </c>
      <c r="D1981" s="16" t="s">
        <v>158</v>
      </c>
      <c r="E1981" s="16" t="s">
        <v>820</v>
      </c>
      <c r="F1981" s="16" t="s">
        <v>932</v>
      </c>
      <c r="G1981" s="16" t="s">
        <v>972</v>
      </c>
      <c r="H1981" s="75" t="s">
        <v>1501</v>
      </c>
      <c r="I1981" s="16" t="s">
        <v>2086</v>
      </c>
      <c r="J1981" s="16" t="s">
        <v>2207</v>
      </c>
      <c r="K1981" s="16" t="s">
        <v>2820</v>
      </c>
      <c r="L1981" s="2" t="s">
        <v>3296</v>
      </c>
      <c r="M1981" s="10" t="s">
        <v>3562</v>
      </c>
    </row>
    <row r="1982" spans="1:13" s="76" customFormat="1">
      <c r="A1982" s="15">
        <v>1979</v>
      </c>
      <c r="B1982" s="16" t="s">
        <v>2</v>
      </c>
      <c r="C1982" s="75" t="s">
        <v>74</v>
      </c>
      <c r="D1982" s="16" t="s">
        <v>158</v>
      </c>
      <c r="E1982" s="16" t="s">
        <v>821</v>
      </c>
      <c r="F1982" s="16" t="s">
        <v>932</v>
      </c>
      <c r="G1982" s="16" t="s">
        <v>1026</v>
      </c>
      <c r="H1982" s="75" t="s">
        <v>1502</v>
      </c>
      <c r="I1982" s="16" t="s">
        <v>2087</v>
      </c>
      <c r="J1982" s="16" t="s">
        <v>2207</v>
      </c>
      <c r="K1982" s="16" t="s">
        <v>2820</v>
      </c>
      <c r="L1982" s="2" t="s">
        <v>3296</v>
      </c>
      <c r="M1982" s="10" t="s">
        <v>3563</v>
      </c>
    </row>
    <row r="1983" spans="1:13" s="76" customFormat="1" ht="43.2">
      <c r="A1983" s="15">
        <v>1980</v>
      </c>
      <c r="B1983" s="16" t="s">
        <v>3</v>
      </c>
      <c r="C1983" s="75" t="s">
        <v>74</v>
      </c>
      <c r="D1983" s="16" t="s">
        <v>159</v>
      </c>
      <c r="E1983" s="16" t="s">
        <v>822</v>
      </c>
      <c r="F1983" s="16" t="s">
        <v>932</v>
      </c>
      <c r="G1983" s="16" t="s">
        <v>945</v>
      </c>
      <c r="H1983" s="16" t="s">
        <v>1134</v>
      </c>
      <c r="I1983" s="16" t="s">
        <v>2088</v>
      </c>
      <c r="J1983" s="16" t="s">
        <v>2406</v>
      </c>
      <c r="K1983" s="16" t="s">
        <v>2821</v>
      </c>
      <c r="L1983" s="16" t="s">
        <v>3297</v>
      </c>
      <c r="M1983" s="10" t="s">
        <v>3564</v>
      </c>
    </row>
    <row r="1984" spans="1:13" s="76" customFormat="1">
      <c r="A1984" s="15">
        <v>1981</v>
      </c>
      <c r="B1984" s="16" t="s">
        <v>3</v>
      </c>
      <c r="C1984" s="75" t="s">
        <v>74</v>
      </c>
      <c r="D1984" s="16" t="s">
        <v>159</v>
      </c>
      <c r="E1984" s="16" t="s">
        <v>823</v>
      </c>
      <c r="F1984" s="16" t="s">
        <v>932</v>
      </c>
      <c r="G1984" s="16" t="s">
        <v>945</v>
      </c>
      <c r="H1984" s="16" t="s">
        <v>1142</v>
      </c>
      <c r="I1984" s="16" t="s">
        <v>2089</v>
      </c>
      <c r="J1984" s="16" t="s">
        <v>2406</v>
      </c>
      <c r="K1984" s="16" t="s">
        <v>2822</v>
      </c>
      <c r="L1984" s="16" t="s">
        <v>3298</v>
      </c>
      <c r="M1984" s="10" t="s">
        <v>5322</v>
      </c>
    </row>
    <row r="1985" spans="1:13" s="76" customFormat="1">
      <c r="A1985" s="15">
        <v>1982</v>
      </c>
      <c r="B1985" s="16" t="s">
        <v>3</v>
      </c>
      <c r="C1985" s="75" t="s">
        <v>74</v>
      </c>
      <c r="D1985" s="16" t="s">
        <v>159</v>
      </c>
      <c r="E1985" s="16" t="s">
        <v>824</v>
      </c>
      <c r="F1985" s="16" t="s">
        <v>932</v>
      </c>
      <c r="G1985" s="16" t="s">
        <v>947</v>
      </c>
      <c r="H1985" s="16" t="s">
        <v>1151</v>
      </c>
      <c r="I1985" s="16" t="s">
        <v>2089</v>
      </c>
      <c r="J1985" s="16" t="s">
        <v>2406</v>
      </c>
      <c r="K1985" s="16" t="s">
        <v>2823</v>
      </c>
      <c r="L1985" s="16" t="s">
        <v>3299</v>
      </c>
      <c r="M1985" s="10" t="s">
        <v>3565</v>
      </c>
    </row>
    <row r="1986" spans="1:13" s="76" customFormat="1" ht="43.2">
      <c r="A1986" s="15">
        <v>1983</v>
      </c>
      <c r="B1986" s="75" t="s">
        <v>7</v>
      </c>
      <c r="C1986" s="75" t="s">
        <v>74</v>
      </c>
      <c r="D1986" s="16" t="s">
        <v>159</v>
      </c>
      <c r="E1986" s="16" t="s">
        <v>825</v>
      </c>
      <c r="F1986" s="16" t="s">
        <v>932</v>
      </c>
      <c r="G1986" s="16" t="s">
        <v>952</v>
      </c>
      <c r="H1986" s="75" t="s">
        <v>1501</v>
      </c>
      <c r="I1986" s="16" t="s">
        <v>2090</v>
      </c>
      <c r="J1986" s="16" t="s">
        <v>2407</v>
      </c>
      <c r="K1986" s="16" t="s">
        <v>2824</v>
      </c>
      <c r="L1986" s="16" t="s">
        <v>3300</v>
      </c>
      <c r="M1986" s="55"/>
    </row>
    <row r="1987" spans="1:13" s="76" customFormat="1" ht="43.2">
      <c r="A1987" s="15">
        <v>1984</v>
      </c>
      <c r="B1987" s="75" t="s">
        <v>7</v>
      </c>
      <c r="C1987" s="75" t="s">
        <v>74</v>
      </c>
      <c r="D1987" s="16" t="s">
        <v>159</v>
      </c>
      <c r="E1987" s="16" t="s">
        <v>826</v>
      </c>
      <c r="F1987" s="16" t="s">
        <v>932</v>
      </c>
      <c r="G1987" s="16" t="s">
        <v>950</v>
      </c>
      <c r="H1987" s="75" t="s">
        <v>1144</v>
      </c>
      <c r="I1987" s="16" t="s">
        <v>2091</v>
      </c>
      <c r="J1987" s="16" t="s">
        <v>2408</v>
      </c>
      <c r="K1987" s="16" t="s">
        <v>2825</v>
      </c>
      <c r="L1987" s="16" t="s">
        <v>3301</v>
      </c>
      <c r="M1987" s="10" t="s">
        <v>3566</v>
      </c>
    </row>
    <row r="1988" spans="1:13" s="76" customFormat="1" ht="43.2">
      <c r="A1988" s="15">
        <v>1985</v>
      </c>
      <c r="B1988" s="75" t="s">
        <v>7</v>
      </c>
      <c r="C1988" s="75" t="s">
        <v>74</v>
      </c>
      <c r="D1988" s="16" t="s">
        <v>159</v>
      </c>
      <c r="E1988" s="16" t="s">
        <v>827</v>
      </c>
      <c r="F1988" s="16" t="s">
        <v>932</v>
      </c>
      <c r="G1988" s="16" t="s">
        <v>952</v>
      </c>
      <c r="H1988" s="75" t="s">
        <v>1147</v>
      </c>
      <c r="I1988" s="16" t="s">
        <v>2090</v>
      </c>
      <c r="J1988" s="16" t="s">
        <v>2409</v>
      </c>
      <c r="K1988" s="16" t="s">
        <v>2826</v>
      </c>
      <c r="L1988" s="16" t="s">
        <v>3302</v>
      </c>
      <c r="M1988" s="10" t="s">
        <v>5323</v>
      </c>
    </row>
    <row r="1989" spans="1:13" s="76" customFormat="1" ht="43.2">
      <c r="A1989" s="15">
        <v>1986</v>
      </c>
      <c r="B1989" s="16" t="s">
        <v>8</v>
      </c>
      <c r="C1989" s="75" t="s">
        <v>74</v>
      </c>
      <c r="D1989" s="16" t="s">
        <v>159</v>
      </c>
      <c r="E1989" s="16" t="s">
        <v>828</v>
      </c>
      <c r="F1989" s="16" t="s">
        <v>932</v>
      </c>
      <c r="G1989" s="16" t="s">
        <v>1015</v>
      </c>
      <c r="H1989" s="16" t="s">
        <v>1503</v>
      </c>
      <c r="I1989" s="16" t="s">
        <v>2090</v>
      </c>
      <c r="J1989" s="16" t="s">
        <v>2409</v>
      </c>
      <c r="K1989" s="16" t="s">
        <v>2827</v>
      </c>
      <c r="L1989" s="16" t="s">
        <v>3303</v>
      </c>
      <c r="M1989" s="55"/>
    </row>
    <row r="1990" spans="1:13" s="76" customFormat="1" ht="43.2">
      <c r="A1990" s="15">
        <v>1987</v>
      </c>
      <c r="B1990" s="16" t="s">
        <v>8</v>
      </c>
      <c r="C1990" s="75" t="s">
        <v>74</v>
      </c>
      <c r="D1990" s="16" t="s">
        <v>159</v>
      </c>
      <c r="E1990" s="16" t="s">
        <v>829</v>
      </c>
      <c r="F1990" s="16" t="s">
        <v>932</v>
      </c>
      <c r="G1990" s="16" t="s">
        <v>1110</v>
      </c>
      <c r="H1990" s="16" t="s">
        <v>1171</v>
      </c>
      <c r="I1990" s="16" t="s">
        <v>2092</v>
      </c>
      <c r="J1990" s="16" t="s">
        <v>2410</v>
      </c>
      <c r="K1990" s="16" t="s">
        <v>2828</v>
      </c>
      <c r="L1990" s="16" t="s">
        <v>3304</v>
      </c>
      <c r="M1990" s="84"/>
    </row>
    <row r="1991" spans="1:13" s="76" customFormat="1" ht="43.2">
      <c r="A1991" s="15">
        <v>1988</v>
      </c>
      <c r="B1991" s="75" t="s">
        <v>5</v>
      </c>
      <c r="C1991" s="75" t="s">
        <v>74</v>
      </c>
      <c r="D1991" s="16" t="s">
        <v>159</v>
      </c>
      <c r="E1991" s="16" t="s">
        <v>688</v>
      </c>
      <c r="F1991" s="16" t="s">
        <v>932</v>
      </c>
      <c r="G1991" s="16" t="s">
        <v>947</v>
      </c>
      <c r="H1991" s="45">
        <v>42960</v>
      </c>
      <c r="I1991" s="16" t="s">
        <v>2093</v>
      </c>
      <c r="J1991" s="16" t="s">
        <v>2411</v>
      </c>
      <c r="K1991" s="16" t="s">
        <v>2829</v>
      </c>
      <c r="L1991" s="16" t="s">
        <v>3305</v>
      </c>
      <c r="M1991" s="10" t="s">
        <v>3567</v>
      </c>
    </row>
    <row r="1992" spans="1:13" s="76" customFormat="1" ht="44.4">
      <c r="A1992" s="15">
        <v>1989</v>
      </c>
      <c r="B1992" s="266" t="s">
        <v>16</v>
      </c>
      <c r="C1992" s="267" t="s">
        <v>75</v>
      </c>
      <c r="D1992" s="60" t="s">
        <v>160</v>
      </c>
      <c r="E1992" s="60" t="s">
        <v>830</v>
      </c>
      <c r="F1992" s="60" t="s">
        <v>941</v>
      </c>
      <c r="G1992" s="60" t="s">
        <v>965</v>
      </c>
      <c r="H1992" s="267"/>
      <c r="I1992" s="60" t="s">
        <v>2094</v>
      </c>
      <c r="J1992" s="60" t="s">
        <v>2412</v>
      </c>
      <c r="K1992" s="60" t="s">
        <v>2830</v>
      </c>
      <c r="L1992" s="40" t="s">
        <v>3306</v>
      </c>
      <c r="M1992" s="10" t="s">
        <v>3568</v>
      </c>
    </row>
    <row r="1993" spans="1:13" s="76" customFormat="1" ht="43.2">
      <c r="A1993" s="15">
        <v>1990</v>
      </c>
      <c r="B1993" s="16" t="s">
        <v>2</v>
      </c>
      <c r="C1993" s="75" t="s">
        <v>74</v>
      </c>
      <c r="D1993" s="16" t="s">
        <v>161</v>
      </c>
      <c r="E1993" s="16" t="s">
        <v>831</v>
      </c>
      <c r="F1993" s="16" t="s">
        <v>932</v>
      </c>
      <c r="G1993" s="16" t="s">
        <v>1113</v>
      </c>
      <c r="H1993" s="260" t="s">
        <v>4419</v>
      </c>
      <c r="I1993" s="16" t="s">
        <v>2095</v>
      </c>
      <c r="J1993" s="16" t="s">
        <v>2413</v>
      </c>
      <c r="K1993" s="16" t="s">
        <v>2831</v>
      </c>
      <c r="L1993" s="16" t="s">
        <v>3307</v>
      </c>
      <c r="M1993" s="10" t="s">
        <v>5324</v>
      </c>
    </row>
    <row r="1994" spans="1:13" s="76" customFormat="1" ht="43.2">
      <c r="A1994" s="15">
        <v>1991</v>
      </c>
      <c r="B1994" s="75" t="s">
        <v>7</v>
      </c>
      <c r="C1994" s="75" t="s">
        <v>74</v>
      </c>
      <c r="D1994" s="16" t="s">
        <v>161</v>
      </c>
      <c r="E1994" s="16" t="s">
        <v>832</v>
      </c>
      <c r="F1994" s="16" t="s">
        <v>932</v>
      </c>
      <c r="G1994" s="16" t="s">
        <v>949</v>
      </c>
      <c r="H1994" s="75" t="s">
        <v>4420</v>
      </c>
      <c r="I1994" s="16" t="s">
        <v>2096</v>
      </c>
      <c r="J1994" s="16" t="s">
        <v>2219</v>
      </c>
      <c r="K1994" s="16" t="s">
        <v>2832</v>
      </c>
      <c r="L1994" s="16" t="s">
        <v>3308</v>
      </c>
      <c r="M1994" s="10" t="s">
        <v>5325</v>
      </c>
    </row>
    <row r="1995" spans="1:13" s="76" customFormat="1">
      <c r="A1995" s="15">
        <v>1992</v>
      </c>
      <c r="B1995" s="16" t="s">
        <v>29</v>
      </c>
      <c r="C1995" s="16" t="s">
        <v>76</v>
      </c>
      <c r="D1995" s="16" t="s">
        <v>162</v>
      </c>
      <c r="E1995" s="16" t="s">
        <v>833</v>
      </c>
      <c r="F1995" s="16" t="s">
        <v>932</v>
      </c>
      <c r="G1995" s="16" t="s">
        <v>943</v>
      </c>
      <c r="H1995" s="16" t="s">
        <v>1504</v>
      </c>
      <c r="I1995" s="16" t="s">
        <v>2097</v>
      </c>
      <c r="J1995" s="16" t="s">
        <v>2414</v>
      </c>
      <c r="K1995" s="16" t="s">
        <v>2833</v>
      </c>
      <c r="L1995" s="57" t="s">
        <v>3309</v>
      </c>
      <c r="M1995" s="78" t="s">
        <v>5004</v>
      </c>
    </row>
    <row r="1996" spans="1:13" s="76" customFormat="1">
      <c r="A1996" s="15">
        <v>1993</v>
      </c>
      <c r="B1996" s="16" t="s">
        <v>29</v>
      </c>
      <c r="C1996" s="16" t="s">
        <v>76</v>
      </c>
      <c r="D1996" s="16" t="s">
        <v>162</v>
      </c>
      <c r="E1996" s="16" t="s">
        <v>834</v>
      </c>
      <c r="F1996" s="16" t="s">
        <v>932</v>
      </c>
      <c r="G1996" s="16" t="s">
        <v>943</v>
      </c>
      <c r="H1996" s="16" t="s">
        <v>1505</v>
      </c>
      <c r="I1996" s="16" t="s">
        <v>2097</v>
      </c>
      <c r="J1996" s="16" t="s">
        <v>2415</v>
      </c>
      <c r="K1996" s="16" t="s">
        <v>2834</v>
      </c>
      <c r="L1996" s="57" t="s">
        <v>3310</v>
      </c>
      <c r="M1996" s="78" t="s">
        <v>5005</v>
      </c>
    </row>
    <row r="1997" spans="1:13" s="76" customFormat="1">
      <c r="A1997" s="15">
        <v>1994</v>
      </c>
      <c r="B1997" s="16" t="s">
        <v>29</v>
      </c>
      <c r="C1997" s="16" t="s">
        <v>76</v>
      </c>
      <c r="D1997" s="16" t="s">
        <v>162</v>
      </c>
      <c r="E1997" s="16" t="s">
        <v>835</v>
      </c>
      <c r="F1997" s="16" t="s">
        <v>932</v>
      </c>
      <c r="G1997" s="16" t="s">
        <v>948</v>
      </c>
      <c r="H1997" s="16" t="s">
        <v>1505</v>
      </c>
      <c r="I1997" s="16" t="s">
        <v>2097</v>
      </c>
      <c r="J1997" s="16" t="s">
        <v>2415</v>
      </c>
      <c r="K1997" s="16" t="s">
        <v>2835</v>
      </c>
      <c r="L1997" s="57" t="s">
        <v>3311</v>
      </c>
      <c r="M1997" s="16"/>
    </row>
    <row r="1998" spans="1:13" s="76" customFormat="1">
      <c r="A1998" s="15">
        <v>1995</v>
      </c>
      <c r="B1998" s="16" t="s">
        <v>22</v>
      </c>
      <c r="C1998" s="16" t="s">
        <v>76</v>
      </c>
      <c r="D1998" s="16" t="s">
        <v>162</v>
      </c>
      <c r="E1998" s="16" t="s">
        <v>836</v>
      </c>
      <c r="F1998" s="16" t="s">
        <v>932</v>
      </c>
      <c r="G1998" s="16" t="s">
        <v>1042</v>
      </c>
      <c r="H1998" s="16" t="s">
        <v>1506</v>
      </c>
      <c r="I1998" s="16" t="s">
        <v>2097</v>
      </c>
      <c r="J1998" s="16" t="s">
        <v>2416</v>
      </c>
      <c r="K1998" s="16" t="s">
        <v>2836</v>
      </c>
      <c r="L1998" s="57" t="s">
        <v>3312</v>
      </c>
      <c r="M1998" s="78" t="s">
        <v>5006</v>
      </c>
    </row>
    <row r="1999" spans="1:13" s="76" customFormat="1" ht="43.2">
      <c r="A1999" s="15">
        <v>1996</v>
      </c>
      <c r="B1999" s="16" t="s">
        <v>22</v>
      </c>
      <c r="C1999" s="16" t="s">
        <v>76</v>
      </c>
      <c r="D1999" s="16" t="s">
        <v>162</v>
      </c>
      <c r="E1999" s="16" t="s">
        <v>837</v>
      </c>
      <c r="F1999" s="16" t="s">
        <v>932</v>
      </c>
      <c r="G1999" s="16" t="s">
        <v>1031</v>
      </c>
      <c r="H1999" s="16" t="s">
        <v>1504</v>
      </c>
      <c r="I1999" s="16" t="s">
        <v>2097</v>
      </c>
      <c r="J1999" s="16" t="s">
        <v>2416</v>
      </c>
      <c r="K1999" s="16" t="s">
        <v>2837</v>
      </c>
      <c r="L1999" s="57" t="s">
        <v>3313</v>
      </c>
      <c r="M1999" s="78" t="s">
        <v>5007</v>
      </c>
    </row>
    <row r="2000" spans="1:13" s="76" customFormat="1">
      <c r="A2000" s="15">
        <v>1997</v>
      </c>
      <c r="B2000" s="16" t="s">
        <v>23</v>
      </c>
      <c r="C2000" s="16" t="s">
        <v>76</v>
      </c>
      <c r="D2000" s="16" t="s">
        <v>162</v>
      </c>
      <c r="E2000" s="16" t="s">
        <v>5349</v>
      </c>
      <c r="F2000" s="16" t="s">
        <v>932</v>
      </c>
      <c r="G2000" s="16" t="s">
        <v>950</v>
      </c>
      <c r="H2000" s="16" t="s">
        <v>1506</v>
      </c>
      <c r="I2000" s="16" t="s">
        <v>2097</v>
      </c>
      <c r="J2000" s="16" t="s">
        <v>2417</v>
      </c>
      <c r="K2000" s="16" t="s">
        <v>2838</v>
      </c>
      <c r="L2000" s="57" t="s">
        <v>3314</v>
      </c>
      <c r="M2000" s="78" t="s">
        <v>5008</v>
      </c>
    </row>
    <row r="2001" spans="1:14" s="76" customFormat="1" ht="43.2">
      <c r="A2001" s="15">
        <v>1998</v>
      </c>
      <c r="B2001" s="16" t="s">
        <v>24</v>
      </c>
      <c r="C2001" s="16" t="s">
        <v>76</v>
      </c>
      <c r="D2001" s="16" t="s">
        <v>162</v>
      </c>
      <c r="E2001" s="16" t="s">
        <v>838</v>
      </c>
      <c r="F2001" s="16" t="s">
        <v>932</v>
      </c>
      <c r="G2001" s="16" t="s">
        <v>1077</v>
      </c>
      <c r="H2001" s="16" t="s">
        <v>5009</v>
      </c>
      <c r="I2001" s="16" t="s">
        <v>2097</v>
      </c>
      <c r="J2001" s="16" t="s">
        <v>2415</v>
      </c>
      <c r="K2001" s="16" t="s">
        <v>2839</v>
      </c>
      <c r="L2001" s="57" t="s">
        <v>3315</v>
      </c>
      <c r="M2001" s="78" t="s">
        <v>5010</v>
      </c>
    </row>
    <row r="2002" spans="1:14" s="76" customFormat="1">
      <c r="A2002" s="15">
        <v>1999</v>
      </c>
      <c r="B2002" s="16" t="s">
        <v>24</v>
      </c>
      <c r="C2002" s="16" t="s">
        <v>76</v>
      </c>
      <c r="D2002" s="16" t="s">
        <v>162</v>
      </c>
      <c r="E2002" s="16" t="s">
        <v>839</v>
      </c>
      <c r="F2002" s="16">
        <v>2024</v>
      </c>
      <c r="G2002" s="16" t="s">
        <v>1110</v>
      </c>
      <c r="H2002" s="16" t="s">
        <v>1506</v>
      </c>
      <c r="I2002" s="16" t="s">
        <v>2097</v>
      </c>
      <c r="J2002" s="16" t="s">
        <v>2418</v>
      </c>
      <c r="K2002" s="16" t="s">
        <v>2840</v>
      </c>
      <c r="L2002" s="57" t="s">
        <v>3316</v>
      </c>
      <c r="M2002" s="78" t="s">
        <v>5011</v>
      </c>
    </row>
    <row r="2003" spans="1:14" s="76" customFormat="1">
      <c r="A2003" s="15">
        <v>2000</v>
      </c>
      <c r="B2003" s="16" t="s">
        <v>10</v>
      </c>
      <c r="C2003" s="16" t="s">
        <v>76</v>
      </c>
      <c r="D2003" s="16" t="s">
        <v>162</v>
      </c>
      <c r="E2003" s="16" t="s">
        <v>840</v>
      </c>
      <c r="F2003" s="16" t="s">
        <v>932</v>
      </c>
      <c r="G2003" s="16" t="s">
        <v>947</v>
      </c>
      <c r="H2003" s="16" t="s">
        <v>1504</v>
      </c>
      <c r="I2003" s="16" t="s">
        <v>2097</v>
      </c>
      <c r="J2003" s="16" t="s">
        <v>2414</v>
      </c>
      <c r="K2003" s="16" t="s">
        <v>2841</v>
      </c>
      <c r="L2003" s="57" t="s">
        <v>3317</v>
      </c>
      <c r="M2003" s="16"/>
    </row>
    <row r="2004" spans="1:14" s="76" customFormat="1">
      <c r="A2004" s="15">
        <v>2001</v>
      </c>
      <c r="B2004" s="16" t="s">
        <v>3</v>
      </c>
      <c r="C2004" s="16" t="s">
        <v>76</v>
      </c>
      <c r="D2004" s="16" t="s">
        <v>162</v>
      </c>
      <c r="E2004" s="16" t="s">
        <v>5012</v>
      </c>
      <c r="F2004" s="16" t="s">
        <v>932</v>
      </c>
      <c r="G2004" s="16" t="s">
        <v>5013</v>
      </c>
      <c r="H2004" s="16" t="s">
        <v>5014</v>
      </c>
      <c r="I2004" s="16" t="s">
        <v>5015</v>
      </c>
      <c r="J2004" s="16" t="s">
        <v>5016</v>
      </c>
      <c r="K2004" s="16" t="s">
        <v>2833</v>
      </c>
      <c r="L2004" s="57" t="s">
        <v>3309</v>
      </c>
      <c r="M2004" s="16"/>
    </row>
    <row r="2005" spans="1:14" s="76" customFormat="1">
      <c r="A2005" s="15">
        <v>2002</v>
      </c>
      <c r="B2005" s="16" t="s">
        <v>2</v>
      </c>
      <c r="C2005" s="16" t="s">
        <v>76</v>
      </c>
      <c r="D2005" s="16" t="s">
        <v>162</v>
      </c>
      <c r="E2005" s="16" t="s">
        <v>5017</v>
      </c>
      <c r="F2005" s="16" t="s">
        <v>932</v>
      </c>
      <c r="G2005" s="16" t="s">
        <v>4932</v>
      </c>
      <c r="H2005" s="54" t="s">
        <v>5018</v>
      </c>
      <c r="I2005" s="16" t="s">
        <v>5015</v>
      </c>
      <c r="J2005" s="16" t="s">
        <v>5016</v>
      </c>
      <c r="K2005" s="16" t="s">
        <v>2833</v>
      </c>
      <c r="L2005" s="57" t="s">
        <v>3309</v>
      </c>
      <c r="M2005" s="78" t="s">
        <v>5019</v>
      </c>
    </row>
    <row r="2006" spans="1:14" s="76" customFormat="1" ht="43.2">
      <c r="A2006" s="15">
        <v>2003</v>
      </c>
      <c r="B2006" s="16" t="s">
        <v>8</v>
      </c>
      <c r="C2006" s="16" t="s">
        <v>76</v>
      </c>
      <c r="D2006" s="81" t="s">
        <v>163</v>
      </c>
      <c r="E2006" s="16" t="s">
        <v>841</v>
      </c>
      <c r="F2006" s="16" t="s">
        <v>932</v>
      </c>
      <c r="G2006" s="16" t="s">
        <v>1039</v>
      </c>
      <c r="H2006" s="54">
        <v>43466</v>
      </c>
      <c r="I2006" s="16" t="s">
        <v>2098</v>
      </c>
      <c r="J2006" s="16" t="s">
        <v>2419</v>
      </c>
      <c r="K2006" s="16" t="s">
        <v>2098</v>
      </c>
      <c r="L2006" s="16" t="s">
        <v>3318</v>
      </c>
      <c r="M2006" s="250" t="s">
        <v>4041</v>
      </c>
      <c r="N2006" s="58"/>
    </row>
    <row r="2007" spans="1:14" s="76" customFormat="1">
      <c r="A2007" s="15">
        <v>2004</v>
      </c>
      <c r="B2007" s="81" t="s">
        <v>8</v>
      </c>
      <c r="C2007" s="75" t="s">
        <v>74</v>
      </c>
      <c r="D2007" s="81" t="s">
        <v>163</v>
      </c>
      <c r="E2007" s="81" t="s">
        <v>842</v>
      </c>
      <c r="F2007" s="16" t="s">
        <v>932</v>
      </c>
      <c r="G2007" s="81" t="s">
        <v>1114</v>
      </c>
      <c r="H2007" s="81" t="s">
        <v>1507</v>
      </c>
      <c r="I2007" s="81" t="s">
        <v>2098</v>
      </c>
      <c r="J2007" s="81" t="s">
        <v>2420</v>
      </c>
      <c r="K2007" s="81" t="s">
        <v>2098</v>
      </c>
      <c r="L2007" s="81" t="s">
        <v>3318</v>
      </c>
      <c r="M2007" s="78" t="s">
        <v>3569</v>
      </c>
    </row>
    <row r="2008" spans="1:14" s="76" customFormat="1">
      <c r="A2008" s="15">
        <v>2005</v>
      </c>
      <c r="B2008" s="81" t="s">
        <v>7</v>
      </c>
      <c r="C2008" s="75" t="s">
        <v>74</v>
      </c>
      <c r="D2008" s="81" t="s">
        <v>163</v>
      </c>
      <c r="E2008" s="81" t="s">
        <v>843</v>
      </c>
      <c r="F2008" s="16" t="s">
        <v>932</v>
      </c>
      <c r="G2008" s="81" t="s">
        <v>1114</v>
      </c>
      <c r="H2008" s="81" t="s">
        <v>4654</v>
      </c>
      <c r="I2008" s="81" t="s">
        <v>2099</v>
      </c>
      <c r="J2008" s="81" t="s">
        <v>2415</v>
      </c>
      <c r="K2008" s="81" t="s">
        <v>2842</v>
      </c>
      <c r="L2008" s="81" t="s">
        <v>3319</v>
      </c>
      <c r="M2008" s="78" t="s">
        <v>3570</v>
      </c>
    </row>
    <row r="2009" spans="1:14" s="76" customFormat="1">
      <c r="A2009" s="15">
        <v>2006</v>
      </c>
      <c r="B2009" s="81" t="s">
        <v>7</v>
      </c>
      <c r="C2009" s="75" t="s">
        <v>74</v>
      </c>
      <c r="D2009" s="81" t="s">
        <v>163</v>
      </c>
      <c r="E2009" s="81" t="s">
        <v>844</v>
      </c>
      <c r="F2009" s="16" t="s">
        <v>932</v>
      </c>
      <c r="G2009" s="81" t="s">
        <v>1115</v>
      </c>
      <c r="H2009" s="81" t="s">
        <v>4042</v>
      </c>
      <c r="I2009" s="81" t="s">
        <v>2100</v>
      </c>
      <c r="J2009" s="81" t="s">
        <v>2415</v>
      </c>
      <c r="K2009" s="81" t="s">
        <v>2100</v>
      </c>
      <c r="L2009" s="81" t="s">
        <v>3320</v>
      </c>
      <c r="M2009" s="78" t="s">
        <v>3574</v>
      </c>
    </row>
    <row r="2010" spans="1:14" s="76" customFormat="1">
      <c r="A2010" s="15">
        <v>2007</v>
      </c>
      <c r="B2010" s="81" t="s">
        <v>7</v>
      </c>
      <c r="C2010" s="75" t="s">
        <v>74</v>
      </c>
      <c r="D2010" s="81" t="s">
        <v>163</v>
      </c>
      <c r="E2010" s="81" t="s">
        <v>845</v>
      </c>
      <c r="F2010" s="16" t="s">
        <v>932</v>
      </c>
      <c r="G2010" s="81" t="s">
        <v>1115</v>
      </c>
      <c r="H2010" s="81" t="s">
        <v>4655</v>
      </c>
      <c r="I2010" s="81" t="s">
        <v>2101</v>
      </c>
      <c r="J2010" s="81" t="s">
        <v>2421</v>
      </c>
      <c r="K2010" s="81" t="s">
        <v>2843</v>
      </c>
      <c r="L2010" s="81" t="s">
        <v>3321</v>
      </c>
      <c r="M2010" s="78" t="s">
        <v>5326</v>
      </c>
    </row>
    <row r="2011" spans="1:14" s="76" customFormat="1">
      <c r="A2011" s="15">
        <v>2008</v>
      </c>
      <c r="B2011" s="81" t="s">
        <v>7</v>
      </c>
      <c r="C2011" s="75" t="s">
        <v>74</v>
      </c>
      <c r="D2011" s="81" t="s">
        <v>163</v>
      </c>
      <c r="E2011" s="81" t="s">
        <v>846</v>
      </c>
      <c r="F2011" s="16" t="s">
        <v>932</v>
      </c>
      <c r="G2011" s="81" t="s">
        <v>1115</v>
      </c>
      <c r="H2011" s="81" t="s">
        <v>4656</v>
      </c>
      <c r="I2011" s="81" t="s">
        <v>2102</v>
      </c>
      <c r="J2011" s="81" t="s">
        <v>2422</v>
      </c>
      <c r="K2011" s="81" t="s">
        <v>2844</v>
      </c>
      <c r="L2011" s="81" t="s">
        <v>4043</v>
      </c>
      <c r="M2011" s="81"/>
    </row>
    <row r="2012" spans="1:14" s="76" customFormat="1">
      <c r="A2012" s="15">
        <v>2009</v>
      </c>
      <c r="B2012" s="81" t="s">
        <v>7</v>
      </c>
      <c r="C2012" s="75" t="s">
        <v>74</v>
      </c>
      <c r="D2012" s="81" t="s">
        <v>163</v>
      </c>
      <c r="E2012" s="81" t="s">
        <v>847</v>
      </c>
      <c r="F2012" s="16" t="s">
        <v>932</v>
      </c>
      <c r="G2012" s="81" t="s">
        <v>4044</v>
      </c>
      <c r="H2012" s="81" t="s">
        <v>1235</v>
      </c>
      <c r="I2012" s="81" t="s">
        <v>2103</v>
      </c>
      <c r="J2012" s="81" t="s">
        <v>2423</v>
      </c>
      <c r="K2012" s="81" t="s">
        <v>2103</v>
      </c>
      <c r="L2012" s="81" t="s">
        <v>3322</v>
      </c>
      <c r="M2012" s="78" t="s">
        <v>5327</v>
      </c>
    </row>
    <row r="2013" spans="1:14" s="76" customFormat="1">
      <c r="A2013" s="15">
        <v>2010</v>
      </c>
      <c r="B2013" s="75" t="s">
        <v>7</v>
      </c>
      <c r="C2013" s="75" t="s">
        <v>74</v>
      </c>
      <c r="D2013" s="81" t="s">
        <v>163</v>
      </c>
      <c r="E2013" s="81" t="s">
        <v>848</v>
      </c>
      <c r="F2013" s="16" t="s">
        <v>932</v>
      </c>
      <c r="G2013" s="75" t="s">
        <v>1116</v>
      </c>
      <c r="H2013" s="75" t="s">
        <v>4657</v>
      </c>
      <c r="I2013" s="81" t="s">
        <v>2104</v>
      </c>
      <c r="J2013" s="81" t="s">
        <v>2424</v>
      </c>
      <c r="K2013" s="16" t="s">
        <v>2845</v>
      </c>
      <c r="L2013" s="81" t="s">
        <v>3323</v>
      </c>
      <c r="M2013" s="78" t="s">
        <v>3571</v>
      </c>
    </row>
    <row r="2014" spans="1:14" s="76" customFormat="1">
      <c r="A2014" s="15">
        <v>2011</v>
      </c>
      <c r="B2014" s="75" t="s">
        <v>7</v>
      </c>
      <c r="C2014" s="75" t="s">
        <v>74</v>
      </c>
      <c r="D2014" s="81" t="s">
        <v>163</v>
      </c>
      <c r="E2014" s="81" t="s">
        <v>849</v>
      </c>
      <c r="F2014" s="16" t="s">
        <v>932</v>
      </c>
      <c r="G2014" s="75" t="s">
        <v>952</v>
      </c>
      <c r="H2014" s="75" t="s">
        <v>4045</v>
      </c>
      <c r="I2014" s="81" t="s">
        <v>2105</v>
      </c>
      <c r="J2014" s="81" t="s">
        <v>2425</v>
      </c>
      <c r="K2014" s="16" t="s">
        <v>2846</v>
      </c>
      <c r="L2014" s="81" t="s">
        <v>3324</v>
      </c>
      <c r="M2014" s="78" t="s">
        <v>3572</v>
      </c>
    </row>
    <row r="2015" spans="1:14" s="76" customFormat="1" ht="64.8">
      <c r="A2015" s="15">
        <v>2012</v>
      </c>
      <c r="B2015" s="75" t="s">
        <v>7</v>
      </c>
      <c r="C2015" s="75" t="s">
        <v>74</v>
      </c>
      <c r="D2015" s="81" t="s">
        <v>163</v>
      </c>
      <c r="E2015" s="81" t="s">
        <v>850</v>
      </c>
      <c r="F2015" s="16" t="s">
        <v>932</v>
      </c>
      <c r="G2015" s="75" t="s">
        <v>1024</v>
      </c>
      <c r="H2015" s="75" t="s">
        <v>4046</v>
      </c>
      <c r="I2015" s="81" t="s">
        <v>2106</v>
      </c>
      <c r="J2015" s="81" t="s">
        <v>2415</v>
      </c>
      <c r="K2015" s="16" t="s">
        <v>2847</v>
      </c>
      <c r="L2015" s="81" t="s">
        <v>3325</v>
      </c>
      <c r="M2015" s="78" t="s">
        <v>3573</v>
      </c>
    </row>
    <row r="2016" spans="1:14" s="76" customFormat="1">
      <c r="A2016" s="15">
        <v>2013</v>
      </c>
      <c r="B2016" s="81" t="s">
        <v>7</v>
      </c>
      <c r="C2016" s="75" t="s">
        <v>74</v>
      </c>
      <c r="D2016" s="81" t="s">
        <v>163</v>
      </c>
      <c r="E2016" s="81" t="s">
        <v>851</v>
      </c>
      <c r="F2016" s="16" t="s">
        <v>932</v>
      </c>
      <c r="G2016" s="81" t="s">
        <v>1024</v>
      </c>
      <c r="H2016" s="81" t="s">
        <v>4658</v>
      </c>
      <c r="I2016" s="81" t="s">
        <v>2100</v>
      </c>
      <c r="J2016" s="81" t="s">
        <v>2415</v>
      </c>
      <c r="K2016" s="81" t="s">
        <v>2100</v>
      </c>
      <c r="L2016" s="81" t="s">
        <v>3320</v>
      </c>
      <c r="M2016" s="78" t="s">
        <v>3574</v>
      </c>
    </row>
    <row r="2017" spans="1:13" s="76" customFormat="1">
      <c r="A2017" s="15">
        <v>2014</v>
      </c>
      <c r="B2017" s="81" t="s">
        <v>5</v>
      </c>
      <c r="C2017" s="75" t="s">
        <v>74</v>
      </c>
      <c r="D2017" s="81" t="s">
        <v>163</v>
      </c>
      <c r="E2017" s="81" t="s">
        <v>852</v>
      </c>
      <c r="F2017" s="16" t="s">
        <v>932</v>
      </c>
      <c r="G2017" s="81" t="s">
        <v>985</v>
      </c>
      <c r="H2017" s="81" t="s">
        <v>1234</v>
      </c>
      <c r="I2017" s="81" t="s">
        <v>2107</v>
      </c>
      <c r="J2017" s="81" t="s">
        <v>2426</v>
      </c>
      <c r="K2017" s="81" t="s">
        <v>2848</v>
      </c>
      <c r="L2017" s="81" t="s">
        <v>3326</v>
      </c>
      <c r="M2017" s="78" t="s">
        <v>5328</v>
      </c>
    </row>
    <row r="2018" spans="1:13" s="76" customFormat="1">
      <c r="A2018" s="15">
        <v>2015</v>
      </c>
      <c r="B2018" s="81" t="s">
        <v>6</v>
      </c>
      <c r="C2018" s="75" t="s">
        <v>74</v>
      </c>
      <c r="D2018" s="81" t="s">
        <v>163</v>
      </c>
      <c r="E2018" s="81" t="s">
        <v>853</v>
      </c>
      <c r="F2018" s="16" t="s">
        <v>932</v>
      </c>
      <c r="G2018" s="81" t="s">
        <v>985</v>
      </c>
      <c r="H2018" s="81" t="s">
        <v>1508</v>
      </c>
      <c r="I2018" s="81" t="s">
        <v>2108</v>
      </c>
      <c r="J2018" s="81" t="s">
        <v>2422</v>
      </c>
      <c r="K2018" s="81" t="s">
        <v>853</v>
      </c>
      <c r="L2018" s="81"/>
      <c r="M2018" s="268" t="s">
        <v>4047</v>
      </c>
    </row>
    <row r="2019" spans="1:13" s="76" customFormat="1">
      <c r="A2019" s="15">
        <v>2016</v>
      </c>
      <c r="B2019" s="81" t="s">
        <v>10</v>
      </c>
      <c r="C2019" s="75" t="s">
        <v>74</v>
      </c>
      <c r="D2019" s="81" t="s">
        <v>163</v>
      </c>
      <c r="E2019" s="81" t="s">
        <v>854</v>
      </c>
      <c r="F2019" s="16" t="s">
        <v>932</v>
      </c>
      <c r="G2019" s="81" t="s">
        <v>984</v>
      </c>
      <c r="H2019" s="81" t="s">
        <v>1211</v>
      </c>
      <c r="I2019" s="81" t="s">
        <v>2109</v>
      </c>
      <c r="J2019" s="81" t="s">
        <v>2427</v>
      </c>
      <c r="K2019" s="81" t="s">
        <v>4048</v>
      </c>
      <c r="L2019" s="81"/>
      <c r="M2019" s="78" t="s">
        <v>4049</v>
      </c>
    </row>
    <row r="2020" spans="1:13" s="76" customFormat="1">
      <c r="A2020" s="15">
        <v>2017</v>
      </c>
      <c r="B2020" s="81" t="s">
        <v>10</v>
      </c>
      <c r="C2020" s="75" t="s">
        <v>74</v>
      </c>
      <c r="D2020" s="81" t="s">
        <v>163</v>
      </c>
      <c r="E2020" s="81" t="s">
        <v>855</v>
      </c>
      <c r="F2020" s="16" t="s">
        <v>932</v>
      </c>
      <c r="G2020" s="81" t="s">
        <v>984</v>
      </c>
      <c r="H2020" s="81" t="s">
        <v>1509</v>
      </c>
      <c r="I2020" s="81" t="s">
        <v>2100</v>
      </c>
      <c r="J2020" s="81" t="s">
        <v>2415</v>
      </c>
      <c r="K2020" s="81" t="s">
        <v>2100</v>
      </c>
      <c r="L2020" s="81" t="s">
        <v>3320</v>
      </c>
      <c r="M2020" s="10" t="s">
        <v>3574</v>
      </c>
    </row>
    <row r="2021" spans="1:13" s="76" customFormat="1">
      <c r="A2021" s="15">
        <v>2018</v>
      </c>
      <c r="B2021" s="16" t="s">
        <v>2</v>
      </c>
      <c r="C2021" s="75" t="s">
        <v>74</v>
      </c>
      <c r="D2021" s="81" t="s">
        <v>163</v>
      </c>
      <c r="E2021" s="81" t="s">
        <v>856</v>
      </c>
      <c r="F2021" s="16" t="s">
        <v>932</v>
      </c>
      <c r="G2021" s="81" t="s">
        <v>1117</v>
      </c>
      <c r="H2021" s="81" t="s">
        <v>1510</v>
      </c>
      <c r="I2021" s="81" t="s">
        <v>2110</v>
      </c>
      <c r="J2021" s="81" t="s">
        <v>2425</v>
      </c>
      <c r="K2021" s="81" t="s">
        <v>2846</v>
      </c>
      <c r="L2021" s="81" t="s">
        <v>3324</v>
      </c>
      <c r="M2021" s="78" t="s">
        <v>3572</v>
      </c>
    </row>
    <row r="2022" spans="1:13" s="76" customFormat="1">
      <c r="A2022" s="15">
        <v>2019</v>
      </c>
      <c r="B2022" s="16" t="s">
        <v>2</v>
      </c>
      <c r="C2022" s="75" t="s">
        <v>74</v>
      </c>
      <c r="D2022" s="81" t="s">
        <v>163</v>
      </c>
      <c r="E2022" s="81" t="s">
        <v>857</v>
      </c>
      <c r="F2022" s="16" t="s">
        <v>932</v>
      </c>
      <c r="G2022" s="81" t="s">
        <v>1117</v>
      </c>
      <c r="H2022" s="81" t="s">
        <v>1510</v>
      </c>
      <c r="I2022" s="81" t="s">
        <v>2103</v>
      </c>
      <c r="J2022" s="81" t="s">
        <v>2423</v>
      </c>
      <c r="K2022" s="81" t="s">
        <v>2103</v>
      </c>
      <c r="L2022" s="81" t="s">
        <v>3322</v>
      </c>
      <c r="M2022" s="78" t="s">
        <v>5327</v>
      </c>
    </row>
    <row r="2023" spans="1:13" s="76" customFormat="1">
      <c r="A2023" s="15">
        <v>2020</v>
      </c>
      <c r="B2023" s="81" t="s">
        <v>6</v>
      </c>
      <c r="C2023" s="75" t="s">
        <v>74</v>
      </c>
      <c r="D2023" s="81" t="s">
        <v>163</v>
      </c>
      <c r="E2023" s="81" t="s">
        <v>858</v>
      </c>
      <c r="F2023" s="16" t="s">
        <v>932</v>
      </c>
      <c r="G2023" s="81" t="s">
        <v>1117</v>
      </c>
      <c r="H2023" s="81" t="s">
        <v>1511</v>
      </c>
      <c r="I2023" s="81" t="s">
        <v>2111</v>
      </c>
      <c r="J2023" s="81" t="s">
        <v>2427</v>
      </c>
      <c r="K2023" s="81" t="s">
        <v>2849</v>
      </c>
      <c r="L2023" s="81" t="s">
        <v>3327</v>
      </c>
      <c r="M2023" s="78" t="s">
        <v>3575</v>
      </c>
    </row>
    <row r="2024" spans="1:13" s="76" customFormat="1">
      <c r="A2024" s="15">
        <v>2021</v>
      </c>
      <c r="B2024" s="16" t="s">
        <v>2</v>
      </c>
      <c r="C2024" s="75" t="s">
        <v>74</v>
      </c>
      <c r="D2024" s="81" t="s">
        <v>163</v>
      </c>
      <c r="E2024" s="81" t="s">
        <v>859</v>
      </c>
      <c r="F2024" s="16" t="s">
        <v>932</v>
      </c>
      <c r="G2024" s="81" t="s">
        <v>4659</v>
      </c>
      <c r="H2024" s="81" t="s">
        <v>4050</v>
      </c>
      <c r="I2024" s="81" t="s">
        <v>2099</v>
      </c>
      <c r="J2024" s="81" t="s">
        <v>2415</v>
      </c>
      <c r="K2024" s="16" t="s">
        <v>2842</v>
      </c>
      <c r="L2024" s="81" t="s">
        <v>3319</v>
      </c>
      <c r="M2024" s="78" t="s">
        <v>3570</v>
      </c>
    </row>
    <row r="2025" spans="1:13" s="76" customFormat="1">
      <c r="A2025" s="15">
        <v>2022</v>
      </c>
      <c r="B2025" s="16" t="s">
        <v>8</v>
      </c>
      <c r="C2025" s="75" t="s">
        <v>74</v>
      </c>
      <c r="D2025" s="81" t="s">
        <v>163</v>
      </c>
      <c r="E2025" s="81" t="s">
        <v>860</v>
      </c>
      <c r="F2025" s="16" t="s">
        <v>932</v>
      </c>
      <c r="G2025" s="81" t="s">
        <v>4660</v>
      </c>
      <c r="H2025" s="81" t="s">
        <v>4661</v>
      </c>
      <c r="I2025" s="81" t="s">
        <v>2100</v>
      </c>
      <c r="J2025" s="81" t="s">
        <v>2415</v>
      </c>
      <c r="K2025" s="16" t="s">
        <v>2100</v>
      </c>
      <c r="L2025" s="81" t="s">
        <v>3320</v>
      </c>
      <c r="M2025" s="78" t="s">
        <v>3574</v>
      </c>
    </row>
    <row r="2026" spans="1:13" s="76" customFormat="1">
      <c r="A2026" s="15">
        <v>2023</v>
      </c>
      <c r="B2026" s="75" t="s">
        <v>6</v>
      </c>
      <c r="C2026" s="75" t="s">
        <v>74</v>
      </c>
      <c r="D2026" s="81" t="s">
        <v>163</v>
      </c>
      <c r="E2026" s="81" t="s">
        <v>861</v>
      </c>
      <c r="F2026" s="16" t="s">
        <v>932</v>
      </c>
      <c r="G2026" s="75" t="s">
        <v>979</v>
      </c>
      <c r="H2026" s="75" t="s">
        <v>4051</v>
      </c>
      <c r="I2026" s="81" t="s">
        <v>2112</v>
      </c>
      <c r="J2026" s="81" t="s">
        <v>2428</v>
      </c>
      <c r="K2026" s="16" t="s">
        <v>4052</v>
      </c>
      <c r="L2026" s="81" t="s">
        <v>4053</v>
      </c>
      <c r="M2026" s="78" t="s">
        <v>3576</v>
      </c>
    </row>
    <row r="2027" spans="1:13" s="76" customFormat="1">
      <c r="A2027" s="15">
        <v>2024</v>
      </c>
      <c r="B2027" s="81" t="s">
        <v>8</v>
      </c>
      <c r="C2027" s="75" t="s">
        <v>74</v>
      </c>
      <c r="D2027" s="81" t="s">
        <v>163</v>
      </c>
      <c r="E2027" s="81" t="s">
        <v>862</v>
      </c>
      <c r="F2027" s="16" t="s">
        <v>932</v>
      </c>
      <c r="G2027" s="81" t="s">
        <v>1118</v>
      </c>
      <c r="H2027" s="81" t="s">
        <v>1512</v>
      </c>
      <c r="I2027" s="81" t="s">
        <v>2112</v>
      </c>
      <c r="J2027" s="81" t="s">
        <v>2429</v>
      </c>
      <c r="K2027" s="81" t="s">
        <v>2850</v>
      </c>
      <c r="L2027" s="81" t="s">
        <v>3328</v>
      </c>
      <c r="M2027" s="78" t="s">
        <v>4054</v>
      </c>
    </row>
    <row r="2028" spans="1:13" s="76" customFormat="1">
      <c r="A2028" s="15">
        <v>2025</v>
      </c>
      <c r="B2028" s="81" t="s">
        <v>8</v>
      </c>
      <c r="C2028" s="75" t="s">
        <v>74</v>
      </c>
      <c r="D2028" s="81" t="s">
        <v>163</v>
      </c>
      <c r="E2028" s="81" t="s">
        <v>863</v>
      </c>
      <c r="F2028" s="16" t="s">
        <v>932</v>
      </c>
      <c r="G2028" s="81" t="s">
        <v>1119</v>
      </c>
      <c r="H2028" s="81" t="s">
        <v>1513</v>
      </c>
      <c r="I2028" s="81" t="s">
        <v>2098</v>
      </c>
      <c r="J2028" s="81" t="s">
        <v>2420</v>
      </c>
      <c r="K2028" s="81" t="s">
        <v>2098</v>
      </c>
      <c r="L2028" s="81" t="s">
        <v>3318</v>
      </c>
      <c r="M2028" s="78" t="s">
        <v>3569</v>
      </c>
    </row>
    <row r="2029" spans="1:13" s="76" customFormat="1" ht="43.2">
      <c r="A2029" s="15">
        <v>2026</v>
      </c>
      <c r="B2029" s="16" t="s">
        <v>8</v>
      </c>
      <c r="C2029" s="16" t="s">
        <v>76</v>
      </c>
      <c r="D2029" s="81" t="s">
        <v>163</v>
      </c>
      <c r="E2029" s="16" t="s">
        <v>864</v>
      </c>
      <c r="F2029" s="16" t="s">
        <v>932</v>
      </c>
      <c r="G2029" s="16" t="s">
        <v>1077</v>
      </c>
      <c r="H2029" s="54">
        <v>43830</v>
      </c>
      <c r="I2029" s="16" t="s">
        <v>2098</v>
      </c>
      <c r="J2029" s="16" t="s">
        <v>2414</v>
      </c>
      <c r="K2029" s="16" t="s">
        <v>2098</v>
      </c>
      <c r="L2029" s="16" t="s">
        <v>3318</v>
      </c>
      <c r="M2029" s="78" t="s">
        <v>4041</v>
      </c>
    </row>
    <row r="2030" spans="1:13" s="76" customFormat="1">
      <c r="A2030" s="15">
        <v>2027</v>
      </c>
      <c r="B2030" s="16" t="s">
        <v>8</v>
      </c>
      <c r="C2030" s="16" t="s">
        <v>76</v>
      </c>
      <c r="D2030" s="81" t="s">
        <v>163</v>
      </c>
      <c r="E2030" s="16" t="s">
        <v>865</v>
      </c>
      <c r="F2030" s="16" t="s">
        <v>932</v>
      </c>
      <c r="G2030" s="16" t="s">
        <v>1077</v>
      </c>
      <c r="H2030" s="54">
        <v>43830</v>
      </c>
      <c r="I2030" s="16" t="s">
        <v>2100</v>
      </c>
      <c r="J2030" s="16" t="s">
        <v>2415</v>
      </c>
      <c r="K2030" s="16" t="s">
        <v>2100</v>
      </c>
      <c r="L2030" s="81" t="s">
        <v>3320</v>
      </c>
      <c r="M2030" s="10" t="s">
        <v>3574</v>
      </c>
    </row>
    <row r="2031" spans="1:13" s="76" customFormat="1">
      <c r="A2031" s="15">
        <v>2028</v>
      </c>
      <c r="B2031" s="16" t="s">
        <v>2</v>
      </c>
      <c r="C2031" s="75" t="s">
        <v>74</v>
      </c>
      <c r="D2031" s="16" t="s">
        <v>164</v>
      </c>
      <c r="E2031" s="87" t="s">
        <v>866</v>
      </c>
      <c r="F2031" s="16" t="s">
        <v>932</v>
      </c>
      <c r="G2031" s="87" t="s">
        <v>979</v>
      </c>
      <c r="H2031" s="87" t="s">
        <v>1418</v>
      </c>
      <c r="I2031" s="87" t="s">
        <v>2113</v>
      </c>
      <c r="J2031" s="87" t="s">
        <v>2430</v>
      </c>
      <c r="K2031" s="87"/>
      <c r="L2031" s="87" t="s">
        <v>3329</v>
      </c>
      <c r="M2031" s="79" t="s">
        <v>5329</v>
      </c>
    </row>
    <row r="2032" spans="1:13" s="76" customFormat="1">
      <c r="A2032" s="15">
        <v>2029</v>
      </c>
      <c r="B2032" s="16" t="s">
        <v>2</v>
      </c>
      <c r="C2032" s="75" t="s">
        <v>74</v>
      </c>
      <c r="D2032" s="16" t="s">
        <v>164</v>
      </c>
      <c r="E2032" s="87" t="s">
        <v>867</v>
      </c>
      <c r="F2032" s="16" t="s">
        <v>932</v>
      </c>
      <c r="G2032" s="87" t="s">
        <v>956</v>
      </c>
      <c r="H2032" s="87" t="s">
        <v>1514</v>
      </c>
      <c r="I2032" s="87" t="s">
        <v>2114</v>
      </c>
      <c r="J2032" s="87" t="s">
        <v>2430</v>
      </c>
      <c r="K2032" s="87"/>
      <c r="L2032" s="87" t="s">
        <v>3330</v>
      </c>
      <c r="M2032" s="79" t="s">
        <v>5330</v>
      </c>
    </row>
    <row r="2033" spans="1:13" s="76" customFormat="1" ht="43.2">
      <c r="A2033" s="15">
        <v>2030</v>
      </c>
      <c r="B2033" s="16" t="s">
        <v>3</v>
      </c>
      <c r="C2033" s="75" t="s">
        <v>74</v>
      </c>
      <c r="D2033" s="16" t="s">
        <v>164</v>
      </c>
      <c r="E2033" s="87" t="s">
        <v>868</v>
      </c>
      <c r="F2033" s="16" t="s">
        <v>932</v>
      </c>
      <c r="G2033" s="16" t="s">
        <v>945</v>
      </c>
      <c r="H2033" s="87" t="s">
        <v>1515</v>
      </c>
      <c r="I2033" s="87" t="s">
        <v>2115</v>
      </c>
      <c r="J2033" s="16" t="s">
        <v>2310</v>
      </c>
      <c r="K2033" s="87" t="s">
        <v>2851</v>
      </c>
      <c r="L2033" s="87" t="s">
        <v>3331</v>
      </c>
      <c r="M2033" s="79" t="s">
        <v>3577</v>
      </c>
    </row>
    <row r="2034" spans="1:13" s="76" customFormat="1" ht="43.2">
      <c r="A2034" s="15">
        <v>2031</v>
      </c>
      <c r="B2034" s="75" t="s">
        <v>7</v>
      </c>
      <c r="C2034" s="75" t="s">
        <v>74</v>
      </c>
      <c r="D2034" s="16" t="s">
        <v>164</v>
      </c>
      <c r="E2034" s="87" t="s">
        <v>869</v>
      </c>
      <c r="F2034" s="16" t="s">
        <v>932</v>
      </c>
      <c r="G2034" s="87" t="s">
        <v>950</v>
      </c>
      <c r="H2034" s="246" t="s">
        <v>1144</v>
      </c>
      <c r="I2034" s="87" t="s">
        <v>2116</v>
      </c>
      <c r="J2034" s="87" t="s">
        <v>2206</v>
      </c>
      <c r="K2034" s="87" t="s">
        <v>2852</v>
      </c>
      <c r="L2034" s="87" t="s">
        <v>3332</v>
      </c>
      <c r="M2034" s="79" t="s">
        <v>5331</v>
      </c>
    </row>
    <row r="2035" spans="1:13" s="76" customFormat="1" ht="43.2">
      <c r="A2035" s="15">
        <v>2032</v>
      </c>
      <c r="B2035" s="16" t="s">
        <v>8</v>
      </c>
      <c r="C2035" s="75" t="s">
        <v>74</v>
      </c>
      <c r="D2035" s="16" t="s">
        <v>164</v>
      </c>
      <c r="E2035" s="87" t="s">
        <v>870</v>
      </c>
      <c r="F2035" s="16" t="s">
        <v>932</v>
      </c>
      <c r="G2035" s="87" t="s">
        <v>1104</v>
      </c>
      <c r="H2035" s="87" t="s">
        <v>1516</v>
      </c>
      <c r="I2035" s="87" t="s">
        <v>2117</v>
      </c>
      <c r="J2035" s="87" t="s">
        <v>2186</v>
      </c>
      <c r="K2035" s="87" t="s">
        <v>2853</v>
      </c>
      <c r="L2035" s="87" t="s">
        <v>3332</v>
      </c>
      <c r="M2035" s="79" t="s">
        <v>3578</v>
      </c>
    </row>
    <row r="2036" spans="1:13" s="76" customFormat="1" ht="43.2">
      <c r="A2036" s="15">
        <v>2033</v>
      </c>
      <c r="B2036" s="16" t="s">
        <v>4</v>
      </c>
      <c r="C2036" s="75" t="s">
        <v>74</v>
      </c>
      <c r="D2036" s="16" t="s">
        <v>164</v>
      </c>
      <c r="E2036" s="87" t="s">
        <v>871</v>
      </c>
      <c r="F2036" s="16" t="s">
        <v>932</v>
      </c>
      <c r="G2036" s="16" t="s">
        <v>947</v>
      </c>
      <c r="H2036" s="248">
        <v>42231</v>
      </c>
      <c r="I2036" s="87" t="s">
        <v>2118</v>
      </c>
      <c r="J2036" s="87" t="s">
        <v>2186</v>
      </c>
      <c r="K2036" s="87"/>
      <c r="L2036" s="87" t="s">
        <v>3332</v>
      </c>
      <c r="M2036" s="79" t="s">
        <v>5332</v>
      </c>
    </row>
    <row r="2037" spans="1:13" s="76" customFormat="1" ht="43.2">
      <c r="A2037" s="15">
        <v>2034</v>
      </c>
      <c r="B2037" s="16" t="s">
        <v>5</v>
      </c>
      <c r="C2037" s="75" t="s">
        <v>74</v>
      </c>
      <c r="D2037" s="16" t="s">
        <v>164</v>
      </c>
      <c r="E2037" s="87" t="s">
        <v>872</v>
      </c>
      <c r="F2037" s="16" t="s">
        <v>932</v>
      </c>
      <c r="G2037" s="16" t="s">
        <v>945</v>
      </c>
      <c r="H2037" s="87" t="s">
        <v>1517</v>
      </c>
      <c r="I2037" s="87" t="s">
        <v>2119</v>
      </c>
      <c r="J2037" s="87" t="s">
        <v>2206</v>
      </c>
      <c r="K2037" s="87" t="s">
        <v>2854</v>
      </c>
      <c r="L2037" s="87" t="s">
        <v>3330</v>
      </c>
      <c r="M2037" s="79" t="s">
        <v>5333</v>
      </c>
    </row>
    <row r="2038" spans="1:13" s="76" customFormat="1" ht="43.2">
      <c r="A2038" s="15">
        <v>2035</v>
      </c>
      <c r="B2038" s="81" t="s">
        <v>2</v>
      </c>
      <c r="C2038" s="75" t="s">
        <v>74</v>
      </c>
      <c r="D2038" s="81" t="s">
        <v>165</v>
      </c>
      <c r="E2038" s="81" t="s">
        <v>873</v>
      </c>
      <c r="F2038" s="16" t="s">
        <v>932</v>
      </c>
      <c r="G2038" s="81" t="s">
        <v>1107</v>
      </c>
      <c r="H2038" s="81" t="s">
        <v>1518</v>
      </c>
      <c r="I2038" s="16" t="s">
        <v>2120</v>
      </c>
      <c r="J2038" s="81" t="s">
        <v>2431</v>
      </c>
      <c r="K2038" s="81" t="s">
        <v>2855</v>
      </c>
      <c r="L2038" s="16" t="s">
        <v>3333</v>
      </c>
      <c r="M2038" s="10" t="s">
        <v>3579</v>
      </c>
    </row>
    <row r="2039" spans="1:13" s="76" customFormat="1" ht="43.2">
      <c r="A2039" s="15">
        <v>2036</v>
      </c>
      <c r="B2039" s="81" t="s">
        <v>2</v>
      </c>
      <c r="C2039" s="75" t="s">
        <v>74</v>
      </c>
      <c r="D2039" s="81" t="s">
        <v>165</v>
      </c>
      <c r="E2039" s="81" t="s">
        <v>5003</v>
      </c>
      <c r="F2039" s="16" t="s">
        <v>932</v>
      </c>
      <c r="G2039" s="81" t="s">
        <v>1107</v>
      </c>
      <c r="H2039" s="81" t="s">
        <v>1519</v>
      </c>
      <c r="I2039" s="16" t="s">
        <v>2121</v>
      </c>
      <c r="J2039" s="81" t="s">
        <v>2432</v>
      </c>
      <c r="K2039" s="81" t="s">
        <v>2856</v>
      </c>
      <c r="L2039" s="16" t="s">
        <v>3334</v>
      </c>
      <c r="M2039" s="10" t="s">
        <v>3580</v>
      </c>
    </row>
    <row r="2040" spans="1:13" s="76" customFormat="1" ht="43.2">
      <c r="A2040" s="15">
        <v>2037</v>
      </c>
      <c r="B2040" s="75" t="s">
        <v>7</v>
      </c>
      <c r="C2040" s="75" t="s">
        <v>74</v>
      </c>
      <c r="D2040" s="81" t="s">
        <v>165</v>
      </c>
      <c r="E2040" s="81" t="s">
        <v>874</v>
      </c>
      <c r="F2040" s="16" t="s">
        <v>932</v>
      </c>
      <c r="G2040" s="75" t="s">
        <v>1010</v>
      </c>
      <c r="H2040" s="75" t="s">
        <v>1257</v>
      </c>
      <c r="I2040" s="16" t="s">
        <v>2122</v>
      </c>
      <c r="J2040" s="81" t="s">
        <v>2433</v>
      </c>
      <c r="K2040" s="16" t="s">
        <v>2857</v>
      </c>
      <c r="L2040" s="16" t="s">
        <v>3335</v>
      </c>
      <c r="M2040" s="84"/>
    </row>
    <row r="2041" spans="1:13" s="76" customFormat="1" ht="43.2">
      <c r="A2041" s="15">
        <v>2038</v>
      </c>
      <c r="B2041" s="81" t="s">
        <v>7</v>
      </c>
      <c r="C2041" s="75" t="s">
        <v>74</v>
      </c>
      <c r="D2041" s="81" t="s">
        <v>165</v>
      </c>
      <c r="E2041" s="81" t="s">
        <v>875</v>
      </c>
      <c r="F2041" s="16" t="s">
        <v>932</v>
      </c>
      <c r="G2041" s="81" t="s">
        <v>1010</v>
      </c>
      <c r="H2041" s="81" t="s">
        <v>1257</v>
      </c>
      <c r="I2041" s="16" t="s">
        <v>2123</v>
      </c>
      <c r="J2041" s="81" t="s">
        <v>2433</v>
      </c>
      <c r="K2041" s="81" t="s">
        <v>2857</v>
      </c>
      <c r="L2041" s="16" t="s">
        <v>3335</v>
      </c>
      <c r="M2041" s="84"/>
    </row>
    <row r="2042" spans="1:13" s="76" customFormat="1" ht="43.2">
      <c r="A2042" s="15">
        <v>2039</v>
      </c>
      <c r="B2042" s="81" t="s">
        <v>7</v>
      </c>
      <c r="C2042" s="75" t="s">
        <v>74</v>
      </c>
      <c r="D2042" s="81" t="s">
        <v>165</v>
      </c>
      <c r="E2042" s="81" t="s">
        <v>876</v>
      </c>
      <c r="F2042" s="16" t="s">
        <v>932</v>
      </c>
      <c r="G2042" s="81" t="s">
        <v>1120</v>
      </c>
      <c r="H2042" s="81" t="s">
        <v>1145</v>
      </c>
      <c r="I2042" s="16" t="s">
        <v>2124</v>
      </c>
      <c r="J2042" s="81" t="s">
        <v>2434</v>
      </c>
      <c r="K2042" s="81" t="s">
        <v>2858</v>
      </c>
      <c r="L2042" s="16" t="s">
        <v>3336</v>
      </c>
      <c r="M2042" s="10" t="s">
        <v>3869</v>
      </c>
    </row>
    <row r="2043" spans="1:13" s="76" customFormat="1" ht="43.2">
      <c r="A2043" s="15">
        <v>2040</v>
      </c>
      <c r="B2043" s="81" t="s">
        <v>7</v>
      </c>
      <c r="C2043" s="75" t="s">
        <v>74</v>
      </c>
      <c r="D2043" s="81" t="s">
        <v>165</v>
      </c>
      <c r="E2043" s="81" t="s">
        <v>877</v>
      </c>
      <c r="F2043" s="16" t="s">
        <v>932</v>
      </c>
      <c r="G2043" s="81" t="s">
        <v>951</v>
      </c>
      <c r="H2043" s="81" t="s">
        <v>1145</v>
      </c>
      <c r="I2043" s="16" t="s">
        <v>2125</v>
      </c>
      <c r="J2043" s="81" t="s">
        <v>2435</v>
      </c>
      <c r="K2043" s="81" t="s">
        <v>2859</v>
      </c>
      <c r="L2043" s="16" t="s">
        <v>3337</v>
      </c>
      <c r="M2043" s="10" t="s">
        <v>3870</v>
      </c>
    </row>
    <row r="2044" spans="1:13" s="76" customFormat="1" ht="43.2">
      <c r="A2044" s="15">
        <v>2041</v>
      </c>
      <c r="B2044" s="81" t="s">
        <v>7</v>
      </c>
      <c r="C2044" s="75" t="s">
        <v>74</v>
      </c>
      <c r="D2044" s="81" t="s">
        <v>165</v>
      </c>
      <c r="E2044" s="81" t="s">
        <v>878</v>
      </c>
      <c r="F2044" s="16" t="s">
        <v>932</v>
      </c>
      <c r="G2044" s="81" t="s">
        <v>1016</v>
      </c>
      <c r="H2044" s="81" t="s">
        <v>1455</v>
      </c>
      <c r="I2044" s="16" t="s">
        <v>2126</v>
      </c>
      <c r="J2044" s="81" t="s">
        <v>2436</v>
      </c>
      <c r="K2044" s="81" t="s">
        <v>2860</v>
      </c>
      <c r="L2044" s="16" t="s">
        <v>3335</v>
      </c>
      <c r="M2044" s="84"/>
    </row>
    <row r="2045" spans="1:13" s="76" customFormat="1" ht="43.2">
      <c r="A2045" s="15">
        <v>2042</v>
      </c>
      <c r="B2045" s="81" t="s">
        <v>5</v>
      </c>
      <c r="C2045" s="75" t="s">
        <v>74</v>
      </c>
      <c r="D2045" s="81" t="s">
        <v>165</v>
      </c>
      <c r="E2045" s="81" t="s">
        <v>879</v>
      </c>
      <c r="F2045" s="16" t="s">
        <v>932</v>
      </c>
      <c r="G2045" s="16" t="s">
        <v>945</v>
      </c>
      <c r="H2045" s="16" t="s">
        <v>1520</v>
      </c>
      <c r="I2045" s="16" t="s">
        <v>2127</v>
      </c>
      <c r="J2045" s="81" t="s">
        <v>2437</v>
      </c>
      <c r="K2045" s="81" t="s">
        <v>2857</v>
      </c>
      <c r="L2045" s="16" t="s">
        <v>3335</v>
      </c>
      <c r="M2045" s="16"/>
    </row>
    <row r="2046" spans="1:13" s="76" customFormat="1" ht="43.2">
      <c r="A2046" s="15">
        <v>2043</v>
      </c>
      <c r="B2046" s="81" t="s">
        <v>6</v>
      </c>
      <c r="C2046" s="75" t="s">
        <v>74</v>
      </c>
      <c r="D2046" s="81" t="s">
        <v>165</v>
      </c>
      <c r="E2046" s="81" t="s">
        <v>880</v>
      </c>
      <c r="F2046" s="16" t="s">
        <v>932</v>
      </c>
      <c r="G2046" s="81" t="s">
        <v>945</v>
      </c>
      <c r="H2046" s="81" t="s">
        <v>1134</v>
      </c>
      <c r="I2046" s="16" t="s">
        <v>2128</v>
      </c>
      <c r="J2046" s="81" t="s">
        <v>2433</v>
      </c>
      <c r="K2046" s="81" t="s">
        <v>2857</v>
      </c>
      <c r="L2046" s="16" t="s">
        <v>3335</v>
      </c>
      <c r="M2046" s="10" t="s">
        <v>3871</v>
      </c>
    </row>
    <row r="2047" spans="1:13" s="76" customFormat="1" ht="43.2">
      <c r="A2047" s="15">
        <v>2044</v>
      </c>
      <c r="B2047" s="81" t="s">
        <v>6</v>
      </c>
      <c r="C2047" s="75" t="s">
        <v>74</v>
      </c>
      <c r="D2047" s="81" t="s">
        <v>165</v>
      </c>
      <c r="E2047" s="81" t="s">
        <v>881</v>
      </c>
      <c r="F2047" s="16" t="s">
        <v>932</v>
      </c>
      <c r="G2047" s="81" t="s">
        <v>947</v>
      </c>
      <c r="H2047" s="81" t="s">
        <v>1521</v>
      </c>
      <c r="I2047" s="16" t="s">
        <v>2129</v>
      </c>
      <c r="J2047" s="81" t="s">
        <v>2433</v>
      </c>
      <c r="K2047" s="81" t="s">
        <v>2857</v>
      </c>
      <c r="L2047" s="16" t="s">
        <v>3335</v>
      </c>
      <c r="M2047" s="84"/>
    </row>
    <row r="2048" spans="1:13" s="76" customFormat="1" ht="43.2">
      <c r="A2048" s="15">
        <v>2045</v>
      </c>
      <c r="B2048" s="81" t="s">
        <v>6</v>
      </c>
      <c r="C2048" s="75" t="s">
        <v>74</v>
      </c>
      <c r="D2048" s="81" t="s">
        <v>165</v>
      </c>
      <c r="E2048" s="81" t="s">
        <v>882</v>
      </c>
      <c r="F2048" s="16" t="s">
        <v>932</v>
      </c>
      <c r="G2048" s="81" t="s">
        <v>947</v>
      </c>
      <c r="H2048" s="81" t="s">
        <v>1186</v>
      </c>
      <c r="I2048" s="16" t="s">
        <v>2130</v>
      </c>
      <c r="J2048" s="81" t="s">
        <v>2438</v>
      </c>
      <c r="K2048" s="81" t="s">
        <v>2857</v>
      </c>
      <c r="L2048" s="16" t="s">
        <v>3335</v>
      </c>
      <c r="M2048" s="10" t="s">
        <v>3872</v>
      </c>
    </row>
    <row r="2049" spans="1:13" s="76" customFormat="1" ht="43.2">
      <c r="A2049" s="15">
        <v>2046</v>
      </c>
      <c r="B2049" s="81" t="s">
        <v>6</v>
      </c>
      <c r="C2049" s="75" t="s">
        <v>74</v>
      </c>
      <c r="D2049" s="81" t="s">
        <v>165</v>
      </c>
      <c r="E2049" s="81" t="s">
        <v>883</v>
      </c>
      <c r="F2049" s="16" t="s">
        <v>932</v>
      </c>
      <c r="G2049" s="81" t="s">
        <v>975</v>
      </c>
      <c r="H2049" s="81" t="s">
        <v>1131</v>
      </c>
      <c r="I2049" s="16" t="s">
        <v>2131</v>
      </c>
      <c r="J2049" s="81" t="s">
        <v>2439</v>
      </c>
      <c r="K2049" s="81" t="s">
        <v>2857</v>
      </c>
      <c r="L2049" s="16" t="s">
        <v>3335</v>
      </c>
      <c r="M2049" s="10" t="s">
        <v>3581</v>
      </c>
    </row>
    <row r="2050" spans="1:13" s="76" customFormat="1" ht="43.2">
      <c r="A2050" s="15">
        <v>2047</v>
      </c>
      <c r="B2050" s="81" t="s">
        <v>6</v>
      </c>
      <c r="C2050" s="75" t="s">
        <v>74</v>
      </c>
      <c r="D2050" s="81" t="s">
        <v>165</v>
      </c>
      <c r="E2050" s="81" t="s">
        <v>884</v>
      </c>
      <c r="F2050" s="16" t="s">
        <v>932</v>
      </c>
      <c r="G2050" s="81" t="s">
        <v>1107</v>
      </c>
      <c r="H2050" s="81" t="s">
        <v>1262</v>
      </c>
      <c r="I2050" s="16" t="s">
        <v>2132</v>
      </c>
      <c r="J2050" s="81" t="s">
        <v>2440</v>
      </c>
      <c r="K2050" s="81" t="s">
        <v>2858</v>
      </c>
      <c r="L2050" s="16" t="s">
        <v>3336</v>
      </c>
      <c r="M2050" s="84"/>
    </row>
    <row r="2051" spans="1:13" s="76" customFormat="1" ht="43.2">
      <c r="A2051" s="15">
        <v>2048</v>
      </c>
      <c r="B2051" s="81" t="s">
        <v>6</v>
      </c>
      <c r="C2051" s="75" t="s">
        <v>74</v>
      </c>
      <c r="D2051" s="81" t="s">
        <v>165</v>
      </c>
      <c r="E2051" s="81" t="s">
        <v>885</v>
      </c>
      <c r="F2051" s="16" t="s">
        <v>932</v>
      </c>
      <c r="G2051" s="81" t="s">
        <v>1017</v>
      </c>
      <c r="H2051" s="81" t="s">
        <v>1402</v>
      </c>
      <c r="I2051" s="16" t="s">
        <v>2133</v>
      </c>
      <c r="J2051" s="81" t="s">
        <v>2441</v>
      </c>
      <c r="K2051" s="81" t="s">
        <v>2861</v>
      </c>
      <c r="L2051" s="16" t="s">
        <v>3338</v>
      </c>
      <c r="M2051" s="84"/>
    </row>
    <row r="2052" spans="1:13" s="76" customFormat="1" ht="43.2">
      <c r="A2052" s="15">
        <v>2049</v>
      </c>
      <c r="B2052" s="16" t="s">
        <v>2</v>
      </c>
      <c r="C2052" s="75" t="s">
        <v>74</v>
      </c>
      <c r="D2052" s="16" t="s">
        <v>166</v>
      </c>
      <c r="E2052" s="16" t="s">
        <v>886</v>
      </c>
      <c r="F2052" s="16" t="s">
        <v>932</v>
      </c>
      <c r="G2052" s="16" t="s">
        <v>979</v>
      </c>
      <c r="H2052" s="16" t="s">
        <v>5350</v>
      </c>
      <c r="I2052" s="16" t="s">
        <v>2134</v>
      </c>
      <c r="J2052" s="16" t="s">
        <v>2442</v>
      </c>
      <c r="K2052" s="16" t="s">
        <v>5152</v>
      </c>
      <c r="L2052" s="16" t="s">
        <v>5153</v>
      </c>
      <c r="M2052" s="10" t="str">
        <f>HYPERLINK("#", "http://hakata-light.jp/")</f>
        <v>http://hakata-light.jp/</v>
      </c>
    </row>
    <row r="2053" spans="1:13" s="76" customFormat="1" ht="43.2">
      <c r="A2053" s="15">
        <v>2050</v>
      </c>
      <c r="B2053" s="16" t="s">
        <v>7</v>
      </c>
      <c r="C2053" s="75" t="s">
        <v>74</v>
      </c>
      <c r="D2053" s="16" t="s">
        <v>166</v>
      </c>
      <c r="E2053" s="16" t="s">
        <v>887</v>
      </c>
      <c r="F2053" s="16" t="s">
        <v>932</v>
      </c>
      <c r="G2053" s="16" t="s">
        <v>1010</v>
      </c>
      <c r="H2053" s="16" t="s">
        <v>1522</v>
      </c>
      <c r="I2053" s="16" t="s">
        <v>2135</v>
      </c>
      <c r="J2053" s="16" t="s">
        <v>2172</v>
      </c>
      <c r="K2053" s="16" t="s">
        <v>2862</v>
      </c>
      <c r="L2053" s="16" t="s">
        <v>3339</v>
      </c>
      <c r="M2053" s="10" t="str">
        <f>HYPERLINK("#", "http://saku-hana.jp/")</f>
        <v>http://saku-hana.jp/</v>
      </c>
    </row>
    <row r="2054" spans="1:13" s="76" customFormat="1" ht="43.2">
      <c r="A2054" s="15">
        <v>2051</v>
      </c>
      <c r="B2054" s="16" t="s">
        <v>6</v>
      </c>
      <c r="C2054" s="75" t="s">
        <v>74</v>
      </c>
      <c r="D2054" s="16" t="s">
        <v>166</v>
      </c>
      <c r="E2054" s="16" t="s">
        <v>888</v>
      </c>
      <c r="F2054" s="16" t="s">
        <v>932</v>
      </c>
      <c r="G2054" s="16" t="s">
        <v>952</v>
      </c>
      <c r="H2054" s="16" t="s">
        <v>1523</v>
      </c>
      <c r="I2054" s="16" t="s">
        <v>2136</v>
      </c>
      <c r="J2054" s="16" t="s">
        <v>2442</v>
      </c>
      <c r="K2054" s="16" t="s">
        <v>2863</v>
      </c>
      <c r="L2054" s="16" t="s">
        <v>5154</v>
      </c>
      <c r="M2054" s="10" t="str">
        <f>HYPERLINK("#", "http://www.dontaku.fukunet.or.jp/")</f>
        <v>http://www.dontaku.fukunet.or.jp/</v>
      </c>
    </row>
    <row r="2055" spans="1:13" s="76" customFormat="1">
      <c r="A2055" s="15">
        <v>2052</v>
      </c>
      <c r="B2055" s="16" t="s">
        <v>6</v>
      </c>
      <c r="C2055" s="75" t="s">
        <v>74</v>
      </c>
      <c r="D2055" s="16" t="s">
        <v>166</v>
      </c>
      <c r="E2055" s="16" t="s">
        <v>889</v>
      </c>
      <c r="F2055" s="16" t="s">
        <v>932</v>
      </c>
      <c r="G2055" s="16" t="s">
        <v>945</v>
      </c>
      <c r="H2055" s="16" t="s">
        <v>1524</v>
      </c>
      <c r="I2055" s="16" t="s">
        <v>2137</v>
      </c>
      <c r="J2055" s="16" t="s">
        <v>2443</v>
      </c>
      <c r="K2055" s="16" t="s">
        <v>2864</v>
      </c>
      <c r="L2055" s="16" t="s">
        <v>3340</v>
      </c>
      <c r="M2055" s="10" t="str">
        <f>HYPERLINK("#", "http://www.hakatayamakasa.com/index.php")</f>
        <v>http://www.hakatayamakasa.com/index.php</v>
      </c>
    </row>
    <row r="2056" spans="1:13" s="76" customFormat="1">
      <c r="A2056" s="15">
        <v>2053</v>
      </c>
      <c r="B2056" s="16" t="s">
        <v>6</v>
      </c>
      <c r="C2056" s="75" t="s">
        <v>74</v>
      </c>
      <c r="D2056" s="16" t="s">
        <v>166</v>
      </c>
      <c r="E2056" s="16" t="s">
        <v>890</v>
      </c>
      <c r="F2056" s="16" t="s">
        <v>932</v>
      </c>
      <c r="G2056" s="16" t="s">
        <v>975</v>
      </c>
      <c r="H2056" s="16" t="s">
        <v>1525</v>
      </c>
      <c r="I2056" s="16" t="s">
        <v>2138</v>
      </c>
      <c r="J2056" s="16" t="s">
        <v>2444</v>
      </c>
      <c r="K2056" s="16" t="s">
        <v>2865</v>
      </c>
      <c r="L2056" s="16" t="s">
        <v>3341</v>
      </c>
      <c r="M2056" s="10" t="str">
        <f>HYPERLINK("#", "http://yokanavi.com/jp/theme/detail/6")</f>
        <v>http://yokanavi.com/jp/theme/detail/6</v>
      </c>
    </row>
    <row r="2057" spans="1:13" s="76" customFormat="1">
      <c r="A2057" s="15">
        <v>2054</v>
      </c>
      <c r="B2057" s="16" t="s">
        <v>2</v>
      </c>
      <c r="C2057" s="75" t="s">
        <v>74</v>
      </c>
      <c r="D2057" s="16" t="s">
        <v>167</v>
      </c>
      <c r="E2057" s="16" t="s">
        <v>891</v>
      </c>
      <c r="F2057" s="16" t="s">
        <v>932</v>
      </c>
      <c r="G2057" s="16">
        <v>10</v>
      </c>
      <c r="H2057" s="16"/>
      <c r="I2057" s="16" t="s">
        <v>2139</v>
      </c>
      <c r="J2057" s="16" t="s">
        <v>2173</v>
      </c>
      <c r="K2057" s="16" t="s">
        <v>2866</v>
      </c>
      <c r="L2057" s="18" t="s">
        <v>3342</v>
      </c>
      <c r="M2057" s="10" t="s">
        <v>5334</v>
      </c>
    </row>
    <row r="2058" spans="1:13" s="76" customFormat="1">
      <c r="A2058" s="15">
        <v>2055</v>
      </c>
      <c r="B2058" s="16" t="s">
        <v>3</v>
      </c>
      <c r="C2058" s="75" t="s">
        <v>74</v>
      </c>
      <c r="D2058" s="16" t="s">
        <v>167</v>
      </c>
      <c r="E2058" s="16" t="s">
        <v>892</v>
      </c>
      <c r="F2058" s="16" t="s">
        <v>932</v>
      </c>
      <c r="G2058" s="16">
        <v>8</v>
      </c>
      <c r="H2058" s="16"/>
      <c r="I2058" s="16" t="s">
        <v>2139</v>
      </c>
      <c r="J2058" s="16" t="s">
        <v>2177</v>
      </c>
      <c r="K2058" s="16" t="s">
        <v>2867</v>
      </c>
      <c r="L2058" s="18" t="s">
        <v>3343</v>
      </c>
      <c r="M2058" s="10" t="s">
        <v>5335</v>
      </c>
    </row>
    <row r="2059" spans="1:13" s="76" customFormat="1">
      <c r="A2059" s="15">
        <v>2056</v>
      </c>
      <c r="B2059" s="16" t="s">
        <v>8</v>
      </c>
      <c r="C2059" s="75" t="s">
        <v>74</v>
      </c>
      <c r="D2059" s="16" t="s">
        <v>167</v>
      </c>
      <c r="E2059" s="16" t="s">
        <v>893</v>
      </c>
      <c r="F2059" s="16" t="s">
        <v>932</v>
      </c>
      <c r="G2059" s="16" t="s">
        <v>1121</v>
      </c>
      <c r="H2059" s="75"/>
      <c r="I2059" s="16" t="s">
        <v>2139</v>
      </c>
      <c r="J2059" s="16" t="s">
        <v>2177</v>
      </c>
      <c r="K2059" s="16" t="s">
        <v>2868</v>
      </c>
      <c r="L2059" s="18" t="s">
        <v>3344</v>
      </c>
      <c r="M2059" s="10" t="s">
        <v>5336</v>
      </c>
    </row>
    <row r="2060" spans="1:13" s="76" customFormat="1">
      <c r="A2060" s="15">
        <v>2057</v>
      </c>
      <c r="B2060" s="16" t="s">
        <v>2</v>
      </c>
      <c r="C2060" s="75" t="s">
        <v>74</v>
      </c>
      <c r="D2060" s="16" t="s">
        <v>168</v>
      </c>
      <c r="E2060" s="16" t="s">
        <v>894</v>
      </c>
      <c r="F2060" s="16" t="s">
        <v>932</v>
      </c>
      <c r="G2060" s="16" t="s">
        <v>948</v>
      </c>
      <c r="H2060" s="16" t="s">
        <v>1526</v>
      </c>
      <c r="I2060" s="16" t="s">
        <v>2140</v>
      </c>
      <c r="J2060" s="16" t="s">
        <v>2175</v>
      </c>
      <c r="K2060" s="16" t="s">
        <v>2869</v>
      </c>
      <c r="L2060" s="16" t="s">
        <v>3345</v>
      </c>
      <c r="M2060" s="10" t="s">
        <v>3582</v>
      </c>
    </row>
    <row r="2061" spans="1:13" s="76" customFormat="1">
      <c r="A2061" s="15">
        <v>2058</v>
      </c>
      <c r="B2061" s="16" t="s">
        <v>3</v>
      </c>
      <c r="C2061" s="75" t="s">
        <v>74</v>
      </c>
      <c r="D2061" s="16" t="s">
        <v>168</v>
      </c>
      <c r="E2061" s="16" t="s">
        <v>895</v>
      </c>
      <c r="F2061" s="16" t="s">
        <v>932</v>
      </c>
      <c r="G2061" s="16" t="s">
        <v>947</v>
      </c>
      <c r="H2061" s="16" t="s">
        <v>4662</v>
      </c>
      <c r="I2061" s="16" t="s">
        <v>2141</v>
      </c>
      <c r="J2061" s="16" t="s">
        <v>2175</v>
      </c>
      <c r="K2061" s="16" t="s">
        <v>2870</v>
      </c>
      <c r="L2061" s="16" t="s">
        <v>3346</v>
      </c>
      <c r="M2061" s="55"/>
    </row>
    <row r="2062" spans="1:13" s="76" customFormat="1">
      <c r="A2062" s="15">
        <v>2059</v>
      </c>
      <c r="B2062" s="75" t="s">
        <v>7</v>
      </c>
      <c r="C2062" s="75" t="s">
        <v>74</v>
      </c>
      <c r="D2062" s="16" t="s">
        <v>168</v>
      </c>
      <c r="E2062" s="16" t="s">
        <v>896</v>
      </c>
      <c r="F2062" s="16" t="s">
        <v>932</v>
      </c>
      <c r="G2062" s="16" t="s">
        <v>1040</v>
      </c>
      <c r="H2062" s="75" t="s">
        <v>1415</v>
      </c>
      <c r="I2062" s="16" t="s">
        <v>2142</v>
      </c>
      <c r="J2062" s="16" t="s">
        <v>2182</v>
      </c>
      <c r="K2062" s="16" t="s">
        <v>2871</v>
      </c>
      <c r="L2062" s="16" t="s">
        <v>3347</v>
      </c>
      <c r="M2062" s="10" t="s">
        <v>3583</v>
      </c>
    </row>
    <row r="2063" spans="1:13" s="76" customFormat="1" ht="43.2">
      <c r="A2063" s="15">
        <v>2060</v>
      </c>
      <c r="B2063" s="16" t="s">
        <v>7</v>
      </c>
      <c r="C2063" s="75" t="s">
        <v>74</v>
      </c>
      <c r="D2063" s="16" t="s">
        <v>168</v>
      </c>
      <c r="E2063" s="16" t="s">
        <v>897</v>
      </c>
      <c r="F2063" s="16" t="s">
        <v>932</v>
      </c>
      <c r="G2063" s="16" t="s">
        <v>972</v>
      </c>
      <c r="H2063" s="75" t="s">
        <v>4663</v>
      </c>
      <c r="I2063" s="16" t="s">
        <v>2143</v>
      </c>
      <c r="J2063" s="16" t="s">
        <v>2445</v>
      </c>
      <c r="K2063" s="16" t="s">
        <v>2872</v>
      </c>
      <c r="L2063" s="16" t="s">
        <v>3348</v>
      </c>
      <c r="M2063" s="10" t="s">
        <v>3584</v>
      </c>
    </row>
    <row r="2064" spans="1:13" s="76" customFormat="1">
      <c r="A2064" s="15">
        <v>2061</v>
      </c>
      <c r="B2064" s="16" t="s">
        <v>11</v>
      </c>
      <c r="C2064" s="75" t="s">
        <v>76</v>
      </c>
      <c r="D2064" s="16" t="s">
        <v>3644</v>
      </c>
      <c r="E2064" s="16" t="s">
        <v>3645</v>
      </c>
      <c r="F2064" s="16" t="s">
        <v>937</v>
      </c>
      <c r="G2064" s="16" t="s">
        <v>1008</v>
      </c>
      <c r="H2064" s="16" t="s">
        <v>3646</v>
      </c>
      <c r="I2064" s="16" t="s">
        <v>3647</v>
      </c>
      <c r="J2064" s="16" t="s">
        <v>2251</v>
      </c>
      <c r="K2064" s="16" t="s">
        <v>3648</v>
      </c>
      <c r="L2064" s="16"/>
      <c r="M2064" s="10" t="s">
        <v>5337</v>
      </c>
    </row>
    <row r="2065" spans="1:13" s="76" customFormat="1">
      <c r="A2065" s="15">
        <v>2062</v>
      </c>
      <c r="B2065" s="75" t="s">
        <v>11</v>
      </c>
      <c r="C2065" s="75" t="s">
        <v>76</v>
      </c>
      <c r="D2065" s="16" t="s">
        <v>3644</v>
      </c>
      <c r="E2065" s="16" t="s">
        <v>3649</v>
      </c>
      <c r="F2065" s="16" t="s">
        <v>937</v>
      </c>
      <c r="G2065" s="16" t="s">
        <v>992</v>
      </c>
      <c r="H2065" s="75" t="s">
        <v>3650</v>
      </c>
      <c r="I2065" s="16" t="s">
        <v>3651</v>
      </c>
      <c r="J2065" s="16" t="s">
        <v>3652</v>
      </c>
      <c r="K2065" s="16" t="s">
        <v>3653</v>
      </c>
      <c r="L2065" s="16" t="s">
        <v>3654</v>
      </c>
      <c r="M2065" s="10" t="s">
        <v>3585</v>
      </c>
    </row>
    <row r="2066" spans="1:13" s="76" customFormat="1">
      <c r="A2066" s="15">
        <v>2063</v>
      </c>
      <c r="B2066" s="75" t="s">
        <v>11</v>
      </c>
      <c r="C2066" s="75" t="s">
        <v>76</v>
      </c>
      <c r="D2066" s="16" t="s">
        <v>3644</v>
      </c>
      <c r="E2066" s="16" t="s">
        <v>3655</v>
      </c>
      <c r="F2066" s="16" t="s">
        <v>937</v>
      </c>
      <c r="G2066" s="16" t="s">
        <v>990</v>
      </c>
      <c r="H2066" s="75" t="s">
        <v>3656</v>
      </c>
      <c r="I2066" s="16" t="s">
        <v>3647</v>
      </c>
      <c r="J2066" s="16" t="s">
        <v>3652</v>
      </c>
      <c r="K2066" s="16" t="s">
        <v>3657</v>
      </c>
      <c r="L2066" s="16" t="s">
        <v>3658</v>
      </c>
      <c r="M2066" s="10" t="s">
        <v>5339</v>
      </c>
    </row>
    <row r="2067" spans="1:13" s="76" customFormat="1">
      <c r="A2067" s="15">
        <v>2064</v>
      </c>
      <c r="B2067" s="75" t="s">
        <v>6</v>
      </c>
      <c r="C2067" s="75" t="s">
        <v>74</v>
      </c>
      <c r="D2067" s="16" t="s">
        <v>169</v>
      </c>
      <c r="E2067" s="16" t="s">
        <v>898</v>
      </c>
      <c r="F2067" s="16" t="s">
        <v>932</v>
      </c>
      <c r="G2067" s="16" t="s">
        <v>945</v>
      </c>
      <c r="H2067" s="75" t="s">
        <v>1142</v>
      </c>
      <c r="I2067" s="16" t="s">
        <v>2144</v>
      </c>
      <c r="J2067" s="16" t="s">
        <v>2173</v>
      </c>
      <c r="K2067" s="16" t="s">
        <v>2873</v>
      </c>
      <c r="L2067" s="16"/>
      <c r="M2067" s="10" t="s">
        <v>5337</v>
      </c>
    </row>
    <row r="2068" spans="1:13" s="76" customFormat="1">
      <c r="A2068" s="15">
        <v>2065</v>
      </c>
      <c r="B2068" s="75" t="s">
        <v>6</v>
      </c>
      <c r="C2068" s="75" t="s">
        <v>74</v>
      </c>
      <c r="D2068" s="16" t="s">
        <v>169</v>
      </c>
      <c r="E2068" s="16" t="s">
        <v>899</v>
      </c>
      <c r="F2068" s="16" t="s">
        <v>932</v>
      </c>
      <c r="G2068" s="16" t="s">
        <v>947</v>
      </c>
      <c r="H2068" s="75" t="s">
        <v>1527</v>
      </c>
      <c r="I2068" s="16" t="s">
        <v>2145</v>
      </c>
      <c r="J2068" s="16" t="s">
        <v>2185</v>
      </c>
      <c r="K2068" s="16" t="s">
        <v>2874</v>
      </c>
      <c r="L2068" s="16" t="s">
        <v>3349</v>
      </c>
      <c r="M2068" s="10" t="s">
        <v>3585</v>
      </c>
    </row>
    <row r="2069" spans="1:13" s="76" customFormat="1" ht="43.2">
      <c r="A2069" s="15">
        <v>2066</v>
      </c>
      <c r="B2069" s="16" t="s">
        <v>2</v>
      </c>
      <c r="C2069" s="75" t="s">
        <v>74</v>
      </c>
      <c r="D2069" s="16" t="s">
        <v>170</v>
      </c>
      <c r="E2069" s="16" t="s">
        <v>900</v>
      </c>
      <c r="F2069" s="16" t="s">
        <v>932</v>
      </c>
      <c r="G2069" s="16" t="s">
        <v>1026</v>
      </c>
      <c r="H2069" s="16" t="s">
        <v>1528</v>
      </c>
      <c r="I2069" s="16" t="s">
        <v>170</v>
      </c>
      <c r="J2069" s="16" t="s">
        <v>2446</v>
      </c>
      <c r="K2069" s="16" t="s">
        <v>2875</v>
      </c>
      <c r="L2069" s="47"/>
      <c r="M2069" s="269"/>
    </row>
    <row r="2070" spans="1:13" s="76" customFormat="1" ht="64.8">
      <c r="A2070" s="15">
        <v>2067</v>
      </c>
      <c r="B2070" s="16" t="s">
        <v>7</v>
      </c>
      <c r="C2070" s="75" t="s">
        <v>74</v>
      </c>
      <c r="D2070" s="16" t="s">
        <v>170</v>
      </c>
      <c r="E2070" s="16" t="s">
        <v>901</v>
      </c>
      <c r="F2070" s="16" t="s">
        <v>932</v>
      </c>
      <c r="G2070" s="16" t="s">
        <v>1037</v>
      </c>
      <c r="H2070" s="16" t="s">
        <v>1529</v>
      </c>
      <c r="I2070" s="16" t="s">
        <v>170</v>
      </c>
      <c r="J2070" s="16" t="s">
        <v>2446</v>
      </c>
      <c r="K2070" s="16" t="s">
        <v>2876</v>
      </c>
      <c r="L2070" s="81" t="s">
        <v>3350</v>
      </c>
      <c r="M2070" s="269" t="s">
        <v>3586</v>
      </c>
    </row>
    <row r="2071" spans="1:13" s="76" customFormat="1" ht="43.2">
      <c r="A2071" s="15">
        <v>2068</v>
      </c>
      <c r="B2071" s="60" t="s">
        <v>16</v>
      </c>
      <c r="C2071" s="267" t="s">
        <v>75</v>
      </c>
      <c r="D2071" s="60" t="s">
        <v>171</v>
      </c>
      <c r="E2071" s="60" t="s">
        <v>902</v>
      </c>
      <c r="F2071" s="60" t="s">
        <v>941</v>
      </c>
      <c r="G2071" s="60" t="s">
        <v>1031</v>
      </c>
      <c r="H2071" s="60" t="s">
        <v>1324</v>
      </c>
      <c r="I2071" s="60" t="s">
        <v>171</v>
      </c>
      <c r="J2071" s="60" t="s">
        <v>2447</v>
      </c>
      <c r="K2071" s="60" t="s">
        <v>2877</v>
      </c>
      <c r="L2071" s="270" t="s">
        <v>3351</v>
      </c>
      <c r="M2071" s="17" t="s">
        <v>3587</v>
      </c>
    </row>
    <row r="2072" spans="1:13" s="76" customFormat="1" ht="43.2">
      <c r="A2072" s="15">
        <v>2069</v>
      </c>
      <c r="B2072" s="60" t="s">
        <v>16</v>
      </c>
      <c r="C2072" s="267" t="s">
        <v>75</v>
      </c>
      <c r="D2072" s="60" t="s">
        <v>171</v>
      </c>
      <c r="E2072" s="60" t="s">
        <v>903</v>
      </c>
      <c r="F2072" s="60" t="s">
        <v>941</v>
      </c>
      <c r="G2072" s="60" t="s">
        <v>1122</v>
      </c>
      <c r="H2072" s="267" t="s">
        <v>1530</v>
      </c>
      <c r="I2072" s="60" t="s">
        <v>2146</v>
      </c>
      <c r="J2072" s="60" t="s">
        <v>2448</v>
      </c>
      <c r="K2072" s="60" t="s">
        <v>2878</v>
      </c>
      <c r="L2072" s="270" t="s">
        <v>3352</v>
      </c>
      <c r="M2072" s="17" t="s">
        <v>3587</v>
      </c>
    </row>
    <row r="2073" spans="1:13" s="76" customFormat="1">
      <c r="A2073" s="15">
        <v>2070</v>
      </c>
      <c r="B2073" s="16" t="s">
        <v>7</v>
      </c>
      <c r="C2073" s="75" t="s">
        <v>74</v>
      </c>
      <c r="D2073" s="16" t="s">
        <v>170</v>
      </c>
      <c r="E2073" s="16" t="s">
        <v>904</v>
      </c>
      <c r="F2073" s="16" t="s">
        <v>932</v>
      </c>
      <c r="G2073" s="16" t="s">
        <v>972</v>
      </c>
      <c r="H2073" s="75" t="s">
        <v>1531</v>
      </c>
      <c r="I2073" s="16" t="s">
        <v>170</v>
      </c>
      <c r="J2073" s="16" t="s">
        <v>2446</v>
      </c>
      <c r="K2073" s="16" t="s">
        <v>2879</v>
      </c>
      <c r="L2073" s="81" t="s">
        <v>3353</v>
      </c>
      <c r="M2073" s="17" t="s">
        <v>3588</v>
      </c>
    </row>
    <row r="2074" spans="1:13" s="74" customFormat="1">
      <c r="A2074" s="15">
        <v>2071</v>
      </c>
      <c r="B2074" s="15" t="s">
        <v>3634</v>
      </c>
      <c r="C2074" s="72" t="s">
        <v>4148</v>
      </c>
      <c r="D2074" s="15" t="s">
        <v>4149</v>
      </c>
      <c r="E2074" s="15" t="s">
        <v>905</v>
      </c>
      <c r="F2074" s="15" t="s">
        <v>3639</v>
      </c>
      <c r="G2074" s="15" t="s">
        <v>3640</v>
      </c>
      <c r="H2074" s="258" t="s">
        <v>4150</v>
      </c>
      <c r="I2074" s="15" t="s">
        <v>4151</v>
      </c>
      <c r="J2074" s="15" t="s">
        <v>4152</v>
      </c>
      <c r="K2074" s="15" t="s">
        <v>4153</v>
      </c>
      <c r="L2074" s="15" t="s">
        <v>3354</v>
      </c>
      <c r="M2074" s="79" t="s">
        <v>5340</v>
      </c>
    </row>
    <row r="2075" spans="1:13" s="74" customFormat="1">
      <c r="A2075" s="15">
        <v>2072</v>
      </c>
      <c r="B2075" s="15" t="s">
        <v>3634</v>
      </c>
      <c r="C2075" s="72" t="s">
        <v>4148</v>
      </c>
      <c r="D2075" s="15" t="s">
        <v>4149</v>
      </c>
      <c r="E2075" s="15" t="s">
        <v>4154</v>
      </c>
      <c r="F2075" s="15" t="s">
        <v>3639</v>
      </c>
      <c r="G2075" s="15" t="s">
        <v>4155</v>
      </c>
      <c r="H2075" s="271" t="s">
        <v>4156</v>
      </c>
      <c r="I2075" s="15" t="s">
        <v>4157</v>
      </c>
      <c r="J2075" s="15" t="s">
        <v>4158</v>
      </c>
      <c r="K2075" s="15" t="s">
        <v>4153</v>
      </c>
      <c r="L2075" s="15" t="s">
        <v>3354</v>
      </c>
      <c r="M2075" s="79" t="s">
        <v>5340</v>
      </c>
    </row>
    <row r="2076" spans="1:13" s="74" customFormat="1" ht="64.8">
      <c r="A2076" s="15">
        <v>2073</v>
      </c>
      <c r="B2076" s="15" t="s">
        <v>3634</v>
      </c>
      <c r="C2076" s="72" t="s">
        <v>4148</v>
      </c>
      <c r="D2076" s="15" t="s">
        <v>4149</v>
      </c>
      <c r="E2076" s="15" t="s">
        <v>5142</v>
      </c>
      <c r="F2076" s="15" t="s">
        <v>3639</v>
      </c>
      <c r="G2076" s="15" t="s">
        <v>1047</v>
      </c>
      <c r="H2076" s="258" t="s">
        <v>4159</v>
      </c>
      <c r="I2076" s="15" t="s">
        <v>2147</v>
      </c>
      <c r="J2076" s="15" t="s">
        <v>4158</v>
      </c>
      <c r="K2076" s="15" t="s">
        <v>4153</v>
      </c>
      <c r="L2076" s="15" t="s">
        <v>3354</v>
      </c>
      <c r="M2076" s="79" t="s">
        <v>5340</v>
      </c>
    </row>
    <row r="2077" spans="1:13" s="74" customFormat="1">
      <c r="A2077" s="15">
        <v>2074</v>
      </c>
      <c r="B2077" s="15" t="s">
        <v>3835</v>
      </c>
      <c r="C2077" s="72" t="s">
        <v>4148</v>
      </c>
      <c r="D2077" s="15" t="s">
        <v>4149</v>
      </c>
      <c r="E2077" s="15" t="s">
        <v>4160</v>
      </c>
      <c r="F2077" s="15" t="s">
        <v>3639</v>
      </c>
      <c r="G2077" s="15" t="s">
        <v>3640</v>
      </c>
      <c r="H2077" s="258" t="s">
        <v>4101</v>
      </c>
      <c r="I2077" s="15" t="s">
        <v>4161</v>
      </c>
      <c r="J2077" s="15" t="s">
        <v>4152</v>
      </c>
      <c r="K2077" s="15" t="s">
        <v>4162</v>
      </c>
      <c r="L2077" s="15" t="s">
        <v>3355</v>
      </c>
      <c r="M2077" s="79" t="s">
        <v>5341</v>
      </c>
    </row>
    <row r="2078" spans="1:13" s="74" customFormat="1" ht="43.2">
      <c r="A2078" s="15">
        <v>2075</v>
      </c>
      <c r="B2078" s="72" t="s">
        <v>3637</v>
      </c>
      <c r="C2078" s="72" t="s">
        <v>4148</v>
      </c>
      <c r="D2078" s="15" t="s">
        <v>4149</v>
      </c>
      <c r="E2078" s="15" t="s">
        <v>4163</v>
      </c>
      <c r="F2078" s="15" t="s">
        <v>3639</v>
      </c>
      <c r="G2078" s="15" t="s">
        <v>1052</v>
      </c>
      <c r="H2078" s="258" t="s">
        <v>4164</v>
      </c>
      <c r="I2078" s="177" t="s">
        <v>4478</v>
      </c>
      <c r="J2078" s="15" t="s">
        <v>3636</v>
      </c>
      <c r="K2078" s="15" t="s">
        <v>5155</v>
      </c>
      <c r="L2078" s="16" t="s">
        <v>5156</v>
      </c>
      <c r="M2078" s="79" t="s">
        <v>5342</v>
      </c>
    </row>
    <row r="2079" spans="1:13" s="74" customFormat="1">
      <c r="A2079" s="15">
        <v>2076</v>
      </c>
      <c r="B2079" s="15" t="s">
        <v>3637</v>
      </c>
      <c r="C2079" s="72" t="s">
        <v>4148</v>
      </c>
      <c r="D2079" s="15" t="s">
        <v>4149</v>
      </c>
      <c r="E2079" s="15" t="s">
        <v>4165</v>
      </c>
      <c r="F2079" s="15" t="s">
        <v>3639</v>
      </c>
      <c r="G2079" s="15" t="s">
        <v>4166</v>
      </c>
      <c r="H2079" s="258" t="s">
        <v>4167</v>
      </c>
      <c r="I2079" s="15" t="s">
        <v>4168</v>
      </c>
      <c r="J2079" s="15" t="s">
        <v>4169</v>
      </c>
      <c r="K2079" s="15" t="s">
        <v>4162</v>
      </c>
      <c r="L2079" s="15" t="s">
        <v>3355</v>
      </c>
      <c r="M2079" s="79" t="s">
        <v>5341</v>
      </c>
    </row>
    <row r="2080" spans="1:13" s="76" customFormat="1" ht="43.2" collapsed="1">
      <c r="A2080" s="15">
        <v>2077</v>
      </c>
      <c r="B2080" s="60" t="s">
        <v>16</v>
      </c>
      <c r="C2080" s="267" t="s">
        <v>75</v>
      </c>
      <c r="D2080" s="60" t="s">
        <v>172</v>
      </c>
      <c r="E2080" s="60" t="s">
        <v>908</v>
      </c>
      <c r="F2080" s="60" t="s">
        <v>941</v>
      </c>
      <c r="G2080" s="60" t="s">
        <v>1048</v>
      </c>
      <c r="H2080" s="272">
        <v>44158</v>
      </c>
      <c r="I2080" s="60" t="s">
        <v>2149</v>
      </c>
      <c r="J2080" s="60" t="s">
        <v>2449</v>
      </c>
      <c r="K2080" s="60" t="s">
        <v>2881</v>
      </c>
      <c r="L2080" s="59" t="s">
        <v>3357</v>
      </c>
      <c r="M2080" s="17" t="s">
        <v>5343</v>
      </c>
    </row>
    <row r="2081" spans="1:1025" s="76" customFormat="1" ht="64.8">
      <c r="A2081" s="15">
        <v>2078</v>
      </c>
      <c r="B2081" s="60" t="s">
        <v>10</v>
      </c>
      <c r="C2081" s="60" t="s">
        <v>75</v>
      </c>
      <c r="D2081" s="60" t="s">
        <v>172</v>
      </c>
      <c r="E2081" s="60" t="s">
        <v>907</v>
      </c>
      <c r="F2081" s="60" t="s">
        <v>933</v>
      </c>
      <c r="G2081" s="60" t="s">
        <v>1123</v>
      </c>
      <c r="H2081" s="60" t="s">
        <v>1532</v>
      </c>
      <c r="I2081" s="270" t="s">
        <v>2148</v>
      </c>
      <c r="J2081" s="60" t="s">
        <v>5143</v>
      </c>
      <c r="K2081" s="60" t="s">
        <v>2880</v>
      </c>
      <c r="L2081" s="60" t="s">
        <v>3356</v>
      </c>
      <c r="M2081" s="10" t="s">
        <v>5344</v>
      </c>
    </row>
    <row r="2082" spans="1:1025" s="76" customFormat="1">
      <c r="A2082" s="15">
        <v>2079</v>
      </c>
      <c r="B2082" s="16" t="s">
        <v>4</v>
      </c>
      <c r="C2082" s="75" t="s">
        <v>74</v>
      </c>
      <c r="D2082" s="16" t="s">
        <v>173</v>
      </c>
      <c r="E2082" s="16" t="s">
        <v>906</v>
      </c>
      <c r="F2082" s="16" t="s">
        <v>932</v>
      </c>
      <c r="G2082" s="16" t="s">
        <v>1015</v>
      </c>
      <c r="H2082" s="245" t="s">
        <v>3643</v>
      </c>
      <c r="I2082" s="16" t="s">
        <v>2150</v>
      </c>
      <c r="J2082" s="16" t="s">
        <v>2450</v>
      </c>
      <c r="K2082" s="16" t="s">
        <v>2882</v>
      </c>
      <c r="L2082" s="18" t="s">
        <v>3358</v>
      </c>
      <c r="M2082" s="17" t="s">
        <v>3589</v>
      </c>
    </row>
    <row r="2083" spans="1:1025" s="76" customFormat="1" ht="43.2">
      <c r="A2083" s="15">
        <v>2080</v>
      </c>
      <c r="B2083" s="16" t="s">
        <v>4</v>
      </c>
      <c r="C2083" s="75" t="s">
        <v>76</v>
      </c>
      <c r="D2083" s="16" t="s">
        <v>173</v>
      </c>
      <c r="E2083" s="16" t="s">
        <v>909</v>
      </c>
      <c r="F2083" s="16" t="s">
        <v>932</v>
      </c>
      <c r="G2083" s="16" t="s">
        <v>954</v>
      </c>
      <c r="H2083" s="245" t="s">
        <v>1533</v>
      </c>
      <c r="I2083" s="16" t="s">
        <v>2151</v>
      </c>
      <c r="J2083" s="16" t="s">
        <v>2451</v>
      </c>
      <c r="K2083" s="16" t="s">
        <v>2883</v>
      </c>
      <c r="L2083" s="18" t="s">
        <v>3358</v>
      </c>
      <c r="M2083" s="17" t="s">
        <v>3589</v>
      </c>
    </row>
    <row r="2084" spans="1:1025" s="76" customFormat="1">
      <c r="A2084" s="15">
        <v>2081</v>
      </c>
      <c r="B2084" s="16" t="s">
        <v>6</v>
      </c>
      <c r="C2084" s="75" t="s">
        <v>76</v>
      </c>
      <c r="D2084" s="16" t="s">
        <v>173</v>
      </c>
      <c r="E2084" s="16" t="s">
        <v>910</v>
      </c>
      <c r="F2084" s="16" t="s">
        <v>932</v>
      </c>
      <c r="G2084" s="16" t="s">
        <v>1010</v>
      </c>
      <c r="H2084" s="245" t="s">
        <v>1442</v>
      </c>
      <c r="I2084" s="16" t="s">
        <v>2152</v>
      </c>
      <c r="J2084" s="16" t="s">
        <v>2452</v>
      </c>
      <c r="K2084" s="16" t="s">
        <v>2883</v>
      </c>
      <c r="L2084" s="18" t="s">
        <v>3358</v>
      </c>
      <c r="M2084" s="17" t="s">
        <v>3589</v>
      </c>
    </row>
    <row r="2085" spans="1:1025" s="76" customFormat="1">
      <c r="A2085" s="15">
        <v>2082</v>
      </c>
      <c r="B2085" s="16" t="s">
        <v>6</v>
      </c>
      <c r="C2085" s="75" t="s">
        <v>74</v>
      </c>
      <c r="D2085" s="16" t="s">
        <v>173</v>
      </c>
      <c r="E2085" s="16" t="s">
        <v>911</v>
      </c>
      <c r="F2085" s="16" t="s">
        <v>932</v>
      </c>
      <c r="G2085" s="16" t="s">
        <v>1124</v>
      </c>
      <c r="H2085" s="245" t="s">
        <v>1534</v>
      </c>
      <c r="I2085" s="16" t="s">
        <v>2153</v>
      </c>
      <c r="J2085" s="16" t="s">
        <v>2452</v>
      </c>
      <c r="K2085" s="16" t="s">
        <v>2883</v>
      </c>
      <c r="L2085" s="18" t="s">
        <v>3358</v>
      </c>
      <c r="M2085" s="17" t="s">
        <v>3589</v>
      </c>
    </row>
    <row r="2086" spans="1:1025" s="76" customFormat="1">
      <c r="A2086" s="15">
        <v>2083</v>
      </c>
      <c r="B2086" s="16" t="s">
        <v>5</v>
      </c>
      <c r="C2086" s="75" t="s">
        <v>76</v>
      </c>
      <c r="D2086" s="16" t="s">
        <v>173</v>
      </c>
      <c r="E2086" s="16" t="s">
        <v>912</v>
      </c>
      <c r="F2086" s="16" t="s">
        <v>932</v>
      </c>
      <c r="G2086" s="16" t="s">
        <v>945</v>
      </c>
      <c r="H2086" s="245" t="s">
        <v>1535</v>
      </c>
      <c r="I2086" s="16" t="s">
        <v>2154</v>
      </c>
      <c r="J2086" s="16" t="s">
        <v>2453</v>
      </c>
      <c r="K2086" s="16" t="s">
        <v>2883</v>
      </c>
      <c r="L2086" s="18" t="s">
        <v>3358</v>
      </c>
      <c r="M2086" s="17" t="s">
        <v>3589</v>
      </c>
    </row>
    <row r="2087" spans="1:1025" s="76" customFormat="1">
      <c r="A2087" s="15">
        <v>2084</v>
      </c>
      <c r="B2087" s="16" t="s">
        <v>6</v>
      </c>
      <c r="C2087" s="75" t="s">
        <v>74</v>
      </c>
      <c r="D2087" s="16" t="s">
        <v>173</v>
      </c>
      <c r="E2087" s="16" t="s">
        <v>913</v>
      </c>
      <c r="F2087" s="16" t="s">
        <v>932</v>
      </c>
      <c r="G2087" s="16" t="s">
        <v>1013</v>
      </c>
      <c r="H2087" s="245" t="s">
        <v>1526</v>
      </c>
      <c r="I2087" s="16" t="s">
        <v>2155</v>
      </c>
      <c r="J2087" s="16" t="s">
        <v>2454</v>
      </c>
      <c r="K2087" s="16" t="s">
        <v>2883</v>
      </c>
      <c r="L2087" s="18" t="s">
        <v>3358</v>
      </c>
      <c r="M2087" s="17" t="s">
        <v>3589</v>
      </c>
    </row>
    <row r="2088" spans="1:1025" s="76" customFormat="1">
      <c r="A2088" s="15">
        <v>2085</v>
      </c>
      <c r="B2088" s="16" t="s">
        <v>2</v>
      </c>
      <c r="C2088" s="75" t="s">
        <v>74</v>
      </c>
      <c r="D2088" s="16" t="s">
        <v>173</v>
      </c>
      <c r="E2088" s="16" t="s">
        <v>914</v>
      </c>
      <c r="F2088" s="16" t="s">
        <v>932</v>
      </c>
      <c r="G2088" s="16" t="s">
        <v>979</v>
      </c>
      <c r="H2088" s="245" t="s">
        <v>1318</v>
      </c>
      <c r="I2088" s="16" t="s">
        <v>2156</v>
      </c>
      <c r="J2088" s="16" t="s">
        <v>2450</v>
      </c>
      <c r="K2088" s="16" t="s">
        <v>2884</v>
      </c>
      <c r="L2088" s="18" t="s">
        <v>3359</v>
      </c>
      <c r="M2088" s="17" t="s">
        <v>3589</v>
      </c>
    </row>
    <row r="2089" spans="1:1025" s="76" customFormat="1">
      <c r="A2089" s="15">
        <v>2086</v>
      </c>
      <c r="B2089" s="16" t="s">
        <v>6</v>
      </c>
      <c r="C2089" s="75" t="s">
        <v>77</v>
      </c>
      <c r="D2089" s="81" t="s">
        <v>174</v>
      </c>
      <c r="E2089" s="81" t="s">
        <v>915</v>
      </c>
      <c r="F2089" s="16" t="s">
        <v>932</v>
      </c>
      <c r="G2089" s="16" t="s">
        <v>948</v>
      </c>
      <c r="H2089" s="273" t="s">
        <v>1092</v>
      </c>
      <c r="I2089" s="81" t="s">
        <v>2157</v>
      </c>
      <c r="J2089" s="81" t="s">
        <v>2455</v>
      </c>
      <c r="K2089" s="16" t="s">
        <v>2885</v>
      </c>
      <c r="L2089" s="81" t="s">
        <v>3360</v>
      </c>
      <c r="M2089" s="78" t="s">
        <v>3590</v>
      </c>
    </row>
    <row r="2090" spans="1:1025" s="76" customFormat="1" ht="43.2">
      <c r="A2090" s="15">
        <v>2087</v>
      </c>
      <c r="B2090" s="16" t="s">
        <v>6</v>
      </c>
      <c r="C2090" s="75" t="s">
        <v>77</v>
      </c>
      <c r="D2090" s="81" t="s">
        <v>174</v>
      </c>
      <c r="E2090" s="16" t="s">
        <v>916</v>
      </c>
      <c r="F2090" s="16" t="s">
        <v>932</v>
      </c>
      <c r="G2090" s="16" t="s">
        <v>977</v>
      </c>
      <c r="H2090" s="261" t="s">
        <v>1262</v>
      </c>
      <c r="I2090" s="16" t="s">
        <v>2158</v>
      </c>
      <c r="J2090" s="81" t="s">
        <v>2456</v>
      </c>
      <c r="K2090" s="16" t="s">
        <v>2885</v>
      </c>
      <c r="L2090" s="81" t="s">
        <v>3360</v>
      </c>
      <c r="M2090" s="78" t="s">
        <v>3590</v>
      </c>
    </row>
    <row r="2091" spans="1:1025" s="76" customFormat="1">
      <c r="A2091" s="15">
        <v>2088</v>
      </c>
      <c r="B2091" s="75" t="s">
        <v>7</v>
      </c>
      <c r="C2091" s="75" t="s">
        <v>77</v>
      </c>
      <c r="D2091" s="81" t="s">
        <v>174</v>
      </c>
      <c r="E2091" s="81" t="s">
        <v>917</v>
      </c>
      <c r="F2091" s="16" t="s">
        <v>932</v>
      </c>
      <c r="G2091" s="16" t="s">
        <v>972</v>
      </c>
      <c r="H2091" s="273" t="s">
        <v>1536</v>
      </c>
      <c r="I2091" s="81" t="s">
        <v>2159</v>
      </c>
      <c r="J2091" s="81" t="s">
        <v>2455</v>
      </c>
      <c r="K2091" s="16" t="s">
        <v>2885</v>
      </c>
      <c r="L2091" s="81" t="s">
        <v>3360</v>
      </c>
      <c r="M2091" s="78" t="s">
        <v>3590</v>
      </c>
    </row>
    <row r="2092" spans="1:1025" s="76" customFormat="1">
      <c r="A2092" s="15">
        <v>2089</v>
      </c>
      <c r="B2092" s="16" t="s">
        <v>8</v>
      </c>
      <c r="C2092" s="75" t="s">
        <v>77</v>
      </c>
      <c r="D2092" s="81" t="s">
        <v>174</v>
      </c>
      <c r="E2092" s="81" t="s">
        <v>918</v>
      </c>
      <c r="F2092" s="16" t="s">
        <v>932</v>
      </c>
      <c r="G2092" s="16" t="s">
        <v>1077</v>
      </c>
      <c r="H2092" s="259" t="s">
        <v>1402</v>
      </c>
      <c r="I2092" s="81" t="s">
        <v>2160</v>
      </c>
      <c r="J2092" s="81" t="s">
        <v>2455</v>
      </c>
      <c r="K2092" s="16" t="s">
        <v>2885</v>
      </c>
      <c r="L2092" s="81" t="s">
        <v>3360</v>
      </c>
      <c r="M2092" s="78" t="s">
        <v>3590</v>
      </c>
    </row>
    <row r="2093" spans="1:1025" s="76" customFormat="1" ht="43.2">
      <c r="A2093" s="15">
        <v>2090</v>
      </c>
      <c r="B2093" s="16" t="s">
        <v>3</v>
      </c>
      <c r="C2093" s="75" t="s">
        <v>77</v>
      </c>
      <c r="D2093" s="81" t="s">
        <v>174</v>
      </c>
      <c r="E2093" s="81" t="s">
        <v>3746</v>
      </c>
      <c r="F2093" s="16" t="s">
        <v>932</v>
      </c>
      <c r="G2093" s="16" t="s">
        <v>947</v>
      </c>
      <c r="H2093" s="259" t="s">
        <v>3747</v>
      </c>
      <c r="I2093" s="81" t="s">
        <v>3748</v>
      </c>
      <c r="J2093" s="81" t="s">
        <v>3749</v>
      </c>
      <c r="K2093" s="16" t="s">
        <v>3750</v>
      </c>
      <c r="L2093" s="81" t="s">
        <v>3751</v>
      </c>
      <c r="M2093" s="78" t="s">
        <v>3752</v>
      </c>
    </row>
    <row r="2094" spans="1:1025" s="76" customFormat="1" ht="43.2">
      <c r="A2094" s="15">
        <v>2091</v>
      </c>
      <c r="B2094" s="16" t="s">
        <v>8</v>
      </c>
      <c r="C2094" s="75" t="s">
        <v>77</v>
      </c>
      <c r="D2094" s="16" t="s">
        <v>174</v>
      </c>
      <c r="E2094" s="16" t="s">
        <v>3753</v>
      </c>
      <c r="F2094" s="16" t="s">
        <v>932</v>
      </c>
      <c r="G2094" s="16" t="s">
        <v>954</v>
      </c>
      <c r="H2094" s="245" t="s">
        <v>3754</v>
      </c>
      <c r="I2094" s="16" t="s">
        <v>3755</v>
      </c>
      <c r="J2094" s="16" t="s">
        <v>2455</v>
      </c>
      <c r="K2094" s="16" t="s">
        <v>3756</v>
      </c>
      <c r="L2094" s="18" t="s">
        <v>3360</v>
      </c>
      <c r="M2094" s="17" t="s">
        <v>3757</v>
      </c>
    </row>
    <row r="2095" spans="1:1025" s="108" customFormat="1">
      <c r="A2095" s="15">
        <v>2092</v>
      </c>
      <c r="B2095" s="16" t="s">
        <v>26</v>
      </c>
      <c r="C2095" s="274" t="s">
        <v>3611</v>
      </c>
      <c r="D2095" s="16" t="s">
        <v>3612</v>
      </c>
      <c r="E2095" s="16" t="s">
        <v>3613</v>
      </c>
      <c r="F2095" s="16" t="s">
        <v>938</v>
      </c>
      <c r="G2095" s="16" t="s">
        <v>1040</v>
      </c>
      <c r="H2095" s="16" t="s">
        <v>1258</v>
      </c>
      <c r="I2095" s="16" t="s">
        <v>3614</v>
      </c>
      <c r="J2095" s="16" t="s">
        <v>2248</v>
      </c>
      <c r="K2095" s="16" t="s">
        <v>3615</v>
      </c>
      <c r="L2095" s="16" t="s">
        <v>3361</v>
      </c>
      <c r="M2095" s="12" t="s">
        <v>5345</v>
      </c>
      <c r="O2095" s="121"/>
      <c r="P2095" s="121"/>
      <c r="Q2095" s="121"/>
      <c r="R2095" s="121"/>
      <c r="S2095" s="121"/>
      <c r="T2095" s="121"/>
      <c r="U2095" s="121"/>
      <c r="V2095" s="121"/>
      <c r="W2095" s="121"/>
      <c r="X2095" s="121"/>
      <c r="Y2095" s="121"/>
      <c r="Z2095" s="121"/>
      <c r="AA2095" s="121"/>
      <c r="AB2095" s="121"/>
      <c r="AC2095" s="121"/>
      <c r="AD2095" s="121"/>
      <c r="AE2095" s="121"/>
      <c r="AF2095" s="121"/>
      <c r="AG2095" s="121"/>
      <c r="AH2095" s="121"/>
      <c r="AI2095" s="121"/>
      <c r="AJ2095" s="121"/>
      <c r="AK2095" s="121"/>
      <c r="AL2095" s="121"/>
      <c r="AM2095" s="121"/>
      <c r="AN2095" s="121"/>
      <c r="AO2095" s="121"/>
      <c r="AP2095" s="121"/>
      <c r="AQ2095" s="121"/>
      <c r="AR2095" s="121"/>
      <c r="AS2095" s="121"/>
      <c r="AT2095" s="121"/>
      <c r="AU2095" s="121"/>
      <c r="AV2095" s="121"/>
      <c r="AW2095" s="121"/>
      <c r="AX2095" s="121"/>
      <c r="AY2095" s="121"/>
      <c r="AZ2095" s="121"/>
      <c r="BA2095" s="121"/>
      <c r="BB2095" s="121"/>
      <c r="BC2095" s="121"/>
      <c r="BD2095" s="121"/>
      <c r="BE2095" s="121"/>
      <c r="BF2095" s="121"/>
      <c r="BG2095" s="121"/>
      <c r="BH2095" s="121"/>
      <c r="BI2095" s="121"/>
      <c r="BJ2095" s="121"/>
      <c r="BK2095" s="121"/>
      <c r="BL2095" s="121"/>
      <c r="BM2095" s="121"/>
      <c r="BN2095" s="121"/>
      <c r="BO2095" s="121"/>
      <c r="BP2095" s="121"/>
      <c r="BQ2095" s="121"/>
      <c r="BR2095" s="121"/>
      <c r="BS2095" s="121"/>
      <c r="BT2095" s="121"/>
      <c r="BU2095" s="121"/>
      <c r="BV2095" s="121"/>
      <c r="BW2095" s="121"/>
      <c r="BX2095" s="121"/>
      <c r="BY2095" s="121"/>
      <c r="BZ2095" s="121"/>
      <c r="CA2095" s="121"/>
      <c r="CB2095" s="121"/>
      <c r="CC2095" s="121"/>
      <c r="CD2095" s="121"/>
      <c r="CE2095" s="121"/>
      <c r="CF2095" s="121"/>
      <c r="CG2095" s="121"/>
      <c r="CH2095" s="121"/>
      <c r="CI2095" s="121"/>
      <c r="CJ2095" s="121"/>
      <c r="CK2095" s="121"/>
      <c r="CL2095" s="121"/>
      <c r="CM2095" s="121"/>
      <c r="CN2095" s="121"/>
      <c r="CO2095" s="121"/>
      <c r="CP2095" s="121"/>
      <c r="CQ2095" s="121"/>
      <c r="CR2095" s="121"/>
      <c r="CS2095" s="121"/>
      <c r="CT2095" s="121"/>
      <c r="CU2095" s="121"/>
      <c r="CV2095" s="121"/>
      <c r="CW2095" s="121"/>
      <c r="CX2095" s="121"/>
      <c r="CY2095" s="121"/>
      <c r="CZ2095" s="121"/>
      <c r="DA2095" s="121"/>
      <c r="DB2095" s="121"/>
      <c r="DC2095" s="121"/>
      <c r="DD2095" s="121"/>
      <c r="DE2095" s="121"/>
      <c r="DF2095" s="121"/>
      <c r="DG2095" s="121"/>
      <c r="DH2095" s="121"/>
      <c r="DI2095" s="121"/>
      <c r="DJ2095" s="121"/>
      <c r="DK2095" s="121"/>
      <c r="DL2095" s="121"/>
      <c r="DM2095" s="121"/>
      <c r="DN2095" s="121"/>
      <c r="DO2095" s="121"/>
      <c r="DP2095" s="121"/>
      <c r="DQ2095" s="121"/>
      <c r="DR2095" s="121"/>
      <c r="DS2095" s="121"/>
      <c r="DT2095" s="121"/>
      <c r="DU2095" s="121"/>
      <c r="DV2095" s="121"/>
      <c r="DW2095" s="121"/>
      <c r="DX2095" s="121"/>
      <c r="DY2095" s="121"/>
      <c r="DZ2095" s="121"/>
      <c r="EA2095" s="121"/>
      <c r="EB2095" s="121"/>
      <c r="EC2095" s="121"/>
      <c r="ED2095" s="121"/>
      <c r="EE2095" s="121"/>
      <c r="EF2095" s="121"/>
      <c r="EG2095" s="121"/>
      <c r="EH2095" s="121"/>
      <c r="EI2095" s="121"/>
      <c r="EJ2095" s="121"/>
      <c r="EK2095" s="121"/>
      <c r="EL2095" s="121"/>
      <c r="EM2095" s="121"/>
      <c r="EN2095" s="121"/>
      <c r="EO2095" s="121"/>
      <c r="EP2095" s="121"/>
      <c r="EQ2095" s="121"/>
      <c r="ER2095" s="121"/>
      <c r="ES2095" s="121"/>
      <c r="ET2095" s="121"/>
      <c r="EU2095" s="121"/>
      <c r="EV2095" s="121"/>
      <c r="EW2095" s="121"/>
      <c r="EX2095" s="121"/>
      <c r="EY2095" s="121"/>
      <c r="EZ2095" s="121"/>
      <c r="FA2095" s="121"/>
      <c r="FB2095" s="121"/>
      <c r="FC2095" s="121"/>
      <c r="FD2095" s="121"/>
      <c r="FE2095" s="121"/>
      <c r="FF2095" s="121"/>
      <c r="FG2095" s="121"/>
      <c r="FH2095" s="121"/>
      <c r="FI2095" s="121"/>
      <c r="FJ2095" s="121"/>
      <c r="FK2095" s="121"/>
      <c r="FL2095" s="121"/>
      <c r="FM2095" s="121"/>
      <c r="FN2095" s="121"/>
      <c r="FO2095" s="121"/>
      <c r="FP2095" s="121"/>
      <c r="FQ2095" s="121"/>
      <c r="FR2095" s="121"/>
      <c r="FS2095" s="121"/>
      <c r="FT2095" s="121"/>
      <c r="FU2095" s="121"/>
      <c r="FV2095" s="121"/>
      <c r="FW2095" s="121"/>
      <c r="FX2095" s="121"/>
      <c r="FY2095" s="121"/>
      <c r="FZ2095" s="121"/>
      <c r="GA2095" s="121"/>
      <c r="GB2095" s="121"/>
      <c r="GC2095" s="121"/>
      <c r="GD2095" s="121"/>
      <c r="GE2095" s="121"/>
      <c r="GF2095" s="121"/>
      <c r="GG2095" s="121"/>
      <c r="GH2095" s="121"/>
      <c r="GI2095" s="121"/>
      <c r="GJ2095" s="121"/>
      <c r="GK2095" s="121"/>
      <c r="GL2095" s="121"/>
      <c r="GM2095" s="121"/>
      <c r="GN2095" s="121"/>
      <c r="GO2095" s="121"/>
      <c r="GP2095" s="121"/>
      <c r="GQ2095" s="121"/>
      <c r="GR2095" s="121"/>
      <c r="GS2095" s="121"/>
      <c r="GT2095" s="121"/>
      <c r="GU2095" s="121"/>
      <c r="GV2095" s="121"/>
      <c r="GW2095" s="121"/>
      <c r="GX2095" s="121"/>
      <c r="GY2095" s="121"/>
      <c r="GZ2095" s="121"/>
      <c r="HA2095" s="121"/>
      <c r="HB2095" s="121"/>
      <c r="HC2095" s="121"/>
      <c r="HD2095" s="121"/>
      <c r="HE2095" s="121"/>
      <c r="HF2095" s="121"/>
      <c r="HG2095" s="121"/>
      <c r="HH2095" s="121"/>
      <c r="HI2095" s="121"/>
      <c r="HJ2095" s="121"/>
      <c r="HK2095" s="121"/>
      <c r="HL2095" s="121"/>
      <c r="HM2095" s="121"/>
      <c r="HN2095" s="121"/>
      <c r="HO2095" s="121"/>
      <c r="HP2095" s="121"/>
      <c r="HQ2095" s="121"/>
      <c r="HR2095" s="121"/>
      <c r="HS2095" s="121"/>
      <c r="HT2095" s="121"/>
      <c r="HU2095" s="121"/>
      <c r="HV2095" s="121"/>
      <c r="HW2095" s="121"/>
      <c r="HX2095" s="121"/>
      <c r="HY2095" s="121"/>
      <c r="HZ2095" s="121"/>
      <c r="IA2095" s="121"/>
      <c r="IB2095" s="121"/>
      <c r="IC2095" s="121"/>
      <c r="ID2095" s="121"/>
      <c r="IE2095" s="121"/>
      <c r="IF2095" s="121"/>
      <c r="IG2095" s="121"/>
      <c r="IH2095" s="121"/>
      <c r="II2095" s="121"/>
      <c r="IJ2095" s="121"/>
      <c r="IK2095" s="121"/>
      <c r="IL2095" s="121"/>
      <c r="IM2095" s="121"/>
      <c r="IN2095" s="121"/>
      <c r="IO2095" s="121"/>
      <c r="IP2095" s="121"/>
      <c r="IQ2095" s="121"/>
      <c r="IR2095" s="121"/>
      <c r="IS2095" s="121"/>
      <c r="IT2095" s="121"/>
      <c r="IU2095" s="121"/>
      <c r="IV2095" s="121"/>
      <c r="IW2095" s="121"/>
      <c r="IX2095" s="121"/>
      <c r="IY2095" s="121"/>
      <c r="IZ2095" s="121"/>
      <c r="JA2095" s="121"/>
      <c r="JB2095" s="121"/>
      <c r="JC2095" s="121"/>
      <c r="JD2095" s="121"/>
      <c r="JE2095" s="121"/>
      <c r="JF2095" s="121"/>
      <c r="JG2095" s="121"/>
      <c r="JH2095" s="121"/>
      <c r="JI2095" s="121"/>
      <c r="JJ2095" s="121"/>
      <c r="JK2095" s="121"/>
      <c r="JL2095" s="121"/>
      <c r="JM2095" s="121"/>
      <c r="JN2095" s="121"/>
      <c r="JO2095" s="121"/>
      <c r="JP2095" s="121"/>
      <c r="JQ2095" s="121"/>
      <c r="JR2095" s="121"/>
      <c r="JS2095" s="121"/>
      <c r="JT2095" s="121"/>
      <c r="JU2095" s="121"/>
      <c r="JV2095" s="121"/>
      <c r="JW2095" s="121"/>
      <c r="JX2095" s="121"/>
      <c r="JY2095" s="121"/>
      <c r="JZ2095" s="121"/>
      <c r="KA2095" s="121"/>
      <c r="KB2095" s="121"/>
      <c r="KC2095" s="121"/>
      <c r="KD2095" s="121"/>
      <c r="KE2095" s="121"/>
      <c r="KF2095" s="121"/>
      <c r="KG2095" s="121"/>
      <c r="KH2095" s="121"/>
      <c r="KI2095" s="121"/>
      <c r="KJ2095" s="121"/>
      <c r="KK2095" s="121"/>
      <c r="KL2095" s="121"/>
      <c r="KM2095" s="121"/>
      <c r="KN2095" s="121"/>
      <c r="KO2095" s="121"/>
      <c r="KP2095" s="121"/>
      <c r="KQ2095" s="121"/>
      <c r="KR2095" s="121"/>
      <c r="KS2095" s="121"/>
      <c r="KT2095" s="121"/>
      <c r="KU2095" s="121"/>
      <c r="KV2095" s="121"/>
      <c r="KW2095" s="121"/>
      <c r="KX2095" s="121"/>
      <c r="KY2095" s="121"/>
      <c r="KZ2095" s="121"/>
      <c r="LA2095" s="121"/>
      <c r="LB2095" s="121"/>
      <c r="LC2095" s="121"/>
      <c r="LD2095" s="121"/>
      <c r="LE2095" s="121"/>
      <c r="LF2095" s="121"/>
      <c r="LG2095" s="121"/>
      <c r="LH2095" s="121"/>
      <c r="LI2095" s="121"/>
      <c r="LJ2095" s="121"/>
      <c r="LK2095" s="121"/>
      <c r="LL2095" s="121"/>
      <c r="LM2095" s="121"/>
      <c r="LN2095" s="121"/>
      <c r="LO2095" s="121"/>
      <c r="LP2095" s="121"/>
      <c r="LQ2095" s="121"/>
      <c r="LR2095" s="121"/>
      <c r="LS2095" s="121"/>
      <c r="LT2095" s="121"/>
      <c r="LU2095" s="121"/>
      <c r="LV2095" s="121"/>
      <c r="LW2095" s="121"/>
      <c r="LX2095" s="121"/>
      <c r="LY2095" s="121"/>
      <c r="LZ2095" s="121"/>
      <c r="MA2095" s="121"/>
      <c r="MB2095" s="121"/>
      <c r="MC2095" s="121"/>
      <c r="MD2095" s="121"/>
      <c r="ME2095" s="121"/>
      <c r="MF2095" s="121"/>
      <c r="MG2095" s="121"/>
      <c r="MH2095" s="121"/>
      <c r="MI2095" s="121"/>
      <c r="MJ2095" s="121"/>
      <c r="MK2095" s="121"/>
      <c r="ML2095" s="121"/>
      <c r="MM2095" s="121"/>
      <c r="MN2095" s="121"/>
      <c r="MO2095" s="121"/>
      <c r="MP2095" s="121"/>
      <c r="MQ2095" s="121"/>
      <c r="MR2095" s="121"/>
      <c r="MS2095" s="121"/>
      <c r="MT2095" s="121"/>
      <c r="MU2095" s="121"/>
      <c r="MV2095" s="121"/>
      <c r="MW2095" s="121"/>
      <c r="MX2095" s="121"/>
      <c r="MY2095" s="121"/>
      <c r="MZ2095" s="121"/>
      <c r="NA2095" s="121"/>
      <c r="NB2095" s="121"/>
      <c r="NC2095" s="121"/>
      <c r="ND2095" s="121"/>
      <c r="NE2095" s="121"/>
      <c r="NF2095" s="121"/>
      <c r="NG2095" s="121"/>
      <c r="NH2095" s="121"/>
      <c r="NI2095" s="121"/>
      <c r="NJ2095" s="121"/>
      <c r="NK2095" s="121"/>
      <c r="NL2095" s="121"/>
      <c r="NM2095" s="121"/>
      <c r="NN2095" s="121"/>
      <c r="NO2095" s="121"/>
      <c r="NP2095" s="121"/>
      <c r="NQ2095" s="121"/>
      <c r="NR2095" s="121"/>
      <c r="NS2095" s="121"/>
      <c r="NT2095" s="121"/>
      <c r="NU2095" s="121"/>
      <c r="NV2095" s="121"/>
      <c r="NW2095" s="121"/>
      <c r="NX2095" s="121"/>
      <c r="NY2095" s="121"/>
      <c r="NZ2095" s="121"/>
      <c r="OA2095" s="121"/>
      <c r="OB2095" s="121"/>
      <c r="OC2095" s="121"/>
      <c r="OD2095" s="121"/>
      <c r="OE2095" s="121"/>
      <c r="OF2095" s="121"/>
      <c r="OG2095" s="121"/>
      <c r="OH2095" s="121"/>
      <c r="OI2095" s="121"/>
      <c r="OJ2095" s="121"/>
      <c r="OK2095" s="121"/>
      <c r="OL2095" s="121"/>
      <c r="OM2095" s="121"/>
      <c r="ON2095" s="121"/>
      <c r="OO2095" s="121"/>
      <c r="OP2095" s="121"/>
      <c r="OQ2095" s="121"/>
      <c r="OR2095" s="121"/>
      <c r="OS2095" s="121"/>
      <c r="OT2095" s="121"/>
      <c r="OU2095" s="121"/>
      <c r="OV2095" s="121"/>
      <c r="OW2095" s="121"/>
      <c r="OX2095" s="121"/>
      <c r="OY2095" s="121"/>
      <c r="OZ2095" s="121"/>
      <c r="PA2095" s="121"/>
      <c r="PB2095" s="121"/>
      <c r="PC2095" s="121"/>
      <c r="PD2095" s="121"/>
      <c r="PE2095" s="121"/>
      <c r="PF2095" s="121"/>
      <c r="PG2095" s="121"/>
      <c r="PH2095" s="121"/>
      <c r="PI2095" s="121"/>
      <c r="PJ2095" s="121"/>
      <c r="PK2095" s="121"/>
      <c r="PL2095" s="121"/>
      <c r="PM2095" s="121"/>
      <c r="PN2095" s="121"/>
      <c r="PO2095" s="121"/>
      <c r="PP2095" s="121"/>
      <c r="PQ2095" s="121"/>
      <c r="PR2095" s="121"/>
      <c r="PS2095" s="121"/>
      <c r="PT2095" s="121"/>
      <c r="PU2095" s="121"/>
      <c r="PV2095" s="121"/>
      <c r="PW2095" s="121"/>
      <c r="PX2095" s="121"/>
      <c r="PY2095" s="121"/>
      <c r="PZ2095" s="121"/>
      <c r="QA2095" s="121"/>
      <c r="QB2095" s="121"/>
      <c r="QC2095" s="121"/>
      <c r="QD2095" s="121"/>
      <c r="QE2095" s="121"/>
      <c r="QF2095" s="121"/>
      <c r="QG2095" s="121"/>
      <c r="QH2095" s="121"/>
      <c r="QI2095" s="121"/>
      <c r="QJ2095" s="121"/>
      <c r="QK2095" s="121"/>
      <c r="QL2095" s="121"/>
      <c r="QM2095" s="121"/>
      <c r="QN2095" s="121"/>
      <c r="QO2095" s="121"/>
      <c r="QP2095" s="121"/>
      <c r="QQ2095" s="121"/>
      <c r="QR2095" s="121"/>
      <c r="QS2095" s="121"/>
      <c r="QT2095" s="121"/>
      <c r="QU2095" s="121"/>
      <c r="QV2095" s="121"/>
      <c r="QW2095" s="121"/>
      <c r="QX2095" s="121"/>
      <c r="QY2095" s="121"/>
      <c r="QZ2095" s="121"/>
      <c r="RA2095" s="121"/>
      <c r="RB2095" s="121"/>
      <c r="RC2095" s="121"/>
      <c r="RD2095" s="121"/>
      <c r="RE2095" s="121"/>
      <c r="RF2095" s="121"/>
      <c r="RG2095" s="121"/>
      <c r="RH2095" s="121"/>
      <c r="RI2095" s="121"/>
      <c r="RJ2095" s="121"/>
      <c r="RK2095" s="121"/>
      <c r="RL2095" s="121"/>
      <c r="RM2095" s="121"/>
      <c r="RN2095" s="121"/>
      <c r="RO2095" s="121"/>
      <c r="RP2095" s="121"/>
      <c r="RQ2095" s="121"/>
      <c r="RR2095" s="121"/>
      <c r="RS2095" s="121"/>
      <c r="RT2095" s="121"/>
      <c r="RU2095" s="121"/>
      <c r="RV2095" s="121"/>
      <c r="RW2095" s="121"/>
      <c r="RX2095" s="121"/>
      <c r="RY2095" s="121"/>
      <c r="RZ2095" s="121"/>
      <c r="SA2095" s="121"/>
      <c r="SB2095" s="121"/>
      <c r="SC2095" s="121"/>
      <c r="SD2095" s="121"/>
      <c r="SE2095" s="121"/>
      <c r="SF2095" s="121"/>
      <c r="SG2095" s="121"/>
      <c r="SH2095" s="121"/>
      <c r="SI2095" s="121"/>
      <c r="SJ2095" s="121"/>
      <c r="SK2095" s="121"/>
      <c r="SL2095" s="121"/>
      <c r="SM2095" s="121"/>
      <c r="SN2095" s="121"/>
      <c r="SO2095" s="121"/>
      <c r="SP2095" s="121"/>
      <c r="SQ2095" s="121"/>
      <c r="SR2095" s="121"/>
      <c r="SS2095" s="121"/>
      <c r="ST2095" s="121"/>
      <c r="SU2095" s="121"/>
      <c r="SV2095" s="121"/>
      <c r="SW2095" s="121"/>
      <c r="SX2095" s="121"/>
      <c r="SY2095" s="121"/>
      <c r="SZ2095" s="121"/>
      <c r="TA2095" s="121"/>
      <c r="TB2095" s="121"/>
      <c r="TC2095" s="121"/>
      <c r="TD2095" s="121"/>
      <c r="TE2095" s="121"/>
      <c r="TF2095" s="121"/>
      <c r="TG2095" s="121"/>
      <c r="TH2095" s="121"/>
      <c r="TI2095" s="121"/>
      <c r="TJ2095" s="121"/>
      <c r="TK2095" s="121"/>
      <c r="TL2095" s="121"/>
      <c r="TM2095" s="121"/>
      <c r="TN2095" s="121"/>
      <c r="TO2095" s="121"/>
      <c r="TP2095" s="121"/>
      <c r="TQ2095" s="121"/>
      <c r="TR2095" s="121"/>
      <c r="TS2095" s="121"/>
      <c r="TT2095" s="121"/>
      <c r="TU2095" s="121"/>
      <c r="TV2095" s="121"/>
      <c r="TW2095" s="121"/>
      <c r="TX2095" s="121"/>
      <c r="TY2095" s="121"/>
      <c r="TZ2095" s="121"/>
      <c r="UA2095" s="121"/>
      <c r="UB2095" s="121"/>
      <c r="UC2095" s="121"/>
      <c r="UD2095" s="121"/>
      <c r="UE2095" s="121"/>
      <c r="UF2095" s="121"/>
      <c r="UG2095" s="121"/>
      <c r="UH2095" s="121"/>
      <c r="UI2095" s="121"/>
      <c r="UJ2095" s="121"/>
      <c r="UK2095" s="121"/>
      <c r="UL2095" s="121"/>
      <c r="UM2095" s="121"/>
      <c r="UN2095" s="121"/>
      <c r="UO2095" s="121"/>
      <c r="UP2095" s="121"/>
      <c r="UQ2095" s="121"/>
      <c r="UR2095" s="121"/>
      <c r="US2095" s="121"/>
      <c r="UT2095" s="121"/>
      <c r="UU2095" s="121"/>
      <c r="UV2095" s="121"/>
      <c r="UW2095" s="121"/>
      <c r="UX2095" s="121"/>
      <c r="UY2095" s="121"/>
      <c r="UZ2095" s="121"/>
      <c r="VA2095" s="121"/>
      <c r="VB2095" s="121"/>
      <c r="VC2095" s="121"/>
      <c r="VD2095" s="121"/>
      <c r="VE2095" s="121"/>
      <c r="VF2095" s="121"/>
      <c r="VG2095" s="121"/>
      <c r="VH2095" s="121"/>
      <c r="VI2095" s="121"/>
      <c r="VJ2095" s="121"/>
      <c r="VK2095" s="121"/>
      <c r="VL2095" s="121"/>
      <c r="VM2095" s="121"/>
      <c r="VN2095" s="121"/>
      <c r="VO2095" s="121"/>
      <c r="VP2095" s="121"/>
      <c r="VQ2095" s="121"/>
      <c r="VR2095" s="121"/>
      <c r="VS2095" s="121"/>
      <c r="VT2095" s="121"/>
      <c r="VU2095" s="121"/>
      <c r="VV2095" s="121"/>
      <c r="VW2095" s="121"/>
      <c r="VX2095" s="121"/>
      <c r="VY2095" s="121"/>
      <c r="VZ2095" s="121"/>
      <c r="WA2095" s="121"/>
      <c r="WB2095" s="121"/>
      <c r="WC2095" s="121"/>
      <c r="WD2095" s="121"/>
      <c r="WE2095" s="121"/>
      <c r="WF2095" s="121"/>
      <c r="WG2095" s="121"/>
      <c r="WH2095" s="121"/>
      <c r="WI2095" s="121"/>
      <c r="WJ2095" s="121"/>
      <c r="WK2095" s="121"/>
      <c r="WL2095" s="121"/>
      <c r="WM2095" s="121"/>
      <c r="WN2095" s="121"/>
      <c r="WO2095" s="121"/>
      <c r="WP2095" s="121"/>
      <c r="WQ2095" s="121"/>
      <c r="WR2095" s="121"/>
      <c r="WS2095" s="121"/>
      <c r="WT2095" s="121"/>
      <c r="WU2095" s="121"/>
      <c r="WV2095" s="121"/>
      <c r="WW2095" s="121"/>
      <c r="WX2095" s="121"/>
      <c r="WY2095" s="121"/>
      <c r="WZ2095" s="121"/>
      <c r="XA2095" s="121"/>
      <c r="XB2095" s="121"/>
      <c r="XC2095" s="121"/>
      <c r="XD2095" s="121"/>
      <c r="XE2095" s="121"/>
      <c r="XF2095" s="121"/>
      <c r="XG2095" s="121"/>
      <c r="XH2095" s="121"/>
      <c r="XI2095" s="121"/>
      <c r="XJ2095" s="121"/>
      <c r="XK2095" s="121"/>
      <c r="XL2095" s="121"/>
      <c r="XM2095" s="121"/>
      <c r="XN2095" s="121"/>
      <c r="XO2095" s="121"/>
      <c r="XP2095" s="121"/>
      <c r="XQ2095" s="121"/>
      <c r="XR2095" s="121"/>
      <c r="XS2095" s="121"/>
      <c r="XT2095" s="121"/>
      <c r="XU2095" s="121"/>
      <c r="XV2095" s="121"/>
      <c r="XW2095" s="121"/>
      <c r="XX2095" s="121"/>
      <c r="XY2095" s="121"/>
      <c r="XZ2095" s="121"/>
      <c r="YA2095" s="121"/>
      <c r="YB2095" s="121"/>
      <c r="YC2095" s="121"/>
      <c r="YD2095" s="121"/>
      <c r="YE2095" s="121"/>
      <c r="YF2095" s="121"/>
      <c r="YG2095" s="121"/>
      <c r="YH2095" s="121"/>
      <c r="YI2095" s="121"/>
      <c r="YJ2095" s="121"/>
      <c r="YK2095" s="121"/>
      <c r="YL2095" s="121"/>
      <c r="YM2095" s="121"/>
      <c r="YN2095" s="121"/>
      <c r="YO2095" s="121"/>
      <c r="YP2095" s="121"/>
      <c r="YQ2095" s="121"/>
      <c r="YR2095" s="121"/>
      <c r="YS2095" s="121"/>
      <c r="YT2095" s="121"/>
      <c r="YU2095" s="121"/>
      <c r="YV2095" s="121"/>
      <c r="YW2095" s="121"/>
      <c r="YX2095" s="121"/>
      <c r="YY2095" s="121"/>
      <c r="YZ2095" s="121"/>
      <c r="ZA2095" s="121"/>
      <c r="ZB2095" s="121"/>
      <c r="ZC2095" s="121"/>
      <c r="ZD2095" s="121"/>
      <c r="ZE2095" s="121"/>
      <c r="ZF2095" s="121"/>
      <c r="ZG2095" s="121"/>
      <c r="ZH2095" s="121"/>
      <c r="ZI2095" s="121"/>
      <c r="ZJ2095" s="121"/>
      <c r="ZK2095" s="121"/>
      <c r="ZL2095" s="121"/>
      <c r="ZM2095" s="121"/>
      <c r="ZN2095" s="121"/>
      <c r="ZO2095" s="121"/>
      <c r="ZP2095" s="121"/>
      <c r="ZQ2095" s="121"/>
      <c r="ZR2095" s="121"/>
      <c r="ZS2095" s="121"/>
      <c r="ZT2095" s="121"/>
      <c r="ZU2095" s="121"/>
      <c r="ZV2095" s="121"/>
      <c r="ZW2095" s="121"/>
      <c r="ZX2095" s="121"/>
      <c r="ZY2095" s="121"/>
      <c r="ZZ2095" s="121"/>
      <c r="AAA2095" s="121"/>
      <c r="AAB2095" s="121"/>
      <c r="AAC2095" s="121"/>
      <c r="AAD2095" s="121"/>
      <c r="AAE2095" s="121"/>
      <c r="AAF2095" s="121"/>
      <c r="AAG2095" s="121"/>
      <c r="AAH2095" s="121"/>
      <c r="AAI2095" s="121"/>
      <c r="AAJ2095" s="121"/>
      <c r="AAK2095" s="121"/>
      <c r="AAL2095" s="121"/>
      <c r="AAM2095" s="121"/>
      <c r="AAN2095" s="121"/>
      <c r="AAO2095" s="121"/>
      <c r="AAP2095" s="121"/>
      <c r="AAQ2095" s="121"/>
      <c r="AAR2095" s="121"/>
      <c r="AAS2095" s="121"/>
      <c r="AAT2095" s="121"/>
      <c r="AAU2095" s="121"/>
      <c r="AAV2095" s="121"/>
      <c r="AAW2095" s="121"/>
      <c r="AAX2095" s="121"/>
      <c r="AAY2095" s="121"/>
      <c r="AAZ2095" s="121"/>
      <c r="ABA2095" s="121"/>
      <c r="ABB2095" s="121"/>
      <c r="ABC2095" s="121"/>
      <c r="ABD2095" s="121"/>
      <c r="ABE2095" s="121"/>
      <c r="ABF2095" s="121"/>
      <c r="ABG2095" s="121"/>
      <c r="ABH2095" s="121"/>
      <c r="ABI2095" s="121"/>
      <c r="ABJ2095" s="121"/>
      <c r="ABK2095" s="121"/>
      <c r="ABL2095" s="121"/>
      <c r="ABM2095" s="121"/>
      <c r="ABN2095" s="121"/>
      <c r="ABO2095" s="121"/>
      <c r="ABP2095" s="121"/>
      <c r="ABQ2095" s="121"/>
      <c r="ABR2095" s="121"/>
      <c r="ABS2095" s="121"/>
      <c r="ABT2095" s="121"/>
      <c r="ABU2095" s="121"/>
      <c r="ABV2095" s="121"/>
      <c r="ABW2095" s="121"/>
      <c r="ABX2095" s="121"/>
      <c r="ABY2095" s="121"/>
      <c r="ABZ2095" s="121"/>
      <c r="ACA2095" s="121"/>
      <c r="ACB2095" s="121"/>
      <c r="ACC2095" s="121"/>
      <c r="ACD2095" s="121"/>
      <c r="ACE2095" s="121"/>
      <c r="ACF2095" s="121"/>
      <c r="ACG2095" s="121"/>
      <c r="ACH2095" s="121"/>
      <c r="ACI2095" s="121"/>
      <c r="ACJ2095" s="121"/>
      <c r="ACK2095" s="121"/>
      <c r="ACL2095" s="121"/>
      <c r="ACM2095" s="121"/>
      <c r="ACN2095" s="121"/>
      <c r="ACO2095" s="121"/>
      <c r="ACP2095" s="121"/>
      <c r="ACQ2095" s="121"/>
      <c r="ACR2095" s="121"/>
      <c r="ACS2095" s="121"/>
      <c r="ACT2095" s="121"/>
      <c r="ACU2095" s="121"/>
      <c r="ACV2095" s="121"/>
      <c r="ACW2095" s="121"/>
      <c r="ACX2095" s="121"/>
      <c r="ACY2095" s="121"/>
      <c r="ACZ2095" s="121"/>
      <c r="ADA2095" s="121"/>
      <c r="ADB2095" s="121"/>
      <c r="ADC2095" s="121"/>
      <c r="ADD2095" s="121"/>
      <c r="ADE2095" s="121"/>
      <c r="ADF2095" s="121"/>
      <c r="ADG2095" s="121"/>
      <c r="ADH2095" s="121"/>
      <c r="ADI2095" s="121"/>
      <c r="ADJ2095" s="121"/>
      <c r="ADK2095" s="121"/>
      <c r="ADL2095" s="121"/>
      <c r="ADM2095" s="121"/>
      <c r="ADN2095" s="121"/>
      <c r="ADO2095" s="121"/>
      <c r="ADP2095" s="121"/>
      <c r="ADQ2095" s="121"/>
      <c r="ADR2095" s="121"/>
      <c r="ADS2095" s="121"/>
      <c r="ADT2095" s="121"/>
      <c r="ADU2095" s="121"/>
      <c r="ADV2095" s="121"/>
      <c r="ADW2095" s="121"/>
      <c r="ADX2095" s="121"/>
      <c r="ADY2095" s="121"/>
      <c r="ADZ2095" s="121"/>
      <c r="AEA2095" s="121"/>
      <c r="AEB2095" s="121"/>
      <c r="AEC2095" s="121"/>
      <c r="AED2095" s="121"/>
      <c r="AEE2095" s="121"/>
      <c r="AEF2095" s="121"/>
      <c r="AEG2095" s="121"/>
      <c r="AEH2095" s="121"/>
      <c r="AEI2095" s="121"/>
      <c r="AEJ2095" s="121"/>
      <c r="AEK2095" s="121"/>
      <c r="AEL2095" s="121"/>
      <c r="AEM2095" s="121"/>
      <c r="AEN2095" s="121"/>
      <c r="AEO2095" s="121"/>
      <c r="AEP2095" s="121"/>
      <c r="AEQ2095" s="121"/>
      <c r="AER2095" s="121"/>
      <c r="AES2095" s="121"/>
      <c r="AET2095" s="121"/>
      <c r="AEU2095" s="121"/>
      <c r="AEV2095" s="121"/>
      <c r="AEW2095" s="121"/>
      <c r="AEX2095" s="121"/>
      <c r="AEY2095" s="121"/>
      <c r="AEZ2095" s="121"/>
      <c r="AFA2095" s="121"/>
      <c r="AFB2095" s="121"/>
      <c r="AFC2095" s="121"/>
      <c r="AFD2095" s="121"/>
      <c r="AFE2095" s="121"/>
      <c r="AFF2095" s="121"/>
      <c r="AFG2095" s="121"/>
      <c r="AFH2095" s="121"/>
      <c r="AFI2095" s="121"/>
      <c r="AFJ2095" s="121"/>
      <c r="AFK2095" s="121"/>
      <c r="AFL2095" s="121"/>
      <c r="AFM2095" s="121"/>
      <c r="AFN2095" s="121"/>
      <c r="AFO2095" s="121"/>
      <c r="AFP2095" s="121"/>
      <c r="AFQ2095" s="121"/>
      <c r="AFR2095" s="121"/>
      <c r="AFS2095" s="121"/>
      <c r="AFT2095" s="121"/>
      <c r="AFU2095" s="121"/>
      <c r="AFV2095" s="121"/>
      <c r="AFW2095" s="121"/>
      <c r="AFX2095" s="121"/>
      <c r="AFY2095" s="121"/>
      <c r="AFZ2095" s="121"/>
      <c r="AGA2095" s="121"/>
      <c r="AGB2095" s="121"/>
      <c r="AGC2095" s="121"/>
      <c r="AGD2095" s="121"/>
      <c r="AGE2095" s="121"/>
      <c r="AGF2095" s="121"/>
      <c r="AGG2095" s="121"/>
      <c r="AGH2095" s="121"/>
      <c r="AGI2095" s="121"/>
      <c r="AGJ2095" s="121"/>
      <c r="AGK2095" s="121"/>
      <c r="AGL2095" s="121"/>
      <c r="AGM2095" s="121"/>
      <c r="AGN2095" s="121"/>
      <c r="AGO2095" s="121"/>
      <c r="AGP2095" s="121"/>
      <c r="AGQ2095" s="121"/>
      <c r="AGR2095" s="121"/>
      <c r="AGS2095" s="121"/>
      <c r="AGT2095" s="121"/>
      <c r="AGU2095" s="121"/>
      <c r="AGV2095" s="121"/>
      <c r="AGW2095" s="121"/>
      <c r="AGX2095" s="121"/>
      <c r="AGY2095" s="121"/>
      <c r="AGZ2095" s="121"/>
      <c r="AHA2095" s="121"/>
      <c r="AHB2095" s="121"/>
      <c r="AHC2095" s="121"/>
      <c r="AHD2095" s="121"/>
      <c r="AHE2095" s="121"/>
      <c r="AHF2095" s="121"/>
      <c r="AHG2095" s="121"/>
      <c r="AHH2095" s="121"/>
      <c r="AHI2095" s="121"/>
      <c r="AHJ2095" s="121"/>
      <c r="AHK2095" s="121"/>
      <c r="AHL2095" s="121"/>
      <c r="AHM2095" s="121"/>
      <c r="AHN2095" s="121"/>
      <c r="AHO2095" s="121"/>
      <c r="AHP2095" s="121"/>
      <c r="AHQ2095" s="121"/>
      <c r="AHR2095" s="121"/>
      <c r="AHS2095" s="121"/>
      <c r="AHT2095" s="121"/>
      <c r="AHU2095" s="121"/>
      <c r="AHV2095" s="121"/>
      <c r="AHW2095" s="121"/>
      <c r="AHX2095" s="121"/>
      <c r="AHY2095" s="121"/>
      <c r="AHZ2095" s="121"/>
      <c r="AIA2095" s="121"/>
      <c r="AIB2095" s="121"/>
      <c r="AIC2095" s="121"/>
      <c r="AID2095" s="121"/>
      <c r="AIE2095" s="121"/>
      <c r="AIF2095" s="121"/>
      <c r="AIG2095" s="121"/>
      <c r="AIH2095" s="121"/>
      <c r="AII2095" s="121"/>
      <c r="AIJ2095" s="121"/>
      <c r="AIK2095" s="121"/>
      <c r="AIL2095" s="121"/>
      <c r="AIM2095" s="121"/>
      <c r="AIN2095" s="121"/>
      <c r="AIO2095" s="121"/>
      <c r="AIP2095" s="121"/>
      <c r="AIQ2095" s="121"/>
      <c r="AIR2095" s="121"/>
      <c r="AIS2095" s="121"/>
      <c r="AIT2095" s="121"/>
      <c r="AIU2095" s="121"/>
      <c r="AIV2095" s="121"/>
      <c r="AIW2095" s="121"/>
      <c r="AIX2095" s="121"/>
      <c r="AIY2095" s="121"/>
      <c r="AIZ2095" s="121"/>
      <c r="AJA2095" s="121"/>
      <c r="AJB2095" s="121"/>
      <c r="AJC2095" s="121"/>
      <c r="AJD2095" s="121"/>
      <c r="AJE2095" s="121"/>
      <c r="AJF2095" s="121"/>
      <c r="AJG2095" s="121"/>
      <c r="AJH2095" s="121"/>
      <c r="AJI2095" s="121"/>
      <c r="AJJ2095" s="121"/>
      <c r="AJK2095" s="121"/>
      <c r="AJL2095" s="121"/>
      <c r="AJM2095" s="121"/>
      <c r="AJN2095" s="121"/>
      <c r="AJO2095" s="121"/>
      <c r="AJP2095" s="121"/>
      <c r="AJQ2095" s="121"/>
      <c r="AJR2095" s="121"/>
      <c r="AJS2095" s="121"/>
      <c r="AJT2095" s="121"/>
      <c r="AJU2095" s="121"/>
      <c r="AJV2095" s="121"/>
      <c r="AJW2095" s="121"/>
      <c r="AJX2095" s="121"/>
      <c r="AJY2095" s="121"/>
      <c r="AJZ2095" s="121"/>
      <c r="AKA2095" s="121"/>
      <c r="AKB2095" s="121"/>
      <c r="AKC2095" s="121"/>
      <c r="AKD2095" s="121"/>
      <c r="AKE2095" s="121"/>
      <c r="AKF2095" s="121"/>
      <c r="AKG2095" s="121"/>
      <c r="AKH2095" s="121"/>
      <c r="AKI2095" s="121"/>
      <c r="AKJ2095" s="121"/>
      <c r="AKK2095" s="121"/>
      <c r="AKL2095" s="121"/>
      <c r="AKM2095" s="121"/>
      <c r="AKN2095" s="121"/>
      <c r="AKO2095" s="121"/>
      <c r="AKP2095" s="121"/>
      <c r="AKQ2095" s="121"/>
      <c r="AKR2095" s="121"/>
      <c r="AKS2095" s="121"/>
      <c r="AKT2095" s="121"/>
      <c r="AKU2095" s="121"/>
      <c r="AKV2095" s="121"/>
      <c r="AKW2095" s="121"/>
      <c r="AKX2095" s="121"/>
      <c r="AKY2095" s="121"/>
      <c r="AKZ2095" s="121"/>
      <c r="ALA2095" s="121"/>
      <c r="ALB2095" s="121"/>
      <c r="ALC2095" s="121"/>
      <c r="ALD2095" s="121"/>
      <c r="ALE2095" s="121"/>
      <c r="ALF2095" s="121"/>
      <c r="ALG2095" s="121"/>
      <c r="ALH2095" s="121"/>
      <c r="ALI2095" s="121"/>
      <c r="ALJ2095" s="121"/>
      <c r="ALK2095" s="121"/>
      <c r="ALL2095" s="121"/>
      <c r="ALM2095" s="121"/>
      <c r="ALN2095" s="121"/>
      <c r="ALO2095" s="121"/>
      <c r="ALP2095" s="121"/>
      <c r="ALQ2095" s="121"/>
      <c r="ALR2095" s="121"/>
      <c r="ALS2095" s="121"/>
      <c r="ALT2095" s="121"/>
      <c r="ALU2095" s="121"/>
      <c r="ALV2095" s="121"/>
      <c r="ALW2095" s="121"/>
      <c r="ALX2095" s="121"/>
      <c r="ALY2095" s="121"/>
      <c r="ALZ2095" s="121"/>
      <c r="AMA2095" s="121"/>
      <c r="AMB2095" s="121"/>
      <c r="AMC2095" s="121"/>
      <c r="AMD2095" s="121"/>
      <c r="AME2095" s="121"/>
      <c r="AMF2095" s="121"/>
      <c r="AMG2095" s="121"/>
      <c r="AMH2095" s="121"/>
      <c r="AMI2095" s="121"/>
      <c r="AMJ2095" s="121"/>
      <c r="AMK2095" s="121"/>
    </row>
    <row r="2096" spans="1:1025" s="108" customFormat="1" ht="64.8">
      <c r="A2096" s="15">
        <v>2093</v>
      </c>
      <c r="B2096" s="16" t="s">
        <v>26</v>
      </c>
      <c r="C2096" s="274" t="s">
        <v>3611</v>
      </c>
      <c r="D2096" s="16" t="s">
        <v>3612</v>
      </c>
      <c r="E2096" s="16" t="s">
        <v>3616</v>
      </c>
      <c r="F2096" s="16" t="s">
        <v>938</v>
      </c>
      <c r="G2096" s="16" t="s">
        <v>1040</v>
      </c>
      <c r="H2096" s="16" t="s">
        <v>3789</v>
      </c>
      <c r="I2096" s="16" t="s">
        <v>3617</v>
      </c>
      <c r="J2096" s="16"/>
      <c r="K2096" s="16" t="s">
        <v>3618</v>
      </c>
      <c r="L2096" s="16" t="s">
        <v>3362</v>
      </c>
      <c r="M2096" s="12" t="s">
        <v>5346</v>
      </c>
      <c r="O2096" s="121"/>
      <c r="P2096" s="121"/>
      <c r="Q2096" s="121"/>
      <c r="R2096" s="121"/>
      <c r="S2096" s="121"/>
      <c r="T2096" s="121"/>
      <c r="U2096" s="121"/>
      <c r="V2096" s="121"/>
      <c r="W2096" s="121"/>
      <c r="X2096" s="121"/>
      <c r="Y2096" s="121"/>
      <c r="Z2096" s="121"/>
      <c r="AA2096" s="121"/>
      <c r="AB2096" s="121"/>
      <c r="AC2096" s="121"/>
      <c r="AD2096" s="121"/>
      <c r="AE2096" s="121"/>
      <c r="AF2096" s="121"/>
      <c r="AG2096" s="121"/>
      <c r="AH2096" s="121"/>
      <c r="AI2096" s="121"/>
      <c r="AJ2096" s="121"/>
      <c r="AK2096" s="121"/>
      <c r="AL2096" s="121"/>
      <c r="AM2096" s="121"/>
      <c r="AN2096" s="121"/>
      <c r="AO2096" s="121"/>
      <c r="AP2096" s="121"/>
      <c r="AQ2096" s="121"/>
      <c r="AR2096" s="121"/>
      <c r="AS2096" s="121"/>
      <c r="AT2096" s="121"/>
      <c r="AU2096" s="121"/>
      <c r="AV2096" s="121"/>
      <c r="AW2096" s="121"/>
      <c r="AX2096" s="121"/>
      <c r="AY2096" s="121"/>
      <c r="AZ2096" s="121"/>
      <c r="BA2096" s="121"/>
      <c r="BB2096" s="121"/>
      <c r="BC2096" s="121"/>
      <c r="BD2096" s="121"/>
      <c r="BE2096" s="121"/>
      <c r="BF2096" s="121"/>
      <c r="BG2096" s="121"/>
      <c r="BH2096" s="121"/>
      <c r="BI2096" s="121"/>
      <c r="BJ2096" s="121"/>
      <c r="BK2096" s="121"/>
      <c r="BL2096" s="121"/>
      <c r="BM2096" s="121"/>
      <c r="BN2096" s="121"/>
      <c r="BO2096" s="121"/>
      <c r="BP2096" s="121"/>
      <c r="BQ2096" s="121"/>
      <c r="BR2096" s="121"/>
      <c r="BS2096" s="121"/>
      <c r="BT2096" s="121"/>
      <c r="BU2096" s="121"/>
      <c r="BV2096" s="121"/>
      <c r="BW2096" s="121"/>
      <c r="BX2096" s="121"/>
      <c r="BY2096" s="121"/>
      <c r="BZ2096" s="121"/>
      <c r="CA2096" s="121"/>
      <c r="CB2096" s="121"/>
      <c r="CC2096" s="121"/>
      <c r="CD2096" s="121"/>
      <c r="CE2096" s="121"/>
      <c r="CF2096" s="121"/>
      <c r="CG2096" s="121"/>
      <c r="CH2096" s="121"/>
      <c r="CI2096" s="121"/>
      <c r="CJ2096" s="121"/>
      <c r="CK2096" s="121"/>
      <c r="CL2096" s="121"/>
      <c r="CM2096" s="121"/>
      <c r="CN2096" s="121"/>
      <c r="CO2096" s="121"/>
      <c r="CP2096" s="121"/>
      <c r="CQ2096" s="121"/>
      <c r="CR2096" s="121"/>
      <c r="CS2096" s="121"/>
      <c r="CT2096" s="121"/>
      <c r="CU2096" s="121"/>
      <c r="CV2096" s="121"/>
      <c r="CW2096" s="121"/>
      <c r="CX2096" s="121"/>
      <c r="CY2096" s="121"/>
      <c r="CZ2096" s="121"/>
      <c r="DA2096" s="121"/>
      <c r="DB2096" s="121"/>
      <c r="DC2096" s="121"/>
      <c r="DD2096" s="121"/>
      <c r="DE2096" s="121"/>
      <c r="DF2096" s="121"/>
      <c r="DG2096" s="121"/>
      <c r="DH2096" s="121"/>
      <c r="DI2096" s="121"/>
      <c r="DJ2096" s="121"/>
      <c r="DK2096" s="121"/>
      <c r="DL2096" s="121"/>
      <c r="DM2096" s="121"/>
      <c r="DN2096" s="121"/>
      <c r="DO2096" s="121"/>
      <c r="DP2096" s="121"/>
      <c r="DQ2096" s="121"/>
      <c r="DR2096" s="121"/>
      <c r="DS2096" s="121"/>
      <c r="DT2096" s="121"/>
      <c r="DU2096" s="121"/>
      <c r="DV2096" s="121"/>
      <c r="DW2096" s="121"/>
      <c r="DX2096" s="121"/>
      <c r="DY2096" s="121"/>
      <c r="DZ2096" s="121"/>
      <c r="EA2096" s="121"/>
      <c r="EB2096" s="121"/>
      <c r="EC2096" s="121"/>
      <c r="ED2096" s="121"/>
      <c r="EE2096" s="121"/>
      <c r="EF2096" s="121"/>
      <c r="EG2096" s="121"/>
      <c r="EH2096" s="121"/>
      <c r="EI2096" s="121"/>
      <c r="EJ2096" s="121"/>
      <c r="EK2096" s="121"/>
      <c r="EL2096" s="121"/>
      <c r="EM2096" s="121"/>
      <c r="EN2096" s="121"/>
      <c r="EO2096" s="121"/>
      <c r="EP2096" s="121"/>
      <c r="EQ2096" s="121"/>
      <c r="ER2096" s="121"/>
      <c r="ES2096" s="121"/>
      <c r="ET2096" s="121"/>
      <c r="EU2096" s="121"/>
      <c r="EV2096" s="121"/>
      <c r="EW2096" s="121"/>
      <c r="EX2096" s="121"/>
      <c r="EY2096" s="121"/>
      <c r="EZ2096" s="121"/>
      <c r="FA2096" s="121"/>
      <c r="FB2096" s="121"/>
      <c r="FC2096" s="121"/>
      <c r="FD2096" s="121"/>
      <c r="FE2096" s="121"/>
      <c r="FF2096" s="121"/>
      <c r="FG2096" s="121"/>
      <c r="FH2096" s="121"/>
      <c r="FI2096" s="121"/>
      <c r="FJ2096" s="121"/>
      <c r="FK2096" s="121"/>
      <c r="FL2096" s="121"/>
      <c r="FM2096" s="121"/>
      <c r="FN2096" s="121"/>
      <c r="FO2096" s="121"/>
      <c r="FP2096" s="121"/>
      <c r="FQ2096" s="121"/>
      <c r="FR2096" s="121"/>
      <c r="FS2096" s="121"/>
      <c r="FT2096" s="121"/>
      <c r="FU2096" s="121"/>
      <c r="FV2096" s="121"/>
      <c r="FW2096" s="121"/>
      <c r="FX2096" s="121"/>
      <c r="FY2096" s="121"/>
      <c r="FZ2096" s="121"/>
      <c r="GA2096" s="121"/>
      <c r="GB2096" s="121"/>
      <c r="GC2096" s="121"/>
      <c r="GD2096" s="121"/>
      <c r="GE2096" s="121"/>
      <c r="GF2096" s="121"/>
      <c r="GG2096" s="121"/>
      <c r="GH2096" s="121"/>
      <c r="GI2096" s="121"/>
      <c r="GJ2096" s="121"/>
      <c r="GK2096" s="121"/>
      <c r="GL2096" s="121"/>
      <c r="GM2096" s="121"/>
      <c r="GN2096" s="121"/>
      <c r="GO2096" s="121"/>
      <c r="GP2096" s="121"/>
      <c r="GQ2096" s="121"/>
      <c r="GR2096" s="121"/>
      <c r="GS2096" s="121"/>
      <c r="GT2096" s="121"/>
      <c r="GU2096" s="121"/>
      <c r="GV2096" s="121"/>
      <c r="GW2096" s="121"/>
      <c r="GX2096" s="121"/>
      <c r="GY2096" s="121"/>
      <c r="GZ2096" s="121"/>
      <c r="HA2096" s="121"/>
      <c r="HB2096" s="121"/>
      <c r="HC2096" s="121"/>
      <c r="HD2096" s="121"/>
      <c r="HE2096" s="121"/>
      <c r="HF2096" s="121"/>
      <c r="HG2096" s="121"/>
      <c r="HH2096" s="121"/>
      <c r="HI2096" s="121"/>
      <c r="HJ2096" s="121"/>
      <c r="HK2096" s="121"/>
      <c r="HL2096" s="121"/>
      <c r="HM2096" s="121"/>
      <c r="HN2096" s="121"/>
      <c r="HO2096" s="121"/>
      <c r="HP2096" s="121"/>
      <c r="HQ2096" s="121"/>
      <c r="HR2096" s="121"/>
      <c r="HS2096" s="121"/>
      <c r="HT2096" s="121"/>
      <c r="HU2096" s="121"/>
      <c r="HV2096" s="121"/>
      <c r="HW2096" s="121"/>
      <c r="HX2096" s="121"/>
      <c r="HY2096" s="121"/>
      <c r="HZ2096" s="121"/>
      <c r="IA2096" s="121"/>
      <c r="IB2096" s="121"/>
      <c r="IC2096" s="121"/>
      <c r="ID2096" s="121"/>
      <c r="IE2096" s="121"/>
      <c r="IF2096" s="121"/>
      <c r="IG2096" s="121"/>
      <c r="IH2096" s="121"/>
      <c r="II2096" s="121"/>
      <c r="IJ2096" s="121"/>
      <c r="IK2096" s="121"/>
      <c r="IL2096" s="121"/>
      <c r="IM2096" s="121"/>
      <c r="IN2096" s="121"/>
      <c r="IO2096" s="121"/>
      <c r="IP2096" s="121"/>
      <c r="IQ2096" s="121"/>
      <c r="IR2096" s="121"/>
      <c r="IS2096" s="121"/>
      <c r="IT2096" s="121"/>
      <c r="IU2096" s="121"/>
      <c r="IV2096" s="121"/>
      <c r="IW2096" s="121"/>
      <c r="IX2096" s="121"/>
      <c r="IY2096" s="121"/>
      <c r="IZ2096" s="121"/>
      <c r="JA2096" s="121"/>
      <c r="JB2096" s="121"/>
      <c r="JC2096" s="121"/>
      <c r="JD2096" s="121"/>
      <c r="JE2096" s="121"/>
      <c r="JF2096" s="121"/>
      <c r="JG2096" s="121"/>
      <c r="JH2096" s="121"/>
      <c r="JI2096" s="121"/>
      <c r="JJ2096" s="121"/>
      <c r="JK2096" s="121"/>
      <c r="JL2096" s="121"/>
      <c r="JM2096" s="121"/>
      <c r="JN2096" s="121"/>
      <c r="JO2096" s="121"/>
      <c r="JP2096" s="121"/>
      <c r="JQ2096" s="121"/>
      <c r="JR2096" s="121"/>
      <c r="JS2096" s="121"/>
      <c r="JT2096" s="121"/>
      <c r="JU2096" s="121"/>
      <c r="JV2096" s="121"/>
      <c r="JW2096" s="121"/>
      <c r="JX2096" s="121"/>
      <c r="JY2096" s="121"/>
      <c r="JZ2096" s="121"/>
      <c r="KA2096" s="121"/>
      <c r="KB2096" s="121"/>
      <c r="KC2096" s="121"/>
      <c r="KD2096" s="121"/>
      <c r="KE2096" s="121"/>
      <c r="KF2096" s="121"/>
      <c r="KG2096" s="121"/>
      <c r="KH2096" s="121"/>
      <c r="KI2096" s="121"/>
      <c r="KJ2096" s="121"/>
      <c r="KK2096" s="121"/>
      <c r="KL2096" s="121"/>
      <c r="KM2096" s="121"/>
      <c r="KN2096" s="121"/>
      <c r="KO2096" s="121"/>
      <c r="KP2096" s="121"/>
      <c r="KQ2096" s="121"/>
      <c r="KR2096" s="121"/>
      <c r="KS2096" s="121"/>
      <c r="KT2096" s="121"/>
      <c r="KU2096" s="121"/>
      <c r="KV2096" s="121"/>
      <c r="KW2096" s="121"/>
      <c r="KX2096" s="121"/>
      <c r="KY2096" s="121"/>
      <c r="KZ2096" s="121"/>
      <c r="LA2096" s="121"/>
      <c r="LB2096" s="121"/>
      <c r="LC2096" s="121"/>
      <c r="LD2096" s="121"/>
      <c r="LE2096" s="121"/>
      <c r="LF2096" s="121"/>
      <c r="LG2096" s="121"/>
      <c r="LH2096" s="121"/>
      <c r="LI2096" s="121"/>
      <c r="LJ2096" s="121"/>
      <c r="LK2096" s="121"/>
      <c r="LL2096" s="121"/>
      <c r="LM2096" s="121"/>
      <c r="LN2096" s="121"/>
      <c r="LO2096" s="121"/>
      <c r="LP2096" s="121"/>
      <c r="LQ2096" s="121"/>
      <c r="LR2096" s="121"/>
      <c r="LS2096" s="121"/>
      <c r="LT2096" s="121"/>
      <c r="LU2096" s="121"/>
      <c r="LV2096" s="121"/>
      <c r="LW2096" s="121"/>
      <c r="LX2096" s="121"/>
      <c r="LY2096" s="121"/>
      <c r="LZ2096" s="121"/>
      <c r="MA2096" s="121"/>
      <c r="MB2096" s="121"/>
      <c r="MC2096" s="121"/>
      <c r="MD2096" s="121"/>
      <c r="ME2096" s="121"/>
      <c r="MF2096" s="121"/>
      <c r="MG2096" s="121"/>
      <c r="MH2096" s="121"/>
      <c r="MI2096" s="121"/>
      <c r="MJ2096" s="121"/>
      <c r="MK2096" s="121"/>
      <c r="ML2096" s="121"/>
      <c r="MM2096" s="121"/>
      <c r="MN2096" s="121"/>
      <c r="MO2096" s="121"/>
      <c r="MP2096" s="121"/>
      <c r="MQ2096" s="121"/>
      <c r="MR2096" s="121"/>
      <c r="MS2096" s="121"/>
      <c r="MT2096" s="121"/>
      <c r="MU2096" s="121"/>
      <c r="MV2096" s="121"/>
      <c r="MW2096" s="121"/>
      <c r="MX2096" s="121"/>
      <c r="MY2096" s="121"/>
      <c r="MZ2096" s="121"/>
      <c r="NA2096" s="121"/>
      <c r="NB2096" s="121"/>
      <c r="NC2096" s="121"/>
      <c r="ND2096" s="121"/>
      <c r="NE2096" s="121"/>
      <c r="NF2096" s="121"/>
      <c r="NG2096" s="121"/>
      <c r="NH2096" s="121"/>
      <c r="NI2096" s="121"/>
      <c r="NJ2096" s="121"/>
      <c r="NK2096" s="121"/>
      <c r="NL2096" s="121"/>
      <c r="NM2096" s="121"/>
      <c r="NN2096" s="121"/>
      <c r="NO2096" s="121"/>
      <c r="NP2096" s="121"/>
      <c r="NQ2096" s="121"/>
      <c r="NR2096" s="121"/>
      <c r="NS2096" s="121"/>
      <c r="NT2096" s="121"/>
      <c r="NU2096" s="121"/>
      <c r="NV2096" s="121"/>
      <c r="NW2096" s="121"/>
      <c r="NX2096" s="121"/>
      <c r="NY2096" s="121"/>
      <c r="NZ2096" s="121"/>
      <c r="OA2096" s="121"/>
      <c r="OB2096" s="121"/>
      <c r="OC2096" s="121"/>
      <c r="OD2096" s="121"/>
      <c r="OE2096" s="121"/>
      <c r="OF2096" s="121"/>
      <c r="OG2096" s="121"/>
      <c r="OH2096" s="121"/>
      <c r="OI2096" s="121"/>
      <c r="OJ2096" s="121"/>
      <c r="OK2096" s="121"/>
      <c r="OL2096" s="121"/>
      <c r="OM2096" s="121"/>
      <c r="ON2096" s="121"/>
      <c r="OO2096" s="121"/>
      <c r="OP2096" s="121"/>
      <c r="OQ2096" s="121"/>
      <c r="OR2096" s="121"/>
      <c r="OS2096" s="121"/>
      <c r="OT2096" s="121"/>
      <c r="OU2096" s="121"/>
      <c r="OV2096" s="121"/>
      <c r="OW2096" s="121"/>
      <c r="OX2096" s="121"/>
      <c r="OY2096" s="121"/>
      <c r="OZ2096" s="121"/>
      <c r="PA2096" s="121"/>
      <c r="PB2096" s="121"/>
      <c r="PC2096" s="121"/>
      <c r="PD2096" s="121"/>
      <c r="PE2096" s="121"/>
      <c r="PF2096" s="121"/>
      <c r="PG2096" s="121"/>
      <c r="PH2096" s="121"/>
      <c r="PI2096" s="121"/>
      <c r="PJ2096" s="121"/>
      <c r="PK2096" s="121"/>
      <c r="PL2096" s="121"/>
      <c r="PM2096" s="121"/>
      <c r="PN2096" s="121"/>
      <c r="PO2096" s="121"/>
      <c r="PP2096" s="121"/>
      <c r="PQ2096" s="121"/>
      <c r="PR2096" s="121"/>
      <c r="PS2096" s="121"/>
      <c r="PT2096" s="121"/>
      <c r="PU2096" s="121"/>
      <c r="PV2096" s="121"/>
      <c r="PW2096" s="121"/>
      <c r="PX2096" s="121"/>
      <c r="PY2096" s="121"/>
      <c r="PZ2096" s="121"/>
      <c r="QA2096" s="121"/>
      <c r="QB2096" s="121"/>
      <c r="QC2096" s="121"/>
      <c r="QD2096" s="121"/>
      <c r="QE2096" s="121"/>
      <c r="QF2096" s="121"/>
      <c r="QG2096" s="121"/>
      <c r="QH2096" s="121"/>
      <c r="QI2096" s="121"/>
      <c r="QJ2096" s="121"/>
      <c r="QK2096" s="121"/>
      <c r="QL2096" s="121"/>
      <c r="QM2096" s="121"/>
      <c r="QN2096" s="121"/>
      <c r="QO2096" s="121"/>
      <c r="QP2096" s="121"/>
      <c r="QQ2096" s="121"/>
      <c r="QR2096" s="121"/>
      <c r="QS2096" s="121"/>
      <c r="QT2096" s="121"/>
      <c r="QU2096" s="121"/>
      <c r="QV2096" s="121"/>
      <c r="QW2096" s="121"/>
      <c r="QX2096" s="121"/>
      <c r="QY2096" s="121"/>
      <c r="QZ2096" s="121"/>
      <c r="RA2096" s="121"/>
      <c r="RB2096" s="121"/>
      <c r="RC2096" s="121"/>
      <c r="RD2096" s="121"/>
      <c r="RE2096" s="121"/>
      <c r="RF2096" s="121"/>
      <c r="RG2096" s="121"/>
      <c r="RH2096" s="121"/>
      <c r="RI2096" s="121"/>
      <c r="RJ2096" s="121"/>
      <c r="RK2096" s="121"/>
      <c r="RL2096" s="121"/>
      <c r="RM2096" s="121"/>
      <c r="RN2096" s="121"/>
      <c r="RO2096" s="121"/>
      <c r="RP2096" s="121"/>
      <c r="RQ2096" s="121"/>
      <c r="RR2096" s="121"/>
      <c r="RS2096" s="121"/>
      <c r="RT2096" s="121"/>
      <c r="RU2096" s="121"/>
      <c r="RV2096" s="121"/>
      <c r="RW2096" s="121"/>
      <c r="RX2096" s="121"/>
      <c r="RY2096" s="121"/>
      <c r="RZ2096" s="121"/>
      <c r="SA2096" s="121"/>
      <c r="SB2096" s="121"/>
      <c r="SC2096" s="121"/>
      <c r="SD2096" s="121"/>
      <c r="SE2096" s="121"/>
      <c r="SF2096" s="121"/>
      <c r="SG2096" s="121"/>
      <c r="SH2096" s="121"/>
      <c r="SI2096" s="121"/>
      <c r="SJ2096" s="121"/>
      <c r="SK2096" s="121"/>
      <c r="SL2096" s="121"/>
      <c r="SM2096" s="121"/>
      <c r="SN2096" s="121"/>
      <c r="SO2096" s="121"/>
      <c r="SP2096" s="121"/>
      <c r="SQ2096" s="121"/>
      <c r="SR2096" s="121"/>
      <c r="SS2096" s="121"/>
      <c r="ST2096" s="121"/>
      <c r="SU2096" s="121"/>
      <c r="SV2096" s="121"/>
      <c r="SW2096" s="121"/>
      <c r="SX2096" s="121"/>
      <c r="SY2096" s="121"/>
      <c r="SZ2096" s="121"/>
      <c r="TA2096" s="121"/>
      <c r="TB2096" s="121"/>
      <c r="TC2096" s="121"/>
      <c r="TD2096" s="121"/>
      <c r="TE2096" s="121"/>
      <c r="TF2096" s="121"/>
      <c r="TG2096" s="121"/>
      <c r="TH2096" s="121"/>
      <c r="TI2096" s="121"/>
      <c r="TJ2096" s="121"/>
      <c r="TK2096" s="121"/>
      <c r="TL2096" s="121"/>
      <c r="TM2096" s="121"/>
      <c r="TN2096" s="121"/>
      <c r="TO2096" s="121"/>
      <c r="TP2096" s="121"/>
      <c r="TQ2096" s="121"/>
      <c r="TR2096" s="121"/>
      <c r="TS2096" s="121"/>
      <c r="TT2096" s="121"/>
      <c r="TU2096" s="121"/>
      <c r="TV2096" s="121"/>
      <c r="TW2096" s="121"/>
      <c r="TX2096" s="121"/>
      <c r="TY2096" s="121"/>
      <c r="TZ2096" s="121"/>
      <c r="UA2096" s="121"/>
      <c r="UB2096" s="121"/>
      <c r="UC2096" s="121"/>
      <c r="UD2096" s="121"/>
      <c r="UE2096" s="121"/>
      <c r="UF2096" s="121"/>
      <c r="UG2096" s="121"/>
      <c r="UH2096" s="121"/>
      <c r="UI2096" s="121"/>
      <c r="UJ2096" s="121"/>
      <c r="UK2096" s="121"/>
      <c r="UL2096" s="121"/>
      <c r="UM2096" s="121"/>
      <c r="UN2096" s="121"/>
      <c r="UO2096" s="121"/>
      <c r="UP2096" s="121"/>
      <c r="UQ2096" s="121"/>
      <c r="UR2096" s="121"/>
      <c r="US2096" s="121"/>
      <c r="UT2096" s="121"/>
      <c r="UU2096" s="121"/>
      <c r="UV2096" s="121"/>
      <c r="UW2096" s="121"/>
      <c r="UX2096" s="121"/>
      <c r="UY2096" s="121"/>
      <c r="UZ2096" s="121"/>
      <c r="VA2096" s="121"/>
      <c r="VB2096" s="121"/>
      <c r="VC2096" s="121"/>
      <c r="VD2096" s="121"/>
      <c r="VE2096" s="121"/>
      <c r="VF2096" s="121"/>
      <c r="VG2096" s="121"/>
      <c r="VH2096" s="121"/>
      <c r="VI2096" s="121"/>
      <c r="VJ2096" s="121"/>
      <c r="VK2096" s="121"/>
      <c r="VL2096" s="121"/>
      <c r="VM2096" s="121"/>
      <c r="VN2096" s="121"/>
      <c r="VO2096" s="121"/>
      <c r="VP2096" s="121"/>
      <c r="VQ2096" s="121"/>
      <c r="VR2096" s="121"/>
      <c r="VS2096" s="121"/>
      <c r="VT2096" s="121"/>
      <c r="VU2096" s="121"/>
      <c r="VV2096" s="121"/>
      <c r="VW2096" s="121"/>
      <c r="VX2096" s="121"/>
      <c r="VY2096" s="121"/>
      <c r="VZ2096" s="121"/>
      <c r="WA2096" s="121"/>
      <c r="WB2096" s="121"/>
      <c r="WC2096" s="121"/>
      <c r="WD2096" s="121"/>
      <c r="WE2096" s="121"/>
      <c r="WF2096" s="121"/>
      <c r="WG2096" s="121"/>
      <c r="WH2096" s="121"/>
      <c r="WI2096" s="121"/>
      <c r="WJ2096" s="121"/>
      <c r="WK2096" s="121"/>
      <c r="WL2096" s="121"/>
      <c r="WM2096" s="121"/>
      <c r="WN2096" s="121"/>
      <c r="WO2096" s="121"/>
      <c r="WP2096" s="121"/>
      <c r="WQ2096" s="121"/>
      <c r="WR2096" s="121"/>
      <c r="WS2096" s="121"/>
      <c r="WT2096" s="121"/>
      <c r="WU2096" s="121"/>
      <c r="WV2096" s="121"/>
      <c r="WW2096" s="121"/>
      <c r="WX2096" s="121"/>
      <c r="WY2096" s="121"/>
      <c r="WZ2096" s="121"/>
      <c r="XA2096" s="121"/>
      <c r="XB2096" s="121"/>
      <c r="XC2096" s="121"/>
      <c r="XD2096" s="121"/>
      <c r="XE2096" s="121"/>
      <c r="XF2096" s="121"/>
      <c r="XG2096" s="121"/>
      <c r="XH2096" s="121"/>
      <c r="XI2096" s="121"/>
      <c r="XJ2096" s="121"/>
      <c r="XK2096" s="121"/>
      <c r="XL2096" s="121"/>
      <c r="XM2096" s="121"/>
      <c r="XN2096" s="121"/>
      <c r="XO2096" s="121"/>
      <c r="XP2096" s="121"/>
      <c r="XQ2096" s="121"/>
      <c r="XR2096" s="121"/>
      <c r="XS2096" s="121"/>
      <c r="XT2096" s="121"/>
      <c r="XU2096" s="121"/>
      <c r="XV2096" s="121"/>
      <c r="XW2096" s="121"/>
      <c r="XX2096" s="121"/>
      <c r="XY2096" s="121"/>
      <c r="XZ2096" s="121"/>
      <c r="YA2096" s="121"/>
      <c r="YB2096" s="121"/>
      <c r="YC2096" s="121"/>
      <c r="YD2096" s="121"/>
      <c r="YE2096" s="121"/>
      <c r="YF2096" s="121"/>
      <c r="YG2096" s="121"/>
      <c r="YH2096" s="121"/>
      <c r="YI2096" s="121"/>
      <c r="YJ2096" s="121"/>
      <c r="YK2096" s="121"/>
      <c r="YL2096" s="121"/>
      <c r="YM2096" s="121"/>
      <c r="YN2096" s="121"/>
      <c r="YO2096" s="121"/>
      <c r="YP2096" s="121"/>
      <c r="YQ2096" s="121"/>
      <c r="YR2096" s="121"/>
      <c r="YS2096" s="121"/>
      <c r="YT2096" s="121"/>
      <c r="YU2096" s="121"/>
      <c r="YV2096" s="121"/>
      <c r="YW2096" s="121"/>
      <c r="YX2096" s="121"/>
      <c r="YY2096" s="121"/>
      <c r="YZ2096" s="121"/>
      <c r="ZA2096" s="121"/>
      <c r="ZB2096" s="121"/>
      <c r="ZC2096" s="121"/>
      <c r="ZD2096" s="121"/>
      <c r="ZE2096" s="121"/>
      <c r="ZF2096" s="121"/>
      <c r="ZG2096" s="121"/>
      <c r="ZH2096" s="121"/>
      <c r="ZI2096" s="121"/>
      <c r="ZJ2096" s="121"/>
      <c r="ZK2096" s="121"/>
      <c r="ZL2096" s="121"/>
      <c r="ZM2096" s="121"/>
      <c r="ZN2096" s="121"/>
      <c r="ZO2096" s="121"/>
      <c r="ZP2096" s="121"/>
      <c r="ZQ2096" s="121"/>
      <c r="ZR2096" s="121"/>
      <c r="ZS2096" s="121"/>
      <c r="ZT2096" s="121"/>
      <c r="ZU2096" s="121"/>
      <c r="ZV2096" s="121"/>
      <c r="ZW2096" s="121"/>
      <c r="ZX2096" s="121"/>
      <c r="ZY2096" s="121"/>
      <c r="ZZ2096" s="121"/>
      <c r="AAA2096" s="121"/>
      <c r="AAB2096" s="121"/>
      <c r="AAC2096" s="121"/>
      <c r="AAD2096" s="121"/>
      <c r="AAE2096" s="121"/>
      <c r="AAF2096" s="121"/>
      <c r="AAG2096" s="121"/>
      <c r="AAH2096" s="121"/>
      <c r="AAI2096" s="121"/>
      <c r="AAJ2096" s="121"/>
      <c r="AAK2096" s="121"/>
      <c r="AAL2096" s="121"/>
      <c r="AAM2096" s="121"/>
      <c r="AAN2096" s="121"/>
      <c r="AAO2096" s="121"/>
      <c r="AAP2096" s="121"/>
      <c r="AAQ2096" s="121"/>
      <c r="AAR2096" s="121"/>
      <c r="AAS2096" s="121"/>
      <c r="AAT2096" s="121"/>
      <c r="AAU2096" s="121"/>
      <c r="AAV2096" s="121"/>
      <c r="AAW2096" s="121"/>
      <c r="AAX2096" s="121"/>
      <c r="AAY2096" s="121"/>
      <c r="AAZ2096" s="121"/>
      <c r="ABA2096" s="121"/>
      <c r="ABB2096" s="121"/>
      <c r="ABC2096" s="121"/>
      <c r="ABD2096" s="121"/>
      <c r="ABE2096" s="121"/>
      <c r="ABF2096" s="121"/>
      <c r="ABG2096" s="121"/>
      <c r="ABH2096" s="121"/>
      <c r="ABI2096" s="121"/>
      <c r="ABJ2096" s="121"/>
      <c r="ABK2096" s="121"/>
      <c r="ABL2096" s="121"/>
      <c r="ABM2096" s="121"/>
      <c r="ABN2096" s="121"/>
      <c r="ABO2096" s="121"/>
      <c r="ABP2096" s="121"/>
      <c r="ABQ2096" s="121"/>
      <c r="ABR2096" s="121"/>
      <c r="ABS2096" s="121"/>
      <c r="ABT2096" s="121"/>
      <c r="ABU2096" s="121"/>
      <c r="ABV2096" s="121"/>
      <c r="ABW2096" s="121"/>
      <c r="ABX2096" s="121"/>
      <c r="ABY2096" s="121"/>
      <c r="ABZ2096" s="121"/>
      <c r="ACA2096" s="121"/>
      <c r="ACB2096" s="121"/>
      <c r="ACC2096" s="121"/>
      <c r="ACD2096" s="121"/>
      <c r="ACE2096" s="121"/>
      <c r="ACF2096" s="121"/>
      <c r="ACG2096" s="121"/>
      <c r="ACH2096" s="121"/>
      <c r="ACI2096" s="121"/>
      <c r="ACJ2096" s="121"/>
      <c r="ACK2096" s="121"/>
      <c r="ACL2096" s="121"/>
      <c r="ACM2096" s="121"/>
      <c r="ACN2096" s="121"/>
      <c r="ACO2096" s="121"/>
      <c r="ACP2096" s="121"/>
      <c r="ACQ2096" s="121"/>
      <c r="ACR2096" s="121"/>
      <c r="ACS2096" s="121"/>
      <c r="ACT2096" s="121"/>
      <c r="ACU2096" s="121"/>
      <c r="ACV2096" s="121"/>
      <c r="ACW2096" s="121"/>
      <c r="ACX2096" s="121"/>
      <c r="ACY2096" s="121"/>
      <c r="ACZ2096" s="121"/>
      <c r="ADA2096" s="121"/>
      <c r="ADB2096" s="121"/>
      <c r="ADC2096" s="121"/>
      <c r="ADD2096" s="121"/>
      <c r="ADE2096" s="121"/>
      <c r="ADF2096" s="121"/>
      <c r="ADG2096" s="121"/>
      <c r="ADH2096" s="121"/>
      <c r="ADI2096" s="121"/>
      <c r="ADJ2096" s="121"/>
      <c r="ADK2096" s="121"/>
      <c r="ADL2096" s="121"/>
      <c r="ADM2096" s="121"/>
      <c r="ADN2096" s="121"/>
      <c r="ADO2096" s="121"/>
      <c r="ADP2096" s="121"/>
      <c r="ADQ2096" s="121"/>
      <c r="ADR2096" s="121"/>
      <c r="ADS2096" s="121"/>
      <c r="ADT2096" s="121"/>
      <c r="ADU2096" s="121"/>
      <c r="ADV2096" s="121"/>
      <c r="ADW2096" s="121"/>
      <c r="ADX2096" s="121"/>
      <c r="ADY2096" s="121"/>
      <c r="ADZ2096" s="121"/>
      <c r="AEA2096" s="121"/>
      <c r="AEB2096" s="121"/>
      <c r="AEC2096" s="121"/>
      <c r="AED2096" s="121"/>
      <c r="AEE2096" s="121"/>
      <c r="AEF2096" s="121"/>
      <c r="AEG2096" s="121"/>
      <c r="AEH2096" s="121"/>
      <c r="AEI2096" s="121"/>
      <c r="AEJ2096" s="121"/>
      <c r="AEK2096" s="121"/>
      <c r="AEL2096" s="121"/>
      <c r="AEM2096" s="121"/>
      <c r="AEN2096" s="121"/>
      <c r="AEO2096" s="121"/>
      <c r="AEP2096" s="121"/>
      <c r="AEQ2096" s="121"/>
      <c r="AER2096" s="121"/>
      <c r="AES2096" s="121"/>
      <c r="AET2096" s="121"/>
      <c r="AEU2096" s="121"/>
      <c r="AEV2096" s="121"/>
      <c r="AEW2096" s="121"/>
      <c r="AEX2096" s="121"/>
      <c r="AEY2096" s="121"/>
      <c r="AEZ2096" s="121"/>
      <c r="AFA2096" s="121"/>
      <c r="AFB2096" s="121"/>
      <c r="AFC2096" s="121"/>
      <c r="AFD2096" s="121"/>
      <c r="AFE2096" s="121"/>
      <c r="AFF2096" s="121"/>
      <c r="AFG2096" s="121"/>
      <c r="AFH2096" s="121"/>
      <c r="AFI2096" s="121"/>
      <c r="AFJ2096" s="121"/>
      <c r="AFK2096" s="121"/>
      <c r="AFL2096" s="121"/>
      <c r="AFM2096" s="121"/>
      <c r="AFN2096" s="121"/>
      <c r="AFO2096" s="121"/>
      <c r="AFP2096" s="121"/>
      <c r="AFQ2096" s="121"/>
      <c r="AFR2096" s="121"/>
      <c r="AFS2096" s="121"/>
      <c r="AFT2096" s="121"/>
      <c r="AFU2096" s="121"/>
      <c r="AFV2096" s="121"/>
      <c r="AFW2096" s="121"/>
      <c r="AFX2096" s="121"/>
      <c r="AFY2096" s="121"/>
      <c r="AFZ2096" s="121"/>
      <c r="AGA2096" s="121"/>
      <c r="AGB2096" s="121"/>
      <c r="AGC2096" s="121"/>
      <c r="AGD2096" s="121"/>
      <c r="AGE2096" s="121"/>
      <c r="AGF2096" s="121"/>
      <c r="AGG2096" s="121"/>
      <c r="AGH2096" s="121"/>
      <c r="AGI2096" s="121"/>
      <c r="AGJ2096" s="121"/>
      <c r="AGK2096" s="121"/>
      <c r="AGL2096" s="121"/>
      <c r="AGM2096" s="121"/>
      <c r="AGN2096" s="121"/>
      <c r="AGO2096" s="121"/>
      <c r="AGP2096" s="121"/>
      <c r="AGQ2096" s="121"/>
      <c r="AGR2096" s="121"/>
      <c r="AGS2096" s="121"/>
      <c r="AGT2096" s="121"/>
      <c r="AGU2096" s="121"/>
      <c r="AGV2096" s="121"/>
      <c r="AGW2096" s="121"/>
      <c r="AGX2096" s="121"/>
      <c r="AGY2096" s="121"/>
      <c r="AGZ2096" s="121"/>
      <c r="AHA2096" s="121"/>
      <c r="AHB2096" s="121"/>
      <c r="AHC2096" s="121"/>
      <c r="AHD2096" s="121"/>
      <c r="AHE2096" s="121"/>
      <c r="AHF2096" s="121"/>
      <c r="AHG2096" s="121"/>
      <c r="AHH2096" s="121"/>
      <c r="AHI2096" s="121"/>
      <c r="AHJ2096" s="121"/>
      <c r="AHK2096" s="121"/>
      <c r="AHL2096" s="121"/>
      <c r="AHM2096" s="121"/>
      <c r="AHN2096" s="121"/>
      <c r="AHO2096" s="121"/>
      <c r="AHP2096" s="121"/>
      <c r="AHQ2096" s="121"/>
      <c r="AHR2096" s="121"/>
      <c r="AHS2096" s="121"/>
      <c r="AHT2096" s="121"/>
      <c r="AHU2096" s="121"/>
      <c r="AHV2096" s="121"/>
      <c r="AHW2096" s="121"/>
      <c r="AHX2096" s="121"/>
      <c r="AHY2096" s="121"/>
      <c r="AHZ2096" s="121"/>
      <c r="AIA2096" s="121"/>
      <c r="AIB2096" s="121"/>
      <c r="AIC2096" s="121"/>
      <c r="AID2096" s="121"/>
      <c r="AIE2096" s="121"/>
      <c r="AIF2096" s="121"/>
      <c r="AIG2096" s="121"/>
      <c r="AIH2096" s="121"/>
      <c r="AII2096" s="121"/>
      <c r="AIJ2096" s="121"/>
      <c r="AIK2096" s="121"/>
      <c r="AIL2096" s="121"/>
      <c r="AIM2096" s="121"/>
      <c r="AIN2096" s="121"/>
      <c r="AIO2096" s="121"/>
      <c r="AIP2096" s="121"/>
      <c r="AIQ2096" s="121"/>
      <c r="AIR2096" s="121"/>
      <c r="AIS2096" s="121"/>
      <c r="AIT2096" s="121"/>
      <c r="AIU2096" s="121"/>
      <c r="AIV2096" s="121"/>
      <c r="AIW2096" s="121"/>
      <c r="AIX2096" s="121"/>
      <c r="AIY2096" s="121"/>
      <c r="AIZ2096" s="121"/>
      <c r="AJA2096" s="121"/>
      <c r="AJB2096" s="121"/>
      <c r="AJC2096" s="121"/>
      <c r="AJD2096" s="121"/>
      <c r="AJE2096" s="121"/>
      <c r="AJF2096" s="121"/>
      <c r="AJG2096" s="121"/>
      <c r="AJH2096" s="121"/>
      <c r="AJI2096" s="121"/>
      <c r="AJJ2096" s="121"/>
      <c r="AJK2096" s="121"/>
      <c r="AJL2096" s="121"/>
      <c r="AJM2096" s="121"/>
      <c r="AJN2096" s="121"/>
      <c r="AJO2096" s="121"/>
      <c r="AJP2096" s="121"/>
      <c r="AJQ2096" s="121"/>
      <c r="AJR2096" s="121"/>
      <c r="AJS2096" s="121"/>
      <c r="AJT2096" s="121"/>
      <c r="AJU2096" s="121"/>
      <c r="AJV2096" s="121"/>
      <c r="AJW2096" s="121"/>
      <c r="AJX2096" s="121"/>
      <c r="AJY2096" s="121"/>
      <c r="AJZ2096" s="121"/>
      <c r="AKA2096" s="121"/>
      <c r="AKB2096" s="121"/>
      <c r="AKC2096" s="121"/>
      <c r="AKD2096" s="121"/>
      <c r="AKE2096" s="121"/>
      <c r="AKF2096" s="121"/>
      <c r="AKG2096" s="121"/>
      <c r="AKH2096" s="121"/>
      <c r="AKI2096" s="121"/>
      <c r="AKJ2096" s="121"/>
      <c r="AKK2096" s="121"/>
      <c r="AKL2096" s="121"/>
      <c r="AKM2096" s="121"/>
      <c r="AKN2096" s="121"/>
      <c r="AKO2096" s="121"/>
      <c r="AKP2096" s="121"/>
      <c r="AKQ2096" s="121"/>
      <c r="AKR2096" s="121"/>
      <c r="AKS2096" s="121"/>
      <c r="AKT2096" s="121"/>
      <c r="AKU2096" s="121"/>
      <c r="AKV2096" s="121"/>
      <c r="AKW2096" s="121"/>
      <c r="AKX2096" s="121"/>
      <c r="AKY2096" s="121"/>
      <c r="AKZ2096" s="121"/>
      <c r="ALA2096" s="121"/>
      <c r="ALB2096" s="121"/>
      <c r="ALC2096" s="121"/>
      <c r="ALD2096" s="121"/>
      <c r="ALE2096" s="121"/>
      <c r="ALF2096" s="121"/>
      <c r="ALG2096" s="121"/>
      <c r="ALH2096" s="121"/>
      <c r="ALI2096" s="121"/>
      <c r="ALJ2096" s="121"/>
      <c r="ALK2096" s="121"/>
      <c r="ALL2096" s="121"/>
      <c r="ALM2096" s="121"/>
      <c r="ALN2096" s="121"/>
      <c r="ALO2096" s="121"/>
      <c r="ALP2096" s="121"/>
      <c r="ALQ2096" s="121"/>
      <c r="ALR2096" s="121"/>
      <c r="ALS2096" s="121"/>
      <c r="ALT2096" s="121"/>
      <c r="ALU2096" s="121"/>
      <c r="ALV2096" s="121"/>
      <c r="ALW2096" s="121"/>
      <c r="ALX2096" s="121"/>
      <c r="ALY2096" s="121"/>
      <c r="ALZ2096" s="121"/>
      <c r="AMA2096" s="121"/>
      <c r="AMB2096" s="121"/>
      <c r="AMC2096" s="121"/>
      <c r="AMD2096" s="121"/>
      <c r="AME2096" s="121"/>
      <c r="AMF2096" s="121"/>
      <c r="AMG2096" s="121"/>
      <c r="AMH2096" s="121"/>
      <c r="AMI2096" s="121"/>
      <c r="AMJ2096" s="121"/>
      <c r="AMK2096" s="121"/>
    </row>
    <row r="2097" spans="1:1025" s="108" customFormat="1" ht="43.2">
      <c r="A2097" s="15">
        <v>2094</v>
      </c>
      <c r="B2097" s="16" t="s">
        <v>28</v>
      </c>
      <c r="C2097" s="274" t="s">
        <v>3611</v>
      </c>
      <c r="D2097" s="16" t="s">
        <v>3612</v>
      </c>
      <c r="E2097" s="16" t="s">
        <v>3619</v>
      </c>
      <c r="F2097" s="16" t="s">
        <v>938</v>
      </c>
      <c r="G2097" s="16" t="s">
        <v>1042</v>
      </c>
      <c r="H2097" s="16" t="s">
        <v>3790</v>
      </c>
      <c r="I2097" s="16"/>
      <c r="J2097" s="16"/>
      <c r="K2097" s="16" t="s">
        <v>3620</v>
      </c>
      <c r="L2097" s="275" t="s">
        <v>3621</v>
      </c>
      <c r="M2097" s="12" t="s">
        <v>5347</v>
      </c>
      <c r="O2097" s="121"/>
      <c r="P2097" s="121"/>
      <c r="Q2097" s="121"/>
      <c r="R2097" s="121"/>
      <c r="S2097" s="121"/>
      <c r="T2097" s="121"/>
      <c r="U2097" s="121"/>
      <c r="V2097" s="121"/>
      <c r="W2097" s="121"/>
      <c r="X2097" s="121"/>
      <c r="Y2097" s="121"/>
      <c r="Z2097" s="121"/>
      <c r="AA2097" s="121"/>
      <c r="AB2097" s="121"/>
      <c r="AC2097" s="121"/>
      <c r="AD2097" s="121"/>
      <c r="AE2097" s="121"/>
      <c r="AF2097" s="121"/>
      <c r="AG2097" s="121"/>
      <c r="AH2097" s="121"/>
      <c r="AI2097" s="121"/>
      <c r="AJ2097" s="121"/>
      <c r="AK2097" s="121"/>
      <c r="AL2097" s="121"/>
      <c r="AM2097" s="121"/>
      <c r="AN2097" s="121"/>
      <c r="AO2097" s="121"/>
      <c r="AP2097" s="121"/>
      <c r="AQ2097" s="121"/>
      <c r="AR2097" s="121"/>
      <c r="AS2097" s="121"/>
      <c r="AT2097" s="121"/>
      <c r="AU2097" s="121"/>
      <c r="AV2097" s="121"/>
      <c r="AW2097" s="121"/>
      <c r="AX2097" s="121"/>
      <c r="AY2097" s="121"/>
      <c r="AZ2097" s="121"/>
      <c r="BA2097" s="121"/>
      <c r="BB2097" s="121"/>
      <c r="BC2097" s="121"/>
      <c r="BD2097" s="121"/>
      <c r="BE2097" s="121"/>
      <c r="BF2097" s="121"/>
      <c r="BG2097" s="121"/>
      <c r="BH2097" s="121"/>
      <c r="BI2097" s="121"/>
      <c r="BJ2097" s="121"/>
      <c r="BK2097" s="121"/>
      <c r="BL2097" s="121"/>
      <c r="BM2097" s="121"/>
      <c r="BN2097" s="121"/>
      <c r="BO2097" s="121"/>
      <c r="BP2097" s="121"/>
      <c r="BQ2097" s="121"/>
      <c r="BR2097" s="121"/>
      <c r="BS2097" s="121"/>
      <c r="BT2097" s="121"/>
      <c r="BU2097" s="121"/>
      <c r="BV2097" s="121"/>
      <c r="BW2097" s="121"/>
      <c r="BX2097" s="121"/>
      <c r="BY2097" s="121"/>
      <c r="BZ2097" s="121"/>
      <c r="CA2097" s="121"/>
      <c r="CB2097" s="121"/>
      <c r="CC2097" s="121"/>
      <c r="CD2097" s="121"/>
      <c r="CE2097" s="121"/>
      <c r="CF2097" s="121"/>
      <c r="CG2097" s="121"/>
      <c r="CH2097" s="121"/>
      <c r="CI2097" s="121"/>
      <c r="CJ2097" s="121"/>
      <c r="CK2097" s="121"/>
      <c r="CL2097" s="121"/>
      <c r="CM2097" s="121"/>
      <c r="CN2097" s="121"/>
      <c r="CO2097" s="121"/>
      <c r="CP2097" s="121"/>
      <c r="CQ2097" s="121"/>
      <c r="CR2097" s="121"/>
      <c r="CS2097" s="121"/>
      <c r="CT2097" s="121"/>
      <c r="CU2097" s="121"/>
      <c r="CV2097" s="121"/>
      <c r="CW2097" s="121"/>
      <c r="CX2097" s="121"/>
      <c r="CY2097" s="121"/>
      <c r="CZ2097" s="121"/>
      <c r="DA2097" s="121"/>
      <c r="DB2097" s="121"/>
      <c r="DC2097" s="121"/>
      <c r="DD2097" s="121"/>
      <c r="DE2097" s="121"/>
      <c r="DF2097" s="121"/>
      <c r="DG2097" s="121"/>
      <c r="DH2097" s="121"/>
      <c r="DI2097" s="121"/>
      <c r="DJ2097" s="121"/>
      <c r="DK2097" s="121"/>
      <c r="DL2097" s="121"/>
      <c r="DM2097" s="121"/>
      <c r="DN2097" s="121"/>
      <c r="DO2097" s="121"/>
      <c r="DP2097" s="121"/>
      <c r="DQ2097" s="121"/>
      <c r="DR2097" s="121"/>
      <c r="DS2097" s="121"/>
      <c r="DT2097" s="121"/>
      <c r="DU2097" s="121"/>
      <c r="DV2097" s="121"/>
      <c r="DW2097" s="121"/>
      <c r="DX2097" s="121"/>
      <c r="DY2097" s="121"/>
      <c r="DZ2097" s="121"/>
      <c r="EA2097" s="121"/>
      <c r="EB2097" s="121"/>
      <c r="EC2097" s="121"/>
      <c r="ED2097" s="121"/>
      <c r="EE2097" s="121"/>
      <c r="EF2097" s="121"/>
      <c r="EG2097" s="121"/>
      <c r="EH2097" s="121"/>
      <c r="EI2097" s="121"/>
      <c r="EJ2097" s="121"/>
      <c r="EK2097" s="121"/>
      <c r="EL2097" s="121"/>
      <c r="EM2097" s="121"/>
      <c r="EN2097" s="121"/>
      <c r="EO2097" s="121"/>
      <c r="EP2097" s="121"/>
      <c r="EQ2097" s="121"/>
      <c r="ER2097" s="121"/>
      <c r="ES2097" s="121"/>
      <c r="ET2097" s="121"/>
      <c r="EU2097" s="121"/>
      <c r="EV2097" s="121"/>
      <c r="EW2097" s="121"/>
      <c r="EX2097" s="121"/>
      <c r="EY2097" s="121"/>
      <c r="EZ2097" s="121"/>
      <c r="FA2097" s="121"/>
      <c r="FB2097" s="121"/>
      <c r="FC2097" s="121"/>
      <c r="FD2097" s="121"/>
      <c r="FE2097" s="121"/>
      <c r="FF2097" s="121"/>
      <c r="FG2097" s="121"/>
      <c r="FH2097" s="121"/>
      <c r="FI2097" s="121"/>
      <c r="FJ2097" s="121"/>
      <c r="FK2097" s="121"/>
      <c r="FL2097" s="121"/>
      <c r="FM2097" s="121"/>
      <c r="FN2097" s="121"/>
      <c r="FO2097" s="121"/>
      <c r="FP2097" s="121"/>
      <c r="FQ2097" s="121"/>
      <c r="FR2097" s="121"/>
      <c r="FS2097" s="121"/>
      <c r="FT2097" s="121"/>
      <c r="FU2097" s="121"/>
      <c r="FV2097" s="121"/>
      <c r="FW2097" s="121"/>
      <c r="FX2097" s="121"/>
      <c r="FY2097" s="121"/>
      <c r="FZ2097" s="121"/>
      <c r="GA2097" s="121"/>
      <c r="GB2097" s="121"/>
      <c r="GC2097" s="121"/>
      <c r="GD2097" s="121"/>
      <c r="GE2097" s="121"/>
      <c r="GF2097" s="121"/>
      <c r="GG2097" s="121"/>
      <c r="GH2097" s="121"/>
      <c r="GI2097" s="121"/>
      <c r="GJ2097" s="121"/>
      <c r="GK2097" s="121"/>
      <c r="GL2097" s="121"/>
      <c r="GM2097" s="121"/>
      <c r="GN2097" s="121"/>
      <c r="GO2097" s="121"/>
      <c r="GP2097" s="121"/>
      <c r="GQ2097" s="121"/>
      <c r="GR2097" s="121"/>
      <c r="GS2097" s="121"/>
      <c r="GT2097" s="121"/>
      <c r="GU2097" s="121"/>
      <c r="GV2097" s="121"/>
      <c r="GW2097" s="121"/>
      <c r="GX2097" s="121"/>
      <c r="GY2097" s="121"/>
      <c r="GZ2097" s="121"/>
      <c r="HA2097" s="121"/>
      <c r="HB2097" s="121"/>
      <c r="HC2097" s="121"/>
      <c r="HD2097" s="121"/>
      <c r="HE2097" s="121"/>
      <c r="HF2097" s="121"/>
      <c r="HG2097" s="121"/>
      <c r="HH2097" s="121"/>
      <c r="HI2097" s="121"/>
      <c r="HJ2097" s="121"/>
      <c r="HK2097" s="121"/>
      <c r="HL2097" s="121"/>
      <c r="HM2097" s="121"/>
      <c r="HN2097" s="121"/>
      <c r="HO2097" s="121"/>
      <c r="HP2097" s="121"/>
      <c r="HQ2097" s="121"/>
      <c r="HR2097" s="121"/>
      <c r="HS2097" s="121"/>
      <c r="HT2097" s="121"/>
      <c r="HU2097" s="121"/>
      <c r="HV2097" s="121"/>
      <c r="HW2097" s="121"/>
      <c r="HX2097" s="121"/>
      <c r="HY2097" s="121"/>
      <c r="HZ2097" s="121"/>
      <c r="IA2097" s="121"/>
      <c r="IB2097" s="121"/>
      <c r="IC2097" s="121"/>
      <c r="ID2097" s="121"/>
      <c r="IE2097" s="121"/>
      <c r="IF2097" s="121"/>
      <c r="IG2097" s="121"/>
      <c r="IH2097" s="121"/>
      <c r="II2097" s="121"/>
      <c r="IJ2097" s="121"/>
      <c r="IK2097" s="121"/>
      <c r="IL2097" s="121"/>
      <c r="IM2097" s="121"/>
      <c r="IN2097" s="121"/>
      <c r="IO2097" s="121"/>
      <c r="IP2097" s="121"/>
      <c r="IQ2097" s="121"/>
      <c r="IR2097" s="121"/>
      <c r="IS2097" s="121"/>
      <c r="IT2097" s="121"/>
      <c r="IU2097" s="121"/>
      <c r="IV2097" s="121"/>
      <c r="IW2097" s="121"/>
      <c r="IX2097" s="121"/>
      <c r="IY2097" s="121"/>
      <c r="IZ2097" s="121"/>
      <c r="JA2097" s="121"/>
      <c r="JB2097" s="121"/>
      <c r="JC2097" s="121"/>
      <c r="JD2097" s="121"/>
      <c r="JE2097" s="121"/>
      <c r="JF2097" s="121"/>
      <c r="JG2097" s="121"/>
      <c r="JH2097" s="121"/>
      <c r="JI2097" s="121"/>
      <c r="JJ2097" s="121"/>
      <c r="JK2097" s="121"/>
      <c r="JL2097" s="121"/>
      <c r="JM2097" s="121"/>
      <c r="JN2097" s="121"/>
      <c r="JO2097" s="121"/>
      <c r="JP2097" s="121"/>
      <c r="JQ2097" s="121"/>
      <c r="JR2097" s="121"/>
      <c r="JS2097" s="121"/>
      <c r="JT2097" s="121"/>
      <c r="JU2097" s="121"/>
      <c r="JV2097" s="121"/>
      <c r="JW2097" s="121"/>
      <c r="JX2097" s="121"/>
      <c r="JY2097" s="121"/>
      <c r="JZ2097" s="121"/>
      <c r="KA2097" s="121"/>
      <c r="KB2097" s="121"/>
      <c r="KC2097" s="121"/>
      <c r="KD2097" s="121"/>
      <c r="KE2097" s="121"/>
      <c r="KF2097" s="121"/>
      <c r="KG2097" s="121"/>
      <c r="KH2097" s="121"/>
      <c r="KI2097" s="121"/>
      <c r="KJ2097" s="121"/>
      <c r="KK2097" s="121"/>
      <c r="KL2097" s="121"/>
      <c r="KM2097" s="121"/>
      <c r="KN2097" s="121"/>
      <c r="KO2097" s="121"/>
      <c r="KP2097" s="121"/>
      <c r="KQ2097" s="121"/>
      <c r="KR2097" s="121"/>
      <c r="KS2097" s="121"/>
      <c r="KT2097" s="121"/>
      <c r="KU2097" s="121"/>
      <c r="KV2097" s="121"/>
      <c r="KW2097" s="121"/>
      <c r="KX2097" s="121"/>
      <c r="KY2097" s="121"/>
      <c r="KZ2097" s="121"/>
      <c r="LA2097" s="121"/>
      <c r="LB2097" s="121"/>
      <c r="LC2097" s="121"/>
      <c r="LD2097" s="121"/>
      <c r="LE2097" s="121"/>
      <c r="LF2097" s="121"/>
      <c r="LG2097" s="121"/>
      <c r="LH2097" s="121"/>
      <c r="LI2097" s="121"/>
      <c r="LJ2097" s="121"/>
      <c r="LK2097" s="121"/>
      <c r="LL2097" s="121"/>
      <c r="LM2097" s="121"/>
      <c r="LN2097" s="121"/>
      <c r="LO2097" s="121"/>
      <c r="LP2097" s="121"/>
      <c r="LQ2097" s="121"/>
      <c r="LR2097" s="121"/>
      <c r="LS2097" s="121"/>
      <c r="LT2097" s="121"/>
      <c r="LU2097" s="121"/>
      <c r="LV2097" s="121"/>
      <c r="LW2097" s="121"/>
      <c r="LX2097" s="121"/>
      <c r="LY2097" s="121"/>
      <c r="LZ2097" s="121"/>
      <c r="MA2097" s="121"/>
      <c r="MB2097" s="121"/>
      <c r="MC2097" s="121"/>
      <c r="MD2097" s="121"/>
      <c r="ME2097" s="121"/>
      <c r="MF2097" s="121"/>
      <c r="MG2097" s="121"/>
      <c r="MH2097" s="121"/>
      <c r="MI2097" s="121"/>
      <c r="MJ2097" s="121"/>
      <c r="MK2097" s="121"/>
      <c r="ML2097" s="121"/>
      <c r="MM2097" s="121"/>
      <c r="MN2097" s="121"/>
      <c r="MO2097" s="121"/>
      <c r="MP2097" s="121"/>
      <c r="MQ2097" s="121"/>
      <c r="MR2097" s="121"/>
      <c r="MS2097" s="121"/>
      <c r="MT2097" s="121"/>
      <c r="MU2097" s="121"/>
      <c r="MV2097" s="121"/>
      <c r="MW2097" s="121"/>
      <c r="MX2097" s="121"/>
      <c r="MY2097" s="121"/>
      <c r="MZ2097" s="121"/>
      <c r="NA2097" s="121"/>
      <c r="NB2097" s="121"/>
      <c r="NC2097" s="121"/>
      <c r="ND2097" s="121"/>
      <c r="NE2097" s="121"/>
      <c r="NF2097" s="121"/>
      <c r="NG2097" s="121"/>
      <c r="NH2097" s="121"/>
      <c r="NI2097" s="121"/>
      <c r="NJ2097" s="121"/>
      <c r="NK2097" s="121"/>
      <c r="NL2097" s="121"/>
      <c r="NM2097" s="121"/>
      <c r="NN2097" s="121"/>
      <c r="NO2097" s="121"/>
      <c r="NP2097" s="121"/>
      <c r="NQ2097" s="121"/>
      <c r="NR2097" s="121"/>
      <c r="NS2097" s="121"/>
      <c r="NT2097" s="121"/>
      <c r="NU2097" s="121"/>
      <c r="NV2097" s="121"/>
      <c r="NW2097" s="121"/>
      <c r="NX2097" s="121"/>
      <c r="NY2097" s="121"/>
      <c r="NZ2097" s="121"/>
      <c r="OA2097" s="121"/>
      <c r="OB2097" s="121"/>
      <c r="OC2097" s="121"/>
      <c r="OD2097" s="121"/>
      <c r="OE2097" s="121"/>
      <c r="OF2097" s="121"/>
      <c r="OG2097" s="121"/>
      <c r="OH2097" s="121"/>
      <c r="OI2097" s="121"/>
      <c r="OJ2097" s="121"/>
      <c r="OK2097" s="121"/>
      <c r="OL2097" s="121"/>
      <c r="OM2097" s="121"/>
      <c r="ON2097" s="121"/>
      <c r="OO2097" s="121"/>
      <c r="OP2097" s="121"/>
      <c r="OQ2097" s="121"/>
      <c r="OR2097" s="121"/>
      <c r="OS2097" s="121"/>
      <c r="OT2097" s="121"/>
      <c r="OU2097" s="121"/>
      <c r="OV2097" s="121"/>
      <c r="OW2097" s="121"/>
      <c r="OX2097" s="121"/>
      <c r="OY2097" s="121"/>
      <c r="OZ2097" s="121"/>
      <c r="PA2097" s="121"/>
      <c r="PB2097" s="121"/>
      <c r="PC2097" s="121"/>
      <c r="PD2097" s="121"/>
      <c r="PE2097" s="121"/>
      <c r="PF2097" s="121"/>
      <c r="PG2097" s="121"/>
      <c r="PH2097" s="121"/>
      <c r="PI2097" s="121"/>
      <c r="PJ2097" s="121"/>
      <c r="PK2097" s="121"/>
      <c r="PL2097" s="121"/>
      <c r="PM2097" s="121"/>
      <c r="PN2097" s="121"/>
      <c r="PO2097" s="121"/>
      <c r="PP2097" s="121"/>
      <c r="PQ2097" s="121"/>
      <c r="PR2097" s="121"/>
      <c r="PS2097" s="121"/>
      <c r="PT2097" s="121"/>
      <c r="PU2097" s="121"/>
      <c r="PV2097" s="121"/>
      <c r="PW2097" s="121"/>
      <c r="PX2097" s="121"/>
      <c r="PY2097" s="121"/>
      <c r="PZ2097" s="121"/>
      <c r="QA2097" s="121"/>
      <c r="QB2097" s="121"/>
      <c r="QC2097" s="121"/>
      <c r="QD2097" s="121"/>
      <c r="QE2097" s="121"/>
      <c r="QF2097" s="121"/>
      <c r="QG2097" s="121"/>
      <c r="QH2097" s="121"/>
      <c r="QI2097" s="121"/>
      <c r="QJ2097" s="121"/>
      <c r="QK2097" s="121"/>
      <c r="QL2097" s="121"/>
      <c r="QM2097" s="121"/>
      <c r="QN2097" s="121"/>
      <c r="QO2097" s="121"/>
      <c r="QP2097" s="121"/>
      <c r="QQ2097" s="121"/>
      <c r="QR2097" s="121"/>
      <c r="QS2097" s="121"/>
      <c r="QT2097" s="121"/>
      <c r="QU2097" s="121"/>
      <c r="QV2097" s="121"/>
      <c r="QW2097" s="121"/>
      <c r="QX2097" s="121"/>
      <c r="QY2097" s="121"/>
      <c r="QZ2097" s="121"/>
      <c r="RA2097" s="121"/>
      <c r="RB2097" s="121"/>
      <c r="RC2097" s="121"/>
      <c r="RD2097" s="121"/>
      <c r="RE2097" s="121"/>
      <c r="RF2097" s="121"/>
      <c r="RG2097" s="121"/>
      <c r="RH2097" s="121"/>
      <c r="RI2097" s="121"/>
      <c r="RJ2097" s="121"/>
      <c r="RK2097" s="121"/>
      <c r="RL2097" s="121"/>
      <c r="RM2097" s="121"/>
      <c r="RN2097" s="121"/>
      <c r="RO2097" s="121"/>
      <c r="RP2097" s="121"/>
      <c r="RQ2097" s="121"/>
      <c r="RR2097" s="121"/>
      <c r="RS2097" s="121"/>
      <c r="RT2097" s="121"/>
      <c r="RU2097" s="121"/>
      <c r="RV2097" s="121"/>
      <c r="RW2097" s="121"/>
      <c r="RX2097" s="121"/>
      <c r="RY2097" s="121"/>
      <c r="RZ2097" s="121"/>
      <c r="SA2097" s="121"/>
      <c r="SB2097" s="121"/>
      <c r="SC2097" s="121"/>
      <c r="SD2097" s="121"/>
      <c r="SE2097" s="121"/>
      <c r="SF2097" s="121"/>
      <c r="SG2097" s="121"/>
      <c r="SH2097" s="121"/>
      <c r="SI2097" s="121"/>
      <c r="SJ2097" s="121"/>
      <c r="SK2097" s="121"/>
      <c r="SL2097" s="121"/>
      <c r="SM2097" s="121"/>
      <c r="SN2097" s="121"/>
      <c r="SO2097" s="121"/>
      <c r="SP2097" s="121"/>
      <c r="SQ2097" s="121"/>
      <c r="SR2097" s="121"/>
      <c r="SS2097" s="121"/>
      <c r="ST2097" s="121"/>
      <c r="SU2097" s="121"/>
      <c r="SV2097" s="121"/>
      <c r="SW2097" s="121"/>
      <c r="SX2097" s="121"/>
      <c r="SY2097" s="121"/>
      <c r="SZ2097" s="121"/>
      <c r="TA2097" s="121"/>
      <c r="TB2097" s="121"/>
      <c r="TC2097" s="121"/>
      <c r="TD2097" s="121"/>
      <c r="TE2097" s="121"/>
      <c r="TF2097" s="121"/>
      <c r="TG2097" s="121"/>
      <c r="TH2097" s="121"/>
      <c r="TI2097" s="121"/>
      <c r="TJ2097" s="121"/>
      <c r="TK2097" s="121"/>
      <c r="TL2097" s="121"/>
      <c r="TM2097" s="121"/>
      <c r="TN2097" s="121"/>
      <c r="TO2097" s="121"/>
      <c r="TP2097" s="121"/>
      <c r="TQ2097" s="121"/>
      <c r="TR2097" s="121"/>
      <c r="TS2097" s="121"/>
      <c r="TT2097" s="121"/>
      <c r="TU2097" s="121"/>
      <c r="TV2097" s="121"/>
      <c r="TW2097" s="121"/>
      <c r="TX2097" s="121"/>
      <c r="TY2097" s="121"/>
      <c r="TZ2097" s="121"/>
      <c r="UA2097" s="121"/>
      <c r="UB2097" s="121"/>
      <c r="UC2097" s="121"/>
      <c r="UD2097" s="121"/>
      <c r="UE2097" s="121"/>
      <c r="UF2097" s="121"/>
      <c r="UG2097" s="121"/>
      <c r="UH2097" s="121"/>
      <c r="UI2097" s="121"/>
      <c r="UJ2097" s="121"/>
      <c r="UK2097" s="121"/>
      <c r="UL2097" s="121"/>
      <c r="UM2097" s="121"/>
      <c r="UN2097" s="121"/>
      <c r="UO2097" s="121"/>
      <c r="UP2097" s="121"/>
      <c r="UQ2097" s="121"/>
      <c r="UR2097" s="121"/>
      <c r="US2097" s="121"/>
      <c r="UT2097" s="121"/>
      <c r="UU2097" s="121"/>
      <c r="UV2097" s="121"/>
      <c r="UW2097" s="121"/>
      <c r="UX2097" s="121"/>
      <c r="UY2097" s="121"/>
      <c r="UZ2097" s="121"/>
      <c r="VA2097" s="121"/>
      <c r="VB2097" s="121"/>
      <c r="VC2097" s="121"/>
      <c r="VD2097" s="121"/>
      <c r="VE2097" s="121"/>
      <c r="VF2097" s="121"/>
      <c r="VG2097" s="121"/>
      <c r="VH2097" s="121"/>
      <c r="VI2097" s="121"/>
      <c r="VJ2097" s="121"/>
      <c r="VK2097" s="121"/>
      <c r="VL2097" s="121"/>
      <c r="VM2097" s="121"/>
      <c r="VN2097" s="121"/>
      <c r="VO2097" s="121"/>
      <c r="VP2097" s="121"/>
      <c r="VQ2097" s="121"/>
      <c r="VR2097" s="121"/>
      <c r="VS2097" s="121"/>
      <c r="VT2097" s="121"/>
      <c r="VU2097" s="121"/>
      <c r="VV2097" s="121"/>
      <c r="VW2097" s="121"/>
      <c r="VX2097" s="121"/>
      <c r="VY2097" s="121"/>
      <c r="VZ2097" s="121"/>
      <c r="WA2097" s="121"/>
      <c r="WB2097" s="121"/>
      <c r="WC2097" s="121"/>
      <c r="WD2097" s="121"/>
      <c r="WE2097" s="121"/>
      <c r="WF2097" s="121"/>
      <c r="WG2097" s="121"/>
      <c r="WH2097" s="121"/>
      <c r="WI2097" s="121"/>
      <c r="WJ2097" s="121"/>
      <c r="WK2097" s="121"/>
      <c r="WL2097" s="121"/>
      <c r="WM2097" s="121"/>
      <c r="WN2097" s="121"/>
      <c r="WO2097" s="121"/>
      <c r="WP2097" s="121"/>
      <c r="WQ2097" s="121"/>
      <c r="WR2097" s="121"/>
      <c r="WS2097" s="121"/>
      <c r="WT2097" s="121"/>
      <c r="WU2097" s="121"/>
      <c r="WV2097" s="121"/>
      <c r="WW2097" s="121"/>
      <c r="WX2097" s="121"/>
      <c r="WY2097" s="121"/>
      <c r="WZ2097" s="121"/>
      <c r="XA2097" s="121"/>
      <c r="XB2097" s="121"/>
      <c r="XC2097" s="121"/>
      <c r="XD2097" s="121"/>
      <c r="XE2097" s="121"/>
      <c r="XF2097" s="121"/>
      <c r="XG2097" s="121"/>
      <c r="XH2097" s="121"/>
      <c r="XI2097" s="121"/>
      <c r="XJ2097" s="121"/>
      <c r="XK2097" s="121"/>
      <c r="XL2097" s="121"/>
      <c r="XM2097" s="121"/>
      <c r="XN2097" s="121"/>
      <c r="XO2097" s="121"/>
      <c r="XP2097" s="121"/>
      <c r="XQ2097" s="121"/>
      <c r="XR2097" s="121"/>
      <c r="XS2097" s="121"/>
      <c r="XT2097" s="121"/>
      <c r="XU2097" s="121"/>
      <c r="XV2097" s="121"/>
      <c r="XW2097" s="121"/>
      <c r="XX2097" s="121"/>
      <c r="XY2097" s="121"/>
      <c r="XZ2097" s="121"/>
      <c r="YA2097" s="121"/>
      <c r="YB2097" s="121"/>
      <c r="YC2097" s="121"/>
      <c r="YD2097" s="121"/>
      <c r="YE2097" s="121"/>
      <c r="YF2097" s="121"/>
      <c r="YG2097" s="121"/>
      <c r="YH2097" s="121"/>
      <c r="YI2097" s="121"/>
      <c r="YJ2097" s="121"/>
      <c r="YK2097" s="121"/>
      <c r="YL2097" s="121"/>
      <c r="YM2097" s="121"/>
      <c r="YN2097" s="121"/>
      <c r="YO2097" s="121"/>
      <c r="YP2097" s="121"/>
      <c r="YQ2097" s="121"/>
      <c r="YR2097" s="121"/>
      <c r="YS2097" s="121"/>
      <c r="YT2097" s="121"/>
      <c r="YU2097" s="121"/>
      <c r="YV2097" s="121"/>
      <c r="YW2097" s="121"/>
      <c r="YX2097" s="121"/>
      <c r="YY2097" s="121"/>
      <c r="YZ2097" s="121"/>
      <c r="ZA2097" s="121"/>
      <c r="ZB2097" s="121"/>
      <c r="ZC2097" s="121"/>
      <c r="ZD2097" s="121"/>
      <c r="ZE2097" s="121"/>
      <c r="ZF2097" s="121"/>
      <c r="ZG2097" s="121"/>
      <c r="ZH2097" s="121"/>
      <c r="ZI2097" s="121"/>
      <c r="ZJ2097" s="121"/>
      <c r="ZK2097" s="121"/>
      <c r="ZL2097" s="121"/>
      <c r="ZM2097" s="121"/>
      <c r="ZN2097" s="121"/>
      <c r="ZO2097" s="121"/>
      <c r="ZP2097" s="121"/>
      <c r="ZQ2097" s="121"/>
      <c r="ZR2097" s="121"/>
      <c r="ZS2097" s="121"/>
      <c r="ZT2097" s="121"/>
      <c r="ZU2097" s="121"/>
      <c r="ZV2097" s="121"/>
      <c r="ZW2097" s="121"/>
      <c r="ZX2097" s="121"/>
      <c r="ZY2097" s="121"/>
      <c r="ZZ2097" s="121"/>
      <c r="AAA2097" s="121"/>
      <c r="AAB2097" s="121"/>
      <c r="AAC2097" s="121"/>
      <c r="AAD2097" s="121"/>
      <c r="AAE2097" s="121"/>
      <c r="AAF2097" s="121"/>
      <c r="AAG2097" s="121"/>
      <c r="AAH2097" s="121"/>
      <c r="AAI2097" s="121"/>
      <c r="AAJ2097" s="121"/>
      <c r="AAK2097" s="121"/>
      <c r="AAL2097" s="121"/>
      <c r="AAM2097" s="121"/>
      <c r="AAN2097" s="121"/>
      <c r="AAO2097" s="121"/>
      <c r="AAP2097" s="121"/>
      <c r="AAQ2097" s="121"/>
      <c r="AAR2097" s="121"/>
      <c r="AAS2097" s="121"/>
      <c r="AAT2097" s="121"/>
      <c r="AAU2097" s="121"/>
      <c r="AAV2097" s="121"/>
      <c r="AAW2097" s="121"/>
      <c r="AAX2097" s="121"/>
      <c r="AAY2097" s="121"/>
      <c r="AAZ2097" s="121"/>
      <c r="ABA2097" s="121"/>
      <c r="ABB2097" s="121"/>
      <c r="ABC2097" s="121"/>
      <c r="ABD2097" s="121"/>
      <c r="ABE2097" s="121"/>
      <c r="ABF2097" s="121"/>
      <c r="ABG2097" s="121"/>
      <c r="ABH2097" s="121"/>
      <c r="ABI2097" s="121"/>
      <c r="ABJ2097" s="121"/>
      <c r="ABK2097" s="121"/>
      <c r="ABL2097" s="121"/>
      <c r="ABM2097" s="121"/>
      <c r="ABN2097" s="121"/>
      <c r="ABO2097" s="121"/>
      <c r="ABP2097" s="121"/>
      <c r="ABQ2097" s="121"/>
      <c r="ABR2097" s="121"/>
      <c r="ABS2097" s="121"/>
      <c r="ABT2097" s="121"/>
      <c r="ABU2097" s="121"/>
      <c r="ABV2097" s="121"/>
      <c r="ABW2097" s="121"/>
      <c r="ABX2097" s="121"/>
      <c r="ABY2097" s="121"/>
      <c r="ABZ2097" s="121"/>
      <c r="ACA2097" s="121"/>
      <c r="ACB2097" s="121"/>
      <c r="ACC2097" s="121"/>
      <c r="ACD2097" s="121"/>
      <c r="ACE2097" s="121"/>
      <c r="ACF2097" s="121"/>
      <c r="ACG2097" s="121"/>
      <c r="ACH2097" s="121"/>
      <c r="ACI2097" s="121"/>
      <c r="ACJ2097" s="121"/>
      <c r="ACK2097" s="121"/>
      <c r="ACL2097" s="121"/>
      <c r="ACM2097" s="121"/>
      <c r="ACN2097" s="121"/>
      <c r="ACO2097" s="121"/>
      <c r="ACP2097" s="121"/>
      <c r="ACQ2097" s="121"/>
      <c r="ACR2097" s="121"/>
      <c r="ACS2097" s="121"/>
      <c r="ACT2097" s="121"/>
      <c r="ACU2097" s="121"/>
      <c r="ACV2097" s="121"/>
      <c r="ACW2097" s="121"/>
      <c r="ACX2097" s="121"/>
      <c r="ACY2097" s="121"/>
      <c r="ACZ2097" s="121"/>
      <c r="ADA2097" s="121"/>
      <c r="ADB2097" s="121"/>
      <c r="ADC2097" s="121"/>
      <c r="ADD2097" s="121"/>
      <c r="ADE2097" s="121"/>
      <c r="ADF2097" s="121"/>
      <c r="ADG2097" s="121"/>
      <c r="ADH2097" s="121"/>
      <c r="ADI2097" s="121"/>
      <c r="ADJ2097" s="121"/>
      <c r="ADK2097" s="121"/>
      <c r="ADL2097" s="121"/>
      <c r="ADM2097" s="121"/>
      <c r="ADN2097" s="121"/>
      <c r="ADO2097" s="121"/>
      <c r="ADP2097" s="121"/>
      <c r="ADQ2097" s="121"/>
      <c r="ADR2097" s="121"/>
      <c r="ADS2097" s="121"/>
      <c r="ADT2097" s="121"/>
      <c r="ADU2097" s="121"/>
      <c r="ADV2097" s="121"/>
      <c r="ADW2097" s="121"/>
      <c r="ADX2097" s="121"/>
      <c r="ADY2097" s="121"/>
      <c r="ADZ2097" s="121"/>
      <c r="AEA2097" s="121"/>
      <c r="AEB2097" s="121"/>
      <c r="AEC2097" s="121"/>
      <c r="AED2097" s="121"/>
      <c r="AEE2097" s="121"/>
      <c r="AEF2097" s="121"/>
      <c r="AEG2097" s="121"/>
      <c r="AEH2097" s="121"/>
      <c r="AEI2097" s="121"/>
      <c r="AEJ2097" s="121"/>
      <c r="AEK2097" s="121"/>
      <c r="AEL2097" s="121"/>
      <c r="AEM2097" s="121"/>
      <c r="AEN2097" s="121"/>
      <c r="AEO2097" s="121"/>
      <c r="AEP2097" s="121"/>
      <c r="AEQ2097" s="121"/>
      <c r="AER2097" s="121"/>
      <c r="AES2097" s="121"/>
      <c r="AET2097" s="121"/>
      <c r="AEU2097" s="121"/>
      <c r="AEV2097" s="121"/>
      <c r="AEW2097" s="121"/>
      <c r="AEX2097" s="121"/>
      <c r="AEY2097" s="121"/>
      <c r="AEZ2097" s="121"/>
      <c r="AFA2097" s="121"/>
      <c r="AFB2097" s="121"/>
      <c r="AFC2097" s="121"/>
      <c r="AFD2097" s="121"/>
      <c r="AFE2097" s="121"/>
      <c r="AFF2097" s="121"/>
      <c r="AFG2097" s="121"/>
      <c r="AFH2097" s="121"/>
      <c r="AFI2097" s="121"/>
      <c r="AFJ2097" s="121"/>
      <c r="AFK2097" s="121"/>
      <c r="AFL2097" s="121"/>
      <c r="AFM2097" s="121"/>
      <c r="AFN2097" s="121"/>
      <c r="AFO2097" s="121"/>
      <c r="AFP2097" s="121"/>
      <c r="AFQ2097" s="121"/>
      <c r="AFR2097" s="121"/>
      <c r="AFS2097" s="121"/>
      <c r="AFT2097" s="121"/>
      <c r="AFU2097" s="121"/>
      <c r="AFV2097" s="121"/>
      <c r="AFW2097" s="121"/>
      <c r="AFX2097" s="121"/>
      <c r="AFY2097" s="121"/>
      <c r="AFZ2097" s="121"/>
      <c r="AGA2097" s="121"/>
      <c r="AGB2097" s="121"/>
      <c r="AGC2097" s="121"/>
      <c r="AGD2097" s="121"/>
      <c r="AGE2097" s="121"/>
      <c r="AGF2097" s="121"/>
      <c r="AGG2097" s="121"/>
      <c r="AGH2097" s="121"/>
      <c r="AGI2097" s="121"/>
      <c r="AGJ2097" s="121"/>
      <c r="AGK2097" s="121"/>
      <c r="AGL2097" s="121"/>
      <c r="AGM2097" s="121"/>
      <c r="AGN2097" s="121"/>
      <c r="AGO2097" s="121"/>
      <c r="AGP2097" s="121"/>
      <c r="AGQ2097" s="121"/>
      <c r="AGR2097" s="121"/>
      <c r="AGS2097" s="121"/>
      <c r="AGT2097" s="121"/>
      <c r="AGU2097" s="121"/>
      <c r="AGV2097" s="121"/>
      <c r="AGW2097" s="121"/>
      <c r="AGX2097" s="121"/>
      <c r="AGY2097" s="121"/>
      <c r="AGZ2097" s="121"/>
      <c r="AHA2097" s="121"/>
      <c r="AHB2097" s="121"/>
      <c r="AHC2097" s="121"/>
      <c r="AHD2097" s="121"/>
      <c r="AHE2097" s="121"/>
      <c r="AHF2097" s="121"/>
      <c r="AHG2097" s="121"/>
      <c r="AHH2097" s="121"/>
      <c r="AHI2097" s="121"/>
      <c r="AHJ2097" s="121"/>
      <c r="AHK2097" s="121"/>
      <c r="AHL2097" s="121"/>
      <c r="AHM2097" s="121"/>
      <c r="AHN2097" s="121"/>
      <c r="AHO2097" s="121"/>
      <c r="AHP2097" s="121"/>
      <c r="AHQ2097" s="121"/>
      <c r="AHR2097" s="121"/>
      <c r="AHS2097" s="121"/>
      <c r="AHT2097" s="121"/>
      <c r="AHU2097" s="121"/>
      <c r="AHV2097" s="121"/>
      <c r="AHW2097" s="121"/>
      <c r="AHX2097" s="121"/>
      <c r="AHY2097" s="121"/>
      <c r="AHZ2097" s="121"/>
      <c r="AIA2097" s="121"/>
      <c r="AIB2097" s="121"/>
      <c r="AIC2097" s="121"/>
      <c r="AID2097" s="121"/>
      <c r="AIE2097" s="121"/>
      <c r="AIF2097" s="121"/>
      <c r="AIG2097" s="121"/>
      <c r="AIH2097" s="121"/>
      <c r="AII2097" s="121"/>
      <c r="AIJ2097" s="121"/>
      <c r="AIK2097" s="121"/>
      <c r="AIL2097" s="121"/>
      <c r="AIM2097" s="121"/>
      <c r="AIN2097" s="121"/>
      <c r="AIO2097" s="121"/>
      <c r="AIP2097" s="121"/>
      <c r="AIQ2097" s="121"/>
      <c r="AIR2097" s="121"/>
      <c r="AIS2097" s="121"/>
      <c r="AIT2097" s="121"/>
      <c r="AIU2097" s="121"/>
      <c r="AIV2097" s="121"/>
      <c r="AIW2097" s="121"/>
      <c r="AIX2097" s="121"/>
      <c r="AIY2097" s="121"/>
      <c r="AIZ2097" s="121"/>
      <c r="AJA2097" s="121"/>
      <c r="AJB2097" s="121"/>
      <c r="AJC2097" s="121"/>
      <c r="AJD2097" s="121"/>
      <c r="AJE2097" s="121"/>
      <c r="AJF2097" s="121"/>
      <c r="AJG2097" s="121"/>
      <c r="AJH2097" s="121"/>
      <c r="AJI2097" s="121"/>
      <c r="AJJ2097" s="121"/>
      <c r="AJK2097" s="121"/>
      <c r="AJL2097" s="121"/>
      <c r="AJM2097" s="121"/>
      <c r="AJN2097" s="121"/>
      <c r="AJO2097" s="121"/>
      <c r="AJP2097" s="121"/>
      <c r="AJQ2097" s="121"/>
      <c r="AJR2097" s="121"/>
      <c r="AJS2097" s="121"/>
      <c r="AJT2097" s="121"/>
      <c r="AJU2097" s="121"/>
      <c r="AJV2097" s="121"/>
      <c r="AJW2097" s="121"/>
      <c r="AJX2097" s="121"/>
      <c r="AJY2097" s="121"/>
      <c r="AJZ2097" s="121"/>
      <c r="AKA2097" s="121"/>
      <c r="AKB2097" s="121"/>
      <c r="AKC2097" s="121"/>
      <c r="AKD2097" s="121"/>
      <c r="AKE2097" s="121"/>
      <c r="AKF2097" s="121"/>
      <c r="AKG2097" s="121"/>
      <c r="AKH2097" s="121"/>
      <c r="AKI2097" s="121"/>
      <c r="AKJ2097" s="121"/>
      <c r="AKK2097" s="121"/>
      <c r="AKL2097" s="121"/>
      <c r="AKM2097" s="121"/>
      <c r="AKN2097" s="121"/>
      <c r="AKO2097" s="121"/>
      <c r="AKP2097" s="121"/>
      <c r="AKQ2097" s="121"/>
      <c r="AKR2097" s="121"/>
      <c r="AKS2097" s="121"/>
      <c r="AKT2097" s="121"/>
      <c r="AKU2097" s="121"/>
      <c r="AKV2097" s="121"/>
      <c r="AKW2097" s="121"/>
      <c r="AKX2097" s="121"/>
      <c r="AKY2097" s="121"/>
      <c r="AKZ2097" s="121"/>
      <c r="ALA2097" s="121"/>
      <c r="ALB2097" s="121"/>
      <c r="ALC2097" s="121"/>
      <c r="ALD2097" s="121"/>
      <c r="ALE2097" s="121"/>
      <c r="ALF2097" s="121"/>
      <c r="ALG2097" s="121"/>
      <c r="ALH2097" s="121"/>
      <c r="ALI2097" s="121"/>
      <c r="ALJ2097" s="121"/>
      <c r="ALK2097" s="121"/>
      <c r="ALL2097" s="121"/>
      <c r="ALM2097" s="121"/>
      <c r="ALN2097" s="121"/>
      <c r="ALO2097" s="121"/>
      <c r="ALP2097" s="121"/>
      <c r="ALQ2097" s="121"/>
      <c r="ALR2097" s="121"/>
      <c r="ALS2097" s="121"/>
      <c r="ALT2097" s="121"/>
      <c r="ALU2097" s="121"/>
      <c r="ALV2097" s="121"/>
      <c r="ALW2097" s="121"/>
      <c r="ALX2097" s="121"/>
      <c r="ALY2097" s="121"/>
      <c r="ALZ2097" s="121"/>
      <c r="AMA2097" s="121"/>
      <c r="AMB2097" s="121"/>
      <c r="AMC2097" s="121"/>
      <c r="AMD2097" s="121"/>
      <c r="AME2097" s="121"/>
      <c r="AMF2097" s="121"/>
      <c r="AMG2097" s="121"/>
      <c r="AMH2097" s="121"/>
      <c r="AMI2097" s="121"/>
      <c r="AMJ2097" s="121"/>
      <c r="AMK2097" s="121"/>
    </row>
    <row r="2098" spans="1:1025" s="108" customFormat="1">
      <c r="A2098" s="15">
        <v>2095</v>
      </c>
      <c r="B2098" s="16" t="s">
        <v>28</v>
      </c>
      <c r="C2098" s="274" t="s">
        <v>3611</v>
      </c>
      <c r="D2098" s="16" t="s">
        <v>3612</v>
      </c>
      <c r="E2098" s="16" t="s">
        <v>3622</v>
      </c>
      <c r="F2098" s="16" t="s">
        <v>938</v>
      </c>
      <c r="G2098" s="16" t="s">
        <v>1067</v>
      </c>
      <c r="H2098" s="16" t="s">
        <v>3791</v>
      </c>
      <c r="I2098" s="16" t="s">
        <v>3623</v>
      </c>
      <c r="J2098" s="16" t="s">
        <v>2248</v>
      </c>
      <c r="K2098" s="16"/>
      <c r="L2098" s="16" t="s">
        <v>3624</v>
      </c>
      <c r="M2098" s="269"/>
      <c r="O2098" s="121"/>
      <c r="P2098" s="121"/>
      <c r="Q2098" s="121"/>
      <c r="R2098" s="121"/>
      <c r="S2098" s="121"/>
      <c r="T2098" s="121"/>
      <c r="U2098" s="121"/>
      <c r="V2098" s="121"/>
      <c r="W2098" s="121"/>
      <c r="X2098" s="121"/>
      <c r="Y2098" s="121"/>
      <c r="Z2098" s="121"/>
      <c r="AA2098" s="121"/>
      <c r="AB2098" s="121"/>
      <c r="AC2098" s="121"/>
      <c r="AD2098" s="121"/>
      <c r="AE2098" s="121"/>
      <c r="AF2098" s="121"/>
      <c r="AG2098" s="121"/>
      <c r="AH2098" s="121"/>
      <c r="AI2098" s="121"/>
      <c r="AJ2098" s="121"/>
      <c r="AK2098" s="121"/>
      <c r="AL2098" s="121"/>
      <c r="AM2098" s="121"/>
      <c r="AN2098" s="121"/>
      <c r="AO2098" s="121"/>
      <c r="AP2098" s="121"/>
      <c r="AQ2098" s="121"/>
      <c r="AR2098" s="121"/>
      <c r="AS2098" s="121"/>
      <c r="AT2098" s="121"/>
      <c r="AU2098" s="121"/>
      <c r="AV2098" s="121"/>
      <c r="AW2098" s="121"/>
      <c r="AX2098" s="121"/>
      <c r="AY2098" s="121"/>
      <c r="AZ2098" s="121"/>
      <c r="BA2098" s="121"/>
      <c r="BB2098" s="121"/>
      <c r="BC2098" s="121"/>
      <c r="BD2098" s="121"/>
      <c r="BE2098" s="121"/>
      <c r="BF2098" s="121"/>
      <c r="BG2098" s="121"/>
      <c r="BH2098" s="121"/>
      <c r="BI2098" s="121"/>
      <c r="BJ2098" s="121"/>
      <c r="BK2098" s="121"/>
      <c r="BL2098" s="121"/>
      <c r="BM2098" s="121"/>
      <c r="BN2098" s="121"/>
      <c r="BO2098" s="121"/>
      <c r="BP2098" s="121"/>
      <c r="BQ2098" s="121"/>
      <c r="BR2098" s="121"/>
      <c r="BS2098" s="121"/>
      <c r="BT2098" s="121"/>
      <c r="BU2098" s="121"/>
      <c r="BV2098" s="121"/>
      <c r="BW2098" s="121"/>
      <c r="BX2098" s="121"/>
      <c r="BY2098" s="121"/>
      <c r="BZ2098" s="121"/>
      <c r="CA2098" s="121"/>
      <c r="CB2098" s="121"/>
      <c r="CC2098" s="121"/>
      <c r="CD2098" s="121"/>
      <c r="CE2098" s="121"/>
      <c r="CF2098" s="121"/>
      <c r="CG2098" s="121"/>
      <c r="CH2098" s="121"/>
      <c r="CI2098" s="121"/>
      <c r="CJ2098" s="121"/>
      <c r="CK2098" s="121"/>
      <c r="CL2098" s="121"/>
      <c r="CM2098" s="121"/>
      <c r="CN2098" s="121"/>
      <c r="CO2098" s="121"/>
      <c r="CP2098" s="121"/>
      <c r="CQ2098" s="121"/>
      <c r="CR2098" s="121"/>
      <c r="CS2098" s="121"/>
      <c r="CT2098" s="121"/>
      <c r="CU2098" s="121"/>
      <c r="CV2098" s="121"/>
      <c r="CW2098" s="121"/>
      <c r="CX2098" s="121"/>
      <c r="CY2098" s="121"/>
      <c r="CZ2098" s="121"/>
      <c r="DA2098" s="121"/>
      <c r="DB2098" s="121"/>
      <c r="DC2098" s="121"/>
      <c r="DD2098" s="121"/>
      <c r="DE2098" s="121"/>
      <c r="DF2098" s="121"/>
      <c r="DG2098" s="121"/>
      <c r="DH2098" s="121"/>
      <c r="DI2098" s="121"/>
      <c r="DJ2098" s="121"/>
      <c r="DK2098" s="121"/>
      <c r="DL2098" s="121"/>
      <c r="DM2098" s="121"/>
      <c r="DN2098" s="121"/>
      <c r="DO2098" s="121"/>
      <c r="DP2098" s="121"/>
      <c r="DQ2098" s="121"/>
      <c r="DR2098" s="121"/>
      <c r="DS2098" s="121"/>
      <c r="DT2098" s="121"/>
      <c r="DU2098" s="121"/>
      <c r="DV2098" s="121"/>
      <c r="DW2098" s="121"/>
      <c r="DX2098" s="121"/>
      <c r="DY2098" s="121"/>
      <c r="DZ2098" s="121"/>
      <c r="EA2098" s="121"/>
      <c r="EB2098" s="121"/>
      <c r="EC2098" s="121"/>
      <c r="ED2098" s="121"/>
      <c r="EE2098" s="121"/>
      <c r="EF2098" s="121"/>
      <c r="EG2098" s="121"/>
      <c r="EH2098" s="121"/>
      <c r="EI2098" s="121"/>
      <c r="EJ2098" s="121"/>
      <c r="EK2098" s="121"/>
      <c r="EL2098" s="121"/>
      <c r="EM2098" s="121"/>
      <c r="EN2098" s="121"/>
      <c r="EO2098" s="121"/>
      <c r="EP2098" s="121"/>
      <c r="EQ2098" s="121"/>
      <c r="ER2098" s="121"/>
      <c r="ES2098" s="121"/>
      <c r="ET2098" s="121"/>
      <c r="EU2098" s="121"/>
      <c r="EV2098" s="121"/>
      <c r="EW2098" s="121"/>
      <c r="EX2098" s="121"/>
      <c r="EY2098" s="121"/>
      <c r="EZ2098" s="121"/>
      <c r="FA2098" s="121"/>
      <c r="FB2098" s="121"/>
      <c r="FC2098" s="121"/>
      <c r="FD2098" s="121"/>
      <c r="FE2098" s="121"/>
      <c r="FF2098" s="121"/>
      <c r="FG2098" s="121"/>
      <c r="FH2098" s="121"/>
      <c r="FI2098" s="121"/>
      <c r="FJ2098" s="121"/>
      <c r="FK2098" s="121"/>
      <c r="FL2098" s="121"/>
      <c r="FM2098" s="121"/>
      <c r="FN2098" s="121"/>
      <c r="FO2098" s="121"/>
      <c r="FP2098" s="121"/>
      <c r="FQ2098" s="121"/>
      <c r="FR2098" s="121"/>
      <c r="FS2098" s="121"/>
      <c r="FT2098" s="121"/>
      <c r="FU2098" s="121"/>
      <c r="FV2098" s="121"/>
      <c r="FW2098" s="121"/>
      <c r="FX2098" s="121"/>
      <c r="FY2098" s="121"/>
      <c r="FZ2098" s="121"/>
      <c r="GA2098" s="121"/>
      <c r="GB2098" s="121"/>
      <c r="GC2098" s="121"/>
      <c r="GD2098" s="121"/>
      <c r="GE2098" s="121"/>
      <c r="GF2098" s="121"/>
      <c r="GG2098" s="121"/>
      <c r="GH2098" s="121"/>
      <c r="GI2098" s="121"/>
      <c r="GJ2098" s="121"/>
      <c r="GK2098" s="121"/>
      <c r="GL2098" s="121"/>
      <c r="GM2098" s="121"/>
      <c r="GN2098" s="121"/>
      <c r="GO2098" s="121"/>
      <c r="GP2098" s="121"/>
      <c r="GQ2098" s="121"/>
      <c r="GR2098" s="121"/>
      <c r="GS2098" s="121"/>
      <c r="GT2098" s="121"/>
      <c r="GU2098" s="121"/>
      <c r="GV2098" s="121"/>
      <c r="GW2098" s="121"/>
      <c r="GX2098" s="121"/>
      <c r="GY2098" s="121"/>
      <c r="GZ2098" s="121"/>
      <c r="HA2098" s="121"/>
      <c r="HB2098" s="121"/>
      <c r="HC2098" s="121"/>
      <c r="HD2098" s="121"/>
      <c r="HE2098" s="121"/>
      <c r="HF2098" s="121"/>
      <c r="HG2098" s="121"/>
      <c r="HH2098" s="121"/>
      <c r="HI2098" s="121"/>
      <c r="HJ2098" s="121"/>
      <c r="HK2098" s="121"/>
      <c r="HL2098" s="121"/>
      <c r="HM2098" s="121"/>
      <c r="HN2098" s="121"/>
      <c r="HO2098" s="121"/>
      <c r="HP2098" s="121"/>
      <c r="HQ2098" s="121"/>
      <c r="HR2098" s="121"/>
      <c r="HS2098" s="121"/>
      <c r="HT2098" s="121"/>
      <c r="HU2098" s="121"/>
      <c r="HV2098" s="121"/>
      <c r="HW2098" s="121"/>
      <c r="HX2098" s="121"/>
      <c r="HY2098" s="121"/>
      <c r="HZ2098" s="121"/>
      <c r="IA2098" s="121"/>
      <c r="IB2098" s="121"/>
      <c r="IC2098" s="121"/>
      <c r="ID2098" s="121"/>
      <c r="IE2098" s="121"/>
      <c r="IF2098" s="121"/>
      <c r="IG2098" s="121"/>
      <c r="IH2098" s="121"/>
      <c r="II2098" s="121"/>
      <c r="IJ2098" s="121"/>
      <c r="IK2098" s="121"/>
      <c r="IL2098" s="121"/>
      <c r="IM2098" s="121"/>
      <c r="IN2098" s="121"/>
      <c r="IO2098" s="121"/>
      <c r="IP2098" s="121"/>
      <c r="IQ2098" s="121"/>
      <c r="IR2098" s="121"/>
      <c r="IS2098" s="121"/>
      <c r="IT2098" s="121"/>
      <c r="IU2098" s="121"/>
      <c r="IV2098" s="121"/>
      <c r="IW2098" s="121"/>
      <c r="IX2098" s="121"/>
      <c r="IY2098" s="121"/>
      <c r="IZ2098" s="121"/>
      <c r="JA2098" s="121"/>
      <c r="JB2098" s="121"/>
      <c r="JC2098" s="121"/>
      <c r="JD2098" s="121"/>
      <c r="JE2098" s="121"/>
      <c r="JF2098" s="121"/>
      <c r="JG2098" s="121"/>
      <c r="JH2098" s="121"/>
      <c r="JI2098" s="121"/>
      <c r="JJ2098" s="121"/>
      <c r="JK2098" s="121"/>
      <c r="JL2098" s="121"/>
      <c r="JM2098" s="121"/>
      <c r="JN2098" s="121"/>
      <c r="JO2098" s="121"/>
      <c r="JP2098" s="121"/>
      <c r="JQ2098" s="121"/>
      <c r="JR2098" s="121"/>
      <c r="JS2098" s="121"/>
      <c r="JT2098" s="121"/>
      <c r="JU2098" s="121"/>
      <c r="JV2098" s="121"/>
      <c r="JW2098" s="121"/>
      <c r="JX2098" s="121"/>
      <c r="JY2098" s="121"/>
      <c r="JZ2098" s="121"/>
      <c r="KA2098" s="121"/>
      <c r="KB2098" s="121"/>
      <c r="KC2098" s="121"/>
      <c r="KD2098" s="121"/>
      <c r="KE2098" s="121"/>
      <c r="KF2098" s="121"/>
      <c r="KG2098" s="121"/>
      <c r="KH2098" s="121"/>
      <c r="KI2098" s="121"/>
      <c r="KJ2098" s="121"/>
      <c r="KK2098" s="121"/>
      <c r="KL2098" s="121"/>
      <c r="KM2098" s="121"/>
      <c r="KN2098" s="121"/>
      <c r="KO2098" s="121"/>
      <c r="KP2098" s="121"/>
      <c r="KQ2098" s="121"/>
      <c r="KR2098" s="121"/>
      <c r="KS2098" s="121"/>
      <c r="KT2098" s="121"/>
      <c r="KU2098" s="121"/>
      <c r="KV2098" s="121"/>
      <c r="KW2098" s="121"/>
      <c r="KX2098" s="121"/>
      <c r="KY2098" s="121"/>
      <c r="KZ2098" s="121"/>
      <c r="LA2098" s="121"/>
      <c r="LB2098" s="121"/>
      <c r="LC2098" s="121"/>
      <c r="LD2098" s="121"/>
      <c r="LE2098" s="121"/>
      <c r="LF2098" s="121"/>
      <c r="LG2098" s="121"/>
      <c r="LH2098" s="121"/>
      <c r="LI2098" s="121"/>
      <c r="LJ2098" s="121"/>
      <c r="LK2098" s="121"/>
      <c r="LL2098" s="121"/>
      <c r="LM2098" s="121"/>
      <c r="LN2098" s="121"/>
      <c r="LO2098" s="121"/>
      <c r="LP2098" s="121"/>
      <c r="LQ2098" s="121"/>
      <c r="LR2098" s="121"/>
      <c r="LS2098" s="121"/>
      <c r="LT2098" s="121"/>
      <c r="LU2098" s="121"/>
      <c r="LV2098" s="121"/>
      <c r="LW2098" s="121"/>
      <c r="LX2098" s="121"/>
      <c r="LY2098" s="121"/>
      <c r="LZ2098" s="121"/>
      <c r="MA2098" s="121"/>
      <c r="MB2098" s="121"/>
      <c r="MC2098" s="121"/>
      <c r="MD2098" s="121"/>
      <c r="ME2098" s="121"/>
      <c r="MF2098" s="121"/>
      <c r="MG2098" s="121"/>
      <c r="MH2098" s="121"/>
      <c r="MI2098" s="121"/>
      <c r="MJ2098" s="121"/>
      <c r="MK2098" s="121"/>
      <c r="ML2098" s="121"/>
      <c r="MM2098" s="121"/>
      <c r="MN2098" s="121"/>
      <c r="MO2098" s="121"/>
      <c r="MP2098" s="121"/>
      <c r="MQ2098" s="121"/>
      <c r="MR2098" s="121"/>
      <c r="MS2098" s="121"/>
      <c r="MT2098" s="121"/>
      <c r="MU2098" s="121"/>
      <c r="MV2098" s="121"/>
      <c r="MW2098" s="121"/>
      <c r="MX2098" s="121"/>
      <c r="MY2098" s="121"/>
      <c r="MZ2098" s="121"/>
      <c r="NA2098" s="121"/>
      <c r="NB2098" s="121"/>
      <c r="NC2098" s="121"/>
      <c r="ND2098" s="121"/>
      <c r="NE2098" s="121"/>
      <c r="NF2098" s="121"/>
      <c r="NG2098" s="121"/>
      <c r="NH2098" s="121"/>
      <c r="NI2098" s="121"/>
      <c r="NJ2098" s="121"/>
      <c r="NK2098" s="121"/>
      <c r="NL2098" s="121"/>
      <c r="NM2098" s="121"/>
      <c r="NN2098" s="121"/>
      <c r="NO2098" s="121"/>
      <c r="NP2098" s="121"/>
      <c r="NQ2098" s="121"/>
      <c r="NR2098" s="121"/>
      <c r="NS2098" s="121"/>
      <c r="NT2098" s="121"/>
      <c r="NU2098" s="121"/>
      <c r="NV2098" s="121"/>
      <c r="NW2098" s="121"/>
      <c r="NX2098" s="121"/>
      <c r="NY2098" s="121"/>
      <c r="NZ2098" s="121"/>
      <c r="OA2098" s="121"/>
      <c r="OB2098" s="121"/>
      <c r="OC2098" s="121"/>
      <c r="OD2098" s="121"/>
      <c r="OE2098" s="121"/>
      <c r="OF2098" s="121"/>
      <c r="OG2098" s="121"/>
      <c r="OH2098" s="121"/>
      <c r="OI2098" s="121"/>
      <c r="OJ2098" s="121"/>
      <c r="OK2098" s="121"/>
      <c r="OL2098" s="121"/>
      <c r="OM2098" s="121"/>
      <c r="ON2098" s="121"/>
      <c r="OO2098" s="121"/>
      <c r="OP2098" s="121"/>
      <c r="OQ2098" s="121"/>
      <c r="OR2098" s="121"/>
      <c r="OS2098" s="121"/>
      <c r="OT2098" s="121"/>
      <c r="OU2098" s="121"/>
      <c r="OV2098" s="121"/>
      <c r="OW2098" s="121"/>
      <c r="OX2098" s="121"/>
      <c r="OY2098" s="121"/>
      <c r="OZ2098" s="121"/>
      <c r="PA2098" s="121"/>
      <c r="PB2098" s="121"/>
      <c r="PC2098" s="121"/>
      <c r="PD2098" s="121"/>
      <c r="PE2098" s="121"/>
      <c r="PF2098" s="121"/>
      <c r="PG2098" s="121"/>
      <c r="PH2098" s="121"/>
      <c r="PI2098" s="121"/>
      <c r="PJ2098" s="121"/>
      <c r="PK2098" s="121"/>
      <c r="PL2098" s="121"/>
      <c r="PM2098" s="121"/>
      <c r="PN2098" s="121"/>
      <c r="PO2098" s="121"/>
      <c r="PP2098" s="121"/>
      <c r="PQ2098" s="121"/>
      <c r="PR2098" s="121"/>
      <c r="PS2098" s="121"/>
      <c r="PT2098" s="121"/>
      <c r="PU2098" s="121"/>
      <c r="PV2098" s="121"/>
      <c r="PW2098" s="121"/>
      <c r="PX2098" s="121"/>
      <c r="PY2098" s="121"/>
      <c r="PZ2098" s="121"/>
      <c r="QA2098" s="121"/>
      <c r="QB2098" s="121"/>
      <c r="QC2098" s="121"/>
      <c r="QD2098" s="121"/>
      <c r="QE2098" s="121"/>
      <c r="QF2098" s="121"/>
      <c r="QG2098" s="121"/>
      <c r="QH2098" s="121"/>
      <c r="QI2098" s="121"/>
      <c r="QJ2098" s="121"/>
      <c r="QK2098" s="121"/>
      <c r="QL2098" s="121"/>
      <c r="QM2098" s="121"/>
      <c r="QN2098" s="121"/>
      <c r="QO2098" s="121"/>
      <c r="QP2098" s="121"/>
      <c r="QQ2098" s="121"/>
      <c r="QR2098" s="121"/>
      <c r="QS2098" s="121"/>
      <c r="QT2098" s="121"/>
      <c r="QU2098" s="121"/>
      <c r="QV2098" s="121"/>
      <c r="QW2098" s="121"/>
      <c r="QX2098" s="121"/>
      <c r="QY2098" s="121"/>
      <c r="QZ2098" s="121"/>
      <c r="RA2098" s="121"/>
      <c r="RB2098" s="121"/>
      <c r="RC2098" s="121"/>
      <c r="RD2098" s="121"/>
      <c r="RE2098" s="121"/>
      <c r="RF2098" s="121"/>
      <c r="RG2098" s="121"/>
      <c r="RH2098" s="121"/>
      <c r="RI2098" s="121"/>
      <c r="RJ2098" s="121"/>
      <c r="RK2098" s="121"/>
      <c r="RL2098" s="121"/>
      <c r="RM2098" s="121"/>
      <c r="RN2098" s="121"/>
      <c r="RO2098" s="121"/>
      <c r="RP2098" s="121"/>
      <c r="RQ2098" s="121"/>
      <c r="RR2098" s="121"/>
      <c r="RS2098" s="121"/>
      <c r="RT2098" s="121"/>
      <c r="RU2098" s="121"/>
      <c r="RV2098" s="121"/>
      <c r="RW2098" s="121"/>
      <c r="RX2098" s="121"/>
      <c r="RY2098" s="121"/>
      <c r="RZ2098" s="121"/>
      <c r="SA2098" s="121"/>
      <c r="SB2098" s="121"/>
      <c r="SC2098" s="121"/>
      <c r="SD2098" s="121"/>
      <c r="SE2098" s="121"/>
      <c r="SF2098" s="121"/>
      <c r="SG2098" s="121"/>
      <c r="SH2098" s="121"/>
      <c r="SI2098" s="121"/>
      <c r="SJ2098" s="121"/>
      <c r="SK2098" s="121"/>
      <c r="SL2098" s="121"/>
      <c r="SM2098" s="121"/>
      <c r="SN2098" s="121"/>
      <c r="SO2098" s="121"/>
      <c r="SP2098" s="121"/>
      <c r="SQ2098" s="121"/>
      <c r="SR2098" s="121"/>
      <c r="SS2098" s="121"/>
      <c r="ST2098" s="121"/>
      <c r="SU2098" s="121"/>
      <c r="SV2098" s="121"/>
      <c r="SW2098" s="121"/>
      <c r="SX2098" s="121"/>
      <c r="SY2098" s="121"/>
      <c r="SZ2098" s="121"/>
      <c r="TA2098" s="121"/>
      <c r="TB2098" s="121"/>
      <c r="TC2098" s="121"/>
      <c r="TD2098" s="121"/>
      <c r="TE2098" s="121"/>
      <c r="TF2098" s="121"/>
      <c r="TG2098" s="121"/>
      <c r="TH2098" s="121"/>
      <c r="TI2098" s="121"/>
      <c r="TJ2098" s="121"/>
      <c r="TK2098" s="121"/>
      <c r="TL2098" s="121"/>
      <c r="TM2098" s="121"/>
      <c r="TN2098" s="121"/>
      <c r="TO2098" s="121"/>
      <c r="TP2098" s="121"/>
      <c r="TQ2098" s="121"/>
      <c r="TR2098" s="121"/>
      <c r="TS2098" s="121"/>
      <c r="TT2098" s="121"/>
      <c r="TU2098" s="121"/>
      <c r="TV2098" s="121"/>
      <c r="TW2098" s="121"/>
      <c r="TX2098" s="121"/>
      <c r="TY2098" s="121"/>
      <c r="TZ2098" s="121"/>
      <c r="UA2098" s="121"/>
      <c r="UB2098" s="121"/>
      <c r="UC2098" s="121"/>
      <c r="UD2098" s="121"/>
      <c r="UE2098" s="121"/>
      <c r="UF2098" s="121"/>
      <c r="UG2098" s="121"/>
      <c r="UH2098" s="121"/>
      <c r="UI2098" s="121"/>
      <c r="UJ2098" s="121"/>
      <c r="UK2098" s="121"/>
      <c r="UL2098" s="121"/>
      <c r="UM2098" s="121"/>
      <c r="UN2098" s="121"/>
      <c r="UO2098" s="121"/>
      <c r="UP2098" s="121"/>
      <c r="UQ2098" s="121"/>
      <c r="UR2098" s="121"/>
      <c r="US2098" s="121"/>
      <c r="UT2098" s="121"/>
      <c r="UU2098" s="121"/>
      <c r="UV2098" s="121"/>
      <c r="UW2098" s="121"/>
      <c r="UX2098" s="121"/>
      <c r="UY2098" s="121"/>
      <c r="UZ2098" s="121"/>
      <c r="VA2098" s="121"/>
      <c r="VB2098" s="121"/>
      <c r="VC2098" s="121"/>
      <c r="VD2098" s="121"/>
      <c r="VE2098" s="121"/>
      <c r="VF2098" s="121"/>
      <c r="VG2098" s="121"/>
      <c r="VH2098" s="121"/>
      <c r="VI2098" s="121"/>
      <c r="VJ2098" s="121"/>
      <c r="VK2098" s="121"/>
      <c r="VL2098" s="121"/>
      <c r="VM2098" s="121"/>
      <c r="VN2098" s="121"/>
      <c r="VO2098" s="121"/>
      <c r="VP2098" s="121"/>
      <c r="VQ2098" s="121"/>
      <c r="VR2098" s="121"/>
      <c r="VS2098" s="121"/>
      <c r="VT2098" s="121"/>
      <c r="VU2098" s="121"/>
      <c r="VV2098" s="121"/>
      <c r="VW2098" s="121"/>
      <c r="VX2098" s="121"/>
      <c r="VY2098" s="121"/>
      <c r="VZ2098" s="121"/>
      <c r="WA2098" s="121"/>
      <c r="WB2098" s="121"/>
      <c r="WC2098" s="121"/>
      <c r="WD2098" s="121"/>
      <c r="WE2098" s="121"/>
      <c r="WF2098" s="121"/>
      <c r="WG2098" s="121"/>
      <c r="WH2098" s="121"/>
      <c r="WI2098" s="121"/>
      <c r="WJ2098" s="121"/>
      <c r="WK2098" s="121"/>
      <c r="WL2098" s="121"/>
      <c r="WM2098" s="121"/>
      <c r="WN2098" s="121"/>
      <c r="WO2098" s="121"/>
      <c r="WP2098" s="121"/>
      <c r="WQ2098" s="121"/>
      <c r="WR2098" s="121"/>
      <c r="WS2098" s="121"/>
      <c r="WT2098" s="121"/>
      <c r="WU2098" s="121"/>
      <c r="WV2098" s="121"/>
      <c r="WW2098" s="121"/>
      <c r="WX2098" s="121"/>
      <c r="WY2098" s="121"/>
      <c r="WZ2098" s="121"/>
      <c r="XA2098" s="121"/>
      <c r="XB2098" s="121"/>
      <c r="XC2098" s="121"/>
      <c r="XD2098" s="121"/>
      <c r="XE2098" s="121"/>
      <c r="XF2098" s="121"/>
      <c r="XG2098" s="121"/>
      <c r="XH2098" s="121"/>
      <c r="XI2098" s="121"/>
      <c r="XJ2098" s="121"/>
      <c r="XK2098" s="121"/>
      <c r="XL2098" s="121"/>
      <c r="XM2098" s="121"/>
      <c r="XN2098" s="121"/>
      <c r="XO2098" s="121"/>
      <c r="XP2098" s="121"/>
      <c r="XQ2098" s="121"/>
      <c r="XR2098" s="121"/>
      <c r="XS2098" s="121"/>
      <c r="XT2098" s="121"/>
      <c r="XU2098" s="121"/>
      <c r="XV2098" s="121"/>
      <c r="XW2098" s="121"/>
      <c r="XX2098" s="121"/>
      <c r="XY2098" s="121"/>
      <c r="XZ2098" s="121"/>
      <c r="YA2098" s="121"/>
      <c r="YB2098" s="121"/>
      <c r="YC2098" s="121"/>
      <c r="YD2098" s="121"/>
      <c r="YE2098" s="121"/>
      <c r="YF2098" s="121"/>
      <c r="YG2098" s="121"/>
      <c r="YH2098" s="121"/>
      <c r="YI2098" s="121"/>
      <c r="YJ2098" s="121"/>
      <c r="YK2098" s="121"/>
      <c r="YL2098" s="121"/>
      <c r="YM2098" s="121"/>
      <c r="YN2098" s="121"/>
      <c r="YO2098" s="121"/>
      <c r="YP2098" s="121"/>
      <c r="YQ2098" s="121"/>
      <c r="YR2098" s="121"/>
      <c r="YS2098" s="121"/>
      <c r="YT2098" s="121"/>
      <c r="YU2098" s="121"/>
      <c r="YV2098" s="121"/>
      <c r="YW2098" s="121"/>
      <c r="YX2098" s="121"/>
      <c r="YY2098" s="121"/>
      <c r="YZ2098" s="121"/>
      <c r="ZA2098" s="121"/>
      <c r="ZB2098" s="121"/>
      <c r="ZC2098" s="121"/>
      <c r="ZD2098" s="121"/>
      <c r="ZE2098" s="121"/>
      <c r="ZF2098" s="121"/>
      <c r="ZG2098" s="121"/>
      <c r="ZH2098" s="121"/>
      <c r="ZI2098" s="121"/>
      <c r="ZJ2098" s="121"/>
      <c r="ZK2098" s="121"/>
      <c r="ZL2098" s="121"/>
      <c r="ZM2098" s="121"/>
      <c r="ZN2098" s="121"/>
      <c r="ZO2098" s="121"/>
      <c r="ZP2098" s="121"/>
      <c r="ZQ2098" s="121"/>
      <c r="ZR2098" s="121"/>
      <c r="ZS2098" s="121"/>
      <c r="ZT2098" s="121"/>
      <c r="ZU2098" s="121"/>
      <c r="ZV2098" s="121"/>
      <c r="ZW2098" s="121"/>
      <c r="ZX2098" s="121"/>
      <c r="ZY2098" s="121"/>
      <c r="ZZ2098" s="121"/>
      <c r="AAA2098" s="121"/>
      <c r="AAB2098" s="121"/>
      <c r="AAC2098" s="121"/>
      <c r="AAD2098" s="121"/>
      <c r="AAE2098" s="121"/>
      <c r="AAF2098" s="121"/>
      <c r="AAG2098" s="121"/>
      <c r="AAH2098" s="121"/>
      <c r="AAI2098" s="121"/>
      <c r="AAJ2098" s="121"/>
      <c r="AAK2098" s="121"/>
      <c r="AAL2098" s="121"/>
      <c r="AAM2098" s="121"/>
      <c r="AAN2098" s="121"/>
      <c r="AAO2098" s="121"/>
      <c r="AAP2098" s="121"/>
      <c r="AAQ2098" s="121"/>
      <c r="AAR2098" s="121"/>
      <c r="AAS2098" s="121"/>
      <c r="AAT2098" s="121"/>
      <c r="AAU2098" s="121"/>
      <c r="AAV2098" s="121"/>
      <c r="AAW2098" s="121"/>
      <c r="AAX2098" s="121"/>
      <c r="AAY2098" s="121"/>
      <c r="AAZ2098" s="121"/>
      <c r="ABA2098" s="121"/>
      <c r="ABB2098" s="121"/>
      <c r="ABC2098" s="121"/>
      <c r="ABD2098" s="121"/>
      <c r="ABE2098" s="121"/>
      <c r="ABF2098" s="121"/>
      <c r="ABG2098" s="121"/>
      <c r="ABH2098" s="121"/>
      <c r="ABI2098" s="121"/>
      <c r="ABJ2098" s="121"/>
      <c r="ABK2098" s="121"/>
      <c r="ABL2098" s="121"/>
      <c r="ABM2098" s="121"/>
      <c r="ABN2098" s="121"/>
      <c r="ABO2098" s="121"/>
      <c r="ABP2098" s="121"/>
      <c r="ABQ2098" s="121"/>
      <c r="ABR2098" s="121"/>
      <c r="ABS2098" s="121"/>
      <c r="ABT2098" s="121"/>
      <c r="ABU2098" s="121"/>
      <c r="ABV2098" s="121"/>
      <c r="ABW2098" s="121"/>
      <c r="ABX2098" s="121"/>
      <c r="ABY2098" s="121"/>
      <c r="ABZ2098" s="121"/>
      <c r="ACA2098" s="121"/>
      <c r="ACB2098" s="121"/>
      <c r="ACC2098" s="121"/>
      <c r="ACD2098" s="121"/>
      <c r="ACE2098" s="121"/>
      <c r="ACF2098" s="121"/>
      <c r="ACG2098" s="121"/>
      <c r="ACH2098" s="121"/>
      <c r="ACI2098" s="121"/>
      <c r="ACJ2098" s="121"/>
      <c r="ACK2098" s="121"/>
      <c r="ACL2098" s="121"/>
      <c r="ACM2098" s="121"/>
      <c r="ACN2098" s="121"/>
      <c r="ACO2098" s="121"/>
      <c r="ACP2098" s="121"/>
      <c r="ACQ2098" s="121"/>
      <c r="ACR2098" s="121"/>
      <c r="ACS2098" s="121"/>
      <c r="ACT2098" s="121"/>
      <c r="ACU2098" s="121"/>
      <c r="ACV2098" s="121"/>
      <c r="ACW2098" s="121"/>
      <c r="ACX2098" s="121"/>
      <c r="ACY2098" s="121"/>
      <c r="ACZ2098" s="121"/>
      <c r="ADA2098" s="121"/>
      <c r="ADB2098" s="121"/>
      <c r="ADC2098" s="121"/>
      <c r="ADD2098" s="121"/>
      <c r="ADE2098" s="121"/>
      <c r="ADF2098" s="121"/>
      <c r="ADG2098" s="121"/>
      <c r="ADH2098" s="121"/>
      <c r="ADI2098" s="121"/>
      <c r="ADJ2098" s="121"/>
      <c r="ADK2098" s="121"/>
      <c r="ADL2098" s="121"/>
      <c r="ADM2098" s="121"/>
      <c r="ADN2098" s="121"/>
      <c r="ADO2098" s="121"/>
      <c r="ADP2098" s="121"/>
      <c r="ADQ2098" s="121"/>
      <c r="ADR2098" s="121"/>
      <c r="ADS2098" s="121"/>
      <c r="ADT2098" s="121"/>
      <c r="ADU2098" s="121"/>
      <c r="ADV2098" s="121"/>
      <c r="ADW2098" s="121"/>
      <c r="ADX2098" s="121"/>
      <c r="ADY2098" s="121"/>
      <c r="ADZ2098" s="121"/>
      <c r="AEA2098" s="121"/>
      <c r="AEB2098" s="121"/>
      <c r="AEC2098" s="121"/>
      <c r="AED2098" s="121"/>
      <c r="AEE2098" s="121"/>
      <c r="AEF2098" s="121"/>
      <c r="AEG2098" s="121"/>
      <c r="AEH2098" s="121"/>
      <c r="AEI2098" s="121"/>
      <c r="AEJ2098" s="121"/>
      <c r="AEK2098" s="121"/>
      <c r="AEL2098" s="121"/>
      <c r="AEM2098" s="121"/>
      <c r="AEN2098" s="121"/>
      <c r="AEO2098" s="121"/>
      <c r="AEP2098" s="121"/>
      <c r="AEQ2098" s="121"/>
      <c r="AER2098" s="121"/>
      <c r="AES2098" s="121"/>
      <c r="AET2098" s="121"/>
      <c r="AEU2098" s="121"/>
      <c r="AEV2098" s="121"/>
      <c r="AEW2098" s="121"/>
      <c r="AEX2098" s="121"/>
      <c r="AEY2098" s="121"/>
      <c r="AEZ2098" s="121"/>
      <c r="AFA2098" s="121"/>
      <c r="AFB2098" s="121"/>
      <c r="AFC2098" s="121"/>
      <c r="AFD2098" s="121"/>
      <c r="AFE2098" s="121"/>
      <c r="AFF2098" s="121"/>
      <c r="AFG2098" s="121"/>
      <c r="AFH2098" s="121"/>
      <c r="AFI2098" s="121"/>
      <c r="AFJ2098" s="121"/>
      <c r="AFK2098" s="121"/>
      <c r="AFL2098" s="121"/>
      <c r="AFM2098" s="121"/>
      <c r="AFN2098" s="121"/>
      <c r="AFO2098" s="121"/>
      <c r="AFP2098" s="121"/>
      <c r="AFQ2098" s="121"/>
      <c r="AFR2098" s="121"/>
      <c r="AFS2098" s="121"/>
      <c r="AFT2098" s="121"/>
      <c r="AFU2098" s="121"/>
      <c r="AFV2098" s="121"/>
      <c r="AFW2098" s="121"/>
      <c r="AFX2098" s="121"/>
      <c r="AFY2098" s="121"/>
      <c r="AFZ2098" s="121"/>
      <c r="AGA2098" s="121"/>
      <c r="AGB2098" s="121"/>
      <c r="AGC2098" s="121"/>
      <c r="AGD2098" s="121"/>
      <c r="AGE2098" s="121"/>
      <c r="AGF2098" s="121"/>
      <c r="AGG2098" s="121"/>
      <c r="AGH2098" s="121"/>
      <c r="AGI2098" s="121"/>
      <c r="AGJ2098" s="121"/>
      <c r="AGK2098" s="121"/>
      <c r="AGL2098" s="121"/>
      <c r="AGM2098" s="121"/>
      <c r="AGN2098" s="121"/>
      <c r="AGO2098" s="121"/>
      <c r="AGP2098" s="121"/>
      <c r="AGQ2098" s="121"/>
      <c r="AGR2098" s="121"/>
      <c r="AGS2098" s="121"/>
      <c r="AGT2098" s="121"/>
      <c r="AGU2098" s="121"/>
      <c r="AGV2098" s="121"/>
      <c r="AGW2098" s="121"/>
      <c r="AGX2098" s="121"/>
      <c r="AGY2098" s="121"/>
      <c r="AGZ2098" s="121"/>
      <c r="AHA2098" s="121"/>
      <c r="AHB2098" s="121"/>
      <c r="AHC2098" s="121"/>
      <c r="AHD2098" s="121"/>
      <c r="AHE2098" s="121"/>
      <c r="AHF2098" s="121"/>
      <c r="AHG2098" s="121"/>
      <c r="AHH2098" s="121"/>
      <c r="AHI2098" s="121"/>
      <c r="AHJ2098" s="121"/>
      <c r="AHK2098" s="121"/>
      <c r="AHL2098" s="121"/>
      <c r="AHM2098" s="121"/>
      <c r="AHN2098" s="121"/>
      <c r="AHO2098" s="121"/>
      <c r="AHP2098" s="121"/>
      <c r="AHQ2098" s="121"/>
      <c r="AHR2098" s="121"/>
      <c r="AHS2098" s="121"/>
      <c r="AHT2098" s="121"/>
      <c r="AHU2098" s="121"/>
      <c r="AHV2098" s="121"/>
      <c r="AHW2098" s="121"/>
      <c r="AHX2098" s="121"/>
      <c r="AHY2098" s="121"/>
      <c r="AHZ2098" s="121"/>
      <c r="AIA2098" s="121"/>
      <c r="AIB2098" s="121"/>
      <c r="AIC2098" s="121"/>
      <c r="AID2098" s="121"/>
      <c r="AIE2098" s="121"/>
      <c r="AIF2098" s="121"/>
      <c r="AIG2098" s="121"/>
      <c r="AIH2098" s="121"/>
      <c r="AII2098" s="121"/>
      <c r="AIJ2098" s="121"/>
      <c r="AIK2098" s="121"/>
      <c r="AIL2098" s="121"/>
      <c r="AIM2098" s="121"/>
      <c r="AIN2098" s="121"/>
      <c r="AIO2098" s="121"/>
      <c r="AIP2098" s="121"/>
      <c r="AIQ2098" s="121"/>
      <c r="AIR2098" s="121"/>
      <c r="AIS2098" s="121"/>
      <c r="AIT2098" s="121"/>
      <c r="AIU2098" s="121"/>
      <c r="AIV2098" s="121"/>
      <c r="AIW2098" s="121"/>
      <c r="AIX2098" s="121"/>
      <c r="AIY2098" s="121"/>
      <c r="AIZ2098" s="121"/>
      <c r="AJA2098" s="121"/>
      <c r="AJB2098" s="121"/>
      <c r="AJC2098" s="121"/>
      <c r="AJD2098" s="121"/>
      <c r="AJE2098" s="121"/>
      <c r="AJF2098" s="121"/>
      <c r="AJG2098" s="121"/>
      <c r="AJH2098" s="121"/>
      <c r="AJI2098" s="121"/>
      <c r="AJJ2098" s="121"/>
      <c r="AJK2098" s="121"/>
      <c r="AJL2098" s="121"/>
      <c r="AJM2098" s="121"/>
      <c r="AJN2098" s="121"/>
      <c r="AJO2098" s="121"/>
      <c r="AJP2098" s="121"/>
      <c r="AJQ2098" s="121"/>
      <c r="AJR2098" s="121"/>
      <c r="AJS2098" s="121"/>
      <c r="AJT2098" s="121"/>
      <c r="AJU2098" s="121"/>
      <c r="AJV2098" s="121"/>
      <c r="AJW2098" s="121"/>
      <c r="AJX2098" s="121"/>
      <c r="AJY2098" s="121"/>
      <c r="AJZ2098" s="121"/>
      <c r="AKA2098" s="121"/>
      <c r="AKB2098" s="121"/>
      <c r="AKC2098" s="121"/>
      <c r="AKD2098" s="121"/>
      <c r="AKE2098" s="121"/>
      <c r="AKF2098" s="121"/>
      <c r="AKG2098" s="121"/>
      <c r="AKH2098" s="121"/>
      <c r="AKI2098" s="121"/>
      <c r="AKJ2098" s="121"/>
      <c r="AKK2098" s="121"/>
      <c r="AKL2098" s="121"/>
      <c r="AKM2098" s="121"/>
      <c r="AKN2098" s="121"/>
      <c r="AKO2098" s="121"/>
      <c r="AKP2098" s="121"/>
      <c r="AKQ2098" s="121"/>
      <c r="AKR2098" s="121"/>
      <c r="AKS2098" s="121"/>
      <c r="AKT2098" s="121"/>
      <c r="AKU2098" s="121"/>
      <c r="AKV2098" s="121"/>
      <c r="AKW2098" s="121"/>
      <c r="AKX2098" s="121"/>
      <c r="AKY2098" s="121"/>
      <c r="AKZ2098" s="121"/>
      <c r="ALA2098" s="121"/>
      <c r="ALB2098" s="121"/>
      <c r="ALC2098" s="121"/>
      <c r="ALD2098" s="121"/>
      <c r="ALE2098" s="121"/>
      <c r="ALF2098" s="121"/>
      <c r="ALG2098" s="121"/>
      <c r="ALH2098" s="121"/>
      <c r="ALI2098" s="121"/>
      <c r="ALJ2098" s="121"/>
      <c r="ALK2098" s="121"/>
      <c r="ALL2098" s="121"/>
      <c r="ALM2098" s="121"/>
      <c r="ALN2098" s="121"/>
      <c r="ALO2098" s="121"/>
      <c r="ALP2098" s="121"/>
      <c r="ALQ2098" s="121"/>
      <c r="ALR2098" s="121"/>
      <c r="ALS2098" s="121"/>
      <c r="ALT2098" s="121"/>
      <c r="ALU2098" s="121"/>
      <c r="ALV2098" s="121"/>
      <c r="ALW2098" s="121"/>
      <c r="ALX2098" s="121"/>
      <c r="ALY2098" s="121"/>
      <c r="ALZ2098" s="121"/>
      <c r="AMA2098" s="121"/>
      <c r="AMB2098" s="121"/>
      <c r="AMC2098" s="121"/>
      <c r="AMD2098" s="121"/>
      <c r="AME2098" s="121"/>
      <c r="AMF2098" s="121"/>
      <c r="AMG2098" s="121"/>
      <c r="AMH2098" s="121"/>
      <c r="AMI2098" s="121"/>
      <c r="AMJ2098" s="121"/>
      <c r="AMK2098" s="121"/>
    </row>
    <row r="2099" spans="1:1025" s="108" customFormat="1" ht="43.2">
      <c r="A2099" s="15">
        <v>2096</v>
      </c>
      <c r="B2099" s="16" t="s">
        <v>28</v>
      </c>
      <c r="C2099" s="274" t="s">
        <v>3611</v>
      </c>
      <c r="D2099" s="16" t="s">
        <v>3612</v>
      </c>
      <c r="E2099" s="16" t="s">
        <v>3625</v>
      </c>
      <c r="F2099" s="16" t="s">
        <v>938</v>
      </c>
      <c r="G2099" s="16" t="s">
        <v>1031</v>
      </c>
      <c r="H2099" s="16" t="s">
        <v>3790</v>
      </c>
      <c r="I2099" s="16" t="s">
        <v>3626</v>
      </c>
      <c r="J2099" s="16" t="s">
        <v>3627</v>
      </c>
      <c r="K2099" s="16" t="s">
        <v>3628</v>
      </c>
      <c r="L2099" s="16" t="s">
        <v>3629</v>
      </c>
      <c r="M2099" s="55"/>
      <c r="O2099" s="121"/>
      <c r="P2099" s="121"/>
      <c r="Q2099" s="121"/>
      <c r="R2099" s="121"/>
      <c r="S2099" s="121"/>
      <c r="T2099" s="121"/>
      <c r="U2099" s="121"/>
      <c r="V2099" s="121"/>
      <c r="W2099" s="121"/>
      <c r="X2099" s="121"/>
      <c r="Y2099" s="121"/>
      <c r="Z2099" s="121"/>
      <c r="AA2099" s="121"/>
      <c r="AB2099" s="121"/>
      <c r="AC2099" s="121"/>
      <c r="AD2099" s="121"/>
      <c r="AE2099" s="121"/>
      <c r="AF2099" s="121"/>
      <c r="AG2099" s="121"/>
      <c r="AH2099" s="121"/>
      <c r="AI2099" s="121"/>
      <c r="AJ2099" s="121"/>
      <c r="AK2099" s="121"/>
      <c r="AL2099" s="121"/>
      <c r="AM2099" s="121"/>
      <c r="AN2099" s="121"/>
      <c r="AO2099" s="121"/>
      <c r="AP2099" s="121"/>
      <c r="AQ2099" s="121"/>
      <c r="AR2099" s="121"/>
      <c r="AS2099" s="121"/>
      <c r="AT2099" s="121"/>
      <c r="AU2099" s="121"/>
      <c r="AV2099" s="121"/>
      <c r="AW2099" s="121"/>
      <c r="AX2099" s="121"/>
      <c r="AY2099" s="121"/>
      <c r="AZ2099" s="121"/>
      <c r="BA2099" s="121"/>
      <c r="BB2099" s="121"/>
      <c r="BC2099" s="121"/>
      <c r="BD2099" s="121"/>
      <c r="BE2099" s="121"/>
      <c r="BF2099" s="121"/>
      <c r="BG2099" s="121"/>
      <c r="BH2099" s="121"/>
      <c r="BI2099" s="121"/>
      <c r="BJ2099" s="121"/>
      <c r="BK2099" s="121"/>
      <c r="BL2099" s="121"/>
      <c r="BM2099" s="121"/>
      <c r="BN2099" s="121"/>
      <c r="BO2099" s="121"/>
      <c r="BP2099" s="121"/>
      <c r="BQ2099" s="121"/>
      <c r="BR2099" s="121"/>
      <c r="BS2099" s="121"/>
      <c r="BT2099" s="121"/>
      <c r="BU2099" s="121"/>
      <c r="BV2099" s="121"/>
      <c r="BW2099" s="121"/>
      <c r="BX2099" s="121"/>
      <c r="BY2099" s="121"/>
      <c r="BZ2099" s="121"/>
      <c r="CA2099" s="121"/>
      <c r="CB2099" s="121"/>
      <c r="CC2099" s="121"/>
      <c r="CD2099" s="121"/>
      <c r="CE2099" s="121"/>
      <c r="CF2099" s="121"/>
      <c r="CG2099" s="121"/>
      <c r="CH2099" s="121"/>
      <c r="CI2099" s="121"/>
      <c r="CJ2099" s="121"/>
      <c r="CK2099" s="121"/>
      <c r="CL2099" s="121"/>
      <c r="CM2099" s="121"/>
      <c r="CN2099" s="121"/>
      <c r="CO2099" s="121"/>
      <c r="CP2099" s="121"/>
      <c r="CQ2099" s="121"/>
      <c r="CR2099" s="121"/>
      <c r="CS2099" s="121"/>
      <c r="CT2099" s="121"/>
      <c r="CU2099" s="121"/>
      <c r="CV2099" s="121"/>
      <c r="CW2099" s="121"/>
      <c r="CX2099" s="121"/>
      <c r="CY2099" s="121"/>
      <c r="CZ2099" s="121"/>
      <c r="DA2099" s="121"/>
      <c r="DB2099" s="121"/>
      <c r="DC2099" s="121"/>
      <c r="DD2099" s="121"/>
      <c r="DE2099" s="121"/>
      <c r="DF2099" s="121"/>
      <c r="DG2099" s="121"/>
      <c r="DH2099" s="121"/>
      <c r="DI2099" s="121"/>
      <c r="DJ2099" s="121"/>
      <c r="DK2099" s="121"/>
      <c r="DL2099" s="121"/>
      <c r="DM2099" s="121"/>
      <c r="DN2099" s="121"/>
      <c r="DO2099" s="121"/>
      <c r="DP2099" s="121"/>
      <c r="DQ2099" s="121"/>
      <c r="DR2099" s="121"/>
      <c r="DS2099" s="121"/>
      <c r="DT2099" s="121"/>
      <c r="DU2099" s="121"/>
      <c r="DV2099" s="121"/>
      <c r="DW2099" s="121"/>
      <c r="DX2099" s="121"/>
      <c r="DY2099" s="121"/>
      <c r="DZ2099" s="121"/>
      <c r="EA2099" s="121"/>
      <c r="EB2099" s="121"/>
      <c r="EC2099" s="121"/>
      <c r="ED2099" s="121"/>
      <c r="EE2099" s="121"/>
      <c r="EF2099" s="121"/>
      <c r="EG2099" s="121"/>
      <c r="EH2099" s="121"/>
      <c r="EI2099" s="121"/>
      <c r="EJ2099" s="121"/>
      <c r="EK2099" s="121"/>
      <c r="EL2099" s="121"/>
      <c r="EM2099" s="121"/>
      <c r="EN2099" s="121"/>
      <c r="EO2099" s="121"/>
      <c r="EP2099" s="121"/>
      <c r="EQ2099" s="121"/>
      <c r="ER2099" s="121"/>
      <c r="ES2099" s="121"/>
      <c r="ET2099" s="121"/>
      <c r="EU2099" s="121"/>
      <c r="EV2099" s="121"/>
      <c r="EW2099" s="121"/>
      <c r="EX2099" s="121"/>
      <c r="EY2099" s="121"/>
      <c r="EZ2099" s="121"/>
      <c r="FA2099" s="121"/>
      <c r="FB2099" s="121"/>
      <c r="FC2099" s="121"/>
      <c r="FD2099" s="121"/>
      <c r="FE2099" s="121"/>
      <c r="FF2099" s="121"/>
      <c r="FG2099" s="121"/>
      <c r="FH2099" s="121"/>
      <c r="FI2099" s="121"/>
      <c r="FJ2099" s="121"/>
      <c r="FK2099" s="121"/>
      <c r="FL2099" s="121"/>
      <c r="FM2099" s="121"/>
      <c r="FN2099" s="121"/>
      <c r="FO2099" s="121"/>
      <c r="FP2099" s="121"/>
      <c r="FQ2099" s="121"/>
      <c r="FR2099" s="121"/>
      <c r="FS2099" s="121"/>
      <c r="FT2099" s="121"/>
      <c r="FU2099" s="121"/>
      <c r="FV2099" s="121"/>
      <c r="FW2099" s="121"/>
      <c r="FX2099" s="121"/>
      <c r="FY2099" s="121"/>
      <c r="FZ2099" s="121"/>
      <c r="GA2099" s="121"/>
      <c r="GB2099" s="121"/>
      <c r="GC2099" s="121"/>
      <c r="GD2099" s="121"/>
      <c r="GE2099" s="121"/>
      <c r="GF2099" s="121"/>
      <c r="GG2099" s="121"/>
      <c r="GH2099" s="121"/>
      <c r="GI2099" s="121"/>
      <c r="GJ2099" s="121"/>
      <c r="GK2099" s="121"/>
      <c r="GL2099" s="121"/>
      <c r="GM2099" s="121"/>
      <c r="GN2099" s="121"/>
      <c r="GO2099" s="121"/>
      <c r="GP2099" s="121"/>
      <c r="GQ2099" s="121"/>
      <c r="GR2099" s="121"/>
      <c r="GS2099" s="121"/>
      <c r="GT2099" s="121"/>
      <c r="GU2099" s="121"/>
      <c r="GV2099" s="121"/>
      <c r="GW2099" s="121"/>
      <c r="GX2099" s="121"/>
      <c r="GY2099" s="121"/>
      <c r="GZ2099" s="121"/>
      <c r="HA2099" s="121"/>
      <c r="HB2099" s="121"/>
      <c r="HC2099" s="121"/>
      <c r="HD2099" s="121"/>
      <c r="HE2099" s="121"/>
      <c r="HF2099" s="121"/>
      <c r="HG2099" s="121"/>
      <c r="HH2099" s="121"/>
      <c r="HI2099" s="121"/>
      <c r="HJ2099" s="121"/>
      <c r="HK2099" s="121"/>
      <c r="HL2099" s="121"/>
      <c r="HM2099" s="121"/>
      <c r="HN2099" s="121"/>
      <c r="HO2099" s="121"/>
      <c r="HP2099" s="121"/>
      <c r="HQ2099" s="121"/>
      <c r="HR2099" s="121"/>
      <c r="HS2099" s="121"/>
      <c r="HT2099" s="121"/>
      <c r="HU2099" s="121"/>
      <c r="HV2099" s="121"/>
      <c r="HW2099" s="121"/>
      <c r="HX2099" s="121"/>
      <c r="HY2099" s="121"/>
      <c r="HZ2099" s="121"/>
      <c r="IA2099" s="121"/>
      <c r="IB2099" s="121"/>
      <c r="IC2099" s="121"/>
      <c r="ID2099" s="121"/>
      <c r="IE2099" s="121"/>
      <c r="IF2099" s="121"/>
      <c r="IG2099" s="121"/>
      <c r="IH2099" s="121"/>
      <c r="II2099" s="121"/>
      <c r="IJ2099" s="121"/>
      <c r="IK2099" s="121"/>
      <c r="IL2099" s="121"/>
      <c r="IM2099" s="121"/>
      <c r="IN2099" s="121"/>
      <c r="IO2099" s="121"/>
      <c r="IP2099" s="121"/>
      <c r="IQ2099" s="121"/>
      <c r="IR2099" s="121"/>
      <c r="IS2099" s="121"/>
      <c r="IT2099" s="121"/>
      <c r="IU2099" s="121"/>
      <c r="IV2099" s="121"/>
      <c r="IW2099" s="121"/>
      <c r="IX2099" s="121"/>
      <c r="IY2099" s="121"/>
      <c r="IZ2099" s="121"/>
      <c r="JA2099" s="121"/>
      <c r="JB2099" s="121"/>
      <c r="JC2099" s="121"/>
      <c r="JD2099" s="121"/>
      <c r="JE2099" s="121"/>
      <c r="JF2099" s="121"/>
      <c r="JG2099" s="121"/>
      <c r="JH2099" s="121"/>
      <c r="JI2099" s="121"/>
      <c r="JJ2099" s="121"/>
      <c r="JK2099" s="121"/>
      <c r="JL2099" s="121"/>
      <c r="JM2099" s="121"/>
      <c r="JN2099" s="121"/>
      <c r="JO2099" s="121"/>
      <c r="JP2099" s="121"/>
      <c r="JQ2099" s="121"/>
      <c r="JR2099" s="121"/>
      <c r="JS2099" s="121"/>
      <c r="JT2099" s="121"/>
      <c r="JU2099" s="121"/>
      <c r="JV2099" s="121"/>
      <c r="JW2099" s="121"/>
      <c r="JX2099" s="121"/>
      <c r="JY2099" s="121"/>
      <c r="JZ2099" s="121"/>
      <c r="KA2099" s="121"/>
      <c r="KB2099" s="121"/>
      <c r="KC2099" s="121"/>
      <c r="KD2099" s="121"/>
      <c r="KE2099" s="121"/>
      <c r="KF2099" s="121"/>
      <c r="KG2099" s="121"/>
      <c r="KH2099" s="121"/>
      <c r="KI2099" s="121"/>
      <c r="KJ2099" s="121"/>
      <c r="KK2099" s="121"/>
      <c r="KL2099" s="121"/>
      <c r="KM2099" s="121"/>
      <c r="KN2099" s="121"/>
      <c r="KO2099" s="121"/>
      <c r="KP2099" s="121"/>
      <c r="KQ2099" s="121"/>
      <c r="KR2099" s="121"/>
      <c r="KS2099" s="121"/>
      <c r="KT2099" s="121"/>
      <c r="KU2099" s="121"/>
      <c r="KV2099" s="121"/>
      <c r="KW2099" s="121"/>
      <c r="KX2099" s="121"/>
      <c r="KY2099" s="121"/>
      <c r="KZ2099" s="121"/>
      <c r="LA2099" s="121"/>
      <c r="LB2099" s="121"/>
      <c r="LC2099" s="121"/>
      <c r="LD2099" s="121"/>
      <c r="LE2099" s="121"/>
      <c r="LF2099" s="121"/>
      <c r="LG2099" s="121"/>
      <c r="LH2099" s="121"/>
      <c r="LI2099" s="121"/>
      <c r="LJ2099" s="121"/>
      <c r="LK2099" s="121"/>
      <c r="LL2099" s="121"/>
      <c r="LM2099" s="121"/>
      <c r="LN2099" s="121"/>
      <c r="LO2099" s="121"/>
      <c r="LP2099" s="121"/>
      <c r="LQ2099" s="121"/>
      <c r="LR2099" s="121"/>
      <c r="LS2099" s="121"/>
      <c r="LT2099" s="121"/>
      <c r="LU2099" s="121"/>
      <c r="LV2099" s="121"/>
      <c r="LW2099" s="121"/>
      <c r="LX2099" s="121"/>
      <c r="LY2099" s="121"/>
      <c r="LZ2099" s="121"/>
      <c r="MA2099" s="121"/>
      <c r="MB2099" s="121"/>
      <c r="MC2099" s="121"/>
      <c r="MD2099" s="121"/>
      <c r="ME2099" s="121"/>
      <c r="MF2099" s="121"/>
      <c r="MG2099" s="121"/>
      <c r="MH2099" s="121"/>
      <c r="MI2099" s="121"/>
      <c r="MJ2099" s="121"/>
      <c r="MK2099" s="121"/>
      <c r="ML2099" s="121"/>
      <c r="MM2099" s="121"/>
      <c r="MN2099" s="121"/>
      <c r="MO2099" s="121"/>
      <c r="MP2099" s="121"/>
      <c r="MQ2099" s="121"/>
      <c r="MR2099" s="121"/>
      <c r="MS2099" s="121"/>
      <c r="MT2099" s="121"/>
      <c r="MU2099" s="121"/>
      <c r="MV2099" s="121"/>
      <c r="MW2099" s="121"/>
      <c r="MX2099" s="121"/>
      <c r="MY2099" s="121"/>
      <c r="MZ2099" s="121"/>
      <c r="NA2099" s="121"/>
      <c r="NB2099" s="121"/>
      <c r="NC2099" s="121"/>
      <c r="ND2099" s="121"/>
      <c r="NE2099" s="121"/>
      <c r="NF2099" s="121"/>
      <c r="NG2099" s="121"/>
      <c r="NH2099" s="121"/>
      <c r="NI2099" s="121"/>
      <c r="NJ2099" s="121"/>
      <c r="NK2099" s="121"/>
      <c r="NL2099" s="121"/>
      <c r="NM2099" s="121"/>
      <c r="NN2099" s="121"/>
      <c r="NO2099" s="121"/>
      <c r="NP2099" s="121"/>
      <c r="NQ2099" s="121"/>
      <c r="NR2099" s="121"/>
      <c r="NS2099" s="121"/>
      <c r="NT2099" s="121"/>
      <c r="NU2099" s="121"/>
      <c r="NV2099" s="121"/>
      <c r="NW2099" s="121"/>
      <c r="NX2099" s="121"/>
      <c r="NY2099" s="121"/>
      <c r="NZ2099" s="121"/>
      <c r="OA2099" s="121"/>
      <c r="OB2099" s="121"/>
      <c r="OC2099" s="121"/>
      <c r="OD2099" s="121"/>
      <c r="OE2099" s="121"/>
      <c r="OF2099" s="121"/>
      <c r="OG2099" s="121"/>
      <c r="OH2099" s="121"/>
      <c r="OI2099" s="121"/>
      <c r="OJ2099" s="121"/>
      <c r="OK2099" s="121"/>
      <c r="OL2099" s="121"/>
      <c r="OM2099" s="121"/>
      <c r="ON2099" s="121"/>
      <c r="OO2099" s="121"/>
      <c r="OP2099" s="121"/>
      <c r="OQ2099" s="121"/>
      <c r="OR2099" s="121"/>
      <c r="OS2099" s="121"/>
      <c r="OT2099" s="121"/>
      <c r="OU2099" s="121"/>
      <c r="OV2099" s="121"/>
      <c r="OW2099" s="121"/>
      <c r="OX2099" s="121"/>
      <c r="OY2099" s="121"/>
      <c r="OZ2099" s="121"/>
      <c r="PA2099" s="121"/>
      <c r="PB2099" s="121"/>
      <c r="PC2099" s="121"/>
      <c r="PD2099" s="121"/>
      <c r="PE2099" s="121"/>
      <c r="PF2099" s="121"/>
      <c r="PG2099" s="121"/>
      <c r="PH2099" s="121"/>
      <c r="PI2099" s="121"/>
      <c r="PJ2099" s="121"/>
      <c r="PK2099" s="121"/>
      <c r="PL2099" s="121"/>
      <c r="PM2099" s="121"/>
      <c r="PN2099" s="121"/>
      <c r="PO2099" s="121"/>
      <c r="PP2099" s="121"/>
      <c r="PQ2099" s="121"/>
      <c r="PR2099" s="121"/>
      <c r="PS2099" s="121"/>
      <c r="PT2099" s="121"/>
      <c r="PU2099" s="121"/>
      <c r="PV2099" s="121"/>
      <c r="PW2099" s="121"/>
      <c r="PX2099" s="121"/>
      <c r="PY2099" s="121"/>
      <c r="PZ2099" s="121"/>
      <c r="QA2099" s="121"/>
      <c r="QB2099" s="121"/>
      <c r="QC2099" s="121"/>
      <c r="QD2099" s="121"/>
      <c r="QE2099" s="121"/>
      <c r="QF2099" s="121"/>
      <c r="QG2099" s="121"/>
      <c r="QH2099" s="121"/>
      <c r="QI2099" s="121"/>
      <c r="QJ2099" s="121"/>
      <c r="QK2099" s="121"/>
      <c r="QL2099" s="121"/>
      <c r="QM2099" s="121"/>
      <c r="QN2099" s="121"/>
      <c r="QO2099" s="121"/>
      <c r="QP2099" s="121"/>
      <c r="QQ2099" s="121"/>
      <c r="QR2099" s="121"/>
      <c r="QS2099" s="121"/>
      <c r="QT2099" s="121"/>
      <c r="QU2099" s="121"/>
      <c r="QV2099" s="121"/>
      <c r="QW2099" s="121"/>
      <c r="QX2099" s="121"/>
      <c r="QY2099" s="121"/>
      <c r="QZ2099" s="121"/>
      <c r="RA2099" s="121"/>
      <c r="RB2099" s="121"/>
      <c r="RC2099" s="121"/>
      <c r="RD2099" s="121"/>
      <c r="RE2099" s="121"/>
      <c r="RF2099" s="121"/>
      <c r="RG2099" s="121"/>
      <c r="RH2099" s="121"/>
      <c r="RI2099" s="121"/>
      <c r="RJ2099" s="121"/>
      <c r="RK2099" s="121"/>
      <c r="RL2099" s="121"/>
      <c r="RM2099" s="121"/>
      <c r="RN2099" s="121"/>
      <c r="RO2099" s="121"/>
      <c r="RP2099" s="121"/>
      <c r="RQ2099" s="121"/>
      <c r="RR2099" s="121"/>
      <c r="RS2099" s="121"/>
      <c r="RT2099" s="121"/>
      <c r="RU2099" s="121"/>
      <c r="RV2099" s="121"/>
      <c r="RW2099" s="121"/>
      <c r="RX2099" s="121"/>
      <c r="RY2099" s="121"/>
      <c r="RZ2099" s="121"/>
      <c r="SA2099" s="121"/>
      <c r="SB2099" s="121"/>
      <c r="SC2099" s="121"/>
      <c r="SD2099" s="121"/>
      <c r="SE2099" s="121"/>
      <c r="SF2099" s="121"/>
      <c r="SG2099" s="121"/>
      <c r="SH2099" s="121"/>
      <c r="SI2099" s="121"/>
      <c r="SJ2099" s="121"/>
      <c r="SK2099" s="121"/>
      <c r="SL2099" s="121"/>
      <c r="SM2099" s="121"/>
      <c r="SN2099" s="121"/>
      <c r="SO2099" s="121"/>
      <c r="SP2099" s="121"/>
      <c r="SQ2099" s="121"/>
      <c r="SR2099" s="121"/>
      <c r="SS2099" s="121"/>
      <c r="ST2099" s="121"/>
      <c r="SU2099" s="121"/>
      <c r="SV2099" s="121"/>
      <c r="SW2099" s="121"/>
      <c r="SX2099" s="121"/>
      <c r="SY2099" s="121"/>
      <c r="SZ2099" s="121"/>
      <c r="TA2099" s="121"/>
      <c r="TB2099" s="121"/>
      <c r="TC2099" s="121"/>
      <c r="TD2099" s="121"/>
      <c r="TE2099" s="121"/>
      <c r="TF2099" s="121"/>
      <c r="TG2099" s="121"/>
      <c r="TH2099" s="121"/>
      <c r="TI2099" s="121"/>
      <c r="TJ2099" s="121"/>
      <c r="TK2099" s="121"/>
      <c r="TL2099" s="121"/>
      <c r="TM2099" s="121"/>
      <c r="TN2099" s="121"/>
      <c r="TO2099" s="121"/>
      <c r="TP2099" s="121"/>
      <c r="TQ2099" s="121"/>
      <c r="TR2099" s="121"/>
      <c r="TS2099" s="121"/>
      <c r="TT2099" s="121"/>
      <c r="TU2099" s="121"/>
      <c r="TV2099" s="121"/>
      <c r="TW2099" s="121"/>
      <c r="TX2099" s="121"/>
      <c r="TY2099" s="121"/>
      <c r="TZ2099" s="121"/>
      <c r="UA2099" s="121"/>
      <c r="UB2099" s="121"/>
      <c r="UC2099" s="121"/>
      <c r="UD2099" s="121"/>
      <c r="UE2099" s="121"/>
      <c r="UF2099" s="121"/>
      <c r="UG2099" s="121"/>
      <c r="UH2099" s="121"/>
      <c r="UI2099" s="121"/>
      <c r="UJ2099" s="121"/>
      <c r="UK2099" s="121"/>
      <c r="UL2099" s="121"/>
      <c r="UM2099" s="121"/>
      <c r="UN2099" s="121"/>
      <c r="UO2099" s="121"/>
      <c r="UP2099" s="121"/>
      <c r="UQ2099" s="121"/>
      <c r="UR2099" s="121"/>
      <c r="US2099" s="121"/>
      <c r="UT2099" s="121"/>
      <c r="UU2099" s="121"/>
      <c r="UV2099" s="121"/>
      <c r="UW2099" s="121"/>
      <c r="UX2099" s="121"/>
      <c r="UY2099" s="121"/>
      <c r="UZ2099" s="121"/>
      <c r="VA2099" s="121"/>
      <c r="VB2099" s="121"/>
      <c r="VC2099" s="121"/>
      <c r="VD2099" s="121"/>
      <c r="VE2099" s="121"/>
      <c r="VF2099" s="121"/>
      <c r="VG2099" s="121"/>
      <c r="VH2099" s="121"/>
      <c r="VI2099" s="121"/>
      <c r="VJ2099" s="121"/>
      <c r="VK2099" s="121"/>
      <c r="VL2099" s="121"/>
      <c r="VM2099" s="121"/>
      <c r="VN2099" s="121"/>
      <c r="VO2099" s="121"/>
      <c r="VP2099" s="121"/>
      <c r="VQ2099" s="121"/>
      <c r="VR2099" s="121"/>
      <c r="VS2099" s="121"/>
      <c r="VT2099" s="121"/>
      <c r="VU2099" s="121"/>
      <c r="VV2099" s="121"/>
      <c r="VW2099" s="121"/>
      <c r="VX2099" s="121"/>
      <c r="VY2099" s="121"/>
      <c r="VZ2099" s="121"/>
      <c r="WA2099" s="121"/>
      <c r="WB2099" s="121"/>
      <c r="WC2099" s="121"/>
      <c r="WD2099" s="121"/>
      <c r="WE2099" s="121"/>
      <c r="WF2099" s="121"/>
      <c r="WG2099" s="121"/>
      <c r="WH2099" s="121"/>
      <c r="WI2099" s="121"/>
      <c r="WJ2099" s="121"/>
      <c r="WK2099" s="121"/>
      <c r="WL2099" s="121"/>
      <c r="WM2099" s="121"/>
      <c r="WN2099" s="121"/>
      <c r="WO2099" s="121"/>
      <c r="WP2099" s="121"/>
      <c r="WQ2099" s="121"/>
      <c r="WR2099" s="121"/>
      <c r="WS2099" s="121"/>
      <c r="WT2099" s="121"/>
      <c r="WU2099" s="121"/>
      <c r="WV2099" s="121"/>
      <c r="WW2099" s="121"/>
      <c r="WX2099" s="121"/>
      <c r="WY2099" s="121"/>
      <c r="WZ2099" s="121"/>
      <c r="XA2099" s="121"/>
      <c r="XB2099" s="121"/>
      <c r="XC2099" s="121"/>
      <c r="XD2099" s="121"/>
      <c r="XE2099" s="121"/>
      <c r="XF2099" s="121"/>
      <c r="XG2099" s="121"/>
      <c r="XH2099" s="121"/>
      <c r="XI2099" s="121"/>
      <c r="XJ2099" s="121"/>
      <c r="XK2099" s="121"/>
      <c r="XL2099" s="121"/>
      <c r="XM2099" s="121"/>
      <c r="XN2099" s="121"/>
      <c r="XO2099" s="121"/>
      <c r="XP2099" s="121"/>
      <c r="XQ2099" s="121"/>
      <c r="XR2099" s="121"/>
      <c r="XS2099" s="121"/>
      <c r="XT2099" s="121"/>
      <c r="XU2099" s="121"/>
      <c r="XV2099" s="121"/>
      <c r="XW2099" s="121"/>
      <c r="XX2099" s="121"/>
      <c r="XY2099" s="121"/>
      <c r="XZ2099" s="121"/>
      <c r="YA2099" s="121"/>
      <c r="YB2099" s="121"/>
      <c r="YC2099" s="121"/>
      <c r="YD2099" s="121"/>
      <c r="YE2099" s="121"/>
      <c r="YF2099" s="121"/>
      <c r="YG2099" s="121"/>
      <c r="YH2099" s="121"/>
      <c r="YI2099" s="121"/>
      <c r="YJ2099" s="121"/>
      <c r="YK2099" s="121"/>
      <c r="YL2099" s="121"/>
      <c r="YM2099" s="121"/>
      <c r="YN2099" s="121"/>
      <c r="YO2099" s="121"/>
      <c r="YP2099" s="121"/>
      <c r="YQ2099" s="121"/>
      <c r="YR2099" s="121"/>
      <c r="YS2099" s="121"/>
      <c r="YT2099" s="121"/>
      <c r="YU2099" s="121"/>
      <c r="YV2099" s="121"/>
      <c r="YW2099" s="121"/>
      <c r="YX2099" s="121"/>
      <c r="YY2099" s="121"/>
      <c r="YZ2099" s="121"/>
      <c r="ZA2099" s="121"/>
      <c r="ZB2099" s="121"/>
      <c r="ZC2099" s="121"/>
      <c r="ZD2099" s="121"/>
      <c r="ZE2099" s="121"/>
      <c r="ZF2099" s="121"/>
      <c r="ZG2099" s="121"/>
      <c r="ZH2099" s="121"/>
      <c r="ZI2099" s="121"/>
      <c r="ZJ2099" s="121"/>
      <c r="ZK2099" s="121"/>
      <c r="ZL2099" s="121"/>
      <c r="ZM2099" s="121"/>
      <c r="ZN2099" s="121"/>
      <c r="ZO2099" s="121"/>
      <c r="ZP2099" s="121"/>
      <c r="ZQ2099" s="121"/>
      <c r="ZR2099" s="121"/>
      <c r="ZS2099" s="121"/>
      <c r="ZT2099" s="121"/>
      <c r="ZU2099" s="121"/>
      <c r="ZV2099" s="121"/>
      <c r="ZW2099" s="121"/>
      <c r="ZX2099" s="121"/>
      <c r="ZY2099" s="121"/>
      <c r="ZZ2099" s="121"/>
      <c r="AAA2099" s="121"/>
      <c r="AAB2099" s="121"/>
      <c r="AAC2099" s="121"/>
      <c r="AAD2099" s="121"/>
      <c r="AAE2099" s="121"/>
      <c r="AAF2099" s="121"/>
      <c r="AAG2099" s="121"/>
      <c r="AAH2099" s="121"/>
      <c r="AAI2099" s="121"/>
      <c r="AAJ2099" s="121"/>
      <c r="AAK2099" s="121"/>
      <c r="AAL2099" s="121"/>
      <c r="AAM2099" s="121"/>
      <c r="AAN2099" s="121"/>
      <c r="AAO2099" s="121"/>
      <c r="AAP2099" s="121"/>
      <c r="AAQ2099" s="121"/>
      <c r="AAR2099" s="121"/>
      <c r="AAS2099" s="121"/>
      <c r="AAT2099" s="121"/>
      <c r="AAU2099" s="121"/>
      <c r="AAV2099" s="121"/>
      <c r="AAW2099" s="121"/>
      <c r="AAX2099" s="121"/>
      <c r="AAY2099" s="121"/>
      <c r="AAZ2099" s="121"/>
      <c r="ABA2099" s="121"/>
      <c r="ABB2099" s="121"/>
      <c r="ABC2099" s="121"/>
      <c r="ABD2099" s="121"/>
      <c r="ABE2099" s="121"/>
      <c r="ABF2099" s="121"/>
      <c r="ABG2099" s="121"/>
      <c r="ABH2099" s="121"/>
      <c r="ABI2099" s="121"/>
      <c r="ABJ2099" s="121"/>
      <c r="ABK2099" s="121"/>
      <c r="ABL2099" s="121"/>
      <c r="ABM2099" s="121"/>
      <c r="ABN2099" s="121"/>
      <c r="ABO2099" s="121"/>
      <c r="ABP2099" s="121"/>
      <c r="ABQ2099" s="121"/>
      <c r="ABR2099" s="121"/>
      <c r="ABS2099" s="121"/>
      <c r="ABT2099" s="121"/>
      <c r="ABU2099" s="121"/>
      <c r="ABV2099" s="121"/>
      <c r="ABW2099" s="121"/>
      <c r="ABX2099" s="121"/>
      <c r="ABY2099" s="121"/>
      <c r="ABZ2099" s="121"/>
      <c r="ACA2099" s="121"/>
      <c r="ACB2099" s="121"/>
      <c r="ACC2099" s="121"/>
      <c r="ACD2099" s="121"/>
      <c r="ACE2099" s="121"/>
      <c r="ACF2099" s="121"/>
      <c r="ACG2099" s="121"/>
      <c r="ACH2099" s="121"/>
      <c r="ACI2099" s="121"/>
      <c r="ACJ2099" s="121"/>
      <c r="ACK2099" s="121"/>
      <c r="ACL2099" s="121"/>
      <c r="ACM2099" s="121"/>
      <c r="ACN2099" s="121"/>
      <c r="ACO2099" s="121"/>
      <c r="ACP2099" s="121"/>
      <c r="ACQ2099" s="121"/>
      <c r="ACR2099" s="121"/>
      <c r="ACS2099" s="121"/>
      <c r="ACT2099" s="121"/>
      <c r="ACU2099" s="121"/>
      <c r="ACV2099" s="121"/>
      <c r="ACW2099" s="121"/>
      <c r="ACX2099" s="121"/>
      <c r="ACY2099" s="121"/>
      <c r="ACZ2099" s="121"/>
      <c r="ADA2099" s="121"/>
      <c r="ADB2099" s="121"/>
      <c r="ADC2099" s="121"/>
      <c r="ADD2099" s="121"/>
      <c r="ADE2099" s="121"/>
      <c r="ADF2099" s="121"/>
      <c r="ADG2099" s="121"/>
      <c r="ADH2099" s="121"/>
      <c r="ADI2099" s="121"/>
      <c r="ADJ2099" s="121"/>
      <c r="ADK2099" s="121"/>
      <c r="ADL2099" s="121"/>
      <c r="ADM2099" s="121"/>
      <c r="ADN2099" s="121"/>
      <c r="ADO2099" s="121"/>
      <c r="ADP2099" s="121"/>
      <c r="ADQ2099" s="121"/>
      <c r="ADR2099" s="121"/>
      <c r="ADS2099" s="121"/>
      <c r="ADT2099" s="121"/>
      <c r="ADU2099" s="121"/>
      <c r="ADV2099" s="121"/>
      <c r="ADW2099" s="121"/>
      <c r="ADX2099" s="121"/>
      <c r="ADY2099" s="121"/>
      <c r="ADZ2099" s="121"/>
      <c r="AEA2099" s="121"/>
      <c r="AEB2099" s="121"/>
      <c r="AEC2099" s="121"/>
      <c r="AED2099" s="121"/>
      <c r="AEE2099" s="121"/>
      <c r="AEF2099" s="121"/>
      <c r="AEG2099" s="121"/>
      <c r="AEH2099" s="121"/>
      <c r="AEI2099" s="121"/>
      <c r="AEJ2099" s="121"/>
      <c r="AEK2099" s="121"/>
      <c r="AEL2099" s="121"/>
      <c r="AEM2099" s="121"/>
      <c r="AEN2099" s="121"/>
      <c r="AEO2099" s="121"/>
      <c r="AEP2099" s="121"/>
      <c r="AEQ2099" s="121"/>
      <c r="AER2099" s="121"/>
      <c r="AES2099" s="121"/>
      <c r="AET2099" s="121"/>
      <c r="AEU2099" s="121"/>
      <c r="AEV2099" s="121"/>
      <c r="AEW2099" s="121"/>
      <c r="AEX2099" s="121"/>
      <c r="AEY2099" s="121"/>
      <c r="AEZ2099" s="121"/>
      <c r="AFA2099" s="121"/>
      <c r="AFB2099" s="121"/>
      <c r="AFC2099" s="121"/>
      <c r="AFD2099" s="121"/>
      <c r="AFE2099" s="121"/>
      <c r="AFF2099" s="121"/>
      <c r="AFG2099" s="121"/>
      <c r="AFH2099" s="121"/>
      <c r="AFI2099" s="121"/>
      <c r="AFJ2099" s="121"/>
      <c r="AFK2099" s="121"/>
      <c r="AFL2099" s="121"/>
      <c r="AFM2099" s="121"/>
      <c r="AFN2099" s="121"/>
      <c r="AFO2099" s="121"/>
      <c r="AFP2099" s="121"/>
      <c r="AFQ2099" s="121"/>
      <c r="AFR2099" s="121"/>
      <c r="AFS2099" s="121"/>
      <c r="AFT2099" s="121"/>
      <c r="AFU2099" s="121"/>
      <c r="AFV2099" s="121"/>
      <c r="AFW2099" s="121"/>
      <c r="AFX2099" s="121"/>
      <c r="AFY2099" s="121"/>
      <c r="AFZ2099" s="121"/>
      <c r="AGA2099" s="121"/>
      <c r="AGB2099" s="121"/>
      <c r="AGC2099" s="121"/>
      <c r="AGD2099" s="121"/>
      <c r="AGE2099" s="121"/>
      <c r="AGF2099" s="121"/>
      <c r="AGG2099" s="121"/>
      <c r="AGH2099" s="121"/>
      <c r="AGI2099" s="121"/>
      <c r="AGJ2099" s="121"/>
      <c r="AGK2099" s="121"/>
      <c r="AGL2099" s="121"/>
      <c r="AGM2099" s="121"/>
      <c r="AGN2099" s="121"/>
      <c r="AGO2099" s="121"/>
      <c r="AGP2099" s="121"/>
      <c r="AGQ2099" s="121"/>
      <c r="AGR2099" s="121"/>
      <c r="AGS2099" s="121"/>
      <c r="AGT2099" s="121"/>
      <c r="AGU2099" s="121"/>
      <c r="AGV2099" s="121"/>
      <c r="AGW2099" s="121"/>
      <c r="AGX2099" s="121"/>
      <c r="AGY2099" s="121"/>
      <c r="AGZ2099" s="121"/>
      <c r="AHA2099" s="121"/>
      <c r="AHB2099" s="121"/>
      <c r="AHC2099" s="121"/>
      <c r="AHD2099" s="121"/>
      <c r="AHE2099" s="121"/>
      <c r="AHF2099" s="121"/>
      <c r="AHG2099" s="121"/>
      <c r="AHH2099" s="121"/>
      <c r="AHI2099" s="121"/>
      <c r="AHJ2099" s="121"/>
      <c r="AHK2099" s="121"/>
      <c r="AHL2099" s="121"/>
      <c r="AHM2099" s="121"/>
      <c r="AHN2099" s="121"/>
      <c r="AHO2099" s="121"/>
      <c r="AHP2099" s="121"/>
      <c r="AHQ2099" s="121"/>
      <c r="AHR2099" s="121"/>
      <c r="AHS2099" s="121"/>
      <c r="AHT2099" s="121"/>
      <c r="AHU2099" s="121"/>
      <c r="AHV2099" s="121"/>
      <c r="AHW2099" s="121"/>
      <c r="AHX2099" s="121"/>
      <c r="AHY2099" s="121"/>
      <c r="AHZ2099" s="121"/>
      <c r="AIA2099" s="121"/>
      <c r="AIB2099" s="121"/>
      <c r="AIC2099" s="121"/>
      <c r="AID2099" s="121"/>
      <c r="AIE2099" s="121"/>
      <c r="AIF2099" s="121"/>
      <c r="AIG2099" s="121"/>
      <c r="AIH2099" s="121"/>
      <c r="AII2099" s="121"/>
      <c r="AIJ2099" s="121"/>
      <c r="AIK2099" s="121"/>
      <c r="AIL2099" s="121"/>
      <c r="AIM2099" s="121"/>
      <c r="AIN2099" s="121"/>
      <c r="AIO2099" s="121"/>
      <c r="AIP2099" s="121"/>
      <c r="AIQ2099" s="121"/>
      <c r="AIR2099" s="121"/>
      <c r="AIS2099" s="121"/>
      <c r="AIT2099" s="121"/>
      <c r="AIU2099" s="121"/>
      <c r="AIV2099" s="121"/>
      <c r="AIW2099" s="121"/>
      <c r="AIX2099" s="121"/>
      <c r="AIY2099" s="121"/>
      <c r="AIZ2099" s="121"/>
      <c r="AJA2099" s="121"/>
      <c r="AJB2099" s="121"/>
      <c r="AJC2099" s="121"/>
      <c r="AJD2099" s="121"/>
      <c r="AJE2099" s="121"/>
      <c r="AJF2099" s="121"/>
      <c r="AJG2099" s="121"/>
      <c r="AJH2099" s="121"/>
      <c r="AJI2099" s="121"/>
      <c r="AJJ2099" s="121"/>
      <c r="AJK2099" s="121"/>
      <c r="AJL2099" s="121"/>
      <c r="AJM2099" s="121"/>
      <c r="AJN2099" s="121"/>
      <c r="AJO2099" s="121"/>
      <c r="AJP2099" s="121"/>
      <c r="AJQ2099" s="121"/>
      <c r="AJR2099" s="121"/>
      <c r="AJS2099" s="121"/>
      <c r="AJT2099" s="121"/>
      <c r="AJU2099" s="121"/>
      <c r="AJV2099" s="121"/>
      <c r="AJW2099" s="121"/>
      <c r="AJX2099" s="121"/>
      <c r="AJY2099" s="121"/>
      <c r="AJZ2099" s="121"/>
      <c r="AKA2099" s="121"/>
      <c r="AKB2099" s="121"/>
      <c r="AKC2099" s="121"/>
      <c r="AKD2099" s="121"/>
      <c r="AKE2099" s="121"/>
      <c r="AKF2099" s="121"/>
      <c r="AKG2099" s="121"/>
      <c r="AKH2099" s="121"/>
      <c r="AKI2099" s="121"/>
      <c r="AKJ2099" s="121"/>
      <c r="AKK2099" s="121"/>
      <c r="AKL2099" s="121"/>
      <c r="AKM2099" s="121"/>
      <c r="AKN2099" s="121"/>
      <c r="AKO2099" s="121"/>
      <c r="AKP2099" s="121"/>
      <c r="AKQ2099" s="121"/>
      <c r="AKR2099" s="121"/>
      <c r="AKS2099" s="121"/>
      <c r="AKT2099" s="121"/>
      <c r="AKU2099" s="121"/>
      <c r="AKV2099" s="121"/>
      <c r="AKW2099" s="121"/>
      <c r="AKX2099" s="121"/>
      <c r="AKY2099" s="121"/>
      <c r="AKZ2099" s="121"/>
      <c r="ALA2099" s="121"/>
      <c r="ALB2099" s="121"/>
      <c r="ALC2099" s="121"/>
      <c r="ALD2099" s="121"/>
      <c r="ALE2099" s="121"/>
      <c r="ALF2099" s="121"/>
      <c r="ALG2099" s="121"/>
      <c r="ALH2099" s="121"/>
      <c r="ALI2099" s="121"/>
      <c r="ALJ2099" s="121"/>
      <c r="ALK2099" s="121"/>
      <c r="ALL2099" s="121"/>
      <c r="ALM2099" s="121"/>
      <c r="ALN2099" s="121"/>
      <c r="ALO2099" s="121"/>
      <c r="ALP2099" s="121"/>
      <c r="ALQ2099" s="121"/>
      <c r="ALR2099" s="121"/>
      <c r="ALS2099" s="121"/>
      <c r="ALT2099" s="121"/>
      <c r="ALU2099" s="121"/>
      <c r="ALV2099" s="121"/>
      <c r="ALW2099" s="121"/>
      <c r="ALX2099" s="121"/>
      <c r="ALY2099" s="121"/>
      <c r="ALZ2099" s="121"/>
      <c r="AMA2099" s="121"/>
      <c r="AMB2099" s="121"/>
      <c r="AMC2099" s="121"/>
      <c r="AMD2099" s="121"/>
      <c r="AME2099" s="121"/>
      <c r="AMF2099" s="121"/>
      <c r="AMG2099" s="121"/>
      <c r="AMH2099" s="121"/>
      <c r="AMI2099" s="121"/>
      <c r="AMJ2099" s="121"/>
      <c r="AMK2099" s="121"/>
    </row>
    <row r="2100" spans="1:1025" s="108" customFormat="1" ht="43.2">
      <c r="A2100" s="15">
        <v>2097</v>
      </c>
      <c r="B2100" s="274" t="s">
        <v>28</v>
      </c>
      <c r="C2100" s="274" t="s">
        <v>3611</v>
      </c>
      <c r="D2100" s="16" t="s">
        <v>3612</v>
      </c>
      <c r="E2100" s="16" t="s">
        <v>3630</v>
      </c>
      <c r="F2100" s="16" t="s">
        <v>938</v>
      </c>
      <c r="G2100" s="16" t="s">
        <v>1053</v>
      </c>
      <c r="H2100" s="16" t="s">
        <v>3790</v>
      </c>
      <c r="I2100" s="16"/>
      <c r="J2100" s="16"/>
      <c r="K2100" s="16" t="s">
        <v>3631</v>
      </c>
      <c r="L2100" s="16"/>
      <c r="M2100" s="55"/>
      <c r="O2100" s="121"/>
      <c r="P2100" s="121"/>
      <c r="Q2100" s="121"/>
      <c r="R2100" s="121"/>
      <c r="S2100" s="121"/>
      <c r="T2100" s="121"/>
      <c r="U2100" s="121"/>
      <c r="V2100" s="121"/>
      <c r="W2100" s="121"/>
      <c r="X2100" s="121"/>
      <c r="Y2100" s="121"/>
      <c r="Z2100" s="121"/>
      <c r="AA2100" s="121"/>
      <c r="AB2100" s="121"/>
      <c r="AC2100" s="121"/>
      <c r="AD2100" s="121"/>
      <c r="AE2100" s="121"/>
      <c r="AF2100" s="121"/>
      <c r="AG2100" s="121"/>
      <c r="AH2100" s="121"/>
      <c r="AI2100" s="121"/>
      <c r="AJ2100" s="121"/>
      <c r="AK2100" s="121"/>
      <c r="AL2100" s="121"/>
      <c r="AM2100" s="121"/>
      <c r="AN2100" s="121"/>
      <c r="AO2100" s="121"/>
      <c r="AP2100" s="121"/>
      <c r="AQ2100" s="121"/>
      <c r="AR2100" s="121"/>
      <c r="AS2100" s="121"/>
      <c r="AT2100" s="121"/>
      <c r="AU2100" s="121"/>
      <c r="AV2100" s="121"/>
      <c r="AW2100" s="121"/>
      <c r="AX2100" s="121"/>
      <c r="AY2100" s="121"/>
      <c r="AZ2100" s="121"/>
      <c r="BA2100" s="121"/>
      <c r="BB2100" s="121"/>
      <c r="BC2100" s="121"/>
      <c r="BD2100" s="121"/>
      <c r="BE2100" s="121"/>
      <c r="BF2100" s="121"/>
      <c r="BG2100" s="121"/>
      <c r="BH2100" s="121"/>
      <c r="BI2100" s="121"/>
      <c r="BJ2100" s="121"/>
      <c r="BK2100" s="121"/>
      <c r="BL2100" s="121"/>
      <c r="BM2100" s="121"/>
      <c r="BN2100" s="121"/>
      <c r="BO2100" s="121"/>
      <c r="BP2100" s="121"/>
      <c r="BQ2100" s="121"/>
      <c r="BR2100" s="121"/>
      <c r="BS2100" s="121"/>
      <c r="BT2100" s="121"/>
      <c r="BU2100" s="121"/>
      <c r="BV2100" s="121"/>
      <c r="BW2100" s="121"/>
      <c r="BX2100" s="121"/>
      <c r="BY2100" s="121"/>
      <c r="BZ2100" s="121"/>
      <c r="CA2100" s="121"/>
      <c r="CB2100" s="121"/>
      <c r="CC2100" s="121"/>
      <c r="CD2100" s="121"/>
      <c r="CE2100" s="121"/>
      <c r="CF2100" s="121"/>
      <c r="CG2100" s="121"/>
      <c r="CH2100" s="121"/>
      <c r="CI2100" s="121"/>
      <c r="CJ2100" s="121"/>
      <c r="CK2100" s="121"/>
      <c r="CL2100" s="121"/>
      <c r="CM2100" s="121"/>
      <c r="CN2100" s="121"/>
      <c r="CO2100" s="121"/>
      <c r="CP2100" s="121"/>
      <c r="CQ2100" s="121"/>
      <c r="CR2100" s="121"/>
      <c r="CS2100" s="121"/>
      <c r="CT2100" s="121"/>
      <c r="CU2100" s="121"/>
      <c r="CV2100" s="121"/>
      <c r="CW2100" s="121"/>
      <c r="CX2100" s="121"/>
      <c r="CY2100" s="121"/>
      <c r="CZ2100" s="121"/>
      <c r="DA2100" s="121"/>
      <c r="DB2100" s="121"/>
      <c r="DC2100" s="121"/>
      <c r="DD2100" s="121"/>
      <c r="DE2100" s="121"/>
      <c r="DF2100" s="121"/>
      <c r="DG2100" s="121"/>
      <c r="DH2100" s="121"/>
      <c r="DI2100" s="121"/>
      <c r="DJ2100" s="121"/>
      <c r="DK2100" s="121"/>
      <c r="DL2100" s="121"/>
      <c r="DM2100" s="121"/>
      <c r="DN2100" s="121"/>
      <c r="DO2100" s="121"/>
      <c r="DP2100" s="121"/>
      <c r="DQ2100" s="121"/>
      <c r="DR2100" s="121"/>
      <c r="DS2100" s="121"/>
      <c r="DT2100" s="121"/>
      <c r="DU2100" s="121"/>
      <c r="DV2100" s="121"/>
      <c r="DW2100" s="121"/>
      <c r="DX2100" s="121"/>
      <c r="DY2100" s="121"/>
      <c r="DZ2100" s="121"/>
      <c r="EA2100" s="121"/>
      <c r="EB2100" s="121"/>
      <c r="EC2100" s="121"/>
      <c r="ED2100" s="121"/>
      <c r="EE2100" s="121"/>
      <c r="EF2100" s="121"/>
      <c r="EG2100" s="121"/>
      <c r="EH2100" s="121"/>
      <c r="EI2100" s="121"/>
      <c r="EJ2100" s="121"/>
      <c r="EK2100" s="121"/>
      <c r="EL2100" s="121"/>
      <c r="EM2100" s="121"/>
      <c r="EN2100" s="121"/>
      <c r="EO2100" s="121"/>
      <c r="EP2100" s="121"/>
      <c r="EQ2100" s="121"/>
      <c r="ER2100" s="121"/>
      <c r="ES2100" s="121"/>
      <c r="ET2100" s="121"/>
      <c r="EU2100" s="121"/>
      <c r="EV2100" s="121"/>
      <c r="EW2100" s="121"/>
      <c r="EX2100" s="121"/>
      <c r="EY2100" s="121"/>
      <c r="EZ2100" s="121"/>
      <c r="FA2100" s="121"/>
      <c r="FB2100" s="121"/>
      <c r="FC2100" s="121"/>
      <c r="FD2100" s="121"/>
      <c r="FE2100" s="121"/>
      <c r="FF2100" s="121"/>
      <c r="FG2100" s="121"/>
      <c r="FH2100" s="121"/>
      <c r="FI2100" s="121"/>
      <c r="FJ2100" s="121"/>
      <c r="FK2100" s="121"/>
      <c r="FL2100" s="121"/>
      <c r="FM2100" s="121"/>
      <c r="FN2100" s="121"/>
      <c r="FO2100" s="121"/>
      <c r="FP2100" s="121"/>
      <c r="FQ2100" s="121"/>
      <c r="FR2100" s="121"/>
      <c r="FS2100" s="121"/>
      <c r="FT2100" s="121"/>
      <c r="FU2100" s="121"/>
      <c r="FV2100" s="121"/>
      <c r="FW2100" s="121"/>
      <c r="FX2100" s="121"/>
      <c r="FY2100" s="121"/>
      <c r="FZ2100" s="121"/>
      <c r="GA2100" s="121"/>
      <c r="GB2100" s="121"/>
      <c r="GC2100" s="121"/>
      <c r="GD2100" s="121"/>
      <c r="GE2100" s="121"/>
      <c r="GF2100" s="121"/>
      <c r="GG2100" s="121"/>
      <c r="GH2100" s="121"/>
      <c r="GI2100" s="121"/>
      <c r="GJ2100" s="121"/>
      <c r="GK2100" s="121"/>
      <c r="GL2100" s="121"/>
      <c r="GM2100" s="121"/>
      <c r="GN2100" s="121"/>
      <c r="GO2100" s="121"/>
      <c r="GP2100" s="121"/>
      <c r="GQ2100" s="121"/>
      <c r="GR2100" s="121"/>
      <c r="GS2100" s="121"/>
      <c r="GT2100" s="121"/>
      <c r="GU2100" s="121"/>
      <c r="GV2100" s="121"/>
      <c r="GW2100" s="121"/>
      <c r="GX2100" s="121"/>
      <c r="GY2100" s="121"/>
      <c r="GZ2100" s="121"/>
      <c r="HA2100" s="121"/>
      <c r="HB2100" s="121"/>
      <c r="HC2100" s="121"/>
      <c r="HD2100" s="121"/>
      <c r="HE2100" s="121"/>
      <c r="HF2100" s="121"/>
      <c r="HG2100" s="121"/>
      <c r="HH2100" s="121"/>
      <c r="HI2100" s="121"/>
      <c r="HJ2100" s="121"/>
      <c r="HK2100" s="121"/>
      <c r="HL2100" s="121"/>
      <c r="HM2100" s="121"/>
      <c r="HN2100" s="121"/>
      <c r="HO2100" s="121"/>
      <c r="HP2100" s="121"/>
      <c r="HQ2100" s="121"/>
      <c r="HR2100" s="121"/>
      <c r="HS2100" s="121"/>
      <c r="HT2100" s="121"/>
      <c r="HU2100" s="121"/>
      <c r="HV2100" s="121"/>
      <c r="HW2100" s="121"/>
      <c r="HX2100" s="121"/>
      <c r="HY2100" s="121"/>
      <c r="HZ2100" s="121"/>
      <c r="IA2100" s="121"/>
      <c r="IB2100" s="121"/>
      <c r="IC2100" s="121"/>
      <c r="ID2100" s="121"/>
      <c r="IE2100" s="121"/>
      <c r="IF2100" s="121"/>
      <c r="IG2100" s="121"/>
      <c r="IH2100" s="121"/>
      <c r="II2100" s="121"/>
      <c r="IJ2100" s="121"/>
      <c r="IK2100" s="121"/>
      <c r="IL2100" s="121"/>
      <c r="IM2100" s="121"/>
      <c r="IN2100" s="121"/>
      <c r="IO2100" s="121"/>
      <c r="IP2100" s="121"/>
      <c r="IQ2100" s="121"/>
      <c r="IR2100" s="121"/>
      <c r="IS2100" s="121"/>
      <c r="IT2100" s="121"/>
      <c r="IU2100" s="121"/>
      <c r="IV2100" s="121"/>
      <c r="IW2100" s="121"/>
      <c r="IX2100" s="121"/>
      <c r="IY2100" s="121"/>
      <c r="IZ2100" s="121"/>
      <c r="JA2100" s="121"/>
      <c r="JB2100" s="121"/>
      <c r="JC2100" s="121"/>
      <c r="JD2100" s="121"/>
      <c r="JE2100" s="121"/>
      <c r="JF2100" s="121"/>
      <c r="JG2100" s="121"/>
      <c r="JH2100" s="121"/>
      <c r="JI2100" s="121"/>
      <c r="JJ2100" s="121"/>
      <c r="JK2100" s="121"/>
      <c r="JL2100" s="121"/>
      <c r="JM2100" s="121"/>
      <c r="JN2100" s="121"/>
      <c r="JO2100" s="121"/>
      <c r="JP2100" s="121"/>
      <c r="JQ2100" s="121"/>
      <c r="JR2100" s="121"/>
      <c r="JS2100" s="121"/>
      <c r="JT2100" s="121"/>
      <c r="JU2100" s="121"/>
      <c r="JV2100" s="121"/>
      <c r="JW2100" s="121"/>
      <c r="JX2100" s="121"/>
      <c r="JY2100" s="121"/>
      <c r="JZ2100" s="121"/>
      <c r="KA2100" s="121"/>
      <c r="KB2100" s="121"/>
      <c r="KC2100" s="121"/>
      <c r="KD2100" s="121"/>
      <c r="KE2100" s="121"/>
      <c r="KF2100" s="121"/>
      <c r="KG2100" s="121"/>
      <c r="KH2100" s="121"/>
      <c r="KI2100" s="121"/>
      <c r="KJ2100" s="121"/>
      <c r="KK2100" s="121"/>
      <c r="KL2100" s="121"/>
      <c r="KM2100" s="121"/>
      <c r="KN2100" s="121"/>
      <c r="KO2100" s="121"/>
      <c r="KP2100" s="121"/>
      <c r="KQ2100" s="121"/>
      <c r="KR2100" s="121"/>
      <c r="KS2100" s="121"/>
      <c r="KT2100" s="121"/>
      <c r="KU2100" s="121"/>
      <c r="KV2100" s="121"/>
      <c r="KW2100" s="121"/>
      <c r="KX2100" s="121"/>
      <c r="KY2100" s="121"/>
      <c r="KZ2100" s="121"/>
      <c r="LA2100" s="121"/>
      <c r="LB2100" s="121"/>
      <c r="LC2100" s="121"/>
      <c r="LD2100" s="121"/>
      <c r="LE2100" s="121"/>
      <c r="LF2100" s="121"/>
      <c r="LG2100" s="121"/>
      <c r="LH2100" s="121"/>
      <c r="LI2100" s="121"/>
      <c r="LJ2100" s="121"/>
      <c r="LK2100" s="121"/>
      <c r="LL2100" s="121"/>
      <c r="LM2100" s="121"/>
      <c r="LN2100" s="121"/>
      <c r="LO2100" s="121"/>
      <c r="LP2100" s="121"/>
      <c r="LQ2100" s="121"/>
      <c r="LR2100" s="121"/>
      <c r="LS2100" s="121"/>
      <c r="LT2100" s="121"/>
      <c r="LU2100" s="121"/>
      <c r="LV2100" s="121"/>
      <c r="LW2100" s="121"/>
      <c r="LX2100" s="121"/>
      <c r="LY2100" s="121"/>
      <c r="LZ2100" s="121"/>
      <c r="MA2100" s="121"/>
      <c r="MB2100" s="121"/>
      <c r="MC2100" s="121"/>
      <c r="MD2100" s="121"/>
      <c r="ME2100" s="121"/>
      <c r="MF2100" s="121"/>
      <c r="MG2100" s="121"/>
      <c r="MH2100" s="121"/>
      <c r="MI2100" s="121"/>
      <c r="MJ2100" s="121"/>
      <c r="MK2100" s="121"/>
      <c r="ML2100" s="121"/>
      <c r="MM2100" s="121"/>
      <c r="MN2100" s="121"/>
      <c r="MO2100" s="121"/>
      <c r="MP2100" s="121"/>
      <c r="MQ2100" s="121"/>
      <c r="MR2100" s="121"/>
      <c r="MS2100" s="121"/>
      <c r="MT2100" s="121"/>
      <c r="MU2100" s="121"/>
      <c r="MV2100" s="121"/>
      <c r="MW2100" s="121"/>
      <c r="MX2100" s="121"/>
      <c r="MY2100" s="121"/>
      <c r="MZ2100" s="121"/>
      <c r="NA2100" s="121"/>
      <c r="NB2100" s="121"/>
      <c r="NC2100" s="121"/>
      <c r="ND2100" s="121"/>
      <c r="NE2100" s="121"/>
      <c r="NF2100" s="121"/>
      <c r="NG2100" s="121"/>
      <c r="NH2100" s="121"/>
      <c r="NI2100" s="121"/>
      <c r="NJ2100" s="121"/>
      <c r="NK2100" s="121"/>
      <c r="NL2100" s="121"/>
      <c r="NM2100" s="121"/>
      <c r="NN2100" s="121"/>
      <c r="NO2100" s="121"/>
      <c r="NP2100" s="121"/>
      <c r="NQ2100" s="121"/>
      <c r="NR2100" s="121"/>
      <c r="NS2100" s="121"/>
      <c r="NT2100" s="121"/>
      <c r="NU2100" s="121"/>
      <c r="NV2100" s="121"/>
      <c r="NW2100" s="121"/>
      <c r="NX2100" s="121"/>
      <c r="NY2100" s="121"/>
      <c r="NZ2100" s="121"/>
      <c r="OA2100" s="121"/>
      <c r="OB2100" s="121"/>
      <c r="OC2100" s="121"/>
      <c r="OD2100" s="121"/>
      <c r="OE2100" s="121"/>
      <c r="OF2100" s="121"/>
      <c r="OG2100" s="121"/>
      <c r="OH2100" s="121"/>
      <c r="OI2100" s="121"/>
      <c r="OJ2100" s="121"/>
      <c r="OK2100" s="121"/>
      <c r="OL2100" s="121"/>
      <c r="OM2100" s="121"/>
      <c r="ON2100" s="121"/>
      <c r="OO2100" s="121"/>
      <c r="OP2100" s="121"/>
      <c r="OQ2100" s="121"/>
      <c r="OR2100" s="121"/>
      <c r="OS2100" s="121"/>
      <c r="OT2100" s="121"/>
      <c r="OU2100" s="121"/>
      <c r="OV2100" s="121"/>
      <c r="OW2100" s="121"/>
      <c r="OX2100" s="121"/>
      <c r="OY2100" s="121"/>
      <c r="OZ2100" s="121"/>
      <c r="PA2100" s="121"/>
      <c r="PB2100" s="121"/>
      <c r="PC2100" s="121"/>
      <c r="PD2100" s="121"/>
      <c r="PE2100" s="121"/>
      <c r="PF2100" s="121"/>
      <c r="PG2100" s="121"/>
      <c r="PH2100" s="121"/>
      <c r="PI2100" s="121"/>
      <c r="PJ2100" s="121"/>
      <c r="PK2100" s="121"/>
      <c r="PL2100" s="121"/>
      <c r="PM2100" s="121"/>
      <c r="PN2100" s="121"/>
      <c r="PO2100" s="121"/>
      <c r="PP2100" s="121"/>
      <c r="PQ2100" s="121"/>
      <c r="PR2100" s="121"/>
      <c r="PS2100" s="121"/>
      <c r="PT2100" s="121"/>
      <c r="PU2100" s="121"/>
      <c r="PV2100" s="121"/>
      <c r="PW2100" s="121"/>
      <c r="PX2100" s="121"/>
      <c r="PY2100" s="121"/>
      <c r="PZ2100" s="121"/>
      <c r="QA2100" s="121"/>
      <c r="QB2100" s="121"/>
      <c r="QC2100" s="121"/>
      <c r="QD2100" s="121"/>
      <c r="QE2100" s="121"/>
      <c r="QF2100" s="121"/>
      <c r="QG2100" s="121"/>
      <c r="QH2100" s="121"/>
      <c r="QI2100" s="121"/>
      <c r="QJ2100" s="121"/>
      <c r="QK2100" s="121"/>
      <c r="QL2100" s="121"/>
      <c r="QM2100" s="121"/>
      <c r="QN2100" s="121"/>
      <c r="QO2100" s="121"/>
      <c r="QP2100" s="121"/>
      <c r="QQ2100" s="121"/>
      <c r="QR2100" s="121"/>
      <c r="QS2100" s="121"/>
      <c r="QT2100" s="121"/>
      <c r="QU2100" s="121"/>
      <c r="QV2100" s="121"/>
      <c r="QW2100" s="121"/>
      <c r="QX2100" s="121"/>
      <c r="QY2100" s="121"/>
      <c r="QZ2100" s="121"/>
      <c r="RA2100" s="121"/>
      <c r="RB2100" s="121"/>
      <c r="RC2100" s="121"/>
      <c r="RD2100" s="121"/>
      <c r="RE2100" s="121"/>
      <c r="RF2100" s="121"/>
      <c r="RG2100" s="121"/>
      <c r="RH2100" s="121"/>
      <c r="RI2100" s="121"/>
      <c r="RJ2100" s="121"/>
      <c r="RK2100" s="121"/>
      <c r="RL2100" s="121"/>
      <c r="RM2100" s="121"/>
      <c r="RN2100" s="121"/>
      <c r="RO2100" s="121"/>
      <c r="RP2100" s="121"/>
      <c r="RQ2100" s="121"/>
      <c r="RR2100" s="121"/>
      <c r="RS2100" s="121"/>
      <c r="RT2100" s="121"/>
      <c r="RU2100" s="121"/>
      <c r="RV2100" s="121"/>
      <c r="RW2100" s="121"/>
      <c r="RX2100" s="121"/>
      <c r="RY2100" s="121"/>
      <c r="RZ2100" s="121"/>
      <c r="SA2100" s="121"/>
      <c r="SB2100" s="121"/>
      <c r="SC2100" s="121"/>
      <c r="SD2100" s="121"/>
      <c r="SE2100" s="121"/>
      <c r="SF2100" s="121"/>
      <c r="SG2100" s="121"/>
      <c r="SH2100" s="121"/>
      <c r="SI2100" s="121"/>
      <c r="SJ2100" s="121"/>
      <c r="SK2100" s="121"/>
      <c r="SL2100" s="121"/>
      <c r="SM2100" s="121"/>
      <c r="SN2100" s="121"/>
      <c r="SO2100" s="121"/>
      <c r="SP2100" s="121"/>
      <c r="SQ2100" s="121"/>
      <c r="SR2100" s="121"/>
      <c r="SS2100" s="121"/>
      <c r="ST2100" s="121"/>
      <c r="SU2100" s="121"/>
      <c r="SV2100" s="121"/>
      <c r="SW2100" s="121"/>
      <c r="SX2100" s="121"/>
      <c r="SY2100" s="121"/>
      <c r="SZ2100" s="121"/>
      <c r="TA2100" s="121"/>
      <c r="TB2100" s="121"/>
      <c r="TC2100" s="121"/>
      <c r="TD2100" s="121"/>
      <c r="TE2100" s="121"/>
      <c r="TF2100" s="121"/>
      <c r="TG2100" s="121"/>
      <c r="TH2100" s="121"/>
      <c r="TI2100" s="121"/>
      <c r="TJ2100" s="121"/>
      <c r="TK2100" s="121"/>
      <c r="TL2100" s="121"/>
      <c r="TM2100" s="121"/>
      <c r="TN2100" s="121"/>
      <c r="TO2100" s="121"/>
      <c r="TP2100" s="121"/>
      <c r="TQ2100" s="121"/>
      <c r="TR2100" s="121"/>
      <c r="TS2100" s="121"/>
      <c r="TT2100" s="121"/>
      <c r="TU2100" s="121"/>
      <c r="TV2100" s="121"/>
      <c r="TW2100" s="121"/>
      <c r="TX2100" s="121"/>
      <c r="TY2100" s="121"/>
      <c r="TZ2100" s="121"/>
      <c r="UA2100" s="121"/>
      <c r="UB2100" s="121"/>
      <c r="UC2100" s="121"/>
      <c r="UD2100" s="121"/>
      <c r="UE2100" s="121"/>
      <c r="UF2100" s="121"/>
      <c r="UG2100" s="121"/>
      <c r="UH2100" s="121"/>
      <c r="UI2100" s="121"/>
      <c r="UJ2100" s="121"/>
      <c r="UK2100" s="121"/>
      <c r="UL2100" s="121"/>
      <c r="UM2100" s="121"/>
      <c r="UN2100" s="121"/>
      <c r="UO2100" s="121"/>
      <c r="UP2100" s="121"/>
      <c r="UQ2100" s="121"/>
      <c r="UR2100" s="121"/>
      <c r="US2100" s="121"/>
      <c r="UT2100" s="121"/>
      <c r="UU2100" s="121"/>
      <c r="UV2100" s="121"/>
      <c r="UW2100" s="121"/>
      <c r="UX2100" s="121"/>
      <c r="UY2100" s="121"/>
      <c r="UZ2100" s="121"/>
      <c r="VA2100" s="121"/>
      <c r="VB2100" s="121"/>
      <c r="VC2100" s="121"/>
      <c r="VD2100" s="121"/>
      <c r="VE2100" s="121"/>
      <c r="VF2100" s="121"/>
      <c r="VG2100" s="121"/>
      <c r="VH2100" s="121"/>
      <c r="VI2100" s="121"/>
      <c r="VJ2100" s="121"/>
      <c r="VK2100" s="121"/>
      <c r="VL2100" s="121"/>
      <c r="VM2100" s="121"/>
      <c r="VN2100" s="121"/>
      <c r="VO2100" s="121"/>
      <c r="VP2100" s="121"/>
      <c r="VQ2100" s="121"/>
      <c r="VR2100" s="121"/>
      <c r="VS2100" s="121"/>
      <c r="VT2100" s="121"/>
      <c r="VU2100" s="121"/>
      <c r="VV2100" s="121"/>
      <c r="VW2100" s="121"/>
      <c r="VX2100" s="121"/>
      <c r="VY2100" s="121"/>
      <c r="VZ2100" s="121"/>
      <c r="WA2100" s="121"/>
      <c r="WB2100" s="121"/>
      <c r="WC2100" s="121"/>
      <c r="WD2100" s="121"/>
      <c r="WE2100" s="121"/>
      <c r="WF2100" s="121"/>
      <c r="WG2100" s="121"/>
      <c r="WH2100" s="121"/>
      <c r="WI2100" s="121"/>
      <c r="WJ2100" s="121"/>
      <c r="WK2100" s="121"/>
      <c r="WL2100" s="121"/>
      <c r="WM2100" s="121"/>
      <c r="WN2100" s="121"/>
      <c r="WO2100" s="121"/>
      <c r="WP2100" s="121"/>
      <c r="WQ2100" s="121"/>
      <c r="WR2100" s="121"/>
      <c r="WS2100" s="121"/>
      <c r="WT2100" s="121"/>
      <c r="WU2100" s="121"/>
      <c r="WV2100" s="121"/>
      <c r="WW2100" s="121"/>
      <c r="WX2100" s="121"/>
      <c r="WY2100" s="121"/>
      <c r="WZ2100" s="121"/>
      <c r="XA2100" s="121"/>
      <c r="XB2100" s="121"/>
      <c r="XC2100" s="121"/>
      <c r="XD2100" s="121"/>
      <c r="XE2100" s="121"/>
      <c r="XF2100" s="121"/>
      <c r="XG2100" s="121"/>
      <c r="XH2100" s="121"/>
      <c r="XI2100" s="121"/>
      <c r="XJ2100" s="121"/>
      <c r="XK2100" s="121"/>
      <c r="XL2100" s="121"/>
      <c r="XM2100" s="121"/>
      <c r="XN2100" s="121"/>
      <c r="XO2100" s="121"/>
      <c r="XP2100" s="121"/>
      <c r="XQ2100" s="121"/>
      <c r="XR2100" s="121"/>
      <c r="XS2100" s="121"/>
      <c r="XT2100" s="121"/>
      <c r="XU2100" s="121"/>
      <c r="XV2100" s="121"/>
      <c r="XW2100" s="121"/>
      <c r="XX2100" s="121"/>
      <c r="XY2100" s="121"/>
      <c r="XZ2100" s="121"/>
      <c r="YA2100" s="121"/>
      <c r="YB2100" s="121"/>
      <c r="YC2100" s="121"/>
      <c r="YD2100" s="121"/>
      <c r="YE2100" s="121"/>
      <c r="YF2100" s="121"/>
      <c r="YG2100" s="121"/>
      <c r="YH2100" s="121"/>
      <c r="YI2100" s="121"/>
      <c r="YJ2100" s="121"/>
      <c r="YK2100" s="121"/>
      <c r="YL2100" s="121"/>
      <c r="YM2100" s="121"/>
      <c r="YN2100" s="121"/>
      <c r="YO2100" s="121"/>
      <c r="YP2100" s="121"/>
      <c r="YQ2100" s="121"/>
      <c r="YR2100" s="121"/>
      <c r="YS2100" s="121"/>
      <c r="YT2100" s="121"/>
      <c r="YU2100" s="121"/>
      <c r="YV2100" s="121"/>
      <c r="YW2100" s="121"/>
      <c r="YX2100" s="121"/>
      <c r="YY2100" s="121"/>
      <c r="YZ2100" s="121"/>
      <c r="ZA2100" s="121"/>
      <c r="ZB2100" s="121"/>
      <c r="ZC2100" s="121"/>
      <c r="ZD2100" s="121"/>
      <c r="ZE2100" s="121"/>
      <c r="ZF2100" s="121"/>
      <c r="ZG2100" s="121"/>
      <c r="ZH2100" s="121"/>
      <c r="ZI2100" s="121"/>
      <c r="ZJ2100" s="121"/>
      <c r="ZK2100" s="121"/>
      <c r="ZL2100" s="121"/>
      <c r="ZM2100" s="121"/>
      <c r="ZN2100" s="121"/>
      <c r="ZO2100" s="121"/>
      <c r="ZP2100" s="121"/>
      <c r="ZQ2100" s="121"/>
      <c r="ZR2100" s="121"/>
      <c r="ZS2100" s="121"/>
      <c r="ZT2100" s="121"/>
      <c r="ZU2100" s="121"/>
      <c r="ZV2100" s="121"/>
      <c r="ZW2100" s="121"/>
      <c r="ZX2100" s="121"/>
      <c r="ZY2100" s="121"/>
      <c r="ZZ2100" s="121"/>
      <c r="AAA2100" s="121"/>
      <c r="AAB2100" s="121"/>
      <c r="AAC2100" s="121"/>
      <c r="AAD2100" s="121"/>
      <c r="AAE2100" s="121"/>
      <c r="AAF2100" s="121"/>
      <c r="AAG2100" s="121"/>
      <c r="AAH2100" s="121"/>
      <c r="AAI2100" s="121"/>
      <c r="AAJ2100" s="121"/>
      <c r="AAK2100" s="121"/>
      <c r="AAL2100" s="121"/>
      <c r="AAM2100" s="121"/>
      <c r="AAN2100" s="121"/>
      <c r="AAO2100" s="121"/>
      <c r="AAP2100" s="121"/>
      <c r="AAQ2100" s="121"/>
      <c r="AAR2100" s="121"/>
      <c r="AAS2100" s="121"/>
      <c r="AAT2100" s="121"/>
      <c r="AAU2100" s="121"/>
      <c r="AAV2100" s="121"/>
      <c r="AAW2100" s="121"/>
      <c r="AAX2100" s="121"/>
      <c r="AAY2100" s="121"/>
      <c r="AAZ2100" s="121"/>
      <c r="ABA2100" s="121"/>
      <c r="ABB2100" s="121"/>
      <c r="ABC2100" s="121"/>
      <c r="ABD2100" s="121"/>
      <c r="ABE2100" s="121"/>
      <c r="ABF2100" s="121"/>
      <c r="ABG2100" s="121"/>
      <c r="ABH2100" s="121"/>
      <c r="ABI2100" s="121"/>
      <c r="ABJ2100" s="121"/>
      <c r="ABK2100" s="121"/>
      <c r="ABL2100" s="121"/>
      <c r="ABM2100" s="121"/>
      <c r="ABN2100" s="121"/>
      <c r="ABO2100" s="121"/>
      <c r="ABP2100" s="121"/>
      <c r="ABQ2100" s="121"/>
      <c r="ABR2100" s="121"/>
      <c r="ABS2100" s="121"/>
      <c r="ABT2100" s="121"/>
      <c r="ABU2100" s="121"/>
      <c r="ABV2100" s="121"/>
      <c r="ABW2100" s="121"/>
      <c r="ABX2100" s="121"/>
      <c r="ABY2100" s="121"/>
      <c r="ABZ2100" s="121"/>
      <c r="ACA2100" s="121"/>
      <c r="ACB2100" s="121"/>
      <c r="ACC2100" s="121"/>
      <c r="ACD2100" s="121"/>
      <c r="ACE2100" s="121"/>
      <c r="ACF2100" s="121"/>
      <c r="ACG2100" s="121"/>
      <c r="ACH2100" s="121"/>
      <c r="ACI2100" s="121"/>
      <c r="ACJ2100" s="121"/>
      <c r="ACK2100" s="121"/>
      <c r="ACL2100" s="121"/>
      <c r="ACM2100" s="121"/>
      <c r="ACN2100" s="121"/>
      <c r="ACO2100" s="121"/>
      <c r="ACP2100" s="121"/>
      <c r="ACQ2100" s="121"/>
      <c r="ACR2100" s="121"/>
      <c r="ACS2100" s="121"/>
      <c r="ACT2100" s="121"/>
      <c r="ACU2100" s="121"/>
      <c r="ACV2100" s="121"/>
      <c r="ACW2100" s="121"/>
      <c r="ACX2100" s="121"/>
      <c r="ACY2100" s="121"/>
      <c r="ACZ2100" s="121"/>
      <c r="ADA2100" s="121"/>
      <c r="ADB2100" s="121"/>
      <c r="ADC2100" s="121"/>
      <c r="ADD2100" s="121"/>
      <c r="ADE2100" s="121"/>
      <c r="ADF2100" s="121"/>
      <c r="ADG2100" s="121"/>
      <c r="ADH2100" s="121"/>
      <c r="ADI2100" s="121"/>
      <c r="ADJ2100" s="121"/>
      <c r="ADK2100" s="121"/>
      <c r="ADL2100" s="121"/>
      <c r="ADM2100" s="121"/>
      <c r="ADN2100" s="121"/>
      <c r="ADO2100" s="121"/>
      <c r="ADP2100" s="121"/>
      <c r="ADQ2100" s="121"/>
      <c r="ADR2100" s="121"/>
      <c r="ADS2100" s="121"/>
      <c r="ADT2100" s="121"/>
      <c r="ADU2100" s="121"/>
      <c r="ADV2100" s="121"/>
      <c r="ADW2100" s="121"/>
      <c r="ADX2100" s="121"/>
      <c r="ADY2100" s="121"/>
      <c r="ADZ2100" s="121"/>
      <c r="AEA2100" s="121"/>
      <c r="AEB2100" s="121"/>
      <c r="AEC2100" s="121"/>
      <c r="AED2100" s="121"/>
      <c r="AEE2100" s="121"/>
      <c r="AEF2100" s="121"/>
      <c r="AEG2100" s="121"/>
      <c r="AEH2100" s="121"/>
      <c r="AEI2100" s="121"/>
      <c r="AEJ2100" s="121"/>
      <c r="AEK2100" s="121"/>
      <c r="AEL2100" s="121"/>
      <c r="AEM2100" s="121"/>
      <c r="AEN2100" s="121"/>
      <c r="AEO2100" s="121"/>
      <c r="AEP2100" s="121"/>
      <c r="AEQ2100" s="121"/>
      <c r="AER2100" s="121"/>
      <c r="AES2100" s="121"/>
      <c r="AET2100" s="121"/>
      <c r="AEU2100" s="121"/>
      <c r="AEV2100" s="121"/>
      <c r="AEW2100" s="121"/>
      <c r="AEX2100" s="121"/>
      <c r="AEY2100" s="121"/>
      <c r="AEZ2100" s="121"/>
      <c r="AFA2100" s="121"/>
      <c r="AFB2100" s="121"/>
      <c r="AFC2100" s="121"/>
      <c r="AFD2100" s="121"/>
      <c r="AFE2100" s="121"/>
      <c r="AFF2100" s="121"/>
      <c r="AFG2100" s="121"/>
      <c r="AFH2100" s="121"/>
      <c r="AFI2100" s="121"/>
      <c r="AFJ2100" s="121"/>
      <c r="AFK2100" s="121"/>
      <c r="AFL2100" s="121"/>
      <c r="AFM2100" s="121"/>
      <c r="AFN2100" s="121"/>
      <c r="AFO2100" s="121"/>
      <c r="AFP2100" s="121"/>
      <c r="AFQ2100" s="121"/>
      <c r="AFR2100" s="121"/>
      <c r="AFS2100" s="121"/>
      <c r="AFT2100" s="121"/>
      <c r="AFU2100" s="121"/>
      <c r="AFV2100" s="121"/>
      <c r="AFW2100" s="121"/>
      <c r="AFX2100" s="121"/>
      <c r="AFY2100" s="121"/>
      <c r="AFZ2100" s="121"/>
      <c r="AGA2100" s="121"/>
      <c r="AGB2100" s="121"/>
      <c r="AGC2100" s="121"/>
      <c r="AGD2100" s="121"/>
      <c r="AGE2100" s="121"/>
      <c r="AGF2100" s="121"/>
      <c r="AGG2100" s="121"/>
      <c r="AGH2100" s="121"/>
      <c r="AGI2100" s="121"/>
      <c r="AGJ2100" s="121"/>
      <c r="AGK2100" s="121"/>
      <c r="AGL2100" s="121"/>
      <c r="AGM2100" s="121"/>
      <c r="AGN2100" s="121"/>
      <c r="AGO2100" s="121"/>
      <c r="AGP2100" s="121"/>
      <c r="AGQ2100" s="121"/>
      <c r="AGR2100" s="121"/>
      <c r="AGS2100" s="121"/>
      <c r="AGT2100" s="121"/>
      <c r="AGU2100" s="121"/>
      <c r="AGV2100" s="121"/>
      <c r="AGW2100" s="121"/>
      <c r="AGX2100" s="121"/>
      <c r="AGY2100" s="121"/>
      <c r="AGZ2100" s="121"/>
      <c r="AHA2100" s="121"/>
      <c r="AHB2100" s="121"/>
      <c r="AHC2100" s="121"/>
      <c r="AHD2100" s="121"/>
      <c r="AHE2100" s="121"/>
      <c r="AHF2100" s="121"/>
      <c r="AHG2100" s="121"/>
      <c r="AHH2100" s="121"/>
      <c r="AHI2100" s="121"/>
      <c r="AHJ2100" s="121"/>
      <c r="AHK2100" s="121"/>
      <c r="AHL2100" s="121"/>
      <c r="AHM2100" s="121"/>
      <c r="AHN2100" s="121"/>
      <c r="AHO2100" s="121"/>
      <c r="AHP2100" s="121"/>
      <c r="AHQ2100" s="121"/>
      <c r="AHR2100" s="121"/>
      <c r="AHS2100" s="121"/>
      <c r="AHT2100" s="121"/>
      <c r="AHU2100" s="121"/>
      <c r="AHV2100" s="121"/>
      <c r="AHW2100" s="121"/>
      <c r="AHX2100" s="121"/>
      <c r="AHY2100" s="121"/>
      <c r="AHZ2100" s="121"/>
      <c r="AIA2100" s="121"/>
      <c r="AIB2100" s="121"/>
      <c r="AIC2100" s="121"/>
      <c r="AID2100" s="121"/>
      <c r="AIE2100" s="121"/>
      <c r="AIF2100" s="121"/>
      <c r="AIG2100" s="121"/>
      <c r="AIH2100" s="121"/>
      <c r="AII2100" s="121"/>
      <c r="AIJ2100" s="121"/>
      <c r="AIK2100" s="121"/>
      <c r="AIL2100" s="121"/>
      <c r="AIM2100" s="121"/>
      <c r="AIN2100" s="121"/>
      <c r="AIO2100" s="121"/>
      <c r="AIP2100" s="121"/>
      <c r="AIQ2100" s="121"/>
      <c r="AIR2100" s="121"/>
      <c r="AIS2100" s="121"/>
      <c r="AIT2100" s="121"/>
      <c r="AIU2100" s="121"/>
      <c r="AIV2100" s="121"/>
      <c r="AIW2100" s="121"/>
      <c r="AIX2100" s="121"/>
      <c r="AIY2100" s="121"/>
      <c r="AIZ2100" s="121"/>
      <c r="AJA2100" s="121"/>
      <c r="AJB2100" s="121"/>
      <c r="AJC2100" s="121"/>
      <c r="AJD2100" s="121"/>
      <c r="AJE2100" s="121"/>
      <c r="AJF2100" s="121"/>
      <c r="AJG2100" s="121"/>
      <c r="AJH2100" s="121"/>
      <c r="AJI2100" s="121"/>
      <c r="AJJ2100" s="121"/>
      <c r="AJK2100" s="121"/>
      <c r="AJL2100" s="121"/>
      <c r="AJM2100" s="121"/>
      <c r="AJN2100" s="121"/>
      <c r="AJO2100" s="121"/>
      <c r="AJP2100" s="121"/>
      <c r="AJQ2100" s="121"/>
      <c r="AJR2100" s="121"/>
      <c r="AJS2100" s="121"/>
      <c r="AJT2100" s="121"/>
      <c r="AJU2100" s="121"/>
      <c r="AJV2100" s="121"/>
      <c r="AJW2100" s="121"/>
      <c r="AJX2100" s="121"/>
      <c r="AJY2100" s="121"/>
      <c r="AJZ2100" s="121"/>
      <c r="AKA2100" s="121"/>
      <c r="AKB2100" s="121"/>
      <c r="AKC2100" s="121"/>
      <c r="AKD2100" s="121"/>
      <c r="AKE2100" s="121"/>
      <c r="AKF2100" s="121"/>
      <c r="AKG2100" s="121"/>
      <c r="AKH2100" s="121"/>
      <c r="AKI2100" s="121"/>
      <c r="AKJ2100" s="121"/>
      <c r="AKK2100" s="121"/>
      <c r="AKL2100" s="121"/>
      <c r="AKM2100" s="121"/>
      <c r="AKN2100" s="121"/>
      <c r="AKO2100" s="121"/>
      <c r="AKP2100" s="121"/>
      <c r="AKQ2100" s="121"/>
      <c r="AKR2100" s="121"/>
      <c r="AKS2100" s="121"/>
      <c r="AKT2100" s="121"/>
      <c r="AKU2100" s="121"/>
      <c r="AKV2100" s="121"/>
      <c r="AKW2100" s="121"/>
      <c r="AKX2100" s="121"/>
      <c r="AKY2100" s="121"/>
      <c r="AKZ2100" s="121"/>
      <c r="ALA2100" s="121"/>
      <c r="ALB2100" s="121"/>
      <c r="ALC2100" s="121"/>
      <c r="ALD2100" s="121"/>
      <c r="ALE2100" s="121"/>
      <c r="ALF2100" s="121"/>
      <c r="ALG2100" s="121"/>
      <c r="ALH2100" s="121"/>
      <c r="ALI2100" s="121"/>
      <c r="ALJ2100" s="121"/>
      <c r="ALK2100" s="121"/>
      <c r="ALL2100" s="121"/>
      <c r="ALM2100" s="121"/>
      <c r="ALN2100" s="121"/>
      <c r="ALO2100" s="121"/>
      <c r="ALP2100" s="121"/>
      <c r="ALQ2100" s="121"/>
      <c r="ALR2100" s="121"/>
      <c r="ALS2100" s="121"/>
      <c r="ALT2100" s="121"/>
      <c r="ALU2100" s="121"/>
      <c r="ALV2100" s="121"/>
      <c r="ALW2100" s="121"/>
      <c r="ALX2100" s="121"/>
      <c r="ALY2100" s="121"/>
      <c r="ALZ2100" s="121"/>
      <c r="AMA2100" s="121"/>
      <c r="AMB2100" s="121"/>
      <c r="AMC2100" s="121"/>
      <c r="AMD2100" s="121"/>
      <c r="AME2100" s="121"/>
      <c r="AMF2100" s="121"/>
      <c r="AMG2100" s="121"/>
      <c r="AMH2100" s="121"/>
      <c r="AMI2100" s="121"/>
      <c r="AMJ2100" s="121"/>
      <c r="AMK2100" s="121"/>
    </row>
    <row r="2101" spans="1:1025" s="76" customFormat="1">
      <c r="A2101" s="15">
        <v>2098</v>
      </c>
      <c r="B2101" s="75" t="s">
        <v>5</v>
      </c>
      <c r="C2101" s="75" t="s">
        <v>77</v>
      </c>
      <c r="D2101" s="16" t="s">
        <v>175</v>
      </c>
      <c r="E2101" s="16" t="s">
        <v>919</v>
      </c>
      <c r="F2101" s="16" t="s">
        <v>932</v>
      </c>
      <c r="G2101" s="16" t="s">
        <v>945</v>
      </c>
      <c r="H2101" s="75" t="s">
        <v>1142</v>
      </c>
      <c r="I2101" s="16" t="s">
        <v>2161</v>
      </c>
      <c r="J2101" s="16" t="s">
        <v>2457</v>
      </c>
      <c r="K2101" s="16" t="s">
        <v>2886</v>
      </c>
      <c r="L2101" s="16" t="s">
        <v>3363</v>
      </c>
      <c r="M2101" s="10" t="s">
        <v>3591</v>
      </c>
    </row>
    <row r="2102" spans="1:1025" s="76" customFormat="1" ht="43.2">
      <c r="A2102" s="15">
        <v>2099</v>
      </c>
      <c r="B2102" s="16" t="s">
        <v>6</v>
      </c>
      <c r="C2102" s="75" t="s">
        <v>77</v>
      </c>
      <c r="D2102" s="16" t="s">
        <v>175</v>
      </c>
      <c r="E2102" s="16" t="s">
        <v>920</v>
      </c>
      <c r="F2102" s="16" t="s">
        <v>932</v>
      </c>
      <c r="G2102" s="16" t="s">
        <v>945</v>
      </c>
      <c r="H2102" s="16" t="s">
        <v>1134</v>
      </c>
      <c r="I2102" s="16" t="s">
        <v>2162</v>
      </c>
      <c r="J2102" s="16" t="s">
        <v>2444</v>
      </c>
      <c r="K2102" s="16" t="s">
        <v>2887</v>
      </c>
      <c r="L2102" s="16" t="s">
        <v>3364</v>
      </c>
      <c r="M2102" s="10" t="s">
        <v>3592</v>
      </c>
    </row>
    <row r="2103" spans="1:1025" s="76" customFormat="1" ht="43.2">
      <c r="A2103" s="15">
        <v>2100</v>
      </c>
      <c r="B2103" s="16" t="s">
        <v>6</v>
      </c>
      <c r="C2103" s="75" t="s">
        <v>77</v>
      </c>
      <c r="D2103" s="16" t="s">
        <v>175</v>
      </c>
      <c r="E2103" s="16" t="s">
        <v>921</v>
      </c>
      <c r="F2103" s="16" t="s">
        <v>932</v>
      </c>
      <c r="G2103" s="16" t="s">
        <v>1125</v>
      </c>
      <c r="H2103" s="16" t="s">
        <v>1537</v>
      </c>
      <c r="I2103" s="16" t="s">
        <v>2163</v>
      </c>
      <c r="J2103" s="16" t="s">
        <v>2458</v>
      </c>
      <c r="K2103" s="16" t="s">
        <v>2887</v>
      </c>
      <c r="L2103" s="16" t="s">
        <v>3364</v>
      </c>
      <c r="M2103" s="10" t="s">
        <v>3592</v>
      </c>
    </row>
    <row r="2104" spans="1:1025" s="76" customFormat="1">
      <c r="A2104" s="15">
        <v>2101</v>
      </c>
      <c r="B2104" s="16" t="s">
        <v>6</v>
      </c>
      <c r="C2104" s="75" t="s">
        <v>77</v>
      </c>
      <c r="D2104" s="16" t="s">
        <v>175</v>
      </c>
      <c r="E2104" s="16" t="s">
        <v>922</v>
      </c>
      <c r="F2104" s="16" t="s">
        <v>932</v>
      </c>
      <c r="G2104" s="16" t="s">
        <v>1076</v>
      </c>
      <c r="H2104" s="16" t="s">
        <v>1538</v>
      </c>
      <c r="I2104" s="16" t="s">
        <v>2164</v>
      </c>
      <c r="J2104" s="16" t="s">
        <v>2444</v>
      </c>
      <c r="K2104" s="16" t="s">
        <v>2888</v>
      </c>
      <c r="L2104" s="16" t="s">
        <v>3365</v>
      </c>
      <c r="M2104" s="10" t="s">
        <v>3593</v>
      </c>
    </row>
    <row r="2105" spans="1:1025" s="76" customFormat="1" ht="43.2">
      <c r="A2105" s="15">
        <v>2102</v>
      </c>
      <c r="B2105" s="16" t="s">
        <v>7</v>
      </c>
      <c r="C2105" s="75" t="s">
        <v>77</v>
      </c>
      <c r="D2105" s="16" t="s">
        <v>176</v>
      </c>
      <c r="E2105" s="16" t="s">
        <v>923</v>
      </c>
      <c r="F2105" s="16" t="s">
        <v>932</v>
      </c>
      <c r="G2105" s="16" t="s">
        <v>950</v>
      </c>
      <c r="H2105" s="16" t="s">
        <v>1144</v>
      </c>
      <c r="I2105" s="16" t="s">
        <v>2165</v>
      </c>
      <c r="J2105" s="16"/>
      <c r="K2105" s="16" t="s">
        <v>2889</v>
      </c>
      <c r="L2105" s="16" t="s">
        <v>3366</v>
      </c>
      <c r="M2105" s="17" t="s">
        <v>3594</v>
      </c>
    </row>
    <row r="2106" spans="1:1025" s="76" customFormat="1" ht="43.2">
      <c r="A2106" s="15">
        <v>2103</v>
      </c>
      <c r="B2106" s="16" t="s">
        <v>6</v>
      </c>
      <c r="C2106" s="75" t="s">
        <v>77</v>
      </c>
      <c r="D2106" s="16" t="s">
        <v>176</v>
      </c>
      <c r="E2106" s="16" t="s">
        <v>924</v>
      </c>
      <c r="F2106" s="16" t="s">
        <v>932</v>
      </c>
      <c r="G2106" s="16" t="s">
        <v>945</v>
      </c>
      <c r="H2106" s="16" t="s">
        <v>1134</v>
      </c>
      <c r="I2106" s="16" t="s">
        <v>2166</v>
      </c>
      <c r="J2106" s="16" t="s">
        <v>2459</v>
      </c>
      <c r="K2106" s="16" t="s">
        <v>2890</v>
      </c>
      <c r="L2106" s="16" t="s">
        <v>3367</v>
      </c>
      <c r="M2106" s="55"/>
    </row>
    <row r="2107" spans="1:1025" s="76" customFormat="1">
      <c r="A2107" s="15">
        <v>2104</v>
      </c>
      <c r="B2107" s="75" t="s">
        <v>6</v>
      </c>
      <c r="C2107" s="75" t="s">
        <v>77</v>
      </c>
      <c r="D2107" s="16" t="s">
        <v>176</v>
      </c>
      <c r="E2107" s="16" t="s">
        <v>925</v>
      </c>
      <c r="F2107" s="16" t="s">
        <v>932</v>
      </c>
      <c r="G2107" s="16" t="s">
        <v>1021</v>
      </c>
      <c r="H2107" s="75" t="s">
        <v>1418</v>
      </c>
      <c r="I2107" s="16" t="s">
        <v>2167</v>
      </c>
      <c r="J2107" s="16" t="s">
        <v>2460</v>
      </c>
      <c r="K2107" s="16" t="s">
        <v>2891</v>
      </c>
      <c r="L2107" s="16"/>
      <c r="M2107" s="55"/>
    </row>
    <row r="2108" spans="1:1025" s="76" customFormat="1" ht="43.2">
      <c r="A2108" s="15">
        <v>2105</v>
      </c>
      <c r="B2108" s="81" t="s">
        <v>8</v>
      </c>
      <c r="C2108" s="75" t="s">
        <v>77</v>
      </c>
      <c r="D2108" s="16" t="s">
        <v>177</v>
      </c>
      <c r="E2108" s="16" t="s">
        <v>926</v>
      </c>
      <c r="F2108" s="16" t="s">
        <v>932</v>
      </c>
      <c r="G2108" s="16" t="s">
        <v>1110</v>
      </c>
      <c r="H2108" s="16" t="s">
        <v>1110</v>
      </c>
      <c r="I2108" s="16" t="s">
        <v>3873</v>
      </c>
      <c r="J2108" s="16" t="s">
        <v>3874</v>
      </c>
      <c r="K2108" s="16" t="s">
        <v>2892</v>
      </c>
      <c r="L2108" s="16" t="s">
        <v>3368</v>
      </c>
      <c r="M2108" s="10" t="s">
        <v>3875</v>
      </c>
    </row>
    <row r="2109" spans="1:1025" s="76" customFormat="1" ht="43.2">
      <c r="A2109" s="15">
        <v>2106</v>
      </c>
      <c r="B2109" s="16" t="s">
        <v>6</v>
      </c>
      <c r="C2109" s="75" t="s">
        <v>77</v>
      </c>
      <c r="D2109" s="16" t="s">
        <v>177</v>
      </c>
      <c r="E2109" s="16" t="s">
        <v>927</v>
      </c>
      <c r="F2109" s="16" t="s">
        <v>932</v>
      </c>
      <c r="G2109" s="16" t="s">
        <v>1126</v>
      </c>
      <c r="H2109" s="16" t="s">
        <v>1126</v>
      </c>
      <c r="I2109" s="16" t="s">
        <v>3876</v>
      </c>
      <c r="J2109" s="16" t="s">
        <v>3877</v>
      </c>
      <c r="K2109" s="16" t="s">
        <v>2893</v>
      </c>
      <c r="L2109" s="16" t="s">
        <v>3369</v>
      </c>
      <c r="M2109" s="10" t="s">
        <v>3878</v>
      </c>
    </row>
    <row r="2110" spans="1:1025" s="76" customFormat="1">
      <c r="A2110" s="15">
        <v>2107</v>
      </c>
      <c r="B2110" s="16" t="s">
        <v>6</v>
      </c>
      <c r="C2110" s="75" t="s">
        <v>77</v>
      </c>
      <c r="D2110" s="16" t="s">
        <v>177</v>
      </c>
      <c r="E2110" s="16" t="s">
        <v>928</v>
      </c>
      <c r="F2110" s="16" t="s">
        <v>932</v>
      </c>
      <c r="G2110" s="16" t="s">
        <v>1127</v>
      </c>
      <c r="H2110" s="16" t="s">
        <v>1127</v>
      </c>
      <c r="I2110" s="16" t="s">
        <v>3879</v>
      </c>
      <c r="J2110" s="16" t="s">
        <v>3880</v>
      </c>
      <c r="K2110" s="81" t="s">
        <v>2894</v>
      </c>
      <c r="L2110" s="16" t="s">
        <v>3370</v>
      </c>
      <c r="M2110" s="10" t="s">
        <v>3881</v>
      </c>
    </row>
    <row r="2111" spans="1:1025" s="76" customFormat="1" ht="43.2">
      <c r="A2111" s="15">
        <v>2108</v>
      </c>
      <c r="B2111" s="16" t="s">
        <v>6</v>
      </c>
      <c r="C2111" s="75" t="s">
        <v>77</v>
      </c>
      <c r="D2111" s="16" t="s">
        <v>177</v>
      </c>
      <c r="E2111" s="16" t="s">
        <v>929</v>
      </c>
      <c r="F2111" s="16" t="s">
        <v>932</v>
      </c>
      <c r="G2111" s="16" t="s">
        <v>1128</v>
      </c>
      <c r="H2111" s="16" t="s">
        <v>1128</v>
      </c>
      <c r="I2111" s="16" t="s">
        <v>3882</v>
      </c>
      <c r="J2111" s="16" t="s">
        <v>3883</v>
      </c>
      <c r="K2111" s="16" t="s">
        <v>2895</v>
      </c>
      <c r="L2111" s="16" t="s">
        <v>3371</v>
      </c>
      <c r="M2111" s="84"/>
    </row>
    <row r="2112" spans="1:1025" s="76" customFormat="1" ht="43.2">
      <c r="A2112" s="15">
        <v>2109</v>
      </c>
      <c r="B2112" s="16" t="s">
        <v>8</v>
      </c>
      <c r="C2112" s="75" t="s">
        <v>77</v>
      </c>
      <c r="D2112" s="16" t="s">
        <v>177</v>
      </c>
      <c r="E2112" s="16" t="s">
        <v>930</v>
      </c>
      <c r="F2112" s="16" t="s">
        <v>932</v>
      </c>
      <c r="G2112" s="16" t="s">
        <v>1017</v>
      </c>
      <c r="H2112" s="16" t="s">
        <v>1017</v>
      </c>
      <c r="I2112" s="16" t="s">
        <v>3884</v>
      </c>
      <c r="J2112" s="16" t="s">
        <v>3885</v>
      </c>
      <c r="K2112" s="16" t="s">
        <v>2896</v>
      </c>
      <c r="L2112" s="16" t="s">
        <v>3372</v>
      </c>
      <c r="M2112" s="17" t="s">
        <v>3886</v>
      </c>
    </row>
    <row r="2113" spans="1:13" s="76" customFormat="1">
      <c r="A2113" s="15">
        <v>2110</v>
      </c>
      <c r="B2113" s="16" t="s">
        <v>53</v>
      </c>
      <c r="C2113" s="75" t="s">
        <v>77</v>
      </c>
      <c r="D2113" s="16" t="s">
        <v>177</v>
      </c>
      <c r="E2113" s="16" t="s">
        <v>3887</v>
      </c>
      <c r="F2113" s="16" t="s">
        <v>932</v>
      </c>
      <c r="G2113" s="16" t="s">
        <v>3888</v>
      </c>
      <c r="H2113" s="16" t="s">
        <v>3888</v>
      </c>
      <c r="I2113" s="16" t="s">
        <v>3889</v>
      </c>
      <c r="J2113" s="16" t="s">
        <v>3890</v>
      </c>
      <c r="K2113" s="16" t="s">
        <v>2168</v>
      </c>
      <c r="L2113" s="16" t="s">
        <v>3373</v>
      </c>
      <c r="M2113" s="17" t="s">
        <v>3891</v>
      </c>
    </row>
    <row r="2114" spans="1:13" s="76" customFormat="1" ht="43.2">
      <c r="A2114" s="15">
        <v>2111</v>
      </c>
      <c r="B2114" s="16" t="s">
        <v>6</v>
      </c>
      <c r="C2114" s="75" t="s">
        <v>77</v>
      </c>
      <c r="D2114" s="16" t="s">
        <v>177</v>
      </c>
      <c r="E2114" s="16" t="s">
        <v>3892</v>
      </c>
      <c r="F2114" s="16" t="s">
        <v>932</v>
      </c>
      <c r="G2114" s="16" t="s">
        <v>979</v>
      </c>
      <c r="H2114" s="16" t="s">
        <v>1318</v>
      </c>
      <c r="I2114" s="16" t="s">
        <v>3893</v>
      </c>
      <c r="J2114" s="16" t="s">
        <v>3894</v>
      </c>
      <c r="K2114" s="16" t="s">
        <v>3895</v>
      </c>
      <c r="L2114" s="16" t="s">
        <v>3896</v>
      </c>
      <c r="M2114" s="17" t="s">
        <v>3897</v>
      </c>
    </row>
    <row r="2115" spans="1:13" s="76" customFormat="1" ht="43.2">
      <c r="A2115" s="15">
        <v>2112</v>
      </c>
      <c r="B2115" s="16" t="s">
        <v>6</v>
      </c>
      <c r="C2115" s="75" t="s">
        <v>77</v>
      </c>
      <c r="D2115" s="16" t="s">
        <v>177</v>
      </c>
      <c r="E2115" s="16" t="s">
        <v>3898</v>
      </c>
      <c r="F2115" s="16" t="s">
        <v>932</v>
      </c>
      <c r="G2115" s="16" t="s">
        <v>945</v>
      </c>
      <c r="H2115" s="16" t="s">
        <v>1142</v>
      </c>
      <c r="I2115" s="16" t="s">
        <v>3899</v>
      </c>
      <c r="J2115" s="16" t="s">
        <v>3900</v>
      </c>
      <c r="K2115" s="16" t="s">
        <v>3901</v>
      </c>
      <c r="L2115" s="16" t="s">
        <v>3902</v>
      </c>
      <c r="M2115" s="17" t="s">
        <v>3903</v>
      </c>
    </row>
    <row r="2116" spans="1:13" s="76" customFormat="1" ht="43.2">
      <c r="A2116" s="15">
        <v>2113</v>
      </c>
      <c r="B2116" s="16" t="s">
        <v>6</v>
      </c>
      <c r="C2116" s="75" t="s">
        <v>77</v>
      </c>
      <c r="D2116" s="16" t="s">
        <v>177</v>
      </c>
      <c r="E2116" s="16" t="s">
        <v>3904</v>
      </c>
      <c r="F2116" s="16" t="s">
        <v>932</v>
      </c>
      <c r="G2116" s="16" t="s">
        <v>950</v>
      </c>
      <c r="H2116" s="16" t="s">
        <v>1264</v>
      </c>
      <c r="I2116" s="16" t="s">
        <v>3905</v>
      </c>
      <c r="J2116" s="16" t="s">
        <v>3906</v>
      </c>
      <c r="K2116" s="16" t="s">
        <v>3907</v>
      </c>
      <c r="L2116" s="16" t="s">
        <v>3908</v>
      </c>
      <c r="M2116" s="17" t="s">
        <v>3909</v>
      </c>
    </row>
    <row r="2117" spans="1:13" s="76" customFormat="1" ht="43.2">
      <c r="A2117" s="15">
        <v>2114</v>
      </c>
      <c r="B2117" s="16" t="s">
        <v>4</v>
      </c>
      <c r="C2117" s="75" t="s">
        <v>77</v>
      </c>
      <c r="D2117" s="16" t="s">
        <v>177</v>
      </c>
      <c r="E2117" s="16" t="s">
        <v>3910</v>
      </c>
      <c r="F2117" s="16" t="s">
        <v>932</v>
      </c>
      <c r="G2117" s="16" t="s">
        <v>954</v>
      </c>
      <c r="H2117" s="245" t="s">
        <v>3754</v>
      </c>
      <c r="I2117" s="16" t="s">
        <v>3911</v>
      </c>
      <c r="J2117" s="16" t="s">
        <v>3880</v>
      </c>
      <c r="K2117" s="16" t="s">
        <v>3912</v>
      </c>
      <c r="L2117" s="16" t="s">
        <v>3913</v>
      </c>
      <c r="M2117" s="16"/>
    </row>
    <row r="2118" spans="1:13" s="76" customFormat="1" ht="43.2">
      <c r="A2118" s="15">
        <v>2115</v>
      </c>
      <c r="B2118" s="16" t="s">
        <v>4</v>
      </c>
      <c r="C2118" s="75" t="s">
        <v>77</v>
      </c>
      <c r="D2118" s="16" t="s">
        <v>177</v>
      </c>
      <c r="E2118" s="16" t="s">
        <v>3914</v>
      </c>
      <c r="F2118" s="16" t="s">
        <v>932</v>
      </c>
      <c r="G2118" s="16" t="s">
        <v>954</v>
      </c>
      <c r="H2118" s="245" t="s">
        <v>3754</v>
      </c>
      <c r="I2118" s="16" t="s">
        <v>3915</v>
      </c>
      <c r="J2118" s="16" t="s">
        <v>3906</v>
      </c>
      <c r="K2118" s="16" t="s">
        <v>3916</v>
      </c>
      <c r="L2118" s="16" t="s">
        <v>3917</v>
      </c>
      <c r="M2118" s="10"/>
    </row>
    <row r="2119" spans="1:13" s="76" customFormat="1" ht="43.2">
      <c r="A2119" s="15">
        <v>2116</v>
      </c>
      <c r="B2119" s="16" t="s">
        <v>4</v>
      </c>
      <c r="C2119" s="75" t="s">
        <v>77</v>
      </c>
      <c r="D2119" s="16" t="s">
        <v>177</v>
      </c>
      <c r="E2119" s="16" t="s">
        <v>3918</v>
      </c>
      <c r="F2119" s="16" t="s">
        <v>932</v>
      </c>
      <c r="G2119" s="16" t="s">
        <v>954</v>
      </c>
      <c r="H2119" s="245" t="s">
        <v>3754</v>
      </c>
      <c r="I2119" s="16" t="s">
        <v>3919</v>
      </c>
      <c r="J2119" s="16" t="s">
        <v>3920</v>
      </c>
      <c r="K2119" s="16" t="s">
        <v>3921</v>
      </c>
      <c r="L2119" s="16" t="s">
        <v>3922</v>
      </c>
      <c r="M2119" s="16"/>
    </row>
    <row r="2120" spans="1:13" s="76" customFormat="1" ht="43.2">
      <c r="A2120" s="15">
        <v>2117</v>
      </c>
      <c r="B2120" s="16" t="s">
        <v>4</v>
      </c>
      <c r="C2120" s="75" t="s">
        <v>77</v>
      </c>
      <c r="D2120" s="16" t="s">
        <v>177</v>
      </c>
      <c r="E2120" s="16" t="s">
        <v>3923</v>
      </c>
      <c r="F2120" s="16" t="s">
        <v>932</v>
      </c>
      <c r="G2120" s="16" t="s">
        <v>954</v>
      </c>
      <c r="H2120" s="245" t="s">
        <v>3754</v>
      </c>
      <c r="I2120" s="16" t="s">
        <v>3924</v>
      </c>
      <c r="J2120" s="16" t="s">
        <v>3900</v>
      </c>
      <c r="K2120" s="16" t="s">
        <v>3925</v>
      </c>
      <c r="L2120" s="16"/>
      <c r="M2120" s="16"/>
    </row>
    <row r="2121" spans="1:13" s="76" customFormat="1" ht="43.2">
      <c r="A2121" s="15">
        <v>2118</v>
      </c>
      <c r="B2121" s="16" t="s">
        <v>4</v>
      </c>
      <c r="C2121" s="75" t="s">
        <v>77</v>
      </c>
      <c r="D2121" s="16" t="s">
        <v>177</v>
      </c>
      <c r="E2121" s="16" t="s">
        <v>3926</v>
      </c>
      <c r="F2121" s="16" t="s">
        <v>932</v>
      </c>
      <c r="G2121" s="16" t="s">
        <v>954</v>
      </c>
      <c r="H2121" s="245" t="s">
        <v>3754</v>
      </c>
      <c r="I2121" s="16" t="s">
        <v>3927</v>
      </c>
      <c r="J2121" s="16" t="s">
        <v>3928</v>
      </c>
      <c r="K2121" s="16" t="s">
        <v>3929</v>
      </c>
      <c r="L2121" s="16"/>
      <c r="M2121" s="16"/>
    </row>
    <row r="2122" spans="1:13" s="76" customFormat="1">
      <c r="A2122" s="15">
        <v>2119</v>
      </c>
      <c r="B2122" s="81" t="s">
        <v>2</v>
      </c>
      <c r="C2122" s="16" t="s">
        <v>69</v>
      </c>
      <c r="D2122" s="81" t="s">
        <v>131</v>
      </c>
      <c r="E2122" s="81" t="s">
        <v>650</v>
      </c>
      <c r="F2122" s="16" t="s">
        <v>940</v>
      </c>
      <c r="G2122" s="16" t="s">
        <v>1080</v>
      </c>
      <c r="H2122" s="241" t="s">
        <v>1414</v>
      </c>
      <c r="I2122" s="81" t="s">
        <v>1935</v>
      </c>
      <c r="J2122" s="81" t="s">
        <v>2204</v>
      </c>
      <c r="K2122" s="16" t="s">
        <v>2731</v>
      </c>
      <c r="L2122" s="16" t="s">
        <v>3204</v>
      </c>
      <c r="M2122" s="250" t="s">
        <v>7257</v>
      </c>
    </row>
    <row r="2123" spans="1:13" s="76" customFormat="1">
      <c r="A2123" s="15">
        <v>2120</v>
      </c>
      <c r="B2123" s="81" t="s">
        <v>7</v>
      </c>
      <c r="C2123" s="16" t="s">
        <v>69</v>
      </c>
      <c r="D2123" s="81" t="s">
        <v>131</v>
      </c>
      <c r="E2123" s="81" t="s">
        <v>651</v>
      </c>
      <c r="F2123" s="16" t="s">
        <v>940</v>
      </c>
      <c r="G2123" s="16" t="s">
        <v>972</v>
      </c>
      <c r="H2123" s="241" t="s">
        <v>1188</v>
      </c>
      <c r="I2123" s="81" t="s">
        <v>1936</v>
      </c>
      <c r="J2123" s="81" t="s">
        <v>2204</v>
      </c>
      <c r="K2123" s="16" t="s">
        <v>2732</v>
      </c>
      <c r="L2123" s="16" t="s">
        <v>3205</v>
      </c>
      <c r="M2123" s="78" t="s">
        <v>3503</v>
      </c>
    </row>
    <row r="2124" spans="1:13" s="76" customFormat="1">
      <c r="A2124" s="15">
        <v>2121</v>
      </c>
      <c r="B2124" s="81" t="s">
        <v>7</v>
      </c>
      <c r="C2124" s="16" t="s">
        <v>69</v>
      </c>
      <c r="D2124" s="81" t="s">
        <v>131</v>
      </c>
      <c r="E2124" s="81" t="s">
        <v>652</v>
      </c>
      <c r="F2124" s="16" t="s">
        <v>940</v>
      </c>
      <c r="G2124" s="16" t="s">
        <v>950</v>
      </c>
      <c r="H2124" s="241" t="s">
        <v>1415</v>
      </c>
      <c r="I2124" s="81" t="s">
        <v>1935</v>
      </c>
      <c r="J2124" s="81" t="s">
        <v>2204</v>
      </c>
      <c r="K2124" s="16" t="s">
        <v>2731</v>
      </c>
      <c r="L2124" s="16" t="s">
        <v>3204</v>
      </c>
      <c r="M2124" s="78" t="s">
        <v>3834</v>
      </c>
    </row>
    <row r="2125" spans="1:13" s="76" customFormat="1" ht="43.2">
      <c r="A2125" s="15">
        <v>2122</v>
      </c>
      <c r="B2125" s="81" t="s">
        <v>5</v>
      </c>
      <c r="C2125" s="16" t="s">
        <v>69</v>
      </c>
      <c r="D2125" s="81" t="s">
        <v>131</v>
      </c>
      <c r="E2125" s="81" t="s">
        <v>653</v>
      </c>
      <c r="F2125" s="16" t="s">
        <v>940</v>
      </c>
      <c r="G2125" s="16" t="s">
        <v>945</v>
      </c>
      <c r="H2125" s="77" t="s">
        <v>1293</v>
      </c>
      <c r="I2125" s="81" t="s">
        <v>1937</v>
      </c>
      <c r="J2125" s="81" t="s">
        <v>2310</v>
      </c>
      <c r="K2125" s="16" t="s">
        <v>2733</v>
      </c>
      <c r="L2125" s="16" t="s">
        <v>3206</v>
      </c>
      <c r="M2125" s="251"/>
    </row>
    <row r="2126" spans="1:13" s="76" customFormat="1" ht="43.2">
      <c r="A2126" s="15">
        <v>2123</v>
      </c>
      <c r="B2126" s="81" t="s">
        <v>4839</v>
      </c>
      <c r="C2126" s="16" t="s">
        <v>69</v>
      </c>
      <c r="D2126" s="81" t="s">
        <v>132</v>
      </c>
      <c r="E2126" s="81" t="s">
        <v>5348</v>
      </c>
      <c r="F2126" s="16" t="s">
        <v>940</v>
      </c>
      <c r="G2126" s="16" t="s">
        <v>956</v>
      </c>
      <c r="H2126" s="241" t="s">
        <v>1416</v>
      </c>
      <c r="I2126" s="81" t="s">
        <v>1937</v>
      </c>
      <c r="J2126" s="81" t="s">
        <v>2310</v>
      </c>
      <c r="K2126" s="16" t="s">
        <v>2733</v>
      </c>
      <c r="L2126" s="16" t="s">
        <v>3206</v>
      </c>
      <c r="M2126" s="252"/>
    </row>
    <row r="2127" spans="1:13" s="76" customFormat="1" ht="108">
      <c r="A2127" s="15">
        <v>2124</v>
      </c>
      <c r="B2127" s="75" t="s">
        <v>7</v>
      </c>
      <c r="C2127" s="16" t="s">
        <v>69</v>
      </c>
      <c r="D2127" s="16" t="s">
        <v>4840</v>
      </c>
      <c r="E2127" s="16" t="s">
        <v>4841</v>
      </c>
      <c r="F2127" s="16" t="s">
        <v>932</v>
      </c>
      <c r="G2127" s="16" t="s">
        <v>1145</v>
      </c>
      <c r="H2127" s="16" t="s">
        <v>1145</v>
      </c>
      <c r="I2127" s="16" t="s">
        <v>4842</v>
      </c>
      <c r="J2127" s="16" t="s">
        <v>4843</v>
      </c>
      <c r="K2127" s="16" t="s">
        <v>4844</v>
      </c>
      <c r="L2127" s="80" t="s">
        <v>4845</v>
      </c>
      <c r="M2127" s="10" t="s">
        <v>4846</v>
      </c>
    </row>
    <row r="2128" spans="1:13" s="76" customFormat="1" ht="43.2">
      <c r="A2128" s="15">
        <v>2125</v>
      </c>
      <c r="B2128" s="75" t="s">
        <v>6</v>
      </c>
      <c r="C2128" s="16" t="s">
        <v>69</v>
      </c>
      <c r="D2128" s="16" t="s">
        <v>4840</v>
      </c>
      <c r="E2128" s="16" t="s">
        <v>4847</v>
      </c>
      <c r="F2128" s="16" t="s">
        <v>932</v>
      </c>
      <c r="G2128" s="16" t="s">
        <v>952</v>
      </c>
      <c r="H2128" s="276"/>
      <c r="I2128" s="16" t="s">
        <v>4848</v>
      </c>
      <c r="J2128" s="16" t="s">
        <v>4849</v>
      </c>
      <c r="K2128" s="16" t="s">
        <v>4850</v>
      </c>
      <c r="L2128" s="80" t="s">
        <v>4851</v>
      </c>
      <c r="M2128" s="10" t="s">
        <v>4852</v>
      </c>
    </row>
    <row r="2129" spans="1:13" s="76" customFormat="1" ht="43.2">
      <c r="A2129" s="15">
        <v>2126</v>
      </c>
      <c r="B2129" s="75" t="s">
        <v>8</v>
      </c>
      <c r="C2129" s="16" t="s">
        <v>69</v>
      </c>
      <c r="D2129" s="16" t="s">
        <v>4840</v>
      </c>
      <c r="E2129" s="16" t="s">
        <v>7020</v>
      </c>
      <c r="F2129" s="16" t="s">
        <v>932</v>
      </c>
      <c r="G2129" s="16" t="s">
        <v>7021</v>
      </c>
      <c r="H2129" s="246" t="s">
        <v>7022</v>
      </c>
      <c r="I2129" s="16" t="s">
        <v>7023</v>
      </c>
      <c r="J2129" s="16" t="s">
        <v>7024</v>
      </c>
      <c r="K2129" s="16" t="s">
        <v>7025</v>
      </c>
      <c r="L2129" s="80"/>
      <c r="M2129" s="10" t="s">
        <v>7026</v>
      </c>
    </row>
    <row r="2130" spans="1:13" s="76" customFormat="1" ht="43.2">
      <c r="A2130" s="15">
        <v>2127</v>
      </c>
      <c r="B2130" s="75" t="s">
        <v>8</v>
      </c>
      <c r="C2130" s="16" t="s">
        <v>69</v>
      </c>
      <c r="D2130" s="16" t="s">
        <v>4840</v>
      </c>
      <c r="E2130" s="16" t="s">
        <v>4853</v>
      </c>
      <c r="F2130" s="16" t="s">
        <v>932</v>
      </c>
      <c r="G2130" s="16" t="s">
        <v>7269</v>
      </c>
      <c r="H2130" s="246" t="s">
        <v>1471</v>
      </c>
      <c r="I2130" s="16" t="s">
        <v>4855</v>
      </c>
      <c r="J2130" s="16" t="s">
        <v>4856</v>
      </c>
      <c r="K2130" s="16" t="s">
        <v>4857</v>
      </c>
      <c r="L2130" s="80" t="s">
        <v>4858</v>
      </c>
      <c r="M2130" s="10" t="s">
        <v>4859</v>
      </c>
    </row>
    <row r="2131" spans="1:13" s="76" customFormat="1" ht="43.2">
      <c r="A2131" s="15">
        <v>2128</v>
      </c>
      <c r="B2131" s="75" t="s">
        <v>6</v>
      </c>
      <c r="C2131" s="16" t="s">
        <v>69</v>
      </c>
      <c r="D2131" s="16" t="s">
        <v>4840</v>
      </c>
      <c r="E2131" s="16" t="s">
        <v>4860</v>
      </c>
      <c r="F2131" s="16" t="s">
        <v>932</v>
      </c>
      <c r="G2131" s="16" t="s">
        <v>1503</v>
      </c>
      <c r="H2131" s="246" t="s">
        <v>7270</v>
      </c>
      <c r="I2131" s="16" t="s">
        <v>4861</v>
      </c>
      <c r="J2131" s="16" t="s">
        <v>4862</v>
      </c>
      <c r="K2131" s="16" t="s">
        <v>4863</v>
      </c>
      <c r="L2131" s="80" t="s">
        <v>4864</v>
      </c>
      <c r="M2131" s="10" t="s">
        <v>4865</v>
      </c>
    </row>
    <row r="2132" spans="1:13" s="76" customFormat="1" ht="43.2">
      <c r="A2132" s="15">
        <v>2129</v>
      </c>
      <c r="B2132" s="16" t="s">
        <v>2</v>
      </c>
      <c r="C2132" s="16" t="s">
        <v>69</v>
      </c>
      <c r="D2132" s="16" t="s">
        <v>133</v>
      </c>
      <c r="E2132" s="16" t="s">
        <v>654</v>
      </c>
      <c r="F2132" s="16" t="s">
        <v>932</v>
      </c>
      <c r="G2132" s="16" t="s">
        <v>956</v>
      </c>
      <c r="H2132" s="253" t="s">
        <v>1091</v>
      </c>
      <c r="I2132" s="16" t="s">
        <v>1938</v>
      </c>
      <c r="J2132" s="16" t="s">
        <v>2248</v>
      </c>
      <c r="K2132" s="16" t="s">
        <v>2734</v>
      </c>
      <c r="L2132" s="16" t="s">
        <v>3207</v>
      </c>
      <c r="M2132" s="10" t="s">
        <v>3504</v>
      </c>
    </row>
    <row r="2133" spans="1:13" s="76" customFormat="1">
      <c r="A2133" s="15">
        <v>2130</v>
      </c>
      <c r="B2133" s="16" t="s">
        <v>2</v>
      </c>
      <c r="C2133" s="16" t="s">
        <v>69</v>
      </c>
      <c r="D2133" s="16" t="s">
        <v>133</v>
      </c>
      <c r="E2133" s="16" t="s">
        <v>655</v>
      </c>
      <c r="F2133" s="16" t="s">
        <v>932</v>
      </c>
      <c r="G2133" s="16" t="s">
        <v>979</v>
      </c>
      <c r="H2133" s="253" t="s">
        <v>1230</v>
      </c>
      <c r="I2133" s="16" t="s">
        <v>1939</v>
      </c>
      <c r="J2133" s="16" t="s">
        <v>2248</v>
      </c>
      <c r="K2133" s="16" t="s">
        <v>2735</v>
      </c>
      <c r="L2133" s="16" t="s">
        <v>3207</v>
      </c>
      <c r="M2133" s="55"/>
    </row>
    <row r="2134" spans="1:13" s="76" customFormat="1" ht="43.2">
      <c r="A2134" s="15">
        <v>2131</v>
      </c>
      <c r="B2134" s="16" t="s">
        <v>3</v>
      </c>
      <c r="C2134" s="16" t="s">
        <v>69</v>
      </c>
      <c r="D2134" s="16" t="s">
        <v>133</v>
      </c>
      <c r="E2134" s="16" t="s">
        <v>656</v>
      </c>
      <c r="F2134" s="16" t="s">
        <v>932</v>
      </c>
      <c r="G2134" s="16" t="s">
        <v>947</v>
      </c>
      <c r="H2134" s="253" t="s">
        <v>3788</v>
      </c>
      <c r="I2134" s="16" t="s">
        <v>1940</v>
      </c>
      <c r="J2134" s="16" t="s">
        <v>2248</v>
      </c>
      <c r="K2134" s="16" t="s">
        <v>2736</v>
      </c>
      <c r="L2134" s="16" t="s">
        <v>3207</v>
      </c>
      <c r="M2134" s="10" t="s">
        <v>3505</v>
      </c>
    </row>
    <row r="2135" spans="1:13" s="76" customFormat="1">
      <c r="A2135" s="15">
        <v>2132</v>
      </c>
      <c r="B2135" s="75" t="s">
        <v>7</v>
      </c>
      <c r="C2135" s="16" t="s">
        <v>69</v>
      </c>
      <c r="D2135" s="16" t="s">
        <v>133</v>
      </c>
      <c r="E2135" s="16" t="s">
        <v>345</v>
      </c>
      <c r="F2135" s="16" t="s">
        <v>932</v>
      </c>
      <c r="G2135" s="16" t="s">
        <v>1010</v>
      </c>
      <c r="H2135" s="253" t="s">
        <v>1257</v>
      </c>
      <c r="I2135" s="16" t="s">
        <v>1941</v>
      </c>
      <c r="J2135" s="16" t="s">
        <v>2201</v>
      </c>
      <c r="K2135" s="16" t="s">
        <v>1941</v>
      </c>
      <c r="L2135" s="16" t="s">
        <v>3208</v>
      </c>
      <c r="M2135" s="10" t="s">
        <v>3506</v>
      </c>
    </row>
    <row r="2136" spans="1:13" s="76" customFormat="1">
      <c r="A2136" s="15">
        <v>2133</v>
      </c>
      <c r="B2136" s="75" t="s">
        <v>7</v>
      </c>
      <c r="C2136" s="16" t="s">
        <v>69</v>
      </c>
      <c r="D2136" s="16" t="s">
        <v>133</v>
      </c>
      <c r="E2136" s="16" t="s">
        <v>345</v>
      </c>
      <c r="F2136" s="16" t="s">
        <v>932</v>
      </c>
      <c r="G2136" s="16" t="s">
        <v>1010</v>
      </c>
      <c r="H2136" s="253" t="s">
        <v>1417</v>
      </c>
      <c r="I2136" s="16" t="s">
        <v>1942</v>
      </c>
      <c r="J2136" s="16" t="s">
        <v>2247</v>
      </c>
      <c r="K2136" s="16" t="s">
        <v>1942</v>
      </c>
      <c r="L2136" s="16" t="s">
        <v>3209</v>
      </c>
      <c r="M2136" s="10" t="s">
        <v>3507</v>
      </c>
    </row>
    <row r="2137" spans="1:13" s="76" customFormat="1">
      <c r="A2137" s="15">
        <v>2134</v>
      </c>
      <c r="B2137" s="16" t="s">
        <v>7</v>
      </c>
      <c r="C2137" s="16" t="s">
        <v>69</v>
      </c>
      <c r="D2137" s="16" t="s">
        <v>133</v>
      </c>
      <c r="E2137" s="16" t="s">
        <v>657</v>
      </c>
      <c r="F2137" s="16" t="s">
        <v>932</v>
      </c>
      <c r="G2137" s="16" t="s">
        <v>971</v>
      </c>
      <c r="H2137" s="45">
        <v>42066</v>
      </c>
      <c r="I2137" s="16" t="s">
        <v>1943</v>
      </c>
      <c r="J2137" s="16" t="s">
        <v>2366</v>
      </c>
      <c r="K2137" s="16" t="s">
        <v>1943</v>
      </c>
      <c r="L2137" s="16" t="s">
        <v>3210</v>
      </c>
      <c r="M2137" s="10" t="s">
        <v>3508</v>
      </c>
    </row>
    <row r="2138" spans="1:13" s="76" customFormat="1" ht="43.2">
      <c r="A2138" s="15">
        <v>2135</v>
      </c>
      <c r="B2138" s="16" t="s">
        <v>5</v>
      </c>
      <c r="C2138" s="16" t="s">
        <v>69</v>
      </c>
      <c r="D2138" s="16" t="s">
        <v>133</v>
      </c>
      <c r="E2138" s="16" t="s">
        <v>658</v>
      </c>
      <c r="F2138" s="16" t="s">
        <v>932</v>
      </c>
      <c r="G2138" s="16" t="s">
        <v>945</v>
      </c>
      <c r="H2138" s="253" t="s">
        <v>1134</v>
      </c>
      <c r="I2138" s="16" t="s">
        <v>1944</v>
      </c>
      <c r="J2138" s="16" t="s">
        <v>2367</v>
      </c>
      <c r="K2138" s="16" t="s">
        <v>2737</v>
      </c>
      <c r="L2138" s="16" t="s">
        <v>3211</v>
      </c>
      <c r="M2138" s="10" t="s">
        <v>3509</v>
      </c>
    </row>
    <row r="2139" spans="1:13" s="76" customFormat="1">
      <c r="A2139" s="15">
        <v>2136</v>
      </c>
      <c r="B2139" s="75" t="s">
        <v>6</v>
      </c>
      <c r="C2139" s="16" t="s">
        <v>69</v>
      </c>
      <c r="D2139" s="16" t="s">
        <v>133</v>
      </c>
      <c r="E2139" s="16" t="s">
        <v>659</v>
      </c>
      <c r="F2139" s="16" t="s">
        <v>932</v>
      </c>
      <c r="G2139" s="16" t="s">
        <v>952</v>
      </c>
      <c r="H2139" s="253" t="s">
        <v>1188</v>
      </c>
      <c r="I2139" s="16" t="s">
        <v>1945</v>
      </c>
      <c r="J2139" s="16" t="s">
        <v>2248</v>
      </c>
      <c r="K2139" s="16" t="s">
        <v>2738</v>
      </c>
      <c r="L2139" s="16" t="s">
        <v>3212</v>
      </c>
      <c r="M2139" s="10" t="s">
        <v>3510</v>
      </c>
    </row>
    <row r="2140" spans="1:13" s="76" customFormat="1" ht="43.2">
      <c r="A2140" s="15">
        <v>2137</v>
      </c>
      <c r="B2140" s="16" t="s">
        <v>2</v>
      </c>
      <c r="C2140" s="16" t="s">
        <v>69</v>
      </c>
      <c r="D2140" s="16" t="s">
        <v>130</v>
      </c>
      <c r="E2140" s="16" t="s">
        <v>635</v>
      </c>
      <c r="F2140" s="16" t="s">
        <v>932</v>
      </c>
      <c r="G2140" s="16" t="s">
        <v>956</v>
      </c>
      <c r="H2140" s="16" t="s">
        <v>1091</v>
      </c>
      <c r="I2140" s="16" t="s">
        <v>1930</v>
      </c>
      <c r="J2140" s="16" t="s">
        <v>2204</v>
      </c>
      <c r="K2140" s="16" t="s">
        <v>2730</v>
      </c>
      <c r="L2140" s="80" t="s">
        <v>3203</v>
      </c>
      <c r="M2140" s="10" t="s">
        <v>5248</v>
      </c>
    </row>
    <row r="2141" spans="1:13" s="76" customFormat="1" ht="43.2">
      <c r="A2141" s="15">
        <v>2138</v>
      </c>
      <c r="B2141" s="16" t="s">
        <v>3</v>
      </c>
      <c r="C2141" s="16" t="s">
        <v>69</v>
      </c>
      <c r="D2141" s="16" t="s">
        <v>130</v>
      </c>
      <c r="E2141" s="16" t="s">
        <v>636</v>
      </c>
      <c r="F2141" s="16" t="s">
        <v>932</v>
      </c>
      <c r="G2141" s="16" t="s">
        <v>947</v>
      </c>
      <c r="H2141" s="87" t="s">
        <v>1407</v>
      </c>
      <c r="I2141" s="16" t="s">
        <v>1931</v>
      </c>
      <c r="J2141" s="16" t="s">
        <v>2205</v>
      </c>
      <c r="K2141" s="16" t="s">
        <v>2730</v>
      </c>
      <c r="L2141" s="80" t="s">
        <v>3203</v>
      </c>
      <c r="M2141" s="10" t="s">
        <v>3743</v>
      </c>
    </row>
    <row r="2142" spans="1:13" s="76" customFormat="1" ht="43.2">
      <c r="A2142" s="15">
        <v>2139</v>
      </c>
      <c r="B2142" s="75" t="s">
        <v>3</v>
      </c>
      <c r="C2142" s="16" t="s">
        <v>69</v>
      </c>
      <c r="D2142" s="16" t="s">
        <v>130</v>
      </c>
      <c r="E2142" s="16" t="s">
        <v>637</v>
      </c>
      <c r="F2142" s="16" t="s">
        <v>932</v>
      </c>
      <c r="G2142" s="16" t="s">
        <v>945</v>
      </c>
      <c r="H2142" s="246" t="s">
        <v>1408</v>
      </c>
      <c r="I2142" s="16" t="s">
        <v>1932</v>
      </c>
      <c r="J2142" s="16" t="s">
        <v>2364</v>
      </c>
      <c r="K2142" s="16" t="s">
        <v>2730</v>
      </c>
      <c r="L2142" s="80" t="s">
        <v>3203</v>
      </c>
      <c r="M2142" s="10" t="s">
        <v>5249</v>
      </c>
    </row>
    <row r="2143" spans="1:13" s="76" customFormat="1" ht="43.2">
      <c r="A2143" s="15">
        <v>2140</v>
      </c>
      <c r="B2143" s="75" t="s">
        <v>3</v>
      </c>
      <c r="C2143" s="16" t="s">
        <v>69</v>
      </c>
      <c r="D2143" s="16" t="s">
        <v>130</v>
      </c>
      <c r="E2143" s="16" t="s">
        <v>638</v>
      </c>
      <c r="F2143" s="16" t="s">
        <v>932</v>
      </c>
      <c r="G2143" s="16" t="s">
        <v>947</v>
      </c>
      <c r="H2143" s="246" t="s">
        <v>1186</v>
      </c>
      <c r="I2143" s="16" t="s">
        <v>1933</v>
      </c>
      <c r="J2143" s="16" t="s">
        <v>2365</v>
      </c>
      <c r="K2143" s="16" t="s">
        <v>2730</v>
      </c>
      <c r="L2143" s="80" t="s">
        <v>3203</v>
      </c>
      <c r="M2143" s="10" t="s">
        <v>5250</v>
      </c>
    </row>
    <row r="2144" spans="1:13" s="76" customFormat="1" ht="43.2">
      <c r="A2144" s="15">
        <v>2141</v>
      </c>
      <c r="B2144" s="16" t="s">
        <v>3</v>
      </c>
      <c r="C2144" s="16" t="s">
        <v>69</v>
      </c>
      <c r="D2144" s="16" t="s">
        <v>130</v>
      </c>
      <c r="E2144" s="16" t="s">
        <v>639</v>
      </c>
      <c r="F2144" s="16" t="s">
        <v>932</v>
      </c>
      <c r="G2144" s="16" t="s">
        <v>952</v>
      </c>
      <c r="H2144" s="87" t="s">
        <v>1409</v>
      </c>
      <c r="I2144" s="16" t="s">
        <v>1931</v>
      </c>
      <c r="J2144" s="16" t="s">
        <v>2205</v>
      </c>
      <c r="K2144" s="16" t="s">
        <v>2730</v>
      </c>
      <c r="L2144" s="80" t="s">
        <v>3203</v>
      </c>
      <c r="M2144" s="10" t="s">
        <v>3743</v>
      </c>
    </row>
    <row r="2145" spans="1:13" s="76" customFormat="1" ht="43.2">
      <c r="A2145" s="15">
        <v>2142</v>
      </c>
      <c r="B2145" s="16" t="s">
        <v>3</v>
      </c>
      <c r="C2145" s="16" t="s">
        <v>69</v>
      </c>
      <c r="D2145" s="16" t="s">
        <v>130</v>
      </c>
      <c r="E2145" s="16" t="s">
        <v>640</v>
      </c>
      <c r="F2145" s="16" t="s">
        <v>932</v>
      </c>
      <c r="G2145" s="16" t="s">
        <v>1078</v>
      </c>
      <c r="H2145" s="87" t="s">
        <v>1410</v>
      </c>
      <c r="I2145" s="16" t="s">
        <v>1931</v>
      </c>
      <c r="J2145" s="16" t="s">
        <v>2202</v>
      </c>
      <c r="K2145" s="16" t="s">
        <v>2730</v>
      </c>
      <c r="L2145" s="80" t="s">
        <v>3203</v>
      </c>
      <c r="M2145" s="10" t="s">
        <v>3743</v>
      </c>
    </row>
    <row r="2146" spans="1:13" s="76" customFormat="1" ht="43.2">
      <c r="A2146" s="15">
        <v>2143</v>
      </c>
      <c r="B2146" s="75" t="s">
        <v>7</v>
      </c>
      <c r="C2146" s="16" t="s">
        <v>69</v>
      </c>
      <c r="D2146" s="16" t="s">
        <v>130</v>
      </c>
      <c r="E2146" s="16" t="s">
        <v>345</v>
      </c>
      <c r="F2146" s="16" t="s">
        <v>932</v>
      </c>
      <c r="G2146" s="16" t="s">
        <v>1010</v>
      </c>
      <c r="H2146" s="87" t="s">
        <v>1257</v>
      </c>
      <c r="I2146" s="16" t="s">
        <v>1932</v>
      </c>
      <c r="J2146" s="16" t="s">
        <v>2208</v>
      </c>
      <c r="K2146" s="16" t="s">
        <v>2730</v>
      </c>
      <c r="L2146" s="80" t="s">
        <v>3203</v>
      </c>
      <c r="M2146" s="10" t="s">
        <v>5251</v>
      </c>
    </row>
    <row r="2147" spans="1:13" s="76" customFormat="1" ht="43.2">
      <c r="A2147" s="15">
        <v>2144</v>
      </c>
      <c r="B2147" s="16" t="s">
        <v>7</v>
      </c>
      <c r="C2147" s="16" t="s">
        <v>69</v>
      </c>
      <c r="D2147" s="16" t="s">
        <v>130</v>
      </c>
      <c r="E2147" s="16" t="s">
        <v>641</v>
      </c>
      <c r="F2147" s="16" t="s">
        <v>932</v>
      </c>
      <c r="G2147" s="16" t="s">
        <v>1010</v>
      </c>
      <c r="H2147" s="87" t="s">
        <v>1257</v>
      </c>
      <c r="I2147" s="16" t="s">
        <v>1931</v>
      </c>
      <c r="J2147" s="16" t="s">
        <v>2205</v>
      </c>
      <c r="K2147" s="16" t="s">
        <v>2730</v>
      </c>
      <c r="L2147" s="80" t="s">
        <v>3203</v>
      </c>
      <c r="M2147" s="10" t="s">
        <v>3743</v>
      </c>
    </row>
    <row r="2148" spans="1:13" s="76" customFormat="1" ht="43.2">
      <c r="A2148" s="15">
        <v>2145</v>
      </c>
      <c r="B2148" s="75" t="s">
        <v>8</v>
      </c>
      <c r="C2148" s="16" t="s">
        <v>69</v>
      </c>
      <c r="D2148" s="16" t="s">
        <v>130</v>
      </c>
      <c r="E2148" s="16" t="s">
        <v>642</v>
      </c>
      <c r="F2148" s="16" t="s">
        <v>932</v>
      </c>
      <c r="G2148" s="16" t="s">
        <v>970</v>
      </c>
      <c r="H2148" s="246" t="s">
        <v>1411</v>
      </c>
      <c r="I2148" s="16" t="s">
        <v>1933</v>
      </c>
      <c r="J2148" s="16" t="s">
        <v>2365</v>
      </c>
      <c r="K2148" s="16" t="s">
        <v>2730</v>
      </c>
      <c r="L2148" s="80" t="s">
        <v>3203</v>
      </c>
      <c r="M2148" s="10" t="s">
        <v>5252</v>
      </c>
    </row>
    <row r="2149" spans="1:13" s="76" customFormat="1" ht="43.2">
      <c r="A2149" s="15">
        <v>2146</v>
      </c>
      <c r="B2149" s="75" t="s">
        <v>8</v>
      </c>
      <c r="C2149" s="16" t="s">
        <v>69</v>
      </c>
      <c r="D2149" s="16" t="s">
        <v>130</v>
      </c>
      <c r="E2149" s="16" t="s">
        <v>643</v>
      </c>
      <c r="F2149" s="16" t="s">
        <v>932</v>
      </c>
      <c r="G2149" s="246" t="s">
        <v>1079</v>
      </c>
      <c r="H2149" s="246" t="s">
        <v>1079</v>
      </c>
      <c r="I2149" s="16" t="s">
        <v>1933</v>
      </c>
      <c r="J2149" s="16" t="s">
        <v>2365</v>
      </c>
      <c r="K2149" s="16" t="s">
        <v>2730</v>
      </c>
      <c r="L2149" s="80" t="s">
        <v>3203</v>
      </c>
      <c r="M2149" s="10" t="s">
        <v>5253</v>
      </c>
    </row>
    <row r="2150" spans="1:13" s="76" customFormat="1" ht="43.2">
      <c r="A2150" s="15">
        <v>2147</v>
      </c>
      <c r="B2150" s="75" t="s">
        <v>8</v>
      </c>
      <c r="C2150" s="16" t="s">
        <v>69</v>
      </c>
      <c r="D2150" s="16" t="s">
        <v>130</v>
      </c>
      <c r="E2150" s="16" t="s">
        <v>644</v>
      </c>
      <c r="F2150" s="16" t="s">
        <v>932</v>
      </c>
      <c r="G2150" s="16" t="s">
        <v>954</v>
      </c>
      <c r="H2150" s="246" t="s">
        <v>954</v>
      </c>
      <c r="I2150" s="16" t="s">
        <v>1934</v>
      </c>
      <c r="J2150" s="16" t="s">
        <v>2208</v>
      </c>
      <c r="K2150" s="16" t="s">
        <v>2730</v>
      </c>
      <c r="L2150" s="80" t="s">
        <v>3203</v>
      </c>
      <c r="M2150" s="10" t="s">
        <v>5254</v>
      </c>
    </row>
    <row r="2151" spans="1:13" s="76" customFormat="1" ht="43.2">
      <c r="A2151" s="15">
        <v>2148</v>
      </c>
      <c r="B2151" s="16" t="s">
        <v>5</v>
      </c>
      <c r="C2151" s="16" t="s">
        <v>69</v>
      </c>
      <c r="D2151" s="16" t="s">
        <v>130</v>
      </c>
      <c r="E2151" s="16" t="s">
        <v>645</v>
      </c>
      <c r="F2151" s="16" t="s">
        <v>932</v>
      </c>
      <c r="G2151" s="16" t="s">
        <v>945</v>
      </c>
      <c r="H2151" s="247" t="s">
        <v>3862</v>
      </c>
      <c r="I2151" s="16" t="s">
        <v>1931</v>
      </c>
      <c r="J2151" s="16" t="s">
        <v>2205</v>
      </c>
      <c r="K2151" s="16" t="s">
        <v>2730</v>
      </c>
      <c r="L2151" s="80" t="s">
        <v>3203</v>
      </c>
      <c r="M2151" s="10" t="s">
        <v>3743</v>
      </c>
    </row>
    <row r="2152" spans="1:13" s="76" customFormat="1" ht="43.2">
      <c r="A2152" s="15">
        <v>2149</v>
      </c>
      <c r="B2152" s="16" t="s">
        <v>5</v>
      </c>
      <c r="C2152" s="16" t="s">
        <v>69</v>
      </c>
      <c r="D2152" s="16" t="s">
        <v>130</v>
      </c>
      <c r="E2152" s="16" t="s">
        <v>646</v>
      </c>
      <c r="F2152" s="16" t="s">
        <v>932</v>
      </c>
      <c r="G2152" s="16" t="s">
        <v>947</v>
      </c>
      <c r="H2152" s="247" t="s">
        <v>3862</v>
      </c>
      <c r="I2152" s="16" t="s">
        <v>1931</v>
      </c>
      <c r="J2152" s="16" t="s">
        <v>2205</v>
      </c>
      <c r="K2152" s="16" t="s">
        <v>2730</v>
      </c>
      <c r="L2152" s="80" t="s">
        <v>3203</v>
      </c>
      <c r="M2152" s="10" t="s">
        <v>3743</v>
      </c>
    </row>
    <row r="2153" spans="1:13" s="76" customFormat="1" ht="43.2">
      <c r="A2153" s="15">
        <v>2150</v>
      </c>
      <c r="B2153" s="16" t="s">
        <v>5</v>
      </c>
      <c r="C2153" s="16" t="s">
        <v>69</v>
      </c>
      <c r="D2153" s="16" t="s">
        <v>130</v>
      </c>
      <c r="E2153" s="16" t="s">
        <v>647</v>
      </c>
      <c r="F2153" s="16" t="s">
        <v>932</v>
      </c>
      <c r="G2153" s="16" t="s">
        <v>995</v>
      </c>
      <c r="H2153" s="248" t="s">
        <v>1412</v>
      </c>
      <c r="I2153" s="16" t="s">
        <v>1931</v>
      </c>
      <c r="J2153" s="16" t="s">
        <v>2205</v>
      </c>
      <c r="K2153" s="16" t="s">
        <v>2730</v>
      </c>
      <c r="L2153" s="80" t="s">
        <v>3203</v>
      </c>
      <c r="M2153" s="10" t="s">
        <v>3743</v>
      </c>
    </row>
    <row r="2154" spans="1:13" s="76" customFormat="1" ht="43.2">
      <c r="A2154" s="15">
        <v>2151</v>
      </c>
      <c r="B2154" s="16" t="s">
        <v>5</v>
      </c>
      <c r="C2154" s="16" t="s">
        <v>69</v>
      </c>
      <c r="D2154" s="16" t="s">
        <v>130</v>
      </c>
      <c r="E2154" s="16" t="s">
        <v>648</v>
      </c>
      <c r="F2154" s="16" t="s">
        <v>932</v>
      </c>
      <c r="G2154" s="16" t="s">
        <v>1017</v>
      </c>
      <c r="H2154" s="247" t="s">
        <v>1413</v>
      </c>
      <c r="I2154" s="16" t="s">
        <v>1931</v>
      </c>
      <c r="J2154" s="16" t="s">
        <v>2205</v>
      </c>
      <c r="K2154" s="16" t="s">
        <v>2730</v>
      </c>
      <c r="L2154" s="80" t="s">
        <v>3203</v>
      </c>
      <c r="M2154" s="10" t="s">
        <v>3743</v>
      </c>
    </row>
    <row r="2155" spans="1:13" s="76" customFormat="1" ht="43.2">
      <c r="A2155" s="15">
        <v>2152</v>
      </c>
      <c r="B2155" s="75" t="s">
        <v>6</v>
      </c>
      <c r="C2155" s="16" t="s">
        <v>69</v>
      </c>
      <c r="D2155" s="16" t="s">
        <v>130</v>
      </c>
      <c r="E2155" s="16" t="s">
        <v>649</v>
      </c>
      <c r="F2155" s="16" t="s">
        <v>932</v>
      </c>
      <c r="G2155" s="16" t="s">
        <v>956</v>
      </c>
      <c r="H2155" s="246" t="s">
        <v>1172</v>
      </c>
      <c r="I2155" s="16" t="s">
        <v>1932</v>
      </c>
      <c r="J2155" s="16" t="s">
        <v>2364</v>
      </c>
      <c r="K2155" s="16" t="s">
        <v>2730</v>
      </c>
      <c r="L2155" s="80" t="s">
        <v>3203</v>
      </c>
      <c r="M2155" s="10" t="s">
        <v>5255</v>
      </c>
    </row>
    <row r="2156" spans="1:13" s="76" customFormat="1" ht="64.8">
      <c r="A2156" s="15">
        <v>2153</v>
      </c>
      <c r="B2156" s="16" t="s">
        <v>2</v>
      </c>
      <c r="C2156" s="16" t="s">
        <v>69</v>
      </c>
      <c r="D2156" s="16" t="s">
        <v>129</v>
      </c>
      <c r="E2156" s="16" t="s">
        <v>625</v>
      </c>
      <c r="F2156" s="16" t="s">
        <v>932</v>
      </c>
      <c r="G2156" s="16" t="s">
        <v>956</v>
      </c>
      <c r="H2156" s="54" t="s">
        <v>1405</v>
      </c>
      <c r="I2156" s="16" t="s">
        <v>1920</v>
      </c>
      <c r="J2156" s="16" t="s">
        <v>2361</v>
      </c>
      <c r="K2156" s="16"/>
      <c r="L2156" s="16"/>
      <c r="M2156" s="10" t="s">
        <v>3497</v>
      </c>
    </row>
    <row r="2157" spans="1:13" s="76" customFormat="1">
      <c r="A2157" s="15">
        <v>2154</v>
      </c>
      <c r="B2157" s="16" t="s">
        <v>7</v>
      </c>
      <c r="C2157" s="16" t="s">
        <v>69</v>
      </c>
      <c r="D2157" s="16" t="s">
        <v>129</v>
      </c>
      <c r="E2157" s="16" t="s">
        <v>626</v>
      </c>
      <c r="F2157" s="16" t="s">
        <v>932</v>
      </c>
      <c r="G2157" s="16" t="s">
        <v>950</v>
      </c>
      <c r="H2157" s="54" t="s">
        <v>1264</v>
      </c>
      <c r="I2157" s="16" t="s">
        <v>1921</v>
      </c>
      <c r="J2157" s="16" t="s">
        <v>2361</v>
      </c>
      <c r="K2157" s="16"/>
      <c r="L2157" s="16"/>
      <c r="M2157" s="55"/>
    </row>
    <row r="2158" spans="1:13" s="76" customFormat="1" ht="43.2">
      <c r="A2158" s="15">
        <v>2155</v>
      </c>
      <c r="B2158" s="16" t="s">
        <v>5</v>
      </c>
      <c r="C2158" s="16" t="s">
        <v>69</v>
      </c>
      <c r="D2158" s="16" t="s">
        <v>129</v>
      </c>
      <c r="E2158" s="16" t="s">
        <v>627</v>
      </c>
      <c r="F2158" s="16" t="s">
        <v>932</v>
      </c>
      <c r="G2158" s="16" t="s">
        <v>947</v>
      </c>
      <c r="H2158" s="54">
        <v>44419</v>
      </c>
      <c r="I2158" s="16" t="s">
        <v>1922</v>
      </c>
      <c r="J2158" s="16" t="s">
        <v>2362</v>
      </c>
      <c r="K2158" s="16"/>
      <c r="L2158" s="16"/>
      <c r="M2158" s="10" t="s">
        <v>3498</v>
      </c>
    </row>
    <row r="2159" spans="1:13" s="76" customFormat="1" ht="43.2">
      <c r="A2159" s="15">
        <v>2156</v>
      </c>
      <c r="B2159" s="16" t="s">
        <v>5</v>
      </c>
      <c r="C2159" s="16" t="s">
        <v>69</v>
      </c>
      <c r="D2159" s="16" t="s">
        <v>129</v>
      </c>
      <c r="E2159" s="16" t="s">
        <v>628</v>
      </c>
      <c r="F2159" s="16" t="s">
        <v>932</v>
      </c>
      <c r="G2159" s="16" t="s">
        <v>947</v>
      </c>
      <c r="H2159" s="54">
        <v>42229</v>
      </c>
      <c r="I2159" s="16" t="s">
        <v>1923</v>
      </c>
      <c r="J2159" s="16" t="s">
        <v>2362</v>
      </c>
      <c r="K2159" s="16" t="s">
        <v>2726</v>
      </c>
      <c r="L2159" s="16" t="s">
        <v>3198</v>
      </c>
      <c r="M2159" s="10" t="s">
        <v>3499</v>
      </c>
    </row>
    <row r="2160" spans="1:13" s="76" customFormat="1">
      <c r="A2160" s="15">
        <v>2157</v>
      </c>
      <c r="B2160" s="16" t="s">
        <v>5</v>
      </c>
      <c r="C2160" s="16" t="s">
        <v>69</v>
      </c>
      <c r="D2160" s="16" t="s">
        <v>129</v>
      </c>
      <c r="E2160" s="16" t="s">
        <v>629</v>
      </c>
      <c r="F2160" s="16" t="s">
        <v>932</v>
      </c>
      <c r="G2160" s="16" t="s">
        <v>947</v>
      </c>
      <c r="H2160" s="54">
        <v>42232</v>
      </c>
      <c r="I2160" s="16" t="s">
        <v>1924</v>
      </c>
      <c r="J2160" s="16" t="s">
        <v>2363</v>
      </c>
      <c r="K2160" s="16" t="s">
        <v>2727</v>
      </c>
      <c r="L2160" s="16" t="s">
        <v>3199</v>
      </c>
      <c r="M2160" s="55"/>
    </row>
    <row r="2161" spans="1:14" s="76" customFormat="1" ht="43.2">
      <c r="A2161" s="15">
        <v>2158</v>
      </c>
      <c r="B2161" s="16" t="s">
        <v>5</v>
      </c>
      <c r="C2161" s="16" t="s">
        <v>69</v>
      </c>
      <c r="D2161" s="16" t="s">
        <v>129</v>
      </c>
      <c r="E2161" s="16" t="s">
        <v>630</v>
      </c>
      <c r="F2161" s="16" t="s">
        <v>932</v>
      </c>
      <c r="G2161" s="16" t="s">
        <v>947</v>
      </c>
      <c r="H2161" s="54">
        <v>42233</v>
      </c>
      <c r="I2161" s="16" t="s">
        <v>1925</v>
      </c>
      <c r="J2161" s="16" t="s">
        <v>2205</v>
      </c>
      <c r="K2161" s="16" t="s">
        <v>2728</v>
      </c>
      <c r="L2161" s="16" t="s">
        <v>3200</v>
      </c>
      <c r="M2161" s="10" t="s">
        <v>3500</v>
      </c>
    </row>
    <row r="2162" spans="1:14" s="76" customFormat="1" ht="43.2">
      <c r="A2162" s="15">
        <v>2159</v>
      </c>
      <c r="B2162" s="75" t="s">
        <v>6</v>
      </c>
      <c r="C2162" s="16" t="s">
        <v>69</v>
      </c>
      <c r="D2162" s="16" t="s">
        <v>129</v>
      </c>
      <c r="E2162" s="16" t="s">
        <v>631</v>
      </c>
      <c r="F2162" s="16" t="s">
        <v>932</v>
      </c>
      <c r="G2162" s="16" t="s">
        <v>970</v>
      </c>
      <c r="H2162" s="54" t="s">
        <v>1406</v>
      </c>
      <c r="I2162" s="16" t="s">
        <v>1926</v>
      </c>
      <c r="J2162" s="16" t="s">
        <v>2362</v>
      </c>
      <c r="K2162" s="16" t="s">
        <v>3741</v>
      </c>
      <c r="L2162" s="16" t="s">
        <v>3774</v>
      </c>
      <c r="M2162" s="10" t="s">
        <v>3742</v>
      </c>
    </row>
    <row r="2163" spans="1:14" s="76" customFormat="1">
      <c r="A2163" s="15">
        <v>2160</v>
      </c>
      <c r="B2163" s="16" t="s">
        <v>6</v>
      </c>
      <c r="C2163" s="16" t="s">
        <v>69</v>
      </c>
      <c r="D2163" s="16" t="s">
        <v>129</v>
      </c>
      <c r="E2163" s="16" t="s">
        <v>632</v>
      </c>
      <c r="F2163" s="16" t="s">
        <v>932</v>
      </c>
      <c r="G2163" s="16" t="s">
        <v>945</v>
      </c>
      <c r="H2163" s="54">
        <v>42199</v>
      </c>
      <c r="I2163" s="16" t="s">
        <v>1927</v>
      </c>
      <c r="J2163" s="16" t="s">
        <v>2361</v>
      </c>
      <c r="K2163" s="16" t="s">
        <v>1927</v>
      </c>
      <c r="L2163" s="16" t="s">
        <v>3201</v>
      </c>
      <c r="M2163" s="10" t="s">
        <v>3501</v>
      </c>
    </row>
    <row r="2164" spans="1:14" s="76" customFormat="1" ht="43.2">
      <c r="A2164" s="15">
        <v>2161</v>
      </c>
      <c r="B2164" s="16" t="s">
        <v>6</v>
      </c>
      <c r="C2164" s="75" t="s">
        <v>69</v>
      </c>
      <c r="D2164" s="16" t="s">
        <v>129</v>
      </c>
      <c r="E2164" s="16" t="s">
        <v>633</v>
      </c>
      <c r="F2164" s="16" t="s">
        <v>932</v>
      </c>
      <c r="G2164" s="16" t="s">
        <v>954</v>
      </c>
      <c r="H2164" s="54">
        <v>43502</v>
      </c>
      <c r="I2164" s="16" t="s">
        <v>1928</v>
      </c>
      <c r="J2164" s="16" t="s">
        <v>2207</v>
      </c>
      <c r="K2164" s="16" t="s">
        <v>2729</v>
      </c>
      <c r="L2164" s="16" t="s">
        <v>3202</v>
      </c>
      <c r="M2164" s="10" t="s">
        <v>3502</v>
      </c>
    </row>
    <row r="2165" spans="1:14" s="76" customFormat="1" ht="43.2">
      <c r="A2165" s="15">
        <v>2162</v>
      </c>
      <c r="B2165" s="16" t="s">
        <v>6</v>
      </c>
      <c r="C2165" s="75" t="s">
        <v>69</v>
      </c>
      <c r="D2165" s="16" t="s">
        <v>129</v>
      </c>
      <c r="E2165" s="16" t="s">
        <v>634</v>
      </c>
      <c r="F2165" s="16" t="s">
        <v>932</v>
      </c>
      <c r="G2165" s="16" t="s">
        <v>956</v>
      </c>
      <c r="H2165" s="54" t="s">
        <v>3983</v>
      </c>
      <c r="I2165" s="16" t="s">
        <v>1929</v>
      </c>
      <c r="J2165" s="16" t="s">
        <v>2207</v>
      </c>
      <c r="K2165" s="16" t="s">
        <v>2726</v>
      </c>
      <c r="L2165" s="16" t="s">
        <v>3198</v>
      </c>
      <c r="M2165" s="10" t="s">
        <v>3499</v>
      </c>
    </row>
    <row r="2166" spans="1:14" s="76" customFormat="1" ht="43.2">
      <c r="A2166" s="15">
        <v>2163</v>
      </c>
      <c r="B2166" s="16" t="s">
        <v>41</v>
      </c>
      <c r="C2166" s="75" t="s">
        <v>70</v>
      </c>
      <c r="D2166" s="16" t="s">
        <v>137</v>
      </c>
      <c r="E2166" s="16" t="s">
        <v>666</v>
      </c>
      <c r="F2166" s="16" t="s">
        <v>932</v>
      </c>
      <c r="G2166" s="16" t="s">
        <v>1010</v>
      </c>
      <c r="H2166" s="16" t="s">
        <v>1419</v>
      </c>
      <c r="I2166" s="16" t="s">
        <v>1952</v>
      </c>
      <c r="J2166" s="16" t="s">
        <v>4119</v>
      </c>
      <c r="K2166" s="16" t="s">
        <v>7271</v>
      </c>
      <c r="L2166" s="16" t="s">
        <v>3216</v>
      </c>
      <c r="M2166" s="24" t="s">
        <v>3512</v>
      </c>
      <c r="N2166" s="91"/>
    </row>
    <row r="2167" spans="1:14" s="76" customFormat="1" ht="43.2">
      <c r="A2167" s="15">
        <v>2164</v>
      </c>
      <c r="B2167" s="16" t="s">
        <v>7</v>
      </c>
      <c r="C2167" s="75" t="s">
        <v>70</v>
      </c>
      <c r="D2167" s="16" t="s">
        <v>138</v>
      </c>
      <c r="E2167" s="16" t="s">
        <v>667</v>
      </c>
      <c r="F2167" s="16" t="s">
        <v>932</v>
      </c>
      <c r="G2167" s="16" t="s">
        <v>1081</v>
      </c>
      <c r="H2167" s="16" t="s">
        <v>6872</v>
      </c>
      <c r="I2167" s="16" t="s">
        <v>1953</v>
      </c>
      <c r="J2167" s="16" t="s">
        <v>2369</v>
      </c>
      <c r="K2167" s="16" t="s">
        <v>2744</v>
      </c>
      <c r="L2167" s="16" t="s">
        <v>6873</v>
      </c>
      <c r="M2167" s="24" t="s">
        <v>3513</v>
      </c>
      <c r="N2167" s="91"/>
    </row>
    <row r="2168" spans="1:14" s="76" customFormat="1">
      <c r="A2168" s="15">
        <v>2165</v>
      </c>
      <c r="B2168" s="16" t="s">
        <v>41</v>
      </c>
      <c r="C2168" s="75" t="s">
        <v>70</v>
      </c>
      <c r="D2168" s="16" t="s">
        <v>139</v>
      </c>
      <c r="E2168" s="16" t="s">
        <v>668</v>
      </c>
      <c r="F2168" s="16" t="s">
        <v>932</v>
      </c>
      <c r="G2168" s="16" t="s">
        <v>1082</v>
      </c>
      <c r="H2168" s="16" t="s">
        <v>1421</v>
      </c>
      <c r="I2168" s="16" t="s">
        <v>1954</v>
      </c>
      <c r="J2168" s="16" t="s">
        <v>2370</v>
      </c>
      <c r="K2168" s="16" t="s">
        <v>6874</v>
      </c>
      <c r="L2168" s="16" t="s">
        <v>6875</v>
      </c>
      <c r="M2168" s="10" t="s">
        <v>6876</v>
      </c>
    </row>
    <row r="2169" spans="1:14" s="76" customFormat="1" ht="44.4">
      <c r="A2169" s="15">
        <v>2166</v>
      </c>
      <c r="B2169" s="16" t="s">
        <v>41</v>
      </c>
      <c r="C2169" s="75" t="s">
        <v>70</v>
      </c>
      <c r="D2169" s="16" t="s">
        <v>139</v>
      </c>
      <c r="E2169" s="16" t="s">
        <v>669</v>
      </c>
      <c r="F2169" s="16" t="s">
        <v>932</v>
      </c>
      <c r="G2169" s="16" t="s">
        <v>1082</v>
      </c>
      <c r="H2169" s="16" t="s">
        <v>1421</v>
      </c>
      <c r="I2169" s="16" t="s">
        <v>1955</v>
      </c>
      <c r="J2169" s="16" t="s">
        <v>2373</v>
      </c>
      <c r="K2169" s="16" t="s">
        <v>2746</v>
      </c>
      <c r="L2169" s="24" t="s">
        <v>6877</v>
      </c>
      <c r="M2169" s="24" t="s">
        <v>7228</v>
      </c>
    </row>
    <row r="2170" spans="1:14" s="76" customFormat="1">
      <c r="A2170" s="15">
        <v>2167</v>
      </c>
      <c r="B2170" s="16" t="s">
        <v>41</v>
      </c>
      <c r="C2170" s="75" t="s">
        <v>70</v>
      </c>
      <c r="D2170" s="16" t="s">
        <v>139</v>
      </c>
      <c r="E2170" s="16" t="s">
        <v>4120</v>
      </c>
      <c r="F2170" s="16" t="s">
        <v>932</v>
      </c>
      <c r="G2170" s="16" t="s">
        <v>1083</v>
      </c>
      <c r="H2170" s="16" t="s">
        <v>1423</v>
      </c>
      <c r="I2170" s="16" t="s">
        <v>4121</v>
      </c>
      <c r="J2170" s="16" t="s">
        <v>2370</v>
      </c>
      <c r="K2170" s="16" t="s">
        <v>4122</v>
      </c>
      <c r="L2170" s="16" t="s">
        <v>3218</v>
      </c>
      <c r="M2170" s="10" t="s">
        <v>3516</v>
      </c>
    </row>
    <row r="2171" spans="1:14" s="76" customFormat="1" ht="43.2">
      <c r="A2171" s="15">
        <v>2168</v>
      </c>
      <c r="B2171" s="16" t="s">
        <v>41</v>
      </c>
      <c r="C2171" s="75" t="s">
        <v>70</v>
      </c>
      <c r="D2171" s="16" t="s">
        <v>139</v>
      </c>
      <c r="E2171" s="16" t="s">
        <v>670</v>
      </c>
      <c r="F2171" s="16" t="s">
        <v>932</v>
      </c>
      <c r="G2171" s="16" t="s">
        <v>1084</v>
      </c>
      <c r="H2171" s="16" t="s">
        <v>1084</v>
      </c>
      <c r="I2171" s="16" t="s">
        <v>1956</v>
      </c>
      <c r="J2171" s="16" t="s">
        <v>2372</v>
      </c>
      <c r="K2171" s="16" t="s">
        <v>1956</v>
      </c>
      <c r="L2171" s="16" t="s">
        <v>3220</v>
      </c>
      <c r="M2171" s="10" t="s">
        <v>3517</v>
      </c>
    </row>
    <row r="2172" spans="1:14" s="76" customFormat="1" ht="43.2">
      <c r="A2172" s="15">
        <v>2169</v>
      </c>
      <c r="B2172" s="16" t="s">
        <v>42</v>
      </c>
      <c r="C2172" s="75" t="s">
        <v>70</v>
      </c>
      <c r="D2172" s="16" t="s">
        <v>139</v>
      </c>
      <c r="E2172" s="16" t="s">
        <v>4652</v>
      </c>
      <c r="F2172" s="16" t="s">
        <v>932</v>
      </c>
      <c r="G2172" s="75" t="s">
        <v>6878</v>
      </c>
      <c r="H2172" s="16" t="s">
        <v>949</v>
      </c>
      <c r="I2172" s="16" t="s">
        <v>4124</v>
      </c>
      <c r="J2172" s="16"/>
      <c r="K2172" s="16" t="s">
        <v>2747</v>
      </c>
      <c r="L2172" s="16" t="s">
        <v>3221</v>
      </c>
      <c r="M2172" s="10" t="s">
        <v>3518</v>
      </c>
    </row>
    <row r="2173" spans="1:14" s="76" customFormat="1" ht="43.2">
      <c r="A2173" s="15">
        <v>2170</v>
      </c>
      <c r="B2173" s="75" t="s">
        <v>43</v>
      </c>
      <c r="C2173" s="75" t="s">
        <v>70</v>
      </c>
      <c r="D2173" s="16" t="s">
        <v>137</v>
      </c>
      <c r="E2173" s="16" t="s">
        <v>671</v>
      </c>
      <c r="F2173" s="16" t="s">
        <v>932</v>
      </c>
      <c r="G2173" s="75" t="s">
        <v>945</v>
      </c>
      <c r="H2173" s="75" t="s">
        <v>945</v>
      </c>
      <c r="I2173" s="16" t="s">
        <v>4125</v>
      </c>
      <c r="J2173" s="16" t="s">
        <v>4119</v>
      </c>
      <c r="K2173" s="16" t="s">
        <v>7272</v>
      </c>
      <c r="L2173" s="16" t="s">
        <v>3216</v>
      </c>
      <c r="M2173" s="10" t="s">
        <v>3512</v>
      </c>
    </row>
    <row r="2174" spans="1:14" s="76" customFormat="1" ht="43.2">
      <c r="A2174" s="15">
        <v>2171</v>
      </c>
      <c r="B2174" s="16" t="s">
        <v>43</v>
      </c>
      <c r="C2174" s="75" t="s">
        <v>70</v>
      </c>
      <c r="D2174" s="16" t="s">
        <v>139</v>
      </c>
      <c r="E2174" s="16" t="s">
        <v>672</v>
      </c>
      <c r="F2174" s="16" t="s">
        <v>932</v>
      </c>
      <c r="G2174" s="16" t="s">
        <v>1086</v>
      </c>
      <c r="H2174" s="16" t="s">
        <v>6879</v>
      </c>
      <c r="I2174" s="16" t="s">
        <v>1957</v>
      </c>
      <c r="J2174" s="16" t="s">
        <v>2369</v>
      </c>
      <c r="K2174" s="16" t="s">
        <v>7273</v>
      </c>
      <c r="L2174" s="16" t="s">
        <v>6880</v>
      </c>
      <c r="M2174" s="10" t="s">
        <v>6881</v>
      </c>
    </row>
    <row r="2175" spans="1:14" s="76" customFormat="1">
      <c r="A2175" s="15">
        <v>2172</v>
      </c>
      <c r="B2175" s="16" t="s">
        <v>43</v>
      </c>
      <c r="C2175" s="75" t="s">
        <v>70</v>
      </c>
      <c r="D2175" s="16" t="s">
        <v>139</v>
      </c>
      <c r="E2175" s="16" t="s">
        <v>4127</v>
      </c>
      <c r="F2175" s="16" t="s">
        <v>932</v>
      </c>
      <c r="G2175" s="16" t="s">
        <v>1087</v>
      </c>
      <c r="H2175" s="16" t="s">
        <v>1087</v>
      </c>
      <c r="I2175" s="16" t="s">
        <v>4128</v>
      </c>
      <c r="J2175" s="16" t="s">
        <v>2370</v>
      </c>
      <c r="K2175" s="16" t="s">
        <v>2749</v>
      </c>
      <c r="L2175" s="16" t="s">
        <v>3223</v>
      </c>
      <c r="M2175" s="10" t="s">
        <v>6882</v>
      </c>
    </row>
    <row r="2176" spans="1:14" s="76" customFormat="1">
      <c r="A2176" s="15">
        <v>2173</v>
      </c>
      <c r="B2176" s="16" t="s">
        <v>43</v>
      </c>
      <c r="C2176" s="75" t="s">
        <v>70</v>
      </c>
      <c r="D2176" s="16" t="s">
        <v>139</v>
      </c>
      <c r="E2176" s="16" t="s">
        <v>673</v>
      </c>
      <c r="F2176" s="16" t="s">
        <v>932</v>
      </c>
      <c r="G2176" s="16" t="s">
        <v>1088</v>
      </c>
      <c r="H2176" s="16" t="s">
        <v>1088</v>
      </c>
      <c r="I2176" s="16" t="s">
        <v>1958</v>
      </c>
      <c r="J2176" s="16" t="s">
        <v>2373</v>
      </c>
      <c r="K2176" s="15" t="s">
        <v>6883</v>
      </c>
      <c r="L2176" s="15" t="s">
        <v>6884</v>
      </c>
      <c r="M2176" s="10" t="s">
        <v>3521</v>
      </c>
    </row>
    <row r="2177" spans="1:13" s="76" customFormat="1">
      <c r="A2177" s="15">
        <v>2174</v>
      </c>
      <c r="B2177" s="16" t="s">
        <v>44</v>
      </c>
      <c r="C2177" s="75" t="s">
        <v>70</v>
      </c>
      <c r="D2177" s="16" t="s">
        <v>138</v>
      </c>
      <c r="E2177" s="16" t="s">
        <v>674</v>
      </c>
      <c r="F2177" s="16" t="s">
        <v>932</v>
      </c>
      <c r="G2177" s="16" t="s">
        <v>1089</v>
      </c>
      <c r="H2177" s="16" t="s">
        <v>7274</v>
      </c>
      <c r="I2177" s="16" t="s">
        <v>1959</v>
      </c>
      <c r="J2177" s="16" t="s">
        <v>2374</v>
      </c>
      <c r="K2177" s="16" t="s">
        <v>2751</v>
      </c>
      <c r="L2177" s="16" t="s">
        <v>3225</v>
      </c>
      <c r="M2177" s="10" t="s">
        <v>3522</v>
      </c>
    </row>
    <row r="2178" spans="1:13" s="76" customFormat="1" ht="43.2">
      <c r="A2178" s="15">
        <v>2175</v>
      </c>
      <c r="B2178" s="16" t="s">
        <v>44</v>
      </c>
      <c r="C2178" s="75" t="s">
        <v>70</v>
      </c>
      <c r="D2178" s="16" t="s">
        <v>138</v>
      </c>
      <c r="E2178" s="16" t="s">
        <v>675</v>
      </c>
      <c r="F2178" s="16" t="s">
        <v>932</v>
      </c>
      <c r="G2178" s="16" t="s">
        <v>1086</v>
      </c>
      <c r="H2178" s="16" t="s">
        <v>6879</v>
      </c>
      <c r="I2178" s="16" t="s">
        <v>1960</v>
      </c>
      <c r="J2178" s="16" t="s">
        <v>2369</v>
      </c>
      <c r="K2178" s="16" t="s">
        <v>7273</v>
      </c>
      <c r="L2178" s="16" t="s">
        <v>6880</v>
      </c>
      <c r="M2178" s="10" t="s">
        <v>6881</v>
      </c>
    </row>
    <row r="2179" spans="1:13" s="76" customFormat="1" ht="43.2">
      <c r="A2179" s="15">
        <v>2176</v>
      </c>
      <c r="B2179" s="16" t="s">
        <v>44</v>
      </c>
      <c r="C2179" s="75" t="s">
        <v>70</v>
      </c>
      <c r="D2179" s="16" t="s">
        <v>137</v>
      </c>
      <c r="E2179" s="16" t="s">
        <v>676</v>
      </c>
      <c r="F2179" s="16" t="s">
        <v>932</v>
      </c>
      <c r="G2179" s="75" t="s">
        <v>945</v>
      </c>
      <c r="H2179" s="75" t="s">
        <v>945</v>
      </c>
      <c r="I2179" s="16" t="s">
        <v>4129</v>
      </c>
      <c r="J2179" s="16" t="s">
        <v>4119</v>
      </c>
      <c r="K2179" s="16" t="s">
        <v>7275</v>
      </c>
      <c r="L2179" s="16" t="s">
        <v>3216</v>
      </c>
      <c r="M2179" s="10" t="s">
        <v>3512</v>
      </c>
    </row>
    <row r="2180" spans="1:13" s="76" customFormat="1">
      <c r="A2180" s="15">
        <v>2177</v>
      </c>
      <c r="B2180" s="16" t="s">
        <v>44</v>
      </c>
      <c r="C2180" s="75" t="s">
        <v>70</v>
      </c>
      <c r="D2180" s="16" t="s">
        <v>139</v>
      </c>
      <c r="E2180" s="16" t="s">
        <v>677</v>
      </c>
      <c r="F2180" s="16" t="s">
        <v>932</v>
      </c>
      <c r="G2180" s="15" t="s">
        <v>7276</v>
      </c>
      <c r="H2180" s="15" t="s">
        <v>6885</v>
      </c>
      <c r="I2180" s="16" t="s">
        <v>1958</v>
      </c>
      <c r="J2180" s="16" t="s">
        <v>2373</v>
      </c>
      <c r="K2180" s="15" t="s">
        <v>6883</v>
      </c>
      <c r="L2180" s="15" t="s">
        <v>6884</v>
      </c>
      <c r="M2180" s="10" t="s">
        <v>3521</v>
      </c>
    </row>
    <row r="2181" spans="1:13" s="76" customFormat="1" ht="43.2">
      <c r="A2181" s="15">
        <v>2178</v>
      </c>
      <c r="B2181" s="16" t="s">
        <v>45</v>
      </c>
      <c r="C2181" s="75" t="s">
        <v>70</v>
      </c>
      <c r="D2181" s="16" t="s">
        <v>139</v>
      </c>
      <c r="E2181" s="16" t="s">
        <v>678</v>
      </c>
      <c r="F2181" s="16" t="s">
        <v>932</v>
      </c>
      <c r="G2181" s="75" t="s">
        <v>1091</v>
      </c>
      <c r="H2181" s="16" t="s">
        <v>1091</v>
      </c>
      <c r="I2181" s="16" t="s">
        <v>4130</v>
      </c>
      <c r="J2181" s="16"/>
      <c r="K2181" s="16" t="s">
        <v>2747</v>
      </c>
      <c r="L2181" s="16" t="s">
        <v>3221</v>
      </c>
      <c r="M2181" s="10" t="s">
        <v>3518</v>
      </c>
    </row>
    <row r="2182" spans="1:13" s="76" customFormat="1">
      <c r="A2182" s="15">
        <v>2179</v>
      </c>
      <c r="B2182" s="16" t="s">
        <v>45</v>
      </c>
      <c r="C2182" s="75" t="s">
        <v>70</v>
      </c>
      <c r="D2182" s="16" t="s">
        <v>139</v>
      </c>
      <c r="E2182" s="16" t="s">
        <v>679</v>
      </c>
      <c r="F2182" s="16" t="s">
        <v>932</v>
      </c>
      <c r="G2182" s="16" t="s">
        <v>5140</v>
      </c>
      <c r="H2182" s="16" t="s">
        <v>5140</v>
      </c>
      <c r="I2182" s="16" t="s">
        <v>1961</v>
      </c>
      <c r="J2182" s="16" t="s">
        <v>2175</v>
      </c>
      <c r="K2182" s="16" t="s">
        <v>2753</v>
      </c>
      <c r="L2182" s="16" t="s">
        <v>3226</v>
      </c>
      <c r="M2182" s="10" t="s">
        <v>3523</v>
      </c>
    </row>
    <row r="2183" spans="1:13" s="76" customFormat="1">
      <c r="A2183" s="15">
        <v>2180</v>
      </c>
      <c r="B2183" s="16" t="s">
        <v>45</v>
      </c>
      <c r="C2183" s="75" t="s">
        <v>70</v>
      </c>
      <c r="D2183" s="16" t="s">
        <v>139</v>
      </c>
      <c r="E2183" s="16" t="s">
        <v>680</v>
      </c>
      <c r="F2183" s="16" t="s">
        <v>932</v>
      </c>
      <c r="G2183" s="16" t="s">
        <v>1093</v>
      </c>
      <c r="H2183" s="16" t="s">
        <v>1093</v>
      </c>
      <c r="I2183" s="16" t="s">
        <v>1962</v>
      </c>
      <c r="J2183" s="16" t="s">
        <v>2370</v>
      </c>
      <c r="K2183" s="16" t="s">
        <v>4122</v>
      </c>
      <c r="L2183" s="16" t="s">
        <v>3218</v>
      </c>
      <c r="M2183" s="10" t="s">
        <v>7230</v>
      </c>
    </row>
    <row r="2184" spans="1:13" s="76" customFormat="1">
      <c r="A2184" s="15">
        <v>2181</v>
      </c>
      <c r="B2184" s="16" t="s">
        <v>45</v>
      </c>
      <c r="C2184" s="75" t="s">
        <v>70</v>
      </c>
      <c r="D2184" s="16" t="s">
        <v>139</v>
      </c>
      <c r="E2184" s="16" t="s">
        <v>681</v>
      </c>
      <c r="F2184" s="16" t="s">
        <v>932</v>
      </c>
      <c r="G2184" s="16" t="s">
        <v>4866</v>
      </c>
      <c r="H2184" s="16" t="s">
        <v>4867</v>
      </c>
      <c r="I2184" s="16" t="s">
        <v>1963</v>
      </c>
      <c r="J2184" s="16" t="s">
        <v>2370</v>
      </c>
      <c r="K2184" s="16" t="s">
        <v>2754</v>
      </c>
      <c r="L2184" s="16" t="s">
        <v>3227</v>
      </c>
      <c r="M2184" s="10" t="s">
        <v>3525</v>
      </c>
    </row>
    <row r="2185" spans="1:13" s="76" customFormat="1">
      <c r="A2185" s="15">
        <v>2182</v>
      </c>
      <c r="B2185" s="16" t="s">
        <v>45</v>
      </c>
      <c r="C2185" s="75" t="s">
        <v>70</v>
      </c>
      <c r="D2185" s="16" t="s">
        <v>139</v>
      </c>
      <c r="E2185" s="16" t="s">
        <v>682</v>
      </c>
      <c r="F2185" s="16" t="s">
        <v>932</v>
      </c>
      <c r="G2185" s="16" t="s">
        <v>4868</v>
      </c>
      <c r="H2185" s="16" t="s">
        <v>5141</v>
      </c>
      <c r="I2185" s="16" t="s">
        <v>1956</v>
      </c>
      <c r="J2185" s="16" t="s">
        <v>2372</v>
      </c>
      <c r="K2185" s="16" t="s">
        <v>1956</v>
      </c>
      <c r="L2185" s="16" t="s">
        <v>3220</v>
      </c>
      <c r="M2185" s="10" t="s">
        <v>3517</v>
      </c>
    </row>
    <row r="2186" spans="1:13" s="76" customFormat="1">
      <c r="A2186" s="15">
        <v>2183</v>
      </c>
      <c r="B2186" s="16" t="s">
        <v>46</v>
      </c>
      <c r="C2186" s="75" t="s">
        <v>70</v>
      </c>
      <c r="D2186" s="16" t="s">
        <v>137</v>
      </c>
      <c r="E2186" s="16" t="s">
        <v>683</v>
      </c>
      <c r="F2186" s="16" t="s">
        <v>932</v>
      </c>
      <c r="G2186" s="75" t="s">
        <v>1094</v>
      </c>
      <c r="H2186" s="16" t="s">
        <v>1094</v>
      </c>
      <c r="I2186" s="16" t="s">
        <v>1964</v>
      </c>
      <c r="J2186" s="16" t="s">
        <v>2201</v>
      </c>
      <c r="K2186" s="16" t="s">
        <v>4131</v>
      </c>
      <c r="L2186" s="16" t="s">
        <v>3228</v>
      </c>
      <c r="M2186" s="10" t="s">
        <v>3526</v>
      </c>
    </row>
    <row r="2187" spans="1:13" s="76" customFormat="1">
      <c r="A2187" s="15">
        <v>2184</v>
      </c>
      <c r="B2187" s="16" t="s">
        <v>47</v>
      </c>
      <c r="C2187" s="75" t="s">
        <v>70</v>
      </c>
      <c r="D2187" s="16" t="s">
        <v>139</v>
      </c>
      <c r="E2187" s="16" t="s">
        <v>684</v>
      </c>
      <c r="F2187" s="16" t="s">
        <v>932</v>
      </c>
      <c r="G2187" s="54" t="s">
        <v>1077</v>
      </c>
      <c r="H2187" s="54">
        <v>45629</v>
      </c>
      <c r="I2187" s="16" t="s">
        <v>1965</v>
      </c>
      <c r="J2187" s="16" t="s">
        <v>2375</v>
      </c>
      <c r="K2187" s="16" t="s">
        <v>2755</v>
      </c>
      <c r="L2187" s="16" t="s">
        <v>6886</v>
      </c>
      <c r="M2187" s="10" t="s">
        <v>3527</v>
      </c>
    </row>
    <row r="2188" spans="1:13" s="76" customFormat="1">
      <c r="A2188" s="15">
        <v>2185</v>
      </c>
      <c r="B2188" s="16" t="s">
        <v>6887</v>
      </c>
      <c r="C2188" s="16" t="s">
        <v>70</v>
      </c>
      <c r="D2188" s="16" t="s">
        <v>139</v>
      </c>
      <c r="E2188" s="16" t="s">
        <v>6888</v>
      </c>
      <c r="F2188" s="16" t="s">
        <v>932</v>
      </c>
      <c r="G2188" s="16" t="s">
        <v>945</v>
      </c>
      <c r="H2188" s="16" t="s">
        <v>6889</v>
      </c>
      <c r="I2188" s="16" t="s">
        <v>6890</v>
      </c>
      <c r="J2188" s="16" t="s">
        <v>2370</v>
      </c>
      <c r="K2188" s="16" t="s">
        <v>6891</v>
      </c>
      <c r="L2188" s="16" t="s">
        <v>6892</v>
      </c>
      <c r="M2188" s="10" t="s">
        <v>6893</v>
      </c>
    </row>
    <row r="2189" spans="1:13" s="76" customFormat="1">
      <c r="A2189" s="15">
        <v>2186</v>
      </c>
      <c r="B2189" s="16" t="s">
        <v>47</v>
      </c>
      <c r="C2189" s="75" t="s">
        <v>70</v>
      </c>
      <c r="D2189" s="16" t="s">
        <v>139</v>
      </c>
      <c r="E2189" s="16" t="s">
        <v>6894</v>
      </c>
      <c r="F2189" s="16" t="s">
        <v>932</v>
      </c>
      <c r="G2189" s="16" t="s">
        <v>1173</v>
      </c>
      <c r="H2189" s="16" t="s">
        <v>6895</v>
      </c>
      <c r="I2189" s="16" t="s">
        <v>6896</v>
      </c>
      <c r="J2189" s="16" t="s">
        <v>2204</v>
      </c>
      <c r="K2189" s="16" t="s">
        <v>6897</v>
      </c>
      <c r="L2189" s="16" t="s">
        <v>6898</v>
      </c>
      <c r="M2189" s="78" t="s">
        <v>7231</v>
      </c>
    </row>
    <row r="2190" spans="1:13" s="76" customFormat="1">
      <c r="A2190" s="15">
        <v>2187</v>
      </c>
      <c r="B2190" s="61" t="s">
        <v>47</v>
      </c>
      <c r="C2190" s="277" t="s">
        <v>70</v>
      </c>
      <c r="D2190" s="61" t="s">
        <v>139</v>
      </c>
      <c r="E2190" s="61" t="s">
        <v>6899</v>
      </c>
      <c r="F2190" s="61" t="s">
        <v>932</v>
      </c>
      <c r="G2190" s="61" t="s">
        <v>6900</v>
      </c>
      <c r="H2190" s="61" t="s">
        <v>6901</v>
      </c>
      <c r="I2190" s="61" t="s">
        <v>6902</v>
      </c>
      <c r="J2190" s="61" t="s">
        <v>2272</v>
      </c>
      <c r="K2190" s="61" t="s">
        <v>6903</v>
      </c>
      <c r="L2190" s="61" t="s">
        <v>6873</v>
      </c>
      <c r="M2190" s="278" t="s">
        <v>7232</v>
      </c>
    </row>
    <row r="2191" spans="1:13" s="76" customFormat="1">
      <c r="A2191" s="15">
        <v>2188</v>
      </c>
      <c r="B2191" s="279" t="s">
        <v>6</v>
      </c>
      <c r="C2191" s="280" t="s">
        <v>70</v>
      </c>
      <c r="D2191" s="279" t="s">
        <v>144</v>
      </c>
      <c r="E2191" s="279" t="s">
        <v>693</v>
      </c>
      <c r="F2191" s="279" t="s">
        <v>932</v>
      </c>
      <c r="G2191" s="279" t="s">
        <v>1100</v>
      </c>
      <c r="H2191" s="281" t="s">
        <v>1322</v>
      </c>
      <c r="I2191" s="279" t="s">
        <v>144</v>
      </c>
      <c r="J2191" s="279" t="s">
        <v>2206</v>
      </c>
      <c r="K2191" s="279" t="s">
        <v>3797</v>
      </c>
      <c r="L2191" s="279" t="s">
        <v>3798</v>
      </c>
      <c r="M2191" s="78" t="s">
        <v>4869</v>
      </c>
    </row>
    <row r="2192" spans="1:13" s="76" customFormat="1">
      <c r="A2192" s="15">
        <v>2189</v>
      </c>
      <c r="B2192" s="16" t="s">
        <v>5</v>
      </c>
      <c r="C2192" s="75" t="s">
        <v>70</v>
      </c>
      <c r="D2192" s="16" t="s">
        <v>144</v>
      </c>
      <c r="E2192" s="16" t="s">
        <v>3799</v>
      </c>
      <c r="F2192" s="16" t="s">
        <v>932</v>
      </c>
      <c r="G2192" s="16" t="s">
        <v>1090</v>
      </c>
      <c r="H2192" s="16" t="s">
        <v>7071</v>
      </c>
      <c r="I2192" s="16" t="s">
        <v>144</v>
      </c>
      <c r="J2192" s="16" t="s">
        <v>2206</v>
      </c>
      <c r="K2192" s="16" t="s">
        <v>3800</v>
      </c>
      <c r="L2192" s="16" t="s">
        <v>3232</v>
      </c>
      <c r="M2192" s="78" t="s">
        <v>4871</v>
      </c>
    </row>
    <row r="2193" spans="1:13" s="76" customFormat="1">
      <c r="A2193" s="15">
        <v>2190</v>
      </c>
      <c r="B2193" s="75" t="s">
        <v>6</v>
      </c>
      <c r="C2193" s="75" t="s">
        <v>70</v>
      </c>
      <c r="D2193" s="16" t="s">
        <v>144</v>
      </c>
      <c r="E2193" s="16" t="s">
        <v>3801</v>
      </c>
      <c r="F2193" s="16" t="s">
        <v>932</v>
      </c>
      <c r="G2193" s="16" t="s">
        <v>1083</v>
      </c>
      <c r="H2193" s="45">
        <v>42123</v>
      </c>
      <c r="I2193" s="16" t="s">
        <v>1973</v>
      </c>
      <c r="J2193" s="16" t="s">
        <v>2380</v>
      </c>
      <c r="K2193" s="16" t="s">
        <v>3802</v>
      </c>
      <c r="L2193" s="16" t="s">
        <v>3232</v>
      </c>
      <c r="M2193" s="78" t="s">
        <v>4872</v>
      </c>
    </row>
    <row r="2194" spans="1:13" s="76" customFormat="1">
      <c r="A2194" s="15">
        <v>2191</v>
      </c>
      <c r="B2194" s="16" t="s">
        <v>6</v>
      </c>
      <c r="C2194" s="75" t="s">
        <v>70</v>
      </c>
      <c r="D2194" s="16" t="s">
        <v>144</v>
      </c>
      <c r="E2194" s="16" t="s">
        <v>694</v>
      </c>
      <c r="F2194" s="16" t="s">
        <v>932</v>
      </c>
      <c r="G2194" s="16" t="s">
        <v>971</v>
      </c>
      <c r="H2194" s="54" t="s">
        <v>1391</v>
      </c>
      <c r="I2194" s="16" t="s">
        <v>1975</v>
      </c>
      <c r="J2194" s="16" t="s">
        <v>2272</v>
      </c>
      <c r="K2194" s="16" t="s">
        <v>3803</v>
      </c>
      <c r="L2194" s="16" t="s">
        <v>3232</v>
      </c>
      <c r="M2194" s="78" t="s">
        <v>5266</v>
      </c>
    </row>
    <row r="2195" spans="1:13" s="76" customFormat="1" ht="43.2">
      <c r="A2195" s="15">
        <v>2192</v>
      </c>
      <c r="B2195" s="16" t="s">
        <v>6</v>
      </c>
      <c r="C2195" s="75" t="s">
        <v>70</v>
      </c>
      <c r="D2195" s="16" t="s">
        <v>144</v>
      </c>
      <c r="E2195" s="16" t="s">
        <v>695</v>
      </c>
      <c r="F2195" s="16" t="s">
        <v>932</v>
      </c>
      <c r="G2195" s="16" t="s">
        <v>971</v>
      </c>
      <c r="H2195" s="16" t="s">
        <v>1321</v>
      </c>
      <c r="I2195" s="16" t="s">
        <v>1976</v>
      </c>
      <c r="J2195" s="16" t="s">
        <v>2207</v>
      </c>
      <c r="K2195" s="16" t="s">
        <v>2757</v>
      </c>
      <c r="L2195" s="16" t="s">
        <v>3232</v>
      </c>
      <c r="M2195" s="78" t="s">
        <v>5267</v>
      </c>
    </row>
    <row r="2196" spans="1:13" s="76" customFormat="1" ht="43.2">
      <c r="A2196" s="15">
        <v>2193</v>
      </c>
      <c r="B2196" s="16" t="s">
        <v>48</v>
      </c>
      <c r="C2196" s="75" t="s">
        <v>70</v>
      </c>
      <c r="D2196" s="16" t="s">
        <v>144</v>
      </c>
      <c r="E2196" s="16" t="s">
        <v>696</v>
      </c>
      <c r="F2196" s="16" t="s">
        <v>932</v>
      </c>
      <c r="G2196" s="16" t="s">
        <v>954</v>
      </c>
      <c r="H2196" s="245">
        <v>45339</v>
      </c>
      <c r="I2196" s="16" t="s">
        <v>1977</v>
      </c>
      <c r="J2196" s="16" t="s">
        <v>2206</v>
      </c>
      <c r="K2196" s="16" t="s">
        <v>3804</v>
      </c>
      <c r="L2196" s="16" t="s">
        <v>3233</v>
      </c>
      <c r="M2196" s="78" t="s">
        <v>3805</v>
      </c>
    </row>
    <row r="2197" spans="1:13" s="76" customFormat="1" ht="43.2">
      <c r="A2197" s="15">
        <v>2194</v>
      </c>
      <c r="B2197" s="16" t="s">
        <v>6</v>
      </c>
      <c r="C2197" s="75" t="s">
        <v>70</v>
      </c>
      <c r="D2197" s="16" t="s">
        <v>144</v>
      </c>
      <c r="E2197" s="16" t="s">
        <v>697</v>
      </c>
      <c r="F2197" s="16" t="s">
        <v>932</v>
      </c>
      <c r="G2197" s="16" t="s">
        <v>971</v>
      </c>
      <c r="H2197" s="16" t="s">
        <v>3806</v>
      </c>
      <c r="I2197" s="16" t="s">
        <v>1978</v>
      </c>
      <c r="J2197" s="16" t="s">
        <v>2207</v>
      </c>
      <c r="K2197" s="16" t="s">
        <v>3807</v>
      </c>
      <c r="L2197" s="16" t="s">
        <v>3808</v>
      </c>
      <c r="M2197" s="78" t="s">
        <v>5268</v>
      </c>
    </row>
    <row r="2198" spans="1:13" s="76" customFormat="1" ht="43.2">
      <c r="A2198" s="15">
        <v>2195</v>
      </c>
      <c r="B2198" s="16" t="s">
        <v>6</v>
      </c>
      <c r="C2198" s="16" t="s">
        <v>70</v>
      </c>
      <c r="D2198" s="16" t="s">
        <v>144</v>
      </c>
      <c r="E2198" s="16" t="s">
        <v>698</v>
      </c>
      <c r="F2198" s="16" t="s">
        <v>932</v>
      </c>
      <c r="G2198" s="16" t="s">
        <v>950</v>
      </c>
      <c r="H2198" s="16" t="s">
        <v>1430</v>
      </c>
      <c r="I2198" s="16" t="s">
        <v>1979</v>
      </c>
      <c r="J2198" s="16" t="s">
        <v>2204</v>
      </c>
      <c r="K2198" s="16" t="s">
        <v>3809</v>
      </c>
      <c r="L2198" s="16" t="s">
        <v>3232</v>
      </c>
      <c r="M2198" s="10" t="s">
        <v>5269</v>
      </c>
    </row>
    <row r="2199" spans="1:13" s="76" customFormat="1" ht="43.2">
      <c r="A2199" s="15">
        <v>2196</v>
      </c>
      <c r="B2199" s="16" t="s">
        <v>6</v>
      </c>
      <c r="C2199" s="16" t="s">
        <v>70</v>
      </c>
      <c r="D2199" s="16" t="s">
        <v>144</v>
      </c>
      <c r="E2199" s="16" t="s">
        <v>699</v>
      </c>
      <c r="F2199" s="16" t="s">
        <v>932</v>
      </c>
      <c r="G2199" s="16" t="s">
        <v>952</v>
      </c>
      <c r="H2199" s="16" t="s">
        <v>1431</v>
      </c>
      <c r="I2199" s="16" t="s">
        <v>1980</v>
      </c>
      <c r="J2199" s="16" t="s">
        <v>2207</v>
      </c>
      <c r="K2199" s="16" t="s">
        <v>3810</v>
      </c>
      <c r="L2199" s="16" t="s">
        <v>3232</v>
      </c>
      <c r="M2199" s="78" t="s">
        <v>5270</v>
      </c>
    </row>
    <row r="2200" spans="1:13" s="76" customFormat="1" ht="43.2">
      <c r="A2200" s="15">
        <v>2197</v>
      </c>
      <c r="B2200" s="16" t="s">
        <v>7</v>
      </c>
      <c r="C2200" s="16" t="s">
        <v>70</v>
      </c>
      <c r="D2200" s="16" t="s">
        <v>144</v>
      </c>
      <c r="E2200" s="16" t="s">
        <v>700</v>
      </c>
      <c r="F2200" s="16" t="s">
        <v>932</v>
      </c>
      <c r="G2200" s="16" t="s">
        <v>972</v>
      </c>
      <c r="H2200" s="16" t="s">
        <v>1188</v>
      </c>
      <c r="I2200" s="16" t="s">
        <v>1981</v>
      </c>
      <c r="J2200" s="16" t="s">
        <v>2208</v>
      </c>
      <c r="K2200" s="16" t="s">
        <v>3811</v>
      </c>
      <c r="L2200" s="16" t="s">
        <v>3812</v>
      </c>
      <c r="M2200" s="78" t="s">
        <v>5271</v>
      </c>
    </row>
    <row r="2201" spans="1:13" s="76" customFormat="1">
      <c r="A2201" s="15">
        <v>2198</v>
      </c>
      <c r="B2201" s="16" t="s">
        <v>7</v>
      </c>
      <c r="C2201" s="16" t="s">
        <v>70</v>
      </c>
      <c r="D2201" s="16" t="s">
        <v>144</v>
      </c>
      <c r="E2201" s="16" t="s">
        <v>4873</v>
      </c>
      <c r="F2201" s="16" t="s">
        <v>932</v>
      </c>
      <c r="G2201" s="16" t="s">
        <v>972</v>
      </c>
      <c r="H2201" s="16" t="s">
        <v>1432</v>
      </c>
      <c r="I2201" s="16" t="s">
        <v>1982</v>
      </c>
      <c r="J2201" s="16" t="s">
        <v>2207</v>
      </c>
      <c r="K2201" s="16" t="s">
        <v>2758</v>
      </c>
      <c r="L2201" s="16" t="s">
        <v>3232</v>
      </c>
      <c r="M2201" s="78" t="s">
        <v>4874</v>
      </c>
    </row>
    <row r="2202" spans="1:13" s="76" customFormat="1">
      <c r="A2202" s="15">
        <v>2199</v>
      </c>
      <c r="B2202" s="16" t="s">
        <v>6</v>
      </c>
      <c r="C2202" s="16" t="s">
        <v>70</v>
      </c>
      <c r="D2202" s="16" t="s">
        <v>144</v>
      </c>
      <c r="E2202" s="16" t="s">
        <v>701</v>
      </c>
      <c r="F2202" s="16" t="s">
        <v>932</v>
      </c>
      <c r="G2202" s="16" t="s">
        <v>949</v>
      </c>
      <c r="H2202" s="16" t="s">
        <v>1433</v>
      </c>
      <c r="I2202" s="16" t="s">
        <v>1983</v>
      </c>
      <c r="J2202" s="16" t="s">
        <v>2204</v>
      </c>
      <c r="K2202" s="16" t="s">
        <v>3813</v>
      </c>
      <c r="L2202" s="16" t="s">
        <v>3814</v>
      </c>
      <c r="M2202" s="78" t="s">
        <v>5272</v>
      </c>
    </row>
    <row r="2203" spans="1:13" s="76" customFormat="1" ht="43.2">
      <c r="A2203" s="15">
        <v>2200</v>
      </c>
      <c r="B2203" s="16" t="s">
        <v>6</v>
      </c>
      <c r="C2203" s="16" t="s">
        <v>70</v>
      </c>
      <c r="D2203" s="16" t="s">
        <v>144</v>
      </c>
      <c r="E2203" s="16" t="s">
        <v>702</v>
      </c>
      <c r="F2203" s="16" t="s">
        <v>932</v>
      </c>
      <c r="G2203" s="16" t="s">
        <v>949</v>
      </c>
      <c r="H2203" s="16" t="s">
        <v>1138</v>
      </c>
      <c r="I2203" s="16" t="s">
        <v>1984</v>
      </c>
      <c r="J2203" s="16" t="s">
        <v>2204</v>
      </c>
      <c r="K2203" s="16" t="s">
        <v>3815</v>
      </c>
      <c r="L2203" s="16" t="s">
        <v>3816</v>
      </c>
      <c r="M2203" s="78" t="s">
        <v>5273</v>
      </c>
    </row>
    <row r="2204" spans="1:13" s="76" customFormat="1">
      <c r="A2204" s="15">
        <v>2201</v>
      </c>
      <c r="B2204" s="16" t="s">
        <v>3</v>
      </c>
      <c r="C2204" s="16" t="s">
        <v>70</v>
      </c>
      <c r="D2204" s="16" t="s">
        <v>144</v>
      </c>
      <c r="E2204" s="16" t="s">
        <v>703</v>
      </c>
      <c r="F2204" s="16" t="s">
        <v>932</v>
      </c>
      <c r="G2204" s="16" t="s">
        <v>949</v>
      </c>
      <c r="H2204" s="16" t="s">
        <v>1138</v>
      </c>
      <c r="I2204" s="16" t="s">
        <v>1985</v>
      </c>
      <c r="J2204" s="16" t="s">
        <v>2207</v>
      </c>
      <c r="K2204" s="16" t="s">
        <v>3817</v>
      </c>
      <c r="L2204" s="16" t="s">
        <v>3818</v>
      </c>
      <c r="M2204" s="78" t="s">
        <v>5274</v>
      </c>
    </row>
    <row r="2205" spans="1:13" s="76" customFormat="1">
      <c r="A2205" s="15">
        <v>2202</v>
      </c>
      <c r="B2205" s="16" t="s">
        <v>6</v>
      </c>
      <c r="C2205" s="16" t="s">
        <v>70</v>
      </c>
      <c r="D2205" s="16" t="s">
        <v>144</v>
      </c>
      <c r="E2205" s="16" t="s">
        <v>704</v>
      </c>
      <c r="F2205" s="16" t="s">
        <v>932</v>
      </c>
      <c r="G2205" s="16" t="s">
        <v>949</v>
      </c>
      <c r="H2205" s="16" t="s">
        <v>1085</v>
      </c>
      <c r="I2205" s="16" t="s">
        <v>1986</v>
      </c>
      <c r="J2205" s="16" t="s">
        <v>2204</v>
      </c>
      <c r="K2205" s="16" t="s">
        <v>3819</v>
      </c>
      <c r="L2205" s="16" t="s">
        <v>3820</v>
      </c>
      <c r="M2205" s="78" t="s">
        <v>5275</v>
      </c>
    </row>
    <row r="2206" spans="1:13" s="76" customFormat="1" ht="43.2">
      <c r="A2206" s="15">
        <v>2203</v>
      </c>
      <c r="B2206" s="16" t="s">
        <v>6</v>
      </c>
      <c r="C2206" s="16" t="s">
        <v>70</v>
      </c>
      <c r="D2206" s="16" t="s">
        <v>144</v>
      </c>
      <c r="E2206" s="16" t="s">
        <v>705</v>
      </c>
      <c r="F2206" s="16" t="s">
        <v>932</v>
      </c>
      <c r="G2206" s="16" t="s">
        <v>949</v>
      </c>
      <c r="H2206" s="16" t="s">
        <v>1434</v>
      </c>
      <c r="I2206" s="16" t="s">
        <v>1974</v>
      </c>
      <c r="J2206" s="16" t="s">
        <v>2208</v>
      </c>
      <c r="K2206" s="16" t="s">
        <v>3821</v>
      </c>
      <c r="L2206" s="16" t="s">
        <v>3822</v>
      </c>
      <c r="M2206" s="78" t="s">
        <v>5276</v>
      </c>
    </row>
    <row r="2207" spans="1:13" s="76" customFormat="1" ht="43.2">
      <c r="A2207" s="15">
        <v>2204</v>
      </c>
      <c r="B2207" s="16" t="s">
        <v>6</v>
      </c>
      <c r="C2207" s="16" t="s">
        <v>70</v>
      </c>
      <c r="D2207" s="16" t="s">
        <v>144</v>
      </c>
      <c r="E2207" s="16" t="s">
        <v>706</v>
      </c>
      <c r="F2207" s="16" t="s">
        <v>932</v>
      </c>
      <c r="G2207" s="16" t="s">
        <v>947</v>
      </c>
      <c r="H2207" s="54" t="s">
        <v>1202</v>
      </c>
      <c r="I2207" s="16" t="s">
        <v>1987</v>
      </c>
      <c r="J2207" s="16" t="s">
        <v>2272</v>
      </c>
      <c r="K2207" s="16" t="s">
        <v>3823</v>
      </c>
      <c r="L2207" s="16" t="s">
        <v>3824</v>
      </c>
      <c r="M2207" s="78" t="s">
        <v>5277</v>
      </c>
    </row>
    <row r="2208" spans="1:13" s="76" customFormat="1">
      <c r="A2208" s="15">
        <v>2205</v>
      </c>
      <c r="B2208" s="16" t="s">
        <v>6</v>
      </c>
      <c r="C2208" s="16" t="s">
        <v>70</v>
      </c>
      <c r="D2208" s="16" t="s">
        <v>144</v>
      </c>
      <c r="E2208" s="16" t="s">
        <v>707</v>
      </c>
      <c r="F2208" s="16" t="s">
        <v>932</v>
      </c>
      <c r="G2208" s="16" t="s">
        <v>947</v>
      </c>
      <c r="H2208" s="16" t="s">
        <v>7072</v>
      </c>
      <c r="I2208" s="16" t="s">
        <v>1988</v>
      </c>
      <c r="J2208" s="16" t="s">
        <v>2219</v>
      </c>
      <c r="K2208" s="16" t="s">
        <v>2758</v>
      </c>
      <c r="L2208" s="16" t="s">
        <v>3232</v>
      </c>
      <c r="M2208" s="78" t="s">
        <v>5278</v>
      </c>
    </row>
    <row r="2209" spans="1:13" s="76" customFormat="1" ht="43.2">
      <c r="A2209" s="15">
        <v>2206</v>
      </c>
      <c r="B2209" s="16" t="s">
        <v>6</v>
      </c>
      <c r="C2209" s="16" t="s">
        <v>70</v>
      </c>
      <c r="D2209" s="16" t="s">
        <v>144</v>
      </c>
      <c r="E2209" s="16" t="s">
        <v>708</v>
      </c>
      <c r="F2209" s="16" t="s">
        <v>932</v>
      </c>
      <c r="G2209" s="16" t="s">
        <v>956</v>
      </c>
      <c r="H2209" s="16" t="s">
        <v>1435</v>
      </c>
      <c r="I2209" s="16" t="s">
        <v>1989</v>
      </c>
      <c r="J2209" s="16" t="s">
        <v>2204</v>
      </c>
      <c r="K2209" s="16" t="s">
        <v>2758</v>
      </c>
      <c r="L2209" s="16" t="s">
        <v>3232</v>
      </c>
      <c r="M2209" s="78" t="s">
        <v>4877</v>
      </c>
    </row>
    <row r="2210" spans="1:13" s="76" customFormat="1" ht="43.2">
      <c r="A2210" s="15">
        <v>2207</v>
      </c>
      <c r="B2210" s="16" t="s">
        <v>6</v>
      </c>
      <c r="C2210" s="16" t="s">
        <v>70</v>
      </c>
      <c r="D2210" s="16" t="s">
        <v>144</v>
      </c>
      <c r="E2210" s="16" t="s">
        <v>709</v>
      </c>
      <c r="F2210" s="16" t="s">
        <v>932</v>
      </c>
      <c r="G2210" s="16" t="s">
        <v>979</v>
      </c>
      <c r="H2210" s="16" t="s">
        <v>1418</v>
      </c>
      <c r="I2210" s="16" t="s">
        <v>1976</v>
      </c>
      <c r="J2210" s="16" t="s">
        <v>2207</v>
      </c>
      <c r="K2210" s="16" t="s">
        <v>3825</v>
      </c>
      <c r="L2210" s="16" t="s">
        <v>3826</v>
      </c>
      <c r="M2210" s="78" t="s">
        <v>5279</v>
      </c>
    </row>
    <row r="2211" spans="1:13" s="76" customFormat="1" ht="43.2">
      <c r="A2211" s="15">
        <v>2208</v>
      </c>
      <c r="B2211" s="16" t="s">
        <v>6</v>
      </c>
      <c r="C2211" s="16" t="s">
        <v>70</v>
      </c>
      <c r="D2211" s="16" t="s">
        <v>144</v>
      </c>
      <c r="E2211" s="16" t="s">
        <v>710</v>
      </c>
      <c r="F2211" s="16" t="s">
        <v>932</v>
      </c>
      <c r="G2211" s="16" t="s">
        <v>979</v>
      </c>
      <c r="H2211" s="54">
        <v>45599</v>
      </c>
      <c r="I2211" s="16" t="s">
        <v>1990</v>
      </c>
      <c r="J2211" s="16" t="s">
        <v>2272</v>
      </c>
      <c r="K2211" s="16" t="s">
        <v>3827</v>
      </c>
      <c r="L2211" s="16" t="s">
        <v>3828</v>
      </c>
      <c r="M2211" s="78" t="s">
        <v>5280</v>
      </c>
    </row>
    <row r="2212" spans="1:13" s="76" customFormat="1" ht="43.2">
      <c r="A2212" s="15">
        <v>2209</v>
      </c>
      <c r="B2212" s="16" t="s">
        <v>6</v>
      </c>
      <c r="C2212" s="16" t="s">
        <v>70</v>
      </c>
      <c r="D2212" s="16" t="s">
        <v>144</v>
      </c>
      <c r="E2212" s="16" t="s">
        <v>711</v>
      </c>
      <c r="F2212" s="16" t="s">
        <v>932</v>
      </c>
      <c r="G2212" s="16" t="s">
        <v>979</v>
      </c>
      <c r="H2212" s="16" t="s">
        <v>1436</v>
      </c>
      <c r="I2212" s="16" t="s">
        <v>1991</v>
      </c>
      <c r="J2212" s="16" t="s">
        <v>2204</v>
      </c>
      <c r="K2212" s="16" t="s">
        <v>3829</v>
      </c>
      <c r="L2212" s="16" t="s">
        <v>3830</v>
      </c>
      <c r="M2212" s="78" t="s">
        <v>5281</v>
      </c>
    </row>
    <row r="2213" spans="1:13" s="76" customFormat="1">
      <c r="A2213" s="15">
        <v>2210</v>
      </c>
      <c r="B2213" s="16" t="s">
        <v>6</v>
      </c>
      <c r="C2213" s="16" t="s">
        <v>70</v>
      </c>
      <c r="D2213" s="16" t="s">
        <v>144</v>
      </c>
      <c r="E2213" s="16" t="s">
        <v>712</v>
      </c>
      <c r="F2213" s="16" t="s">
        <v>932</v>
      </c>
      <c r="G2213" s="16" t="s">
        <v>979</v>
      </c>
      <c r="H2213" s="16" t="s">
        <v>1437</v>
      </c>
      <c r="I2213" s="16" t="s">
        <v>1992</v>
      </c>
      <c r="J2213" s="16" t="s">
        <v>2207</v>
      </c>
      <c r="K2213" s="16" t="s">
        <v>3831</v>
      </c>
      <c r="L2213" s="16" t="s">
        <v>3818</v>
      </c>
      <c r="M2213" s="78" t="s">
        <v>5282</v>
      </c>
    </row>
    <row r="2214" spans="1:13" s="76" customFormat="1" ht="43.2">
      <c r="A2214" s="15">
        <v>2211</v>
      </c>
      <c r="B2214" s="16" t="s">
        <v>2</v>
      </c>
      <c r="C2214" s="16" t="s">
        <v>70</v>
      </c>
      <c r="D2214" s="16" t="s">
        <v>144</v>
      </c>
      <c r="E2214" s="16" t="s">
        <v>713</v>
      </c>
      <c r="F2214" s="16" t="s">
        <v>932</v>
      </c>
      <c r="G2214" s="16" t="s">
        <v>979</v>
      </c>
      <c r="H2214" s="16" t="s">
        <v>1437</v>
      </c>
      <c r="I2214" s="16" t="s">
        <v>1993</v>
      </c>
      <c r="J2214" s="16" t="s">
        <v>2219</v>
      </c>
      <c r="K2214" s="16" t="s">
        <v>3832</v>
      </c>
      <c r="L2214" s="16" t="s">
        <v>3233</v>
      </c>
      <c r="M2214" s="78" t="s">
        <v>5283</v>
      </c>
    </row>
    <row r="2215" spans="1:13" s="76" customFormat="1" ht="43.2">
      <c r="A2215" s="15">
        <v>2212</v>
      </c>
      <c r="B2215" s="75" t="s">
        <v>6</v>
      </c>
      <c r="C2215" s="75" t="s">
        <v>70</v>
      </c>
      <c r="D2215" s="16" t="s">
        <v>144</v>
      </c>
      <c r="E2215" s="16" t="s">
        <v>714</v>
      </c>
      <c r="F2215" s="16" t="s">
        <v>932</v>
      </c>
      <c r="G2215" s="16" t="s">
        <v>971</v>
      </c>
      <c r="H2215" s="45" t="s">
        <v>1391</v>
      </c>
      <c r="I2215" s="16" t="s">
        <v>1994</v>
      </c>
      <c r="J2215" s="16" t="s">
        <v>2381</v>
      </c>
      <c r="K2215" s="16" t="s">
        <v>2759</v>
      </c>
      <c r="L2215" s="16" t="s">
        <v>3234</v>
      </c>
      <c r="M2215" s="79" t="s">
        <v>5284</v>
      </c>
    </row>
    <row r="2216" spans="1:13" s="76" customFormat="1" ht="43.2">
      <c r="A2216" s="15">
        <v>2213</v>
      </c>
      <c r="B2216" s="75" t="s">
        <v>44</v>
      </c>
      <c r="C2216" s="75" t="s">
        <v>70</v>
      </c>
      <c r="D2216" s="16" t="s">
        <v>144</v>
      </c>
      <c r="E2216" s="16" t="s">
        <v>715</v>
      </c>
      <c r="F2216" s="16" t="s">
        <v>932</v>
      </c>
      <c r="G2216" s="16" t="s">
        <v>979</v>
      </c>
      <c r="H2216" s="45" t="s">
        <v>7277</v>
      </c>
      <c r="I2216" s="16" t="s">
        <v>4880</v>
      </c>
      <c r="J2216" s="16" t="s">
        <v>2280</v>
      </c>
      <c r="K2216" s="16" t="s">
        <v>2760</v>
      </c>
      <c r="L2216" s="16"/>
      <c r="M2216" s="79" t="s">
        <v>5285</v>
      </c>
    </row>
    <row r="2217" spans="1:13" s="76" customFormat="1" ht="43.2">
      <c r="A2217" s="15">
        <v>2214</v>
      </c>
      <c r="B2217" s="75" t="s">
        <v>6</v>
      </c>
      <c r="C2217" s="75" t="s">
        <v>70</v>
      </c>
      <c r="D2217" s="16" t="s">
        <v>144</v>
      </c>
      <c r="E2217" s="16" t="s">
        <v>716</v>
      </c>
      <c r="F2217" s="16" t="s">
        <v>932</v>
      </c>
      <c r="G2217" s="16" t="s">
        <v>950</v>
      </c>
      <c r="H2217" s="45" t="s">
        <v>7278</v>
      </c>
      <c r="I2217" s="16" t="s">
        <v>1996</v>
      </c>
      <c r="J2217" s="16" t="s">
        <v>2280</v>
      </c>
      <c r="K2217" s="16" t="s">
        <v>2761</v>
      </c>
      <c r="L2217" s="16" t="s">
        <v>3235</v>
      </c>
      <c r="M2217" s="79" t="s">
        <v>5285</v>
      </c>
    </row>
    <row r="2218" spans="1:13" s="76" customFormat="1" ht="43.2">
      <c r="A2218" s="15">
        <v>2215</v>
      </c>
      <c r="B2218" s="75" t="s">
        <v>5</v>
      </c>
      <c r="C2218" s="75" t="s">
        <v>70</v>
      </c>
      <c r="D2218" s="16" t="s">
        <v>144</v>
      </c>
      <c r="E2218" s="16" t="s">
        <v>717</v>
      </c>
      <c r="F2218" s="16" t="s">
        <v>932</v>
      </c>
      <c r="G2218" s="16" t="s">
        <v>947</v>
      </c>
      <c r="H2218" s="45" t="s">
        <v>1202</v>
      </c>
      <c r="I2218" s="16" t="s">
        <v>1997</v>
      </c>
      <c r="J2218" s="16" t="s">
        <v>2382</v>
      </c>
      <c r="K2218" s="16" t="s">
        <v>2762</v>
      </c>
      <c r="L2218" s="16" t="s">
        <v>3236</v>
      </c>
      <c r="M2218" s="79" t="s">
        <v>5286</v>
      </c>
    </row>
    <row r="2219" spans="1:13" s="76" customFormat="1" ht="43.2">
      <c r="A2219" s="15">
        <v>2216</v>
      </c>
      <c r="B2219" s="75" t="s">
        <v>5</v>
      </c>
      <c r="C2219" s="75" t="s">
        <v>70</v>
      </c>
      <c r="D2219" s="16" t="s">
        <v>144</v>
      </c>
      <c r="E2219" s="16" t="s">
        <v>718</v>
      </c>
      <c r="F2219" s="16" t="s">
        <v>932</v>
      </c>
      <c r="G2219" s="16" t="s">
        <v>947</v>
      </c>
      <c r="H2219" s="45" t="s">
        <v>7279</v>
      </c>
      <c r="I2219" s="16" t="s">
        <v>1998</v>
      </c>
      <c r="J2219" s="16" t="s">
        <v>2280</v>
      </c>
      <c r="K2219" s="16" t="s">
        <v>2763</v>
      </c>
      <c r="L2219" s="16" t="s">
        <v>3235</v>
      </c>
      <c r="M2219" s="79" t="s">
        <v>5285</v>
      </c>
    </row>
    <row r="2220" spans="1:13" s="76" customFormat="1" ht="43.2">
      <c r="A2220" s="15">
        <v>2217</v>
      </c>
      <c r="B2220" s="75" t="s">
        <v>49</v>
      </c>
      <c r="C2220" s="75" t="s">
        <v>70</v>
      </c>
      <c r="D2220" s="16" t="s">
        <v>144</v>
      </c>
      <c r="E2220" s="16" t="s">
        <v>719</v>
      </c>
      <c r="F2220" s="16" t="s">
        <v>932</v>
      </c>
      <c r="G2220" s="16" t="s">
        <v>975</v>
      </c>
      <c r="H2220" s="45" t="s">
        <v>7073</v>
      </c>
      <c r="I2220" s="16" t="s">
        <v>1999</v>
      </c>
      <c r="J2220" s="16" t="s">
        <v>2383</v>
      </c>
      <c r="K2220" s="16" t="s">
        <v>2764</v>
      </c>
      <c r="L2220" s="16" t="s">
        <v>3237</v>
      </c>
      <c r="M2220" s="79" t="s">
        <v>5287</v>
      </c>
    </row>
    <row r="2221" spans="1:13" s="76" customFormat="1" ht="43.2">
      <c r="A2221" s="15">
        <v>2218</v>
      </c>
      <c r="B2221" s="75" t="s">
        <v>49</v>
      </c>
      <c r="C2221" s="75" t="s">
        <v>70</v>
      </c>
      <c r="D2221" s="16" t="s">
        <v>144</v>
      </c>
      <c r="E2221" s="16" t="s">
        <v>3833</v>
      </c>
      <c r="F2221" s="16" t="s">
        <v>932</v>
      </c>
      <c r="G2221" s="16" t="s">
        <v>956</v>
      </c>
      <c r="H2221" s="45" t="s">
        <v>1091</v>
      </c>
      <c r="I2221" s="16" t="s">
        <v>2000</v>
      </c>
      <c r="J2221" s="16" t="s">
        <v>2284</v>
      </c>
      <c r="K2221" s="16" t="s">
        <v>2765</v>
      </c>
      <c r="L2221" s="16" t="s">
        <v>3238</v>
      </c>
      <c r="M2221" s="79" t="s">
        <v>5288</v>
      </c>
    </row>
    <row r="2222" spans="1:13" s="76" customFormat="1" ht="43.2">
      <c r="A2222" s="15">
        <v>2219</v>
      </c>
      <c r="B2222" s="75" t="s">
        <v>49</v>
      </c>
      <c r="C2222" s="75" t="s">
        <v>70</v>
      </c>
      <c r="D2222" s="16" t="s">
        <v>144</v>
      </c>
      <c r="E2222" s="16" t="s">
        <v>722</v>
      </c>
      <c r="F2222" s="16" t="s">
        <v>932</v>
      </c>
      <c r="G2222" s="16" t="s">
        <v>979</v>
      </c>
      <c r="H2222" s="45" t="s">
        <v>3768</v>
      </c>
      <c r="I2222" s="16" t="s">
        <v>2002</v>
      </c>
      <c r="J2222" s="16" t="s">
        <v>2382</v>
      </c>
      <c r="K2222" s="16" t="s">
        <v>2768</v>
      </c>
      <c r="L2222" s="16" t="s">
        <v>3240</v>
      </c>
      <c r="M2222" s="79" t="s">
        <v>5291</v>
      </c>
    </row>
    <row r="2223" spans="1:13" s="76" customFormat="1" ht="64.8">
      <c r="A2223" s="15">
        <v>2220</v>
      </c>
      <c r="B2223" s="75" t="s">
        <v>51</v>
      </c>
      <c r="C2223" s="75" t="s">
        <v>70</v>
      </c>
      <c r="D2223" s="16" t="s">
        <v>144</v>
      </c>
      <c r="E2223" s="16" t="s">
        <v>723</v>
      </c>
      <c r="F2223" s="16" t="s">
        <v>932</v>
      </c>
      <c r="G2223" s="16" t="s">
        <v>1017</v>
      </c>
      <c r="H2223" s="45" t="s">
        <v>7280</v>
      </c>
      <c r="I2223" s="16" t="s">
        <v>1995</v>
      </c>
      <c r="J2223" s="16" t="s">
        <v>2280</v>
      </c>
      <c r="K2223" s="16" t="s">
        <v>7074</v>
      </c>
      <c r="L2223" s="16" t="s">
        <v>4948</v>
      </c>
      <c r="M2223" s="79" t="s">
        <v>5285</v>
      </c>
    </row>
    <row r="2224" spans="1:13" s="76" customFormat="1" ht="43.2">
      <c r="A2224" s="15">
        <v>2221</v>
      </c>
      <c r="B2224" s="75" t="s">
        <v>51</v>
      </c>
      <c r="C2224" s="75" t="s">
        <v>70</v>
      </c>
      <c r="D2224" s="16" t="s">
        <v>144</v>
      </c>
      <c r="E2224" s="16" t="s">
        <v>724</v>
      </c>
      <c r="F2224" s="16" t="s">
        <v>932</v>
      </c>
      <c r="G2224" s="16" t="s">
        <v>954</v>
      </c>
      <c r="H2224" s="242">
        <v>45382</v>
      </c>
      <c r="I2224" s="16" t="s">
        <v>2003</v>
      </c>
      <c r="J2224" s="16" t="s">
        <v>2283</v>
      </c>
      <c r="K2224" s="16" t="s">
        <v>2770</v>
      </c>
      <c r="L2224" s="16" t="s">
        <v>7075</v>
      </c>
      <c r="M2224" s="83"/>
    </row>
    <row r="2225" spans="1:13" s="76" customFormat="1" ht="43.2">
      <c r="A2225" s="15">
        <v>2222</v>
      </c>
      <c r="B2225" s="16" t="s">
        <v>6</v>
      </c>
      <c r="C2225" s="16" t="s">
        <v>70</v>
      </c>
      <c r="D2225" s="16" t="s">
        <v>144</v>
      </c>
      <c r="E2225" s="16" t="s">
        <v>4884</v>
      </c>
      <c r="F2225" s="16" t="s">
        <v>932</v>
      </c>
      <c r="G2225" s="16" t="s">
        <v>947</v>
      </c>
      <c r="H2225" s="16" t="s">
        <v>7281</v>
      </c>
      <c r="I2225" s="16" t="s">
        <v>4886</v>
      </c>
      <c r="J2225" s="16" t="s">
        <v>2354</v>
      </c>
      <c r="K2225" s="16" t="s">
        <v>4887</v>
      </c>
      <c r="L2225" s="16" t="s">
        <v>7076</v>
      </c>
      <c r="M2225" s="10" t="s">
        <v>4889</v>
      </c>
    </row>
    <row r="2226" spans="1:13" s="76" customFormat="1" ht="43.2">
      <c r="A2226" s="15">
        <v>2223</v>
      </c>
      <c r="B2226" s="16" t="s">
        <v>6</v>
      </c>
      <c r="C2226" s="16" t="s">
        <v>70</v>
      </c>
      <c r="D2226" s="16" t="s">
        <v>144</v>
      </c>
      <c r="E2226" s="16" t="s">
        <v>4890</v>
      </c>
      <c r="F2226" s="16" t="s">
        <v>932</v>
      </c>
      <c r="G2226" s="16" t="s">
        <v>952</v>
      </c>
      <c r="H2226" s="16" t="s">
        <v>7282</v>
      </c>
      <c r="I2226" s="16" t="s">
        <v>4892</v>
      </c>
      <c r="J2226" s="16" t="s">
        <v>2354</v>
      </c>
      <c r="K2226" s="16" t="s">
        <v>4893</v>
      </c>
      <c r="L2226" s="16" t="s">
        <v>4888</v>
      </c>
      <c r="M2226" s="10" t="s">
        <v>4889</v>
      </c>
    </row>
    <row r="2227" spans="1:13" s="76" customFormat="1" ht="43.2">
      <c r="A2227" s="15">
        <v>2224</v>
      </c>
      <c r="B2227" s="16" t="s">
        <v>6</v>
      </c>
      <c r="C2227" s="16" t="s">
        <v>70</v>
      </c>
      <c r="D2227" s="16" t="s">
        <v>144</v>
      </c>
      <c r="E2227" s="16" t="s">
        <v>4894</v>
      </c>
      <c r="F2227" s="16" t="s">
        <v>932</v>
      </c>
      <c r="G2227" s="16" t="s">
        <v>952</v>
      </c>
      <c r="H2227" s="16" t="s">
        <v>7282</v>
      </c>
      <c r="I2227" s="16" t="s">
        <v>4895</v>
      </c>
      <c r="J2227" s="16" t="s">
        <v>2283</v>
      </c>
      <c r="K2227" s="16" t="s">
        <v>4896</v>
      </c>
      <c r="L2227" s="16" t="s">
        <v>4897</v>
      </c>
      <c r="M2227" s="10" t="s">
        <v>4898</v>
      </c>
    </row>
    <row r="2228" spans="1:13" s="76" customFormat="1" ht="43.2">
      <c r="A2228" s="15">
        <v>2225</v>
      </c>
      <c r="B2228" s="16" t="s">
        <v>6</v>
      </c>
      <c r="C2228" s="16" t="s">
        <v>70</v>
      </c>
      <c r="D2228" s="16" t="s">
        <v>144</v>
      </c>
      <c r="E2228" s="16" t="s">
        <v>4899</v>
      </c>
      <c r="F2228" s="16" t="s">
        <v>932</v>
      </c>
      <c r="G2228" s="16" t="s">
        <v>979</v>
      </c>
      <c r="H2228" s="16" t="s">
        <v>7283</v>
      </c>
      <c r="I2228" s="16" t="s">
        <v>4901</v>
      </c>
      <c r="J2228" s="16" t="s">
        <v>2283</v>
      </c>
      <c r="K2228" s="16" t="s">
        <v>4902</v>
      </c>
      <c r="L2228" s="16" t="s">
        <v>4903</v>
      </c>
      <c r="M2228" s="10" t="s">
        <v>4898</v>
      </c>
    </row>
    <row r="2229" spans="1:13" s="76" customFormat="1">
      <c r="A2229" s="15">
        <v>2226</v>
      </c>
      <c r="B2229" s="16" t="s">
        <v>3</v>
      </c>
      <c r="C2229" s="16" t="s">
        <v>70</v>
      </c>
      <c r="D2229" s="16" t="s">
        <v>144</v>
      </c>
      <c r="E2229" s="16" t="s">
        <v>4904</v>
      </c>
      <c r="F2229" s="16" t="s">
        <v>932</v>
      </c>
      <c r="G2229" s="16" t="s">
        <v>949</v>
      </c>
      <c r="H2229" s="16" t="s">
        <v>7277</v>
      </c>
      <c r="I2229" s="16" t="s">
        <v>4901</v>
      </c>
      <c r="J2229" s="16" t="s">
        <v>2283</v>
      </c>
      <c r="K2229" s="16" t="s">
        <v>4905</v>
      </c>
      <c r="L2229" s="16" t="s">
        <v>4911</v>
      </c>
      <c r="M2229" s="55"/>
    </row>
    <row r="2230" spans="1:13" s="76" customFormat="1" ht="43.2">
      <c r="A2230" s="15">
        <v>2227</v>
      </c>
      <c r="B2230" s="16" t="s">
        <v>2</v>
      </c>
      <c r="C2230" s="16" t="s">
        <v>70</v>
      </c>
      <c r="D2230" s="16" t="s">
        <v>144</v>
      </c>
      <c r="E2230" s="16" t="s">
        <v>4907</v>
      </c>
      <c r="F2230" s="16" t="s">
        <v>932</v>
      </c>
      <c r="G2230" s="16" t="s">
        <v>979</v>
      </c>
      <c r="H2230" s="16" t="s">
        <v>7284</v>
      </c>
      <c r="I2230" s="16" t="s">
        <v>4909</v>
      </c>
      <c r="J2230" s="16" t="s">
        <v>2283</v>
      </c>
      <c r="K2230" s="16" t="s">
        <v>4910</v>
      </c>
      <c r="L2230" s="16" t="s">
        <v>4911</v>
      </c>
      <c r="M2230" s="10" t="s">
        <v>4898</v>
      </c>
    </row>
    <row r="2231" spans="1:13" s="76" customFormat="1" ht="43.2">
      <c r="A2231" s="15">
        <v>2228</v>
      </c>
      <c r="B2231" s="16" t="s">
        <v>6</v>
      </c>
      <c r="C2231" s="16" t="s">
        <v>70</v>
      </c>
      <c r="D2231" s="16" t="s">
        <v>144</v>
      </c>
      <c r="E2231" s="16" t="s">
        <v>4917</v>
      </c>
      <c r="F2231" s="16" t="s">
        <v>932</v>
      </c>
      <c r="G2231" s="16" t="s">
        <v>945</v>
      </c>
      <c r="H2231" s="16" t="s">
        <v>7285</v>
      </c>
      <c r="I2231" s="16" t="s">
        <v>4919</v>
      </c>
      <c r="J2231" s="16" t="s">
        <v>2280</v>
      </c>
      <c r="K2231" s="16" t="s">
        <v>7286</v>
      </c>
      <c r="L2231" s="16"/>
      <c r="M2231" s="55"/>
    </row>
    <row r="2232" spans="1:13" s="76" customFormat="1" ht="43.2">
      <c r="A2232" s="15">
        <v>2229</v>
      </c>
      <c r="B2232" s="16" t="s">
        <v>3</v>
      </c>
      <c r="C2232" s="16" t="s">
        <v>70</v>
      </c>
      <c r="D2232" s="16" t="s">
        <v>144</v>
      </c>
      <c r="E2232" s="16" t="s">
        <v>4922</v>
      </c>
      <c r="F2232" s="16" t="s">
        <v>932</v>
      </c>
      <c r="G2232" s="16" t="s">
        <v>945</v>
      </c>
      <c r="H2232" s="16" t="s">
        <v>7287</v>
      </c>
      <c r="I2232" s="16" t="s">
        <v>4923</v>
      </c>
      <c r="J2232" s="16" t="s">
        <v>2280</v>
      </c>
      <c r="K2232" s="16" t="s">
        <v>4924</v>
      </c>
      <c r="L2232" s="16" t="s">
        <v>4925</v>
      </c>
      <c r="M2232" s="55"/>
    </row>
    <row r="2233" spans="1:13" s="76" customFormat="1" ht="43.2">
      <c r="A2233" s="15">
        <v>2230</v>
      </c>
      <c r="B2233" s="16" t="s">
        <v>6</v>
      </c>
      <c r="C2233" s="16" t="s">
        <v>70</v>
      </c>
      <c r="D2233" s="16" t="s">
        <v>144</v>
      </c>
      <c r="E2233" s="16" t="s">
        <v>4926</v>
      </c>
      <c r="F2233" s="16" t="s">
        <v>932</v>
      </c>
      <c r="G2233" s="16" t="s">
        <v>975</v>
      </c>
      <c r="H2233" s="16" t="s">
        <v>7288</v>
      </c>
      <c r="I2233" s="16" t="s">
        <v>4928</v>
      </c>
      <c r="J2233" s="16" t="s">
        <v>2280</v>
      </c>
      <c r="K2233" s="16" t="s">
        <v>4929</v>
      </c>
      <c r="L2233" s="16" t="s">
        <v>4930</v>
      </c>
      <c r="M2233" s="55"/>
    </row>
    <row r="2234" spans="1:13" s="76" customFormat="1">
      <c r="A2234" s="15">
        <v>2231</v>
      </c>
      <c r="B2234" s="16" t="s">
        <v>39</v>
      </c>
      <c r="C2234" s="16" t="s">
        <v>70</v>
      </c>
      <c r="D2234" s="16" t="s">
        <v>144</v>
      </c>
      <c r="E2234" s="16" t="s">
        <v>4931</v>
      </c>
      <c r="F2234" s="16" t="s">
        <v>932</v>
      </c>
      <c r="G2234" s="16" t="s">
        <v>4932</v>
      </c>
      <c r="H2234" s="16" t="s">
        <v>7077</v>
      </c>
      <c r="I2234" s="16" t="s">
        <v>4934</v>
      </c>
      <c r="J2234" s="16" t="s">
        <v>2280</v>
      </c>
      <c r="K2234" s="16" t="s">
        <v>4935</v>
      </c>
      <c r="L2234" s="16" t="s">
        <v>3235</v>
      </c>
      <c r="M2234" s="79" t="s">
        <v>5285</v>
      </c>
    </row>
    <row r="2235" spans="1:13" s="76" customFormat="1" ht="43.2">
      <c r="A2235" s="15">
        <v>2232</v>
      </c>
      <c r="B2235" s="16" t="s">
        <v>6</v>
      </c>
      <c r="C2235" s="16" t="s">
        <v>70</v>
      </c>
      <c r="D2235" s="16" t="s">
        <v>144</v>
      </c>
      <c r="E2235" s="16" t="s">
        <v>4936</v>
      </c>
      <c r="F2235" s="16" t="s">
        <v>932</v>
      </c>
      <c r="G2235" s="16" t="s">
        <v>975</v>
      </c>
      <c r="H2235" s="16" t="s">
        <v>7285</v>
      </c>
      <c r="I2235" s="16" t="s">
        <v>4938</v>
      </c>
      <c r="J2235" s="16" t="s">
        <v>2281</v>
      </c>
      <c r="K2235" s="16" t="s">
        <v>4939</v>
      </c>
      <c r="L2235" s="16" t="s">
        <v>4940</v>
      </c>
      <c r="M2235" s="55"/>
    </row>
    <row r="2236" spans="1:13" s="76" customFormat="1" ht="43.2">
      <c r="A2236" s="15">
        <v>2233</v>
      </c>
      <c r="B2236" s="16" t="s">
        <v>2</v>
      </c>
      <c r="C2236" s="16" t="s">
        <v>70</v>
      </c>
      <c r="D2236" s="16" t="s">
        <v>144</v>
      </c>
      <c r="E2236" s="16" t="s">
        <v>4941</v>
      </c>
      <c r="F2236" s="16" t="s">
        <v>932</v>
      </c>
      <c r="G2236" s="16" t="s">
        <v>956</v>
      </c>
      <c r="H2236" s="82" t="s">
        <v>7078</v>
      </c>
      <c r="I2236" s="16" t="s">
        <v>4938</v>
      </c>
      <c r="J2236" s="16" t="s">
        <v>2281</v>
      </c>
      <c r="K2236" s="16" t="s">
        <v>4942</v>
      </c>
      <c r="L2236" s="16" t="s">
        <v>4943</v>
      </c>
      <c r="M2236" s="55"/>
    </row>
    <row r="2237" spans="1:13" s="76" customFormat="1" ht="43.2">
      <c r="A2237" s="15">
        <v>2234</v>
      </c>
      <c r="B2237" s="16" t="s">
        <v>6</v>
      </c>
      <c r="C2237" s="16" t="s">
        <v>70</v>
      </c>
      <c r="D2237" s="16" t="s">
        <v>144</v>
      </c>
      <c r="E2237" s="16" t="s">
        <v>4944</v>
      </c>
      <c r="F2237" s="16" t="s">
        <v>932</v>
      </c>
      <c r="G2237" s="16" t="s">
        <v>956</v>
      </c>
      <c r="H2237" s="16" t="s">
        <v>7289</v>
      </c>
      <c r="I2237" s="16" t="s">
        <v>4946</v>
      </c>
      <c r="J2237" s="16" t="s">
        <v>2280</v>
      </c>
      <c r="K2237" s="16" t="s">
        <v>7290</v>
      </c>
      <c r="L2237" s="16" t="s">
        <v>4948</v>
      </c>
      <c r="M2237" s="55"/>
    </row>
    <row r="2238" spans="1:13" s="76" customFormat="1" ht="43.2">
      <c r="A2238" s="15">
        <v>2235</v>
      </c>
      <c r="B2238" s="16" t="s">
        <v>6</v>
      </c>
      <c r="C2238" s="16" t="s">
        <v>70</v>
      </c>
      <c r="D2238" s="16" t="s">
        <v>144</v>
      </c>
      <c r="E2238" s="16" t="s">
        <v>4949</v>
      </c>
      <c r="F2238" s="16" t="s">
        <v>932</v>
      </c>
      <c r="G2238" s="16" t="s">
        <v>979</v>
      </c>
      <c r="H2238" s="16" t="s">
        <v>7283</v>
      </c>
      <c r="I2238" s="16" t="s">
        <v>4950</v>
      </c>
      <c r="J2238" s="16" t="s">
        <v>2280</v>
      </c>
      <c r="K2238" s="16" t="s">
        <v>4951</v>
      </c>
      <c r="L2238" s="16" t="s">
        <v>4952</v>
      </c>
      <c r="M2238" s="55"/>
    </row>
    <row r="2239" spans="1:13" s="76" customFormat="1" ht="43.2">
      <c r="A2239" s="15">
        <v>2236</v>
      </c>
      <c r="B2239" s="16" t="s">
        <v>6</v>
      </c>
      <c r="C2239" s="16" t="s">
        <v>70</v>
      </c>
      <c r="D2239" s="16" t="s">
        <v>144</v>
      </c>
      <c r="E2239" s="16" t="s">
        <v>4953</v>
      </c>
      <c r="F2239" s="16" t="s">
        <v>932</v>
      </c>
      <c r="G2239" s="16" t="s">
        <v>979</v>
      </c>
      <c r="H2239" s="16" t="s">
        <v>7284</v>
      </c>
      <c r="I2239" s="16" t="s">
        <v>4954</v>
      </c>
      <c r="J2239" s="16" t="s">
        <v>2280</v>
      </c>
      <c r="K2239" s="16" t="s">
        <v>4955</v>
      </c>
      <c r="L2239" s="16" t="s">
        <v>4956</v>
      </c>
      <c r="M2239" s="10" t="s">
        <v>4957</v>
      </c>
    </row>
    <row r="2240" spans="1:13" s="76" customFormat="1" ht="43.2">
      <c r="A2240" s="15">
        <v>2237</v>
      </c>
      <c r="B2240" s="16" t="s">
        <v>8</v>
      </c>
      <c r="C2240" s="16" t="s">
        <v>70</v>
      </c>
      <c r="D2240" s="16" t="s">
        <v>144</v>
      </c>
      <c r="E2240" s="16" t="s">
        <v>4958</v>
      </c>
      <c r="F2240" s="16" t="s">
        <v>932</v>
      </c>
      <c r="G2240" s="16" t="s">
        <v>970</v>
      </c>
      <c r="H2240" s="16" t="s">
        <v>7291</v>
      </c>
      <c r="I2240" s="16" t="s">
        <v>4960</v>
      </c>
      <c r="J2240" s="16" t="s">
        <v>2281</v>
      </c>
      <c r="K2240" s="16" t="s">
        <v>7079</v>
      </c>
      <c r="L2240" s="16" t="s">
        <v>7080</v>
      </c>
      <c r="M2240" s="55"/>
    </row>
    <row r="2241" spans="1:13" s="76" customFormat="1" ht="64.8">
      <c r="A2241" s="15">
        <v>2238</v>
      </c>
      <c r="B2241" s="16" t="s">
        <v>8</v>
      </c>
      <c r="C2241" s="16" t="s">
        <v>70</v>
      </c>
      <c r="D2241" s="16" t="s">
        <v>144</v>
      </c>
      <c r="E2241" s="16" t="s">
        <v>4963</v>
      </c>
      <c r="F2241" s="16" t="s">
        <v>932</v>
      </c>
      <c r="G2241" s="16" t="s">
        <v>4964</v>
      </c>
      <c r="H2241" s="16" t="s">
        <v>7292</v>
      </c>
      <c r="I2241" s="16" t="s">
        <v>4966</v>
      </c>
      <c r="J2241" s="16" t="s">
        <v>2280</v>
      </c>
      <c r="K2241" s="16" t="s">
        <v>4967</v>
      </c>
      <c r="L2241" s="16" t="s">
        <v>4968</v>
      </c>
      <c r="M2241" s="55"/>
    </row>
    <row r="2242" spans="1:13" s="76" customFormat="1" ht="43.2">
      <c r="A2242" s="15">
        <v>2239</v>
      </c>
      <c r="B2242" s="16" t="s">
        <v>8</v>
      </c>
      <c r="C2242" s="16" t="s">
        <v>70</v>
      </c>
      <c r="D2242" s="16" t="s">
        <v>144</v>
      </c>
      <c r="E2242" s="16" t="s">
        <v>4969</v>
      </c>
      <c r="F2242" s="16" t="s">
        <v>932</v>
      </c>
      <c r="G2242" s="16" t="s">
        <v>970</v>
      </c>
      <c r="H2242" s="16" t="s">
        <v>7293</v>
      </c>
      <c r="I2242" s="16" t="s">
        <v>4971</v>
      </c>
      <c r="J2242" s="16" t="s">
        <v>4972</v>
      </c>
      <c r="K2242" s="16" t="s">
        <v>7081</v>
      </c>
      <c r="L2242" s="16" t="s">
        <v>7082</v>
      </c>
      <c r="M2242" s="55"/>
    </row>
    <row r="2243" spans="1:13" s="76" customFormat="1" ht="43.2">
      <c r="A2243" s="15">
        <v>2240</v>
      </c>
      <c r="B2243" s="16" t="s">
        <v>6</v>
      </c>
      <c r="C2243" s="16" t="s">
        <v>70</v>
      </c>
      <c r="D2243" s="16" t="s">
        <v>144</v>
      </c>
      <c r="E2243" s="16" t="s">
        <v>4975</v>
      </c>
      <c r="F2243" s="16" t="s">
        <v>932</v>
      </c>
      <c r="G2243" s="16" t="s">
        <v>954</v>
      </c>
      <c r="H2243" s="16" t="s">
        <v>7294</v>
      </c>
      <c r="I2243" s="16" t="s">
        <v>4977</v>
      </c>
      <c r="J2243" s="16" t="s">
        <v>2280</v>
      </c>
      <c r="K2243" s="16" t="s">
        <v>4929</v>
      </c>
      <c r="L2243" s="16" t="s">
        <v>4930</v>
      </c>
      <c r="M2243" s="55"/>
    </row>
    <row r="2244" spans="1:13" s="121" customFormat="1">
      <c r="A2244" s="15">
        <v>2241</v>
      </c>
      <c r="B2244" s="16" t="s">
        <v>7</v>
      </c>
      <c r="C2244" s="16" t="s">
        <v>70</v>
      </c>
      <c r="D2244" s="16" t="s">
        <v>7083</v>
      </c>
      <c r="E2244" s="16" t="s">
        <v>7084</v>
      </c>
      <c r="F2244" s="16" t="s">
        <v>938</v>
      </c>
      <c r="G2244" s="16" t="s">
        <v>4044</v>
      </c>
      <c r="H2244" s="16" t="s">
        <v>7085</v>
      </c>
      <c r="I2244" s="16" t="s">
        <v>7086</v>
      </c>
      <c r="J2244" s="16" t="s">
        <v>2284</v>
      </c>
      <c r="K2244" s="16" t="s">
        <v>2765</v>
      </c>
      <c r="L2244" s="16" t="s">
        <v>5624</v>
      </c>
      <c r="M2244" s="79" t="s">
        <v>7226</v>
      </c>
    </row>
    <row r="2245" spans="1:13" s="121" customFormat="1">
      <c r="A2245" s="15">
        <v>2242</v>
      </c>
      <c r="B2245" s="16" t="s">
        <v>41</v>
      </c>
      <c r="C2245" s="16" t="s">
        <v>3864</v>
      </c>
      <c r="D2245" s="16" t="s">
        <v>7083</v>
      </c>
      <c r="E2245" s="16" t="s">
        <v>7087</v>
      </c>
      <c r="F2245" s="16" t="s">
        <v>932</v>
      </c>
      <c r="G2245" s="16" t="s">
        <v>952</v>
      </c>
      <c r="H2245" s="54">
        <v>45427</v>
      </c>
      <c r="I2245" s="16" t="s">
        <v>7088</v>
      </c>
      <c r="J2245" s="16" t="s">
        <v>2284</v>
      </c>
      <c r="K2245" s="16" t="s">
        <v>7088</v>
      </c>
      <c r="L2245" s="16" t="s">
        <v>7089</v>
      </c>
      <c r="M2245" s="10" t="s">
        <v>7227</v>
      </c>
    </row>
    <row r="2246" spans="1:13" s="121" customFormat="1">
      <c r="A2246" s="15">
        <v>2243</v>
      </c>
      <c r="B2246" s="16" t="s">
        <v>45</v>
      </c>
      <c r="C2246" s="16" t="s">
        <v>3864</v>
      </c>
      <c r="D2246" s="16" t="s">
        <v>7083</v>
      </c>
      <c r="E2246" s="16" t="s">
        <v>7090</v>
      </c>
      <c r="F2246" s="16" t="s">
        <v>932</v>
      </c>
      <c r="G2246" s="16" t="s">
        <v>1053</v>
      </c>
      <c r="H2246" s="54">
        <v>45611</v>
      </c>
      <c r="I2246" s="16" t="s">
        <v>7088</v>
      </c>
      <c r="J2246" s="16" t="s">
        <v>2284</v>
      </c>
      <c r="K2246" s="16" t="s">
        <v>7088</v>
      </c>
      <c r="L2246" s="16" t="s">
        <v>7089</v>
      </c>
      <c r="M2246" s="10" t="s">
        <v>7227</v>
      </c>
    </row>
    <row r="2247" spans="1:13" s="121" customFormat="1">
      <c r="A2247" s="15">
        <v>2244</v>
      </c>
      <c r="B2247" s="16" t="s">
        <v>45</v>
      </c>
      <c r="C2247" s="16" t="s">
        <v>3864</v>
      </c>
      <c r="D2247" s="16" t="s">
        <v>7083</v>
      </c>
      <c r="E2247" s="16" t="s">
        <v>7091</v>
      </c>
      <c r="F2247" s="16" t="s">
        <v>932</v>
      </c>
      <c r="G2247" s="16" t="s">
        <v>1053</v>
      </c>
      <c r="H2247" s="54">
        <v>45619</v>
      </c>
      <c r="I2247" s="16" t="s">
        <v>7088</v>
      </c>
      <c r="J2247" s="16" t="s">
        <v>2284</v>
      </c>
      <c r="K2247" s="16" t="s">
        <v>7088</v>
      </c>
      <c r="L2247" s="16" t="s">
        <v>7089</v>
      </c>
      <c r="M2247" s="10" t="s">
        <v>7227</v>
      </c>
    </row>
    <row r="2248" spans="1:13" s="121" customFormat="1">
      <c r="A2248" s="15">
        <v>2245</v>
      </c>
      <c r="B2248" s="16" t="s">
        <v>46</v>
      </c>
      <c r="C2248" s="16" t="s">
        <v>3864</v>
      </c>
      <c r="D2248" s="16" t="s">
        <v>7083</v>
      </c>
      <c r="E2248" s="16" t="s">
        <v>7092</v>
      </c>
      <c r="F2248" s="16" t="s">
        <v>932</v>
      </c>
      <c r="G2248" s="16" t="s">
        <v>7093</v>
      </c>
      <c r="H2248" s="54" t="s">
        <v>7094</v>
      </c>
      <c r="I2248" s="16" t="s">
        <v>7088</v>
      </c>
      <c r="J2248" s="16" t="s">
        <v>2284</v>
      </c>
      <c r="K2248" s="16" t="s">
        <v>7088</v>
      </c>
      <c r="L2248" s="16" t="s">
        <v>7089</v>
      </c>
      <c r="M2248" s="10" t="s">
        <v>7227</v>
      </c>
    </row>
    <row r="2249" spans="1:13" s="121" customFormat="1">
      <c r="A2249" s="15">
        <v>2246</v>
      </c>
      <c r="B2249" s="16" t="s">
        <v>3</v>
      </c>
      <c r="C2249" s="16" t="s">
        <v>70</v>
      </c>
      <c r="D2249" s="16" t="s">
        <v>7083</v>
      </c>
      <c r="E2249" s="16" t="s">
        <v>7095</v>
      </c>
      <c r="F2249" s="16" t="s">
        <v>938</v>
      </c>
      <c r="G2249" s="16" t="s">
        <v>945</v>
      </c>
      <c r="H2249" s="16" t="s">
        <v>7096</v>
      </c>
      <c r="I2249" s="16" t="s">
        <v>7097</v>
      </c>
      <c r="J2249" s="16" t="s">
        <v>2284</v>
      </c>
      <c r="K2249" s="16" t="s">
        <v>2765</v>
      </c>
      <c r="L2249" s="16" t="s">
        <v>5624</v>
      </c>
      <c r="M2249" s="79" t="s">
        <v>7226</v>
      </c>
    </row>
    <row r="2250" spans="1:13" s="121" customFormat="1">
      <c r="A2250" s="15">
        <v>2247</v>
      </c>
      <c r="B2250" s="16" t="s">
        <v>3</v>
      </c>
      <c r="C2250" s="16" t="s">
        <v>70</v>
      </c>
      <c r="D2250" s="16" t="s">
        <v>7083</v>
      </c>
      <c r="E2250" s="16" t="s">
        <v>7098</v>
      </c>
      <c r="F2250" s="16" t="s">
        <v>938</v>
      </c>
      <c r="G2250" s="16" t="s">
        <v>985</v>
      </c>
      <c r="H2250" s="54">
        <v>45519</v>
      </c>
      <c r="I2250" s="16" t="s">
        <v>7099</v>
      </c>
      <c r="J2250" s="16" t="s">
        <v>2354</v>
      </c>
      <c r="K2250" s="16" t="s">
        <v>2765</v>
      </c>
      <c r="L2250" s="16" t="s">
        <v>5624</v>
      </c>
      <c r="M2250" s="79" t="s">
        <v>7226</v>
      </c>
    </row>
    <row r="2251" spans="1:13" s="121" customFormat="1">
      <c r="A2251" s="15">
        <v>2248</v>
      </c>
      <c r="B2251" s="16" t="s">
        <v>3</v>
      </c>
      <c r="C2251" s="16" t="s">
        <v>70</v>
      </c>
      <c r="D2251" s="16" t="s">
        <v>7083</v>
      </c>
      <c r="E2251" s="16" t="s">
        <v>7100</v>
      </c>
      <c r="F2251" s="16" t="s">
        <v>938</v>
      </c>
      <c r="G2251" s="16" t="s">
        <v>985</v>
      </c>
      <c r="H2251" s="54">
        <v>45519</v>
      </c>
      <c r="I2251" s="16" t="s">
        <v>7101</v>
      </c>
      <c r="J2251" s="16" t="s">
        <v>2284</v>
      </c>
      <c r="K2251" s="16" t="s">
        <v>2765</v>
      </c>
      <c r="L2251" s="16" t="s">
        <v>5624</v>
      </c>
      <c r="M2251" s="79" t="s">
        <v>7226</v>
      </c>
    </row>
    <row r="2252" spans="1:13" s="76" customFormat="1" ht="43.2">
      <c r="A2252" s="15">
        <v>2249</v>
      </c>
      <c r="B2252" s="16" t="s">
        <v>7</v>
      </c>
      <c r="C2252" s="16" t="s">
        <v>70</v>
      </c>
      <c r="D2252" s="16" t="s">
        <v>144</v>
      </c>
      <c r="E2252" s="16" t="s">
        <v>7102</v>
      </c>
      <c r="F2252" s="16" t="s">
        <v>932</v>
      </c>
      <c r="G2252" s="16" t="s">
        <v>952</v>
      </c>
      <c r="H2252" s="16" t="s">
        <v>7103</v>
      </c>
      <c r="I2252" s="16" t="s">
        <v>7104</v>
      </c>
      <c r="J2252" s="16" t="s">
        <v>2280</v>
      </c>
      <c r="K2252" s="16" t="s">
        <v>7105</v>
      </c>
      <c r="L2252" s="16" t="s">
        <v>4948</v>
      </c>
      <c r="M2252" s="55"/>
    </row>
    <row r="2253" spans="1:13" s="76" customFormat="1" ht="43.2">
      <c r="A2253" s="15">
        <v>2250</v>
      </c>
      <c r="B2253" s="16" t="s">
        <v>6</v>
      </c>
      <c r="C2253" s="16" t="s">
        <v>70</v>
      </c>
      <c r="D2253" s="16" t="s">
        <v>7106</v>
      </c>
      <c r="E2253" s="16" t="s">
        <v>7107</v>
      </c>
      <c r="F2253" s="16" t="s">
        <v>932</v>
      </c>
      <c r="G2253" s="16" t="s">
        <v>975</v>
      </c>
      <c r="H2253" s="16" t="s">
        <v>7108</v>
      </c>
      <c r="I2253" s="16" t="s">
        <v>7109</v>
      </c>
      <c r="J2253" s="16" t="s">
        <v>2283</v>
      </c>
      <c r="K2253" s="16" t="s">
        <v>7110</v>
      </c>
      <c r="L2253" s="16" t="s">
        <v>7111</v>
      </c>
      <c r="M2253" s="55"/>
    </row>
    <row r="2254" spans="1:13" s="76" customFormat="1">
      <c r="A2254" s="15">
        <v>2251</v>
      </c>
      <c r="B2254" s="75" t="s">
        <v>3637</v>
      </c>
      <c r="C2254" s="75" t="s">
        <v>71</v>
      </c>
      <c r="D2254" s="16" t="s">
        <v>3635</v>
      </c>
      <c r="E2254" s="16" t="s">
        <v>3638</v>
      </c>
      <c r="F2254" s="16" t="s">
        <v>3639</v>
      </c>
      <c r="G2254" s="16" t="s">
        <v>3640</v>
      </c>
      <c r="H2254" s="77" t="s">
        <v>3632</v>
      </c>
      <c r="I2254" s="16" t="s">
        <v>3641</v>
      </c>
      <c r="J2254" s="16" t="s">
        <v>3642</v>
      </c>
      <c r="K2254" s="15" t="s">
        <v>2740</v>
      </c>
      <c r="L2254" s="15" t="s">
        <v>3633</v>
      </c>
      <c r="M2254" s="78" t="str">
        <f>HYPERLINK("#", "https://tamano-matsuri.tamanokankou.com/")</f>
        <v>https://tamano-matsuri.tamanokankou.com/</v>
      </c>
    </row>
    <row r="2255" spans="1:13" s="76" customFormat="1">
      <c r="A2255" s="15">
        <v>2252</v>
      </c>
      <c r="B2255" s="75" t="s">
        <v>3637</v>
      </c>
      <c r="C2255" s="75" t="s">
        <v>71</v>
      </c>
      <c r="D2255" s="16" t="s">
        <v>3635</v>
      </c>
      <c r="E2255" s="16" t="s">
        <v>5403</v>
      </c>
      <c r="F2255" s="16" t="s">
        <v>3639</v>
      </c>
      <c r="G2255" s="16" t="s">
        <v>5404</v>
      </c>
      <c r="H2255" s="77"/>
      <c r="I2255" s="16" t="s">
        <v>5405</v>
      </c>
      <c r="J2255" s="16" t="s">
        <v>2177</v>
      </c>
      <c r="K2255" s="15" t="s">
        <v>2740</v>
      </c>
      <c r="L2255" s="15" t="s">
        <v>3633</v>
      </c>
      <c r="M2255" s="78" t="str">
        <f>HYPERLINK("#", "https://tamano-matsuri.tamanokankou.com/")</f>
        <v>https://tamano-matsuri.tamanokankou.com/</v>
      </c>
    </row>
    <row r="2256" spans="1:13" s="76" customFormat="1">
      <c r="A2256" s="15">
        <v>2253</v>
      </c>
      <c r="B2256" s="75" t="s">
        <v>3637</v>
      </c>
      <c r="C2256" s="75" t="s">
        <v>71</v>
      </c>
      <c r="D2256" s="16" t="s">
        <v>3635</v>
      </c>
      <c r="E2256" s="16" t="s">
        <v>5406</v>
      </c>
      <c r="F2256" s="16"/>
      <c r="G2256" s="16"/>
      <c r="H2256" s="77" t="s">
        <v>5407</v>
      </c>
      <c r="I2256" s="16" t="s">
        <v>5408</v>
      </c>
      <c r="J2256" s="16" t="s">
        <v>4095</v>
      </c>
      <c r="K2256" s="15" t="s">
        <v>2740</v>
      </c>
      <c r="L2256" s="15" t="s">
        <v>3633</v>
      </c>
      <c r="M2256" s="78" t="str">
        <f>HYPERLINK("#", "https://tamano-matsuri.tamanokankou.com/")</f>
        <v>https://tamano-matsuri.tamanokankou.com/</v>
      </c>
    </row>
    <row r="2257" spans="1:13" s="76" customFormat="1">
      <c r="A2257" s="15">
        <v>2254</v>
      </c>
      <c r="B2257" s="75" t="s">
        <v>3637</v>
      </c>
      <c r="C2257" s="75" t="s">
        <v>71</v>
      </c>
      <c r="D2257" s="16" t="s">
        <v>3635</v>
      </c>
      <c r="E2257" s="16" t="s">
        <v>5409</v>
      </c>
      <c r="F2257" s="16" t="s">
        <v>932</v>
      </c>
      <c r="G2257" s="16" t="s">
        <v>5369</v>
      </c>
      <c r="H2257" s="77"/>
      <c r="I2257" s="16" t="s">
        <v>5410</v>
      </c>
      <c r="J2257" s="16" t="s">
        <v>5411</v>
      </c>
      <c r="K2257" s="15" t="s">
        <v>2740</v>
      </c>
      <c r="L2257" s="15" t="s">
        <v>3633</v>
      </c>
      <c r="M2257" s="78" t="s">
        <v>5258</v>
      </c>
    </row>
    <row r="2258" spans="1:13" s="76" customFormat="1">
      <c r="A2258" s="15">
        <v>2255</v>
      </c>
      <c r="B2258" s="75" t="s">
        <v>3637</v>
      </c>
      <c r="C2258" s="75" t="s">
        <v>71</v>
      </c>
      <c r="D2258" s="16" t="s">
        <v>3635</v>
      </c>
      <c r="E2258" s="16" t="s">
        <v>5412</v>
      </c>
      <c r="F2258" s="16" t="s">
        <v>932</v>
      </c>
      <c r="G2258" s="16" t="s">
        <v>1037</v>
      </c>
      <c r="H2258" s="77"/>
      <c r="I2258" s="16" t="s">
        <v>5413</v>
      </c>
      <c r="J2258" s="16" t="s">
        <v>5414</v>
      </c>
      <c r="K2258" s="15" t="s">
        <v>5415</v>
      </c>
      <c r="L2258" s="15" t="s">
        <v>5416</v>
      </c>
      <c r="M2258" s="78" t="s">
        <v>5417</v>
      </c>
    </row>
    <row r="2259" spans="1:13" s="76" customFormat="1" ht="43.2">
      <c r="A2259" s="15">
        <v>2256</v>
      </c>
      <c r="B2259" s="87" t="s">
        <v>2</v>
      </c>
      <c r="C2259" s="75" t="s">
        <v>70</v>
      </c>
      <c r="D2259" s="87" t="s">
        <v>145</v>
      </c>
      <c r="E2259" s="16" t="s">
        <v>725</v>
      </c>
      <c r="F2259" s="16" t="s">
        <v>932</v>
      </c>
      <c r="G2259" s="87" t="s">
        <v>979</v>
      </c>
      <c r="H2259" s="87" t="s">
        <v>1438</v>
      </c>
      <c r="I2259" s="16" t="s">
        <v>2004</v>
      </c>
      <c r="J2259" s="255" t="s">
        <v>2384</v>
      </c>
      <c r="K2259" s="16" t="s">
        <v>2771</v>
      </c>
      <c r="L2259" s="16" t="s">
        <v>3241</v>
      </c>
      <c r="M2259" s="79" t="s">
        <v>5292</v>
      </c>
    </row>
    <row r="2260" spans="1:13" s="76" customFormat="1" ht="43.2">
      <c r="A2260" s="15">
        <v>2257</v>
      </c>
      <c r="B2260" s="87" t="s">
        <v>3</v>
      </c>
      <c r="C2260" s="75" t="s">
        <v>70</v>
      </c>
      <c r="D2260" s="87" t="s">
        <v>145</v>
      </c>
      <c r="E2260" s="16" t="s">
        <v>726</v>
      </c>
      <c r="F2260" s="16" t="s">
        <v>932</v>
      </c>
      <c r="G2260" s="87" t="s">
        <v>7295</v>
      </c>
      <c r="H2260" s="87" t="s">
        <v>7296</v>
      </c>
      <c r="I2260" s="16" t="s">
        <v>2005</v>
      </c>
      <c r="J2260" s="255" t="s">
        <v>2385</v>
      </c>
      <c r="K2260" s="16" t="s">
        <v>2772</v>
      </c>
      <c r="L2260" s="16" t="s">
        <v>3242</v>
      </c>
      <c r="M2260" s="83" t="s">
        <v>3528</v>
      </c>
    </row>
    <row r="2261" spans="1:13" s="76" customFormat="1" ht="43.2">
      <c r="A2261" s="15">
        <v>2258</v>
      </c>
      <c r="B2261" s="87" t="s">
        <v>7</v>
      </c>
      <c r="C2261" s="75" t="s">
        <v>70</v>
      </c>
      <c r="D2261" s="87" t="s">
        <v>145</v>
      </c>
      <c r="E2261" s="16" t="s">
        <v>727</v>
      </c>
      <c r="F2261" s="16" t="s">
        <v>932</v>
      </c>
      <c r="G2261" s="87" t="s">
        <v>972</v>
      </c>
      <c r="H2261" s="87" t="s">
        <v>1440</v>
      </c>
      <c r="I2261" s="16" t="s">
        <v>2006</v>
      </c>
      <c r="J2261" s="255" t="s">
        <v>2386</v>
      </c>
      <c r="K2261" s="16" t="s">
        <v>2773</v>
      </c>
      <c r="L2261" s="16" t="s">
        <v>3243</v>
      </c>
      <c r="M2261" s="78" t="s">
        <v>6907</v>
      </c>
    </row>
    <row r="2262" spans="1:13" s="76" customFormat="1">
      <c r="A2262" s="15">
        <v>2259</v>
      </c>
      <c r="B2262" s="87" t="s">
        <v>7</v>
      </c>
      <c r="C2262" s="75" t="s">
        <v>70</v>
      </c>
      <c r="D2262" s="87" t="s">
        <v>145</v>
      </c>
      <c r="E2262" s="16" t="s">
        <v>728</v>
      </c>
      <c r="F2262" s="16" t="s">
        <v>932</v>
      </c>
      <c r="G2262" s="87" t="s">
        <v>972</v>
      </c>
      <c r="H2262" s="87" t="s">
        <v>1441</v>
      </c>
      <c r="I2262" s="16" t="s">
        <v>2007</v>
      </c>
      <c r="J2262" s="255" t="s">
        <v>2386</v>
      </c>
      <c r="K2262" s="16" t="s">
        <v>2774</v>
      </c>
      <c r="L2262" s="16" t="s">
        <v>3244</v>
      </c>
      <c r="M2262" s="79" t="s">
        <v>6908</v>
      </c>
    </row>
    <row r="2263" spans="1:13" s="76" customFormat="1" ht="43.2">
      <c r="A2263" s="15">
        <v>2260</v>
      </c>
      <c r="B2263" s="87" t="s">
        <v>7</v>
      </c>
      <c r="C2263" s="75" t="s">
        <v>70</v>
      </c>
      <c r="D2263" s="87" t="s">
        <v>145</v>
      </c>
      <c r="E2263" s="16" t="s">
        <v>729</v>
      </c>
      <c r="F2263" s="16" t="s">
        <v>932</v>
      </c>
      <c r="G2263" s="87" t="s">
        <v>1102</v>
      </c>
      <c r="H2263" s="87" t="s">
        <v>1442</v>
      </c>
      <c r="I2263" s="16" t="s">
        <v>2008</v>
      </c>
      <c r="J2263" s="255" t="s">
        <v>2387</v>
      </c>
      <c r="K2263" s="16" t="s">
        <v>2775</v>
      </c>
      <c r="L2263" s="16" t="s">
        <v>3245</v>
      </c>
      <c r="M2263" s="79" t="s">
        <v>5293</v>
      </c>
    </row>
    <row r="2264" spans="1:13" s="76" customFormat="1" ht="43.2">
      <c r="A2264" s="15">
        <v>2261</v>
      </c>
      <c r="B2264" s="87" t="s">
        <v>7</v>
      </c>
      <c r="C2264" s="75" t="s">
        <v>70</v>
      </c>
      <c r="D2264" s="87" t="s">
        <v>145</v>
      </c>
      <c r="E2264" s="16" t="s">
        <v>730</v>
      </c>
      <c r="F2264" s="16" t="s">
        <v>932</v>
      </c>
      <c r="G2264" s="87" t="s">
        <v>1102</v>
      </c>
      <c r="H2264" s="87" t="s">
        <v>1442</v>
      </c>
      <c r="I2264" s="16" t="s">
        <v>2009</v>
      </c>
      <c r="J2264" s="255" t="s">
        <v>2384</v>
      </c>
      <c r="K2264" s="16" t="s">
        <v>2771</v>
      </c>
      <c r="L2264" s="16" t="s">
        <v>3241</v>
      </c>
      <c r="M2264" s="79" t="s">
        <v>5292</v>
      </c>
    </row>
    <row r="2265" spans="1:13" s="76" customFormat="1" ht="64.8">
      <c r="A2265" s="15">
        <v>2262</v>
      </c>
      <c r="B2265" s="87" t="s">
        <v>8</v>
      </c>
      <c r="C2265" s="75" t="s">
        <v>70</v>
      </c>
      <c r="D2265" s="87" t="s">
        <v>145</v>
      </c>
      <c r="E2265" s="16" t="s">
        <v>731</v>
      </c>
      <c r="F2265" s="16" t="s">
        <v>932</v>
      </c>
      <c r="G2265" s="87" t="s">
        <v>1103</v>
      </c>
      <c r="H2265" s="87" t="s">
        <v>1443</v>
      </c>
      <c r="I2265" s="16" t="s">
        <v>2010</v>
      </c>
      <c r="J2265" s="255" t="s">
        <v>2387</v>
      </c>
      <c r="K2265" s="16" t="s">
        <v>2776</v>
      </c>
      <c r="L2265" s="16" t="s">
        <v>3246</v>
      </c>
      <c r="M2265" s="79" t="s">
        <v>3530</v>
      </c>
    </row>
    <row r="2266" spans="1:13" s="76" customFormat="1">
      <c r="A2266" s="15">
        <v>2263</v>
      </c>
      <c r="B2266" s="87" t="s">
        <v>8</v>
      </c>
      <c r="C2266" s="75" t="s">
        <v>70</v>
      </c>
      <c r="D2266" s="87" t="s">
        <v>145</v>
      </c>
      <c r="E2266" s="16" t="s">
        <v>732</v>
      </c>
      <c r="F2266" s="16" t="s">
        <v>932</v>
      </c>
      <c r="G2266" s="87" t="s">
        <v>1104</v>
      </c>
      <c r="H2266" s="87" t="s">
        <v>1444</v>
      </c>
      <c r="I2266" s="16" t="s">
        <v>2011</v>
      </c>
      <c r="J2266" s="255"/>
      <c r="K2266" s="16" t="s">
        <v>2777</v>
      </c>
      <c r="L2266" s="16" t="s">
        <v>3247</v>
      </c>
      <c r="M2266" s="79" t="s">
        <v>6909</v>
      </c>
    </row>
    <row r="2267" spans="1:13" s="76" customFormat="1">
      <c r="A2267" s="15">
        <v>2264</v>
      </c>
      <c r="B2267" s="87" t="s">
        <v>4</v>
      </c>
      <c r="C2267" s="75" t="s">
        <v>70</v>
      </c>
      <c r="D2267" s="87" t="s">
        <v>145</v>
      </c>
      <c r="E2267" s="16" t="s">
        <v>733</v>
      </c>
      <c r="F2267" s="16" t="s">
        <v>932</v>
      </c>
      <c r="G2267" s="16" t="s">
        <v>947</v>
      </c>
      <c r="H2267" s="256" t="s">
        <v>1445</v>
      </c>
      <c r="I2267" s="16" t="s">
        <v>2012</v>
      </c>
      <c r="J2267" s="255" t="s">
        <v>2387</v>
      </c>
      <c r="K2267" s="16" t="s">
        <v>2778</v>
      </c>
      <c r="L2267" s="16" t="s">
        <v>3248</v>
      </c>
      <c r="M2267" s="79" t="s">
        <v>6910</v>
      </c>
    </row>
    <row r="2268" spans="1:13" s="76" customFormat="1" ht="43.2">
      <c r="A2268" s="15">
        <v>2265</v>
      </c>
      <c r="B2268" s="246" t="s">
        <v>5</v>
      </c>
      <c r="C2268" s="75" t="s">
        <v>70</v>
      </c>
      <c r="D2268" s="87" t="s">
        <v>145</v>
      </c>
      <c r="E2268" s="16" t="s">
        <v>734</v>
      </c>
      <c r="F2268" s="16" t="s">
        <v>932</v>
      </c>
      <c r="G2268" s="87" t="s">
        <v>972</v>
      </c>
      <c r="H2268" s="246" t="s">
        <v>1446</v>
      </c>
      <c r="I2268" s="16" t="s">
        <v>2013</v>
      </c>
      <c r="J2268" s="255" t="s">
        <v>2388</v>
      </c>
      <c r="K2268" s="16" t="s">
        <v>2779</v>
      </c>
      <c r="L2268" s="16" t="s">
        <v>3249</v>
      </c>
      <c r="M2268" s="78" t="s">
        <v>7225</v>
      </c>
    </row>
    <row r="2269" spans="1:13" s="76" customFormat="1" ht="64.8">
      <c r="A2269" s="15">
        <v>2266</v>
      </c>
      <c r="B2269" s="87" t="s">
        <v>5</v>
      </c>
      <c r="C2269" s="75" t="s">
        <v>70</v>
      </c>
      <c r="D2269" s="87" t="s">
        <v>145</v>
      </c>
      <c r="E2269" s="16" t="s">
        <v>735</v>
      </c>
      <c r="F2269" s="16" t="s">
        <v>932</v>
      </c>
      <c r="G2269" s="16" t="s">
        <v>945</v>
      </c>
      <c r="H2269" s="257" t="s">
        <v>1447</v>
      </c>
      <c r="I2269" s="16" t="s">
        <v>2014</v>
      </c>
      <c r="J2269" s="255"/>
      <c r="K2269" s="16" t="s">
        <v>2780</v>
      </c>
      <c r="L2269" s="16" t="s">
        <v>3246</v>
      </c>
      <c r="M2269" s="78" t="s">
        <v>7224</v>
      </c>
    </row>
    <row r="2270" spans="1:13" s="76" customFormat="1">
      <c r="A2270" s="15">
        <v>2267</v>
      </c>
      <c r="B2270" s="87" t="s">
        <v>5</v>
      </c>
      <c r="C2270" s="75" t="s">
        <v>70</v>
      </c>
      <c r="D2270" s="87" t="s">
        <v>145</v>
      </c>
      <c r="E2270" s="16" t="s">
        <v>736</v>
      </c>
      <c r="F2270" s="16" t="s">
        <v>932</v>
      </c>
      <c r="G2270" s="87" t="s">
        <v>1105</v>
      </c>
      <c r="H2270" s="257" t="s">
        <v>1448</v>
      </c>
      <c r="I2270" s="16" t="s">
        <v>2015</v>
      </c>
      <c r="J2270" s="255" t="s">
        <v>2388</v>
      </c>
      <c r="K2270" s="16" t="s">
        <v>2781</v>
      </c>
      <c r="L2270" s="16" t="s">
        <v>3250</v>
      </c>
      <c r="M2270" s="79" t="s">
        <v>3535</v>
      </c>
    </row>
    <row r="2271" spans="1:13" s="76" customFormat="1" ht="43.2">
      <c r="A2271" s="15">
        <v>2268</v>
      </c>
      <c r="B2271" s="87" t="s">
        <v>6</v>
      </c>
      <c r="C2271" s="75" t="s">
        <v>70</v>
      </c>
      <c r="D2271" s="87" t="s">
        <v>145</v>
      </c>
      <c r="E2271" s="16" t="s">
        <v>737</v>
      </c>
      <c r="F2271" s="16" t="s">
        <v>932</v>
      </c>
      <c r="G2271" s="87" t="s">
        <v>972</v>
      </c>
      <c r="H2271" s="87" t="s">
        <v>1449</v>
      </c>
      <c r="I2271" s="16" t="s">
        <v>2016</v>
      </c>
      <c r="J2271" s="255" t="s">
        <v>2387</v>
      </c>
      <c r="K2271" s="16" t="s">
        <v>2782</v>
      </c>
      <c r="L2271" s="16" t="s">
        <v>3251</v>
      </c>
      <c r="M2271" s="90" t="s">
        <v>3536</v>
      </c>
    </row>
    <row r="2272" spans="1:13" s="76" customFormat="1" ht="43.2">
      <c r="A2272" s="15">
        <v>2269</v>
      </c>
      <c r="B2272" s="87" t="s">
        <v>6</v>
      </c>
      <c r="C2272" s="75" t="s">
        <v>70</v>
      </c>
      <c r="D2272" s="87" t="s">
        <v>145</v>
      </c>
      <c r="E2272" s="16" t="s">
        <v>738</v>
      </c>
      <c r="F2272" s="16" t="s">
        <v>932</v>
      </c>
      <c r="G2272" s="87" t="s">
        <v>949</v>
      </c>
      <c r="H2272" s="87" t="s">
        <v>1450</v>
      </c>
      <c r="I2272" s="16" t="s">
        <v>2017</v>
      </c>
      <c r="J2272" s="255" t="s">
        <v>2389</v>
      </c>
      <c r="K2272" s="16" t="s">
        <v>2783</v>
      </c>
      <c r="L2272" s="16" t="s">
        <v>3252</v>
      </c>
      <c r="M2272" s="90" t="s">
        <v>3537</v>
      </c>
    </row>
    <row r="2273" spans="1:13" s="76" customFormat="1" ht="43.2">
      <c r="A2273" s="15">
        <v>2270</v>
      </c>
      <c r="B2273" s="87" t="s">
        <v>6</v>
      </c>
      <c r="C2273" s="75" t="s">
        <v>70</v>
      </c>
      <c r="D2273" s="87" t="s">
        <v>145</v>
      </c>
      <c r="E2273" s="16" t="s">
        <v>739</v>
      </c>
      <c r="F2273" s="16" t="s">
        <v>932</v>
      </c>
      <c r="G2273" s="87"/>
      <c r="H2273" s="257" t="s">
        <v>1451</v>
      </c>
      <c r="I2273" s="16" t="s">
        <v>2018</v>
      </c>
      <c r="J2273" s="255" t="s">
        <v>2390</v>
      </c>
      <c r="K2273" s="16" t="s">
        <v>2784</v>
      </c>
      <c r="L2273" s="16" t="s">
        <v>3253</v>
      </c>
      <c r="M2273" s="90" t="s">
        <v>3538</v>
      </c>
    </row>
    <row r="2274" spans="1:13" s="76" customFormat="1" ht="43.2">
      <c r="A2274" s="15">
        <v>2271</v>
      </c>
      <c r="B2274" s="87" t="s">
        <v>6</v>
      </c>
      <c r="C2274" s="75" t="s">
        <v>70</v>
      </c>
      <c r="D2274" s="87" t="s">
        <v>145</v>
      </c>
      <c r="E2274" s="16" t="s">
        <v>740</v>
      </c>
      <c r="F2274" s="16" t="s">
        <v>932</v>
      </c>
      <c r="G2274" s="87" t="s">
        <v>956</v>
      </c>
      <c r="H2274" s="87" t="s">
        <v>1452</v>
      </c>
      <c r="I2274" s="16" t="s">
        <v>2019</v>
      </c>
      <c r="J2274" s="255" t="s">
        <v>2391</v>
      </c>
      <c r="K2274" s="16" t="s">
        <v>2785</v>
      </c>
      <c r="L2274" s="16" t="s">
        <v>3254</v>
      </c>
      <c r="M2274" s="90" t="s">
        <v>3539</v>
      </c>
    </row>
    <row r="2275" spans="1:13" s="76" customFormat="1" ht="43.2">
      <c r="A2275" s="15">
        <v>2272</v>
      </c>
      <c r="B2275" s="81" t="s">
        <v>2</v>
      </c>
      <c r="C2275" s="75" t="s">
        <v>70</v>
      </c>
      <c r="D2275" s="16" t="s">
        <v>147</v>
      </c>
      <c r="E2275" s="81" t="s">
        <v>744</v>
      </c>
      <c r="F2275" s="16" t="s">
        <v>932</v>
      </c>
      <c r="G2275" s="81" t="s">
        <v>1107</v>
      </c>
      <c r="H2275" s="81" t="s">
        <v>1454</v>
      </c>
      <c r="I2275" s="81" t="s">
        <v>2023</v>
      </c>
      <c r="J2275" s="81" t="s">
        <v>2213</v>
      </c>
      <c r="K2275" s="81" t="s">
        <v>2789</v>
      </c>
      <c r="L2275" s="16" t="s">
        <v>3258</v>
      </c>
      <c r="M2275" s="16"/>
    </row>
    <row r="2276" spans="1:13" s="76" customFormat="1">
      <c r="A2276" s="15">
        <v>2273</v>
      </c>
      <c r="B2276" s="81" t="s">
        <v>7</v>
      </c>
      <c r="C2276" s="75" t="s">
        <v>70</v>
      </c>
      <c r="D2276" s="16" t="s">
        <v>147</v>
      </c>
      <c r="E2276" s="81" t="s">
        <v>745</v>
      </c>
      <c r="F2276" s="16" t="s">
        <v>932</v>
      </c>
      <c r="G2276" s="81" t="s">
        <v>1016</v>
      </c>
      <c r="H2276" s="81" t="s">
        <v>1455</v>
      </c>
      <c r="I2276" s="81" t="s">
        <v>2024</v>
      </c>
      <c r="J2276" s="81" t="s">
        <v>2213</v>
      </c>
      <c r="K2276" s="81" t="s">
        <v>2790</v>
      </c>
      <c r="L2276" s="81" t="s">
        <v>3259</v>
      </c>
      <c r="M2276" s="16"/>
    </row>
    <row r="2277" spans="1:13" s="76" customFormat="1" ht="43.2">
      <c r="A2277" s="15">
        <v>2274</v>
      </c>
      <c r="B2277" s="81" t="s">
        <v>7</v>
      </c>
      <c r="C2277" s="75" t="s">
        <v>70</v>
      </c>
      <c r="D2277" s="16" t="s">
        <v>147</v>
      </c>
      <c r="E2277" s="81" t="s">
        <v>746</v>
      </c>
      <c r="F2277" s="16" t="s">
        <v>932</v>
      </c>
      <c r="G2277" s="81" t="s">
        <v>952</v>
      </c>
      <c r="H2277" s="81" t="s">
        <v>1456</v>
      </c>
      <c r="I2277" s="81" t="s">
        <v>2024</v>
      </c>
      <c r="J2277" s="81" t="s">
        <v>2213</v>
      </c>
      <c r="K2277" s="81" t="s">
        <v>2791</v>
      </c>
      <c r="L2277" s="16" t="s">
        <v>3260</v>
      </c>
      <c r="M2277" s="10" t="s">
        <v>3543</v>
      </c>
    </row>
    <row r="2278" spans="1:13" s="76" customFormat="1" ht="43.2">
      <c r="A2278" s="15">
        <v>2275</v>
      </c>
      <c r="B2278" s="75" t="s">
        <v>5</v>
      </c>
      <c r="C2278" s="75" t="s">
        <v>70</v>
      </c>
      <c r="D2278" s="16" t="s">
        <v>147</v>
      </c>
      <c r="E2278" s="81" t="s">
        <v>747</v>
      </c>
      <c r="F2278" s="16" t="s">
        <v>932</v>
      </c>
      <c r="G2278" s="75" t="s">
        <v>952</v>
      </c>
      <c r="H2278" s="75" t="s">
        <v>1457</v>
      </c>
      <c r="I2278" s="81" t="s">
        <v>2024</v>
      </c>
      <c r="J2278" s="81" t="s">
        <v>2213</v>
      </c>
      <c r="K2278" s="16" t="s">
        <v>2792</v>
      </c>
      <c r="L2278" s="16" t="s">
        <v>3249</v>
      </c>
      <c r="M2278" s="16"/>
    </row>
    <row r="2279" spans="1:13" s="76" customFormat="1">
      <c r="A2279" s="15">
        <v>2276</v>
      </c>
      <c r="B2279" s="81" t="s">
        <v>6</v>
      </c>
      <c r="C2279" s="75" t="s">
        <v>70</v>
      </c>
      <c r="D2279" s="16" t="s">
        <v>147</v>
      </c>
      <c r="E2279" s="81" t="s">
        <v>748</v>
      </c>
      <c r="F2279" s="16" t="s">
        <v>932</v>
      </c>
      <c r="G2279" s="47" t="s">
        <v>952</v>
      </c>
      <c r="H2279" s="47" t="s">
        <v>1458</v>
      </c>
      <c r="I2279" s="81" t="s">
        <v>2025</v>
      </c>
      <c r="J2279" s="81" t="s">
        <v>2213</v>
      </c>
      <c r="K2279" s="81" t="s">
        <v>2793</v>
      </c>
      <c r="L2279" s="81" t="s">
        <v>3244</v>
      </c>
      <c r="M2279" s="10" t="s">
        <v>3544</v>
      </c>
    </row>
    <row r="2280" spans="1:13" s="76" customFormat="1">
      <c r="A2280" s="15">
        <v>2277</v>
      </c>
      <c r="B2280" s="81" t="s">
        <v>6</v>
      </c>
      <c r="C2280" s="75" t="s">
        <v>70</v>
      </c>
      <c r="D2280" s="16" t="s">
        <v>147</v>
      </c>
      <c r="E2280" s="81" t="s">
        <v>749</v>
      </c>
      <c r="F2280" s="16" t="s">
        <v>932</v>
      </c>
      <c r="G2280" s="81" t="s">
        <v>947</v>
      </c>
      <c r="H2280" s="81" t="s">
        <v>1459</v>
      </c>
      <c r="I2280" s="81" t="s">
        <v>2026</v>
      </c>
      <c r="J2280" s="81" t="s">
        <v>2213</v>
      </c>
      <c r="K2280" s="81" t="s">
        <v>2793</v>
      </c>
      <c r="L2280" s="81" t="s">
        <v>3244</v>
      </c>
      <c r="M2280" s="10" t="s">
        <v>3545</v>
      </c>
    </row>
    <row r="2281" spans="1:13" s="76" customFormat="1">
      <c r="A2281" s="15">
        <v>2278</v>
      </c>
      <c r="B2281" s="75" t="s">
        <v>5</v>
      </c>
      <c r="C2281" s="75" t="s">
        <v>70</v>
      </c>
      <c r="D2281" s="16" t="s">
        <v>134</v>
      </c>
      <c r="E2281" s="16" t="s">
        <v>660</v>
      </c>
      <c r="F2281" s="16">
        <v>2022</v>
      </c>
      <c r="G2281" s="16">
        <v>7</v>
      </c>
      <c r="H2281" s="77">
        <v>44758</v>
      </c>
      <c r="I2281" s="16" t="s">
        <v>1946</v>
      </c>
      <c r="J2281" s="16" t="s">
        <v>2310</v>
      </c>
      <c r="K2281" s="16" t="s">
        <v>2739</v>
      </c>
      <c r="L2281" s="16" t="s">
        <v>3213</v>
      </c>
      <c r="M2281" s="78" t="s">
        <v>3511</v>
      </c>
    </row>
    <row r="2282" spans="1:13" s="76" customFormat="1">
      <c r="A2282" s="15">
        <v>2279</v>
      </c>
      <c r="B2282" s="75" t="s">
        <v>5</v>
      </c>
      <c r="C2282" s="75" t="s">
        <v>70</v>
      </c>
      <c r="D2282" s="16" t="s">
        <v>134</v>
      </c>
      <c r="E2282" s="16" t="s">
        <v>660</v>
      </c>
      <c r="F2282" s="16">
        <v>2023</v>
      </c>
      <c r="G2282" s="16">
        <v>7</v>
      </c>
      <c r="H2282" s="77">
        <v>45122</v>
      </c>
      <c r="I2282" s="16" t="s">
        <v>1946</v>
      </c>
      <c r="J2282" s="16" t="s">
        <v>2310</v>
      </c>
      <c r="K2282" s="16" t="s">
        <v>2739</v>
      </c>
      <c r="L2282" s="16" t="s">
        <v>3597</v>
      </c>
      <c r="M2282" s="78" t="s">
        <v>5256</v>
      </c>
    </row>
    <row r="2283" spans="1:13" s="76" customFormat="1">
      <c r="A2283" s="15">
        <v>2280</v>
      </c>
      <c r="B2283" s="75" t="s">
        <v>5</v>
      </c>
      <c r="C2283" s="75" t="s">
        <v>70</v>
      </c>
      <c r="D2283" s="16" t="s">
        <v>134</v>
      </c>
      <c r="E2283" s="16" t="s">
        <v>660</v>
      </c>
      <c r="F2283" s="16">
        <v>2024</v>
      </c>
      <c r="G2283" s="16">
        <v>7</v>
      </c>
      <c r="H2283" s="77">
        <v>45493</v>
      </c>
      <c r="I2283" s="16" t="s">
        <v>1946</v>
      </c>
      <c r="J2283" s="16" t="s">
        <v>2310</v>
      </c>
      <c r="K2283" s="16" t="s">
        <v>2739</v>
      </c>
      <c r="L2283" s="16" t="s">
        <v>3597</v>
      </c>
      <c r="M2283" s="78" t="s">
        <v>5256</v>
      </c>
    </row>
    <row r="2284" spans="1:13" s="76" customFormat="1">
      <c r="A2284" s="15">
        <v>2281</v>
      </c>
      <c r="B2284" s="72" t="s">
        <v>5</v>
      </c>
      <c r="C2284" s="72" t="s">
        <v>70</v>
      </c>
      <c r="D2284" s="16" t="s">
        <v>134</v>
      </c>
      <c r="E2284" s="16" t="s">
        <v>660</v>
      </c>
      <c r="F2284" s="16">
        <v>2025</v>
      </c>
      <c r="G2284" s="16">
        <v>7</v>
      </c>
      <c r="H2284" s="77">
        <v>45857</v>
      </c>
      <c r="I2284" s="16" t="s">
        <v>1946</v>
      </c>
      <c r="J2284" s="16" t="s">
        <v>2310</v>
      </c>
      <c r="K2284" s="16" t="s">
        <v>2739</v>
      </c>
      <c r="L2284" s="16" t="s">
        <v>3597</v>
      </c>
      <c r="M2284" s="98" t="s">
        <v>5256</v>
      </c>
    </row>
    <row r="2285" spans="1:13" s="76" customFormat="1">
      <c r="A2285" s="15">
        <v>2282</v>
      </c>
      <c r="B2285" s="16" t="s">
        <v>6</v>
      </c>
      <c r="C2285" s="75" t="s">
        <v>70</v>
      </c>
      <c r="D2285" s="16" t="s">
        <v>142</v>
      </c>
      <c r="E2285" s="16" t="s">
        <v>690</v>
      </c>
      <c r="F2285" s="16" t="s">
        <v>932</v>
      </c>
      <c r="G2285" s="16" t="s">
        <v>947</v>
      </c>
      <c r="H2285" s="18" t="s">
        <v>1186</v>
      </c>
      <c r="I2285" s="16" t="s">
        <v>1970</v>
      </c>
      <c r="J2285" s="16" t="s">
        <v>2379</v>
      </c>
      <c r="K2285" s="16" t="s">
        <v>2739</v>
      </c>
      <c r="L2285" s="78" t="s">
        <v>3231</v>
      </c>
      <c r="M2285" s="78" t="s">
        <v>3863</v>
      </c>
    </row>
    <row r="2286" spans="1:13" s="76" customFormat="1">
      <c r="A2286" s="15">
        <v>2283</v>
      </c>
      <c r="B2286" s="16" t="s">
        <v>6</v>
      </c>
      <c r="C2286" s="75" t="s">
        <v>70</v>
      </c>
      <c r="D2286" s="16" t="s">
        <v>142</v>
      </c>
      <c r="E2286" s="16" t="s">
        <v>3598</v>
      </c>
      <c r="F2286" s="16">
        <v>2022</v>
      </c>
      <c r="G2286" s="16">
        <v>10</v>
      </c>
      <c r="H2286" s="18" t="s">
        <v>956</v>
      </c>
      <c r="I2286" s="16" t="s">
        <v>3599</v>
      </c>
      <c r="J2286" s="16" t="s">
        <v>2310</v>
      </c>
      <c r="K2286" s="16" t="s">
        <v>2739</v>
      </c>
      <c r="L2286" s="78" t="s">
        <v>3231</v>
      </c>
      <c r="M2286" s="78" t="s">
        <v>5265</v>
      </c>
    </row>
    <row r="2287" spans="1:13" s="76" customFormat="1">
      <c r="A2287" s="15">
        <v>2284</v>
      </c>
      <c r="B2287" s="16" t="s">
        <v>6</v>
      </c>
      <c r="C2287" s="75" t="s">
        <v>70</v>
      </c>
      <c r="D2287" s="16" t="s">
        <v>142</v>
      </c>
      <c r="E2287" s="16" t="s">
        <v>3598</v>
      </c>
      <c r="F2287" s="16">
        <v>2023</v>
      </c>
      <c r="G2287" s="16">
        <v>10</v>
      </c>
      <c r="H2287" s="18" t="s">
        <v>956</v>
      </c>
      <c r="I2287" s="16" t="s">
        <v>3599</v>
      </c>
      <c r="J2287" s="16" t="s">
        <v>2310</v>
      </c>
      <c r="K2287" s="16" t="s">
        <v>2739</v>
      </c>
      <c r="L2287" s="78" t="s">
        <v>3231</v>
      </c>
      <c r="M2287" s="78" t="s">
        <v>5265</v>
      </c>
    </row>
    <row r="2288" spans="1:13" s="76" customFormat="1">
      <c r="A2288" s="15">
        <v>2285</v>
      </c>
      <c r="B2288" s="16" t="s">
        <v>28</v>
      </c>
      <c r="C2288" s="75" t="s">
        <v>3864</v>
      </c>
      <c r="D2288" s="16" t="s">
        <v>3865</v>
      </c>
      <c r="E2288" s="16" t="s">
        <v>3866</v>
      </c>
      <c r="F2288" s="16">
        <v>2024</v>
      </c>
      <c r="G2288" s="16">
        <v>10</v>
      </c>
      <c r="H2288" s="18" t="s">
        <v>948</v>
      </c>
      <c r="I2288" s="16" t="s">
        <v>3867</v>
      </c>
      <c r="J2288" s="16" t="s">
        <v>2200</v>
      </c>
      <c r="K2288" s="16" t="s">
        <v>3868</v>
      </c>
      <c r="L2288" s="78" t="s">
        <v>3231</v>
      </c>
      <c r="M2288" s="78" t="s">
        <v>5265</v>
      </c>
    </row>
    <row r="2289" spans="1:1025" s="152" customFormat="1">
      <c r="A2289" s="15">
        <v>2286</v>
      </c>
      <c r="B2289" s="16" t="s">
        <v>4983</v>
      </c>
      <c r="C2289" s="16" t="s">
        <v>4984</v>
      </c>
      <c r="D2289" s="16" t="s">
        <v>4985</v>
      </c>
      <c r="E2289" s="16" t="s">
        <v>4986</v>
      </c>
      <c r="F2289" s="16" t="s">
        <v>4987</v>
      </c>
      <c r="G2289" s="16" t="s">
        <v>4988</v>
      </c>
      <c r="H2289" s="16" t="s">
        <v>4989</v>
      </c>
      <c r="I2289" s="16" t="s">
        <v>4990</v>
      </c>
      <c r="J2289" s="16" t="s">
        <v>4991</v>
      </c>
      <c r="K2289" s="16" t="s">
        <v>4992</v>
      </c>
      <c r="L2289" s="16" t="s">
        <v>4993</v>
      </c>
      <c r="M2289" s="14" t="s">
        <v>5257</v>
      </c>
    </row>
    <row r="2290" spans="1:1025" s="152" customFormat="1">
      <c r="A2290" s="15">
        <v>2287</v>
      </c>
      <c r="B2290" s="16" t="s">
        <v>4994</v>
      </c>
      <c r="C2290" s="16" t="s">
        <v>4984</v>
      </c>
      <c r="D2290" s="16" t="s">
        <v>4985</v>
      </c>
      <c r="E2290" s="16" t="s">
        <v>4995</v>
      </c>
      <c r="F2290" s="16" t="s">
        <v>4987</v>
      </c>
      <c r="G2290" s="16" t="s">
        <v>4996</v>
      </c>
      <c r="H2290" s="16" t="s">
        <v>4997</v>
      </c>
      <c r="I2290" s="16" t="s">
        <v>4998</v>
      </c>
      <c r="J2290" s="16" t="s">
        <v>4991</v>
      </c>
      <c r="K2290" s="16" t="s">
        <v>4992</v>
      </c>
      <c r="L2290" s="16" t="s">
        <v>4999</v>
      </c>
      <c r="M2290" s="14" t="s">
        <v>5257</v>
      </c>
    </row>
    <row r="2291" spans="1:1025" s="76" customFormat="1">
      <c r="A2291" s="15">
        <v>2288</v>
      </c>
      <c r="B2291" s="16" t="s">
        <v>5</v>
      </c>
      <c r="C2291" s="75" t="s">
        <v>70</v>
      </c>
      <c r="D2291" s="16" t="s">
        <v>135</v>
      </c>
      <c r="E2291" s="16" t="s">
        <v>661</v>
      </c>
      <c r="F2291" s="16">
        <v>2023</v>
      </c>
      <c r="G2291" s="16">
        <v>7</v>
      </c>
      <c r="H2291" s="77">
        <v>45129</v>
      </c>
      <c r="I2291" s="16" t="s">
        <v>1947</v>
      </c>
      <c r="J2291" s="16" t="s">
        <v>2310</v>
      </c>
      <c r="K2291" s="16" t="s">
        <v>2739</v>
      </c>
      <c r="L2291" s="16" t="s">
        <v>3213</v>
      </c>
      <c r="M2291" s="10" t="s">
        <v>5259</v>
      </c>
    </row>
    <row r="2292" spans="1:1025" s="76" customFormat="1">
      <c r="A2292" s="15">
        <v>2289</v>
      </c>
      <c r="B2292" s="16" t="s">
        <v>5</v>
      </c>
      <c r="C2292" s="75" t="s">
        <v>70</v>
      </c>
      <c r="D2292" s="16" t="s">
        <v>135</v>
      </c>
      <c r="E2292" s="16" t="s">
        <v>661</v>
      </c>
      <c r="F2292" s="16">
        <v>2024</v>
      </c>
      <c r="G2292" s="16">
        <v>7</v>
      </c>
      <c r="H2292" s="77" t="s">
        <v>5126</v>
      </c>
      <c r="I2292" s="16" t="s">
        <v>1947</v>
      </c>
      <c r="J2292" s="16" t="s">
        <v>2310</v>
      </c>
      <c r="K2292" s="16" t="s">
        <v>2739</v>
      </c>
      <c r="L2292" s="16" t="s">
        <v>3213</v>
      </c>
      <c r="M2292" s="10" t="s">
        <v>5259</v>
      </c>
    </row>
    <row r="2293" spans="1:1025" s="28" customFormat="1">
      <c r="A2293" s="15">
        <v>2290</v>
      </c>
      <c r="B2293" s="75" t="s">
        <v>5</v>
      </c>
      <c r="C2293" s="75" t="s">
        <v>70</v>
      </c>
      <c r="D2293" s="81" t="s">
        <v>135</v>
      </c>
      <c r="E2293" s="81" t="s">
        <v>661</v>
      </c>
      <c r="F2293" s="16">
        <v>2025</v>
      </c>
      <c r="G2293" s="18">
        <v>7</v>
      </c>
      <c r="H2293" s="18" t="s">
        <v>5127</v>
      </c>
      <c r="I2293" s="81" t="s">
        <v>1947</v>
      </c>
      <c r="J2293" s="81" t="s">
        <v>2310</v>
      </c>
      <c r="K2293" s="16" t="s">
        <v>2739</v>
      </c>
      <c r="L2293" s="78" t="s">
        <v>3597</v>
      </c>
      <c r="M2293" s="10" t="s">
        <v>5259</v>
      </c>
    </row>
    <row r="2294" spans="1:1025" s="76" customFormat="1">
      <c r="A2294" s="15">
        <v>2291</v>
      </c>
      <c r="B2294" s="16" t="s">
        <v>5</v>
      </c>
      <c r="C2294" s="75" t="s">
        <v>70</v>
      </c>
      <c r="D2294" s="16" t="s">
        <v>143</v>
      </c>
      <c r="E2294" s="16" t="s">
        <v>691</v>
      </c>
      <c r="F2294" s="16" t="s">
        <v>932</v>
      </c>
      <c r="G2294" s="16">
        <v>8</v>
      </c>
      <c r="H2294" s="18" t="s">
        <v>5128</v>
      </c>
      <c r="I2294" s="16" t="s">
        <v>1971</v>
      </c>
      <c r="J2294" s="16" t="s">
        <v>2310</v>
      </c>
      <c r="K2294" s="16" t="s">
        <v>2739</v>
      </c>
      <c r="L2294" s="16" t="s">
        <v>3213</v>
      </c>
      <c r="M2294" s="10" t="s">
        <v>5129</v>
      </c>
    </row>
    <row r="2295" spans="1:1025" s="76" customFormat="1">
      <c r="A2295" s="15">
        <v>2292</v>
      </c>
      <c r="B2295" s="16" t="s">
        <v>6</v>
      </c>
      <c r="C2295" s="75" t="s">
        <v>70</v>
      </c>
      <c r="D2295" s="16" t="s">
        <v>143</v>
      </c>
      <c r="E2295" s="16" t="s">
        <v>692</v>
      </c>
      <c r="F2295" s="16" t="s">
        <v>932</v>
      </c>
      <c r="G2295" s="16">
        <v>8</v>
      </c>
      <c r="H2295" s="18" t="s">
        <v>5130</v>
      </c>
      <c r="I2295" s="16" t="s">
        <v>1972</v>
      </c>
      <c r="J2295" s="16" t="s">
        <v>2219</v>
      </c>
      <c r="K2295" s="16" t="s">
        <v>2739</v>
      </c>
      <c r="L2295" s="16" t="s">
        <v>3213</v>
      </c>
      <c r="M2295" s="10" t="s">
        <v>5129</v>
      </c>
    </row>
    <row r="2296" spans="1:1025" s="108" customFormat="1">
      <c r="A2296" s="15">
        <v>2293</v>
      </c>
      <c r="B2296" s="274" t="s">
        <v>28</v>
      </c>
      <c r="C2296" s="274" t="s">
        <v>3864</v>
      </c>
      <c r="D2296" s="81" t="s">
        <v>5424</v>
      </c>
      <c r="E2296" s="81" t="s">
        <v>5425</v>
      </c>
      <c r="F2296" s="16" t="s">
        <v>5426</v>
      </c>
      <c r="G2296" s="254" t="s">
        <v>5427</v>
      </c>
      <c r="H2296" s="18" t="s">
        <v>5428</v>
      </c>
      <c r="I2296" s="81" t="s">
        <v>5429</v>
      </c>
      <c r="J2296" s="81" t="s">
        <v>5430</v>
      </c>
      <c r="K2296" s="16" t="s">
        <v>5431</v>
      </c>
      <c r="L2296" s="282" t="s">
        <v>3230</v>
      </c>
      <c r="M2296" s="282" t="s">
        <v>5432</v>
      </c>
      <c r="N2296" s="121"/>
      <c r="O2296" s="121"/>
      <c r="P2296" s="121"/>
      <c r="Q2296" s="121"/>
      <c r="R2296" s="121"/>
      <c r="S2296" s="121"/>
      <c r="T2296" s="121"/>
      <c r="U2296" s="121"/>
      <c r="V2296" s="121"/>
      <c r="W2296" s="121"/>
      <c r="X2296" s="121"/>
      <c r="Y2296" s="121"/>
      <c r="Z2296" s="121"/>
      <c r="AA2296" s="121"/>
      <c r="AB2296" s="121"/>
      <c r="AC2296" s="121"/>
      <c r="AD2296" s="121"/>
      <c r="AE2296" s="121"/>
      <c r="AF2296" s="121"/>
      <c r="AG2296" s="121"/>
      <c r="AH2296" s="121"/>
      <c r="AI2296" s="121"/>
      <c r="AJ2296" s="121"/>
      <c r="AK2296" s="121"/>
      <c r="AL2296" s="121"/>
      <c r="AM2296" s="121"/>
      <c r="AN2296" s="121"/>
      <c r="AO2296" s="121"/>
      <c r="AP2296" s="121"/>
      <c r="AQ2296" s="121"/>
      <c r="AR2296" s="121"/>
      <c r="AS2296" s="121"/>
      <c r="AT2296" s="121"/>
      <c r="AU2296" s="121"/>
      <c r="AV2296" s="121"/>
      <c r="AW2296" s="121"/>
      <c r="AX2296" s="121"/>
      <c r="AY2296" s="121"/>
      <c r="AZ2296" s="121"/>
      <c r="BA2296" s="121"/>
      <c r="BB2296" s="121"/>
      <c r="BC2296" s="121"/>
      <c r="BD2296" s="121"/>
      <c r="BE2296" s="121"/>
      <c r="BF2296" s="121"/>
      <c r="BG2296" s="121"/>
      <c r="BH2296" s="121"/>
      <c r="BI2296" s="121"/>
      <c r="BJ2296" s="121"/>
      <c r="BK2296" s="121"/>
      <c r="BL2296" s="121"/>
      <c r="BM2296" s="121"/>
      <c r="BN2296" s="121"/>
      <c r="BO2296" s="121"/>
      <c r="BP2296" s="121"/>
      <c r="BQ2296" s="121"/>
      <c r="BR2296" s="121"/>
      <c r="BS2296" s="121"/>
      <c r="BT2296" s="121"/>
      <c r="BU2296" s="121"/>
      <c r="BV2296" s="121"/>
      <c r="BW2296" s="121"/>
      <c r="BX2296" s="121"/>
      <c r="BY2296" s="121"/>
      <c r="BZ2296" s="121"/>
      <c r="CA2296" s="121"/>
      <c r="CB2296" s="121"/>
      <c r="CC2296" s="121"/>
      <c r="CD2296" s="121"/>
      <c r="CE2296" s="121"/>
      <c r="CF2296" s="121"/>
      <c r="CG2296" s="121"/>
      <c r="CH2296" s="121"/>
      <c r="CI2296" s="121"/>
      <c r="CJ2296" s="121"/>
      <c r="CK2296" s="121"/>
      <c r="CL2296" s="121"/>
      <c r="CM2296" s="121"/>
      <c r="CN2296" s="121"/>
      <c r="CO2296" s="121"/>
      <c r="CP2296" s="121"/>
      <c r="CQ2296" s="121"/>
      <c r="CR2296" s="121"/>
      <c r="CS2296" s="121"/>
      <c r="CT2296" s="121"/>
      <c r="CU2296" s="121"/>
      <c r="CV2296" s="121"/>
      <c r="CW2296" s="121"/>
      <c r="CX2296" s="121"/>
      <c r="CY2296" s="121"/>
      <c r="CZ2296" s="121"/>
      <c r="DA2296" s="121"/>
      <c r="DB2296" s="121"/>
      <c r="DC2296" s="121"/>
      <c r="DD2296" s="121"/>
      <c r="DE2296" s="121"/>
      <c r="DF2296" s="121"/>
      <c r="DG2296" s="121"/>
      <c r="DH2296" s="121"/>
      <c r="DI2296" s="121"/>
      <c r="DJ2296" s="121"/>
      <c r="DK2296" s="121"/>
      <c r="DL2296" s="121"/>
      <c r="DM2296" s="121"/>
      <c r="DN2296" s="121"/>
      <c r="DO2296" s="121"/>
      <c r="DP2296" s="121"/>
      <c r="DQ2296" s="121"/>
      <c r="DR2296" s="121"/>
      <c r="DS2296" s="121"/>
      <c r="DT2296" s="121"/>
      <c r="DU2296" s="121"/>
      <c r="DV2296" s="121"/>
      <c r="DW2296" s="121"/>
      <c r="DX2296" s="121"/>
      <c r="DY2296" s="121"/>
      <c r="DZ2296" s="121"/>
      <c r="EA2296" s="121"/>
      <c r="EB2296" s="121"/>
      <c r="EC2296" s="121"/>
      <c r="ED2296" s="121"/>
      <c r="EE2296" s="121"/>
      <c r="EF2296" s="121"/>
      <c r="EG2296" s="121"/>
      <c r="EH2296" s="121"/>
      <c r="EI2296" s="121"/>
      <c r="EJ2296" s="121"/>
      <c r="EK2296" s="121"/>
      <c r="EL2296" s="121"/>
      <c r="EM2296" s="121"/>
      <c r="EN2296" s="121"/>
      <c r="EO2296" s="121"/>
      <c r="EP2296" s="121"/>
      <c r="EQ2296" s="121"/>
      <c r="ER2296" s="121"/>
      <c r="ES2296" s="121"/>
      <c r="ET2296" s="121"/>
      <c r="EU2296" s="121"/>
      <c r="EV2296" s="121"/>
      <c r="EW2296" s="121"/>
      <c r="EX2296" s="121"/>
      <c r="EY2296" s="121"/>
      <c r="EZ2296" s="121"/>
      <c r="FA2296" s="121"/>
      <c r="FB2296" s="121"/>
      <c r="FC2296" s="121"/>
      <c r="FD2296" s="121"/>
      <c r="FE2296" s="121"/>
      <c r="FF2296" s="121"/>
      <c r="FG2296" s="121"/>
      <c r="FH2296" s="121"/>
      <c r="FI2296" s="121"/>
      <c r="FJ2296" s="121"/>
      <c r="FK2296" s="121"/>
      <c r="FL2296" s="121"/>
      <c r="FM2296" s="121"/>
      <c r="FN2296" s="121"/>
      <c r="FO2296" s="121"/>
      <c r="FP2296" s="121"/>
      <c r="FQ2296" s="121"/>
      <c r="FR2296" s="121"/>
      <c r="FS2296" s="121"/>
      <c r="FT2296" s="121"/>
      <c r="FU2296" s="121"/>
      <c r="FV2296" s="121"/>
      <c r="FW2296" s="121"/>
      <c r="FX2296" s="121"/>
      <c r="FY2296" s="121"/>
      <c r="FZ2296" s="121"/>
      <c r="GA2296" s="121"/>
      <c r="GB2296" s="121"/>
      <c r="GC2296" s="121"/>
      <c r="GD2296" s="121"/>
      <c r="GE2296" s="121"/>
      <c r="GF2296" s="121"/>
      <c r="GG2296" s="121"/>
      <c r="GH2296" s="121"/>
      <c r="GI2296" s="121"/>
      <c r="GJ2296" s="121"/>
      <c r="GK2296" s="121"/>
      <c r="GL2296" s="121"/>
      <c r="GM2296" s="121"/>
      <c r="GN2296" s="121"/>
      <c r="GO2296" s="121"/>
      <c r="GP2296" s="121"/>
      <c r="GQ2296" s="121"/>
      <c r="GR2296" s="121"/>
      <c r="GS2296" s="121"/>
      <c r="GT2296" s="121"/>
      <c r="GU2296" s="121"/>
      <c r="GV2296" s="121"/>
      <c r="GW2296" s="121"/>
      <c r="GX2296" s="121"/>
      <c r="GY2296" s="121"/>
      <c r="GZ2296" s="121"/>
      <c r="HA2296" s="121"/>
      <c r="HB2296" s="121"/>
      <c r="HC2296" s="121"/>
      <c r="HD2296" s="121"/>
      <c r="HE2296" s="121"/>
      <c r="HF2296" s="121"/>
      <c r="HG2296" s="121"/>
      <c r="HH2296" s="121"/>
      <c r="HI2296" s="121"/>
      <c r="HJ2296" s="121"/>
      <c r="HK2296" s="121"/>
      <c r="HL2296" s="121"/>
      <c r="HM2296" s="121"/>
      <c r="HN2296" s="121"/>
      <c r="HO2296" s="121"/>
      <c r="HP2296" s="121"/>
      <c r="HQ2296" s="121"/>
      <c r="HR2296" s="121"/>
      <c r="HS2296" s="121"/>
      <c r="HT2296" s="121"/>
      <c r="HU2296" s="121"/>
      <c r="HV2296" s="121"/>
      <c r="HW2296" s="121"/>
      <c r="HX2296" s="121"/>
      <c r="HY2296" s="121"/>
      <c r="HZ2296" s="121"/>
      <c r="IA2296" s="121"/>
      <c r="IB2296" s="121"/>
      <c r="IC2296" s="121"/>
      <c r="ID2296" s="121"/>
      <c r="IE2296" s="121"/>
      <c r="IF2296" s="121"/>
      <c r="IG2296" s="121"/>
      <c r="IH2296" s="121"/>
      <c r="II2296" s="121"/>
      <c r="IJ2296" s="121"/>
      <c r="IK2296" s="121"/>
      <c r="IL2296" s="121"/>
      <c r="IM2296" s="121"/>
      <c r="IN2296" s="121"/>
      <c r="IO2296" s="121"/>
      <c r="IP2296" s="121"/>
      <c r="IQ2296" s="121"/>
      <c r="IR2296" s="121"/>
      <c r="IS2296" s="121"/>
      <c r="IT2296" s="121"/>
      <c r="IU2296" s="121"/>
      <c r="IV2296" s="121"/>
      <c r="IW2296" s="121"/>
      <c r="IX2296" s="121"/>
      <c r="IY2296" s="121"/>
      <c r="IZ2296" s="121"/>
      <c r="JA2296" s="121"/>
      <c r="JB2296" s="121"/>
      <c r="JC2296" s="121"/>
      <c r="JD2296" s="121"/>
      <c r="JE2296" s="121"/>
      <c r="JF2296" s="121"/>
      <c r="JG2296" s="121"/>
      <c r="JH2296" s="121"/>
      <c r="JI2296" s="121"/>
      <c r="JJ2296" s="121"/>
      <c r="JK2296" s="121"/>
      <c r="JL2296" s="121"/>
      <c r="JM2296" s="121"/>
      <c r="JN2296" s="121"/>
      <c r="JO2296" s="121"/>
      <c r="JP2296" s="121"/>
      <c r="JQ2296" s="121"/>
      <c r="JR2296" s="121"/>
      <c r="JS2296" s="121"/>
      <c r="JT2296" s="121"/>
      <c r="JU2296" s="121"/>
      <c r="JV2296" s="121"/>
      <c r="JW2296" s="121"/>
      <c r="JX2296" s="121"/>
      <c r="JY2296" s="121"/>
      <c r="JZ2296" s="121"/>
      <c r="KA2296" s="121"/>
      <c r="KB2296" s="121"/>
      <c r="KC2296" s="121"/>
      <c r="KD2296" s="121"/>
      <c r="KE2296" s="121"/>
      <c r="KF2296" s="121"/>
      <c r="KG2296" s="121"/>
      <c r="KH2296" s="121"/>
      <c r="KI2296" s="121"/>
      <c r="KJ2296" s="121"/>
      <c r="KK2296" s="121"/>
      <c r="KL2296" s="121"/>
      <c r="KM2296" s="121"/>
      <c r="KN2296" s="121"/>
      <c r="KO2296" s="121"/>
      <c r="KP2296" s="121"/>
      <c r="KQ2296" s="121"/>
      <c r="KR2296" s="121"/>
      <c r="KS2296" s="121"/>
      <c r="KT2296" s="121"/>
      <c r="KU2296" s="121"/>
      <c r="KV2296" s="121"/>
      <c r="KW2296" s="121"/>
      <c r="KX2296" s="121"/>
      <c r="KY2296" s="121"/>
      <c r="KZ2296" s="121"/>
      <c r="LA2296" s="121"/>
      <c r="LB2296" s="121"/>
      <c r="LC2296" s="121"/>
      <c r="LD2296" s="121"/>
      <c r="LE2296" s="121"/>
      <c r="LF2296" s="121"/>
      <c r="LG2296" s="121"/>
      <c r="LH2296" s="121"/>
      <c r="LI2296" s="121"/>
      <c r="LJ2296" s="121"/>
      <c r="LK2296" s="121"/>
      <c r="LL2296" s="121"/>
      <c r="LM2296" s="121"/>
      <c r="LN2296" s="121"/>
      <c r="LO2296" s="121"/>
      <c r="LP2296" s="121"/>
      <c r="LQ2296" s="121"/>
      <c r="LR2296" s="121"/>
      <c r="LS2296" s="121"/>
      <c r="LT2296" s="121"/>
      <c r="LU2296" s="121"/>
      <c r="LV2296" s="121"/>
      <c r="LW2296" s="121"/>
      <c r="LX2296" s="121"/>
      <c r="LY2296" s="121"/>
      <c r="LZ2296" s="121"/>
      <c r="MA2296" s="121"/>
      <c r="MB2296" s="121"/>
      <c r="MC2296" s="121"/>
      <c r="MD2296" s="121"/>
      <c r="ME2296" s="121"/>
      <c r="MF2296" s="121"/>
      <c r="MG2296" s="121"/>
      <c r="MH2296" s="121"/>
      <c r="MI2296" s="121"/>
      <c r="MJ2296" s="121"/>
      <c r="MK2296" s="121"/>
      <c r="ML2296" s="121"/>
      <c r="MM2296" s="121"/>
      <c r="MN2296" s="121"/>
      <c r="MO2296" s="121"/>
      <c r="MP2296" s="121"/>
      <c r="MQ2296" s="121"/>
      <c r="MR2296" s="121"/>
      <c r="MS2296" s="121"/>
      <c r="MT2296" s="121"/>
      <c r="MU2296" s="121"/>
      <c r="MV2296" s="121"/>
      <c r="MW2296" s="121"/>
      <c r="MX2296" s="121"/>
      <c r="MY2296" s="121"/>
      <c r="MZ2296" s="121"/>
      <c r="NA2296" s="121"/>
      <c r="NB2296" s="121"/>
      <c r="NC2296" s="121"/>
      <c r="ND2296" s="121"/>
      <c r="NE2296" s="121"/>
      <c r="NF2296" s="121"/>
      <c r="NG2296" s="121"/>
      <c r="NH2296" s="121"/>
      <c r="NI2296" s="121"/>
      <c r="NJ2296" s="121"/>
      <c r="NK2296" s="121"/>
      <c r="NL2296" s="121"/>
      <c r="NM2296" s="121"/>
      <c r="NN2296" s="121"/>
      <c r="NO2296" s="121"/>
      <c r="NP2296" s="121"/>
      <c r="NQ2296" s="121"/>
      <c r="NR2296" s="121"/>
      <c r="NS2296" s="121"/>
      <c r="NT2296" s="121"/>
      <c r="NU2296" s="121"/>
      <c r="NV2296" s="121"/>
      <c r="NW2296" s="121"/>
      <c r="NX2296" s="121"/>
      <c r="NY2296" s="121"/>
      <c r="NZ2296" s="121"/>
      <c r="OA2296" s="121"/>
      <c r="OB2296" s="121"/>
      <c r="OC2296" s="121"/>
      <c r="OD2296" s="121"/>
      <c r="OE2296" s="121"/>
      <c r="OF2296" s="121"/>
      <c r="OG2296" s="121"/>
      <c r="OH2296" s="121"/>
      <c r="OI2296" s="121"/>
      <c r="OJ2296" s="121"/>
      <c r="OK2296" s="121"/>
      <c r="OL2296" s="121"/>
      <c r="OM2296" s="121"/>
      <c r="ON2296" s="121"/>
      <c r="OO2296" s="121"/>
      <c r="OP2296" s="121"/>
      <c r="OQ2296" s="121"/>
      <c r="OR2296" s="121"/>
      <c r="OS2296" s="121"/>
      <c r="OT2296" s="121"/>
      <c r="OU2296" s="121"/>
      <c r="OV2296" s="121"/>
      <c r="OW2296" s="121"/>
      <c r="OX2296" s="121"/>
      <c r="OY2296" s="121"/>
      <c r="OZ2296" s="121"/>
      <c r="PA2296" s="121"/>
      <c r="PB2296" s="121"/>
      <c r="PC2296" s="121"/>
      <c r="PD2296" s="121"/>
      <c r="PE2296" s="121"/>
      <c r="PF2296" s="121"/>
      <c r="PG2296" s="121"/>
      <c r="PH2296" s="121"/>
      <c r="PI2296" s="121"/>
      <c r="PJ2296" s="121"/>
      <c r="PK2296" s="121"/>
      <c r="PL2296" s="121"/>
      <c r="PM2296" s="121"/>
      <c r="PN2296" s="121"/>
      <c r="PO2296" s="121"/>
      <c r="PP2296" s="121"/>
      <c r="PQ2296" s="121"/>
      <c r="PR2296" s="121"/>
      <c r="PS2296" s="121"/>
      <c r="PT2296" s="121"/>
      <c r="PU2296" s="121"/>
      <c r="PV2296" s="121"/>
      <c r="PW2296" s="121"/>
      <c r="PX2296" s="121"/>
      <c r="PY2296" s="121"/>
      <c r="PZ2296" s="121"/>
      <c r="QA2296" s="121"/>
      <c r="QB2296" s="121"/>
      <c r="QC2296" s="121"/>
      <c r="QD2296" s="121"/>
      <c r="QE2296" s="121"/>
      <c r="QF2296" s="121"/>
      <c r="QG2296" s="121"/>
      <c r="QH2296" s="121"/>
      <c r="QI2296" s="121"/>
      <c r="QJ2296" s="121"/>
      <c r="QK2296" s="121"/>
      <c r="QL2296" s="121"/>
      <c r="QM2296" s="121"/>
      <c r="QN2296" s="121"/>
      <c r="QO2296" s="121"/>
      <c r="QP2296" s="121"/>
      <c r="QQ2296" s="121"/>
      <c r="QR2296" s="121"/>
      <c r="QS2296" s="121"/>
      <c r="QT2296" s="121"/>
      <c r="QU2296" s="121"/>
      <c r="QV2296" s="121"/>
      <c r="QW2296" s="121"/>
      <c r="QX2296" s="121"/>
      <c r="QY2296" s="121"/>
      <c r="QZ2296" s="121"/>
      <c r="RA2296" s="121"/>
      <c r="RB2296" s="121"/>
      <c r="RC2296" s="121"/>
      <c r="RD2296" s="121"/>
      <c r="RE2296" s="121"/>
      <c r="RF2296" s="121"/>
      <c r="RG2296" s="121"/>
      <c r="RH2296" s="121"/>
      <c r="RI2296" s="121"/>
      <c r="RJ2296" s="121"/>
      <c r="RK2296" s="121"/>
      <c r="RL2296" s="121"/>
      <c r="RM2296" s="121"/>
      <c r="RN2296" s="121"/>
      <c r="RO2296" s="121"/>
      <c r="RP2296" s="121"/>
      <c r="RQ2296" s="121"/>
      <c r="RR2296" s="121"/>
      <c r="RS2296" s="121"/>
      <c r="RT2296" s="121"/>
      <c r="RU2296" s="121"/>
      <c r="RV2296" s="121"/>
      <c r="RW2296" s="121"/>
      <c r="RX2296" s="121"/>
      <c r="RY2296" s="121"/>
      <c r="RZ2296" s="121"/>
      <c r="SA2296" s="121"/>
      <c r="SB2296" s="121"/>
      <c r="SC2296" s="121"/>
      <c r="SD2296" s="121"/>
      <c r="SE2296" s="121"/>
      <c r="SF2296" s="121"/>
      <c r="SG2296" s="121"/>
      <c r="SH2296" s="121"/>
      <c r="SI2296" s="121"/>
      <c r="SJ2296" s="121"/>
      <c r="SK2296" s="121"/>
      <c r="SL2296" s="121"/>
      <c r="SM2296" s="121"/>
      <c r="SN2296" s="121"/>
      <c r="SO2296" s="121"/>
      <c r="SP2296" s="121"/>
      <c r="SQ2296" s="121"/>
      <c r="SR2296" s="121"/>
      <c r="SS2296" s="121"/>
      <c r="ST2296" s="121"/>
      <c r="SU2296" s="121"/>
      <c r="SV2296" s="121"/>
      <c r="SW2296" s="121"/>
      <c r="SX2296" s="121"/>
      <c r="SY2296" s="121"/>
      <c r="SZ2296" s="121"/>
      <c r="TA2296" s="121"/>
      <c r="TB2296" s="121"/>
      <c r="TC2296" s="121"/>
      <c r="TD2296" s="121"/>
      <c r="TE2296" s="121"/>
      <c r="TF2296" s="121"/>
      <c r="TG2296" s="121"/>
      <c r="TH2296" s="121"/>
      <c r="TI2296" s="121"/>
      <c r="TJ2296" s="121"/>
      <c r="TK2296" s="121"/>
      <c r="TL2296" s="121"/>
      <c r="TM2296" s="121"/>
      <c r="TN2296" s="121"/>
      <c r="TO2296" s="121"/>
      <c r="TP2296" s="121"/>
      <c r="TQ2296" s="121"/>
      <c r="TR2296" s="121"/>
      <c r="TS2296" s="121"/>
      <c r="TT2296" s="121"/>
      <c r="TU2296" s="121"/>
      <c r="TV2296" s="121"/>
      <c r="TW2296" s="121"/>
      <c r="TX2296" s="121"/>
      <c r="TY2296" s="121"/>
      <c r="TZ2296" s="121"/>
      <c r="UA2296" s="121"/>
      <c r="UB2296" s="121"/>
      <c r="UC2296" s="121"/>
      <c r="UD2296" s="121"/>
      <c r="UE2296" s="121"/>
      <c r="UF2296" s="121"/>
      <c r="UG2296" s="121"/>
      <c r="UH2296" s="121"/>
      <c r="UI2296" s="121"/>
      <c r="UJ2296" s="121"/>
      <c r="UK2296" s="121"/>
      <c r="UL2296" s="121"/>
      <c r="UM2296" s="121"/>
      <c r="UN2296" s="121"/>
      <c r="UO2296" s="121"/>
      <c r="UP2296" s="121"/>
      <c r="UQ2296" s="121"/>
      <c r="UR2296" s="121"/>
      <c r="US2296" s="121"/>
      <c r="UT2296" s="121"/>
      <c r="UU2296" s="121"/>
      <c r="UV2296" s="121"/>
      <c r="UW2296" s="121"/>
      <c r="UX2296" s="121"/>
      <c r="UY2296" s="121"/>
      <c r="UZ2296" s="121"/>
      <c r="VA2296" s="121"/>
      <c r="VB2296" s="121"/>
      <c r="VC2296" s="121"/>
      <c r="VD2296" s="121"/>
      <c r="VE2296" s="121"/>
      <c r="VF2296" s="121"/>
      <c r="VG2296" s="121"/>
      <c r="VH2296" s="121"/>
      <c r="VI2296" s="121"/>
      <c r="VJ2296" s="121"/>
      <c r="VK2296" s="121"/>
      <c r="VL2296" s="121"/>
      <c r="VM2296" s="121"/>
      <c r="VN2296" s="121"/>
      <c r="VO2296" s="121"/>
      <c r="VP2296" s="121"/>
      <c r="VQ2296" s="121"/>
      <c r="VR2296" s="121"/>
      <c r="VS2296" s="121"/>
      <c r="VT2296" s="121"/>
      <c r="VU2296" s="121"/>
      <c r="VV2296" s="121"/>
      <c r="VW2296" s="121"/>
      <c r="VX2296" s="121"/>
      <c r="VY2296" s="121"/>
      <c r="VZ2296" s="121"/>
      <c r="WA2296" s="121"/>
      <c r="WB2296" s="121"/>
      <c r="WC2296" s="121"/>
      <c r="WD2296" s="121"/>
      <c r="WE2296" s="121"/>
      <c r="WF2296" s="121"/>
      <c r="WG2296" s="121"/>
      <c r="WH2296" s="121"/>
      <c r="WI2296" s="121"/>
      <c r="WJ2296" s="121"/>
      <c r="WK2296" s="121"/>
      <c r="WL2296" s="121"/>
      <c r="WM2296" s="121"/>
      <c r="WN2296" s="121"/>
      <c r="WO2296" s="121"/>
      <c r="WP2296" s="121"/>
      <c r="WQ2296" s="121"/>
      <c r="WR2296" s="121"/>
      <c r="WS2296" s="121"/>
      <c r="WT2296" s="121"/>
      <c r="WU2296" s="121"/>
      <c r="WV2296" s="121"/>
      <c r="WW2296" s="121"/>
      <c r="WX2296" s="121"/>
      <c r="WY2296" s="121"/>
      <c r="WZ2296" s="121"/>
      <c r="XA2296" s="121"/>
      <c r="XB2296" s="121"/>
      <c r="XC2296" s="121"/>
      <c r="XD2296" s="121"/>
      <c r="XE2296" s="121"/>
      <c r="XF2296" s="121"/>
      <c r="XG2296" s="121"/>
      <c r="XH2296" s="121"/>
      <c r="XI2296" s="121"/>
      <c r="XJ2296" s="121"/>
      <c r="XK2296" s="121"/>
      <c r="XL2296" s="121"/>
      <c r="XM2296" s="121"/>
      <c r="XN2296" s="121"/>
      <c r="XO2296" s="121"/>
      <c r="XP2296" s="121"/>
      <c r="XQ2296" s="121"/>
      <c r="XR2296" s="121"/>
      <c r="XS2296" s="121"/>
      <c r="XT2296" s="121"/>
      <c r="XU2296" s="121"/>
      <c r="XV2296" s="121"/>
      <c r="XW2296" s="121"/>
      <c r="XX2296" s="121"/>
      <c r="XY2296" s="121"/>
      <c r="XZ2296" s="121"/>
      <c r="YA2296" s="121"/>
      <c r="YB2296" s="121"/>
      <c r="YC2296" s="121"/>
      <c r="YD2296" s="121"/>
      <c r="YE2296" s="121"/>
      <c r="YF2296" s="121"/>
      <c r="YG2296" s="121"/>
      <c r="YH2296" s="121"/>
      <c r="YI2296" s="121"/>
      <c r="YJ2296" s="121"/>
      <c r="YK2296" s="121"/>
      <c r="YL2296" s="121"/>
      <c r="YM2296" s="121"/>
      <c r="YN2296" s="121"/>
      <c r="YO2296" s="121"/>
      <c r="YP2296" s="121"/>
      <c r="YQ2296" s="121"/>
      <c r="YR2296" s="121"/>
      <c r="YS2296" s="121"/>
      <c r="YT2296" s="121"/>
      <c r="YU2296" s="121"/>
      <c r="YV2296" s="121"/>
      <c r="YW2296" s="121"/>
      <c r="YX2296" s="121"/>
      <c r="YY2296" s="121"/>
      <c r="YZ2296" s="121"/>
      <c r="ZA2296" s="121"/>
      <c r="ZB2296" s="121"/>
      <c r="ZC2296" s="121"/>
      <c r="ZD2296" s="121"/>
      <c r="ZE2296" s="121"/>
      <c r="ZF2296" s="121"/>
      <c r="ZG2296" s="121"/>
      <c r="ZH2296" s="121"/>
      <c r="ZI2296" s="121"/>
      <c r="ZJ2296" s="121"/>
      <c r="ZK2296" s="121"/>
      <c r="ZL2296" s="121"/>
      <c r="ZM2296" s="121"/>
      <c r="ZN2296" s="121"/>
      <c r="ZO2296" s="121"/>
      <c r="ZP2296" s="121"/>
      <c r="ZQ2296" s="121"/>
      <c r="ZR2296" s="121"/>
      <c r="ZS2296" s="121"/>
      <c r="ZT2296" s="121"/>
      <c r="ZU2296" s="121"/>
      <c r="ZV2296" s="121"/>
      <c r="ZW2296" s="121"/>
      <c r="ZX2296" s="121"/>
      <c r="ZY2296" s="121"/>
      <c r="ZZ2296" s="121"/>
      <c r="AAA2296" s="121"/>
      <c r="AAB2296" s="121"/>
      <c r="AAC2296" s="121"/>
      <c r="AAD2296" s="121"/>
      <c r="AAE2296" s="121"/>
      <c r="AAF2296" s="121"/>
      <c r="AAG2296" s="121"/>
      <c r="AAH2296" s="121"/>
      <c r="AAI2296" s="121"/>
      <c r="AAJ2296" s="121"/>
      <c r="AAK2296" s="121"/>
      <c r="AAL2296" s="121"/>
      <c r="AAM2296" s="121"/>
      <c r="AAN2296" s="121"/>
      <c r="AAO2296" s="121"/>
      <c r="AAP2296" s="121"/>
      <c r="AAQ2296" s="121"/>
      <c r="AAR2296" s="121"/>
      <c r="AAS2296" s="121"/>
      <c r="AAT2296" s="121"/>
      <c r="AAU2296" s="121"/>
      <c r="AAV2296" s="121"/>
      <c r="AAW2296" s="121"/>
      <c r="AAX2296" s="121"/>
      <c r="AAY2296" s="121"/>
      <c r="AAZ2296" s="121"/>
      <c r="ABA2296" s="121"/>
      <c r="ABB2296" s="121"/>
      <c r="ABC2296" s="121"/>
      <c r="ABD2296" s="121"/>
      <c r="ABE2296" s="121"/>
      <c r="ABF2296" s="121"/>
      <c r="ABG2296" s="121"/>
      <c r="ABH2296" s="121"/>
      <c r="ABI2296" s="121"/>
      <c r="ABJ2296" s="121"/>
      <c r="ABK2296" s="121"/>
      <c r="ABL2296" s="121"/>
      <c r="ABM2296" s="121"/>
      <c r="ABN2296" s="121"/>
      <c r="ABO2296" s="121"/>
      <c r="ABP2296" s="121"/>
      <c r="ABQ2296" s="121"/>
      <c r="ABR2296" s="121"/>
      <c r="ABS2296" s="121"/>
      <c r="ABT2296" s="121"/>
      <c r="ABU2296" s="121"/>
      <c r="ABV2296" s="121"/>
      <c r="ABW2296" s="121"/>
      <c r="ABX2296" s="121"/>
      <c r="ABY2296" s="121"/>
      <c r="ABZ2296" s="121"/>
      <c r="ACA2296" s="121"/>
      <c r="ACB2296" s="121"/>
      <c r="ACC2296" s="121"/>
      <c r="ACD2296" s="121"/>
      <c r="ACE2296" s="121"/>
      <c r="ACF2296" s="121"/>
      <c r="ACG2296" s="121"/>
      <c r="ACH2296" s="121"/>
      <c r="ACI2296" s="121"/>
      <c r="ACJ2296" s="121"/>
      <c r="ACK2296" s="121"/>
      <c r="ACL2296" s="121"/>
      <c r="ACM2296" s="121"/>
      <c r="ACN2296" s="121"/>
      <c r="ACO2296" s="121"/>
      <c r="ACP2296" s="121"/>
      <c r="ACQ2296" s="121"/>
      <c r="ACR2296" s="121"/>
      <c r="ACS2296" s="121"/>
      <c r="ACT2296" s="121"/>
      <c r="ACU2296" s="121"/>
      <c r="ACV2296" s="121"/>
      <c r="ACW2296" s="121"/>
      <c r="ACX2296" s="121"/>
      <c r="ACY2296" s="121"/>
      <c r="ACZ2296" s="121"/>
      <c r="ADA2296" s="121"/>
      <c r="ADB2296" s="121"/>
      <c r="ADC2296" s="121"/>
      <c r="ADD2296" s="121"/>
      <c r="ADE2296" s="121"/>
      <c r="ADF2296" s="121"/>
      <c r="ADG2296" s="121"/>
      <c r="ADH2296" s="121"/>
      <c r="ADI2296" s="121"/>
      <c r="ADJ2296" s="121"/>
      <c r="ADK2296" s="121"/>
      <c r="ADL2296" s="121"/>
      <c r="ADM2296" s="121"/>
      <c r="ADN2296" s="121"/>
      <c r="ADO2296" s="121"/>
      <c r="ADP2296" s="121"/>
      <c r="ADQ2296" s="121"/>
      <c r="ADR2296" s="121"/>
      <c r="ADS2296" s="121"/>
      <c r="ADT2296" s="121"/>
      <c r="ADU2296" s="121"/>
      <c r="ADV2296" s="121"/>
      <c r="ADW2296" s="121"/>
      <c r="ADX2296" s="121"/>
      <c r="ADY2296" s="121"/>
      <c r="ADZ2296" s="121"/>
      <c r="AEA2296" s="121"/>
      <c r="AEB2296" s="121"/>
      <c r="AEC2296" s="121"/>
      <c r="AED2296" s="121"/>
      <c r="AEE2296" s="121"/>
      <c r="AEF2296" s="121"/>
      <c r="AEG2296" s="121"/>
      <c r="AEH2296" s="121"/>
      <c r="AEI2296" s="121"/>
      <c r="AEJ2296" s="121"/>
      <c r="AEK2296" s="121"/>
      <c r="AEL2296" s="121"/>
      <c r="AEM2296" s="121"/>
      <c r="AEN2296" s="121"/>
      <c r="AEO2296" s="121"/>
      <c r="AEP2296" s="121"/>
      <c r="AEQ2296" s="121"/>
      <c r="AER2296" s="121"/>
      <c r="AES2296" s="121"/>
      <c r="AET2296" s="121"/>
      <c r="AEU2296" s="121"/>
      <c r="AEV2296" s="121"/>
      <c r="AEW2296" s="121"/>
      <c r="AEX2296" s="121"/>
      <c r="AEY2296" s="121"/>
      <c r="AEZ2296" s="121"/>
      <c r="AFA2296" s="121"/>
      <c r="AFB2296" s="121"/>
      <c r="AFC2296" s="121"/>
      <c r="AFD2296" s="121"/>
      <c r="AFE2296" s="121"/>
      <c r="AFF2296" s="121"/>
      <c r="AFG2296" s="121"/>
      <c r="AFH2296" s="121"/>
      <c r="AFI2296" s="121"/>
      <c r="AFJ2296" s="121"/>
      <c r="AFK2296" s="121"/>
      <c r="AFL2296" s="121"/>
      <c r="AFM2296" s="121"/>
      <c r="AFN2296" s="121"/>
      <c r="AFO2296" s="121"/>
      <c r="AFP2296" s="121"/>
      <c r="AFQ2296" s="121"/>
      <c r="AFR2296" s="121"/>
      <c r="AFS2296" s="121"/>
      <c r="AFT2296" s="121"/>
      <c r="AFU2296" s="121"/>
      <c r="AFV2296" s="121"/>
      <c r="AFW2296" s="121"/>
      <c r="AFX2296" s="121"/>
      <c r="AFY2296" s="121"/>
      <c r="AFZ2296" s="121"/>
      <c r="AGA2296" s="121"/>
      <c r="AGB2296" s="121"/>
      <c r="AGC2296" s="121"/>
      <c r="AGD2296" s="121"/>
      <c r="AGE2296" s="121"/>
      <c r="AGF2296" s="121"/>
      <c r="AGG2296" s="121"/>
      <c r="AGH2296" s="121"/>
      <c r="AGI2296" s="121"/>
      <c r="AGJ2296" s="121"/>
      <c r="AGK2296" s="121"/>
      <c r="AGL2296" s="121"/>
      <c r="AGM2296" s="121"/>
      <c r="AGN2296" s="121"/>
      <c r="AGO2296" s="121"/>
      <c r="AGP2296" s="121"/>
      <c r="AGQ2296" s="121"/>
      <c r="AGR2296" s="121"/>
      <c r="AGS2296" s="121"/>
      <c r="AGT2296" s="121"/>
      <c r="AGU2296" s="121"/>
      <c r="AGV2296" s="121"/>
      <c r="AGW2296" s="121"/>
      <c r="AGX2296" s="121"/>
      <c r="AGY2296" s="121"/>
      <c r="AGZ2296" s="121"/>
      <c r="AHA2296" s="121"/>
      <c r="AHB2296" s="121"/>
      <c r="AHC2296" s="121"/>
      <c r="AHD2296" s="121"/>
      <c r="AHE2296" s="121"/>
      <c r="AHF2296" s="121"/>
      <c r="AHG2296" s="121"/>
      <c r="AHH2296" s="121"/>
      <c r="AHI2296" s="121"/>
      <c r="AHJ2296" s="121"/>
      <c r="AHK2296" s="121"/>
      <c r="AHL2296" s="121"/>
      <c r="AHM2296" s="121"/>
      <c r="AHN2296" s="121"/>
      <c r="AHO2296" s="121"/>
      <c r="AHP2296" s="121"/>
      <c r="AHQ2296" s="121"/>
      <c r="AHR2296" s="121"/>
      <c r="AHS2296" s="121"/>
      <c r="AHT2296" s="121"/>
      <c r="AHU2296" s="121"/>
      <c r="AHV2296" s="121"/>
      <c r="AHW2296" s="121"/>
      <c r="AHX2296" s="121"/>
      <c r="AHY2296" s="121"/>
      <c r="AHZ2296" s="121"/>
      <c r="AIA2296" s="121"/>
      <c r="AIB2296" s="121"/>
      <c r="AIC2296" s="121"/>
      <c r="AID2296" s="121"/>
      <c r="AIE2296" s="121"/>
      <c r="AIF2296" s="121"/>
      <c r="AIG2296" s="121"/>
      <c r="AIH2296" s="121"/>
      <c r="AII2296" s="121"/>
      <c r="AIJ2296" s="121"/>
      <c r="AIK2296" s="121"/>
      <c r="AIL2296" s="121"/>
      <c r="AIM2296" s="121"/>
      <c r="AIN2296" s="121"/>
      <c r="AIO2296" s="121"/>
      <c r="AIP2296" s="121"/>
      <c r="AIQ2296" s="121"/>
      <c r="AIR2296" s="121"/>
      <c r="AIS2296" s="121"/>
      <c r="AIT2296" s="121"/>
      <c r="AIU2296" s="121"/>
      <c r="AIV2296" s="121"/>
      <c r="AIW2296" s="121"/>
      <c r="AIX2296" s="121"/>
      <c r="AIY2296" s="121"/>
      <c r="AIZ2296" s="121"/>
      <c r="AJA2296" s="121"/>
      <c r="AJB2296" s="121"/>
      <c r="AJC2296" s="121"/>
      <c r="AJD2296" s="121"/>
      <c r="AJE2296" s="121"/>
      <c r="AJF2296" s="121"/>
      <c r="AJG2296" s="121"/>
      <c r="AJH2296" s="121"/>
      <c r="AJI2296" s="121"/>
      <c r="AJJ2296" s="121"/>
      <c r="AJK2296" s="121"/>
      <c r="AJL2296" s="121"/>
      <c r="AJM2296" s="121"/>
      <c r="AJN2296" s="121"/>
      <c r="AJO2296" s="121"/>
      <c r="AJP2296" s="121"/>
      <c r="AJQ2296" s="121"/>
      <c r="AJR2296" s="121"/>
      <c r="AJS2296" s="121"/>
      <c r="AJT2296" s="121"/>
      <c r="AJU2296" s="121"/>
      <c r="AJV2296" s="121"/>
      <c r="AJW2296" s="121"/>
      <c r="AJX2296" s="121"/>
      <c r="AJY2296" s="121"/>
      <c r="AJZ2296" s="121"/>
      <c r="AKA2296" s="121"/>
      <c r="AKB2296" s="121"/>
      <c r="AKC2296" s="121"/>
      <c r="AKD2296" s="121"/>
      <c r="AKE2296" s="121"/>
      <c r="AKF2296" s="121"/>
      <c r="AKG2296" s="121"/>
      <c r="AKH2296" s="121"/>
      <c r="AKI2296" s="121"/>
      <c r="AKJ2296" s="121"/>
      <c r="AKK2296" s="121"/>
      <c r="AKL2296" s="121"/>
      <c r="AKM2296" s="121"/>
      <c r="AKN2296" s="121"/>
      <c r="AKO2296" s="121"/>
      <c r="AKP2296" s="121"/>
      <c r="AKQ2296" s="121"/>
      <c r="AKR2296" s="121"/>
      <c r="AKS2296" s="121"/>
      <c r="AKT2296" s="121"/>
      <c r="AKU2296" s="121"/>
      <c r="AKV2296" s="121"/>
      <c r="AKW2296" s="121"/>
      <c r="AKX2296" s="121"/>
      <c r="AKY2296" s="121"/>
      <c r="AKZ2296" s="121"/>
      <c r="ALA2296" s="121"/>
      <c r="ALB2296" s="121"/>
      <c r="ALC2296" s="121"/>
      <c r="ALD2296" s="121"/>
      <c r="ALE2296" s="121"/>
      <c r="ALF2296" s="121"/>
      <c r="ALG2296" s="121"/>
      <c r="ALH2296" s="121"/>
      <c r="ALI2296" s="121"/>
      <c r="ALJ2296" s="121"/>
      <c r="ALK2296" s="121"/>
      <c r="ALL2296" s="121"/>
      <c r="ALM2296" s="121"/>
      <c r="ALN2296" s="121"/>
      <c r="ALO2296" s="121"/>
      <c r="ALP2296" s="121"/>
      <c r="ALQ2296" s="121"/>
      <c r="ALR2296" s="121"/>
      <c r="ALS2296" s="121"/>
      <c r="ALT2296" s="121"/>
      <c r="ALU2296" s="121"/>
      <c r="ALV2296" s="121"/>
      <c r="ALW2296" s="121"/>
      <c r="ALX2296" s="121"/>
      <c r="ALY2296" s="121"/>
      <c r="ALZ2296" s="121"/>
      <c r="AMA2296" s="121"/>
      <c r="AMB2296" s="121"/>
      <c r="AMC2296" s="121"/>
      <c r="AMD2296" s="121"/>
      <c r="AME2296" s="121"/>
      <c r="AMF2296" s="121"/>
      <c r="AMG2296" s="121"/>
      <c r="AMH2296" s="121"/>
      <c r="AMI2296" s="121"/>
      <c r="AMJ2296" s="121"/>
      <c r="AMK2296" s="121"/>
    </row>
    <row r="2297" spans="1:1025" s="285" customFormat="1" ht="21.6">
      <c r="A2297" s="15">
        <v>2294</v>
      </c>
      <c r="B2297" s="274" t="s">
        <v>28</v>
      </c>
      <c r="C2297" s="274" t="s">
        <v>3864</v>
      </c>
      <c r="D2297" s="81" t="s">
        <v>5424</v>
      </c>
      <c r="E2297" s="81" t="s">
        <v>5433</v>
      </c>
      <c r="F2297" s="16" t="s">
        <v>5426</v>
      </c>
      <c r="G2297" s="254" t="s">
        <v>5434</v>
      </c>
      <c r="H2297" s="18" t="s">
        <v>5435</v>
      </c>
      <c r="I2297" s="81" t="s">
        <v>5436</v>
      </c>
      <c r="J2297" s="81" t="s">
        <v>5437</v>
      </c>
      <c r="K2297" s="16" t="s">
        <v>5431</v>
      </c>
      <c r="L2297" s="283" t="s">
        <v>3230</v>
      </c>
      <c r="M2297" s="283" t="s">
        <v>5438</v>
      </c>
      <c r="N2297" s="284"/>
      <c r="O2297" s="284"/>
      <c r="P2297" s="284"/>
      <c r="Q2297" s="284"/>
      <c r="R2297" s="284"/>
      <c r="S2297" s="284"/>
      <c r="T2297" s="284"/>
      <c r="U2297" s="284"/>
      <c r="V2297" s="284"/>
      <c r="W2297" s="284"/>
      <c r="X2297" s="284"/>
      <c r="Y2297" s="284"/>
      <c r="Z2297" s="284"/>
      <c r="AA2297" s="284"/>
      <c r="AB2297" s="284"/>
      <c r="AC2297" s="284"/>
      <c r="AD2297" s="284"/>
      <c r="AE2297" s="284"/>
      <c r="AF2297" s="284"/>
      <c r="AG2297" s="284"/>
      <c r="AH2297" s="284"/>
      <c r="AI2297" s="284"/>
      <c r="AJ2297" s="284"/>
      <c r="AK2297" s="284"/>
      <c r="AL2297" s="284"/>
      <c r="AM2297" s="284"/>
      <c r="AN2297" s="284"/>
      <c r="AO2297" s="284"/>
      <c r="AP2297" s="284"/>
      <c r="AQ2297" s="284"/>
      <c r="AR2297" s="284"/>
      <c r="AS2297" s="284"/>
      <c r="AT2297" s="284"/>
      <c r="AU2297" s="284"/>
      <c r="AV2297" s="284"/>
      <c r="AW2297" s="284"/>
      <c r="AX2297" s="284"/>
      <c r="AY2297" s="284"/>
      <c r="AZ2297" s="284"/>
      <c r="BA2297" s="284"/>
      <c r="BB2297" s="284"/>
      <c r="BC2297" s="284"/>
      <c r="BD2297" s="284"/>
      <c r="BE2297" s="284"/>
      <c r="BF2297" s="284"/>
      <c r="BG2297" s="284"/>
      <c r="BH2297" s="284"/>
      <c r="BI2297" s="284"/>
      <c r="BJ2297" s="284"/>
      <c r="BK2297" s="284"/>
      <c r="BL2297" s="284"/>
      <c r="BM2297" s="284"/>
      <c r="BN2297" s="284"/>
      <c r="BO2297" s="284"/>
      <c r="BP2297" s="284"/>
      <c r="BQ2297" s="284"/>
      <c r="BR2297" s="284"/>
      <c r="BS2297" s="284"/>
      <c r="BT2297" s="284"/>
      <c r="BU2297" s="284"/>
      <c r="BV2297" s="284"/>
      <c r="BW2297" s="284"/>
      <c r="BX2297" s="284"/>
      <c r="BY2297" s="284"/>
      <c r="BZ2297" s="284"/>
      <c r="CA2297" s="284"/>
      <c r="CB2297" s="284"/>
      <c r="CC2297" s="284"/>
      <c r="CD2297" s="284"/>
      <c r="CE2297" s="284"/>
      <c r="CF2297" s="284"/>
      <c r="CG2297" s="284"/>
      <c r="CH2297" s="284"/>
      <c r="CI2297" s="284"/>
      <c r="CJ2297" s="284"/>
      <c r="CK2297" s="284"/>
      <c r="CL2297" s="284"/>
      <c r="CM2297" s="284"/>
      <c r="CN2297" s="284"/>
      <c r="CO2297" s="284"/>
      <c r="CP2297" s="284"/>
      <c r="CQ2297" s="284"/>
      <c r="CR2297" s="284"/>
      <c r="CS2297" s="284"/>
      <c r="CT2297" s="284"/>
      <c r="CU2297" s="284"/>
      <c r="CV2297" s="284"/>
      <c r="CW2297" s="284"/>
      <c r="CX2297" s="284"/>
      <c r="CY2297" s="284"/>
      <c r="CZ2297" s="284"/>
      <c r="DA2297" s="284"/>
      <c r="DB2297" s="284"/>
      <c r="DC2297" s="284"/>
      <c r="DD2297" s="284"/>
      <c r="DE2297" s="284"/>
      <c r="DF2297" s="284"/>
      <c r="DG2297" s="284"/>
      <c r="DH2297" s="284"/>
      <c r="DI2297" s="284"/>
      <c r="DJ2297" s="284"/>
      <c r="DK2297" s="284"/>
      <c r="DL2297" s="284"/>
      <c r="DM2297" s="284"/>
      <c r="DN2297" s="284"/>
      <c r="DO2297" s="284"/>
      <c r="DP2297" s="284"/>
      <c r="DQ2297" s="284"/>
      <c r="DR2297" s="284"/>
      <c r="DS2297" s="284"/>
      <c r="DT2297" s="284"/>
      <c r="DU2297" s="284"/>
      <c r="DV2297" s="284"/>
      <c r="DW2297" s="284"/>
      <c r="DX2297" s="284"/>
      <c r="DY2297" s="284"/>
      <c r="DZ2297" s="284"/>
      <c r="EA2297" s="284"/>
      <c r="EB2297" s="284"/>
      <c r="EC2297" s="284"/>
      <c r="ED2297" s="284"/>
      <c r="EE2297" s="284"/>
      <c r="EF2297" s="284"/>
      <c r="EG2297" s="284"/>
      <c r="EH2297" s="284"/>
      <c r="EI2297" s="284"/>
      <c r="EJ2297" s="284"/>
      <c r="EK2297" s="284"/>
      <c r="EL2297" s="284"/>
      <c r="EM2297" s="284"/>
      <c r="EN2297" s="284"/>
      <c r="EO2297" s="284"/>
      <c r="EP2297" s="284"/>
      <c r="EQ2297" s="284"/>
      <c r="ER2297" s="284"/>
      <c r="ES2297" s="284"/>
      <c r="ET2297" s="284"/>
      <c r="EU2297" s="284"/>
      <c r="EV2297" s="284"/>
      <c r="EW2297" s="284"/>
      <c r="EX2297" s="284"/>
      <c r="EY2297" s="284"/>
      <c r="EZ2297" s="284"/>
      <c r="FA2297" s="284"/>
      <c r="FB2297" s="284"/>
      <c r="FC2297" s="284"/>
      <c r="FD2297" s="284"/>
      <c r="FE2297" s="284"/>
      <c r="FF2297" s="284"/>
      <c r="FG2297" s="284"/>
      <c r="FH2297" s="284"/>
      <c r="FI2297" s="284"/>
      <c r="FJ2297" s="284"/>
      <c r="FK2297" s="284"/>
      <c r="FL2297" s="284"/>
      <c r="FM2297" s="284"/>
      <c r="FN2297" s="284"/>
      <c r="FO2297" s="284"/>
      <c r="FP2297" s="284"/>
      <c r="FQ2297" s="284"/>
      <c r="FR2297" s="284"/>
      <c r="FS2297" s="284"/>
      <c r="FT2297" s="284"/>
      <c r="FU2297" s="284"/>
      <c r="FV2297" s="284"/>
      <c r="FW2297" s="284"/>
      <c r="FX2297" s="284"/>
      <c r="FY2297" s="284"/>
      <c r="FZ2297" s="284"/>
      <c r="GA2297" s="284"/>
      <c r="GB2297" s="284"/>
      <c r="GC2297" s="284"/>
      <c r="GD2297" s="284"/>
      <c r="GE2297" s="284"/>
      <c r="GF2297" s="284"/>
      <c r="GG2297" s="284"/>
      <c r="GH2297" s="284"/>
      <c r="GI2297" s="284"/>
      <c r="GJ2297" s="284"/>
      <c r="GK2297" s="284"/>
      <c r="GL2297" s="284"/>
      <c r="GM2297" s="284"/>
      <c r="GN2297" s="284"/>
      <c r="GO2297" s="284"/>
      <c r="GP2297" s="284"/>
      <c r="GQ2297" s="284"/>
      <c r="GR2297" s="284"/>
      <c r="GS2297" s="284"/>
      <c r="GT2297" s="284"/>
      <c r="GU2297" s="284"/>
      <c r="GV2297" s="284"/>
      <c r="GW2297" s="284"/>
      <c r="GX2297" s="284"/>
      <c r="GY2297" s="284"/>
      <c r="GZ2297" s="284"/>
      <c r="HA2297" s="284"/>
      <c r="HB2297" s="284"/>
      <c r="HC2297" s="284"/>
      <c r="HD2297" s="284"/>
      <c r="HE2297" s="284"/>
      <c r="HF2297" s="284"/>
      <c r="HG2297" s="284"/>
      <c r="HH2297" s="284"/>
      <c r="HI2297" s="284"/>
      <c r="HJ2297" s="284"/>
      <c r="HK2297" s="284"/>
      <c r="HL2297" s="284"/>
      <c r="HM2297" s="284"/>
      <c r="HN2297" s="284"/>
      <c r="HO2297" s="284"/>
      <c r="HP2297" s="284"/>
      <c r="HQ2297" s="284"/>
      <c r="HR2297" s="284"/>
      <c r="HS2297" s="284"/>
      <c r="HT2297" s="284"/>
      <c r="HU2297" s="284"/>
      <c r="HV2297" s="284"/>
      <c r="HW2297" s="284"/>
      <c r="HX2297" s="284"/>
      <c r="HY2297" s="284"/>
      <c r="HZ2297" s="284"/>
      <c r="IA2297" s="284"/>
      <c r="IB2297" s="284"/>
      <c r="IC2297" s="284"/>
      <c r="ID2297" s="284"/>
      <c r="IE2297" s="284"/>
      <c r="IF2297" s="284"/>
      <c r="IG2297" s="284"/>
      <c r="IH2297" s="284"/>
      <c r="II2297" s="284"/>
      <c r="IJ2297" s="284"/>
      <c r="IK2297" s="284"/>
      <c r="IL2297" s="284"/>
      <c r="IM2297" s="284"/>
      <c r="IN2297" s="284"/>
      <c r="IO2297" s="284"/>
      <c r="IP2297" s="284"/>
      <c r="IQ2297" s="284"/>
      <c r="IR2297" s="284"/>
      <c r="IS2297" s="284"/>
      <c r="IT2297" s="284"/>
      <c r="IU2297" s="284"/>
      <c r="IV2297" s="284"/>
      <c r="IW2297" s="284"/>
      <c r="IX2297" s="284"/>
      <c r="IY2297" s="284"/>
      <c r="IZ2297" s="284"/>
      <c r="JA2297" s="284"/>
      <c r="JB2297" s="284"/>
      <c r="JC2297" s="284"/>
      <c r="JD2297" s="284"/>
      <c r="JE2297" s="284"/>
      <c r="JF2297" s="284"/>
      <c r="JG2297" s="284"/>
      <c r="JH2297" s="284"/>
      <c r="JI2297" s="284"/>
      <c r="JJ2297" s="284"/>
      <c r="JK2297" s="284"/>
      <c r="JL2297" s="284"/>
      <c r="JM2297" s="284"/>
      <c r="JN2297" s="284"/>
      <c r="JO2297" s="284"/>
      <c r="JP2297" s="284"/>
      <c r="JQ2297" s="284"/>
      <c r="JR2297" s="284"/>
      <c r="JS2297" s="284"/>
      <c r="JT2297" s="284"/>
      <c r="JU2297" s="284"/>
      <c r="JV2297" s="284"/>
      <c r="JW2297" s="284"/>
      <c r="JX2297" s="284"/>
      <c r="JY2297" s="284"/>
      <c r="JZ2297" s="284"/>
      <c r="KA2297" s="284"/>
      <c r="KB2297" s="284"/>
      <c r="KC2297" s="284"/>
      <c r="KD2297" s="284"/>
      <c r="KE2297" s="284"/>
      <c r="KF2297" s="284"/>
      <c r="KG2297" s="284"/>
      <c r="KH2297" s="284"/>
      <c r="KI2297" s="284"/>
      <c r="KJ2297" s="284"/>
      <c r="KK2297" s="284"/>
      <c r="KL2297" s="284"/>
      <c r="KM2297" s="284"/>
      <c r="KN2297" s="284"/>
      <c r="KO2297" s="284"/>
      <c r="KP2297" s="284"/>
      <c r="KQ2297" s="284"/>
      <c r="KR2297" s="284"/>
      <c r="KS2297" s="284"/>
      <c r="KT2297" s="284"/>
      <c r="KU2297" s="284"/>
      <c r="KV2297" s="284"/>
      <c r="KW2297" s="284"/>
      <c r="KX2297" s="284"/>
      <c r="KY2297" s="284"/>
      <c r="KZ2297" s="284"/>
      <c r="LA2297" s="284"/>
      <c r="LB2297" s="284"/>
      <c r="LC2297" s="284"/>
      <c r="LD2297" s="284"/>
      <c r="LE2297" s="284"/>
      <c r="LF2297" s="284"/>
      <c r="LG2297" s="284"/>
      <c r="LH2297" s="284"/>
      <c r="LI2297" s="284"/>
      <c r="LJ2297" s="284"/>
      <c r="LK2297" s="284"/>
      <c r="LL2297" s="284"/>
      <c r="LM2297" s="284"/>
      <c r="LN2297" s="284"/>
      <c r="LO2297" s="284"/>
      <c r="LP2297" s="284"/>
      <c r="LQ2297" s="284"/>
      <c r="LR2297" s="284"/>
      <c r="LS2297" s="284"/>
      <c r="LT2297" s="284"/>
      <c r="LU2297" s="284"/>
      <c r="LV2297" s="284"/>
      <c r="LW2297" s="284"/>
      <c r="LX2297" s="284"/>
      <c r="LY2297" s="284"/>
      <c r="LZ2297" s="284"/>
      <c r="MA2297" s="284"/>
      <c r="MB2297" s="284"/>
      <c r="MC2297" s="284"/>
      <c r="MD2297" s="284"/>
      <c r="ME2297" s="284"/>
      <c r="MF2297" s="284"/>
      <c r="MG2297" s="284"/>
      <c r="MH2297" s="284"/>
      <c r="MI2297" s="284"/>
      <c r="MJ2297" s="284"/>
      <c r="MK2297" s="284"/>
      <c r="ML2297" s="284"/>
      <c r="MM2297" s="284"/>
      <c r="MN2297" s="284"/>
      <c r="MO2297" s="284"/>
      <c r="MP2297" s="284"/>
      <c r="MQ2297" s="284"/>
      <c r="MR2297" s="284"/>
      <c r="MS2297" s="284"/>
      <c r="MT2297" s="284"/>
      <c r="MU2297" s="284"/>
      <c r="MV2297" s="284"/>
      <c r="MW2297" s="284"/>
      <c r="MX2297" s="284"/>
      <c r="MY2297" s="284"/>
      <c r="MZ2297" s="284"/>
      <c r="NA2297" s="284"/>
      <c r="NB2297" s="284"/>
      <c r="NC2297" s="284"/>
      <c r="ND2297" s="284"/>
      <c r="NE2297" s="284"/>
      <c r="NF2297" s="284"/>
      <c r="NG2297" s="284"/>
      <c r="NH2297" s="284"/>
      <c r="NI2297" s="284"/>
      <c r="NJ2297" s="284"/>
      <c r="NK2297" s="284"/>
      <c r="NL2297" s="284"/>
      <c r="NM2297" s="284"/>
      <c r="NN2297" s="284"/>
      <c r="NO2297" s="284"/>
      <c r="NP2297" s="284"/>
      <c r="NQ2297" s="284"/>
      <c r="NR2297" s="284"/>
      <c r="NS2297" s="284"/>
      <c r="NT2297" s="284"/>
      <c r="NU2297" s="284"/>
      <c r="NV2297" s="284"/>
      <c r="NW2297" s="284"/>
      <c r="NX2297" s="284"/>
      <c r="NY2297" s="284"/>
      <c r="NZ2297" s="284"/>
      <c r="OA2297" s="284"/>
      <c r="OB2297" s="284"/>
      <c r="OC2297" s="284"/>
      <c r="OD2297" s="284"/>
      <c r="OE2297" s="284"/>
      <c r="OF2297" s="284"/>
      <c r="OG2297" s="284"/>
      <c r="OH2297" s="284"/>
      <c r="OI2297" s="284"/>
      <c r="OJ2297" s="284"/>
      <c r="OK2297" s="284"/>
      <c r="OL2297" s="284"/>
      <c r="OM2297" s="284"/>
      <c r="ON2297" s="284"/>
      <c r="OO2297" s="284"/>
      <c r="OP2297" s="284"/>
      <c r="OQ2297" s="284"/>
      <c r="OR2297" s="284"/>
      <c r="OS2297" s="284"/>
      <c r="OT2297" s="284"/>
      <c r="OU2297" s="284"/>
      <c r="OV2297" s="284"/>
      <c r="OW2297" s="284"/>
      <c r="OX2297" s="284"/>
      <c r="OY2297" s="284"/>
      <c r="OZ2297" s="284"/>
      <c r="PA2297" s="284"/>
      <c r="PB2297" s="284"/>
      <c r="PC2297" s="284"/>
      <c r="PD2297" s="284"/>
      <c r="PE2297" s="284"/>
      <c r="PF2297" s="284"/>
      <c r="PG2297" s="284"/>
      <c r="PH2297" s="284"/>
      <c r="PI2297" s="284"/>
      <c r="PJ2297" s="284"/>
      <c r="PK2297" s="284"/>
      <c r="PL2297" s="284"/>
      <c r="PM2297" s="284"/>
      <c r="PN2297" s="284"/>
      <c r="PO2297" s="284"/>
      <c r="PP2297" s="284"/>
      <c r="PQ2297" s="284"/>
      <c r="PR2297" s="284"/>
      <c r="PS2297" s="284"/>
      <c r="PT2297" s="284"/>
      <c r="PU2297" s="284"/>
      <c r="PV2297" s="284"/>
      <c r="PW2297" s="284"/>
      <c r="PX2297" s="284"/>
      <c r="PY2297" s="284"/>
      <c r="PZ2297" s="284"/>
      <c r="QA2297" s="284"/>
      <c r="QB2297" s="284"/>
      <c r="QC2297" s="284"/>
      <c r="QD2297" s="284"/>
      <c r="QE2297" s="284"/>
      <c r="QF2297" s="284"/>
      <c r="QG2297" s="284"/>
      <c r="QH2297" s="284"/>
      <c r="QI2297" s="284"/>
      <c r="QJ2297" s="284"/>
      <c r="QK2297" s="284"/>
      <c r="QL2297" s="284"/>
      <c r="QM2297" s="284"/>
      <c r="QN2297" s="284"/>
      <c r="QO2297" s="284"/>
      <c r="QP2297" s="284"/>
      <c r="QQ2297" s="284"/>
      <c r="QR2297" s="284"/>
      <c r="QS2297" s="284"/>
      <c r="QT2297" s="284"/>
      <c r="QU2297" s="284"/>
      <c r="QV2297" s="284"/>
      <c r="QW2297" s="284"/>
      <c r="QX2297" s="284"/>
      <c r="QY2297" s="284"/>
      <c r="QZ2297" s="284"/>
      <c r="RA2297" s="284"/>
      <c r="RB2297" s="284"/>
      <c r="RC2297" s="284"/>
      <c r="RD2297" s="284"/>
      <c r="RE2297" s="284"/>
      <c r="RF2297" s="284"/>
      <c r="RG2297" s="284"/>
      <c r="RH2297" s="284"/>
      <c r="RI2297" s="284"/>
      <c r="RJ2297" s="284"/>
      <c r="RK2297" s="284"/>
      <c r="RL2297" s="284"/>
      <c r="RM2297" s="284"/>
      <c r="RN2297" s="284"/>
      <c r="RO2297" s="284"/>
      <c r="RP2297" s="284"/>
      <c r="RQ2297" s="284"/>
      <c r="RR2297" s="284"/>
      <c r="RS2297" s="284"/>
      <c r="RT2297" s="284"/>
      <c r="RU2297" s="284"/>
      <c r="RV2297" s="284"/>
      <c r="RW2297" s="284"/>
      <c r="RX2297" s="284"/>
      <c r="RY2297" s="284"/>
      <c r="RZ2297" s="284"/>
      <c r="SA2297" s="284"/>
      <c r="SB2297" s="284"/>
      <c r="SC2297" s="284"/>
      <c r="SD2297" s="284"/>
      <c r="SE2297" s="284"/>
      <c r="SF2297" s="284"/>
      <c r="SG2297" s="284"/>
      <c r="SH2297" s="284"/>
      <c r="SI2297" s="284"/>
      <c r="SJ2297" s="284"/>
      <c r="SK2297" s="284"/>
      <c r="SL2297" s="284"/>
      <c r="SM2297" s="284"/>
      <c r="SN2297" s="284"/>
      <c r="SO2297" s="284"/>
      <c r="SP2297" s="284"/>
      <c r="SQ2297" s="284"/>
      <c r="SR2297" s="284"/>
      <c r="SS2297" s="284"/>
      <c r="ST2297" s="284"/>
      <c r="SU2297" s="284"/>
      <c r="SV2297" s="284"/>
      <c r="SW2297" s="284"/>
      <c r="SX2297" s="284"/>
      <c r="SY2297" s="284"/>
      <c r="SZ2297" s="284"/>
      <c r="TA2297" s="284"/>
      <c r="TB2297" s="284"/>
      <c r="TC2297" s="284"/>
      <c r="TD2297" s="284"/>
      <c r="TE2297" s="284"/>
      <c r="TF2297" s="284"/>
      <c r="TG2297" s="284"/>
      <c r="TH2297" s="284"/>
      <c r="TI2297" s="284"/>
      <c r="TJ2297" s="284"/>
      <c r="TK2297" s="284"/>
      <c r="TL2297" s="284"/>
      <c r="TM2297" s="284"/>
      <c r="TN2297" s="284"/>
      <c r="TO2297" s="284"/>
      <c r="TP2297" s="284"/>
      <c r="TQ2297" s="284"/>
      <c r="TR2297" s="284"/>
      <c r="TS2297" s="284"/>
      <c r="TT2297" s="284"/>
      <c r="TU2297" s="284"/>
      <c r="TV2297" s="284"/>
      <c r="TW2297" s="284"/>
      <c r="TX2297" s="284"/>
      <c r="TY2297" s="284"/>
      <c r="TZ2297" s="284"/>
      <c r="UA2297" s="284"/>
      <c r="UB2297" s="284"/>
      <c r="UC2297" s="284"/>
      <c r="UD2297" s="284"/>
      <c r="UE2297" s="284"/>
      <c r="UF2297" s="284"/>
      <c r="UG2297" s="284"/>
      <c r="UH2297" s="284"/>
      <c r="UI2297" s="284"/>
      <c r="UJ2297" s="284"/>
      <c r="UK2297" s="284"/>
      <c r="UL2297" s="284"/>
      <c r="UM2297" s="284"/>
      <c r="UN2297" s="284"/>
      <c r="UO2297" s="284"/>
      <c r="UP2297" s="284"/>
      <c r="UQ2297" s="284"/>
      <c r="UR2297" s="284"/>
      <c r="US2297" s="284"/>
      <c r="UT2297" s="284"/>
      <c r="UU2297" s="284"/>
      <c r="UV2297" s="284"/>
      <c r="UW2297" s="284"/>
      <c r="UX2297" s="284"/>
      <c r="UY2297" s="284"/>
      <c r="UZ2297" s="284"/>
      <c r="VA2297" s="284"/>
      <c r="VB2297" s="284"/>
      <c r="VC2297" s="284"/>
      <c r="VD2297" s="284"/>
      <c r="VE2297" s="284"/>
      <c r="VF2297" s="284"/>
      <c r="VG2297" s="284"/>
      <c r="VH2297" s="284"/>
      <c r="VI2297" s="284"/>
      <c r="VJ2297" s="284"/>
      <c r="VK2297" s="284"/>
      <c r="VL2297" s="284"/>
      <c r="VM2297" s="284"/>
      <c r="VN2297" s="284"/>
      <c r="VO2297" s="284"/>
      <c r="VP2297" s="284"/>
      <c r="VQ2297" s="284"/>
      <c r="VR2297" s="284"/>
      <c r="VS2297" s="284"/>
      <c r="VT2297" s="284"/>
      <c r="VU2297" s="284"/>
      <c r="VV2297" s="284"/>
      <c r="VW2297" s="284"/>
      <c r="VX2297" s="284"/>
      <c r="VY2297" s="284"/>
      <c r="VZ2297" s="284"/>
      <c r="WA2297" s="284"/>
      <c r="WB2297" s="284"/>
      <c r="WC2297" s="284"/>
      <c r="WD2297" s="284"/>
      <c r="WE2297" s="284"/>
      <c r="WF2297" s="284"/>
      <c r="WG2297" s="284"/>
      <c r="WH2297" s="284"/>
      <c r="WI2297" s="284"/>
      <c r="WJ2297" s="284"/>
      <c r="WK2297" s="284"/>
      <c r="WL2297" s="284"/>
      <c r="WM2297" s="284"/>
      <c r="WN2297" s="284"/>
      <c r="WO2297" s="284"/>
      <c r="WP2297" s="284"/>
      <c r="WQ2297" s="284"/>
      <c r="WR2297" s="284"/>
      <c r="WS2297" s="284"/>
      <c r="WT2297" s="284"/>
      <c r="WU2297" s="284"/>
      <c r="WV2297" s="284"/>
      <c r="WW2297" s="284"/>
      <c r="WX2297" s="284"/>
      <c r="WY2297" s="284"/>
      <c r="WZ2297" s="284"/>
      <c r="XA2297" s="284"/>
      <c r="XB2297" s="284"/>
      <c r="XC2297" s="284"/>
      <c r="XD2297" s="284"/>
      <c r="XE2297" s="284"/>
      <c r="XF2297" s="284"/>
      <c r="XG2297" s="284"/>
      <c r="XH2297" s="284"/>
      <c r="XI2297" s="284"/>
      <c r="XJ2297" s="284"/>
      <c r="XK2297" s="284"/>
      <c r="XL2297" s="284"/>
      <c r="XM2297" s="284"/>
      <c r="XN2297" s="284"/>
      <c r="XO2297" s="284"/>
      <c r="XP2297" s="284"/>
      <c r="XQ2297" s="284"/>
      <c r="XR2297" s="284"/>
      <c r="XS2297" s="284"/>
      <c r="XT2297" s="284"/>
      <c r="XU2297" s="284"/>
      <c r="XV2297" s="284"/>
      <c r="XW2297" s="284"/>
      <c r="XX2297" s="284"/>
      <c r="XY2297" s="284"/>
      <c r="XZ2297" s="284"/>
      <c r="YA2297" s="284"/>
      <c r="YB2297" s="284"/>
      <c r="YC2297" s="284"/>
      <c r="YD2297" s="284"/>
      <c r="YE2297" s="284"/>
      <c r="YF2297" s="284"/>
      <c r="YG2297" s="284"/>
      <c r="YH2297" s="284"/>
      <c r="YI2297" s="284"/>
      <c r="YJ2297" s="284"/>
      <c r="YK2297" s="284"/>
      <c r="YL2297" s="284"/>
      <c r="YM2297" s="284"/>
      <c r="YN2297" s="284"/>
      <c r="YO2297" s="284"/>
      <c r="YP2297" s="284"/>
      <c r="YQ2297" s="284"/>
      <c r="YR2297" s="284"/>
      <c r="YS2297" s="284"/>
      <c r="YT2297" s="284"/>
      <c r="YU2297" s="284"/>
      <c r="YV2297" s="284"/>
      <c r="YW2297" s="284"/>
      <c r="YX2297" s="284"/>
      <c r="YY2297" s="284"/>
      <c r="YZ2297" s="284"/>
      <c r="ZA2297" s="284"/>
      <c r="ZB2297" s="284"/>
      <c r="ZC2297" s="284"/>
      <c r="ZD2297" s="284"/>
      <c r="ZE2297" s="284"/>
      <c r="ZF2297" s="284"/>
      <c r="ZG2297" s="284"/>
      <c r="ZH2297" s="284"/>
      <c r="ZI2297" s="284"/>
      <c r="ZJ2297" s="284"/>
      <c r="ZK2297" s="284"/>
      <c r="ZL2297" s="284"/>
      <c r="ZM2297" s="284"/>
      <c r="ZN2297" s="284"/>
      <c r="ZO2297" s="284"/>
      <c r="ZP2297" s="284"/>
      <c r="ZQ2297" s="284"/>
      <c r="ZR2297" s="284"/>
      <c r="ZS2297" s="284"/>
      <c r="ZT2297" s="284"/>
      <c r="ZU2297" s="284"/>
      <c r="ZV2297" s="284"/>
      <c r="ZW2297" s="284"/>
      <c r="ZX2297" s="284"/>
      <c r="ZY2297" s="284"/>
      <c r="ZZ2297" s="284"/>
      <c r="AAA2297" s="284"/>
      <c r="AAB2297" s="284"/>
      <c r="AAC2297" s="284"/>
      <c r="AAD2297" s="284"/>
      <c r="AAE2297" s="284"/>
      <c r="AAF2297" s="284"/>
      <c r="AAG2297" s="284"/>
      <c r="AAH2297" s="284"/>
      <c r="AAI2297" s="284"/>
      <c r="AAJ2297" s="284"/>
      <c r="AAK2297" s="284"/>
      <c r="AAL2297" s="284"/>
      <c r="AAM2297" s="284"/>
      <c r="AAN2297" s="284"/>
      <c r="AAO2297" s="284"/>
      <c r="AAP2297" s="284"/>
      <c r="AAQ2297" s="284"/>
      <c r="AAR2297" s="284"/>
      <c r="AAS2297" s="284"/>
      <c r="AAT2297" s="284"/>
      <c r="AAU2297" s="284"/>
      <c r="AAV2297" s="284"/>
      <c r="AAW2297" s="284"/>
      <c r="AAX2297" s="284"/>
      <c r="AAY2297" s="284"/>
      <c r="AAZ2297" s="284"/>
      <c r="ABA2297" s="284"/>
      <c r="ABB2297" s="284"/>
      <c r="ABC2297" s="284"/>
      <c r="ABD2297" s="284"/>
      <c r="ABE2297" s="284"/>
      <c r="ABF2297" s="284"/>
      <c r="ABG2297" s="284"/>
      <c r="ABH2297" s="284"/>
      <c r="ABI2297" s="284"/>
      <c r="ABJ2297" s="284"/>
      <c r="ABK2297" s="284"/>
      <c r="ABL2297" s="284"/>
      <c r="ABM2297" s="284"/>
      <c r="ABN2297" s="284"/>
      <c r="ABO2297" s="284"/>
      <c r="ABP2297" s="284"/>
      <c r="ABQ2297" s="284"/>
      <c r="ABR2297" s="284"/>
      <c r="ABS2297" s="284"/>
      <c r="ABT2297" s="284"/>
      <c r="ABU2297" s="284"/>
      <c r="ABV2297" s="284"/>
      <c r="ABW2297" s="284"/>
      <c r="ABX2297" s="284"/>
      <c r="ABY2297" s="284"/>
      <c r="ABZ2297" s="284"/>
      <c r="ACA2297" s="284"/>
      <c r="ACB2297" s="284"/>
      <c r="ACC2297" s="284"/>
      <c r="ACD2297" s="284"/>
      <c r="ACE2297" s="284"/>
      <c r="ACF2297" s="284"/>
      <c r="ACG2297" s="284"/>
      <c r="ACH2297" s="284"/>
      <c r="ACI2297" s="284"/>
      <c r="ACJ2297" s="284"/>
      <c r="ACK2297" s="284"/>
      <c r="ACL2297" s="284"/>
      <c r="ACM2297" s="284"/>
      <c r="ACN2297" s="284"/>
      <c r="ACO2297" s="284"/>
      <c r="ACP2297" s="284"/>
      <c r="ACQ2297" s="284"/>
      <c r="ACR2297" s="284"/>
      <c r="ACS2297" s="284"/>
      <c r="ACT2297" s="284"/>
      <c r="ACU2297" s="284"/>
      <c r="ACV2297" s="284"/>
      <c r="ACW2297" s="284"/>
      <c r="ACX2297" s="284"/>
      <c r="ACY2297" s="284"/>
      <c r="ACZ2297" s="284"/>
      <c r="ADA2297" s="284"/>
      <c r="ADB2297" s="284"/>
      <c r="ADC2297" s="284"/>
      <c r="ADD2297" s="284"/>
      <c r="ADE2297" s="284"/>
      <c r="ADF2297" s="284"/>
      <c r="ADG2297" s="284"/>
      <c r="ADH2297" s="284"/>
      <c r="ADI2297" s="284"/>
      <c r="ADJ2297" s="284"/>
      <c r="ADK2297" s="284"/>
      <c r="ADL2297" s="284"/>
      <c r="ADM2297" s="284"/>
      <c r="ADN2297" s="284"/>
      <c r="ADO2297" s="284"/>
      <c r="ADP2297" s="284"/>
      <c r="ADQ2297" s="284"/>
      <c r="ADR2297" s="284"/>
      <c r="ADS2297" s="284"/>
      <c r="ADT2297" s="284"/>
      <c r="ADU2297" s="284"/>
      <c r="ADV2297" s="284"/>
      <c r="ADW2297" s="284"/>
      <c r="ADX2297" s="284"/>
      <c r="ADY2297" s="284"/>
      <c r="ADZ2297" s="284"/>
      <c r="AEA2297" s="284"/>
      <c r="AEB2297" s="284"/>
      <c r="AEC2297" s="284"/>
      <c r="AED2297" s="284"/>
      <c r="AEE2297" s="284"/>
      <c r="AEF2297" s="284"/>
      <c r="AEG2297" s="284"/>
      <c r="AEH2297" s="284"/>
      <c r="AEI2297" s="284"/>
      <c r="AEJ2297" s="284"/>
      <c r="AEK2297" s="284"/>
      <c r="AEL2297" s="284"/>
      <c r="AEM2297" s="284"/>
      <c r="AEN2297" s="284"/>
      <c r="AEO2297" s="284"/>
      <c r="AEP2297" s="284"/>
      <c r="AEQ2297" s="284"/>
      <c r="AER2297" s="284"/>
      <c r="AES2297" s="284"/>
      <c r="AET2297" s="284"/>
      <c r="AEU2297" s="284"/>
      <c r="AEV2297" s="284"/>
      <c r="AEW2297" s="284"/>
      <c r="AEX2297" s="284"/>
      <c r="AEY2297" s="284"/>
      <c r="AEZ2297" s="284"/>
      <c r="AFA2297" s="284"/>
      <c r="AFB2297" s="284"/>
      <c r="AFC2297" s="284"/>
      <c r="AFD2297" s="284"/>
      <c r="AFE2297" s="284"/>
      <c r="AFF2297" s="284"/>
      <c r="AFG2297" s="284"/>
      <c r="AFH2297" s="284"/>
      <c r="AFI2297" s="284"/>
      <c r="AFJ2297" s="284"/>
      <c r="AFK2297" s="284"/>
      <c r="AFL2297" s="284"/>
      <c r="AFM2297" s="284"/>
      <c r="AFN2297" s="284"/>
      <c r="AFO2297" s="284"/>
      <c r="AFP2297" s="284"/>
      <c r="AFQ2297" s="284"/>
      <c r="AFR2297" s="284"/>
      <c r="AFS2297" s="284"/>
      <c r="AFT2297" s="284"/>
      <c r="AFU2297" s="284"/>
      <c r="AFV2297" s="284"/>
      <c r="AFW2297" s="284"/>
      <c r="AFX2297" s="284"/>
      <c r="AFY2297" s="284"/>
      <c r="AFZ2297" s="284"/>
      <c r="AGA2297" s="284"/>
      <c r="AGB2297" s="284"/>
      <c r="AGC2297" s="284"/>
      <c r="AGD2297" s="284"/>
      <c r="AGE2297" s="284"/>
      <c r="AGF2297" s="284"/>
      <c r="AGG2297" s="284"/>
      <c r="AGH2297" s="284"/>
      <c r="AGI2297" s="284"/>
      <c r="AGJ2297" s="284"/>
      <c r="AGK2297" s="284"/>
      <c r="AGL2297" s="284"/>
      <c r="AGM2297" s="284"/>
      <c r="AGN2297" s="284"/>
      <c r="AGO2297" s="284"/>
      <c r="AGP2297" s="284"/>
      <c r="AGQ2297" s="284"/>
      <c r="AGR2297" s="284"/>
      <c r="AGS2297" s="284"/>
      <c r="AGT2297" s="284"/>
      <c r="AGU2297" s="284"/>
      <c r="AGV2297" s="284"/>
      <c r="AGW2297" s="284"/>
      <c r="AGX2297" s="284"/>
      <c r="AGY2297" s="284"/>
      <c r="AGZ2297" s="284"/>
      <c r="AHA2297" s="284"/>
      <c r="AHB2297" s="284"/>
      <c r="AHC2297" s="284"/>
      <c r="AHD2297" s="284"/>
      <c r="AHE2297" s="284"/>
      <c r="AHF2297" s="284"/>
      <c r="AHG2297" s="284"/>
      <c r="AHH2297" s="284"/>
      <c r="AHI2297" s="284"/>
      <c r="AHJ2297" s="284"/>
      <c r="AHK2297" s="284"/>
      <c r="AHL2297" s="284"/>
      <c r="AHM2297" s="284"/>
      <c r="AHN2297" s="284"/>
      <c r="AHO2297" s="284"/>
      <c r="AHP2297" s="284"/>
      <c r="AHQ2297" s="284"/>
      <c r="AHR2297" s="284"/>
      <c r="AHS2297" s="284"/>
      <c r="AHT2297" s="284"/>
      <c r="AHU2297" s="284"/>
      <c r="AHV2297" s="284"/>
      <c r="AHW2297" s="284"/>
      <c r="AHX2297" s="284"/>
      <c r="AHY2297" s="284"/>
      <c r="AHZ2297" s="284"/>
      <c r="AIA2297" s="284"/>
      <c r="AIB2297" s="284"/>
      <c r="AIC2297" s="284"/>
      <c r="AID2297" s="284"/>
      <c r="AIE2297" s="284"/>
      <c r="AIF2297" s="284"/>
      <c r="AIG2297" s="284"/>
      <c r="AIH2297" s="284"/>
      <c r="AII2297" s="284"/>
      <c r="AIJ2297" s="284"/>
      <c r="AIK2297" s="284"/>
      <c r="AIL2297" s="284"/>
      <c r="AIM2297" s="284"/>
      <c r="AIN2297" s="284"/>
      <c r="AIO2297" s="284"/>
      <c r="AIP2297" s="284"/>
      <c r="AIQ2297" s="284"/>
      <c r="AIR2297" s="284"/>
      <c r="AIS2297" s="284"/>
      <c r="AIT2297" s="284"/>
      <c r="AIU2297" s="284"/>
      <c r="AIV2297" s="284"/>
      <c r="AIW2297" s="284"/>
      <c r="AIX2297" s="284"/>
      <c r="AIY2297" s="284"/>
      <c r="AIZ2297" s="284"/>
      <c r="AJA2297" s="284"/>
      <c r="AJB2297" s="284"/>
      <c r="AJC2297" s="284"/>
      <c r="AJD2297" s="284"/>
      <c r="AJE2297" s="284"/>
      <c r="AJF2297" s="284"/>
      <c r="AJG2297" s="284"/>
      <c r="AJH2297" s="284"/>
      <c r="AJI2297" s="284"/>
      <c r="AJJ2297" s="284"/>
      <c r="AJK2297" s="284"/>
      <c r="AJL2297" s="284"/>
      <c r="AJM2297" s="284"/>
      <c r="AJN2297" s="284"/>
      <c r="AJO2297" s="284"/>
      <c r="AJP2297" s="284"/>
      <c r="AJQ2297" s="284"/>
      <c r="AJR2297" s="284"/>
      <c r="AJS2297" s="284"/>
      <c r="AJT2297" s="284"/>
      <c r="AJU2297" s="284"/>
      <c r="AJV2297" s="284"/>
      <c r="AJW2297" s="284"/>
      <c r="AJX2297" s="284"/>
      <c r="AJY2297" s="284"/>
      <c r="AJZ2297" s="284"/>
      <c r="AKA2297" s="284"/>
      <c r="AKB2297" s="284"/>
      <c r="AKC2297" s="284"/>
      <c r="AKD2297" s="284"/>
      <c r="AKE2297" s="284"/>
      <c r="AKF2297" s="284"/>
      <c r="AKG2297" s="284"/>
      <c r="AKH2297" s="284"/>
      <c r="AKI2297" s="284"/>
      <c r="AKJ2297" s="284"/>
      <c r="AKK2297" s="284"/>
      <c r="AKL2297" s="284"/>
      <c r="AKM2297" s="284"/>
      <c r="AKN2297" s="284"/>
      <c r="AKO2297" s="284"/>
      <c r="AKP2297" s="284"/>
      <c r="AKQ2297" s="284"/>
      <c r="AKR2297" s="284"/>
      <c r="AKS2297" s="284"/>
      <c r="AKT2297" s="284"/>
      <c r="AKU2297" s="284"/>
      <c r="AKV2297" s="284"/>
      <c r="AKW2297" s="284"/>
      <c r="AKX2297" s="284"/>
      <c r="AKY2297" s="284"/>
      <c r="AKZ2297" s="284"/>
      <c r="ALA2297" s="284"/>
      <c r="ALB2297" s="284"/>
      <c r="ALC2297" s="284"/>
      <c r="ALD2297" s="284"/>
      <c r="ALE2297" s="284"/>
      <c r="ALF2297" s="284"/>
      <c r="ALG2297" s="284"/>
      <c r="ALH2297" s="284"/>
      <c r="ALI2297" s="284"/>
      <c r="ALJ2297" s="284"/>
      <c r="ALK2297" s="284"/>
      <c r="ALL2297" s="284"/>
      <c r="ALM2297" s="284"/>
      <c r="ALN2297" s="284"/>
      <c r="ALO2297" s="284"/>
      <c r="ALP2297" s="284"/>
      <c r="ALQ2297" s="284"/>
      <c r="ALR2297" s="284"/>
      <c r="ALS2297" s="284"/>
      <c r="ALT2297" s="284"/>
      <c r="ALU2297" s="284"/>
      <c r="ALV2297" s="284"/>
      <c r="ALW2297" s="284"/>
      <c r="ALX2297" s="284"/>
      <c r="ALY2297" s="284"/>
      <c r="ALZ2297" s="284"/>
      <c r="AMA2297" s="284"/>
      <c r="AMB2297" s="284"/>
      <c r="AMC2297" s="284"/>
      <c r="AMD2297" s="284"/>
      <c r="AME2297" s="284"/>
      <c r="AMF2297" s="284"/>
      <c r="AMG2297" s="284"/>
      <c r="AMH2297" s="284"/>
      <c r="AMI2297" s="284"/>
      <c r="AMJ2297" s="284"/>
      <c r="AMK2297" s="284"/>
    </row>
    <row r="2298" spans="1:1025" s="108" customFormat="1" ht="44.4">
      <c r="A2298" s="15">
        <v>2295</v>
      </c>
      <c r="B2298" s="274" t="s">
        <v>4341</v>
      </c>
      <c r="C2298" s="274" t="s">
        <v>3864</v>
      </c>
      <c r="D2298" s="81" t="s">
        <v>5439</v>
      </c>
      <c r="E2298" s="81" t="s">
        <v>5440</v>
      </c>
      <c r="F2298" s="16" t="s">
        <v>5441</v>
      </c>
      <c r="G2298" s="254" t="s">
        <v>5442</v>
      </c>
      <c r="H2298" s="18" t="s">
        <v>5443</v>
      </c>
      <c r="I2298" s="81" t="s">
        <v>5444</v>
      </c>
      <c r="J2298" s="81" t="s">
        <v>5445</v>
      </c>
      <c r="K2298" s="16" t="s">
        <v>5431</v>
      </c>
      <c r="L2298" s="282" t="s">
        <v>3230</v>
      </c>
      <c r="M2298" s="63" t="s">
        <v>5446</v>
      </c>
      <c r="N2298" s="121"/>
      <c r="O2298" s="121"/>
      <c r="P2298" s="121"/>
      <c r="Q2298" s="121"/>
      <c r="R2298" s="121"/>
      <c r="S2298" s="121"/>
      <c r="T2298" s="121"/>
      <c r="U2298" s="121"/>
      <c r="V2298" s="121"/>
      <c r="W2298" s="121"/>
      <c r="X2298" s="121"/>
      <c r="Y2298" s="121"/>
      <c r="Z2298" s="121"/>
      <c r="AA2298" s="121"/>
      <c r="AB2298" s="121"/>
      <c r="AC2298" s="121"/>
      <c r="AD2298" s="121"/>
      <c r="AE2298" s="121"/>
      <c r="AF2298" s="121"/>
      <c r="AG2298" s="121"/>
      <c r="AH2298" s="121"/>
      <c r="AI2298" s="121"/>
      <c r="AJ2298" s="121"/>
      <c r="AK2298" s="121"/>
      <c r="AL2298" s="121"/>
      <c r="AM2298" s="121"/>
      <c r="AN2298" s="121"/>
      <c r="AO2298" s="121"/>
      <c r="AP2298" s="121"/>
      <c r="AQ2298" s="121"/>
      <c r="AR2298" s="121"/>
      <c r="AS2298" s="121"/>
      <c r="AT2298" s="121"/>
      <c r="AU2298" s="121"/>
      <c r="AV2298" s="121"/>
      <c r="AW2298" s="121"/>
      <c r="AX2298" s="121"/>
      <c r="AY2298" s="121"/>
      <c r="AZ2298" s="121"/>
      <c r="BA2298" s="121"/>
      <c r="BB2298" s="121"/>
      <c r="BC2298" s="121"/>
      <c r="BD2298" s="121"/>
      <c r="BE2298" s="121"/>
      <c r="BF2298" s="121"/>
      <c r="BG2298" s="121"/>
      <c r="BH2298" s="121"/>
      <c r="BI2298" s="121"/>
      <c r="BJ2298" s="121"/>
      <c r="BK2298" s="121"/>
      <c r="BL2298" s="121"/>
      <c r="BM2298" s="121"/>
      <c r="BN2298" s="121"/>
      <c r="BO2298" s="121"/>
      <c r="BP2298" s="121"/>
      <c r="BQ2298" s="121"/>
      <c r="BR2298" s="121"/>
      <c r="BS2298" s="121"/>
      <c r="BT2298" s="121"/>
      <c r="BU2298" s="121"/>
      <c r="BV2298" s="121"/>
      <c r="BW2298" s="121"/>
      <c r="BX2298" s="121"/>
      <c r="BY2298" s="121"/>
      <c r="BZ2298" s="121"/>
      <c r="CA2298" s="121"/>
      <c r="CB2298" s="121"/>
      <c r="CC2298" s="121"/>
      <c r="CD2298" s="121"/>
      <c r="CE2298" s="121"/>
      <c r="CF2298" s="121"/>
      <c r="CG2298" s="121"/>
      <c r="CH2298" s="121"/>
      <c r="CI2298" s="121"/>
      <c r="CJ2298" s="121"/>
      <c r="CK2298" s="121"/>
      <c r="CL2298" s="121"/>
      <c r="CM2298" s="121"/>
      <c r="CN2298" s="121"/>
      <c r="CO2298" s="121"/>
      <c r="CP2298" s="121"/>
      <c r="CQ2298" s="121"/>
      <c r="CR2298" s="121"/>
      <c r="CS2298" s="121"/>
      <c r="CT2298" s="121"/>
      <c r="CU2298" s="121"/>
      <c r="CV2298" s="121"/>
      <c r="CW2298" s="121"/>
      <c r="CX2298" s="121"/>
      <c r="CY2298" s="121"/>
      <c r="CZ2298" s="121"/>
      <c r="DA2298" s="121"/>
      <c r="DB2298" s="121"/>
      <c r="DC2298" s="121"/>
      <c r="DD2298" s="121"/>
      <c r="DE2298" s="121"/>
      <c r="DF2298" s="121"/>
      <c r="DG2298" s="121"/>
      <c r="DH2298" s="121"/>
      <c r="DI2298" s="121"/>
      <c r="DJ2298" s="121"/>
      <c r="DK2298" s="121"/>
      <c r="DL2298" s="121"/>
      <c r="DM2298" s="121"/>
      <c r="DN2298" s="121"/>
      <c r="DO2298" s="121"/>
      <c r="DP2298" s="121"/>
      <c r="DQ2298" s="121"/>
      <c r="DR2298" s="121"/>
      <c r="DS2298" s="121"/>
      <c r="DT2298" s="121"/>
      <c r="DU2298" s="121"/>
      <c r="DV2298" s="121"/>
      <c r="DW2298" s="121"/>
      <c r="DX2298" s="121"/>
      <c r="DY2298" s="121"/>
      <c r="DZ2298" s="121"/>
      <c r="EA2298" s="121"/>
      <c r="EB2298" s="121"/>
      <c r="EC2298" s="121"/>
      <c r="ED2298" s="121"/>
      <c r="EE2298" s="121"/>
      <c r="EF2298" s="121"/>
      <c r="EG2298" s="121"/>
      <c r="EH2298" s="121"/>
      <c r="EI2298" s="121"/>
      <c r="EJ2298" s="121"/>
      <c r="EK2298" s="121"/>
      <c r="EL2298" s="121"/>
      <c r="EM2298" s="121"/>
      <c r="EN2298" s="121"/>
      <c r="EO2298" s="121"/>
      <c r="EP2298" s="121"/>
      <c r="EQ2298" s="121"/>
      <c r="ER2298" s="121"/>
      <c r="ES2298" s="121"/>
      <c r="ET2298" s="121"/>
      <c r="EU2298" s="121"/>
      <c r="EV2298" s="121"/>
      <c r="EW2298" s="121"/>
      <c r="EX2298" s="121"/>
      <c r="EY2298" s="121"/>
      <c r="EZ2298" s="121"/>
      <c r="FA2298" s="121"/>
      <c r="FB2298" s="121"/>
      <c r="FC2298" s="121"/>
      <c r="FD2298" s="121"/>
      <c r="FE2298" s="121"/>
      <c r="FF2298" s="121"/>
      <c r="FG2298" s="121"/>
      <c r="FH2298" s="121"/>
      <c r="FI2298" s="121"/>
      <c r="FJ2298" s="121"/>
      <c r="FK2298" s="121"/>
      <c r="FL2298" s="121"/>
      <c r="FM2298" s="121"/>
      <c r="FN2298" s="121"/>
      <c r="FO2298" s="121"/>
      <c r="FP2298" s="121"/>
      <c r="FQ2298" s="121"/>
      <c r="FR2298" s="121"/>
      <c r="FS2298" s="121"/>
      <c r="FT2298" s="121"/>
      <c r="FU2298" s="121"/>
      <c r="FV2298" s="121"/>
      <c r="FW2298" s="121"/>
      <c r="FX2298" s="121"/>
      <c r="FY2298" s="121"/>
      <c r="FZ2298" s="121"/>
      <c r="GA2298" s="121"/>
      <c r="GB2298" s="121"/>
      <c r="GC2298" s="121"/>
      <c r="GD2298" s="121"/>
      <c r="GE2298" s="121"/>
      <c r="GF2298" s="121"/>
      <c r="GG2298" s="121"/>
      <c r="GH2298" s="121"/>
      <c r="GI2298" s="121"/>
      <c r="GJ2298" s="121"/>
      <c r="GK2298" s="121"/>
      <c r="GL2298" s="121"/>
      <c r="GM2298" s="121"/>
      <c r="GN2298" s="121"/>
      <c r="GO2298" s="121"/>
      <c r="GP2298" s="121"/>
      <c r="GQ2298" s="121"/>
      <c r="GR2298" s="121"/>
      <c r="GS2298" s="121"/>
      <c r="GT2298" s="121"/>
      <c r="GU2298" s="121"/>
      <c r="GV2298" s="121"/>
      <c r="GW2298" s="121"/>
      <c r="GX2298" s="121"/>
      <c r="GY2298" s="121"/>
      <c r="GZ2298" s="121"/>
      <c r="HA2298" s="121"/>
      <c r="HB2298" s="121"/>
      <c r="HC2298" s="121"/>
      <c r="HD2298" s="121"/>
      <c r="HE2298" s="121"/>
      <c r="HF2298" s="121"/>
      <c r="HG2298" s="121"/>
      <c r="HH2298" s="121"/>
      <c r="HI2298" s="121"/>
      <c r="HJ2298" s="121"/>
      <c r="HK2298" s="121"/>
      <c r="HL2298" s="121"/>
      <c r="HM2298" s="121"/>
      <c r="HN2298" s="121"/>
      <c r="HO2298" s="121"/>
      <c r="HP2298" s="121"/>
      <c r="HQ2298" s="121"/>
      <c r="HR2298" s="121"/>
      <c r="HS2298" s="121"/>
      <c r="HT2298" s="121"/>
      <c r="HU2298" s="121"/>
      <c r="HV2298" s="121"/>
      <c r="HW2298" s="121"/>
      <c r="HX2298" s="121"/>
      <c r="HY2298" s="121"/>
      <c r="HZ2298" s="121"/>
      <c r="IA2298" s="121"/>
      <c r="IB2298" s="121"/>
      <c r="IC2298" s="121"/>
      <c r="ID2298" s="121"/>
      <c r="IE2298" s="121"/>
      <c r="IF2298" s="121"/>
      <c r="IG2298" s="121"/>
      <c r="IH2298" s="121"/>
      <c r="II2298" s="121"/>
      <c r="IJ2298" s="121"/>
      <c r="IK2298" s="121"/>
      <c r="IL2298" s="121"/>
      <c r="IM2298" s="121"/>
      <c r="IN2298" s="121"/>
      <c r="IO2298" s="121"/>
      <c r="IP2298" s="121"/>
      <c r="IQ2298" s="121"/>
      <c r="IR2298" s="121"/>
      <c r="IS2298" s="121"/>
      <c r="IT2298" s="121"/>
      <c r="IU2298" s="121"/>
      <c r="IV2298" s="121"/>
      <c r="IW2298" s="121"/>
      <c r="IX2298" s="121"/>
      <c r="IY2298" s="121"/>
      <c r="IZ2298" s="121"/>
      <c r="JA2298" s="121"/>
      <c r="JB2298" s="121"/>
      <c r="JC2298" s="121"/>
      <c r="JD2298" s="121"/>
      <c r="JE2298" s="121"/>
      <c r="JF2298" s="121"/>
      <c r="JG2298" s="121"/>
      <c r="JH2298" s="121"/>
      <c r="JI2298" s="121"/>
      <c r="JJ2298" s="121"/>
      <c r="JK2298" s="121"/>
      <c r="JL2298" s="121"/>
      <c r="JM2298" s="121"/>
      <c r="JN2298" s="121"/>
      <c r="JO2298" s="121"/>
      <c r="JP2298" s="121"/>
      <c r="JQ2298" s="121"/>
      <c r="JR2298" s="121"/>
      <c r="JS2298" s="121"/>
      <c r="JT2298" s="121"/>
      <c r="JU2298" s="121"/>
      <c r="JV2298" s="121"/>
      <c r="JW2298" s="121"/>
      <c r="JX2298" s="121"/>
      <c r="JY2298" s="121"/>
      <c r="JZ2298" s="121"/>
      <c r="KA2298" s="121"/>
      <c r="KB2298" s="121"/>
      <c r="KC2298" s="121"/>
      <c r="KD2298" s="121"/>
      <c r="KE2298" s="121"/>
      <c r="KF2298" s="121"/>
      <c r="KG2298" s="121"/>
      <c r="KH2298" s="121"/>
      <c r="KI2298" s="121"/>
      <c r="KJ2298" s="121"/>
      <c r="KK2298" s="121"/>
      <c r="KL2298" s="121"/>
      <c r="KM2298" s="121"/>
      <c r="KN2298" s="121"/>
      <c r="KO2298" s="121"/>
      <c r="KP2298" s="121"/>
      <c r="KQ2298" s="121"/>
      <c r="KR2298" s="121"/>
      <c r="KS2298" s="121"/>
      <c r="KT2298" s="121"/>
      <c r="KU2298" s="121"/>
      <c r="KV2298" s="121"/>
      <c r="KW2298" s="121"/>
      <c r="KX2298" s="121"/>
      <c r="KY2298" s="121"/>
      <c r="KZ2298" s="121"/>
      <c r="LA2298" s="121"/>
      <c r="LB2298" s="121"/>
      <c r="LC2298" s="121"/>
      <c r="LD2298" s="121"/>
      <c r="LE2298" s="121"/>
      <c r="LF2298" s="121"/>
      <c r="LG2298" s="121"/>
      <c r="LH2298" s="121"/>
      <c r="LI2298" s="121"/>
      <c r="LJ2298" s="121"/>
      <c r="LK2298" s="121"/>
      <c r="LL2298" s="121"/>
      <c r="LM2298" s="121"/>
      <c r="LN2298" s="121"/>
      <c r="LO2298" s="121"/>
      <c r="LP2298" s="121"/>
      <c r="LQ2298" s="121"/>
      <c r="LR2298" s="121"/>
      <c r="LS2298" s="121"/>
      <c r="LT2298" s="121"/>
      <c r="LU2298" s="121"/>
      <c r="LV2298" s="121"/>
      <c r="LW2298" s="121"/>
      <c r="LX2298" s="121"/>
      <c r="LY2298" s="121"/>
      <c r="LZ2298" s="121"/>
      <c r="MA2298" s="121"/>
      <c r="MB2298" s="121"/>
      <c r="MC2298" s="121"/>
      <c r="MD2298" s="121"/>
      <c r="ME2298" s="121"/>
      <c r="MF2298" s="121"/>
      <c r="MG2298" s="121"/>
      <c r="MH2298" s="121"/>
      <c r="MI2298" s="121"/>
      <c r="MJ2298" s="121"/>
      <c r="MK2298" s="121"/>
      <c r="ML2298" s="121"/>
      <c r="MM2298" s="121"/>
      <c r="MN2298" s="121"/>
      <c r="MO2298" s="121"/>
      <c r="MP2298" s="121"/>
      <c r="MQ2298" s="121"/>
      <c r="MR2298" s="121"/>
      <c r="MS2298" s="121"/>
      <c r="MT2298" s="121"/>
      <c r="MU2298" s="121"/>
      <c r="MV2298" s="121"/>
      <c r="MW2298" s="121"/>
      <c r="MX2298" s="121"/>
      <c r="MY2298" s="121"/>
      <c r="MZ2298" s="121"/>
      <c r="NA2298" s="121"/>
      <c r="NB2298" s="121"/>
      <c r="NC2298" s="121"/>
      <c r="ND2298" s="121"/>
      <c r="NE2298" s="121"/>
      <c r="NF2298" s="121"/>
      <c r="NG2298" s="121"/>
      <c r="NH2298" s="121"/>
      <c r="NI2298" s="121"/>
      <c r="NJ2298" s="121"/>
      <c r="NK2298" s="121"/>
      <c r="NL2298" s="121"/>
      <c r="NM2298" s="121"/>
      <c r="NN2298" s="121"/>
      <c r="NO2298" s="121"/>
      <c r="NP2298" s="121"/>
      <c r="NQ2298" s="121"/>
      <c r="NR2298" s="121"/>
      <c r="NS2298" s="121"/>
      <c r="NT2298" s="121"/>
      <c r="NU2298" s="121"/>
      <c r="NV2298" s="121"/>
      <c r="NW2298" s="121"/>
      <c r="NX2298" s="121"/>
      <c r="NY2298" s="121"/>
      <c r="NZ2298" s="121"/>
      <c r="OA2298" s="121"/>
      <c r="OB2298" s="121"/>
      <c r="OC2298" s="121"/>
      <c r="OD2298" s="121"/>
      <c r="OE2298" s="121"/>
      <c r="OF2298" s="121"/>
      <c r="OG2298" s="121"/>
      <c r="OH2298" s="121"/>
      <c r="OI2298" s="121"/>
      <c r="OJ2298" s="121"/>
      <c r="OK2298" s="121"/>
      <c r="OL2298" s="121"/>
      <c r="OM2298" s="121"/>
      <c r="ON2298" s="121"/>
      <c r="OO2298" s="121"/>
      <c r="OP2298" s="121"/>
      <c r="OQ2298" s="121"/>
      <c r="OR2298" s="121"/>
      <c r="OS2298" s="121"/>
      <c r="OT2298" s="121"/>
      <c r="OU2298" s="121"/>
      <c r="OV2298" s="121"/>
      <c r="OW2298" s="121"/>
      <c r="OX2298" s="121"/>
      <c r="OY2298" s="121"/>
      <c r="OZ2298" s="121"/>
      <c r="PA2298" s="121"/>
      <c r="PB2298" s="121"/>
      <c r="PC2298" s="121"/>
      <c r="PD2298" s="121"/>
      <c r="PE2298" s="121"/>
      <c r="PF2298" s="121"/>
      <c r="PG2298" s="121"/>
      <c r="PH2298" s="121"/>
      <c r="PI2298" s="121"/>
      <c r="PJ2298" s="121"/>
      <c r="PK2298" s="121"/>
      <c r="PL2298" s="121"/>
      <c r="PM2298" s="121"/>
      <c r="PN2298" s="121"/>
      <c r="PO2298" s="121"/>
      <c r="PP2298" s="121"/>
      <c r="PQ2298" s="121"/>
      <c r="PR2298" s="121"/>
      <c r="PS2298" s="121"/>
      <c r="PT2298" s="121"/>
      <c r="PU2298" s="121"/>
      <c r="PV2298" s="121"/>
      <c r="PW2298" s="121"/>
      <c r="PX2298" s="121"/>
      <c r="PY2298" s="121"/>
      <c r="PZ2298" s="121"/>
      <c r="QA2298" s="121"/>
      <c r="QB2298" s="121"/>
      <c r="QC2298" s="121"/>
      <c r="QD2298" s="121"/>
      <c r="QE2298" s="121"/>
      <c r="QF2298" s="121"/>
      <c r="QG2298" s="121"/>
      <c r="QH2298" s="121"/>
      <c r="QI2298" s="121"/>
      <c r="QJ2298" s="121"/>
      <c r="QK2298" s="121"/>
      <c r="QL2298" s="121"/>
      <c r="QM2298" s="121"/>
      <c r="QN2298" s="121"/>
      <c r="QO2298" s="121"/>
      <c r="QP2298" s="121"/>
      <c r="QQ2298" s="121"/>
      <c r="QR2298" s="121"/>
      <c r="QS2298" s="121"/>
      <c r="QT2298" s="121"/>
      <c r="QU2298" s="121"/>
      <c r="QV2298" s="121"/>
      <c r="QW2298" s="121"/>
      <c r="QX2298" s="121"/>
      <c r="QY2298" s="121"/>
      <c r="QZ2298" s="121"/>
      <c r="RA2298" s="121"/>
      <c r="RB2298" s="121"/>
      <c r="RC2298" s="121"/>
      <c r="RD2298" s="121"/>
      <c r="RE2298" s="121"/>
      <c r="RF2298" s="121"/>
      <c r="RG2298" s="121"/>
      <c r="RH2298" s="121"/>
      <c r="RI2298" s="121"/>
      <c r="RJ2298" s="121"/>
      <c r="RK2298" s="121"/>
      <c r="RL2298" s="121"/>
      <c r="RM2298" s="121"/>
      <c r="RN2298" s="121"/>
      <c r="RO2298" s="121"/>
      <c r="RP2298" s="121"/>
      <c r="RQ2298" s="121"/>
      <c r="RR2298" s="121"/>
      <c r="RS2298" s="121"/>
      <c r="RT2298" s="121"/>
      <c r="RU2298" s="121"/>
      <c r="RV2298" s="121"/>
      <c r="RW2298" s="121"/>
      <c r="RX2298" s="121"/>
      <c r="RY2298" s="121"/>
      <c r="RZ2298" s="121"/>
      <c r="SA2298" s="121"/>
      <c r="SB2298" s="121"/>
      <c r="SC2298" s="121"/>
      <c r="SD2298" s="121"/>
      <c r="SE2298" s="121"/>
      <c r="SF2298" s="121"/>
      <c r="SG2298" s="121"/>
      <c r="SH2298" s="121"/>
      <c r="SI2298" s="121"/>
      <c r="SJ2298" s="121"/>
      <c r="SK2298" s="121"/>
      <c r="SL2298" s="121"/>
      <c r="SM2298" s="121"/>
      <c r="SN2298" s="121"/>
      <c r="SO2298" s="121"/>
      <c r="SP2298" s="121"/>
      <c r="SQ2298" s="121"/>
      <c r="SR2298" s="121"/>
      <c r="SS2298" s="121"/>
      <c r="ST2298" s="121"/>
      <c r="SU2298" s="121"/>
      <c r="SV2298" s="121"/>
      <c r="SW2298" s="121"/>
      <c r="SX2298" s="121"/>
      <c r="SY2298" s="121"/>
      <c r="SZ2298" s="121"/>
      <c r="TA2298" s="121"/>
      <c r="TB2298" s="121"/>
      <c r="TC2298" s="121"/>
      <c r="TD2298" s="121"/>
      <c r="TE2298" s="121"/>
      <c r="TF2298" s="121"/>
      <c r="TG2298" s="121"/>
      <c r="TH2298" s="121"/>
      <c r="TI2298" s="121"/>
      <c r="TJ2298" s="121"/>
      <c r="TK2298" s="121"/>
      <c r="TL2298" s="121"/>
      <c r="TM2298" s="121"/>
      <c r="TN2298" s="121"/>
      <c r="TO2298" s="121"/>
      <c r="TP2298" s="121"/>
      <c r="TQ2298" s="121"/>
      <c r="TR2298" s="121"/>
      <c r="TS2298" s="121"/>
      <c r="TT2298" s="121"/>
      <c r="TU2298" s="121"/>
      <c r="TV2298" s="121"/>
      <c r="TW2298" s="121"/>
      <c r="TX2298" s="121"/>
      <c r="TY2298" s="121"/>
      <c r="TZ2298" s="121"/>
      <c r="UA2298" s="121"/>
      <c r="UB2298" s="121"/>
      <c r="UC2298" s="121"/>
      <c r="UD2298" s="121"/>
      <c r="UE2298" s="121"/>
      <c r="UF2298" s="121"/>
      <c r="UG2298" s="121"/>
      <c r="UH2298" s="121"/>
      <c r="UI2298" s="121"/>
      <c r="UJ2298" s="121"/>
      <c r="UK2298" s="121"/>
      <c r="UL2298" s="121"/>
      <c r="UM2298" s="121"/>
      <c r="UN2298" s="121"/>
      <c r="UO2298" s="121"/>
      <c r="UP2298" s="121"/>
      <c r="UQ2298" s="121"/>
      <c r="UR2298" s="121"/>
      <c r="US2298" s="121"/>
      <c r="UT2298" s="121"/>
      <c r="UU2298" s="121"/>
      <c r="UV2298" s="121"/>
      <c r="UW2298" s="121"/>
      <c r="UX2298" s="121"/>
      <c r="UY2298" s="121"/>
      <c r="UZ2298" s="121"/>
      <c r="VA2298" s="121"/>
      <c r="VB2298" s="121"/>
      <c r="VC2298" s="121"/>
      <c r="VD2298" s="121"/>
      <c r="VE2298" s="121"/>
      <c r="VF2298" s="121"/>
      <c r="VG2298" s="121"/>
      <c r="VH2298" s="121"/>
      <c r="VI2298" s="121"/>
      <c r="VJ2298" s="121"/>
      <c r="VK2298" s="121"/>
      <c r="VL2298" s="121"/>
      <c r="VM2298" s="121"/>
      <c r="VN2298" s="121"/>
      <c r="VO2298" s="121"/>
      <c r="VP2298" s="121"/>
      <c r="VQ2298" s="121"/>
      <c r="VR2298" s="121"/>
      <c r="VS2298" s="121"/>
      <c r="VT2298" s="121"/>
      <c r="VU2298" s="121"/>
      <c r="VV2298" s="121"/>
      <c r="VW2298" s="121"/>
      <c r="VX2298" s="121"/>
      <c r="VY2298" s="121"/>
      <c r="VZ2298" s="121"/>
      <c r="WA2298" s="121"/>
      <c r="WB2298" s="121"/>
      <c r="WC2298" s="121"/>
      <c r="WD2298" s="121"/>
      <c r="WE2298" s="121"/>
      <c r="WF2298" s="121"/>
      <c r="WG2298" s="121"/>
      <c r="WH2298" s="121"/>
      <c r="WI2298" s="121"/>
      <c r="WJ2298" s="121"/>
      <c r="WK2298" s="121"/>
      <c r="WL2298" s="121"/>
      <c r="WM2298" s="121"/>
      <c r="WN2298" s="121"/>
      <c r="WO2298" s="121"/>
      <c r="WP2298" s="121"/>
      <c r="WQ2298" s="121"/>
      <c r="WR2298" s="121"/>
      <c r="WS2298" s="121"/>
      <c r="WT2298" s="121"/>
      <c r="WU2298" s="121"/>
      <c r="WV2298" s="121"/>
      <c r="WW2298" s="121"/>
      <c r="WX2298" s="121"/>
      <c r="WY2298" s="121"/>
      <c r="WZ2298" s="121"/>
      <c r="XA2298" s="121"/>
      <c r="XB2298" s="121"/>
      <c r="XC2298" s="121"/>
      <c r="XD2298" s="121"/>
      <c r="XE2298" s="121"/>
      <c r="XF2298" s="121"/>
      <c r="XG2298" s="121"/>
      <c r="XH2298" s="121"/>
      <c r="XI2298" s="121"/>
      <c r="XJ2298" s="121"/>
      <c r="XK2298" s="121"/>
      <c r="XL2298" s="121"/>
      <c r="XM2298" s="121"/>
      <c r="XN2298" s="121"/>
      <c r="XO2298" s="121"/>
      <c r="XP2298" s="121"/>
      <c r="XQ2298" s="121"/>
      <c r="XR2298" s="121"/>
      <c r="XS2298" s="121"/>
      <c r="XT2298" s="121"/>
      <c r="XU2298" s="121"/>
      <c r="XV2298" s="121"/>
      <c r="XW2298" s="121"/>
      <c r="XX2298" s="121"/>
      <c r="XY2298" s="121"/>
      <c r="XZ2298" s="121"/>
      <c r="YA2298" s="121"/>
      <c r="YB2298" s="121"/>
      <c r="YC2298" s="121"/>
      <c r="YD2298" s="121"/>
      <c r="YE2298" s="121"/>
      <c r="YF2298" s="121"/>
      <c r="YG2298" s="121"/>
      <c r="YH2298" s="121"/>
      <c r="YI2298" s="121"/>
      <c r="YJ2298" s="121"/>
      <c r="YK2298" s="121"/>
      <c r="YL2298" s="121"/>
      <c r="YM2298" s="121"/>
      <c r="YN2298" s="121"/>
      <c r="YO2298" s="121"/>
      <c r="YP2298" s="121"/>
      <c r="YQ2298" s="121"/>
      <c r="YR2298" s="121"/>
      <c r="YS2298" s="121"/>
      <c r="YT2298" s="121"/>
      <c r="YU2298" s="121"/>
      <c r="YV2298" s="121"/>
      <c r="YW2298" s="121"/>
      <c r="YX2298" s="121"/>
      <c r="YY2298" s="121"/>
      <c r="YZ2298" s="121"/>
      <c r="ZA2298" s="121"/>
      <c r="ZB2298" s="121"/>
      <c r="ZC2298" s="121"/>
      <c r="ZD2298" s="121"/>
      <c r="ZE2298" s="121"/>
      <c r="ZF2298" s="121"/>
      <c r="ZG2298" s="121"/>
      <c r="ZH2298" s="121"/>
      <c r="ZI2298" s="121"/>
      <c r="ZJ2298" s="121"/>
      <c r="ZK2298" s="121"/>
      <c r="ZL2298" s="121"/>
      <c r="ZM2298" s="121"/>
      <c r="ZN2298" s="121"/>
      <c r="ZO2298" s="121"/>
      <c r="ZP2298" s="121"/>
      <c r="ZQ2298" s="121"/>
      <c r="ZR2298" s="121"/>
      <c r="ZS2298" s="121"/>
      <c r="ZT2298" s="121"/>
      <c r="ZU2298" s="121"/>
      <c r="ZV2298" s="121"/>
      <c r="ZW2298" s="121"/>
      <c r="ZX2298" s="121"/>
      <c r="ZY2298" s="121"/>
      <c r="ZZ2298" s="121"/>
      <c r="AAA2298" s="121"/>
      <c r="AAB2298" s="121"/>
      <c r="AAC2298" s="121"/>
      <c r="AAD2298" s="121"/>
      <c r="AAE2298" s="121"/>
      <c r="AAF2298" s="121"/>
      <c r="AAG2298" s="121"/>
      <c r="AAH2298" s="121"/>
      <c r="AAI2298" s="121"/>
      <c r="AAJ2298" s="121"/>
      <c r="AAK2298" s="121"/>
      <c r="AAL2298" s="121"/>
      <c r="AAM2298" s="121"/>
      <c r="AAN2298" s="121"/>
      <c r="AAO2298" s="121"/>
      <c r="AAP2298" s="121"/>
      <c r="AAQ2298" s="121"/>
      <c r="AAR2298" s="121"/>
      <c r="AAS2298" s="121"/>
      <c r="AAT2298" s="121"/>
      <c r="AAU2298" s="121"/>
      <c r="AAV2298" s="121"/>
      <c r="AAW2298" s="121"/>
      <c r="AAX2298" s="121"/>
      <c r="AAY2298" s="121"/>
      <c r="AAZ2298" s="121"/>
      <c r="ABA2298" s="121"/>
      <c r="ABB2298" s="121"/>
      <c r="ABC2298" s="121"/>
      <c r="ABD2298" s="121"/>
      <c r="ABE2298" s="121"/>
      <c r="ABF2298" s="121"/>
      <c r="ABG2298" s="121"/>
      <c r="ABH2298" s="121"/>
      <c r="ABI2298" s="121"/>
      <c r="ABJ2298" s="121"/>
      <c r="ABK2298" s="121"/>
      <c r="ABL2298" s="121"/>
      <c r="ABM2298" s="121"/>
      <c r="ABN2298" s="121"/>
      <c r="ABO2298" s="121"/>
      <c r="ABP2298" s="121"/>
      <c r="ABQ2298" s="121"/>
      <c r="ABR2298" s="121"/>
      <c r="ABS2298" s="121"/>
      <c r="ABT2298" s="121"/>
      <c r="ABU2298" s="121"/>
      <c r="ABV2298" s="121"/>
      <c r="ABW2298" s="121"/>
      <c r="ABX2298" s="121"/>
      <c r="ABY2298" s="121"/>
      <c r="ABZ2298" s="121"/>
      <c r="ACA2298" s="121"/>
      <c r="ACB2298" s="121"/>
      <c r="ACC2298" s="121"/>
      <c r="ACD2298" s="121"/>
      <c r="ACE2298" s="121"/>
      <c r="ACF2298" s="121"/>
      <c r="ACG2298" s="121"/>
      <c r="ACH2298" s="121"/>
      <c r="ACI2298" s="121"/>
      <c r="ACJ2298" s="121"/>
      <c r="ACK2298" s="121"/>
      <c r="ACL2298" s="121"/>
      <c r="ACM2298" s="121"/>
      <c r="ACN2298" s="121"/>
      <c r="ACO2298" s="121"/>
      <c r="ACP2298" s="121"/>
      <c r="ACQ2298" s="121"/>
      <c r="ACR2298" s="121"/>
      <c r="ACS2298" s="121"/>
      <c r="ACT2298" s="121"/>
      <c r="ACU2298" s="121"/>
      <c r="ACV2298" s="121"/>
      <c r="ACW2298" s="121"/>
      <c r="ACX2298" s="121"/>
      <c r="ACY2298" s="121"/>
      <c r="ACZ2298" s="121"/>
      <c r="ADA2298" s="121"/>
      <c r="ADB2298" s="121"/>
      <c r="ADC2298" s="121"/>
      <c r="ADD2298" s="121"/>
      <c r="ADE2298" s="121"/>
      <c r="ADF2298" s="121"/>
      <c r="ADG2298" s="121"/>
      <c r="ADH2298" s="121"/>
      <c r="ADI2298" s="121"/>
      <c r="ADJ2298" s="121"/>
      <c r="ADK2298" s="121"/>
      <c r="ADL2298" s="121"/>
      <c r="ADM2298" s="121"/>
      <c r="ADN2298" s="121"/>
      <c r="ADO2298" s="121"/>
      <c r="ADP2298" s="121"/>
      <c r="ADQ2298" s="121"/>
      <c r="ADR2298" s="121"/>
      <c r="ADS2298" s="121"/>
      <c r="ADT2298" s="121"/>
      <c r="ADU2298" s="121"/>
      <c r="ADV2298" s="121"/>
      <c r="ADW2298" s="121"/>
      <c r="ADX2298" s="121"/>
      <c r="ADY2298" s="121"/>
      <c r="ADZ2298" s="121"/>
      <c r="AEA2298" s="121"/>
      <c r="AEB2298" s="121"/>
      <c r="AEC2298" s="121"/>
      <c r="AED2298" s="121"/>
      <c r="AEE2298" s="121"/>
      <c r="AEF2298" s="121"/>
      <c r="AEG2298" s="121"/>
      <c r="AEH2298" s="121"/>
      <c r="AEI2298" s="121"/>
      <c r="AEJ2298" s="121"/>
      <c r="AEK2298" s="121"/>
      <c r="AEL2298" s="121"/>
      <c r="AEM2298" s="121"/>
      <c r="AEN2298" s="121"/>
      <c r="AEO2298" s="121"/>
      <c r="AEP2298" s="121"/>
      <c r="AEQ2298" s="121"/>
      <c r="AER2298" s="121"/>
      <c r="AES2298" s="121"/>
      <c r="AET2298" s="121"/>
      <c r="AEU2298" s="121"/>
      <c r="AEV2298" s="121"/>
      <c r="AEW2298" s="121"/>
      <c r="AEX2298" s="121"/>
      <c r="AEY2298" s="121"/>
      <c r="AEZ2298" s="121"/>
      <c r="AFA2298" s="121"/>
      <c r="AFB2298" s="121"/>
      <c r="AFC2298" s="121"/>
      <c r="AFD2298" s="121"/>
      <c r="AFE2298" s="121"/>
      <c r="AFF2298" s="121"/>
      <c r="AFG2298" s="121"/>
      <c r="AFH2298" s="121"/>
      <c r="AFI2298" s="121"/>
      <c r="AFJ2298" s="121"/>
      <c r="AFK2298" s="121"/>
      <c r="AFL2298" s="121"/>
      <c r="AFM2298" s="121"/>
      <c r="AFN2298" s="121"/>
      <c r="AFO2298" s="121"/>
      <c r="AFP2298" s="121"/>
      <c r="AFQ2298" s="121"/>
      <c r="AFR2298" s="121"/>
      <c r="AFS2298" s="121"/>
      <c r="AFT2298" s="121"/>
      <c r="AFU2298" s="121"/>
      <c r="AFV2298" s="121"/>
      <c r="AFW2298" s="121"/>
      <c r="AFX2298" s="121"/>
      <c r="AFY2298" s="121"/>
      <c r="AFZ2298" s="121"/>
      <c r="AGA2298" s="121"/>
      <c r="AGB2298" s="121"/>
      <c r="AGC2298" s="121"/>
      <c r="AGD2298" s="121"/>
      <c r="AGE2298" s="121"/>
      <c r="AGF2298" s="121"/>
      <c r="AGG2298" s="121"/>
      <c r="AGH2298" s="121"/>
      <c r="AGI2298" s="121"/>
      <c r="AGJ2298" s="121"/>
      <c r="AGK2298" s="121"/>
      <c r="AGL2298" s="121"/>
      <c r="AGM2298" s="121"/>
      <c r="AGN2298" s="121"/>
      <c r="AGO2298" s="121"/>
      <c r="AGP2298" s="121"/>
      <c r="AGQ2298" s="121"/>
      <c r="AGR2298" s="121"/>
      <c r="AGS2298" s="121"/>
      <c r="AGT2298" s="121"/>
      <c r="AGU2298" s="121"/>
      <c r="AGV2298" s="121"/>
      <c r="AGW2298" s="121"/>
      <c r="AGX2298" s="121"/>
      <c r="AGY2298" s="121"/>
      <c r="AGZ2298" s="121"/>
      <c r="AHA2298" s="121"/>
      <c r="AHB2298" s="121"/>
      <c r="AHC2298" s="121"/>
      <c r="AHD2298" s="121"/>
      <c r="AHE2298" s="121"/>
      <c r="AHF2298" s="121"/>
      <c r="AHG2298" s="121"/>
      <c r="AHH2298" s="121"/>
      <c r="AHI2298" s="121"/>
      <c r="AHJ2298" s="121"/>
      <c r="AHK2298" s="121"/>
      <c r="AHL2298" s="121"/>
      <c r="AHM2298" s="121"/>
      <c r="AHN2298" s="121"/>
      <c r="AHO2298" s="121"/>
      <c r="AHP2298" s="121"/>
      <c r="AHQ2298" s="121"/>
      <c r="AHR2298" s="121"/>
      <c r="AHS2298" s="121"/>
      <c r="AHT2298" s="121"/>
      <c r="AHU2298" s="121"/>
      <c r="AHV2298" s="121"/>
      <c r="AHW2298" s="121"/>
      <c r="AHX2298" s="121"/>
      <c r="AHY2298" s="121"/>
      <c r="AHZ2298" s="121"/>
      <c r="AIA2298" s="121"/>
      <c r="AIB2298" s="121"/>
      <c r="AIC2298" s="121"/>
      <c r="AID2298" s="121"/>
      <c r="AIE2298" s="121"/>
      <c r="AIF2298" s="121"/>
      <c r="AIG2298" s="121"/>
      <c r="AIH2298" s="121"/>
      <c r="AII2298" s="121"/>
      <c r="AIJ2298" s="121"/>
      <c r="AIK2298" s="121"/>
      <c r="AIL2298" s="121"/>
      <c r="AIM2298" s="121"/>
      <c r="AIN2298" s="121"/>
      <c r="AIO2298" s="121"/>
      <c r="AIP2298" s="121"/>
      <c r="AIQ2298" s="121"/>
      <c r="AIR2298" s="121"/>
      <c r="AIS2298" s="121"/>
      <c r="AIT2298" s="121"/>
      <c r="AIU2298" s="121"/>
      <c r="AIV2298" s="121"/>
      <c r="AIW2298" s="121"/>
      <c r="AIX2298" s="121"/>
      <c r="AIY2298" s="121"/>
      <c r="AIZ2298" s="121"/>
      <c r="AJA2298" s="121"/>
      <c r="AJB2298" s="121"/>
      <c r="AJC2298" s="121"/>
      <c r="AJD2298" s="121"/>
      <c r="AJE2298" s="121"/>
      <c r="AJF2298" s="121"/>
      <c r="AJG2298" s="121"/>
      <c r="AJH2298" s="121"/>
      <c r="AJI2298" s="121"/>
      <c r="AJJ2298" s="121"/>
      <c r="AJK2298" s="121"/>
      <c r="AJL2298" s="121"/>
      <c r="AJM2298" s="121"/>
      <c r="AJN2298" s="121"/>
      <c r="AJO2298" s="121"/>
      <c r="AJP2298" s="121"/>
      <c r="AJQ2298" s="121"/>
      <c r="AJR2298" s="121"/>
      <c r="AJS2298" s="121"/>
      <c r="AJT2298" s="121"/>
      <c r="AJU2298" s="121"/>
      <c r="AJV2298" s="121"/>
      <c r="AJW2298" s="121"/>
      <c r="AJX2298" s="121"/>
      <c r="AJY2298" s="121"/>
      <c r="AJZ2298" s="121"/>
      <c r="AKA2298" s="121"/>
      <c r="AKB2298" s="121"/>
      <c r="AKC2298" s="121"/>
      <c r="AKD2298" s="121"/>
      <c r="AKE2298" s="121"/>
      <c r="AKF2298" s="121"/>
      <c r="AKG2298" s="121"/>
      <c r="AKH2298" s="121"/>
      <c r="AKI2298" s="121"/>
      <c r="AKJ2298" s="121"/>
      <c r="AKK2298" s="121"/>
      <c r="AKL2298" s="121"/>
      <c r="AKM2298" s="121"/>
      <c r="AKN2298" s="121"/>
      <c r="AKO2298" s="121"/>
      <c r="AKP2298" s="121"/>
      <c r="AKQ2298" s="121"/>
      <c r="AKR2298" s="121"/>
      <c r="AKS2298" s="121"/>
      <c r="AKT2298" s="121"/>
      <c r="AKU2298" s="121"/>
      <c r="AKV2298" s="121"/>
      <c r="AKW2298" s="121"/>
      <c r="AKX2298" s="121"/>
      <c r="AKY2298" s="121"/>
      <c r="AKZ2298" s="121"/>
      <c r="ALA2298" s="121"/>
      <c r="ALB2298" s="121"/>
      <c r="ALC2298" s="121"/>
      <c r="ALD2298" s="121"/>
      <c r="ALE2298" s="121"/>
      <c r="ALF2298" s="121"/>
      <c r="ALG2298" s="121"/>
      <c r="ALH2298" s="121"/>
      <c r="ALI2298" s="121"/>
      <c r="ALJ2298" s="121"/>
      <c r="ALK2298" s="121"/>
      <c r="ALL2298" s="121"/>
      <c r="ALM2298" s="121"/>
      <c r="ALN2298" s="121"/>
      <c r="ALO2298" s="121"/>
      <c r="ALP2298" s="121"/>
      <c r="ALQ2298" s="121"/>
      <c r="ALR2298" s="121"/>
      <c r="ALS2298" s="121"/>
      <c r="ALT2298" s="121"/>
      <c r="ALU2298" s="121"/>
      <c r="ALV2298" s="121"/>
      <c r="ALW2298" s="121"/>
      <c r="ALX2298" s="121"/>
      <c r="ALY2298" s="121"/>
      <c r="ALZ2298" s="121"/>
      <c r="AMA2298" s="121"/>
      <c r="AMB2298" s="121"/>
      <c r="AMC2298" s="121"/>
      <c r="AMD2298" s="121"/>
      <c r="AME2298" s="121"/>
      <c r="AMF2298" s="121"/>
      <c r="AMG2298" s="121"/>
      <c r="AMH2298" s="121"/>
      <c r="AMI2298" s="121"/>
      <c r="AMJ2298" s="121"/>
      <c r="AMK2298" s="121"/>
    </row>
    <row r="2299" spans="1:1025" s="108" customFormat="1">
      <c r="A2299" s="15">
        <v>2296</v>
      </c>
      <c r="B2299" s="81" t="s">
        <v>18</v>
      </c>
      <c r="C2299" s="274" t="s">
        <v>3864</v>
      </c>
      <c r="D2299" s="81" t="s">
        <v>5439</v>
      </c>
      <c r="E2299" s="81" t="s">
        <v>5447</v>
      </c>
      <c r="F2299" s="16" t="s">
        <v>5426</v>
      </c>
      <c r="G2299" s="254" t="s">
        <v>5427</v>
      </c>
      <c r="H2299" s="254" t="s">
        <v>5448</v>
      </c>
      <c r="I2299" s="81" t="s">
        <v>5449</v>
      </c>
      <c r="J2299" s="81" t="s">
        <v>2200</v>
      </c>
      <c r="K2299" s="16" t="s">
        <v>5431</v>
      </c>
      <c r="L2299" s="283" t="s">
        <v>3230</v>
      </c>
      <c r="M2299" s="283" t="s">
        <v>5450</v>
      </c>
      <c r="N2299" s="121"/>
      <c r="O2299" s="121"/>
      <c r="P2299" s="121"/>
      <c r="Q2299" s="121"/>
      <c r="R2299" s="121"/>
      <c r="S2299" s="121"/>
      <c r="T2299" s="121"/>
      <c r="U2299" s="121"/>
      <c r="V2299" s="121"/>
      <c r="W2299" s="121"/>
      <c r="X2299" s="121"/>
      <c r="Y2299" s="121"/>
      <c r="Z2299" s="121"/>
      <c r="AA2299" s="121"/>
      <c r="AB2299" s="121"/>
      <c r="AC2299" s="121"/>
      <c r="AD2299" s="121"/>
      <c r="AE2299" s="121"/>
      <c r="AF2299" s="121"/>
      <c r="AG2299" s="121"/>
      <c r="AH2299" s="121"/>
      <c r="AI2299" s="121"/>
      <c r="AJ2299" s="121"/>
      <c r="AK2299" s="121"/>
      <c r="AL2299" s="121"/>
      <c r="AM2299" s="121"/>
      <c r="AN2299" s="121"/>
      <c r="AO2299" s="121"/>
      <c r="AP2299" s="121"/>
      <c r="AQ2299" s="121"/>
      <c r="AR2299" s="121"/>
      <c r="AS2299" s="121"/>
      <c r="AT2299" s="121"/>
      <c r="AU2299" s="121"/>
      <c r="AV2299" s="121"/>
      <c r="AW2299" s="121"/>
      <c r="AX2299" s="121"/>
      <c r="AY2299" s="121"/>
      <c r="AZ2299" s="121"/>
      <c r="BA2299" s="121"/>
      <c r="BB2299" s="121"/>
      <c r="BC2299" s="121"/>
      <c r="BD2299" s="121"/>
      <c r="BE2299" s="121"/>
      <c r="BF2299" s="121"/>
      <c r="BG2299" s="121"/>
      <c r="BH2299" s="121"/>
      <c r="BI2299" s="121"/>
      <c r="BJ2299" s="121"/>
      <c r="BK2299" s="121"/>
      <c r="BL2299" s="121"/>
      <c r="BM2299" s="121"/>
      <c r="BN2299" s="121"/>
      <c r="BO2299" s="121"/>
      <c r="BP2299" s="121"/>
      <c r="BQ2299" s="121"/>
      <c r="BR2299" s="121"/>
      <c r="BS2299" s="121"/>
      <c r="BT2299" s="121"/>
      <c r="BU2299" s="121"/>
      <c r="BV2299" s="121"/>
      <c r="BW2299" s="121"/>
      <c r="BX2299" s="121"/>
      <c r="BY2299" s="121"/>
      <c r="BZ2299" s="121"/>
      <c r="CA2299" s="121"/>
      <c r="CB2299" s="121"/>
      <c r="CC2299" s="121"/>
      <c r="CD2299" s="121"/>
      <c r="CE2299" s="121"/>
      <c r="CF2299" s="121"/>
      <c r="CG2299" s="121"/>
      <c r="CH2299" s="121"/>
      <c r="CI2299" s="121"/>
      <c r="CJ2299" s="121"/>
      <c r="CK2299" s="121"/>
      <c r="CL2299" s="121"/>
      <c r="CM2299" s="121"/>
      <c r="CN2299" s="121"/>
      <c r="CO2299" s="121"/>
      <c r="CP2299" s="121"/>
      <c r="CQ2299" s="121"/>
      <c r="CR2299" s="121"/>
      <c r="CS2299" s="121"/>
      <c r="CT2299" s="121"/>
      <c r="CU2299" s="121"/>
      <c r="CV2299" s="121"/>
      <c r="CW2299" s="121"/>
      <c r="CX2299" s="121"/>
      <c r="CY2299" s="121"/>
      <c r="CZ2299" s="121"/>
      <c r="DA2299" s="121"/>
      <c r="DB2299" s="121"/>
      <c r="DC2299" s="121"/>
      <c r="DD2299" s="121"/>
      <c r="DE2299" s="121"/>
      <c r="DF2299" s="121"/>
      <c r="DG2299" s="121"/>
      <c r="DH2299" s="121"/>
      <c r="DI2299" s="121"/>
      <c r="DJ2299" s="121"/>
      <c r="DK2299" s="121"/>
      <c r="DL2299" s="121"/>
      <c r="DM2299" s="121"/>
      <c r="DN2299" s="121"/>
      <c r="DO2299" s="121"/>
      <c r="DP2299" s="121"/>
      <c r="DQ2299" s="121"/>
      <c r="DR2299" s="121"/>
      <c r="DS2299" s="121"/>
      <c r="DT2299" s="121"/>
      <c r="DU2299" s="121"/>
      <c r="DV2299" s="121"/>
      <c r="DW2299" s="121"/>
      <c r="DX2299" s="121"/>
      <c r="DY2299" s="121"/>
      <c r="DZ2299" s="121"/>
      <c r="EA2299" s="121"/>
      <c r="EB2299" s="121"/>
      <c r="EC2299" s="121"/>
      <c r="ED2299" s="121"/>
      <c r="EE2299" s="121"/>
      <c r="EF2299" s="121"/>
      <c r="EG2299" s="121"/>
      <c r="EH2299" s="121"/>
      <c r="EI2299" s="121"/>
      <c r="EJ2299" s="121"/>
      <c r="EK2299" s="121"/>
      <c r="EL2299" s="121"/>
      <c r="EM2299" s="121"/>
      <c r="EN2299" s="121"/>
      <c r="EO2299" s="121"/>
      <c r="EP2299" s="121"/>
      <c r="EQ2299" s="121"/>
      <c r="ER2299" s="121"/>
      <c r="ES2299" s="121"/>
      <c r="ET2299" s="121"/>
      <c r="EU2299" s="121"/>
      <c r="EV2299" s="121"/>
      <c r="EW2299" s="121"/>
      <c r="EX2299" s="121"/>
      <c r="EY2299" s="121"/>
      <c r="EZ2299" s="121"/>
      <c r="FA2299" s="121"/>
      <c r="FB2299" s="121"/>
      <c r="FC2299" s="121"/>
      <c r="FD2299" s="121"/>
      <c r="FE2299" s="121"/>
      <c r="FF2299" s="121"/>
      <c r="FG2299" s="121"/>
      <c r="FH2299" s="121"/>
      <c r="FI2299" s="121"/>
      <c r="FJ2299" s="121"/>
      <c r="FK2299" s="121"/>
      <c r="FL2299" s="121"/>
      <c r="FM2299" s="121"/>
      <c r="FN2299" s="121"/>
      <c r="FO2299" s="121"/>
      <c r="FP2299" s="121"/>
      <c r="FQ2299" s="121"/>
      <c r="FR2299" s="121"/>
      <c r="FS2299" s="121"/>
      <c r="FT2299" s="121"/>
      <c r="FU2299" s="121"/>
      <c r="FV2299" s="121"/>
      <c r="FW2299" s="121"/>
      <c r="FX2299" s="121"/>
      <c r="FY2299" s="121"/>
      <c r="FZ2299" s="121"/>
      <c r="GA2299" s="121"/>
      <c r="GB2299" s="121"/>
      <c r="GC2299" s="121"/>
      <c r="GD2299" s="121"/>
      <c r="GE2299" s="121"/>
      <c r="GF2299" s="121"/>
      <c r="GG2299" s="121"/>
      <c r="GH2299" s="121"/>
      <c r="GI2299" s="121"/>
      <c r="GJ2299" s="121"/>
      <c r="GK2299" s="121"/>
      <c r="GL2299" s="121"/>
      <c r="GM2299" s="121"/>
      <c r="GN2299" s="121"/>
      <c r="GO2299" s="121"/>
      <c r="GP2299" s="121"/>
      <c r="GQ2299" s="121"/>
      <c r="GR2299" s="121"/>
      <c r="GS2299" s="121"/>
      <c r="GT2299" s="121"/>
      <c r="GU2299" s="121"/>
      <c r="GV2299" s="121"/>
      <c r="GW2299" s="121"/>
      <c r="GX2299" s="121"/>
      <c r="GY2299" s="121"/>
      <c r="GZ2299" s="121"/>
      <c r="HA2299" s="121"/>
      <c r="HB2299" s="121"/>
      <c r="HC2299" s="121"/>
      <c r="HD2299" s="121"/>
      <c r="HE2299" s="121"/>
      <c r="HF2299" s="121"/>
      <c r="HG2299" s="121"/>
      <c r="HH2299" s="121"/>
      <c r="HI2299" s="121"/>
      <c r="HJ2299" s="121"/>
      <c r="HK2299" s="121"/>
      <c r="HL2299" s="121"/>
      <c r="HM2299" s="121"/>
      <c r="HN2299" s="121"/>
      <c r="HO2299" s="121"/>
      <c r="HP2299" s="121"/>
      <c r="HQ2299" s="121"/>
      <c r="HR2299" s="121"/>
      <c r="HS2299" s="121"/>
      <c r="HT2299" s="121"/>
      <c r="HU2299" s="121"/>
      <c r="HV2299" s="121"/>
      <c r="HW2299" s="121"/>
      <c r="HX2299" s="121"/>
      <c r="HY2299" s="121"/>
      <c r="HZ2299" s="121"/>
      <c r="IA2299" s="121"/>
      <c r="IB2299" s="121"/>
      <c r="IC2299" s="121"/>
      <c r="ID2299" s="121"/>
      <c r="IE2299" s="121"/>
      <c r="IF2299" s="121"/>
      <c r="IG2299" s="121"/>
      <c r="IH2299" s="121"/>
      <c r="II2299" s="121"/>
      <c r="IJ2299" s="121"/>
      <c r="IK2299" s="121"/>
      <c r="IL2299" s="121"/>
      <c r="IM2299" s="121"/>
      <c r="IN2299" s="121"/>
      <c r="IO2299" s="121"/>
      <c r="IP2299" s="121"/>
      <c r="IQ2299" s="121"/>
      <c r="IR2299" s="121"/>
      <c r="IS2299" s="121"/>
      <c r="IT2299" s="121"/>
      <c r="IU2299" s="121"/>
      <c r="IV2299" s="121"/>
      <c r="IW2299" s="121"/>
      <c r="IX2299" s="121"/>
      <c r="IY2299" s="121"/>
      <c r="IZ2299" s="121"/>
      <c r="JA2299" s="121"/>
      <c r="JB2299" s="121"/>
      <c r="JC2299" s="121"/>
      <c r="JD2299" s="121"/>
      <c r="JE2299" s="121"/>
      <c r="JF2299" s="121"/>
      <c r="JG2299" s="121"/>
      <c r="JH2299" s="121"/>
      <c r="JI2299" s="121"/>
      <c r="JJ2299" s="121"/>
      <c r="JK2299" s="121"/>
      <c r="JL2299" s="121"/>
      <c r="JM2299" s="121"/>
      <c r="JN2299" s="121"/>
      <c r="JO2299" s="121"/>
      <c r="JP2299" s="121"/>
      <c r="JQ2299" s="121"/>
      <c r="JR2299" s="121"/>
      <c r="JS2299" s="121"/>
      <c r="JT2299" s="121"/>
      <c r="JU2299" s="121"/>
      <c r="JV2299" s="121"/>
      <c r="JW2299" s="121"/>
      <c r="JX2299" s="121"/>
      <c r="JY2299" s="121"/>
      <c r="JZ2299" s="121"/>
      <c r="KA2299" s="121"/>
      <c r="KB2299" s="121"/>
      <c r="KC2299" s="121"/>
      <c r="KD2299" s="121"/>
      <c r="KE2299" s="121"/>
      <c r="KF2299" s="121"/>
      <c r="KG2299" s="121"/>
      <c r="KH2299" s="121"/>
      <c r="KI2299" s="121"/>
      <c r="KJ2299" s="121"/>
      <c r="KK2299" s="121"/>
      <c r="KL2299" s="121"/>
      <c r="KM2299" s="121"/>
      <c r="KN2299" s="121"/>
      <c r="KO2299" s="121"/>
      <c r="KP2299" s="121"/>
      <c r="KQ2299" s="121"/>
      <c r="KR2299" s="121"/>
      <c r="KS2299" s="121"/>
      <c r="KT2299" s="121"/>
      <c r="KU2299" s="121"/>
      <c r="KV2299" s="121"/>
      <c r="KW2299" s="121"/>
      <c r="KX2299" s="121"/>
      <c r="KY2299" s="121"/>
      <c r="KZ2299" s="121"/>
      <c r="LA2299" s="121"/>
      <c r="LB2299" s="121"/>
      <c r="LC2299" s="121"/>
      <c r="LD2299" s="121"/>
      <c r="LE2299" s="121"/>
      <c r="LF2299" s="121"/>
      <c r="LG2299" s="121"/>
      <c r="LH2299" s="121"/>
      <c r="LI2299" s="121"/>
      <c r="LJ2299" s="121"/>
      <c r="LK2299" s="121"/>
      <c r="LL2299" s="121"/>
      <c r="LM2299" s="121"/>
      <c r="LN2299" s="121"/>
      <c r="LO2299" s="121"/>
      <c r="LP2299" s="121"/>
      <c r="LQ2299" s="121"/>
      <c r="LR2299" s="121"/>
      <c r="LS2299" s="121"/>
      <c r="LT2299" s="121"/>
      <c r="LU2299" s="121"/>
      <c r="LV2299" s="121"/>
      <c r="LW2299" s="121"/>
      <c r="LX2299" s="121"/>
      <c r="LY2299" s="121"/>
      <c r="LZ2299" s="121"/>
      <c r="MA2299" s="121"/>
      <c r="MB2299" s="121"/>
      <c r="MC2299" s="121"/>
      <c r="MD2299" s="121"/>
      <c r="ME2299" s="121"/>
      <c r="MF2299" s="121"/>
      <c r="MG2299" s="121"/>
      <c r="MH2299" s="121"/>
      <c r="MI2299" s="121"/>
      <c r="MJ2299" s="121"/>
      <c r="MK2299" s="121"/>
      <c r="ML2299" s="121"/>
      <c r="MM2299" s="121"/>
      <c r="MN2299" s="121"/>
      <c r="MO2299" s="121"/>
      <c r="MP2299" s="121"/>
      <c r="MQ2299" s="121"/>
      <c r="MR2299" s="121"/>
      <c r="MS2299" s="121"/>
      <c r="MT2299" s="121"/>
      <c r="MU2299" s="121"/>
      <c r="MV2299" s="121"/>
      <c r="MW2299" s="121"/>
      <c r="MX2299" s="121"/>
      <c r="MY2299" s="121"/>
      <c r="MZ2299" s="121"/>
      <c r="NA2299" s="121"/>
      <c r="NB2299" s="121"/>
      <c r="NC2299" s="121"/>
      <c r="ND2299" s="121"/>
      <c r="NE2299" s="121"/>
      <c r="NF2299" s="121"/>
      <c r="NG2299" s="121"/>
      <c r="NH2299" s="121"/>
      <c r="NI2299" s="121"/>
      <c r="NJ2299" s="121"/>
      <c r="NK2299" s="121"/>
      <c r="NL2299" s="121"/>
      <c r="NM2299" s="121"/>
      <c r="NN2299" s="121"/>
      <c r="NO2299" s="121"/>
      <c r="NP2299" s="121"/>
      <c r="NQ2299" s="121"/>
      <c r="NR2299" s="121"/>
      <c r="NS2299" s="121"/>
      <c r="NT2299" s="121"/>
      <c r="NU2299" s="121"/>
      <c r="NV2299" s="121"/>
      <c r="NW2299" s="121"/>
      <c r="NX2299" s="121"/>
      <c r="NY2299" s="121"/>
      <c r="NZ2299" s="121"/>
      <c r="OA2299" s="121"/>
      <c r="OB2299" s="121"/>
      <c r="OC2299" s="121"/>
      <c r="OD2299" s="121"/>
      <c r="OE2299" s="121"/>
      <c r="OF2299" s="121"/>
      <c r="OG2299" s="121"/>
      <c r="OH2299" s="121"/>
      <c r="OI2299" s="121"/>
      <c r="OJ2299" s="121"/>
      <c r="OK2299" s="121"/>
      <c r="OL2299" s="121"/>
      <c r="OM2299" s="121"/>
      <c r="ON2299" s="121"/>
      <c r="OO2299" s="121"/>
      <c r="OP2299" s="121"/>
      <c r="OQ2299" s="121"/>
      <c r="OR2299" s="121"/>
      <c r="OS2299" s="121"/>
      <c r="OT2299" s="121"/>
      <c r="OU2299" s="121"/>
      <c r="OV2299" s="121"/>
      <c r="OW2299" s="121"/>
      <c r="OX2299" s="121"/>
      <c r="OY2299" s="121"/>
      <c r="OZ2299" s="121"/>
      <c r="PA2299" s="121"/>
      <c r="PB2299" s="121"/>
      <c r="PC2299" s="121"/>
      <c r="PD2299" s="121"/>
      <c r="PE2299" s="121"/>
      <c r="PF2299" s="121"/>
      <c r="PG2299" s="121"/>
      <c r="PH2299" s="121"/>
      <c r="PI2299" s="121"/>
      <c r="PJ2299" s="121"/>
      <c r="PK2299" s="121"/>
      <c r="PL2299" s="121"/>
      <c r="PM2299" s="121"/>
      <c r="PN2299" s="121"/>
      <c r="PO2299" s="121"/>
      <c r="PP2299" s="121"/>
      <c r="PQ2299" s="121"/>
      <c r="PR2299" s="121"/>
      <c r="PS2299" s="121"/>
      <c r="PT2299" s="121"/>
      <c r="PU2299" s="121"/>
      <c r="PV2299" s="121"/>
      <c r="PW2299" s="121"/>
      <c r="PX2299" s="121"/>
      <c r="PY2299" s="121"/>
      <c r="PZ2299" s="121"/>
      <c r="QA2299" s="121"/>
      <c r="QB2299" s="121"/>
      <c r="QC2299" s="121"/>
      <c r="QD2299" s="121"/>
      <c r="QE2299" s="121"/>
      <c r="QF2299" s="121"/>
      <c r="QG2299" s="121"/>
      <c r="QH2299" s="121"/>
      <c r="QI2299" s="121"/>
      <c r="QJ2299" s="121"/>
      <c r="QK2299" s="121"/>
      <c r="QL2299" s="121"/>
      <c r="QM2299" s="121"/>
      <c r="QN2299" s="121"/>
      <c r="QO2299" s="121"/>
      <c r="QP2299" s="121"/>
      <c r="QQ2299" s="121"/>
      <c r="QR2299" s="121"/>
      <c r="QS2299" s="121"/>
      <c r="QT2299" s="121"/>
      <c r="QU2299" s="121"/>
      <c r="QV2299" s="121"/>
      <c r="QW2299" s="121"/>
      <c r="QX2299" s="121"/>
      <c r="QY2299" s="121"/>
      <c r="QZ2299" s="121"/>
      <c r="RA2299" s="121"/>
      <c r="RB2299" s="121"/>
      <c r="RC2299" s="121"/>
      <c r="RD2299" s="121"/>
      <c r="RE2299" s="121"/>
      <c r="RF2299" s="121"/>
      <c r="RG2299" s="121"/>
      <c r="RH2299" s="121"/>
      <c r="RI2299" s="121"/>
      <c r="RJ2299" s="121"/>
      <c r="RK2299" s="121"/>
      <c r="RL2299" s="121"/>
      <c r="RM2299" s="121"/>
      <c r="RN2299" s="121"/>
      <c r="RO2299" s="121"/>
      <c r="RP2299" s="121"/>
      <c r="RQ2299" s="121"/>
      <c r="RR2299" s="121"/>
      <c r="RS2299" s="121"/>
      <c r="RT2299" s="121"/>
      <c r="RU2299" s="121"/>
      <c r="RV2299" s="121"/>
      <c r="RW2299" s="121"/>
      <c r="RX2299" s="121"/>
      <c r="RY2299" s="121"/>
      <c r="RZ2299" s="121"/>
      <c r="SA2299" s="121"/>
      <c r="SB2299" s="121"/>
      <c r="SC2299" s="121"/>
      <c r="SD2299" s="121"/>
      <c r="SE2299" s="121"/>
      <c r="SF2299" s="121"/>
      <c r="SG2299" s="121"/>
      <c r="SH2299" s="121"/>
      <c r="SI2299" s="121"/>
      <c r="SJ2299" s="121"/>
      <c r="SK2299" s="121"/>
      <c r="SL2299" s="121"/>
      <c r="SM2299" s="121"/>
      <c r="SN2299" s="121"/>
      <c r="SO2299" s="121"/>
      <c r="SP2299" s="121"/>
      <c r="SQ2299" s="121"/>
      <c r="SR2299" s="121"/>
      <c r="SS2299" s="121"/>
      <c r="ST2299" s="121"/>
      <c r="SU2299" s="121"/>
      <c r="SV2299" s="121"/>
      <c r="SW2299" s="121"/>
      <c r="SX2299" s="121"/>
      <c r="SY2299" s="121"/>
      <c r="SZ2299" s="121"/>
      <c r="TA2299" s="121"/>
      <c r="TB2299" s="121"/>
      <c r="TC2299" s="121"/>
      <c r="TD2299" s="121"/>
      <c r="TE2299" s="121"/>
      <c r="TF2299" s="121"/>
      <c r="TG2299" s="121"/>
      <c r="TH2299" s="121"/>
      <c r="TI2299" s="121"/>
      <c r="TJ2299" s="121"/>
      <c r="TK2299" s="121"/>
      <c r="TL2299" s="121"/>
      <c r="TM2299" s="121"/>
      <c r="TN2299" s="121"/>
      <c r="TO2299" s="121"/>
      <c r="TP2299" s="121"/>
      <c r="TQ2299" s="121"/>
      <c r="TR2299" s="121"/>
      <c r="TS2299" s="121"/>
      <c r="TT2299" s="121"/>
      <c r="TU2299" s="121"/>
      <c r="TV2299" s="121"/>
      <c r="TW2299" s="121"/>
      <c r="TX2299" s="121"/>
      <c r="TY2299" s="121"/>
      <c r="TZ2299" s="121"/>
      <c r="UA2299" s="121"/>
      <c r="UB2299" s="121"/>
      <c r="UC2299" s="121"/>
      <c r="UD2299" s="121"/>
      <c r="UE2299" s="121"/>
      <c r="UF2299" s="121"/>
      <c r="UG2299" s="121"/>
      <c r="UH2299" s="121"/>
      <c r="UI2299" s="121"/>
      <c r="UJ2299" s="121"/>
      <c r="UK2299" s="121"/>
      <c r="UL2299" s="121"/>
      <c r="UM2299" s="121"/>
      <c r="UN2299" s="121"/>
      <c r="UO2299" s="121"/>
      <c r="UP2299" s="121"/>
      <c r="UQ2299" s="121"/>
      <c r="UR2299" s="121"/>
      <c r="US2299" s="121"/>
      <c r="UT2299" s="121"/>
      <c r="UU2299" s="121"/>
      <c r="UV2299" s="121"/>
      <c r="UW2299" s="121"/>
      <c r="UX2299" s="121"/>
      <c r="UY2299" s="121"/>
      <c r="UZ2299" s="121"/>
      <c r="VA2299" s="121"/>
      <c r="VB2299" s="121"/>
      <c r="VC2299" s="121"/>
      <c r="VD2299" s="121"/>
      <c r="VE2299" s="121"/>
      <c r="VF2299" s="121"/>
      <c r="VG2299" s="121"/>
      <c r="VH2299" s="121"/>
      <c r="VI2299" s="121"/>
      <c r="VJ2299" s="121"/>
      <c r="VK2299" s="121"/>
      <c r="VL2299" s="121"/>
      <c r="VM2299" s="121"/>
      <c r="VN2299" s="121"/>
      <c r="VO2299" s="121"/>
      <c r="VP2299" s="121"/>
      <c r="VQ2299" s="121"/>
      <c r="VR2299" s="121"/>
      <c r="VS2299" s="121"/>
      <c r="VT2299" s="121"/>
      <c r="VU2299" s="121"/>
      <c r="VV2299" s="121"/>
      <c r="VW2299" s="121"/>
      <c r="VX2299" s="121"/>
      <c r="VY2299" s="121"/>
      <c r="VZ2299" s="121"/>
      <c r="WA2299" s="121"/>
      <c r="WB2299" s="121"/>
      <c r="WC2299" s="121"/>
      <c r="WD2299" s="121"/>
      <c r="WE2299" s="121"/>
      <c r="WF2299" s="121"/>
      <c r="WG2299" s="121"/>
      <c r="WH2299" s="121"/>
      <c r="WI2299" s="121"/>
      <c r="WJ2299" s="121"/>
      <c r="WK2299" s="121"/>
      <c r="WL2299" s="121"/>
      <c r="WM2299" s="121"/>
      <c r="WN2299" s="121"/>
      <c r="WO2299" s="121"/>
      <c r="WP2299" s="121"/>
      <c r="WQ2299" s="121"/>
      <c r="WR2299" s="121"/>
      <c r="WS2299" s="121"/>
      <c r="WT2299" s="121"/>
      <c r="WU2299" s="121"/>
      <c r="WV2299" s="121"/>
      <c r="WW2299" s="121"/>
      <c r="WX2299" s="121"/>
      <c r="WY2299" s="121"/>
      <c r="WZ2299" s="121"/>
      <c r="XA2299" s="121"/>
      <c r="XB2299" s="121"/>
      <c r="XC2299" s="121"/>
      <c r="XD2299" s="121"/>
      <c r="XE2299" s="121"/>
      <c r="XF2299" s="121"/>
      <c r="XG2299" s="121"/>
      <c r="XH2299" s="121"/>
      <c r="XI2299" s="121"/>
      <c r="XJ2299" s="121"/>
      <c r="XK2299" s="121"/>
      <c r="XL2299" s="121"/>
      <c r="XM2299" s="121"/>
      <c r="XN2299" s="121"/>
      <c r="XO2299" s="121"/>
      <c r="XP2299" s="121"/>
      <c r="XQ2299" s="121"/>
      <c r="XR2299" s="121"/>
      <c r="XS2299" s="121"/>
      <c r="XT2299" s="121"/>
      <c r="XU2299" s="121"/>
      <c r="XV2299" s="121"/>
      <c r="XW2299" s="121"/>
      <c r="XX2299" s="121"/>
      <c r="XY2299" s="121"/>
      <c r="XZ2299" s="121"/>
      <c r="YA2299" s="121"/>
      <c r="YB2299" s="121"/>
      <c r="YC2299" s="121"/>
      <c r="YD2299" s="121"/>
      <c r="YE2299" s="121"/>
      <c r="YF2299" s="121"/>
      <c r="YG2299" s="121"/>
      <c r="YH2299" s="121"/>
      <c r="YI2299" s="121"/>
      <c r="YJ2299" s="121"/>
      <c r="YK2299" s="121"/>
      <c r="YL2299" s="121"/>
      <c r="YM2299" s="121"/>
      <c r="YN2299" s="121"/>
      <c r="YO2299" s="121"/>
      <c r="YP2299" s="121"/>
      <c r="YQ2299" s="121"/>
      <c r="YR2299" s="121"/>
      <c r="YS2299" s="121"/>
      <c r="YT2299" s="121"/>
      <c r="YU2299" s="121"/>
      <c r="YV2299" s="121"/>
      <c r="YW2299" s="121"/>
      <c r="YX2299" s="121"/>
      <c r="YY2299" s="121"/>
      <c r="YZ2299" s="121"/>
      <c r="ZA2299" s="121"/>
      <c r="ZB2299" s="121"/>
      <c r="ZC2299" s="121"/>
      <c r="ZD2299" s="121"/>
      <c r="ZE2299" s="121"/>
      <c r="ZF2299" s="121"/>
      <c r="ZG2299" s="121"/>
      <c r="ZH2299" s="121"/>
      <c r="ZI2299" s="121"/>
      <c r="ZJ2299" s="121"/>
      <c r="ZK2299" s="121"/>
      <c r="ZL2299" s="121"/>
      <c r="ZM2299" s="121"/>
      <c r="ZN2299" s="121"/>
      <c r="ZO2299" s="121"/>
      <c r="ZP2299" s="121"/>
      <c r="ZQ2299" s="121"/>
      <c r="ZR2299" s="121"/>
      <c r="ZS2299" s="121"/>
      <c r="ZT2299" s="121"/>
      <c r="ZU2299" s="121"/>
      <c r="ZV2299" s="121"/>
      <c r="ZW2299" s="121"/>
      <c r="ZX2299" s="121"/>
      <c r="ZY2299" s="121"/>
      <c r="ZZ2299" s="121"/>
      <c r="AAA2299" s="121"/>
      <c r="AAB2299" s="121"/>
      <c r="AAC2299" s="121"/>
      <c r="AAD2299" s="121"/>
      <c r="AAE2299" s="121"/>
      <c r="AAF2299" s="121"/>
      <c r="AAG2299" s="121"/>
      <c r="AAH2299" s="121"/>
      <c r="AAI2299" s="121"/>
      <c r="AAJ2299" s="121"/>
      <c r="AAK2299" s="121"/>
      <c r="AAL2299" s="121"/>
      <c r="AAM2299" s="121"/>
      <c r="AAN2299" s="121"/>
      <c r="AAO2299" s="121"/>
      <c r="AAP2299" s="121"/>
      <c r="AAQ2299" s="121"/>
      <c r="AAR2299" s="121"/>
      <c r="AAS2299" s="121"/>
      <c r="AAT2299" s="121"/>
      <c r="AAU2299" s="121"/>
      <c r="AAV2299" s="121"/>
      <c r="AAW2299" s="121"/>
      <c r="AAX2299" s="121"/>
      <c r="AAY2299" s="121"/>
      <c r="AAZ2299" s="121"/>
      <c r="ABA2299" s="121"/>
      <c r="ABB2299" s="121"/>
      <c r="ABC2299" s="121"/>
      <c r="ABD2299" s="121"/>
      <c r="ABE2299" s="121"/>
      <c r="ABF2299" s="121"/>
      <c r="ABG2299" s="121"/>
      <c r="ABH2299" s="121"/>
      <c r="ABI2299" s="121"/>
      <c r="ABJ2299" s="121"/>
      <c r="ABK2299" s="121"/>
      <c r="ABL2299" s="121"/>
      <c r="ABM2299" s="121"/>
      <c r="ABN2299" s="121"/>
      <c r="ABO2299" s="121"/>
      <c r="ABP2299" s="121"/>
      <c r="ABQ2299" s="121"/>
      <c r="ABR2299" s="121"/>
      <c r="ABS2299" s="121"/>
      <c r="ABT2299" s="121"/>
      <c r="ABU2299" s="121"/>
      <c r="ABV2299" s="121"/>
      <c r="ABW2299" s="121"/>
      <c r="ABX2299" s="121"/>
      <c r="ABY2299" s="121"/>
      <c r="ABZ2299" s="121"/>
      <c r="ACA2299" s="121"/>
      <c r="ACB2299" s="121"/>
      <c r="ACC2299" s="121"/>
      <c r="ACD2299" s="121"/>
      <c r="ACE2299" s="121"/>
      <c r="ACF2299" s="121"/>
      <c r="ACG2299" s="121"/>
      <c r="ACH2299" s="121"/>
      <c r="ACI2299" s="121"/>
      <c r="ACJ2299" s="121"/>
      <c r="ACK2299" s="121"/>
      <c r="ACL2299" s="121"/>
      <c r="ACM2299" s="121"/>
      <c r="ACN2299" s="121"/>
      <c r="ACO2299" s="121"/>
      <c r="ACP2299" s="121"/>
      <c r="ACQ2299" s="121"/>
      <c r="ACR2299" s="121"/>
      <c r="ACS2299" s="121"/>
      <c r="ACT2299" s="121"/>
      <c r="ACU2299" s="121"/>
      <c r="ACV2299" s="121"/>
      <c r="ACW2299" s="121"/>
      <c r="ACX2299" s="121"/>
      <c r="ACY2299" s="121"/>
      <c r="ACZ2299" s="121"/>
      <c r="ADA2299" s="121"/>
      <c r="ADB2299" s="121"/>
      <c r="ADC2299" s="121"/>
      <c r="ADD2299" s="121"/>
      <c r="ADE2299" s="121"/>
      <c r="ADF2299" s="121"/>
      <c r="ADG2299" s="121"/>
      <c r="ADH2299" s="121"/>
      <c r="ADI2299" s="121"/>
      <c r="ADJ2299" s="121"/>
      <c r="ADK2299" s="121"/>
      <c r="ADL2299" s="121"/>
      <c r="ADM2299" s="121"/>
      <c r="ADN2299" s="121"/>
      <c r="ADO2299" s="121"/>
      <c r="ADP2299" s="121"/>
      <c r="ADQ2299" s="121"/>
      <c r="ADR2299" s="121"/>
      <c r="ADS2299" s="121"/>
      <c r="ADT2299" s="121"/>
      <c r="ADU2299" s="121"/>
      <c r="ADV2299" s="121"/>
      <c r="ADW2299" s="121"/>
      <c r="ADX2299" s="121"/>
      <c r="ADY2299" s="121"/>
      <c r="ADZ2299" s="121"/>
      <c r="AEA2299" s="121"/>
      <c r="AEB2299" s="121"/>
      <c r="AEC2299" s="121"/>
      <c r="AED2299" s="121"/>
      <c r="AEE2299" s="121"/>
      <c r="AEF2299" s="121"/>
      <c r="AEG2299" s="121"/>
      <c r="AEH2299" s="121"/>
      <c r="AEI2299" s="121"/>
      <c r="AEJ2299" s="121"/>
      <c r="AEK2299" s="121"/>
      <c r="AEL2299" s="121"/>
      <c r="AEM2299" s="121"/>
      <c r="AEN2299" s="121"/>
      <c r="AEO2299" s="121"/>
      <c r="AEP2299" s="121"/>
      <c r="AEQ2299" s="121"/>
      <c r="AER2299" s="121"/>
      <c r="AES2299" s="121"/>
      <c r="AET2299" s="121"/>
      <c r="AEU2299" s="121"/>
      <c r="AEV2299" s="121"/>
      <c r="AEW2299" s="121"/>
      <c r="AEX2299" s="121"/>
      <c r="AEY2299" s="121"/>
      <c r="AEZ2299" s="121"/>
      <c r="AFA2299" s="121"/>
      <c r="AFB2299" s="121"/>
      <c r="AFC2299" s="121"/>
      <c r="AFD2299" s="121"/>
      <c r="AFE2299" s="121"/>
      <c r="AFF2299" s="121"/>
      <c r="AFG2299" s="121"/>
      <c r="AFH2299" s="121"/>
      <c r="AFI2299" s="121"/>
      <c r="AFJ2299" s="121"/>
      <c r="AFK2299" s="121"/>
      <c r="AFL2299" s="121"/>
      <c r="AFM2299" s="121"/>
      <c r="AFN2299" s="121"/>
      <c r="AFO2299" s="121"/>
      <c r="AFP2299" s="121"/>
      <c r="AFQ2299" s="121"/>
      <c r="AFR2299" s="121"/>
      <c r="AFS2299" s="121"/>
      <c r="AFT2299" s="121"/>
      <c r="AFU2299" s="121"/>
      <c r="AFV2299" s="121"/>
      <c r="AFW2299" s="121"/>
      <c r="AFX2299" s="121"/>
      <c r="AFY2299" s="121"/>
      <c r="AFZ2299" s="121"/>
      <c r="AGA2299" s="121"/>
      <c r="AGB2299" s="121"/>
      <c r="AGC2299" s="121"/>
      <c r="AGD2299" s="121"/>
      <c r="AGE2299" s="121"/>
      <c r="AGF2299" s="121"/>
      <c r="AGG2299" s="121"/>
      <c r="AGH2299" s="121"/>
      <c r="AGI2299" s="121"/>
      <c r="AGJ2299" s="121"/>
      <c r="AGK2299" s="121"/>
      <c r="AGL2299" s="121"/>
      <c r="AGM2299" s="121"/>
      <c r="AGN2299" s="121"/>
      <c r="AGO2299" s="121"/>
      <c r="AGP2299" s="121"/>
      <c r="AGQ2299" s="121"/>
      <c r="AGR2299" s="121"/>
      <c r="AGS2299" s="121"/>
      <c r="AGT2299" s="121"/>
      <c r="AGU2299" s="121"/>
      <c r="AGV2299" s="121"/>
      <c r="AGW2299" s="121"/>
      <c r="AGX2299" s="121"/>
      <c r="AGY2299" s="121"/>
      <c r="AGZ2299" s="121"/>
      <c r="AHA2299" s="121"/>
      <c r="AHB2299" s="121"/>
      <c r="AHC2299" s="121"/>
      <c r="AHD2299" s="121"/>
      <c r="AHE2299" s="121"/>
      <c r="AHF2299" s="121"/>
      <c r="AHG2299" s="121"/>
      <c r="AHH2299" s="121"/>
      <c r="AHI2299" s="121"/>
      <c r="AHJ2299" s="121"/>
      <c r="AHK2299" s="121"/>
      <c r="AHL2299" s="121"/>
      <c r="AHM2299" s="121"/>
      <c r="AHN2299" s="121"/>
      <c r="AHO2299" s="121"/>
      <c r="AHP2299" s="121"/>
      <c r="AHQ2299" s="121"/>
      <c r="AHR2299" s="121"/>
      <c r="AHS2299" s="121"/>
      <c r="AHT2299" s="121"/>
      <c r="AHU2299" s="121"/>
      <c r="AHV2299" s="121"/>
      <c r="AHW2299" s="121"/>
      <c r="AHX2299" s="121"/>
      <c r="AHY2299" s="121"/>
      <c r="AHZ2299" s="121"/>
      <c r="AIA2299" s="121"/>
      <c r="AIB2299" s="121"/>
      <c r="AIC2299" s="121"/>
      <c r="AID2299" s="121"/>
      <c r="AIE2299" s="121"/>
      <c r="AIF2299" s="121"/>
      <c r="AIG2299" s="121"/>
      <c r="AIH2299" s="121"/>
      <c r="AII2299" s="121"/>
      <c r="AIJ2299" s="121"/>
      <c r="AIK2299" s="121"/>
      <c r="AIL2299" s="121"/>
      <c r="AIM2299" s="121"/>
      <c r="AIN2299" s="121"/>
      <c r="AIO2299" s="121"/>
      <c r="AIP2299" s="121"/>
      <c r="AIQ2299" s="121"/>
      <c r="AIR2299" s="121"/>
      <c r="AIS2299" s="121"/>
      <c r="AIT2299" s="121"/>
      <c r="AIU2299" s="121"/>
      <c r="AIV2299" s="121"/>
      <c r="AIW2299" s="121"/>
      <c r="AIX2299" s="121"/>
      <c r="AIY2299" s="121"/>
      <c r="AIZ2299" s="121"/>
      <c r="AJA2299" s="121"/>
      <c r="AJB2299" s="121"/>
      <c r="AJC2299" s="121"/>
      <c r="AJD2299" s="121"/>
      <c r="AJE2299" s="121"/>
      <c r="AJF2299" s="121"/>
      <c r="AJG2299" s="121"/>
      <c r="AJH2299" s="121"/>
      <c r="AJI2299" s="121"/>
      <c r="AJJ2299" s="121"/>
      <c r="AJK2299" s="121"/>
      <c r="AJL2299" s="121"/>
      <c r="AJM2299" s="121"/>
      <c r="AJN2299" s="121"/>
      <c r="AJO2299" s="121"/>
      <c r="AJP2299" s="121"/>
      <c r="AJQ2299" s="121"/>
      <c r="AJR2299" s="121"/>
      <c r="AJS2299" s="121"/>
      <c r="AJT2299" s="121"/>
      <c r="AJU2299" s="121"/>
      <c r="AJV2299" s="121"/>
      <c r="AJW2299" s="121"/>
      <c r="AJX2299" s="121"/>
      <c r="AJY2299" s="121"/>
      <c r="AJZ2299" s="121"/>
      <c r="AKA2299" s="121"/>
      <c r="AKB2299" s="121"/>
      <c r="AKC2299" s="121"/>
      <c r="AKD2299" s="121"/>
      <c r="AKE2299" s="121"/>
      <c r="AKF2299" s="121"/>
      <c r="AKG2299" s="121"/>
      <c r="AKH2299" s="121"/>
      <c r="AKI2299" s="121"/>
      <c r="AKJ2299" s="121"/>
      <c r="AKK2299" s="121"/>
      <c r="AKL2299" s="121"/>
      <c r="AKM2299" s="121"/>
      <c r="AKN2299" s="121"/>
      <c r="AKO2299" s="121"/>
      <c r="AKP2299" s="121"/>
      <c r="AKQ2299" s="121"/>
      <c r="AKR2299" s="121"/>
      <c r="AKS2299" s="121"/>
      <c r="AKT2299" s="121"/>
      <c r="AKU2299" s="121"/>
      <c r="AKV2299" s="121"/>
      <c r="AKW2299" s="121"/>
      <c r="AKX2299" s="121"/>
      <c r="AKY2299" s="121"/>
      <c r="AKZ2299" s="121"/>
      <c r="ALA2299" s="121"/>
      <c r="ALB2299" s="121"/>
      <c r="ALC2299" s="121"/>
      <c r="ALD2299" s="121"/>
      <c r="ALE2299" s="121"/>
      <c r="ALF2299" s="121"/>
      <c r="ALG2299" s="121"/>
      <c r="ALH2299" s="121"/>
      <c r="ALI2299" s="121"/>
      <c r="ALJ2299" s="121"/>
      <c r="ALK2299" s="121"/>
      <c r="ALL2299" s="121"/>
      <c r="ALM2299" s="121"/>
      <c r="ALN2299" s="121"/>
      <c r="ALO2299" s="121"/>
      <c r="ALP2299" s="121"/>
      <c r="ALQ2299" s="121"/>
      <c r="ALR2299" s="121"/>
      <c r="ALS2299" s="121"/>
      <c r="ALT2299" s="121"/>
      <c r="ALU2299" s="121"/>
      <c r="ALV2299" s="121"/>
      <c r="ALW2299" s="121"/>
      <c r="ALX2299" s="121"/>
      <c r="ALY2299" s="121"/>
      <c r="ALZ2299" s="121"/>
      <c r="AMA2299" s="121"/>
      <c r="AMB2299" s="121"/>
      <c r="AMC2299" s="121"/>
      <c r="AMD2299" s="121"/>
      <c r="AME2299" s="121"/>
      <c r="AMF2299" s="121"/>
      <c r="AMG2299" s="121"/>
      <c r="AMH2299" s="121"/>
      <c r="AMI2299" s="121"/>
      <c r="AMJ2299" s="121"/>
      <c r="AMK2299" s="121"/>
    </row>
    <row r="2300" spans="1:1025" s="108" customFormat="1">
      <c r="A2300" s="15">
        <v>2297</v>
      </c>
      <c r="B2300" s="274" t="s">
        <v>28</v>
      </c>
      <c r="C2300" s="274" t="s">
        <v>3864</v>
      </c>
      <c r="D2300" s="81" t="s">
        <v>5439</v>
      </c>
      <c r="E2300" s="81" t="s">
        <v>5451</v>
      </c>
      <c r="F2300" s="16" t="s">
        <v>5441</v>
      </c>
      <c r="G2300" s="18" t="s">
        <v>5427</v>
      </c>
      <c r="H2300" s="18" t="s">
        <v>5452</v>
      </c>
      <c r="I2300" s="81" t="s">
        <v>5449</v>
      </c>
      <c r="J2300" s="81" t="s">
        <v>5445</v>
      </c>
      <c r="K2300" s="16" t="s">
        <v>5431</v>
      </c>
      <c r="L2300" s="283" t="s">
        <v>3230</v>
      </c>
      <c r="M2300" s="12" t="s">
        <v>5453</v>
      </c>
      <c r="N2300" s="121"/>
      <c r="O2300" s="121"/>
      <c r="P2300" s="121"/>
      <c r="Q2300" s="121"/>
      <c r="R2300" s="121"/>
      <c r="S2300" s="121"/>
      <c r="T2300" s="121"/>
      <c r="U2300" s="121"/>
      <c r="V2300" s="121"/>
      <c r="W2300" s="121"/>
      <c r="X2300" s="121"/>
      <c r="Y2300" s="121"/>
      <c r="Z2300" s="121"/>
      <c r="AA2300" s="121"/>
      <c r="AB2300" s="121"/>
      <c r="AC2300" s="121"/>
      <c r="AD2300" s="121"/>
      <c r="AE2300" s="121"/>
      <c r="AF2300" s="121"/>
      <c r="AG2300" s="121"/>
      <c r="AH2300" s="121"/>
      <c r="AI2300" s="121"/>
      <c r="AJ2300" s="121"/>
      <c r="AK2300" s="121"/>
      <c r="AL2300" s="121"/>
      <c r="AM2300" s="121"/>
      <c r="AN2300" s="121"/>
      <c r="AO2300" s="121"/>
      <c r="AP2300" s="121"/>
      <c r="AQ2300" s="121"/>
      <c r="AR2300" s="121"/>
      <c r="AS2300" s="121"/>
      <c r="AT2300" s="121"/>
      <c r="AU2300" s="121"/>
      <c r="AV2300" s="121"/>
      <c r="AW2300" s="121"/>
      <c r="AX2300" s="121"/>
      <c r="AY2300" s="121"/>
      <c r="AZ2300" s="121"/>
      <c r="BA2300" s="121"/>
      <c r="BB2300" s="121"/>
      <c r="BC2300" s="121"/>
      <c r="BD2300" s="121"/>
      <c r="BE2300" s="121"/>
      <c r="BF2300" s="121"/>
      <c r="BG2300" s="121"/>
      <c r="BH2300" s="121"/>
      <c r="BI2300" s="121"/>
      <c r="BJ2300" s="121"/>
      <c r="BK2300" s="121"/>
      <c r="BL2300" s="121"/>
      <c r="BM2300" s="121"/>
      <c r="BN2300" s="121"/>
      <c r="BO2300" s="121"/>
      <c r="BP2300" s="121"/>
      <c r="BQ2300" s="121"/>
      <c r="BR2300" s="121"/>
      <c r="BS2300" s="121"/>
      <c r="BT2300" s="121"/>
      <c r="BU2300" s="121"/>
      <c r="BV2300" s="121"/>
      <c r="BW2300" s="121"/>
      <c r="BX2300" s="121"/>
      <c r="BY2300" s="121"/>
      <c r="BZ2300" s="121"/>
      <c r="CA2300" s="121"/>
      <c r="CB2300" s="121"/>
      <c r="CC2300" s="121"/>
      <c r="CD2300" s="121"/>
      <c r="CE2300" s="121"/>
      <c r="CF2300" s="121"/>
      <c r="CG2300" s="121"/>
      <c r="CH2300" s="121"/>
      <c r="CI2300" s="121"/>
      <c r="CJ2300" s="121"/>
      <c r="CK2300" s="121"/>
      <c r="CL2300" s="121"/>
      <c r="CM2300" s="121"/>
      <c r="CN2300" s="121"/>
      <c r="CO2300" s="121"/>
      <c r="CP2300" s="121"/>
      <c r="CQ2300" s="121"/>
      <c r="CR2300" s="121"/>
      <c r="CS2300" s="121"/>
      <c r="CT2300" s="121"/>
      <c r="CU2300" s="121"/>
      <c r="CV2300" s="121"/>
      <c r="CW2300" s="121"/>
      <c r="CX2300" s="121"/>
      <c r="CY2300" s="121"/>
      <c r="CZ2300" s="121"/>
      <c r="DA2300" s="121"/>
      <c r="DB2300" s="121"/>
      <c r="DC2300" s="121"/>
      <c r="DD2300" s="121"/>
      <c r="DE2300" s="121"/>
      <c r="DF2300" s="121"/>
      <c r="DG2300" s="121"/>
      <c r="DH2300" s="121"/>
      <c r="DI2300" s="121"/>
      <c r="DJ2300" s="121"/>
      <c r="DK2300" s="121"/>
      <c r="DL2300" s="121"/>
      <c r="DM2300" s="121"/>
      <c r="DN2300" s="121"/>
      <c r="DO2300" s="121"/>
      <c r="DP2300" s="121"/>
      <c r="DQ2300" s="121"/>
      <c r="DR2300" s="121"/>
      <c r="DS2300" s="121"/>
      <c r="DT2300" s="121"/>
      <c r="DU2300" s="121"/>
      <c r="DV2300" s="121"/>
      <c r="DW2300" s="121"/>
      <c r="DX2300" s="121"/>
      <c r="DY2300" s="121"/>
      <c r="DZ2300" s="121"/>
      <c r="EA2300" s="121"/>
      <c r="EB2300" s="121"/>
      <c r="EC2300" s="121"/>
      <c r="ED2300" s="121"/>
      <c r="EE2300" s="121"/>
      <c r="EF2300" s="121"/>
      <c r="EG2300" s="121"/>
      <c r="EH2300" s="121"/>
      <c r="EI2300" s="121"/>
      <c r="EJ2300" s="121"/>
      <c r="EK2300" s="121"/>
      <c r="EL2300" s="121"/>
      <c r="EM2300" s="121"/>
      <c r="EN2300" s="121"/>
      <c r="EO2300" s="121"/>
      <c r="EP2300" s="121"/>
      <c r="EQ2300" s="121"/>
      <c r="ER2300" s="121"/>
      <c r="ES2300" s="121"/>
      <c r="ET2300" s="121"/>
      <c r="EU2300" s="121"/>
      <c r="EV2300" s="121"/>
      <c r="EW2300" s="121"/>
      <c r="EX2300" s="121"/>
      <c r="EY2300" s="121"/>
      <c r="EZ2300" s="121"/>
      <c r="FA2300" s="121"/>
      <c r="FB2300" s="121"/>
      <c r="FC2300" s="121"/>
      <c r="FD2300" s="121"/>
      <c r="FE2300" s="121"/>
      <c r="FF2300" s="121"/>
      <c r="FG2300" s="121"/>
      <c r="FH2300" s="121"/>
      <c r="FI2300" s="121"/>
      <c r="FJ2300" s="121"/>
      <c r="FK2300" s="121"/>
      <c r="FL2300" s="121"/>
      <c r="FM2300" s="121"/>
      <c r="FN2300" s="121"/>
      <c r="FO2300" s="121"/>
      <c r="FP2300" s="121"/>
      <c r="FQ2300" s="121"/>
      <c r="FR2300" s="121"/>
      <c r="FS2300" s="121"/>
      <c r="FT2300" s="121"/>
      <c r="FU2300" s="121"/>
      <c r="FV2300" s="121"/>
      <c r="FW2300" s="121"/>
      <c r="FX2300" s="121"/>
      <c r="FY2300" s="121"/>
      <c r="FZ2300" s="121"/>
      <c r="GA2300" s="121"/>
      <c r="GB2300" s="121"/>
      <c r="GC2300" s="121"/>
      <c r="GD2300" s="121"/>
      <c r="GE2300" s="121"/>
      <c r="GF2300" s="121"/>
      <c r="GG2300" s="121"/>
      <c r="GH2300" s="121"/>
      <c r="GI2300" s="121"/>
      <c r="GJ2300" s="121"/>
      <c r="GK2300" s="121"/>
      <c r="GL2300" s="121"/>
      <c r="GM2300" s="121"/>
      <c r="GN2300" s="121"/>
      <c r="GO2300" s="121"/>
      <c r="GP2300" s="121"/>
      <c r="GQ2300" s="121"/>
      <c r="GR2300" s="121"/>
      <c r="GS2300" s="121"/>
      <c r="GT2300" s="121"/>
      <c r="GU2300" s="121"/>
      <c r="GV2300" s="121"/>
      <c r="GW2300" s="121"/>
      <c r="GX2300" s="121"/>
      <c r="GY2300" s="121"/>
      <c r="GZ2300" s="121"/>
      <c r="HA2300" s="121"/>
      <c r="HB2300" s="121"/>
      <c r="HC2300" s="121"/>
      <c r="HD2300" s="121"/>
      <c r="HE2300" s="121"/>
      <c r="HF2300" s="121"/>
      <c r="HG2300" s="121"/>
      <c r="HH2300" s="121"/>
      <c r="HI2300" s="121"/>
      <c r="HJ2300" s="121"/>
      <c r="HK2300" s="121"/>
      <c r="HL2300" s="121"/>
      <c r="HM2300" s="121"/>
      <c r="HN2300" s="121"/>
      <c r="HO2300" s="121"/>
      <c r="HP2300" s="121"/>
      <c r="HQ2300" s="121"/>
      <c r="HR2300" s="121"/>
      <c r="HS2300" s="121"/>
      <c r="HT2300" s="121"/>
      <c r="HU2300" s="121"/>
      <c r="HV2300" s="121"/>
      <c r="HW2300" s="121"/>
      <c r="HX2300" s="121"/>
      <c r="HY2300" s="121"/>
      <c r="HZ2300" s="121"/>
      <c r="IA2300" s="121"/>
      <c r="IB2300" s="121"/>
      <c r="IC2300" s="121"/>
      <c r="ID2300" s="121"/>
      <c r="IE2300" s="121"/>
      <c r="IF2300" s="121"/>
      <c r="IG2300" s="121"/>
      <c r="IH2300" s="121"/>
      <c r="II2300" s="121"/>
      <c r="IJ2300" s="121"/>
      <c r="IK2300" s="121"/>
      <c r="IL2300" s="121"/>
      <c r="IM2300" s="121"/>
      <c r="IN2300" s="121"/>
      <c r="IO2300" s="121"/>
      <c r="IP2300" s="121"/>
      <c r="IQ2300" s="121"/>
      <c r="IR2300" s="121"/>
      <c r="IS2300" s="121"/>
      <c r="IT2300" s="121"/>
      <c r="IU2300" s="121"/>
      <c r="IV2300" s="121"/>
      <c r="IW2300" s="121"/>
      <c r="IX2300" s="121"/>
      <c r="IY2300" s="121"/>
      <c r="IZ2300" s="121"/>
      <c r="JA2300" s="121"/>
      <c r="JB2300" s="121"/>
      <c r="JC2300" s="121"/>
      <c r="JD2300" s="121"/>
      <c r="JE2300" s="121"/>
      <c r="JF2300" s="121"/>
      <c r="JG2300" s="121"/>
      <c r="JH2300" s="121"/>
      <c r="JI2300" s="121"/>
      <c r="JJ2300" s="121"/>
      <c r="JK2300" s="121"/>
      <c r="JL2300" s="121"/>
      <c r="JM2300" s="121"/>
      <c r="JN2300" s="121"/>
      <c r="JO2300" s="121"/>
      <c r="JP2300" s="121"/>
      <c r="JQ2300" s="121"/>
      <c r="JR2300" s="121"/>
      <c r="JS2300" s="121"/>
      <c r="JT2300" s="121"/>
      <c r="JU2300" s="121"/>
      <c r="JV2300" s="121"/>
      <c r="JW2300" s="121"/>
      <c r="JX2300" s="121"/>
      <c r="JY2300" s="121"/>
      <c r="JZ2300" s="121"/>
      <c r="KA2300" s="121"/>
      <c r="KB2300" s="121"/>
      <c r="KC2300" s="121"/>
      <c r="KD2300" s="121"/>
      <c r="KE2300" s="121"/>
      <c r="KF2300" s="121"/>
      <c r="KG2300" s="121"/>
      <c r="KH2300" s="121"/>
      <c r="KI2300" s="121"/>
      <c r="KJ2300" s="121"/>
      <c r="KK2300" s="121"/>
      <c r="KL2300" s="121"/>
      <c r="KM2300" s="121"/>
      <c r="KN2300" s="121"/>
      <c r="KO2300" s="121"/>
      <c r="KP2300" s="121"/>
      <c r="KQ2300" s="121"/>
      <c r="KR2300" s="121"/>
      <c r="KS2300" s="121"/>
      <c r="KT2300" s="121"/>
      <c r="KU2300" s="121"/>
      <c r="KV2300" s="121"/>
      <c r="KW2300" s="121"/>
      <c r="KX2300" s="121"/>
      <c r="KY2300" s="121"/>
      <c r="KZ2300" s="121"/>
      <c r="LA2300" s="121"/>
      <c r="LB2300" s="121"/>
      <c r="LC2300" s="121"/>
      <c r="LD2300" s="121"/>
      <c r="LE2300" s="121"/>
      <c r="LF2300" s="121"/>
      <c r="LG2300" s="121"/>
      <c r="LH2300" s="121"/>
      <c r="LI2300" s="121"/>
      <c r="LJ2300" s="121"/>
      <c r="LK2300" s="121"/>
      <c r="LL2300" s="121"/>
      <c r="LM2300" s="121"/>
      <c r="LN2300" s="121"/>
      <c r="LO2300" s="121"/>
      <c r="LP2300" s="121"/>
      <c r="LQ2300" s="121"/>
      <c r="LR2300" s="121"/>
      <c r="LS2300" s="121"/>
      <c r="LT2300" s="121"/>
      <c r="LU2300" s="121"/>
      <c r="LV2300" s="121"/>
      <c r="LW2300" s="121"/>
      <c r="LX2300" s="121"/>
      <c r="LY2300" s="121"/>
      <c r="LZ2300" s="121"/>
      <c r="MA2300" s="121"/>
      <c r="MB2300" s="121"/>
      <c r="MC2300" s="121"/>
      <c r="MD2300" s="121"/>
      <c r="ME2300" s="121"/>
      <c r="MF2300" s="121"/>
      <c r="MG2300" s="121"/>
      <c r="MH2300" s="121"/>
      <c r="MI2300" s="121"/>
      <c r="MJ2300" s="121"/>
      <c r="MK2300" s="121"/>
      <c r="ML2300" s="121"/>
      <c r="MM2300" s="121"/>
      <c r="MN2300" s="121"/>
      <c r="MO2300" s="121"/>
      <c r="MP2300" s="121"/>
      <c r="MQ2300" s="121"/>
      <c r="MR2300" s="121"/>
      <c r="MS2300" s="121"/>
      <c r="MT2300" s="121"/>
      <c r="MU2300" s="121"/>
      <c r="MV2300" s="121"/>
      <c r="MW2300" s="121"/>
      <c r="MX2300" s="121"/>
      <c r="MY2300" s="121"/>
      <c r="MZ2300" s="121"/>
      <c r="NA2300" s="121"/>
      <c r="NB2300" s="121"/>
      <c r="NC2300" s="121"/>
      <c r="ND2300" s="121"/>
      <c r="NE2300" s="121"/>
      <c r="NF2300" s="121"/>
      <c r="NG2300" s="121"/>
      <c r="NH2300" s="121"/>
      <c r="NI2300" s="121"/>
      <c r="NJ2300" s="121"/>
      <c r="NK2300" s="121"/>
      <c r="NL2300" s="121"/>
      <c r="NM2300" s="121"/>
      <c r="NN2300" s="121"/>
      <c r="NO2300" s="121"/>
      <c r="NP2300" s="121"/>
      <c r="NQ2300" s="121"/>
      <c r="NR2300" s="121"/>
      <c r="NS2300" s="121"/>
      <c r="NT2300" s="121"/>
      <c r="NU2300" s="121"/>
      <c r="NV2300" s="121"/>
      <c r="NW2300" s="121"/>
      <c r="NX2300" s="121"/>
      <c r="NY2300" s="121"/>
      <c r="NZ2300" s="121"/>
      <c r="OA2300" s="121"/>
      <c r="OB2300" s="121"/>
      <c r="OC2300" s="121"/>
      <c r="OD2300" s="121"/>
      <c r="OE2300" s="121"/>
      <c r="OF2300" s="121"/>
      <c r="OG2300" s="121"/>
      <c r="OH2300" s="121"/>
      <c r="OI2300" s="121"/>
      <c r="OJ2300" s="121"/>
      <c r="OK2300" s="121"/>
      <c r="OL2300" s="121"/>
      <c r="OM2300" s="121"/>
      <c r="ON2300" s="121"/>
      <c r="OO2300" s="121"/>
      <c r="OP2300" s="121"/>
      <c r="OQ2300" s="121"/>
      <c r="OR2300" s="121"/>
      <c r="OS2300" s="121"/>
      <c r="OT2300" s="121"/>
      <c r="OU2300" s="121"/>
      <c r="OV2300" s="121"/>
      <c r="OW2300" s="121"/>
      <c r="OX2300" s="121"/>
      <c r="OY2300" s="121"/>
      <c r="OZ2300" s="121"/>
      <c r="PA2300" s="121"/>
      <c r="PB2300" s="121"/>
      <c r="PC2300" s="121"/>
      <c r="PD2300" s="121"/>
      <c r="PE2300" s="121"/>
      <c r="PF2300" s="121"/>
      <c r="PG2300" s="121"/>
      <c r="PH2300" s="121"/>
      <c r="PI2300" s="121"/>
      <c r="PJ2300" s="121"/>
      <c r="PK2300" s="121"/>
      <c r="PL2300" s="121"/>
      <c r="PM2300" s="121"/>
      <c r="PN2300" s="121"/>
      <c r="PO2300" s="121"/>
      <c r="PP2300" s="121"/>
      <c r="PQ2300" s="121"/>
      <c r="PR2300" s="121"/>
      <c r="PS2300" s="121"/>
      <c r="PT2300" s="121"/>
      <c r="PU2300" s="121"/>
      <c r="PV2300" s="121"/>
      <c r="PW2300" s="121"/>
      <c r="PX2300" s="121"/>
      <c r="PY2300" s="121"/>
      <c r="PZ2300" s="121"/>
      <c r="QA2300" s="121"/>
      <c r="QB2300" s="121"/>
      <c r="QC2300" s="121"/>
      <c r="QD2300" s="121"/>
      <c r="QE2300" s="121"/>
      <c r="QF2300" s="121"/>
      <c r="QG2300" s="121"/>
      <c r="QH2300" s="121"/>
      <c r="QI2300" s="121"/>
      <c r="QJ2300" s="121"/>
      <c r="QK2300" s="121"/>
      <c r="QL2300" s="121"/>
      <c r="QM2300" s="121"/>
      <c r="QN2300" s="121"/>
      <c r="QO2300" s="121"/>
      <c r="QP2300" s="121"/>
      <c r="QQ2300" s="121"/>
      <c r="QR2300" s="121"/>
      <c r="QS2300" s="121"/>
      <c r="QT2300" s="121"/>
      <c r="QU2300" s="121"/>
      <c r="QV2300" s="121"/>
      <c r="QW2300" s="121"/>
      <c r="QX2300" s="121"/>
      <c r="QY2300" s="121"/>
      <c r="QZ2300" s="121"/>
      <c r="RA2300" s="121"/>
      <c r="RB2300" s="121"/>
      <c r="RC2300" s="121"/>
      <c r="RD2300" s="121"/>
      <c r="RE2300" s="121"/>
      <c r="RF2300" s="121"/>
      <c r="RG2300" s="121"/>
      <c r="RH2300" s="121"/>
      <c r="RI2300" s="121"/>
      <c r="RJ2300" s="121"/>
      <c r="RK2300" s="121"/>
      <c r="RL2300" s="121"/>
      <c r="RM2300" s="121"/>
      <c r="RN2300" s="121"/>
      <c r="RO2300" s="121"/>
      <c r="RP2300" s="121"/>
      <c r="RQ2300" s="121"/>
      <c r="RR2300" s="121"/>
      <c r="RS2300" s="121"/>
      <c r="RT2300" s="121"/>
      <c r="RU2300" s="121"/>
      <c r="RV2300" s="121"/>
      <c r="RW2300" s="121"/>
      <c r="RX2300" s="121"/>
      <c r="RY2300" s="121"/>
      <c r="RZ2300" s="121"/>
      <c r="SA2300" s="121"/>
      <c r="SB2300" s="121"/>
      <c r="SC2300" s="121"/>
      <c r="SD2300" s="121"/>
      <c r="SE2300" s="121"/>
      <c r="SF2300" s="121"/>
      <c r="SG2300" s="121"/>
      <c r="SH2300" s="121"/>
      <c r="SI2300" s="121"/>
      <c r="SJ2300" s="121"/>
      <c r="SK2300" s="121"/>
      <c r="SL2300" s="121"/>
      <c r="SM2300" s="121"/>
      <c r="SN2300" s="121"/>
      <c r="SO2300" s="121"/>
      <c r="SP2300" s="121"/>
      <c r="SQ2300" s="121"/>
      <c r="SR2300" s="121"/>
      <c r="SS2300" s="121"/>
      <c r="ST2300" s="121"/>
      <c r="SU2300" s="121"/>
      <c r="SV2300" s="121"/>
      <c r="SW2300" s="121"/>
      <c r="SX2300" s="121"/>
      <c r="SY2300" s="121"/>
      <c r="SZ2300" s="121"/>
      <c r="TA2300" s="121"/>
      <c r="TB2300" s="121"/>
      <c r="TC2300" s="121"/>
      <c r="TD2300" s="121"/>
      <c r="TE2300" s="121"/>
      <c r="TF2300" s="121"/>
      <c r="TG2300" s="121"/>
      <c r="TH2300" s="121"/>
      <c r="TI2300" s="121"/>
      <c r="TJ2300" s="121"/>
      <c r="TK2300" s="121"/>
      <c r="TL2300" s="121"/>
      <c r="TM2300" s="121"/>
      <c r="TN2300" s="121"/>
      <c r="TO2300" s="121"/>
      <c r="TP2300" s="121"/>
      <c r="TQ2300" s="121"/>
      <c r="TR2300" s="121"/>
      <c r="TS2300" s="121"/>
      <c r="TT2300" s="121"/>
      <c r="TU2300" s="121"/>
      <c r="TV2300" s="121"/>
      <c r="TW2300" s="121"/>
      <c r="TX2300" s="121"/>
      <c r="TY2300" s="121"/>
      <c r="TZ2300" s="121"/>
      <c r="UA2300" s="121"/>
      <c r="UB2300" s="121"/>
      <c r="UC2300" s="121"/>
      <c r="UD2300" s="121"/>
      <c r="UE2300" s="121"/>
      <c r="UF2300" s="121"/>
      <c r="UG2300" s="121"/>
      <c r="UH2300" s="121"/>
      <c r="UI2300" s="121"/>
      <c r="UJ2300" s="121"/>
      <c r="UK2300" s="121"/>
      <c r="UL2300" s="121"/>
      <c r="UM2300" s="121"/>
      <c r="UN2300" s="121"/>
      <c r="UO2300" s="121"/>
      <c r="UP2300" s="121"/>
      <c r="UQ2300" s="121"/>
      <c r="UR2300" s="121"/>
      <c r="US2300" s="121"/>
      <c r="UT2300" s="121"/>
      <c r="UU2300" s="121"/>
      <c r="UV2300" s="121"/>
      <c r="UW2300" s="121"/>
      <c r="UX2300" s="121"/>
      <c r="UY2300" s="121"/>
      <c r="UZ2300" s="121"/>
      <c r="VA2300" s="121"/>
      <c r="VB2300" s="121"/>
      <c r="VC2300" s="121"/>
      <c r="VD2300" s="121"/>
      <c r="VE2300" s="121"/>
      <c r="VF2300" s="121"/>
      <c r="VG2300" s="121"/>
      <c r="VH2300" s="121"/>
      <c r="VI2300" s="121"/>
      <c r="VJ2300" s="121"/>
      <c r="VK2300" s="121"/>
      <c r="VL2300" s="121"/>
      <c r="VM2300" s="121"/>
      <c r="VN2300" s="121"/>
      <c r="VO2300" s="121"/>
      <c r="VP2300" s="121"/>
      <c r="VQ2300" s="121"/>
      <c r="VR2300" s="121"/>
      <c r="VS2300" s="121"/>
      <c r="VT2300" s="121"/>
      <c r="VU2300" s="121"/>
      <c r="VV2300" s="121"/>
      <c r="VW2300" s="121"/>
      <c r="VX2300" s="121"/>
      <c r="VY2300" s="121"/>
      <c r="VZ2300" s="121"/>
      <c r="WA2300" s="121"/>
      <c r="WB2300" s="121"/>
      <c r="WC2300" s="121"/>
      <c r="WD2300" s="121"/>
      <c r="WE2300" s="121"/>
      <c r="WF2300" s="121"/>
      <c r="WG2300" s="121"/>
      <c r="WH2300" s="121"/>
      <c r="WI2300" s="121"/>
      <c r="WJ2300" s="121"/>
      <c r="WK2300" s="121"/>
      <c r="WL2300" s="121"/>
      <c r="WM2300" s="121"/>
      <c r="WN2300" s="121"/>
      <c r="WO2300" s="121"/>
      <c r="WP2300" s="121"/>
      <c r="WQ2300" s="121"/>
      <c r="WR2300" s="121"/>
      <c r="WS2300" s="121"/>
      <c r="WT2300" s="121"/>
      <c r="WU2300" s="121"/>
      <c r="WV2300" s="121"/>
      <c r="WW2300" s="121"/>
      <c r="WX2300" s="121"/>
      <c r="WY2300" s="121"/>
      <c r="WZ2300" s="121"/>
      <c r="XA2300" s="121"/>
      <c r="XB2300" s="121"/>
      <c r="XC2300" s="121"/>
      <c r="XD2300" s="121"/>
      <c r="XE2300" s="121"/>
      <c r="XF2300" s="121"/>
      <c r="XG2300" s="121"/>
      <c r="XH2300" s="121"/>
      <c r="XI2300" s="121"/>
      <c r="XJ2300" s="121"/>
      <c r="XK2300" s="121"/>
      <c r="XL2300" s="121"/>
      <c r="XM2300" s="121"/>
      <c r="XN2300" s="121"/>
      <c r="XO2300" s="121"/>
      <c r="XP2300" s="121"/>
      <c r="XQ2300" s="121"/>
      <c r="XR2300" s="121"/>
      <c r="XS2300" s="121"/>
      <c r="XT2300" s="121"/>
      <c r="XU2300" s="121"/>
      <c r="XV2300" s="121"/>
      <c r="XW2300" s="121"/>
      <c r="XX2300" s="121"/>
      <c r="XY2300" s="121"/>
      <c r="XZ2300" s="121"/>
      <c r="YA2300" s="121"/>
      <c r="YB2300" s="121"/>
      <c r="YC2300" s="121"/>
      <c r="YD2300" s="121"/>
      <c r="YE2300" s="121"/>
      <c r="YF2300" s="121"/>
      <c r="YG2300" s="121"/>
      <c r="YH2300" s="121"/>
      <c r="YI2300" s="121"/>
      <c r="YJ2300" s="121"/>
      <c r="YK2300" s="121"/>
      <c r="YL2300" s="121"/>
      <c r="YM2300" s="121"/>
      <c r="YN2300" s="121"/>
      <c r="YO2300" s="121"/>
      <c r="YP2300" s="121"/>
      <c r="YQ2300" s="121"/>
      <c r="YR2300" s="121"/>
      <c r="YS2300" s="121"/>
      <c r="YT2300" s="121"/>
      <c r="YU2300" s="121"/>
      <c r="YV2300" s="121"/>
      <c r="YW2300" s="121"/>
      <c r="YX2300" s="121"/>
      <c r="YY2300" s="121"/>
      <c r="YZ2300" s="121"/>
      <c r="ZA2300" s="121"/>
      <c r="ZB2300" s="121"/>
      <c r="ZC2300" s="121"/>
      <c r="ZD2300" s="121"/>
      <c r="ZE2300" s="121"/>
      <c r="ZF2300" s="121"/>
      <c r="ZG2300" s="121"/>
      <c r="ZH2300" s="121"/>
      <c r="ZI2300" s="121"/>
      <c r="ZJ2300" s="121"/>
      <c r="ZK2300" s="121"/>
      <c r="ZL2300" s="121"/>
      <c r="ZM2300" s="121"/>
      <c r="ZN2300" s="121"/>
      <c r="ZO2300" s="121"/>
      <c r="ZP2300" s="121"/>
      <c r="ZQ2300" s="121"/>
      <c r="ZR2300" s="121"/>
      <c r="ZS2300" s="121"/>
      <c r="ZT2300" s="121"/>
      <c r="ZU2300" s="121"/>
      <c r="ZV2300" s="121"/>
      <c r="ZW2300" s="121"/>
      <c r="ZX2300" s="121"/>
      <c r="ZY2300" s="121"/>
      <c r="ZZ2300" s="121"/>
      <c r="AAA2300" s="121"/>
      <c r="AAB2300" s="121"/>
      <c r="AAC2300" s="121"/>
      <c r="AAD2300" s="121"/>
      <c r="AAE2300" s="121"/>
      <c r="AAF2300" s="121"/>
      <c r="AAG2300" s="121"/>
      <c r="AAH2300" s="121"/>
      <c r="AAI2300" s="121"/>
      <c r="AAJ2300" s="121"/>
      <c r="AAK2300" s="121"/>
      <c r="AAL2300" s="121"/>
      <c r="AAM2300" s="121"/>
      <c r="AAN2300" s="121"/>
      <c r="AAO2300" s="121"/>
      <c r="AAP2300" s="121"/>
      <c r="AAQ2300" s="121"/>
      <c r="AAR2300" s="121"/>
      <c r="AAS2300" s="121"/>
      <c r="AAT2300" s="121"/>
      <c r="AAU2300" s="121"/>
      <c r="AAV2300" s="121"/>
      <c r="AAW2300" s="121"/>
      <c r="AAX2300" s="121"/>
      <c r="AAY2300" s="121"/>
      <c r="AAZ2300" s="121"/>
      <c r="ABA2300" s="121"/>
      <c r="ABB2300" s="121"/>
      <c r="ABC2300" s="121"/>
      <c r="ABD2300" s="121"/>
      <c r="ABE2300" s="121"/>
      <c r="ABF2300" s="121"/>
      <c r="ABG2300" s="121"/>
      <c r="ABH2300" s="121"/>
      <c r="ABI2300" s="121"/>
      <c r="ABJ2300" s="121"/>
      <c r="ABK2300" s="121"/>
      <c r="ABL2300" s="121"/>
      <c r="ABM2300" s="121"/>
      <c r="ABN2300" s="121"/>
      <c r="ABO2300" s="121"/>
      <c r="ABP2300" s="121"/>
      <c r="ABQ2300" s="121"/>
      <c r="ABR2300" s="121"/>
      <c r="ABS2300" s="121"/>
      <c r="ABT2300" s="121"/>
      <c r="ABU2300" s="121"/>
      <c r="ABV2300" s="121"/>
      <c r="ABW2300" s="121"/>
      <c r="ABX2300" s="121"/>
      <c r="ABY2300" s="121"/>
      <c r="ABZ2300" s="121"/>
      <c r="ACA2300" s="121"/>
      <c r="ACB2300" s="121"/>
      <c r="ACC2300" s="121"/>
      <c r="ACD2300" s="121"/>
      <c r="ACE2300" s="121"/>
      <c r="ACF2300" s="121"/>
      <c r="ACG2300" s="121"/>
      <c r="ACH2300" s="121"/>
      <c r="ACI2300" s="121"/>
      <c r="ACJ2300" s="121"/>
      <c r="ACK2300" s="121"/>
      <c r="ACL2300" s="121"/>
      <c r="ACM2300" s="121"/>
      <c r="ACN2300" s="121"/>
      <c r="ACO2300" s="121"/>
      <c r="ACP2300" s="121"/>
      <c r="ACQ2300" s="121"/>
      <c r="ACR2300" s="121"/>
      <c r="ACS2300" s="121"/>
      <c r="ACT2300" s="121"/>
      <c r="ACU2300" s="121"/>
      <c r="ACV2300" s="121"/>
      <c r="ACW2300" s="121"/>
      <c r="ACX2300" s="121"/>
      <c r="ACY2300" s="121"/>
      <c r="ACZ2300" s="121"/>
      <c r="ADA2300" s="121"/>
      <c r="ADB2300" s="121"/>
      <c r="ADC2300" s="121"/>
      <c r="ADD2300" s="121"/>
      <c r="ADE2300" s="121"/>
      <c r="ADF2300" s="121"/>
      <c r="ADG2300" s="121"/>
      <c r="ADH2300" s="121"/>
      <c r="ADI2300" s="121"/>
      <c r="ADJ2300" s="121"/>
      <c r="ADK2300" s="121"/>
      <c r="ADL2300" s="121"/>
      <c r="ADM2300" s="121"/>
      <c r="ADN2300" s="121"/>
      <c r="ADO2300" s="121"/>
      <c r="ADP2300" s="121"/>
      <c r="ADQ2300" s="121"/>
      <c r="ADR2300" s="121"/>
      <c r="ADS2300" s="121"/>
      <c r="ADT2300" s="121"/>
      <c r="ADU2300" s="121"/>
      <c r="ADV2300" s="121"/>
      <c r="ADW2300" s="121"/>
      <c r="ADX2300" s="121"/>
      <c r="ADY2300" s="121"/>
      <c r="ADZ2300" s="121"/>
      <c r="AEA2300" s="121"/>
      <c r="AEB2300" s="121"/>
      <c r="AEC2300" s="121"/>
      <c r="AED2300" s="121"/>
      <c r="AEE2300" s="121"/>
      <c r="AEF2300" s="121"/>
      <c r="AEG2300" s="121"/>
      <c r="AEH2300" s="121"/>
      <c r="AEI2300" s="121"/>
      <c r="AEJ2300" s="121"/>
      <c r="AEK2300" s="121"/>
      <c r="AEL2300" s="121"/>
      <c r="AEM2300" s="121"/>
      <c r="AEN2300" s="121"/>
      <c r="AEO2300" s="121"/>
      <c r="AEP2300" s="121"/>
      <c r="AEQ2300" s="121"/>
      <c r="AER2300" s="121"/>
      <c r="AES2300" s="121"/>
      <c r="AET2300" s="121"/>
      <c r="AEU2300" s="121"/>
      <c r="AEV2300" s="121"/>
      <c r="AEW2300" s="121"/>
      <c r="AEX2300" s="121"/>
      <c r="AEY2300" s="121"/>
      <c r="AEZ2300" s="121"/>
      <c r="AFA2300" s="121"/>
      <c r="AFB2300" s="121"/>
      <c r="AFC2300" s="121"/>
      <c r="AFD2300" s="121"/>
      <c r="AFE2300" s="121"/>
      <c r="AFF2300" s="121"/>
      <c r="AFG2300" s="121"/>
      <c r="AFH2300" s="121"/>
      <c r="AFI2300" s="121"/>
      <c r="AFJ2300" s="121"/>
      <c r="AFK2300" s="121"/>
      <c r="AFL2300" s="121"/>
      <c r="AFM2300" s="121"/>
      <c r="AFN2300" s="121"/>
      <c r="AFO2300" s="121"/>
      <c r="AFP2300" s="121"/>
      <c r="AFQ2300" s="121"/>
      <c r="AFR2300" s="121"/>
      <c r="AFS2300" s="121"/>
      <c r="AFT2300" s="121"/>
      <c r="AFU2300" s="121"/>
      <c r="AFV2300" s="121"/>
      <c r="AFW2300" s="121"/>
      <c r="AFX2300" s="121"/>
      <c r="AFY2300" s="121"/>
      <c r="AFZ2300" s="121"/>
      <c r="AGA2300" s="121"/>
      <c r="AGB2300" s="121"/>
      <c r="AGC2300" s="121"/>
      <c r="AGD2300" s="121"/>
      <c r="AGE2300" s="121"/>
      <c r="AGF2300" s="121"/>
      <c r="AGG2300" s="121"/>
      <c r="AGH2300" s="121"/>
      <c r="AGI2300" s="121"/>
      <c r="AGJ2300" s="121"/>
      <c r="AGK2300" s="121"/>
      <c r="AGL2300" s="121"/>
      <c r="AGM2300" s="121"/>
      <c r="AGN2300" s="121"/>
      <c r="AGO2300" s="121"/>
      <c r="AGP2300" s="121"/>
      <c r="AGQ2300" s="121"/>
      <c r="AGR2300" s="121"/>
      <c r="AGS2300" s="121"/>
      <c r="AGT2300" s="121"/>
      <c r="AGU2300" s="121"/>
      <c r="AGV2300" s="121"/>
      <c r="AGW2300" s="121"/>
      <c r="AGX2300" s="121"/>
      <c r="AGY2300" s="121"/>
      <c r="AGZ2300" s="121"/>
      <c r="AHA2300" s="121"/>
      <c r="AHB2300" s="121"/>
      <c r="AHC2300" s="121"/>
      <c r="AHD2300" s="121"/>
      <c r="AHE2300" s="121"/>
      <c r="AHF2300" s="121"/>
      <c r="AHG2300" s="121"/>
      <c r="AHH2300" s="121"/>
      <c r="AHI2300" s="121"/>
      <c r="AHJ2300" s="121"/>
      <c r="AHK2300" s="121"/>
      <c r="AHL2300" s="121"/>
      <c r="AHM2300" s="121"/>
      <c r="AHN2300" s="121"/>
      <c r="AHO2300" s="121"/>
      <c r="AHP2300" s="121"/>
      <c r="AHQ2300" s="121"/>
      <c r="AHR2300" s="121"/>
      <c r="AHS2300" s="121"/>
      <c r="AHT2300" s="121"/>
      <c r="AHU2300" s="121"/>
      <c r="AHV2300" s="121"/>
      <c r="AHW2300" s="121"/>
      <c r="AHX2300" s="121"/>
      <c r="AHY2300" s="121"/>
      <c r="AHZ2300" s="121"/>
      <c r="AIA2300" s="121"/>
      <c r="AIB2300" s="121"/>
      <c r="AIC2300" s="121"/>
      <c r="AID2300" s="121"/>
      <c r="AIE2300" s="121"/>
      <c r="AIF2300" s="121"/>
      <c r="AIG2300" s="121"/>
      <c r="AIH2300" s="121"/>
      <c r="AII2300" s="121"/>
      <c r="AIJ2300" s="121"/>
      <c r="AIK2300" s="121"/>
      <c r="AIL2300" s="121"/>
      <c r="AIM2300" s="121"/>
      <c r="AIN2300" s="121"/>
      <c r="AIO2300" s="121"/>
      <c r="AIP2300" s="121"/>
      <c r="AIQ2300" s="121"/>
      <c r="AIR2300" s="121"/>
      <c r="AIS2300" s="121"/>
      <c r="AIT2300" s="121"/>
      <c r="AIU2300" s="121"/>
      <c r="AIV2300" s="121"/>
      <c r="AIW2300" s="121"/>
      <c r="AIX2300" s="121"/>
      <c r="AIY2300" s="121"/>
      <c r="AIZ2300" s="121"/>
      <c r="AJA2300" s="121"/>
      <c r="AJB2300" s="121"/>
      <c r="AJC2300" s="121"/>
      <c r="AJD2300" s="121"/>
      <c r="AJE2300" s="121"/>
      <c r="AJF2300" s="121"/>
      <c r="AJG2300" s="121"/>
      <c r="AJH2300" s="121"/>
      <c r="AJI2300" s="121"/>
      <c r="AJJ2300" s="121"/>
      <c r="AJK2300" s="121"/>
      <c r="AJL2300" s="121"/>
      <c r="AJM2300" s="121"/>
      <c r="AJN2300" s="121"/>
      <c r="AJO2300" s="121"/>
      <c r="AJP2300" s="121"/>
      <c r="AJQ2300" s="121"/>
      <c r="AJR2300" s="121"/>
      <c r="AJS2300" s="121"/>
      <c r="AJT2300" s="121"/>
      <c r="AJU2300" s="121"/>
      <c r="AJV2300" s="121"/>
      <c r="AJW2300" s="121"/>
      <c r="AJX2300" s="121"/>
      <c r="AJY2300" s="121"/>
      <c r="AJZ2300" s="121"/>
      <c r="AKA2300" s="121"/>
      <c r="AKB2300" s="121"/>
      <c r="AKC2300" s="121"/>
      <c r="AKD2300" s="121"/>
      <c r="AKE2300" s="121"/>
      <c r="AKF2300" s="121"/>
      <c r="AKG2300" s="121"/>
      <c r="AKH2300" s="121"/>
      <c r="AKI2300" s="121"/>
      <c r="AKJ2300" s="121"/>
      <c r="AKK2300" s="121"/>
      <c r="AKL2300" s="121"/>
      <c r="AKM2300" s="121"/>
      <c r="AKN2300" s="121"/>
      <c r="AKO2300" s="121"/>
      <c r="AKP2300" s="121"/>
      <c r="AKQ2300" s="121"/>
      <c r="AKR2300" s="121"/>
      <c r="AKS2300" s="121"/>
      <c r="AKT2300" s="121"/>
      <c r="AKU2300" s="121"/>
      <c r="AKV2300" s="121"/>
      <c r="AKW2300" s="121"/>
      <c r="AKX2300" s="121"/>
      <c r="AKY2300" s="121"/>
      <c r="AKZ2300" s="121"/>
      <c r="ALA2300" s="121"/>
      <c r="ALB2300" s="121"/>
      <c r="ALC2300" s="121"/>
      <c r="ALD2300" s="121"/>
      <c r="ALE2300" s="121"/>
      <c r="ALF2300" s="121"/>
      <c r="ALG2300" s="121"/>
      <c r="ALH2300" s="121"/>
      <c r="ALI2300" s="121"/>
      <c r="ALJ2300" s="121"/>
      <c r="ALK2300" s="121"/>
      <c r="ALL2300" s="121"/>
      <c r="ALM2300" s="121"/>
      <c r="ALN2300" s="121"/>
      <c r="ALO2300" s="121"/>
      <c r="ALP2300" s="121"/>
      <c r="ALQ2300" s="121"/>
      <c r="ALR2300" s="121"/>
      <c r="ALS2300" s="121"/>
      <c r="ALT2300" s="121"/>
      <c r="ALU2300" s="121"/>
      <c r="ALV2300" s="121"/>
      <c r="ALW2300" s="121"/>
      <c r="ALX2300" s="121"/>
      <c r="ALY2300" s="121"/>
      <c r="ALZ2300" s="121"/>
      <c r="AMA2300" s="121"/>
      <c r="AMB2300" s="121"/>
      <c r="AMC2300" s="121"/>
      <c r="AMD2300" s="121"/>
      <c r="AME2300" s="121"/>
      <c r="AMF2300" s="121"/>
      <c r="AMG2300" s="121"/>
      <c r="AMH2300" s="121"/>
      <c r="AMI2300" s="121"/>
      <c r="AMJ2300" s="121"/>
      <c r="AMK2300" s="121"/>
    </row>
    <row r="2301" spans="1:1025" s="108" customFormat="1">
      <c r="A2301" s="15">
        <v>2298</v>
      </c>
      <c r="B2301" s="16" t="s">
        <v>28</v>
      </c>
      <c r="C2301" s="274" t="s">
        <v>3864</v>
      </c>
      <c r="D2301" s="16" t="s">
        <v>3865</v>
      </c>
      <c r="E2301" s="16" t="s">
        <v>5454</v>
      </c>
      <c r="F2301" s="16" t="s">
        <v>938</v>
      </c>
      <c r="G2301" s="16" t="s">
        <v>1045</v>
      </c>
      <c r="H2301" s="18" t="s">
        <v>3939</v>
      </c>
      <c r="I2301" s="16" t="s">
        <v>5455</v>
      </c>
      <c r="J2301" s="16" t="s">
        <v>2366</v>
      </c>
      <c r="K2301" s="16" t="s">
        <v>3868</v>
      </c>
      <c r="L2301" s="282" t="s">
        <v>3231</v>
      </c>
      <c r="M2301" s="282" t="s">
        <v>5456</v>
      </c>
      <c r="N2301" s="121"/>
      <c r="O2301" s="121"/>
      <c r="P2301" s="121"/>
      <c r="Q2301" s="121"/>
      <c r="R2301" s="121"/>
      <c r="S2301" s="121"/>
      <c r="T2301" s="121"/>
      <c r="U2301" s="121"/>
      <c r="V2301" s="121"/>
      <c r="W2301" s="121"/>
      <c r="X2301" s="121"/>
      <c r="Y2301" s="121"/>
      <c r="Z2301" s="121"/>
      <c r="AA2301" s="121"/>
      <c r="AB2301" s="121"/>
      <c r="AC2301" s="121"/>
      <c r="AD2301" s="121"/>
      <c r="AE2301" s="121"/>
      <c r="AF2301" s="121"/>
      <c r="AG2301" s="121"/>
      <c r="AH2301" s="121"/>
      <c r="AI2301" s="121"/>
      <c r="AJ2301" s="121"/>
      <c r="AK2301" s="121"/>
      <c r="AL2301" s="121"/>
      <c r="AM2301" s="121"/>
      <c r="AN2301" s="121"/>
      <c r="AO2301" s="121"/>
      <c r="AP2301" s="121"/>
      <c r="AQ2301" s="121"/>
      <c r="AR2301" s="121"/>
      <c r="AS2301" s="121"/>
      <c r="AT2301" s="121"/>
      <c r="AU2301" s="121"/>
      <c r="AV2301" s="121"/>
      <c r="AW2301" s="121"/>
      <c r="AX2301" s="121"/>
      <c r="AY2301" s="121"/>
      <c r="AZ2301" s="121"/>
      <c r="BA2301" s="121"/>
      <c r="BB2301" s="121"/>
      <c r="BC2301" s="121"/>
      <c r="BD2301" s="121"/>
      <c r="BE2301" s="121"/>
      <c r="BF2301" s="121"/>
      <c r="BG2301" s="121"/>
      <c r="BH2301" s="121"/>
      <c r="BI2301" s="121"/>
      <c r="BJ2301" s="121"/>
      <c r="BK2301" s="121"/>
      <c r="BL2301" s="121"/>
      <c r="BM2301" s="121"/>
      <c r="BN2301" s="121"/>
      <c r="BO2301" s="121"/>
      <c r="BP2301" s="121"/>
      <c r="BQ2301" s="121"/>
      <c r="BR2301" s="121"/>
      <c r="BS2301" s="121"/>
      <c r="BT2301" s="121"/>
      <c r="BU2301" s="121"/>
      <c r="BV2301" s="121"/>
      <c r="BW2301" s="121"/>
      <c r="BX2301" s="121"/>
      <c r="BY2301" s="121"/>
      <c r="BZ2301" s="121"/>
      <c r="CA2301" s="121"/>
      <c r="CB2301" s="121"/>
      <c r="CC2301" s="121"/>
      <c r="CD2301" s="121"/>
      <c r="CE2301" s="121"/>
      <c r="CF2301" s="121"/>
      <c r="CG2301" s="121"/>
      <c r="CH2301" s="121"/>
      <c r="CI2301" s="121"/>
      <c r="CJ2301" s="121"/>
      <c r="CK2301" s="121"/>
      <c r="CL2301" s="121"/>
      <c r="CM2301" s="121"/>
      <c r="CN2301" s="121"/>
      <c r="CO2301" s="121"/>
      <c r="CP2301" s="121"/>
      <c r="CQ2301" s="121"/>
      <c r="CR2301" s="121"/>
      <c r="CS2301" s="121"/>
      <c r="CT2301" s="121"/>
      <c r="CU2301" s="121"/>
      <c r="CV2301" s="121"/>
      <c r="CW2301" s="121"/>
      <c r="CX2301" s="121"/>
      <c r="CY2301" s="121"/>
      <c r="CZ2301" s="121"/>
      <c r="DA2301" s="121"/>
      <c r="DB2301" s="121"/>
      <c r="DC2301" s="121"/>
      <c r="DD2301" s="121"/>
      <c r="DE2301" s="121"/>
      <c r="DF2301" s="121"/>
      <c r="DG2301" s="121"/>
      <c r="DH2301" s="121"/>
      <c r="DI2301" s="121"/>
      <c r="DJ2301" s="121"/>
      <c r="DK2301" s="121"/>
      <c r="DL2301" s="121"/>
      <c r="DM2301" s="121"/>
      <c r="DN2301" s="121"/>
      <c r="DO2301" s="121"/>
      <c r="DP2301" s="121"/>
      <c r="DQ2301" s="121"/>
      <c r="DR2301" s="121"/>
      <c r="DS2301" s="121"/>
      <c r="DT2301" s="121"/>
      <c r="DU2301" s="121"/>
      <c r="DV2301" s="121"/>
      <c r="DW2301" s="121"/>
      <c r="DX2301" s="121"/>
      <c r="DY2301" s="121"/>
      <c r="DZ2301" s="121"/>
      <c r="EA2301" s="121"/>
      <c r="EB2301" s="121"/>
      <c r="EC2301" s="121"/>
      <c r="ED2301" s="121"/>
      <c r="EE2301" s="121"/>
      <c r="EF2301" s="121"/>
      <c r="EG2301" s="121"/>
      <c r="EH2301" s="121"/>
      <c r="EI2301" s="121"/>
      <c r="EJ2301" s="121"/>
      <c r="EK2301" s="121"/>
      <c r="EL2301" s="121"/>
      <c r="EM2301" s="121"/>
      <c r="EN2301" s="121"/>
      <c r="EO2301" s="121"/>
      <c r="EP2301" s="121"/>
      <c r="EQ2301" s="121"/>
      <c r="ER2301" s="121"/>
      <c r="ES2301" s="121"/>
      <c r="ET2301" s="121"/>
      <c r="EU2301" s="121"/>
      <c r="EV2301" s="121"/>
      <c r="EW2301" s="121"/>
      <c r="EX2301" s="121"/>
      <c r="EY2301" s="121"/>
      <c r="EZ2301" s="121"/>
      <c r="FA2301" s="121"/>
      <c r="FB2301" s="121"/>
      <c r="FC2301" s="121"/>
      <c r="FD2301" s="121"/>
      <c r="FE2301" s="121"/>
      <c r="FF2301" s="121"/>
      <c r="FG2301" s="121"/>
      <c r="FH2301" s="121"/>
      <c r="FI2301" s="121"/>
      <c r="FJ2301" s="121"/>
      <c r="FK2301" s="121"/>
      <c r="FL2301" s="121"/>
      <c r="FM2301" s="121"/>
      <c r="FN2301" s="121"/>
      <c r="FO2301" s="121"/>
      <c r="FP2301" s="121"/>
      <c r="FQ2301" s="121"/>
      <c r="FR2301" s="121"/>
      <c r="FS2301" s="121"/>
      <c r="FT2301" s="121"/>
      <c r="FU2301" s="121"/>
      <c r="FV2301" s="121"/>
      <c r="FW2301" s="121"/>
      <c r="FX2301" s="121"/>
      <c r="FY2301" s="121"/>
      <c r="FZ2301" s="121"/>
      <c r="GA2301" s="121"/>
      <c r="GB2301" s="121"/>
      <c r="GC2301" s="121"/>
      <c r="GD2301" s="121"/>
      <c r="GE2301" s="121"/>
      <c r="GF2301" s="121"/>
      <c r="GG2301" s="121"/>
      <c r="GH2301" s="121"/>
      <c r="GI2301" s="121"/>
      <c r="GJ2301" s="121"/>
      <c r="GK2301" s="121"/>
      <c r="GL2301" s="121"/>
      <c r="GM2301" s="121"/>
      <c r="GN2301" s="121"/>
      <c r="GO2301" s="121"/>
      <c r="GP2301" s="121"/>
      <c r="GQ2301" s="121"/>
      <c r="GR2301" s="121"/>
      <c r="GS2301" s="121"/>
      <c r="GT2301" s="121"/>
      <c r="GU2301" s="121"/>
      <c r="GV2301" s="121"/>
      <c r="GW2301" s="121"/>
      <c r="GX2301" s="121"/>
      <c r="GY2301" s="121"/>
      <c r="GZ2301" s="121"/>
      <c r="HA2301" s="121"/>
      <c r="HB2301" s="121"/>
      <c r="HC2301" s="121"/>
      <c r="HD2301" s="121"/>
      <c r="HE2301" s="121"/>
      <c r="HF2301" s="121"/>
      <c r="HG2301" s="121"/>
      <c r="HH2301" s="121"/>
      <c r="HI2301" s="121"/>
      <c r="HJ2301" s="121"/>
      <c r="HK2301" s="121"/>
      <c r="HL2301" s="121"/>
      <c r="HM2301" s="121"/>
      <c r="HN2301" s="121"/>
      <c r="HO2301" s="121"/>
      <c r="HP2301" s="121"/>
      <c r="HQ2301" s="121"/>
      <c r="HR2301" s="121"/>
      <c r="HS2301" s="121"/>
      <c r="HT2301" s="121"/>
      <c r="HU2301" s="121"/>
      <c r="HV2301" s="121"/>
      <c r="HW2301" s="121"/>
      <c r="HX2301" s="121"/>
      <c r="HY2301" s="121"/>
      <c r="HZ2301" s="121"/>
      <c r="IA2301" s="121"/>
      <c r="IB2301" s="121"/>
      <c r="IC2301" s="121"/>
      <c r="ID2301" s="121"/>
      <c r="IE2301" s="121"/>
      <c r="IF2301" s="121"/>
      <c r="IG2301" s="121"/>
      <c r="IH2301" s="121"/>
      <c r="II2301" s="121"/>
      <c r="IJ2301" s="121"/>
      <c r="IK2301" s="121"/>
      <c r="IL2301" s="121"/>
      <c r="IM2301" s="121"/>
      <c r="IN2301" s="121"/>
      <c r="IO2301" s="121"/>
      <c r="IP2301" s="121"/>
      <c r="IQ2301" s="121"/>
      <c r="IR2301" s="121"/>
      <c r="IS2301" s="121"/>
      <c r="IT2301" s="121"/>
      <c r="IU2301" s="121"/>
      <c r="IV2301" s="121"/>
      <c r="IW2301" s="121"/>
      <c r="IX2301" s="121"/>
      <c r="IY2301" s="121"/>
      <c r="IZ2301" s="121"/>
      <c r="JA2301" s="121"/>
      <c r="JB2301" s="121"/>
      <c r="JC2301" s="121"/>
      <c r="JD2301" s="121"/>
      <c r="JE2301" s="121"/>
      <c r="JF2301" s="121"/>
      <c r="JG2301" s="121"/>
      <c r="JH2301" s="121"/>
      <c r="JI2301" s="121"/>
      <c r="JJ2301" s="121"/>
      <c r="JK2301" s="121"/>
      <c r="JL2301" s="121"/>
      <c r="JM2301" s="121"/>
      <c r="JN2301" s="121"/>
      <c r="JO2301" s="121"/>
      <c r="JP2301" s="121"/>
      <c r="JQ2301" s="121"/>
      <c r="JR2301" s="121"/>
      <c r="JS2301" s="121"/>
      <c r="JT2301" s="121"/>
      <c r="JU2301" s="121"/>
      <c r="JV2301" s="121"/>
      <c r="JW2301" s="121"/>
      <c r="JX2301" s="121"/>
      <c r="JY2301" s="121"/>
      <c r="JZ2301" s="121"/>
      <c r="KA2301" s="121"/>
      <c r="KB2301" s="121"/>
      <c r="KC2301" s="121"/>
      <c r="KD2301" s="121"/>
      <c r="KE2301" s="121"/>
      <c r="KF2301" s="121"/>
      <c r="KG2301" s="121"/>
      <c r="KH2301" s="121"/>
      <c r="KI2301" s="121"/>
      <c r="KJ2301" s="121"/>
      <c r="KK2301" s="121"/>
      <c r="KL2301" s="121"/>
      <c r="KM2301" s="121"/>
      <c r="KN2301" s="121"/>
      <c r="KO2301" s="121"/>
      <c r="KP2301" s="121"/>
      <c r="KQ2301" s="121"/>
      <c r="KR2301" s="121"/>
      <c r="KS2301" s="121"/>
      <c r="KT2301" s="121"/>
      <c r="KU2301" s="121"/>
      <c r="KV2301" s="121"/>
      <c r="KW2301" s="121"/>
      <c r="KX2301" s="121"/>
      <c r="KY2301" s="121"/>
      <c r="KZ2301" s="121"/>
      <c r="LA2301" s="121"/>
      <c r="LB2301" s="121"/>
      <c r="LC2301" s="121"/>
      <c r="LD2301" s="121"/>
      <c r="LE2301" s="121"/>
      <c r="LF2301" s="121"/>
      <c r="LG2301" s="121"/>
      <c r="LH2301" s="121"/>
      <c r="LI2301" s="121"/>
      <c r="LJ2301" s="121"/>
      <c r="LK2301" s="121"/>
      <c r="LL2301" s="121"/>
      <c r="LM2301" s="121"/>
      <c r="LN2301" s="121"/>
      <c r="LO2301" s="121"/>
      <c r="LP2301" s="121"/>
      <c r="LQ2301" s="121"/>
      <c r="LR2301" s="121"/>
      <c r="LS2301" s="121"/>
      <c r="LT2301" s="121"/>
      <c r="LU2301" s="121"/>
      <c r="LV2301" s="121"/>
      <c r="LW2301" s="121"/>
      <c r="LX2301" s="121"/>
      <c r="LY2301" s="121"/>
      <c r="LZ2301" s="121"/>
      <c r="MA2301" s="121"/>
      <c r="MB2301" s="121"/>
      <c r="MC2301" s="121"/>
      <c r="MD2301" s="121"/>
      <c r="ME2301" s="121"/>
      <c r="MF2301" s="121"/>
      <c r="MG2301" s="121"/>
      <c r="MH2301" s="121"/>
      <c r="MI2301" s="121"/>
      <c r="MJ2301" s="121"/>
      <c r="MK2301" s="121"/>
      <c r="ML2301" s="121"/>
      <c r="MM2301" s="121"/>
      <c r="MN2301" s="121"/>
      <c r="MO2301" s="121"/>
      <c r="MP2301" s="121"/>
      <c r="MQ2301" s="121"/>
      <c r="MR2301" s="121"/>
      <c r="MS2301" s="121"/>
      <c r="MT2301" s="121"/>
      <c r="MU2301" s="121"/>
      <c r="MV2301" s="121"/>
      <c r="MW2301" s="121"/>
      <c r="MX2301" s="121"/>
      <c r="MY2301" s="121"/>
      <c r="MZ2301" s="121"/>
      <c r="NA2301" s="121"/>
      <c r="NB2301" s="121"/>
      <c r="NC2301" s="121"/>
      <c r="ND2301" s="121"/>
      <c r="NE2301" s="121"/>
      <c r="NF2301" s="121"/>
      <c r="NG2301" s="121"/>
      <c r="NH2301" s="121"/>
      <c r="NI2301" s="121"/>
      <c r="NJ2301" s="121"/>
      <c r="NK2301" s="121"/>
      <c r="NL2301" s="121"/>
      <c r="NM2301" s="121"/>
      <c r="NN2301" s="121"/>
      <c r="NO2301" s="121"/>
      <c r="NP2301" s="121"/>
      <c r="NQ2301" s="121"/>
      <c r="NR2301" s="121"/>
      <c r="NS2301" s="121"/>
      <c r="NT2301" s="121"/>
      <c r="NU2301" s="121"/>
      <c r="NV2301" s="121"/>
      <c r="NW2301" s="121"/>
      <c r="NX2301" s="121"/>
      <c r="NY2301" s="121"/>
      <c r="NZ2301" s="121"/>
      <c r="OA2301" s="121"/>
      <c r="OB2301" s="121"/>
      <c r="OC2301" s="121"/>
      <c r="OD2301" s="121"/>
      <c r="OE2301" s="121"/>
      <c r="OF2301" s="121"/>
      <c r="OG2301" s="121"/>
      <c r="OH2301" s="121"/>
      <c r="OI2301" s="121"/>
      <c r="OJ2301" s="121"/>
      <c r="OK2301" s="121"/>
      <c r="OL2301" s="121"/>
      <c r="OM2301" s="121"/>
      <c r="ON2301" s="121"/>
      <c r="OO2301" s="121"/>
      <c r="OP2301" s="121"/>
      <c r="OQ2301" s="121"/>
      <c r="OR2301" s="121"/>
      <c r="OS2301" s="121"/>
      <c r="OT2301" s="121"/>
      <c r="OU2301" s="121"/>
      <c r="OV2301" s="121"/>
      <c r="OW2301" s="121"/>
      <c r="OX2301" s="121"/>
      <c r="OY2301" s="121"/>
      <c r="OZ2301" s="121"/>
      <c r="PA2301" s="121"/>
      <c r="PB2301" s="121"/>
      <c r="PC2301" s="121"/>
      <c r="PD2301" s="121"/>
      <c r="PE2301" s="121"/>
      <c r="PF2301" s="121"/>
      <c r="PG2301" s="121"/>
      <c r="PH2301" s="121"/>
      <c r="PI2301" s="121"/>
      <c r="PJ2301" s="121"/>
      <c r="PK2301" s="121"/>
      <c r="PL2301" s="121"/>
      <c r="PM2301" s="121"/>
      <c r="PN2301" s="121"/>
      <c r="PO2301" s="121"/>
      <c r="PP2301" s="121"/>
      <c r="PQ2301" s="121"/>
      <c r="PR2301" s="121"/>
      <c r="PS2301" s="121"/>
      <c r="PT2301" s="121"/>
      <c r="PU2301" s="121"/>
      <c r="PV2301" s="121"/>
      <c r="PW2301" s="121"/>
      <c r="PX2301" s="121"/>
      <c r="PY2301" s="121"/>
      <c r="PZ2301" s="121"/>
      <c r="QA2301" s="121"/>
      <c r="QB2301" s="121"/>
      <c r="QC2301" s="121"/>
      <c r="QD2301" s="121"/>
      <c r="QE2301" s="121"/>
      <c r="QF2301" s="121"/>
      <c r="QG2301" s="121"/>
      <c r="QH2301" s="121"/>
      <c r="QI2301" s="121"/>
      <c r="QJ2301" s="121"/>
      <c r="QK2301" s="121"/>
      <c r="QL2301" s="121"/>
      <c r="QM2301" s="121"/>
      <c r="QN2301" s="121"/>
      <c r="QO2301" s="121"/>
      <c r="QP2301" s="121"/>
      <c r="QQ2301" s="121"/>
      <c r="QR2301" s="121"/>
      <c r="QS2301" s="121"/>
      <c r="QT2301" s="121"/>
      <c r="QU2301" s="121"/>
      <c r="QV2301" s="121"/>
      <c r="QW2301" s="121"/>
      <c r="QX2301" s="121"/>
      <c r="QY2301" s="121"/>
      <c r="QZ2301" s="121"/>
      <c r="RA2301" s="121"/>
      <c r="RB2301" s="121"/>
      <c r="RC2301" s="121"/>
      <c r="RD2301" s="121"/>
      <c r="RE2301" s="121"/>
      <c r="RF2301" s="121"/>
      <c r="RG2301" s="121"/>
      <c r="RH2301" s="121"/>
      <c r="RI2301" s="121"/>
      <c r="RJ2301" s="121"/>
      <c r="RK2301" s="121"/>
      <c r="RL2301" s="121"/>
      <c r="RM2301" s="121"/>
      <c r="RN2301" s="121"/>
      <c r="RO2301" s="121"/>
      <c r="RP2301" s="121"/>
      <c r="RQ2301" s="121"/>
      <c r="RR2301" s="121"/>
      <c r="RS2301" s="121"/>
      <c r="RT2301" s="121"/>
      <c r="RU2301" s="121"/>
      <c r="RV2301" s="121"/>
      <c r="RW2301" s="121"/>
      <c r="RX2301" s="121"/>
      <c r="RY2301" s="121"/>
      <c r="RZ2301" s="121"/>
      <c r="SA2301" s="121"/>
      <c r="SB2301" s="121"/>
      <c r="SC2301" s="121"/>
      <c r="SD2301" s="121"/>
      <c r="SE2301" s="121"/>
      <c r="SF2301" s="121"/>
      <c r="SG2301" s="121"/>
      <c r="SH2301" s="121"/>
      <c r="SI2301" s="121"/>
      <c r="SJ2301" s="121"/>
      <c r="SK2301" s="121"/>
      <c r="SL2301" s="121"/>
      <c r="SM2301" s="121"/>
      <c r="SN2301" s="121"/>
      <c r="SO2301" s="121"/>
      <c r="SP2301" s="121"/>
      <c r="SQ2301" s="121"/>
      <c r="SR2301" s="121"/>
      <c r="SS2301" s="121"/>
      <c r="ST2301" s="121"/>
      <c r="SU2301" s="121"/>
      <c r="SV2301" s="121"/>
      <c r="SW2301" s="121"/>
      <c r="SX2301" s="121"/>
      <c r="SY2301" s="121"/>
      <c r="SZ2301" s="121"/>
      <c r="TA2301" s="121"/>
      <c r="TB2301" s="121"/>
      <c r="TC2301" s="121"/>
      <c r="TD2301" s="121"/>
      <c r="TE2301" s="121"/>
      <c r="TF2301" s="121"/>
      <c r="TG2301" s="121"/>
      <c r="TH2301" s="121"/>
      <c r="TI2301" s="121"/>
      <c r="TJ2301" s="121"/>
      <c r="TK2301" s="121"/>
      <c r="TL2301" s="121"/>
      <c r="TM2301" s="121"/>
      <c r="TN2301" s="121"/>
      <c r="TO2301" s="121"/>
      <c r="TP2301" s="121"/>
      <c r="TQ2301" s="121"/>
      <c r="TR2301" s="121"/>
      <c r="TS2301" s="121"/>
      <c r="TT2301" s="121"/>
      <c r="TU2301" s="121"/>
      <c r="TV2301" s="121"/>
      <c r="TW2301" s="121"/>
      <c r="TX2301" s="121"/>
      <c r="TY2301" s="121"/>
      <c r="TZ2301" s="121"/>
      <c r="UA2301" s="121"/>
      <c r="UB2301" s="121"/>
      <c r="UC2301" s="121"/>
      <c r="UD2301" s="121"/>
      <c r="UE2301" s="121"/>
      <c r="UF2301" s="121"/>
      <c r="UG2301" s="121"/>
      <c r="UH2301" s="121"/>
      <c r="UI2301" s="121"/>
      <c r="UJ2301" s="121"/>
      <c r="UK2301" s="121"/>
      <c r="UL2301" s="121"/>
      <c r="UM2301" s="121"/>
      <c r="UN2301" s="121"/>
      <c r="UO2301" s="121"/>
      <c r="UP2301" s="121"/>
      <c r="UQ2301" s="121"/>
      <c r="UR2301" s="121"/>
      <c r="US2301" s="121"/>
      <c r="UT2301" s="121"/>
      <c r="UU2301" s="121"/>
      <c r="UV2301" s="121"/>
      <c r="UW2301" s="121"/>
      <c r="UX2301" s="121"/>
      <c r="UY2301" s="121"/>
      <c r="UZ2301" s="121"/>
      <c r="VA2301" s="121"/>
      <c r="VB2301" s="121"/>
      <c r="VC2301" s="121"/>
      <c r="VD2301" s="121"/>
      <c r="VE2301" s="121"/>
      <c r="VF2301" s="121"/>
      <c r="VG2301" s="121"/>
      <c r="VH2301" s="121"/>
      <c r="VI2301" s="121"/>
      <c r="VJ2301" s="121"/>
      <c r="VK2301" s="121"/>
      <c r="VL2301" s="121"/>
      <c r="VM2301" s="121"/>
      <c r="VN2301" s="121"/>
      <c r="VO2301" s="121"/>
      <c r="VP2301" s="121"/>
      <c r="VQ2301" s="121"/>
      <c r="VR2301" s="121"/>
      <c r="VS2301" s="121"/>
      <c r="VT2301" s="121"/>
      <c r="VU2301" s="121"/>
      <c r="VV2301" s="121"/>
      <c r="VW2301" s="121"/>
      <c r="VX2301" s="121"/>
      <c r="VY2301" s="121"/>
      <c r="VZ2301" s="121"/>
      <c r="WA2301" s="121"/>
      <c r="WB2301" s="121"/>
      <c r="WC2301" s="121"/>
      <c r="WD2301" s="121"/>
      <c r="WE2301" s="121"/>
      <c r="WF2301" s="121"/>
      <c r="WG2301" s="121"/>
      <c r="WH2301" s="121"/>
      <c r="WI2301" s="121"/>
      <c r="WJ2301" s="121"/>
      <c r="WK2301" s="121"/>
      <c r="WL2301" s="121"/>
      <c r="WM2301" s="121"/>
      <c r="WN2301" s="121"/>
      <c r="WO2301" s="121"/>
      <c r="WP2301" s="121"/>
      <c r="WQ2301" s="121"/>
      <c r="WR2301" s="121"/>
      <c r="WS2301" s="121"/>
      <c r="WT2301" s="121"/>
      <c r="WU2301" s="121"/>
      <c r="WV2301" s="121"/>
      <c r="WW2301" s="121"/>
      <c r="WX2301" s="121"/>
      <c r="WY2301" s="121"/>
      <c r="WZ2301" s="121"/>
      <c r="XA2301" s="121"/>
      <c r="XB2301" s="121"/>
      <c r="XC2301" s="121"/>
      <c r="XD2301" s="121"/>
      <c r="XE2301" s="121"/>
      <c r="XF2301" s="121"/>
      <c r="XG2301" s="121"/>
      <c r="XH2301" s="121"/>
      <c r="XI2301" s="121"/>
      <c r="XJ2301" s="121"/>
      <c r="XK2301" s="121"/>
      <c r="XL2301" s="121"/>
      <c r="XM2301" s="121"/>
      <c r="XN2301" s="121"/>
      <c r="XO2301" s="121"/>
      <c r="XP2301" s="121"/>
      <c r="XQ2301" s="121"/>
      <c r="XR2301" s="121"/>
      <c r="XS2301" s="121"/>
      <c r="XT2301" s="121"/>
      <c r="XU2301" s="121"/>
      <c r="XV2301" s="121"/>
      <c r="XW2301" s="121"/>
      <c r="XX2301" s="121"/>
      <c r="XY2301" s="121"/>
      <c r="XZ2301" s="121"/>
      <c r="YA2301" s="121"/>
      <c r="YB2301" s="121"/>
      <c r="YC2301" s="121"/>
      <c r="YD2301" s="121"/>
      <c r="YE2301" s="121"/>
      <c r="YF2301" s="121"/>
      <c r="YG2301" s="121"/>
      <c r="YH2301" s="121"/>
      <c r="YI2301" s="121"/>
      <c r="YJ2301" s="121"/>
      <c r="YK2301" s="121"/>
      <c r="YL2301" s="121"/>
      <c r="YM2301" s="121"/>
      <c r="YN2301" s="121"/>
      <c r="YO2301" s="121"/>
      <c r="YP2301" s="121"/>
      <c r="YQ2301" s="121"/>
      <c r="YR2301" s="121"/>
      <c r="YS2301" s="121"/>
      <c r="YT2301" s="121"/>
      <c r="YU2301" s="121"/>
      <c r="YV2301" s="121"/>
      <c r="YW2301" s="121"/>
      <c r="YX2301" s="121"/>
      <c r="YY2301" s="121"/>
      <c r="YZ2301" s="121"/>
      <c r="ZA2301" s="121"/>
      <c r="ZB2301" s="121"/>
      <c r="ZC2301" s="121"/>
      <c r="ZD2301" s="121"/>
      <c r="ZE2301" s="121"/>
      <c r="ZF2301" s="121"/>
      <c r="ZG2301" s="121"/>
      <c r="ZH2301" s="121"/>
      <c r="ZI2301" s="121"/>
      <c r="ZJ2301" s="121"/>
      <c r="ZK2301" s="121"/>
      <c r="ZL2301" s="121"/>
      <c r="ZM2301" s="121"/>
      <c r="ZN2301" s="121"/>
      <c r="ZO2301" s="121"/>
      <c r="ZP2301" s="121"/>
      <c r="ZQ2301" s="121"/>
      <c r="ZR2301" s="121"/>
      <c r="ZS2301" s="121"/>
      <c r="ZT2301" s="121"/>
      <c r="ZU2301" s="121"/>
      <c r="ZV2301" s="121"/>
      <c r="ZW2301" s="121"/>
      <c r="ZX2301" s="121"/>
      <c r="ZY2301" s="121"/>
      <c r="ZZ2301" s="121"/>
      <c r="AAA2301" s="121"/>
      <c r="AAB2301" s="121"/>
      <c r="AAC2301" s="121"/>
      <c r="AAD2301" s="121"/>
      <c r="AAE2301" s="121"/>
      <c r="AAF2301" s="121"/>
      <c r="AAG2301" s="121"/>
      <c r="AAH2301" s="121"/>
      <c r="AAI2301" s="121"/>
      <c r="AAJ2301" s="121"/>
      <c r="AAK2301" s="121"/>
      <c r="AAL2301" s="121"/>
      <c r="AAM2301" s="121"/>
      <c r="AAN2301" s="121"/>
      <c r="AAO2301" s="121"/>
      <c r="AAP2301" s="121"/>
      <c r="AAQ2301" s="121"/>
      <c r="AAR2301" s="121"/>
      <c r="AAS2301" s="121"/>
      <c r="AAT2301" s="121"/>
      <c r="AAU2301" s="121"/>
      <c r="AAV2301" s="121"/>
      <c r="AAW2301" s="121"/>
      <c r="AAX2301" s="121"/>
      <c r="AAY2301" s="121"/>
      <c r="AAZ2301" s="121"/>
      <c r="ABA2301" s="121"/>
      <c r="ABB2301" s="121"/>
      <c r="ABC2301" s="121"/>
      <c r="ABD2301" s="121"/>
      <c r="ABE2301" s="121"/>
      <c r="ABF2301" s="121"/>
      <c r="ABG2301" s="121"/>
      <c r="ABH2301" s="121"/>
      <c r="ABI2301" s="121"/>
      <c r="ABJ2301" s="121"/>
      <c r="ABK2301" s="121"/>
      <c r="ABL2301" s="121"/>
      <c r="ABM2301" s="121"/>
      <c r="ABN2301" s="121"/>
      <c r="ABO2301" s="121"/>
      <c r="ABP2301" s="121"/>
      <c r="ABQ2301" s="121"/>
      <c r="ABR2301" s="121"/>
      <c r="ABS2301" s="121"/>
      <c r="ABT2301" s="121"/>
      <c r="ABU2301" s="121"/>
      <c r="ABV2301" s="121"/>
      <c r="ABW2301" s="121"/>
      <c r="ABX2301" s="121"/>
      <c r="ABY2301" s="121"/>
      <c r="ABZ2301" s="121"/>
      <c r="ACA2301" s="121"/>
      <c r="ACB2301" s="121"/>
      <c r="ACC2301" s="121"/>
      <c r="ACD2301" s="121"/>
      <c r="ACE2301" s="121"/>
      <c r="ACF2301" s="121"/>
      <c r="ACG2301" s="121"/>
      <c r="ACH2301" s="121"/>
      <c r="ACI2301" s="121"/>
      <c r="ACJ2301" s="121"/>
      <c r="ACK2301" s="121"/>
      <c r="ACL2301" s="121"/>
      <c r="ACM2301" s="121"/>
      <c r="ACN2301" s="121"/>
      <c r="ACO2301" s="121"/>
      <c r="ACP2301" s="121"/>
      <c r="ACQ2301" s="121"/>
      <c r="ACR2301" s="121"/>
      <c r="ACS2301" s="121"/>
      <c r="ACT2301" s="121"/>
      <c r="ACU2301" s="121"/>
      <c r="ACV2301" s="121"/>
      <c r="ACW2301" s="121"/>
      <c r="ACX2301" s="121"/>
      <c r="ACY2301" s="121"/>
      <c r="ACZ2301" s="121"/>
      <c r="ADA2301" s="121"/>
      <c r="ADB2301" s="121"/>
      <c r="ADC2301" s="121"/>
      <c r="ADD2301" s="121"/>
      <c r="ADE2301" s="121"/>
      <c r="ADF2301" s="121"/>
      <c r="ADG2301" s="121"/>
      <c r="ADH2301" s="121"/>
      <c r="ADI2301" s="121"/>
      <c r="ADJ2301" s="121"/>
      <c r="ADK2301" s="121"/>
      <c r="ADL2301" s="121"/>
      <c r="ADM2301" s="121"/>
      <c r="ADN2301" s="121"/>
      <c r="ADO2301" s="121"/>
      <c r="ADP2301" s="121"/>
      <c r="ADQ2301" s="121"/>
      <c r="ADR2301" s="121"/>
      <c r="ADS2301" s="121"/>
      <c r="ADT2301" s="121"/>
      <c r="ADU2301" s="121"/>
      <c r="ADV2301" s="121"/>
      <c r="ADW2301" s="121"/>
      <c r="ADX2301" s="121"/>
      <c r="ADY2301" s="121"/>
      <c r="ADZ2301" s="121"/>
      <c r="AEA2301" s="121"/>
      <c r="AEB2301" s="121"/>
      <c r="AEC2301" s="121"/>
      <c r="AED2301" s="121"/>
      <c r="AEE2301" s="121"/>
      <c r="AEF2301" s="121"/>
      <c r="AEG2301" s="121"/>
      <c r="AEH2301" s="121"/>
      <c r="AEI2301" s="121"/>
      <c r="AEJ2301" s="121"/>
      <c r="AEK2301" s="121"/>
      <c r="AEL2301" s="121"/>
      <c r="AEM2301" s="121"/>
      <c r="AEN2301" s="121"/>
      <c r="AEO2301" s="121"/>
      <c r="AEP2301" s="121"/>
      <c r="AEQ2301" s="121"/>
      <c r="AER2301" s="121"/>
      <c r="AES2301" s="121"/>
      <c r="AET2301" s="121"/>
      <c r="AEU2301" s="121"/>
      <c r="AEV2301" s="121"/>
      <c r="AEW2301" s="121"/>
      <c r="AEX2301" s="121"/>
      <c r="AEY2301" s="121"/>
      <c r="AEZ2301" s="121"/>
      <c r="AFA2301" s="121"/>
      <c r="AFB2301" s="121"/>
      <c r="AFC2301" s="121"/>
      <c r="AFD2301" s="121"/>
      <c r="AFE2301" s="121"/>
      <c r="AFF2301" s="121"/>
      <c r="AFG2301" s="121"/>
      <c r="AFH2301" s="121"/>
      <c r="AFI2301" s="121"/>
      <c r="AFJ2301" s="121"/>
      <c r="AFK2301" s="121"/>
      <c r="AFL2301" s="121"/>
      <c r="AFM2301" s="121"/>
      <c r="AFN2301" s="121"/>
      <c r="AFO2301" s="121"/>
      <c r="AFP2301" s="121"/>
      <c r="AFQ2301" s="121"/>
      <c r="AFR2301" s="121"/>
      <c r="AFS2301" s="121"/>
      <c r="AFT2301" s="121"/>
      <c r="AFU2301" s="121"/>
      <c r="AFV2301" s="121"/>
      <c r="AFW2301" s="121"/>
      <c r="AFX2301" s="121"/>
      <c r="AFY2301" s="121"/>
      <c r="AFZ2301" s="121"/>
      <c r="AGA2301" s="121"/>
      <c r="AGB2301" s="121"/>
      <c r="AGC2301" s="121"/>
      <c r="AGD2301" s="121"/>
      <c r="AGE2301" s="121"/>
      <c r="AGF2301" s="121"/>
      <c r="AGG2301" s="121"/>
      <c r="AGH2301" s="121"/>
      <c r="AGI2301" s="121"/>
      <c r="AGJ2301" s="121"/>
      <c r="AGK2301" s="121"/>
      <c r="AGL2301" s="121"/>
      <c r="AGM2301" s="121"/>
      <c r="AGN2301" s="121"/>
      <c r="AGO2301" s="121"/>
      <c r="AGP2301" s="121"/>
      <c r="AGQ2301" s="121"/>
      <c r="AGR2301" s="121"/>
      <c r="AGS2301" s="121"/>
      <c r="AGT2301" s="121"/>
      <c r="AGU2301" s="121"/>
      <c r="AGV2301" s="121"/>
      <c r="AGW2301" s="121"/>
      <c r="AGX2301" s="121"/>
      <c r="AGY2301" s="121"/>
      <c r="AGZ2301" s="121"/>
      <c r="AHA2301" s="121"/>
      <c r="AHB2301" s="121"/>
      <c r="AHC2301" s="121"/>
      <c r="AHD2301" s="121"/>
      <c r="AHE2301" s="121"/>
      <c r="AHF2301" s="121"/>
      <c r="AHG2301" s="121"/>
      <c r="AHH2301" s="121"/>
      <c r="AHI2301" s="121"/>
      <c r="AHJ2301" s="121"/>
      <c r="AHK2301" s="121"/>
      <c r="AHL2301" s="121"/>
      <c r="AHM2301" s="121"/>
      <c r="AHN2301" s="121"/>
      <c r="AHO2301" s="121"/>
      <c r="AHP2301" s="121"/>
      <c r="AHQ2301" s="121"/>
      <c r="AHR2301" s="121"/>
      <c r="AHS2301" s="121"/>
      <c r="AHT2301" s="121"/>
      <c r="AHU2301" s="121"/>
      <c r="AHV2301" s="121"/>
      <c r="AHW2301" s="121"/>
      <c r="AHX2301" s="121"/>
      <c r="AHY2301" s="121"/>
      <c r="AHZ2301" s="121"/>
      <c r="AIA2301" s="121"/>
      <c r="AIB2301" s="121"/>
      <c r="AIC2301" s="121"/>
      <c r="AID2301" s="121"/>
      <c r="AIE2301" s="121"/>
      <c r="AIF2301" s="121"/>
      <c r="AIG2301" s="121"/>
      <c r="AIH2301" s="121"/>
      <c r="AII2301" s="121"/>
      <c r="AIJ2301" s="121"/>
      <c r="AIK2301" s="121"/>
      <c r="AIL2301" s="121"/>
      <c r="AIM2301" s="121"/>
      <c r="AIN2301" s="121"/>
      <c r="AIO2301" s="121"/>
      <c r="AIP2301" s="121"/>
      <c r="AIQ2301" s="121"/>
      <c r="AIR2301" s="121"/>
      <c r="AIS2301" s="121"/>
      <c r="AIT2301" s="121"/>
      <c r="AIU2301" s="121"/>
      <c r="AIV2301" s="121"/>
      <c r="AIW2301" s="121"/>
      <c r="AIX2301" s="121"/>
      <c r="AIY2301" s="121"/>
      <c r="AIZ2301" s="121"/>
      <c r="AJA2301" s="121"/>
      <c r="AJB2301" s="121"/>
      <c r="AJC2301" s="121"/>
      <c r="AJD2301" s="121"/>
      <c r="AJE2301" s="121"/>
      <c r="AJF2301" s="121"/>
      <c r="AJG2301" s="121"/>
      <c r="AJH2301" s="121"/>
      <c r="AJI2301" s="121"/>
      <c r="AJJ2301" s="121"/>
      <c r="AJK2301" s="121"/>
      <c r="AJL2301" s="121"/>
      <c r="AJM2301" s="121"/>
      <c r="AJN2301" s="121"/>
      <c r="AJO2301" s="121"/>
      <c r="AJP2301" s="121"/>
      <c r="AJQ2301" s="121"/>
      <c r="AJR2301" s="121"/>
      <c r="AJS2301" s="121"/>
      <c r="AJT2301" s="121"/>
      <c r="AJU2301" s="121"/>
      <c r="AJV2301" s="121"/>
      <c r="AJW2301" s="121"/>
      <c r="AJX2301" s="121"/>
      <c r="AJY2301" s="121"/>
      <c r="AJZ2301" s="121"/>
      <c r="AKA2301" s="121"/>
      <c r="AKB2301" s="121"/>
      <c r="AKC2301" s="121"/>
      <c r="AKD2301" s="121"/>
      <c r="AKE2301" s="121"/>
      <c r="AKF2301" s="121"/>
      <c r="AKG2301" s="121"/>
      <c r="AKH2301" s="121"/>
      <c r="AKI2301" s="121"/>
      <c r="AKJ2301" s="121"/>
      <c r="AKK2301" s="121"/>
      <c r="AKL2301" s="121"/>
      <c r="AKM2301" s="121"/>
      <c r="AKN2301" s="121"/>
      <c r="AKO2301" s="121"/>
      <c r="AKP2301" s="121"/>
      <c r="AKQ2301" s="121"/>
      <c r="AKR2301" s="121"/>
      <c r="AKS2301" s="121"/>
      <c r="AKT2301" s="121"/>
      <c r="AKU2301" s="121"/>
      <c r="AKV2301" s="121"/>
      <c r="AKW2301" s="121"/>
      <c r="AKX2301" s="121"/>
      <c r="AKY2301" s="121"/>
      <c r="AKZ2301" s="121"/>
      <c r="ALA2301" s="121"/>
      <c r="ALB2301" s="121"/>
      <c r="ALC2301" s="121"/>
      <c r="ALD2301" s="121"/>
      <c r="ALE2301" s="121"/>
      <c r="ALF2301" s="121"/>
      <c r="ALG2301" s="121"/>
      <c r="ALH2301" s="121"/>
      <c r="ALI2301" s="121"/>
      <c r="ALJ2301" s="121"/>
      <c r="ALK2301" s="121"/>
      <c r="ALL2301" s="121"/>
      <c r="ALM2301" s="121"/>
      <c r="ALN2301" s="121"/>
      <c r="ALO2301" s="121"/>
      <c r="ALP2301" s="121"/>
      <c r="ALQ2301" s="121"/>
      <c r="ALR2301" s="121"/>
      <c r="ALS2301" s="121"/>
      <c r="ALT2301" s="121"/>
      <c r="ALU2301" s="121"/>
      <c r="ALV2301" s="121"/>
      <c r="ALW2301" s="121"/>
      <c r="ALX2301" s="121"/>
      <c r="ALY2301" s="121"/>
      <c r="ALZ2301" s="121"/>
      <c r="AMA2301" s="121"/>
      <c r="AMB2301" s="121"/>
      <c r="AMC2301" s="121"/>
      <c r="AMD2301" s="121"/>
      <c r="AME2301" s="121"/>
      <c r="AMF2301" s="121"/>
      <c r="AMG2301" s="121"/>
      <c r="AMH2301" s="121"/>
      <c r="AMI2301" s="121"/>
      <c r="AMJ2301" s="121"/>
      <c r="AMK2301" s="121"/>
    </row>
    <row r="2302" spans="1:1025" s="108" customFormat="1">
      <c r="A2302" s="15">
        <v>2299</v>
      </c>
      <c r="B2302" s="16" t="s">
        <v>28</v>
      </c>
      <c r="C2302" s="274" t="s">
        <v>3864</v>
      </c>
      <c r="D2302" s="16" t="s">
        <v>3865</v>
      </c>
      <c r="E2302" s="16" t="s">
        <v>3866</v>
      </c>
      <c r="F2302" s="16">
        <v>2022</v>
      </c>
      <c r="G2302" s="16">
        <v>10</v>
      </c>
      <c r="H2302" s="18" t="s">
        <v>948</v>
      </c>
      <c r="I2302" s="16" t="s">
        <v>3867</v>
      </c>
      <c r="J2302" s="16" t="s">
        <v>2200</v>
      </c>
      <c r="K2302" s="16" t="s">
        <v>3868</v>
      </c>
      <c r="L2302" s="282" t="s">
        <v>3231</v>
      </c>
      <c r="M2302" s="282" t="s">
        <v>5457</v>
      </c>
      <c r="N2302" s="121"/>
      <c r="O2302" s="121"/>
      <c r="P2302" s="121"/>
      <c r="Q2302" s="121"/>
      <c r="R2302" s="121"/>
      <c r="S2302" s="121"/>
      <c r="T2302" s="121"/>
      <c r="U2302" s="121"/>
      <c r="V2302" s="121"/>
      <c r="W2302" s="121"/>
      <c r="X2302" s="121"/>
      <c r="Y2302" s="121"/>
      <c r="Z2302" s="121"/>
      <c r="AA2302" s="121"/>
      <c r="AB2302" s="121"/>
      <c r="AC2302" s="121"/>
      <c r="AD2302" s="121"/>
      <c r="AE2302" s="121"/>
      <c r="AF2302" s="121"/>
      <c r="AG2302" s="121"/>
      <c r="AH2302" s="121"/>
      <c r="AI2302" s="121"/>
      <c r="AJ2302" s="121"/>
      <c r="AK2302" s="121"/>
      <c r="AL2302" s="121"/>
      <c r="AM2302" s="121"/>
      <c r="AN2302" s="121"/>
      <c r="AO2302" s="121"/>
      <c r="AP2302" s="121"/>
      <c r="AQ2302" s="121"/>
      <c r="AR2302" s="121"/>
      <c r="AS2302" s="121"/>
      <c r="AT2302" s="121"/>
      <c r="AU2302" s="121"/>
      <c r="AV2302" s="121"/>
      <c r="AW2302" s="121"/>
      <c r="AX2302" s="121"/>
      <c r="AY2302" s="121"/>
      <c r="AZ2302" s="121"/>
      <c r="BA2302" s="121"/>
      <c r="BB2302" s="121"/>
      <c r="BC2302" s="121"/>
      <c r="BD2302" s="121"/>
      <c r="BE2302" s="121"/>
      <c r="BF2302" s="121"/>
      <c r="BG2302" s="121"/>
      <c r="BH2302" s="121"/>
      <c r="BI2302" s="121"/>
      <c r="BJ2302" s="121"/>
      <c r="BK2302" s="121"/>
      <c r="BL2302" s="121"/>
      <c r="BM2302" s="121"/>
      <c r="BN2302" s="121"/>
      <c r="BO2302" s="121"/>
      <c r="BP2302" s="121"/>
      <c r="BQ2302" s="121"/>
      <c r="BR2302" s="121"/>
      <c r="BS2302" s="121"/>
      <c r="BT2302" s="121"/>
      <c r="BU2302" s="121"/>
      <c r="BV2302" s="121"/>
      <c r="BW2302" s="121"/>
      <c r="BX2302" s="121"/>
      <c r="BY2302" s="121"/>
      <c r="BZ2302" s="121"/>
      <c r="CA2302" s="121"/>
      <c r="CB2302" s="121"/>
      <c r="CC2302" s="121"/>
      <c r="CD2302" s="121"/>
      <c r="CE2302" s="121"/>
      <c r="CF2302" s="121"/>
      <c r="CG2302" s="121"/>
      <c r="CH2302" s="121"/>
      <c r="CI2302" s="121"/>
      <c r="CJ2302" s="121"/>
      <c r="CK2302" s="121"/>
      <c r="CL2302" s="121"/>
      <c r="CM2302" s="121"/>
      <c r="CN2302" s="121"/>
      <c r="CO2302" s="121"/>
      <c r="CP2302" s="121"/>
      <c r="CQ2302" s="121"/>
      <c r="CR2302" s="121"/>
      <c r="CS2302" s="121"/>
      <c r="CT2302" s="121"/>
      <c r="CU2302" s="121"/>
      <c r="CV2302" s="121"/>
      <c r="CW2302" s="121"/>
      <c r="CX2302" s="121"/>
      <c r="CY2302" s="121"/>
      <c r="CZ2302" s="121"/>
      <c r="DA2302" s="121"/>
      <c r="DB2302" s="121"/>
      <c r="DC2302" s="121"/>
      <c r="DD2302" s="121"/>
      <c r="DE2302" s="121"/>
      <c r="DF2302" s="121"/>
      <c r="DG2302" s="121"/>
      <c r="DH2302" s="121"/>
      <c r="DI2302" s="121"/>
      <c r="DJ2302" s="121"/>
      <c r="DK2302" s="121"/>
      <c r="DL2302" s="121"/>
      <c r="DM2302" s="121"/>
      <c r="DN2302" s="121"/>
      <c r="DO2302" s="121"/>
      <c r="DP2302" s="121"/>
      <c r="DQ2302" s="121"/>
      <c r="DR2302" s="121"/>
      <c r="DS2302" s="121"/>
      <c r="DT2302" s="121"/>
      <c r="DU2302" s="121"/>
      <c r="DV2302" s="121"/>
      <c r="DW2302" s="121"/>
      <c r="DX2302" s="121"/>
      <c r="DY2302" s="121"/>
      <c r="DZ2302" s="121"/>
      <c r="EA2302" s="121"/>
      <c r="EB2302" s="121"/>
      <c r="EC2302" s="121"/>
      <c r="ED2302" s="121"/>
      <c r="EE2302" s="121"/>
      <c r="EF2302" s="121"/>
      <c r="EG2302" s="121"/>
      <c r="EH2302" s="121"/>
      <c r="EI2302" s="121"/>
      <c r="EJ2302" s="121"/>
      <c r="EK2302" s="121"/>
      <c r="EL2302" s="121"/>
      <c r="EM2302" s="121"/>
      <c r="EN2302" s="121"/>
      <c r="EO2302" s="121"/>
      <c r="EP2302" s="121"/>
      <c r="EQ2302" s="121"/>
      <c r="ER2302" s="121"/>
      <c r="ES2302" s="121"/>
      <c r="ET2302" s="121"/>
      <c r="EU2302" s="121"/>
      <c r="EV2302" s="121"/>
      <c r="EW2302" s="121"/>
      <c r="EX2302" s="121"/>
      <c r="EY2302" s="121"/>
      <c r="EZ2302" s="121"/>
      <c r="FA2302" s="121"/>
      <c r="FB2302" s="121"/>
      <c r="FC2302" s="121"/>
      <c r="FD2302" s="121"/>
      <c r="FE2302" s="121"/>
      <c r="FF2302" s="121"/>
      <c r="FG2302" s="121"/>
      <c r="FH2302" s="121"/>
      <c r="FI2302" s="121"/>
      <c r="FJ2302" s="121"/>
      <c r="FK2302" s="121"/>
      <c r="FL2302" s="121"/>
      <c r="FM2302" s="121"/>
      <c r="FN2302" s="121"/>
      <c r="FO2302" s="121"/>
      <c r="FP2302" s="121"/>
      <c r="FQ2302" s="121"/>
      <c r="FR2302" s="121"/>
      <c r="FS2302" s="121"/>
      <c r="FT2302" s="121"/>
      <c r="FU2302" s="121"/>
      <c r="FV2302" s="121"/>
      <c r="FW2302" s="121"/>
      <c r="FX2302" s="121"/>
      <c r="FY2302" s="121"/>
      <c r="FZ2302" s="121"/>
      <c r="GA2302" s="121"/>
      <c r="GB2302" s="121"/>
      <c r="GC2302" s="121"/>
      <c r="GD2302" s="121"/>
      <c r="GE2302" s="121"/>
      <c r="GF2302" s="121"/>
      <c r="GG2302" s="121"/>
      <c r="GH2302" s="121"/>
      <c r="GI2302" s="121"/>
      <c r="GJ2302" s="121"/>
      <c r="GK2302" s="121"/>
      <c r="GL2302" s="121"/>
      <c r="GM2302" s="121"/>
      <c r="GN2302" s="121"/>
      <c r="GO2302" s="121"/>
      <c r="GP2302" s="121"/>
      <c r="GQ2302" s="121"/>
      <c r="GR2302" s="121"/>
      <c r="GS2302" s="121"/>
      <c r="GT2302" s="121"/>
      <c r="GU2302" s="121"/>
      <c r="GV2302" s="121"/>
      <c r="GW2302" s="121"/>
      <c r="GX2302" s="121"/>
      <c r="GY2302" s="121"/>
      <c r="GZ2302" s="121"/>
      <c r="HA2302" s="121"/>
      <c r="HB2302" s="121"/>
      <c r="HC2302" s="121"/>
      <c r="HD2302" s="121"/>
      <c r="HE2302" s="121"/>
      <c r="HF2302" s="121"/>
      <c r="HG2302" s="121"/>
      <c r="HH2302" s="121"/>
      <c r="HI2302" s="121"/>
      <c r="HJ2302" s="121"/>
      <c r="HK2302" s="121"/>
      <c r="HL2302" s="121"/>
      <c r="HM2302" s="121"/>
      <c r="HN2302" s="121"/>
      <c r="HO2302" s="121"/>
      <c r="HP2302" s="121"/>
      <c r="HQ2302" s="121"/>
      <c r="HR2302" s="121"/>
      <c r="HS2302" s="121"/>
      <c r="HT2302" s="121"/>
      <c r="HU2302" s="121"/>
      <c r="HV2302" s="121"/>
      <c r="HW2302" s="121"/>
      <c r="HX2302" s="121"/>
      <c r="HY2302" s="121"/>
      <c r="HZ2302" s="121"/>
      <c r="IA2302" s="121"/>
      <c r="IB2302" s="121"/>
      <c r="IC2302" s="121"/>
      <c r="ID2302" s="121"/>
      <c r="IE2302" s="121"/>
      <c r="IF2302" s="121"/>
      <c r="IG2302" s="121"/>
      <c r="IH2302" s="121"/>
      <c r="II2302" s="121"/>
      <c r="IJ2302" s="121"/>
      <c r="IK2302" s="121"/>
      <c r="IL2302" s="121"/>
      <c r="IM2302" s="121"/>
      <c r="IN2302" s="121"/>
      <c r="IO2302" s="121"/>
      <c r="IP2302" s="121"/>
      <c r="IQ2302" s="121"/>
      <c r="IR2302" s="121"/>
      <c r="IS2302" s="121"/>
      <c r="IT2302" s="121"/>
      <c r="IU2302" s="121"/>
      <c r="IV2302" s="121"/>
      <c r="IW2302" s="121"/>
      <c r="IX2302" s="121"/>
      <c r="IY2302" s="121"/>
      <c r="IZ2302" s="121"/>
      <c r="JA2302" s="121"/>
      <c r="JB2302" s="121"/>
      <c r="JC2302" s="121"/>
      <c r="JD2302" s="121"/>
      <c r="JE2302" s="121"/>
      <c r="JF2302" s="121"/>
      <c r="JG2302" s="121"/>
      <c r="JH2302" s="121"/>
      <c r="JI2302" s="121"/>
      <c r="JJ2302" s="121"/>
      <c r="JK2302" s="121"/>
      <c r="JL2302" s="121"/>
      <c r="JM2302" s="121"/>
      <c r="JN2302" s="121"/>
      <c r="JO2302" s="121"/>
      <c r="JP2302" s="121"/>
      <c r="JQ2302" s="121"/>
      <c r="JR2302" s="121"/>
      <c r="JS2302" s="121"/>
      <c r="JT2302" s="121"/>
      <c r="JU2302" s="121"/>
      <c r="JV2302" s="121"/>
      <c r="JW2302" s="121"/>
      <c r="JX2302" s="121"/>
      <c r="JY2302" s="121"/>
      <c r="JZ2302" s="121"/>
      <c r="KA2302" s="121"/>
      <c r="KB2302" s="121"/>
      <c r="KC2302" s="121"/>
      <c r="KD2302" s="121"/>
      <c r="KE2302" s="121"/>
      <c r="KF2302" s="121"/>
      <c r="KG2302" s="121"/>
      <c r="KH2302" s="121"/>
      <c r="KI2302" s="121"/>
      <c r="KJ2302" s="121"/>
      <c r="KK2302" s="121"/>
      <c r="KL2302" s="121"/>
      <c r="KM2302" s="121"/>
      <c r="KN2302" s="121"/>
      <c r="KO2302" s="121"/>
      <c r="KP2302" s="121"/>
      <c r="KQ2302" s="121"/>
      <c r="KR2302" s="121"/>
      <c r="KS2302" s="121"/>
      <c r="KT2302" s="121"/>
      <c r="KU2302" s="121"/>
      <c r="KV2302" s="121"/>
      <c r="KW2302" s="121"/>
      <c r="KX2302" s="121"/>
      <c r="KY2302" s="121"/>
      <c r="KZ2302" s="121"/>
      <c r="LA2302" s="121"/>
      <c r="LB2302" s="121"/>
      <c r="LC2302" s="121"/>
      <c r="LD2302" s="121"/>
      <c r="LE2302" s="121"/>
      <c r="LF2302" s="121"/>
      <c r="LG2302" s="121"/>
      <c r="LH2302" s="121"/>
      <c r="LI2302" s="121"/>
      <c r="LJ2302" s="121"/>
      <c r="LK2302" s="121"/>
      <c r="LL2302" s="121"/>
      <c r="LM2302" s="121"/>
      <c r="LN2302" s="121"/>
      <c r="LO2302" s="121"/>
      <c r="LP2302" s="121"/>
      <c r="LQ2302" s="121"/>
      <c r="LR2302" s="121"/>
      <c r="LS2302" s="121"/>
      <c r="LT2302" s="121"/>
      <c r="LU2302" s="121"/>
      <c r="LV2302" s="121"/>
      <c r="LW2302" s="121"/>
      <c r="LX2302" s="121"/>
      <c r="LY2302" s="121"/>
      <c r="LZ2302" s="121"/>
      <c r="MA2302" s="121"/>
      <c r="MB2302" s="121"/>
      <c r="MC2302" s="121"/>
      <c r="MD2302" s="121"/>
      <c r="ME2302" s="121"/>
      <c r="MF2302" s="121"/>
      <c r="MG2302" s="121"/>
      <c r="MH2302" s="121"/>
      <c r="MI2302" s="121"/>
      <c r="MJ2302" s="121"/>
      <c r="MK2302" s="121"/>
      <c r="ML2302" s="121"/>
      <c r="MM2302" s="121"/>
      <c r="MN2302" s="121"/>
      <c r="MO2302" s="121"/>
      <c r="MP2302" s="121"/>
      <c r="MQ2302" s="121"/>
      <c r="MR2302" s="121"/>
      <c r="MS2302" s="121"/>
      <c r="MT2302" s="121"/>
      <c r="MU2302" s="121"/>
      <c r="MV2302" s="121"/>
      <c r="MW2302" s="121"/>
      <c r="MX2302" s="121"/>
      <c r="MY2302" s="121"/>
      <c r="MZ2302" s="121"/>
      <c r="NA2302" s="121"/>
      <c r="NB2302" s="121"/>
      <c r="NC2302" s="121"/>
      <c r="ND2302" s="121"/>
      <c r="NE2302" s="121"/>
      <c r="NF2302" s="121"/>
      <c r="NG2302" s="121"/>
      <c r="NH2302" s="121"/>
      <c r="NI2302" s="121"/>
      <c r="NJ2302" s="121"/>
      <c r="NK2302" s="121"/>
      <c r="NL2302" s="121"/>
      <c r="NM2302" s="121"/>
      <c r="NN2302" s="121"/>
      <c r="NO2302" s="121"/>
      <c r="NP2302" s="121"/>
      <c r="NQ2302" s="121"/>
      <c r="NR2302" s="121"/>
      <c r="NS2302" s="121"/>
      <c r="NT2302" s="121"/>
      <c r="NU2302" s="121"/>
      <c r="NV2302" s="121"/>
      <c r="NW2302" s="121"/>
      <c r="NX2302" s="121"/>
      <c r="NY2302" s="121"/>
      <c r="NZ2302" s="121"/>
      <c r="OA2302" s="121"/>
      <c r="OB2302" s="121"/>
      <c r="OC2302" s="121"/>
      <c r="OD2302" s="121"/>
      <c r="OE2302" s="121"/>
      <c r="OF2302" s="121"/>
      <c r="OG2302" s="121"/>
      <c r="OH2302" s="121"/>
      <c r="OI2302" s="121"/>
      <c r="OJ2302" s="121"/>
      <c r="OK2302" s="121"/>
      <c r="OL2302" s="121"/>
      <c r="OM2302" s="121"/>
      <c r="ON2302" s="121"/>
      <c r="OO2302" s="121"/>
      <c r="OP2302" s="121"/>
      <c r="OQ2302" s="121"/>
      <c r="OR2302" s="121"/>
      <c r="OS2302" s="121"/>
      <c r="OT2302" s="121"/>
      <c r="OU2302" s="121"/>
      <c r="OV2302" s="121"/>
      <c r="OW2302" s="121"/>
      <c r="OX2302" s="121"/>
      <c r="OY2302" s="121"/>
      <c r="OZ2302" s="121"/>
      <c r="PA2302" s="121"/>
      <c r="PB2302" s="121"/>
      <c r="PC2302" s="121"/>
      <c r="PD2302" s="121"/>
      <c r="PE2302" s="121"/>
      <c r="PF2302" s="121"/>
      <c r="PG2302" s="121"/>
      <c r="PH2302" s="121"/>
      <c r="PI2302" s="121"/>
      <c r="PJ2302" s="121"/>
      <c r="PK2302" s="121"/>
      <c r="PL2302" s="121"/>
      <c r="PM2302" s="121"/>
      <c r="PN2302" s="121"/>
      <c r="PO2302" s="121"/>
      <c r="PP2302" s="121"/>
      <c r="PQ2302" s="121"/>
      <c r="PR2302" s="121"/>
      <c r="PS2302" s="121"/>
      <c r="PT2302" s="121"/>
      <c r="PU2302" s="121"/>
      <c r="PV2302" s="121"/>
      <c r="PW2302" s="121"/>
      <c r="PX2302" s="121"/>
      <c r="PY2302" s="121"/>
      <c r="PZ2302" s="121"/>
      <c r="QA2302" s="121"/>
      <c r="QB2302" s="121"/>
      <c r="QC2302" s="121"/>
      <c r="QD2302" s="121"/>
      <c r="QE2302" s="121"/>
      <c r="QF2302" s="121"/>
      <c r="QG2302" s="121"/>
      <c r="QH2302" s="121"/>
      <c r="QI2302" s="121"/>
      <c r="QJ2302" s="121"/>
      <c r="QK2302" s="121"/>
      <c r="QL2302" s="121"/>
      <c r="QM2302" s="121"/>
      <c r="QN2302" s="121"/>
      <c r="QO2302" s="121"/>
      <c r="QP2302" s="121"/>
      <c r="QQ2302" s="121"/>
      <c r="QR2302" s="121"/>
      <c r="QS2302" s="121"/>
      <c r="QT2302" s="121"/>
      <c r="QU2302" s="121"/>
      <c r="QV2302" s="121"/>
      <c r="QW2302" s="121"/>
      <c r="QX2302" s="121"/>
      <c r="QY2302" s="121"/>
      <c r="QZ2302" s="121"/>
      <c r="RA2302" s="121"/>
      <c r="RB2302" s="121"/>
      <c r="RC2302" s="121"/>
      <c r="RD2302" s="121"/>
      <c r="RE2302" s="121"/>
      <c r="RF2302" s="121"/>
      <c r="RG2302" s="121"/>
      <c r="RH2302" s="121"/>
      <c r="RI2302" s="121"/>
      <c r="RJ2302" s="121"/>
      <c r="RK2302" s="121"/>
      <c r="RL2302" s="121"/>
      <c r="RM2302" s="121"/>
      <c r="RN2302" s="121"/>
      <c r="RO2302" s="121"/>
      <c r="RP2302" s="121"/>
      <c r="RQ2302" s="121"/>
      <c r="RR2302" s="121"/>
      <c r="RS2302" s="121"/>
      <c r="RT2302" s="121"/>
      <c r="RU2302" s="121"/>
      <c r="RV2302" s="121"/>
      <c r="RW2302" s="121"/>
      <c r="RX2302" s="121"/>
      <c r="RY2302" s="121"/>
      <c r="RZ2302" s="121"/>
      <c r="SA2302" s="121"/>
      <c r="SB2302" s="121"/>
      <c r="SC2302" s="121"/>
      <c r="SD2302" s="121"/>
      <c r="SE2302" s="121"/>
      <c r="SF2302" s="121"/>
      <c r="SG2302" s="121"/>
      <c r="SH2302" s="121"/>
      <c r="SI2302" s="121"/>
      <c r="SJ2302" s="121"/>
      <c r="SK2302" s="121"/>
      <c r="SL2302" s="121"/>
      <c r="SM2302" s="121"/>
      <c r="SN2302" s="121"/>
      <c r="SO2302" s="121"/>
      <c r="SP2302" s="121"/>
      <c r="SQ2302" s="121"/>
      <c r="SR2302" s="121"/>
      <c r="SS2302" s="121"/>
      <c r="ST2302" s="121"/>
      <c r="SU2302" s="121"/>
      <c r="SV2302" s="121"/>
      <c r="SW2302" s="121"/>
      <c r="SX2302" s="121"/>
      <c r="SY2302" s="121"/>
      <c r="SZ2302" s="121"/>
      <c r="TA2302" s="121"/>
      <c r="TB2302" s="121"/>
      <c r="TC2302" s="121"/>
      <c r="TD2302" s="121"/>
      <c r="TE2302" s="121"/>
      <c r="TF2302" s="121"/>
      <c r="TG2302" s="121"/>
      <c r="TH2302" s="121"/>
      <c r="TI2302" s="121"/>
      <c r="TJ2302" s="121"/>
      <c r="TK2302" s="121"/>
      <c r="TL2302" s="121"/>
      <c r="TM2302" s="121"/>
      <c r="TN2302" s="121"/>
      <c r="TO2302" s="121"/>
      <c r="TP2302" s="121"/>
      <c r="TQ2302" s="121"/>
      <c r="TR2302" s="121"/>
      <c r="TS2302" s="121"/>
      <c r="TT2302" s="121"/>
      <c r="TU2302" s="121"/>
      <c r="TV2302" s="121"/>
      <c r="TW2302" s="121"/>
      <c r="TX2302" s="121"/>
      <c r="TY2302" s="121"/>
      <c r="TZ2302" s="121"/>
      <c r="UA2302" s="121"/>
      <c r="UB2302" s="121"/>
      <c r="UC2302" s="121"/>
      <c r="UD2302" s="121"/>
      <c r="UE2302" s="121"/>
      <c r="UF2302" s="121"/>
      <c r="UG2302" s="121"/>
      <c r="UH2302" s="121"/>
      <c r="UI2302" s="121"/>
      <c r="UJ2302" s="121"/>
      <c r="UK2302" s="121"/>
      <c r="UL2302" s="121"/>
      <c r="UM2302" s="121"/>
      <c r="UN2302" s="121"/>
      <c r="UO2302" s="121"/>
      <c r="UP2302" s="121"/>
      <c r="UQ2302" s="121"/>
      <c r="UR2302" s="121"/>
      <c r="US2302" s="121"/>
      <c r="UT2302" s="121"/>
      <c r="UU2302" s="121"/>
      <c r="UV2302" s="121"/>
      <c r="UW2302" s="121"/>
      <c r="UX2302" s="121"/>
      <c r="UY2302" s="121"/>
      <c r="UZ2302" s="121"/>
      <c r="VA2302" s="121"/>
      <c r="VB2302" s="121"/>
      <c r="VC2302" s="121"/>
      <c r="VD2302" s="121"/>
      <c r="VE2302" s="121"/>
      <c r="VF2302" s="121"/>
      <c r="VG2302" s="121"/>
      <c r="VH2302" s="121"/>
      <c r="VI2302" s="121"/>
      <c r="VJ2302" s="121"/>
      <c r="VK2302" s="121"/>
      <c r="VL2302" s="121"/>
      <c r="VM2302" s="121"/>
      <c r="VN2302" s="121"/>
      <c r="VO2302" s="121"/>
      <c r="VP2302" s="121"/>
      <c r="VQ2302" s="121"/>
      <c r="VR2302" s="121"/>
      <c r="VS2302" s="121"/>
      <c r="VT2302" s="121"/>
      <c r="VU2302" s="121"/>
      <c r="VV2302" s="121"/>
      <c r="VW2302" s="121"/>
      <c r="VX2302" s="121"/>
      <c r="VY2302" s="121"/>
      <c r="VZ2302" s="121"/>
      <c r="WA2302" s="121"/>
      <c r="WB2302" s="121"/>
      <c r="WC2302" s="121"/>
      <c r="WD2302" s="121"/>
      <c r="WE2302" s="121"/>
      <c r="WF2302" s="121"/>
      <c r="WG2302" s="121"/>
      <c r="WH2302" s="121"/>
      <c r="WI2302" s="121"/>
      <c r="WJ2302" s="121"/>
      <c r="WK2302" s="121"/>
      <c r="WL2302" s="121"/>
      <c r="WM2302" s="121"/>
      <c r="WN2302" s="121"/>
      <c r="WO2302" s="121"/>
      <c r="WP2302" s="121"/>
      <c r="WQ2302" s="121"/>
      <c r="WR2302" s="121"/>
      <c r="WS2302" s="121"/>
      <c r="WT2302" s="121"/>
      <c r="WU2302" s="121"/>
      <c r="WV2302" s="121"/>
      <c r="WW2302" s="121"/>
      <c r="WX2302" s="121"/>
      <c r="WY2302" s="121"/>
      <c r="WZ2302" s="121"/>
      <c r="XA2302" s="121"/>
      <c r="XB2302" s="121"/>
      <c r="XC2302" s="121"/>
      <c r="XD2302" s="121"/>
      <c r="XE2302" s="121"/>
      <c r="XF2302" s="121"/>
      <c r="XG2302" s="121"/>
      <c r="XH2302" s="121"/>
      <c r="XI2302" s="121"/>
      <c r="XJ2302" s="121"/>
      <c r="XK2302" s="121"/>
      <c r="XL2302" s="121"/>
      <c r="XM2302" s="121"/>
      <c r="XN2302" s="121"/>
      <c r="XO2302" s="121"/>
      <c r="XP2302" s="121"/>
      <c r="XQ2302" s="121"/>
      <c r="XR2302" s="121"/>
      <c r="XS2302" s="121"/>
      <c r="XT2302" s="121"/>
      <c r="XU2302" s="121"/>
      <c r="XV2302" s="121"/>
      <c r="XW2302" s="121"/>
      <c r="XX2302" s="121"/>
      <c r="XY2302" s="121"/>
      <c r="XZ2302" s="121"/>
      <c r="YA2302" s="121"/>
      <c r="YB2302" s="121"/>
      <c r="YC2302" s="121"/>
      <c r="YD2302" s="121"/>
      <c r="YE2302" s="121"/>
      <c r="YF2302" s="121"/>
      <c r="YG2302" s="121"/>
      <c r="YH2302" s="121"/>
      <c r="YI2302" s="121"/>
      <c r="YJ2302" s="121"/>
      <c r="YK2302" s="121"/>
      <c r="YL2302" s="121"/>
      <c r="YM2302" s="121"/>
      <c r="YN2302" s="121"/>
      <c r="YO2302" s="121"/>
      <c r="YP2302" s="121"/>
      <c r="YQ2302" s="121"/>
      <c r="YR2302" s="121"/>
      <c r="YS2302" s="121"/>
      <c r="YT2302" s="121"/>
      <c r="YU2302" s="121"/>
      <c r="YV2302" s="121"/>
      <c r="YW2302" s="121"/>
      <c r="YX2302" s="121"/>
      <c r="YY2302" s="121"/>
      <c r="YZ2302" s="121"/>
      <c r="ZA2302" s="121"/>
      <c r="ZB2302" s="121"/>
      <c r="ZC2302" s="121"/>
      <c r="ZD2302" s="121"/>
      <c r="ZE2302" s="121"/>
      <c r="ZF2302" s="121"/>
      <c r="ZG2302" s="121"/>
      <c r="ZH2302" s="121"/>
      <c r="ZI2302" s="121"/>
      <c r="ZJ2302" s="121"/>
      <c r="ZK2302" s="121"/>
      <c r="ZL2302" s="121"/>
      <c r="ZM2302" s="121"/>
      <c r="ZN2302" s="121"/>
      <c r="ZO2302" s="121"/>
      <c r="ZP2302" s="121"/>
      <c r="ZQ2302" s="121"/>
      <c r="ZR2302" s="121"/>
      <c r="ZS2302" s="121"/>
      <c r="ZT2302" s="121"/>
      <c r="ZU2302" s="121"/>
      <c r="ZV2302" s="121"/>
      <c r="ZW2302" s="121"/>
      <c r="ZX2302" s="121"/>
      <c r="ZY2302" s="121"/>
      <c r="ZZ2302" s="121"/>
      <c r="AAA2302" s="121"/>
      <c r="AAB2302" s="121"/>
      <c r="AAC2302" s="121"/>
      <c r="AAD2302" s="121"/>
      <c r="AAE2302" s="121"/>
      <c r="AAF2302" s="121"/>
      <c r="AAG2302" s="121"/>
      <c r="AAH2302" s="121"/>
      <c r="AAI2302" s="121"/>
      <c r="AAJ2302" s="121"/>
      <c r="AAK2302" s="121"/>
      <c r="AAL2302" s="121"/>
      <c r="AAM2302" s="121"/>
      <c r="AAN2302" s="121"/>
      <c r="AAO2302" s="121"/>
      <c r="AAP2302" s="121"/>
      <c r="AAQ2302" s="121"/>
      <c r="AAR2302" s="121"/>
      <c r="AAS2302" s="121"/>
      <c r="AAT2302" s="121"/>
      <c r="AAU2302" s="121"/>
      <c r="AAV2302" s="121"/>
      <c r="AAW2302" s="121"/>
      <c r="AAX2302" s="121"/>
      <c r="AAY2302" s="121"/>
      <c r="AAZ2302" s="121"/>
      <c r="ABA2302" s="121"/>
      <c r="ABB2302" s="121"/>
      <c r="ABC2302" s="121"/>
      <c r="ABD2302" s="121"/>
      <c r="ABE2302" s="121"/>
      <c r="ABF2302" s="121"/>
      <c r="ABG2302" s="121"/>
      <c r="ABH2302" s="121"/>
      <c r="ABI2302" s="121"/>
      <c r="ABJ2302" s="121"/>
      <c r="ABK2302" s="121"/>
      <c r="ABL2302" s="121"/>
      <c r="ABM2302" s="121"/>
      <c r="ABN2302" s="121"/>
      <c r="ABO2302" s="121"/>
      <c r="ABP2302" s="121"/>
      <c r="ABQ2302" s="121"/>
      <c r="ABR2302" s="121"/>
      <c r="ABS2302" s="121"/>
      <c r="ABT2302" s="121"/>
      <c r="ABU2302" s="121"/>
      <c r="ABV2302" s="121"/>
      <c r="ABW2302" s="121"/>
      <c r="ABX2302" s="121"/>
      <c r="ABY2302" s="121"/>
      <c r="ABZ2302" s="121"/>
      <c r="ACA2302" s="121"/>
      <c r="ACB2302" s="121"/>
      <c r="ACC2302" s="121"/>
      <c r="ACD2302" s="121"/>
      <c r="ACE2302" s="121"/>
      <c r="ACF2302" s="121"/>
      <c r="ACG2302" s="121"/>
      <c r="ACH2302" s="121"/>
      <c r="ACI2302" s="121"/>
      <c r="ACJ2302" s="121"/>
      <c r="ACK2302" s="121"/>
      <c r="ACL2302" s="121"/>
      <c r="ACM2302" s="121"/>
      <c r="ACN2302" s="121"/>
      <c r="ACO2302" s="121"/>
      <c r="ACP2302" s="121"/>
      <c r="ACQ2302" s="121"/>
      <c r="ACR2302" s="121"/>
      <c r="ACS2302" s="121"/>
      <c r="ACT2302" s="121"/>
      <c r="ACU2302" s="121"/>
      <c r="ACV2302" s="121"/>
      <c r="ACW2302" s="121"/>
      <c r="ACX2302" s="121"/>
      <c r="ACY2302" s="121"/>
      <c r="ACZ2302" s="121"/>
      <c r="ADA2302" s="121"/>
      <c r="ADB2302" s="121"/>
      <c r="ADC2302" s="121"/>
      <c r="ADD2302" s="121"/>
      <c r="ADE2302" s="121"/>
      <c r="ADF2302" s="121"/>
      <c r="ADG2302" s="121"/>
      <c r="ADH2302" s="121"/>
      <c r="ADI2302" s="121"/>
      <c r="ADJ2302" s="121"/>
      <c r="ADK2302" s="121"/>
      <c r="ADL2302" s="121"/>
      <c r="ADM2302" s="121"/>
      <c r="ADN2302" s="121"/>
      <c r="ADO2302" s="121"/>
      <c r="ADP2302" s="121"/>
      <c r="ADQ2302" s="121"/>
      <c r="ADR2302" s="121"/>
      <c r="ADS2302" s="121"/>
      <c r="ADT2302" s="121"/>
      <c r="ADU2302" s="121"/>
      <c r="ADV2302" s="121"/>
      <c r="ADW2302" s="121"/>
      <c r="ADX2302" s="121"/>
      <c r="ADY2302" s="121"/>
      <c r="ADZ2302" s="121"/>
      <c r="AEA2302" s="121"/>
      <c r="AEB2302" s="121"/>
      <c r="AEC2302" s="121"/>
      <c r="AED2302" s="121"/>
      <c r="AEE2302" s="121"/>
      <c r="AEF2302" s="121"/>
      <c r="AEG2302" s="121"/>
      <c r="AEH2302" s="121"/>
      <c r="AEI2302" s="121"/>
      <c r="AEJ2302" s="121"/>
      <c r="AEK2302" s="121"/>
      <c r="AEL2302" s="121"/>
      <c r="AEM2302" s="121"/>
      <c r="AEN2302" s="121"/>
      <c r="AEO2302" s="121"/>
      <c r="AEP2302" s="121"/>
      <c r="AEQ2302" s="121"/>
      <c r="AER2302" s="121"/>
      <c r="AES2302" s="121"/>
      <c r="AET2302" s="121"/>
      <c r="AEU2302" s="121"/>
      <c r="AEV2302" s="121"/>
      <c r="AEW2302" s="121"/>
      <c r="AEX2302" s="121"/>
      <c r="AEY2302" s="121"/>
      <c r="AEZ2302" s="121"/>
      <c r="AFA2302" s="121"/>
      <c r="AFB2302" s="121"/>
      <c r="AFC2302" s="121"/>
      <c r="AFD2302" s="121"/>
      <c r="AFE2302" s="121"/>
      <c r="AFF2302" s="121"/>
      <c r="AFG2302" s="121"/>
      <c r="AFH2302" s="121"/>
      <c r="AFI2302" s="121"/>
      <c r="AFJ2302" s="121"/>
      <c r="AFK2302" s="121"/>
      <c r="AFL2302" s="121"/>
      <c r="AFM2302" s="121"/>
      <c r="AFN2302" s="121"/>
      <c r="AFO2302" s="121"/>
      <c r="AFP2302" s="121"/>
      <c r="AFQ2302" s="121"/>
      <c r="AFR2302" s="121"/>
      <c r="AFS2302" s="121"/>
      <c r="AFT2302" s="121"/>
      <c r="AFU2302" s="121"/>
      <c r="AFV2302" s="121"/>
      <c r="AFW2302" s="121"/>
      <c r="AFX2302" s="121"/>
      <c r="AFY2302" s="121"/>
      <c r="AFZ2302" s="121"/>
      <c r="AGA2302" s="121"/>
      <c r="AGB2302" s="121"/>
      <c r="AGC2302" s="121"/>
      <c r="AGD2302" s="121"/>
      <c r="AGE2302" s="121"/>
      <c r="AGF2302" s="121"/>
      <c r="AGG2302" s="121"/>
      <c r="AGH2302" s="121"/>
      <c r="AGI2302" s="121"/>
      <c r="AGJ2302" s="121"/>
      <c r="AGK2302" s="121"/>
      <c r="AGL2302" s="121"/>
      <c r="AGM2302" s="121"/>
      <c r="AGN2302" s="121"/>
      <c r="AGO2302" s="121"/>
      <c r="AGP2302" s="121"/>
      <c r="AGQ2302" s="121"/>
      <c r="AGR2302" s="121"/>
      <c r="AGS2302" s="121"/>
      <c r="AGT2302" s="121"/>
      <c r="AGU2302" s="121"/>
      <c r="AGV2302" s="121"/>
      <c r="AGW2302" s="121"/>
      <c r="AGX2302" s="121"/>
      <c r="AGY2302" s="121"/>
      <c r="AGZ2302" s="121"/>
      <c r="AHA2302" s="121"/>
      <c r="AHB2302" s="121"/>
      <c r="AHC2302" s="121"/>
      <c r="AHD2302" s="121"/>
      <c r="AHE2302" s="121"/>
      <c r="AHF2302" s="121"/>
      <c r="AHG2302" s="121"/>
      <c r="AHH2302" s="121"/>
      <c r="AHI2302" s="121"/>
      <c r="AHJ2302" s="121"/>
      <c r="AHK2302" s="121"/>
      <c r="AHL2302" s="121"/>
      <c r="AHM2302" s="121"/>
      <c r="AHN2302" s="121"/>
      <c r="AHO2302" s="121"/>
      <c r="AHP2302" s="121"/>
      <c r="AHQ2302" s="121"/>
      <c r="AHR2302" s="121"/>
      <c r="AHS2302" s="121"/>
      <c r="AHT2302" s="121"/>
      <c r="AHU2302" s="121"/>
      <c r="AHV2302" s="121"/>
      <c r="AHW2302" s="121"/>
      <c r="AHX2302" s="121"/>
      <c r="AHY2302" s="121"/>
      <c r="AHZ2302" s="121"/>
      <c r="AIA2302" s="121"/>
      <c r="AIB2302" s="121"/>
      <c r="AIC2302" s="121"/>
      <c r="AID2302" s="121"/>
      <c r="AIE2302" s="121"/>
      <c r="AIF2302" s="121"/>
      <c r="AIG2302" s="121"/>
      <c r="AIH2302" s="121"/>
      <c r="AII2302" s="121"/>
      <c r="AIJ2302" s="121"/>
      <c r="AIK2302" s="121"/>
      <c r="AIL2302" s="121"/>
      <c r="AIM2302" s="121"/>
      <c r="AIN2302" s="121"/>
      <c r="AIO2302" s="121"/>
      <c r="AIP2302" s="121"/>
      <c r="AIQ2302" s="121"/>
      <c r="AIR2302" s="121"/>
      <c r="AIS2302" s="121"/>
      <c r="AIT2302" s="121"/>
      <c r="AIU2302" s="121"/>
      <c r="AIV2302" s="121"/>
      <c r="AIW2302" s="121"/>
      <c r="AIX2302" s="121"/>
      <c r="AIY2302" s="121"/>
      <c r="AIZ2302" s="121"/>
      <c r="AJA2302" s="121"/>
      <c r="AJB2302" s="121"/>
      <c r="AJC2302" s="121"/>
      <c r="AJD2302" s="121"/>
      <c r="AJE2302" s="121"/>
      <c r="AJF2302" s="121"/>
      <c r="AJG2302" s="121"/>
      <c r="AJH2302" s="121"/>
      <c r="AJI2302" s="121"/>
      <c r="AJJ2302" s="121"/>
      <c r="AJK2302" s="121"/>
      <c r="AJL2302" s="121"/>
      <c r="AJM2302" s="121"/>
      <c r="AJN2302" s="121"/>
      <c r="AJO2302" s="121"/>
      <c r="AJP2302" s="121"/>
      <c r="AJQ2302" s="121"/>
      <c r="AJR2302" s="121"/>
      <c r="AJS2302" s="121"/>
      <c r="AJT2302" s="121"/>
      <c r="AJU2302" s="121"/>
      <c r="AJV2302" s="121"/>
      <c r="AJW2302" s="121"/>
      <c r="AJX2302" s="121"/>
      <c r="AJY2302" s="121"/>
      <c r="AJZ2302" s="121"/>
      <c r="AKA2302" s="121"/>
      <c r="AKB2302" s="121"/>
      <c r="AKC2302" s="121"/>
      <c r="AKD2302" s="121"/>
      <c r="AKE2302" s="121"/>
      <c r="AKF2302" s="121"/>
      <c r="AKG2302" s="121"/>
      <c r="AKH2302" s="121"/>
      <c r="AKI2302" s="121"/>
      <c r="AKJ2302" s="121"/>
      <c r="AKK2302" s="121"/>
      <c r="AKL2302" s="121"/>
      <c r="AKM2302" s="121"/>
      <c r="AKN2302" s="121"/>
      <c r="AKO2302" s="121"/>
      <c r="AKP2302" s="121"/>
      <c r="AKQ2302" s="121"/>
      <c r="AKR2302" s="121"/>
      <c r="AKS2302" s="121"/>
      <c r="AKT2302" s="121"/>
      <c r="AKU2302" s="121"/>
      <c r="AKV2302" s="121"/>
      <c r="AKW2302" s="121"/>
      <c r="AKX2302" s="121"/>
      <c r="AKY2302" s="121"/>
      <c r="AKZ2302" s="121"/>
      <c r="ALA2302" s="121"/>
      <c r="ALB2302" s="121"/>
      <c r="ALC2302" s="121"/>
      <c r="ALD2302" s="121"/>
      <c r="ALE2302" s="121"/>
      <c r="ALF2302" s="121"/>
      <c r="ALG2302" s="121"/>
      <c r="ALH2302" s="121"/>
      <c r="ALI2302" s="121"/>
      <c r="ALJ2302" s="121"/>
      <c r="ALK2302" s="121"/>
      <c r="ALL2302" s="121"/>
      <c r="ALM2302" s="121"/>
      <c r="ALN2302" s="121"/>
      <c r="ALO2302" s="121"/>
      <c r="ALP2302" s="121"/>
      <c r="ALQ2302" s="121"/>
      <c r="ALR2302" s="121"/>
      <c r="ALS2302" s="121"/>
      <c r="ALT2302" s="121"/>
      <c r="ALU2302" s="121"/>
      <c r="ALV2302" s="121"/>
      <c r="ALW2302" s="121"/>
      <c r="ALX2302" s="121"/>
      <c r="ALY2302" s="121"/>
      <c r="ALZ2302" s="121"/>
      <c r="AMA2302" s="121"/>
      <c r="AMB2302" s="121"/>
      <c r="AMC2302" s="121"/>
      <c r="AMD2302" s="121"/>
      <c r="AME2302" s="121"/>
      <c r="AMF2302" s="121"/>
      <c r="AMG2302" s="121"/>
      <c r="AMH2302" s="121"/>
      <c r="AMI2302" s="121"/>
      <c r="AMJ2302" s="121"/>
      <c r="AMK2302" s="121"/>
    </row>
    <row r="2303" spans="1:1025" s="108" customFormat="1">
      <c r="A2303" s="15">
        <v>2300</v>
      </c>
      <c r="B2303" s="16" t="s">
        <v>28</v>
      </c>
      <c r="C2303" s="274" t="s">
        <v>3864</v>
      </c>
      <c r="D2303" s="16" t="s">
        <v>3865</v>
      </c>
      <c r="E2303" s="16" t="s">
        <v>3866</v>
      </c>
      <c r="F2303" s="16">
        <v>2023</v>
      </c>
      <c r="G2303" s="16">
        <v>10</v>
      </c>
      <c r="H2303" s="18" t="s">
        <v>948</v>
      </c>
      <c r="I2303" s="16" t="s">
        <v>3867</v>
      </c>
      <c r="J2303" s="16" t="s">
        <v>2200</v>
      </c>
      <c r="K2303" s="16" t="s">
        <v>3868</v>
      </c>
      <c r="L2303" s="282" t="s">
        <v>3231</v>
      </c>
      <c r="M2303" s="282" t="s">
        <v>5457</v>
      </c>
      <c r="N2303" s="121"/>
      <c r="O2303" s="121"/>
      <c r="P2303" s="121"/>
      <c r="Q2303" s="121"/>
      <c r="R2303" s="121"/>
      <c r="S2303" s="121"/>
      <c r="T2303" s="121"/>
      <c r="U2303" s="121"/>
      <c r="V2303" s="121"/>
      <c r="W2303" s="121"/>
      <c r="X2303" s="121"/>
      <c r="Y2303" s="121"/>
      <c r="Z2303" s="121"/>
      <c r="AA2303" s="121"/>
      <c r="AB2303" s="121"/>
      <c r="AC2303" s="121"/>
      <c r="AD2303" s="121"/>
      <c r="AE2303" s="121"/>
      <c r="AF2303" s="121"/>
      <c r="AG2303" s="121"/>
      <c r="AH2303" s="121"/>
      <c r="AI2303" s="121"/>
      <c r="AJ2303" s="121"/>
      <c r="AK2303" s="121"/>
      <c r="AL2303" s="121"/>
      <c r="AM2303" s="121"/>
      <c r="AN2303" s="121"/>
      <c r="AO2303" s="121"/>
      <c r="AP2303" s="121"/>
      <c r="AQ2303" s="121"/>
      <c r="AR2303" s="121"/>
      <c r="AS2303" s="121"/>
      <c r="AT2303" s="121"/>
      <c r="AU2303" s="121"/>
      <c r="AV2303" s="121"/>
      <c r="AW2303" s="121"/>
      <c r="AX2303" s="121"/>
      <c r="AY2303" s="121"/>
      <c r="AZ2303" s="121"/>
      <c r="BA2303" s="121"/>
      <c r="BB2303" s="121"/>
      <c r="BC2303" s="121"/>
      <c r="BD2303" s="121"/>
      <c r="BE2303" s="121"/>
      <c r="BF2303" s="121"/>
      <c r="BG2303" s="121"/>
      <c r="BH2303" s="121"/>
      <c r="BI2303" s="121"/>
      <c r="BJ2303" s="121"/>
      <c r="BK2303" s="121"/>
      <c r="BL2303" s="121"/>
      <c r="BM2303" s="121"/>
      <c r="BN2303" s="121"/>
      <c r="BO2303" s="121"/>
      <c r="BP2303" s="121"/>
      <c r="BQ2303" s="121"/>
      <c r="BR2303" s="121"/>
      <c r="BS2303" s="121"/>
      <c r="BT2303" s="121"/>
      <c r="BU2303" s="121"/>
      <c r="BV2303" s="121"/>
      <c r="BW2303" s="121"/>
      <c r="BX2303" s="121"/>
      <c r="BY2303" s="121"/>
      <c r="BZ2303" s="121"/>
      <c r="CA2303" s="121"/>
      <c r="CB2303" s="121"/>
      <c r="CC2303" s="121"/>
      <c r="CD2303" s="121"/>
      <c r="CE2303" s="121"/>
      <c r="CF2303" s="121"/>
      <c r="CG2303" s="121"/>
      <c r="CH2303" s="121"/>
      <c r="CI2303" s="121"/>
      <c r="CJ2303" s="121"/>
      <c r="CK2303" s="121"/>
      <c r="CL2303" s="121"/>
      <c r="CM2303" s="121"/>
      <c r="CN2303" s="121"/>
      <c r="CO2303" s="121"/>
      <c r="CP2303" s="121"/>
      <c r="CQ2303" s="121"/>
      <c r="CR2303" s="121"/>
      <c r="CS2303" s="121"/>
      <c r="CT2303" s="121"/>
      <c r="CU2303" s="121"/>
      <c r="CV2303" s="121"/>
      <c r="CW2303" s="121"/>
      <c r="CX2303" s="121"/>
      <c r="CY2303" s="121"/>
      <c r="CZ2303" s="121"/>
      <c r="DA2303" s="121"/>
      <c r="DB2303" s="121"/>
      <c r="DC2303" s="121"/>
      <c r="DD2303" s="121"/>
      <c r="DE2303" s="121"/>
      <c r="DF2303" s="121"/>
      <c r="DG2303" s="121"/>
      <c r="DH2303" s="121"/>
      <c r="DI2303" s="121"/>
      <c r="DJ2303" s="121"/>
      <c r="DK2303" s="121"/>
      <c r="DL2303" s="121"/>
      <c r="DM2303" s="121"/>
      <c r="DN2303" s="121"/>
      <c r="DO2303" s="121"/>
      <c r="DP2303" s="121"/>
      <c r="DQ2303" s="121"/>
      <c r="DR2303" s="121"/>
      <c r="DS2303" s="121"/>
      <c r="DT2303" s="121"/>
      <c r="DU2303" s="121"/>
      <c r="DV2303" s="121"/>
      <c r="DW2303" s="121"/>
      <c r="DX2303" s="121"/>
      <c r="DY2303" s="121"/>
      <c r="DZ2303" s="121"/>
      <c r="EA2303" s="121"/>
      <c r="EB2303" s="121"/>
      <c r="EC2303" s="121"/>
      <c r="ED2303" s="121"/>
      <c r="EE2303" s="121"/>
      <c r="EF2303" s="121"/>
      <c r="EG2303" s="121"/>
      <c r="EH2303" s="121"/>
      <c r="EI2303" s="121"/>
      <c r="EJ2303" s="121"/>
      <c r="EK2303" s="121"/>
      <c r="EL2303" s="121"/>
      <c r="EM2303" s="121"/>
      <c r="EN2303" s="121"/>
      <c r="EO2303" s="121"/>
      <c r="EP2303" s="121"/>
      <c r="EQ2303" s="121"/>
      <c r="ER2303" s="121"/>
      <c r="ES2303" s="121"/>
      <c r="ET2303" s="121"/>
      <c r="EU2303" s="121"/>
      <c r="EV2303" s="121"/>
      <c r="EW2303" s="121"/>
      <c r="EX2303" s="121"/>
      <c r="EY2303" s="121"/>
      <c r="EZ2303" s="121"/>
      <c r="FA2303" s="121"/>
      <c r="FB2303" s="121"/>
      <c r="FC2303" s="121"/>
      <c r="FD2303" s="121"/>
      <c r="FE2303" s="121"/>
      <c r="FF2303" s="121"/>
      <c r="FG2303" s="121"/>
      <c r="FH2303" s="121"/>
      <c r="FI2303" s="121"/>
      <c r="FJ2303" s="121"/>
      <c r="FK2303" s="121"/>
      <c r="FL2303" s="121"/>
      <c r="FM2303" s="121"/>
      <c r="FN2303" s="121"/>
      <c r="FO2303" s="121"/>
      <c r="FP2303" s="121"/>
      <c r="FQ2303" s="121"/>
      <c r="FR2303" s="121"/>
      <c r="FS2303" s="121"/>
      <c r="FT2303" s="121"/>
      <c r="FU2303" s="121"/>
      <c r="FV2303" s="121"/>
      <c r="FW2303" s="121"/>
      <c r="FX2303" s="121"/>
      <c r="FY2303" s="121"/>
      <c r="FZ2303" s="121"/>
      <c r="GA2303" s="121"/>
      <c r="GB2303" s="121"/>
      <c r="GC2303" s="121"/>
      <c r="GD2303" s="121"/>
      <c r="GE2303" s="121"/>
      <c r="GF2303" s="121"/>
      <c r="GG2303" s="121"/>
      <c r="GH2303" s="121"/>
      <c r="GI2303" s="121"/>
      <c r="GJ2303" s="121"/>
      <c r="GK2303" s="121"/>
      <c r="GL2303" s="121"/>
      <c r="GM2303" s="121"/>
      <c r="GN2303" s="121"/>
      <c r="GO2303" s="121"/>
      <c r="GP2303" s="121"/>
      <c r="GQ2303" s="121"/>
      <c r="GR2303" s="121"/>
      <c r="GS2303" s="121"/>
      <c r="GT2303" s="121"/>
      <c r="GU2303" s="121"/>
      <c r="GV2303" s="121"/>
      <c r="GW2303" s="121"/>
      <c r="GX2303" s="121"/>
      <c r="GY2303" s="121"/>
      <c r="GZ2303" s="121"/>
      <c r="HA2303" s="121"/>
      <c r="HB2303" s="121"/>
      <c r="HC2303" s="121"/>
      <c r="HD2303" s="121"/>
      <c r="HE2303" s="121"/>
      <c r="HF2303" s="121"/>
      <c r="HG2303" s="121"/>
      <c r="HH2303" s="121"/>
      <c r="HI2303" s="121"/>
      <c r="HJ2303" s="121"/>
      <c r="HK2303" s="121"/>
      <c r="HL2303" s="121"/>
      <c r="HM2303" s="121"/>
      <c r="HN2303" s="121"/>
      <c r="HO2303" s="121"/>
      <c r="HP2303" s="121"/>
      <c r="HQ2303" s="121"/>
      <c r="HR2303" s="121"/>
      <c r="HS2303" s="121"/>
      <c r="HT2303" s="121"/>
      <c r="HU2303" s="121"/>
      <c r="HV2303" s="121"/>
      <c r="HW2303" s="121"/>
      <c r="HX2303" s="121"/>
      <c r="HY2303" s="121"/>
      <c r="HZ2303" s="121"/>
      <c r="IA2303" s="121"/>
      <c r="IB2303" s="121"/>
      <c r="IC2303" s="121"/>
      <c r="ID2303" s="121"/>
      <c r="IE2303" s="121"/>
      <c r="IF2303" s="121"/>
      <c r="IG2303" s="121"/>
      <c r="IH2303" s="121"/>
      <c r="II2303" s="121"/>
      <c r="IJ2303" s="121"/>
      <c r="IK2303" s="121"/>
      <c r="IL2303" s="121"/>
      <c r="IM2303" s="121"/>
      <c r="IN2303" s="121"/>
      <c r="IO2303" s="121"/>
      <c r="IP2303" s="121"/>
      <c r="IQ2303" s="121"/>
      <c r="IR2303" s="121"/>
      <c r="IS2303" s="121"/>
      <c r="IT2303" s="121"/>
      <c r="IU2303" s="121"/>
      <c r="IV2303" s="121"/>
      <c r="IW2303" s="121"/>
      <c r="IX2303" s="121"/>
      <c r="IY2303" s="121"/>
      <c r="IZ2303" s="121"/>
      <c r="JA2303" s="121"/>
      <c r="JB2303" s="121"/>
      <c r="JC2303" s="121"/>
      <c r="JD2303" s="121"/>
      <c r="JE2303" s="121"/>
      <c r="JF2303" s="121"/>
      <c r="JG2303" s="121"/>
      <c r="JH2303" s="121"/>
      <c r="JI2303" s="121"/>
      <c r="JJ2303" s="121"/>
      <c r="JK2303" s="121"/>
      <c r="JL2303" s="121"/>
      <c r="JM2303" s="121"/>
      <c r="JN2303" s="121"/>
      <c r="JO2303" s="121"/>
      <c r="JP2303" s="121"/>
      <c r="JQ2303" s="121"/>
      <c r="JR2303" s="121"/>
      <c r="JS2303" s="121"/>
      <c r="JT2303" s="121"/>
      <c r="JU2303" s="121"/>
      <c r="JV2303" s="121"/>
      <c r="JW2303" s="121"/>
      <c r="JX2303" s="121"/>
      <c r="JY2303" s="121"/>
      <c r="JZ2303" s="121"/>
      <c r="KA2303" s="121"/>
      <c r="KB2303" s="121"/>
      <c r="KC2303" s="121"/>
      <c r="KD2303" s="121"/>
      <c r="KE2303" s="121"/>
      <c r="KF2303" s="121"/>
      <c r="KG2303" s="121"/>
      <c r="KH2303" s="121"/>
      <c r="KI2303" s="121"/>
      <c r="KJ2303" s="121"/>
      <c r="KK2303" s="121"/>
      <c r="KL2303" s="121"/>
      <c r="KM2303" s="121"/>
      <c r="KN2303" s="121"/>
      <c r="KO2303" s="121"/>
      <c r="KP2303" s="121"/>
      <c r="KQ2303" s="121"/>
      <c r="KR2303" s="121"/>
      <c r="KS2303" s="121"/>
      <c r="KT2303" s="121"/>
      <c r="KU2303" s="121"/>
      <c r="KV2303" s="121"/>
      <c r="KW2303" s="121"/>
      <c r="KX2303" s="121"/>
      <c r="KY2303" s="121"/>
      <c r="KZ2303" s="121"/>
      <c r="LA2303" s="121"/>
      <c r="LB2303" s="121"/>
      <c r="LC2303" s="121"/>
      <c r="LD2303" s="121"/>
      <c r="LE2303" s="121"/>
      <c r="LF2303" s="121"/>
      <c r="LG2303" s="121"/>
      <c r="LH2303" s="121"/>
      <c r="LI2303" s="121"/>
      <c r="LJ2303" s="121"/>
      <c r="LK2303" s="121"/>
      <c r="LL2303" s="121"/>
      <c r="LM2303" s="121"/>
      <c r="LN2303" s="121"/>
      <c r="LO2303" s="121"/>
      <c r="LP2303" s="121"/>
      <c r="LQ2303" s="121"/>
      <c r="LR2303" s="121"/>
      <c r="LS2303" s="121"/>
      <c r="LT2303" s="121"/>
      <c r="LU2303" s="121"/>
      <c r="LV2303" s="121"/>
      <c r="LW2303" s="121"/>
      <c r="LX2303" s="121"/>
      <c r="LY2303" s="121"/>
      <c r="LZ2303" s="121"/>
      <c r="MA2303" s="121"/>
      <c r="MB2303" s="121"/>
      <c r="MC2303" s="121"/>
      <c r="MD2303" s="121"/>
      <c r="ME2303" s="121"/>
      <c r="MF2303" s="121"/>
      <c r="MG2303" s="121"/>
      <c r="MH2303" s="121"/>
      <c r="MI2303" s="121"/>
      <c r="MJ2303" s="121"/>
      <c r="MK2303" s="121"/>
      <c r="ML2303" s="121"/>
      <c r="MM2303" s="121"/>
      <c r="MN2303" s="121"/>
      <c r="MO2303" s="121"/>
      <c r="MP2303" s="121"/>
      <c r="MQ2303" s="121"/>
      <c r="MR2303" s="121"/>
      <c r="MS2303" s="121"/>
      <c r="MT2303" s="121"/>
      <c r="MU2303" s="121"/>
      <c r="MV2303" s="121"/>
      <c r="MW2303" s="121"/>
      <c r="MX2303" s="121"/>
      <c r="MY2303" s="121"/>
      <c r="MZ2303" s="121"/>
      <c r="NA2303" s="121"/>
      <c r="NB2303" s="121"/>
      <c r="NC2303" s="121"/>
      <c r="ND2303" s="121"/>
      <c r="NE2303" s="121"/>
      <c r="NF2303" s="121"/>
      <c r="NG2303" s="121"/>
      <c r="NH2303" s="121"/>
      <c r="NI2303" s="121"/>
      <c r="NJ2303" s="121"/>
      <c r="NK2303" s="121"/>
      <c r="NL2303" s="121"/>
      <c r="NM2303" s="121"/>
      <c r="NN2303" s="121"/>
      <c r="NO2303" s="121"/>
      <c r="NP2303" s="121"/>
      <c r="NQ2303" s="121"/>
      <c r="NR2303" s="121"/>
      <c r="NS2303" s="121"/>
      <c r="NT2303" s="121"/>
      <c r="NU2303" s="121"/>
      <c r="NV2303" s="121"/>
      <c r="NW2303" s="121"/>
      <c r="NX2303" s="121"/>
      <c r="NY2303" s="121"/>
      <c r="NZ2303" s="121"/>
      <c r="OA2303" s="121"/>
      <c r="OB2303" s="121"/>
      <c r="OC2303" s="121"/>
      <c r="OD2303" s="121"/>
      <c r="OE2303" s="121"/>
      <c r="OF2303" s="121"/>
      <c r="OG2303" s="121"/>
      <c r="OH2303" s="121"/>
      <c r="OI2303" s="121"/>
      <c r="OJ2303" s="121"/>
      <c r="OK2303" s="121"/>
      <c r="OL2303" s="121"/>
      <c r="OM2303" s="121"/>
      <c r="ON2303" s="121"/>
      <c r="OO2303" s="121"/>
      <c r="OP2303" s="121"/>
      <c r="OQ2303" s="121"/>
      <c r="OR2303" s="121"/>
      <c r="OS2303" s="121"/>
      <c r="OT2303" s="121"/>
      <c r="OU2303" s="121"/>
      <c r="OV2303" s="121"/>
      <c r="OW2303" s="121"/>
      <c r="OX2303" s="121"/>
      <c r="OY2303" s="121"/>
      <c r="OZ2303" s="121"/>
      <c r="PA2303" s="121"/>
      <c r="PB2303" s="121"/>
      <c r="PC2303" s="121"/>
      <c r="PD2303" s="121"/>
      <c r="PE2303" s="121"/>
      <c r="PF2303" s="121"/>
      <c r="PG2303" s="121"/>
      <c r="PH2303" s="121"/>
      <c r="PI2303" s="121"/>
      <c r="PJ2303" s="121"/>
      <c r="PK2303" s="121"/>
      <c r="PL2303" s="121"/>
      <c r="PM2303" s="121"/>
      <c r="PN2303" s="121"/>
      <c r="PO2303" s="121"/>
      <c r="PP2303" s="121"/>
      <c r="PQ2303" s="121"/>
      <c r="PR2303" s="121"/>
      <c r="PS2303" s="121"/>
      <c r="PT2303" s="121"/>
      <c r="PU2303" s="121"/>
      <c r="PV2303" s="121"/>
      <c r="PW2303" s="121"/>
      <c r="PX2303" s="121"/>
      <c r="PY2303" s="121"/>
      <c r="PZ2303" s="121"/>
      <c r="QA2303" s="121"/>
      <c r="QB2303" s="121"/>
      <c r="QC2303" s="121"/>
      <c r="QD2303" s="121"/>
      <c r="QE2303" s="121"/>
      <c r="QF2303" s="121"/>
      <c r="QG2303" s="121"/>
      <c r="QH2303" s="121"/>
      <c r="QI2303" s="121"/>
      <c r="QJ2303" s="121"/>
      <c r="QK2303" s="121"/>
      <c r="QL2303" s="121"/>
      <c r="QM2303" s="121"/>
      <c r="QN2303" s="121"/>
      <c r="QO2303" s="121"/>
      <c r="QP2303" s="121"/>
      <c r="QQ2303" s="121"/>
      <c r="QR2303" s="121"/>
      <c r="QS2303" s="121"/>
      <c r="QT2303" s="121"/>
      <c r="QU2303" s="121"/>
      <c r="QV2303" s="121"/>
      <c r="QW2303" s="121"/>
      <c r="QX2303" s="121"/>
      <c r="QY2303" s="121"/>
      <c r="QZ2303" s="121"/>
      <c r="RA2303" s="121"/>
      <c r="RB2303" s="121"/>
      <c r="RC2303" s="121"/>
      <c r="RD2303" s="121"/>
      <c r="RE2303" s="121"/>
      <c r="RF2303" s="121"/>
      <c r="RG2303" s="121"/>
      <c r="RH2303" s="121"/>
      <c r="RI2303" s="121"/>
      <c r="RJ2303" s="121"/>
      <c r="RK2303" s="121"/>
      <c r="RL2303" s="121"/>
      <c r="RM2303" s="121"/>
      <c r="RN2303" s="121"/>
      <c r="RO2303" s="121"/>
      <c r="RP2303" s="121"/>
      <c r="RQ2303" s="121"/>
      <c r="RR2303" s="121"/>
      <c r="RS2303" s="121"/>
      <c r="RT2303" s="121"/>
      <c r="RU2303" s="121"/>
      <c r="RV2303" s="121"/>
      <c r="RW2303" s="121"/>
      <c r="RX2303" s="121"/>
      <c r="RY2303" s="121"/>
      <c r="RZ2303" s="121"/>
      <c r="SA2303" s="121"/>
      <c r="SB2303" s="121"/>
      <c r="SC2303" s="121"/>
      <c r="SD2303" s="121"/>
      <c r="SE2303" s="121"/>
      <c r="SF2303" s="121"/>
      <c r="SG2303" s="121"/>
      <c r="SH2303" s="121"/>
      <c r="SI2303" s="121"/>
      <c r="SJ2303" s="121"/>
      <c r="SK2303" s="121"/>
      <c r="SL2303" s="121"/>
      <c r="SM2303" s="121"/>
      <c r="SN2303" s="121"/>
      <c r="SO2303" s="121"/>
      <c r="SP2303" s="121"/>
      <c r="SQ2303" s="121"/>
      <c r="SR2303" s="121"/>
      <c r="SS2303" s="121"/>
      <c r="ST2303" s="121"/>
      <c r="SU2303" s="121"/>
      <c r="SV2303" s="121"/>
      <c r="SW2303" s="121"/>
      <c r="SX2303" s="121"/>
      <c r="SY2303" s="121"/>
      <c r="SZ2303" s="121"/>
      <c r="TA2303" s="121"/>
      <c r="TB2303" s="121"/>
      <c r="TC2303" s="121"/>
      <c r="TD2303" s="121"/>
      <c r="TE2303" s="121"/>
      <c r="TF2303" s="121"/>
      <c r="TG2303" s="121"/>
      <c r="TH2303" s="121"/>
      <c r="TI2303" s="121"/>
      <c r="TJ2303" s="121"/>
      <c r="TK2303" s="121"/>
      <c r="TL2303" s="121"/>
      <c r="TM2303" s="121"/>
      <c r="TN2303" s="121"/>
      <c r="TO2303" s="121"/>
      <c r="TP2303" s="121"/>
      <c r="TQ2303" s="121"/>
      <c r="TR2303" s="121"/>
      <c r="TS2303" s="121"/>
      <c r="TT2303" s="121"/>
      <c r="TU2303" s="121"/>
      <c r="TV2303" s="121"/>
      <c r="TW2303" s="121"/>
      <c r="TX2303" s="121"/>
      <c r="TY2303" s="121"/>
      <c r="TZ2303" s="121"/>
      <c r="UA2303" s="121"/>
      <c r="UB2303" s="121"/>
      <c r="UC2303" s="121"/>
      <c r="UD2303" s="121"/>
      <c r="UE2303" s="121"/>
      <c r="UF2303" s="121"/>
      <c r="UG2303" s="121"/>
      <c r="UH2303" s="121"/>
      <c r="UI2303" s="121"/>
      <c r="UJ2303" s="121"/>
      <c r="UK2303" s="121"/>
      <c r="UL2303" s="121"/>
      <c r="UM2303" s="121"/>
      <c r="UN2303" s="121"/>
      <c r="UO2303" s="121"/>
      <c r="UP2303" s="121"/>
      <c r="UQ2303" s="121"/>
      <c r="UR2303" s="121"/>
      <c r="US2303" s="121"/>
      <c r="UT2303" s="121"/>
      <c r="UU2303" s="121"/>
      <c r="UV2303" s="121"/>
      <c r="UW2303" s="121"/>
      <c r="UX2303" s="121"/>
      <c r="UY2303" s="121"/>
      <c r="UZ2303" s="121"/>
      <c r="VA2303" s="121"/>
      <c r="VB2303" s="121"/>
      <c r="VC2303" s="121"/>
      <c r="VD2303" s="121"/>
      <c r="VE2303" s="121"/>
      <c r="VF2303" s="121"/>
      <c r="VG2303" s="121"/>
      <c r="VH2303" s="121"/>
      <c r="VI2303" s="121"/>
      <c r="VJ2303" s="121"/>
      <c r="VK2303" s="121"/>
      <c r="VL2303" s="121"/>
      <c r="VM2303" s="121"/>
      <c r="VN2303" s="121"/>
      <c r="VO2303" s="121"/>
      <c r="VP2303" s="121"/>
      <c r="VQ2303" s="121"/>
      <c r="VR2303" s="121"/>
      <c r="VS2303" s="121"/>
      <c r="VT2303" s="121"/>
      <c r="VU2303" s="121"/>
      <c r="VV2303" s="121"/>
      <c r="VW2303" s="121"/>
      <c r="VX2303" s="121"/>
      <c r="VY2303" s="121"/>
      <c r="VZ2303" s="121"/>
      <c r="WA2303" s="121"/>
      <c r="WB2303" s="121"/>
      <c r="WC2303" s="121"/>
      <c r="WD2303" s="121"/>
      <c r="WE2303" s="121"/>
      <c r="WF2303" s="121"/>
      <c r="WG2303" s="121"/>
      <c r="WH2303" s="121"/>
      <c r="WI2303" s="121"/>
      <c r="WJ2303" s="121"/>
      <c r="WK2303" s="121"/>
      <c r="WL2303" s="121"/>
      <c r="WM2303" s="121"/>
      <c r="WN2303" s="121"/>
      <c r="WO2303" s="121"/>
      <c r="WP2303" s="121"/>
      <c r="WQ2303" s="121"/>
      <c r="WR2303" s="121"/>
      <c r="WS2303" s="121"/>
      <c r="WT2303" s="121"/>
      <c r="WU2303" s="121"/>
      <c r="WV2303" s="121"/>
      <c r="WW2303" s="121"/>
      <c r="WX2303" s="121"/>
      <c r="WY2303" s="121"/>
      <c r="WZ2303" s="121"/>
      <c r="XA2303" s="121"/>
      <c r="XB2303" s="121"/>
      <c r="XC2303" s="121"/>
      <c r="XD2303" s="121"/>
      <c r="XE2303" s="121"/>
      <c r="XF2303" s="121"/>
      <c r="XG2303" s="121"/>
      <c r="XH2303" s="121"/>
      <c r="XI2303" s="121"/>
      <c r="XJ2303" s="121"/>
      <c r="XK2303" s="121"/>
      <c r="XL2303" s="121"/>
      <c r="XM2303" s="121"/>
      <c r="XN2303" s="121"/>
      <c r="XO2303" s="121"/>
      <c r="XP2303" s="121"/>
      <c r="XQ2303" s="121"/>
      <c r="XR2303" s="121"/>
      <c r="XS2303" s="121"/>
      <c r="XT2303" s="121"/>
      <c r="XU2303" s="121"/>
      <c r="XV2303" s="121"/>
      <c r="XW2303" s="121"/>
      <c r="XX2303" s="121"/>
      <c r="XY2303" s="121"/>
      <c r="XZ2303" s="121"/>
      <c r="YA2303" s="121"/>
      <c r="YB2303" s="121"/>
      <c r="YC2303" s="121"/>
      <c r="YD2303" s="121"/>
      <c r="YE2303" s="121"/>
      <c r="YF2303" s="121"/>
      <c r="YG2303" s="121"/>
      <c r="YH2303" s="121"/>
      <c r="YI2303" s="121"/>
      <c r="YJ2303" s="121"/>
      <c r="YK2303" s="121"/>
      <c r="YL2303" s="121"/>
      <c r="YM2303" s="121"/>
      <c r="YN2303" s="121"/>
      <c r="YO2303" s="121"/>
      <c r="YP2303" s="121"/>
      <c r="YQ2303" s="121"/>
      <c r="YR2303" s="121"/>
      <c r="YS2303" s="121"/>
      <c r="YT2303" s="121"/>
      <c r="YU2303" s="121"/>
      <c r="YV2303" s="121"/>
      <c r="YW2303" s="121"/>
      <c r="YX2303" s="121"/>
      <c r="YY2303" s="121"/>
      <c r="YZ2303" s="121"/>
      <c r="ZA2303" s="121"/>
      <c r="ZB2303" s="121"/>
      <c r="ZC2303" s="121"/>
      <c r="ZD2303" s="121"/>
      <c r="ZE2303" s="121"/>
      <c r="ZF2303" s="121"/>
      <c r="ZG2303" s="121"/>
      <c r="ZH2303" s="121"/>
      <c r="ZI2303" s="121"/>
      <c r="ZJ2303" s="121"/>
      <c r="ZK2303" s="121"/>
      <c r="ZL2303" s="121"/>
      <c r="ZM2303" s="121"/>
      <c r="ZN2303" s="121"/>
      <c r="ZO2303" s="121"/>
      <c r="ZP2303" s="121"/>
      <c r="ZQ2303" s="121"/>
      <c r="ZR2303" s="121"/>
      <c r="ZS2303" s="121"/>
      <c r="ZT2303" s="121"/>
      <c r="ZU2303" s="121"/>
      <c r="ZV2303" s="121"/>
      <c r="ZW2303" s="121"/>
      <c r="ZX2303" s="121"/>
      <c r="ZY2303" s="121"/>
      <c r="ZZ2303" s="121"/>
      <c r="AAA2303" s="121"/>
      <c r="AAB2303" s="121"/>
      <c r="AAC2303" s="121"/>
      <c r="AAD2303" s="121"/>
      <c r="AAE2303" s="121"/>
      <c r="AAF2303" s="121"/>
      <c r="AAG2303" s="121"/>
      <c r="AAH2303" s="121"/>
      <c r="AAI2303" s="121"/>
      <c r="AAJ2303" s="121"/>
      <c r="AAK2303" s="121"/>
      <c r="AAL2303" s="121"/>
      <c r="AAM2303" s="121"/>
      <c r="AAN2303" s="121"/>
      <c r="AAO2303" s="121"/>
      <c r="AAP2303" s="121"/>
      <c r="AAQ2303" s="121"/>
      <c r="AAR2303" s="121"/>
      <c r="AAS2303" s="121"/>
      <c r="AAT2303" s="121"/>
      <c r="AAU2303" s="121"/>
      <c r="AAV2303" s="121"/>
      <c r="AAW2303" s="121"/>
      <c r="AAX2303" s="121"/>
      <c r="AAY2303" s="121"/>
      <c r="AAZ2303" s="121"/>
      <c r="ABA2303" s="121"/>
      <c r="ABB2303" s="121"/>
      <c r="ABC2303" s="121"/>
      <c r="ABD2303" s="121"/>
      <c r="ABE2303" s="121"/>
      <c r="ABF2303" s="121"/>
      <c r="ABG2303" s="121"/>
      <c r="ABH2303" s="121"/>
      <c r="ABI2303" s="121"/>
      <c r="ABJ2303" s="121"/>
      <c r="ABK2303" s="121"/>
      <c r="ABL2303" s="121"/>
      <c r="ABM2303" s="121"/>
      <c r="ABN2303" s="121"/>
      <c r="ABO2303" s="121"/>
      <c r="ABP2303" s="121"/>
      <c r="ABQ2303" s="121"/>
      <c r="ABR2303" s="121"/>
      <c r="ABS2303" s="121"/>
      <c r="ABT2303" s="121"/>
      <c r="ABU2303" s="121"/>
      <c r="ABV2303" s="121"/>
      <c r="ABW2303" s="121"/>
      <c r="ABX2303" s="121"/>
      <c r="ABY2303" s="121"/>
      <c r="ABZ2303" s="121"/>
      <c r="ACA2303" s="121"/>
      <c r="ACB2303" s="121"/>
      <c r="ACC2303" s="121"/>
      <c r="ACD2303" s="121"/>
      <c r="ACE2303" s="121"/>
      <c r="ACF2303" s="121"/>
      <c r="ACG2303" s="121"/>
      <c r="ACH2303" s="121"/>
      <c r="ACI2303" s="121"/>
      <c r="ACJ2303" s="121"/>
      <c r="ACK2303" s="121"/>
      <c r="ACL2303" s="121"/>
      <c r="ACM2303" s="121"/>
      <c r="ACN2303" s="121"/>
      <c r="ACO2303" s="121"/>
      <c r="ACP2303" s="121"/>
      <c r="ACQ2303" s="121"/>
      <c r="ACR2303" s="121"/>
      <c r="ACS2303" s="121"/>
      <c r="ACT2303" s="121"/>
      <c r="ACU2303" s="121"/>
      <c r="ACV2303" s="121"/>
      <c r="ACW2303" s="121"/>
      <c r="ACX2303" s="121"/>
      <c r="ACY2303" s="121"/>
      <c r="ACZ2303" s="121"/>
      <c r="ADA2303" s="121"/>
      <c r="ADB2303" s="121"/>
      <c r="ADC2303" s="121"/>
      <c r="ADD2303" s="121"/>
      <c r="ADE2303" s="121"/>
      <c r="ADF2303" s="121"/>
      <c r="ADG2303" s="121"/>
      <c r="ADH2303" s="121"/>
      <c r="ADI2303" s="121"/>
      <c r="ADJ2303" s="121"/>
      <c r="ADK2303" s="121"/>
      <c r="ADL2303" s="121"/>
      <c r="ADM2303" s="121"/>
      <c r="ADN2303" s="121"/>
      <c r="ADO2303" s="121"/>
      <c r="ADP2303" s="121"/>
      <c r="ADQ2303" s="121"/>
      <c r="ADR2303" s="121"/>
      <c r="ADS2303" s="121"/>
      <c r="ADT2303" s="121"/>
      <c r="ADU2303" s="121"/>
      <c r="ADV2303" s="121"/>
      <c r="ADW2303" s="121"/>
      <c r="ADX2303" s="121"/>
      <c r="ADY2303" s="121"/>
      <c r="ADZ2303" s="121"/>
      <c r="AEA2303" s="121"/>
      <c r="AEB2303" s="121"/>
      <c r="AEC2303" s="121"/>
      <c r="AED2303" s="121"/>
      <c r="AEE2303" s="121"/>
      <c r="AEF2303" s="121"/>
      <c r="AEG2303" s="121"/>
      <c r="AEH2303" s="121"/>
      <c r="AEI2303" s="121"/>
      <c r="AEJ2303" s="121"/>
      <c r="AEK2303" s="121"/>
      <c r="AEL2303" s="121"/>
      <c r="AEM2303" s="121"/>
      <c r="AEN2303" s="121"/>
      <c r="AEO2303" s="121"/>
      <c r="AEP2303" s="121"/>
      <c r="AEQ2303" s="121"/>
      <c r="AER2303" s="121"/>
      <c r="AES2303" s="121"/>
      <c r="AET2303" s="121"/>
      <c r="AEU2303" s="121"/>
      <c r="AEV2303" s="121"/>
      <c r="AEW2303" s="121"/>
      <c r="AEX2303" s="121"/>
      <c r="AEY2303" s="121"/>
      <c r="AEZ2303" s="121"/>
      <c r="AFA2303" s="121"/>
      <c r="AFB2303" s="121"/>
      <c r="AFC2303" s="121"/>
      <c r="AFD2303" s="121"/>
      <c r="AFE2303" s="121"/>
      <c r="AFF2303" s="121"/>
      <c r="AFG2303" s="121"/>
      <c r="AFH2303" s="121"/>
      <c r="AFI2303" s="121"/>
      <c r="AFJ2303" s="121"/>
      <c r="AFK2303" s="121"/>
      <c r="AFL2303" s="121"/>
      <c r="AFM2303" s="121"/>
      <c r="AFN2303" s="121"/>
      <c r="AFO2303" s="121"/>
      <c r="AFP2303" s="121"/>
      <c r="AFQ2303" s="121"/>
      <c r="AFR2303" s="121"/>
      <c r="AFS2303" s="121"/>
      <c r="AFT2303" s="121"/>
      <c r="AFU2303" s="121"/>
      <c r="AFV2303" s="121"/>
      <c r="AFW2303" s="121"/>
      <c r="AFX2303" s="121"/>
      <c r="AFY2303" s="121"/>
      <c r="AFZ2303" s="121"/>
      <c r="AGA2303" s="121"/>
      <c r="AGB2303" s="121"/>
      <c r="AGC2303" s="121"/>
      <c r="AGD2303" s="121"/>
      <c r="AGE2303" s="121"/>
      <c r="AGF2303" s="121"/>
      <c r="AGG2303" s="121"/>
      <c r="AGH2303" s="121"/>
      <c r="AGI2303" s="121"/>
      <c r="AGJ2303" s="121"/>
      <c r="AGK2303" s="121"/>
      <c r="AGL2303" s="121"/>
      <c r="AGM2303" s="121"/>
      <c r="AGN2303" s="121"/>
      <c r="AGO2303" s="121"/>
      <c r="AGP2303" s="121"/>
      <c r="AGQ2303" s="121"/>
      <c r="AGR2303" s="121"/>
      <c r="AGS2303" s="121"/>
      <c r="AGT2303" s="121"/>
      <c r="AGU2303" s="121"/>
      <c r="AGV2303" s="121"/>
      <c r="AGW2303" s="121"/>
      <c r="AGX2303" s="121"/>
      <c r="AGY2303" s="121"/>
      <c r="AGZ2303" s="121"/>
      <c r="AHA2303" s="121"/>
      <c r="AHB2303" s="121"/>
      <c r="AHC2303" s="121"/>
      <c r="AHD2303" s="121"/>
      <c r="AHE2303" s="121"/>
      <c r="AHF2303" s="121"/>
      <c r="AHG2303" s="121"/>
      <c r="AHH2303" s="121"/>
      <c r="AHI2303" s="121"/>
      <c r="AHJ2303" s="121"/>
      <c r="AHK2303" s="121"/>
      <c r="AHL2303" s="121"/>
      <c r="AHM2303" s="121"/>
      <c r="AHN2303" s="121"/>
      <c r="AHO2303" s="121"/>
      <c r="AHP2303" s="121"/>
      <c r="AHQ2303" s="121"/>
      <c r="AHR2303" s="121"/>
      <c r="AHS2303" s="121"/>
      <c r="AHT2303" s="121"/>
      <c r="AHU2303" s="121"/>
      <c r="AHV2303" s="121"/>
      <c r="AHW2303" s="121"/>
      <c r="AHX2303" s="121"/>
      <c r="AHY2303" s="121"/>
      <c r="AHZ2303" s="121"/>
      <c r="AIA2303" s="121"/>
      <c r="AIB2303" s="121"/>
      <c r="AIC2303" s="121"/>
      <c r="AID2303" s="121"/>
      <c r="AIE2303" s="121"/>
      <c r="AIF2303" s="121"/>
      <c r="AIG2303" s="121"/>
      <c r="AIH2303" s="121"/>
      <c r="AII2303" s="121"/>
      <c r="AIJ2303" s="121"/>
      <c r="AIK2303" s="121"/>
      <c r="AIL2303" s="121"/>
      <c r="AIM2303" s="121"/>
      <c r="AIN2303" s="121"/>
      <c r="AIO2303" s="121"/>
      <c r="AIP2303" s="121"/>
      <c r="AIQ2303" s="121"/>
      <c r="AIR2303" s="121"/>
      <c r="AIS2303" s="121"/>
      <c r="AIT2303" s="121"/>
      <c r="AIU2303" s="121"/>
      <c r="AIV2303" s="121"/>
      <c r="AIW2303" s="121"/>
      <c r="AIX2303" s="121"/>
      <c r="AIY2303" s="121"/>
      <c r="AIZ2303" s="121"/>
      <c r="AJA2303" s="121"/>
      <c r="AJB2303" s="121"/>
      <c r="AJC2303" s="121"/>
      <c r="AJD2303" s="121"/>
      <c r="AJE2303" s="121"/>
      <c r="AJF2303" s="121"/>
      <c r="AJG2303" s="121"/>
      <c r="AJH2303" s="121"/>
      <c r="AJI2303" s="121"/>
      <c r="AJJ2303" s="121"/>
      <c r="AJK2303" s="121"/>
      <c r="AJL2303" s="121"/>
      <c r="AJM2303" s="121"/>
      <c r="AJN2303" s="121"/>
      <c r="AJO2303" s="121"/>
      <c r="AJP2303" s="121"/>
      <c r="AJQ2303" s="121"/>
      <c r="AJR2303" s="121"/>
      <c r="AJS2303" s="121"/>
      <c r="AJT2303" s="121"/>
      <c r="AJU2303" s="121"/>
      <c r="AJV2303" s="121"/>
      <c r="AJW2303" s="121"/>
      <c r="AJX2303" s="121"/>
      <c r="AJY2303" s="121"/>
      <c r="AJZ2303" s="121"/>
      <c r="AKA2303" s="121"/>
      <c r="AKB2303" s="121"/>
      <c r="AKC2303" s="121"/>
      <c r="AKD2303" s="121"/>
      <c r="AKE2303" s="121"/>
      <c r="AKF2303" s="121"/>
      <c r="AKG2303" s="121"/>
      <c r="AKH2303" s="121"/>
      <c r="AKI2303" s="121"/>
      <c r="AKJ2303" s="121"/>
      <c r="AKK2303" s="121"/>
      <c r="AKL2303" s="121"/>
      <c r="AKM2303" s="121"/>
      <c r="AKN2303" s="121"/>
      <c r="AKO2303" s="121"/>
      <c r="AKP2303" s="121"/>
      <c r="AKQ2303" s="121"/>
      <c r="AKR2303" s="121"/>
      <c r="AKS2303" s="121"/>
      <c r="AKT2303" s="121"/>
      <c r="AKU2303" s="121"/>
      <c r="AKV2303" s="121"/>
      <c r="AKW2303" s="121"/>
      <c r="AKX2303" s="121"/>
      <c r="AKY2303" s="121"/>
      <c r="AKZ2303" s="121"/>
      <c r="ALA2303" s="121"/>
      <c r="ALB2303" s="121"/>
      <c r="ALC2303" s="121"/>
      <c r="ALD2303" s="121"/>
      <c r="ALE2303" s="121"/>
      <c r="ALF2303" s="121"/>
      <c r="ALG2303" s="121"/>
      <c r="ALH2303" s="121"/>
      <c r="ALI2303" s="121"/>
      <c r="ALJ2303" s="121"/>
      <c r="ALK2303" s="121"/>
      <c r="ALL2303" s="121"/>
      <c r="ALM2303" s="121"/>
      <c r="ALN2303" s="121"/>
      <c r="ALO2303" s="121"/>
      <c r="ALP2303" s="121"/>
      <c r="ALQ2303" s="121"/>
      <c r="ALR2303" s="121"/>
      <c r="ALS2303" s="121"/>
      <c r="ALT2303" s="121"/>
      <c r="ALU2303" s="121"/>
      <c r="ALV2303" s="121"/>
      <c r="ALW2303" s="121"/>
      <c r="ALX2303" s="121"/>
      <c r="ALY2303" s="121"/>
      <c r="ALZ2303" s="121"/>
      <c r="AMA2303" s="121"/>
      <c r="AMB2303" s="121"/>
      <c r="AMC2303" s="121"/>
      <c r="AMD2303" s="121"/>
      <c r="AME2303" s="121"/>
      <c r="AMF2303" s="121"/>
      <c r="AMG2303" s="121"/>
      <c r="AMH2303" s="121"/>
      <c r="AMI2303" s="121"/>
      <c r="AMJ2303" s="121"/>
      <c r="AMK2303" s="121"/>
    </row>
    <row r="2304" spans="1:1025" s="108" customFormat="1">
      <c r="A2304" s="15">
        <v>2301</v>
      </c>
      <c r="B2304" s="16" t="s">
        <v>28</v>
      </c>
      <c r="C2304" s="274" t="s">
        <v>3864</v>
      </c>
      <c r="D2304" s="16" t="s">
        <v>3865</v>
      </c>
      <c r="E2304" s="16" t="s">
        <v>3866</v>
      </c>
      <c r="F2304" s="16">
        <v>2024</v>
      </c>
      <c r="G2304" s="16">
        <v>10</v>
      </c>
      <c r="H2304" s="18" t="s">
        <v>948</v>
      </c>
      <c r="I2304" s="16" t="s">
        <v>3867</v>
      </c>
      <c r="J2304" s="16" t="s">
        <v>2200</v>
      </c>
      <c r="K2304" s="16" t="s">
        <v>3868</v>
      </c>
      <c r="L2304" s="282" t="s">
        <v>3231</v>
      </c>
      <c r="M2304" s="282" t="s">
        <v>5457</v>
      </c>
      <c r="N2304" s="121"/>
      <c r="O2304" s="121"/>
      <c r="P2304" s="121"/>
      <c r="Q2304" s="121"/>
      <c r="R2304" s="121"/>
      <c r="S2304" s="121"/>
      <c r="T2304" s="121"/>
      <c r="U2304" s="121"/>
      <c r="V2304" s="121"/>
      <c r="W2304" s="121"/>
      <c r="X2304" s="121"/>
      <c r="Y2304" s="121"/>
      <c r="Z2304" s="121"/>
      <c r="AA2304" s="121"/>
      <c r="AB2304" s="121"/>
      <c r="AC2304" s="121"/>
      <c r="AD2304" s="121"/>
      <c r="AE2304" s="121"/>
      <c r="AF2304" s="121"/>
      <c r="AG2304" s="121"/>
      <c r="AH2304" s="121"/>
      <c r="AI2304" s="121"/>
      <c r="AJ2304" s="121"/>
      <c r="AK2304" s="121"/>
      <c r="AL2304" s="121"/>
      <c r="AM2304" s="121"/>
      <c r="AN2304" s="121"/>
      <c r="AO2304" s="121"/>
      <c r="AP2304" s="121"/>
      <c r="AQ2304" s="121"/>
      <c r="AR2304" s="121"/>
      <c r="AS2304" s="121"/>
      <c r="AT2304" s="121"/>
      <c r="AU2304" s="121"/>
      <c r="AV2304" s="121"/>
      <c r="AW2304" s="121"/>
      <c r="AX2304" s="121"/>
      <c r="AY2304" s="121"/>
      <c r="AZ2304" s="121"/>
      <c r="BA2304" s="121"/>
      <c r="BB2304" s="121"/>
      <c r="BC2304" s="121"/>
      <c r="BD2304" s="121"/>
      <c r="BE2304" s="121"/>
      <c r="BF2304" s="121"/>
      <c r="BG2304" s="121"/>
      <c r="BH2304" s="121"/>
      <c r="BI2304" s="121"/>
      <c r="BJ2304" s="121"/>
      <c r="BK2304" s="121"/>
      <c r="BL2304" s="121"/>
      <c r="BM2304" s="121"/>
      <c r="BN2304" s="121"/>
      <c r="BO2304" s="121"/>
      <c r="BP2304" s="121"/>
      <c r="BQ2304" s="121"/>
      <c r="BR2304" s="121"/>
      <c r="BS2304" s="121"/>
      <c r="BT2304" s="121"/>
      <c r="BU2304" s="121"/>
      <c r="BV2304" s="121"/>
      <c r="BW2304" s="121"/>
      <c r="BX2304" s="121"/>
      <c r="BY2304" s="121"/>
      <c r="BZ2304" s="121"/>
      <c r="CA2304" s="121"/>
      <c r="CB2304" s="121"/>
      <c r="CC2304" s="121"/>
      <c r="CD2304" s="121"/>
      <c r="CE2304" s="121"/>
      <c r="CF2304" s="121"/>
      <c r="CG2304" s="121"/>
      <c r="CH2304" s="121"/>
      <c r="CI2304" s="121"/>
      <c r="CJ2304" s="121"/>
      <c r="CK2304" s="121"/>
      <c r="CL2304" s="121"/>
      <c r="CM2304" s="121"/>
      <c r="CN2304" s="121"/>
      <c r="CO2304" s="121"/>
      <c r="CP2304" s="121"/>
      <c r="CQ2304" s="121"/>
      <c r="CR2304" s="121"/>
      <c r="CS2304" s="121"/>
      <c r="CT2304" s="121"/>
      <c r="CU2304" s="121"/>
      <c r="CV2304" s="121"/>
      <c r="CW2304" s="121"/>
      <c r="CX2304" s="121"/>
      <c r="CY2304" s="121"/>
      <c r="CZ2304" s="121"/>
      <c r="DA2304" s="121"/>
      <c r="DB2304" s="121"/>
      <c r="DC2304" s="121"/>
      <c r="DD2304" s="121"/>
      <c r="DE2304" s="121"/>
      <c r="DF2304" s="121"/>
      <c r="DG2304" s="121"/>
      <c r="DH2304" s="121"/>
      <c r="DI2304" s="121"/>
      <c r="DJ2304" s="121"/>
      <c r="DK2304" s="121"/>
      <c r="DL2304" s="121"/>
      <c r="DM2304" s="121"/>
      <c r="DN2304" s="121"/>
      <c r="DO2304" s="121"/>
      <c r="DP2304" s="121"/>
      <c r="DQ2304" s="121"/>
      <c r="DR2304" s="121"/>
      <c r="DS2304" s="121"/>
      <c r="DT2304" s="121"/>
      <c r="DU2304" s="121"/>
      <c r="DV2304" s="121"/>
      <c r="DW2304" s="121"/>
      <c r="DX2304" s="121"/>
      <c r="DY2304" s="121"/>
      <c r="DZ2304" s="121"/>
      <c r="EA2304" s="121"/>
      <c r="EB2304" s="121"/>
      <c r="EC2304" s="121"/>
      <c r="ED2304" s="121"/>
      <c r="EE2304" s="121"/>
      <c r="EF2304" s="121"/>
      <c r="EG2304" s="121"/>
      <c r="EH2304" s="121"/>
      <c r="EI2304" s="121"/>
      <c r="EJ2304" s="121"/>
      <c r="EK2304" s="121"/>
      <c r="EL2304" s="121"/>
      <c r="EM2304" s="121"/>
      <c r="EN2304" s="121"/>
      <c r="EO2304" s="121"/>
      <c r="EP2304" s="121"/>
      <c r="EQ2304" s="121"/>
      <c r="ER2304" s="121"/>
      <c r="ES2304" s="121"/>
      <c r="ET2304" s="121"/>
      <c r="EU2304" s="121"/>
      <c r="EV2304" s="121"/>
      <c r="EW2304" s="121"/>
      <c r="EX2304" s="121"/>
      <c r="EY2304" s="121"/>
      <c r="EZ2304" s="121"/>
      <c r="FA2304" s="121"/>
      <c r="FB2304" s="121"/>
      <c r="FC2304" s="121"/>
      <c r="FD2304" s="121"/>
      <c r="FE2304" s="121"/>
      <c r="FF2304" s="121"/>
      <c r="FG2304" s="121"/>
      <c r="FH2304" s="121"/>
      <c r="FI2304" s="121"/>
      <c r="FJ2304" s="121"/>
      <c r="FK2304" s="121"/>
      <c r="FL2304" s="121"/>
      <c r="FM2304" s="121"/>
      <c r="FN2304" s="121"/>
      <c r="FO2304" s="121"/>
      <c r="FP2304" s="121"/>
      <c r="FQ2304" s="121"/>
      <c r="FR2304" s="121"/>
      <c r="FS2304" s="121"/>
      <c r="FT2304" s="121"/>
      <c r="FU2304" s="121"/>
      <c r="FV2304" s="121"/>
      <c r="FW2304" s="121"/>
      <c r="FX2304" s="121"/>
      <c r="FY2304" s="121"/>
      <c r="FZ2304" s="121"/>
      <c r="GA2304" s="121"/>
      <c r="GB2304" s="121"/>
      <c r="GC2304" s="121"/>
      <c r="GD2304" s="121"/>
      <c r="GE2304" s="121"/>
      <c r="GF2304" s="121"/>
      <c r="GG2304" s="121"/>
      <c r="GH2304" s="121"/>
      <c r="GI2304" s="121"/>
      <c r="GJ2304" s="121"/>
      <c r="GK2304" s="121"/>
      <c r="GL2304" s="121"/>
      <c r="GM2304" s="121"/>
      <c r="GN2304" s="121"/>
      <c r="GO2304" s="121"/>
      <c r="GP2304" s="121"/>
      <c r="GQ2304" s="121"/>
      <c r="GR2304" s="121"/>
      <c r="GS2304" s="121"/>
      <c r="GT2304" s="121"/>
      <c r="GU2304" s="121"/>
      <c r="GV2304" s="121"/>
      <c r="GW2304" s="121"/>
      <c r="GX2304" s="121"/>
      <c r="GY2304" s="121"/>
      <c r="GZ2304" s="121"/>
      <c r="HA2304" s="121"/>
      <c r="HB2304" s="121"/>
      <c r="HC2304" s="121"/>
      <c r="HD2304" s="121"/>
      <c r="HE2304" s="121"/>
      <c r="HF2304" s="121"/>
      <c r="HG2304" s="121"/>
      <c r="HH2304" s="121"/>
      <c r="HI2304" s="121"/>
      <c r="HJ2304" s="121"/>
      <c r="HK2304" s="121"/>
      <c r="HL2304" s="121"/>
      <c r="HM2304" s="121"/>
      <c r="HN2304" s="121"/>
      <c r="HO2304" s="121"/>
      <c r="HP2304" s="121"/>
      <c r="HQ2304" s="121"/>
      <c r="HR2304" s="121"/>
      <c r="HS2304" s="121"/>
      <c r="HT2304" s="121"/>
      <c r="HU2304" s="121"/>
      <c r="HV2304" s="121"/>
      <c r="HW2304" s="121"/>
      <c r="HX2304" s="121"/>
      <c r="HY2304" s="121"/>
      <c r="HZ2304" s="121"/>
      <c r="IA2304" s="121"/>
      <c r="IB2304" s="121"/>
      <c r="IC2304" s="121"/>
      <c r="ID2304" s="121"/>
      <c r="IE2304" s="121"/>
      <c r="IF2304" s="121"/>
      <c r="IG2304" s="121"/>
      <c r="IH2304" s="121"/>
      <c r="II2304" s="121"/>
      <c r="IJ2304" s="121"/>
      <c r="IK2304" s="121"/>
      <c r="IL2304" s="121"/>
      <c r="IM2304" s="121"/>
      <c r="IN2304" s="121"/>
      <c r="IO2304" s="121"/>
      <c r="IP2304" s="121"/>
      <c r="IQ2304" s="121"/>
      <c r="IR2304" s="121"/>
      <c r="IS2304" s="121"/>
      <c r="IT2304" s="121"/>
      <c r="IU2304" s="121"/>
      <c r="IV2304" s="121"/>
      <c r="IW2304" s="121"/>
      <c r="IX2304" s="121"/>
      <c r="IY2304" s="121"/>
      <c r="IZ2304" s="121"/>
      <c r="JA2304" s="121"/>
      <c r="JB2304" s="121"/>
      <c r="JC2304" s="121"/>
      <c r="JD2304" s="121"/>
      <c r="JE2304" s="121"/>
      <c r="JF2304" s="121"/>
      <c r="JG2304" s="121"/>
      <c r="JH2304" s="121"/>
      <c r="JI2304" s="121"/>
      <c r="JJ2304" s="121"/>
      <c r="JK2304" s="121"/>
      <c r="JL2304" s="121"/>
      <c r="JM2304" s="121"/>
      <c r="JN2304" s="121"/>
      <c r="JO2304" s="121"/>
      <c r="JP2304" s="121"/>
      <c r="JQ2304" s="121"/>
      <c r="JR2304" s="121"/>
      <c r="JS2304" s="121"/>
      <c r="JT2304" s="121"/>
      <c r="JU2304" s="121"/>
      <c r="JV2304" s="121"/>
      <c r="JW2304" s="121"/>
      <c r="JX2304" s="121"/>
      <c r="JY2304" s="121"/>
      <c r="JZ2304" s="121"/>
      <c r="KA2304" s="121"/>
      <c r="KB2304" s="121"/>
      <c r="KC2304" s="121"/>
      <c r="KD2304" s="121"/>
      <c r="KE2304" s="121"/>
      <c r="KF2304" s="121"/>
      <c r="KG2304" s="121"/>
      <c r="KH2304" s="121"/>
      <c r="KI2304" s="121"/>
      <c r="KJ2304" s="121"/>
      <c r="KK2304" s="121"/>
      <c r="KL2304" s="121"/>
      <c r="KM2304" s="121"/>
      <c r="KN2304" s="121"/>
      <c r="KO2304" s="121"/>
      <c r="KP2304" s="121"/>
      <c r="KQ2304" s="121"/>
      <c r="KR2304" s="121"/>
      <c r="KS2304" s="121"/>
      <c r="KT2304" s="121"/>
      <c r="KU2304" s="121"/>
      <c r="KV2304" s="121"/>
      <c r="KW2304" s="121"/>
      <c r="KX2304" s="121"/>
      <c r="KY2304" s="121"/>
      <c r="KZ2304" s="121"/>
      <c r="LA2304" s="121"/>
      <c r="LB2304" s="121"/>
      <c r="LC2304" s="121"/>
      <c r="LD2304" s="121"/>
      <c r="LE2304" s="121"/>
      <c r="LF2304" s="121"/>
      <c r="LG2304" s="121"/>
      <c r="LH2304" s="121"/>
      <c r="LI2304" s="121"/>
      <c r="LJ2304" s="121"/>
      <c r="LK2304" s="121"/>
      <c r="LL2304" s="121"/>
      <c r="LM2304" s="121"/>
      <c r="LN2304" s="121"/>
      <c r="LO2304" s="121"/>
      <c r="LP2304" s="121"/>
      <c r="LQ2304" s="121"/>
      <c r="LR2304" s="121"/>
      <c r="LS2304" s="121"/>
      <c r="LT2304" s="121"/>
      <c r="LU2304" s="121"/>
      <c r="LV2304" s="121"/>
      <c r="LW2304" s="121"/>
      <c r="LX2304" s="121"/>
      <c r="LY2304" s="121"/>
      <c r="LZ2304" s="121"/>
      <c r="MA2304" s="121"/>
      <c r="MB2304" s="121"/>
      <c r="MC2304" s="121"/>
      <c r="MD2304" s="121"/>
      <c r="ME2304" s="121"/>
      <c r="MF2304" s="121"/>
      <c r="MG2304" s="121"/>
      <c r="MH2304" s="121"/>
      <c r="MI2304" s="121"/>
      <c r="MJ2304" s="121"/>
      <c r="MK2304" s="121"/>
      <c r="ML2304" s="121"/>
      <c r="MM2304" s="121"/>
      <c r="MN2304" s="121"/>
      <c r="MO2304" s="121"/>
      <c r="MP2304" s="121"/>
      <c r="MQ2304" s="121"/>
      <c r="MR2304" s="121"/>
      <c r="MS2304" s="121"/>
      <c r="MT2304" s="121"/>
      <c r="MU2304" s="121"/>
      <c r="MV2304" s="121"/>
      <c r="MW2304" s="121"/>
      <c r="MX2304" s="121"/>
      <c r="MY2304" s="121"/>
      <c r="MZ2304" s="121"/>
      <c r="NA2304" s="121"/>
      <c r="NB2304" s="121"/>
      <c r="NC2304" s="121"/>
      <c r="ND2304" s="121"/>
      <c r="NE2304" s="121"/>
      <c r="NF2304" s="121"/>
      <c r="NG2304" s="121"/>
      <c r="NH2304" s="121"/>
      <c r="NI2304" s="121"/>
      <c r="NJ2304" s="121"/>
      <c r="NK2304" s="121"/>
      <c r="NL2304" s="121"/>
      <c r="NM2304" s="121"/>
      <c r="NN2304" s="121"/>
      <c r="NO2304" s="121"/>
      <c r="NP2304" s="121"/>
      <c r="NQ2304" s="121"/>
      <c r="NR2304" s="121"/>
      <c r="NS2304" s="121"/>
      <c r="NT2304" s="121"/>
      <c r="NU2304" s="121"/>
      <c r="NV2304" s="121"/>
      <c r="NW2304" s="121"/>
      <c r="NX2304" s="121"/>
      <c r="NY2304" s="121"/>
      <c r="NZ2304" s="121"/>
      <c r="OA2304" s="121"/>
      <c r="OB2304" s="121"/>
      <c r="OC2304" s="121"/>
      <c r="OD2304" s="121"/>
      <c r="OE2304" s="121"/>
      <c r="OF2304" s="121"/>
      <c r="OG2304" s="121"/>
      <c r="OH2304" s="121"/>
      <c r="OI2304" s="121"/>
      <c r="OJ2304" s="121"/>
      <c r="OK2304" s="121"/>
      <c r="OL2304" s="121"/>
      <c r="OM2304" s="121"/>
      <c r="ON2304" s="121"/>
      <c r="OO2304" s="121"/>
      <c r="OP2304" s="121"/>
      <c r="OQ2304" s="121"/>
      <c r="OR2304" s="121"/>
      <c r="OS2304" s="121"/>
      <c r="OT2304" s="121"/>
      <c r="OU2304" s="121"/>
      <c r="OV2304" s="121"/>
      <c r="OW2304" s="121"/>
      <c r="OX2304" s="121"/>
      <c r="OY2304" s="121"/>
      <c r="OZ2304" s="121"/>
      <c r="PA2304" s="121"/>
      <c r="PB2304" s="121"/>
      <c r="PC2304" s="121"/>
      <c r="PD2304" s="121"/>
      <c r="PE2304" s="121"/>
      <c r="PF2304" s="121"/>
      <c r="PG2304" s="121"/>
      <c r="PH2304" s="121"/>
      <c r="PI2304" s="121"/>
      <c r="PJ2304" s="121"/>
      <c r="PK2304" s="121"/>
      <c r="PL2304" s="121"/>
      <c r="PM2304" s="121"/>
      <c r="PN2304" s="121"/>
      <c r="PO2304" s="121"/>
      <c r="PP2304" s="121"/>
      <c r="PQ2304" s="121"/>
      <c r="PR2304" s="121"/>
      <c r="PS2304" s="121"/>
      <c r="PT2304" s="121"/>
      <c r="PU2304" s="121"/>
      <c r="PV2304" s="121"/>
      <c r="PW2304" s="121"/>
      <c r="PX2304" s="121"/>
      <c r="PY2304" s="121"/>
      <c r="PZ2304" s="121"/>
      <c r="QA2304" s="121"/>
      <c r="QB2304" s="121"/>
      <c r="QC2304" s="121"/>
      <c r="QD2304" s="121"/>
      <c r="QE2304" s="121"/>
      <c r="QF2304" s="121"/>
      <c r="QG2304" s="121"/>
      <c r="QH2304" s="121"/>
      <c r="QI2304" s="121"/>
      <c r="QJ2304" s="121"/>
      <c r="QK2304" s="121"/>
      <c r="QL2304" s="121"/>
      <c r="QM2304" s="121"/>
      <c r="QN2304" s="121"/>
      <c r="QO2304" s="121"/>
      <c r="QP2304" s="121"/>
      <c r="QQ2304" s="121"/>
      <c r="QR2304" s="121"/>
      <c r="QS2304" s="121"/>
      <c r="QT2304" s="121"/>
      <c r="QU2304" s="121"/>
      <c r="QV2304" s="121"/>
      <c r="QW2304" s="121"/>
      <c r="QX2304" s="121"/>
      <c r="QY2304" s="121"/>
      <c r="QZ2304" s="121"/>
      <c r="RA2304" s="121"/>
      <c r="RB2304" s="121"/>
      <c r="RC2304" s="121"/>
      <c r="RD2304" s="121"/>
      <c r="RE2304" s="121"/>
      <c r="RF2304" s="121"/>
      <c r="RG2304" s="121"/>
      <c r="RH2304" s="121"/>
      <c r="RI2304" s="121"/>
      <c r="RJ2304" s="121"/>
      <c r="RK2304" s="121"/>
      <c r="RL2304" s="121"/>
      <c r="RM2304" s="121"/>
      <c r="RN2304" s="121"/>
      <c r="RO2304" s="121"/>
      <c r="RP2304" s="121"/>
      <c r="RQ2304" s="121"/>
      <c r="RR2304" s="121"/>
      <c r="RS2304" s="121"/>
      <c r="RT2304" s="121"/>
      <c r="RU2304" s="121"/>
      <c r="RV2304" s="121"/>
      <c r="RW2304" s="121"/>
      <c r="RX2304" s="121"/>
      <c r="RY2304" s="121"/>
      <c r="RZ2304" s="121"/>
      <c r="SA2304" s="121"/>
      <c r="SB2304" s="121"/>
      <c r="SC2304" s="121"/>
      <c r="SD2304" s="121"/>
      <c r="SE2304" s="121"/>
      <c r="SF2304" s="121"/>
      <c r="SG2304" s="121"/>
      <c r="SH2304" s="121"/>
      <c r="SI2304" s="121"/>
      <c r="SJ2304" s="121"/>
      <c r="SK2304" s="121"/>
      <c r="SL2304" s="121"/>
      <c r="SM2304" s="121"/>
      <c r="SN2304" s="121"/>
      <c r="SO2304" s="121"/>
      <c r="SP2304" s="121"/>
      <c r="SQ2304" s="121"/>
      <c r="SR2304" s="121"/>
      <c r="SS2304" s="121"/>
      <c r="ST2304" s="121"/>
      <c r="SU2304" s="121"/>
      <c r="SV2304" s="121"/>
      <c r="SW2304" s="121"/>
      <c r="SX2304" s="121"/>
      <c r="SY2304" s="121"/>
      <c r="SZ2304" s="121"/>
      <c r="TA2304" s="121"/>
      <c r="TB2304" s="121"/>
      <c r="TC2304" s="121"/>
      <c r="TD2304" s="121"/>
      <c r="TE2304" s="121"/>
      <c r="TF2304" s="121"/>
      <c r="TG2304" s="121"/>
      <c r="TH2304" s="121"/>
      <c r="TI2304" s="121"/>
      <c r="TJ2304" s="121"/>
      <c r="TK2304" s="121"/>
      <c r="TL2304" s="121"/>
      <c r="TM2304" s="121"/>
      <c r="TN2304" s="121"/>
      <c r="TO2304" s="121"/>
      <c r="TP2304" s="121"/>
      <c r="TQ2304" s="121"/>
      <c r="TR2304" s="121"/>
      <c r="TS2304" s="121"/>
      <c r="TT2304" s="121"/>
      <c r="TU2304" s="121"/>
      <c r="TV2304" s="121"/>
      <c r="TW2304" s="121"/>
      <c r="TX2304" s="121"/>
      <c r="TY2304" s="121"/>
      <c r="TZ2304" s="121"/>
      <c r="UA2304" s="121"/>
      <c r="UB2304" s="121"/>
      <c r="UC2304" s="121"/>
      <c r="UD2304" s="121"/>
      <c r="UE2304" s="121"/>
      <c r="UF2304" s="121"/>
      <c r="UG2304" s="121"/>
      <c r="UH2304" s="121"/>
      <c r="UI2304" s="121"/>
      <c r="UJ2304" s="121"/>
      <c r="UK2304" s="121"/>
      <c r="UL2304" s="121"/>
      <c r="UM2304" s="121"/>
      <c r="UN2304" s="121"/>
      <c r="UO2304" s="121"/>
      <c r="UP2304" s="121"/>
      <c r="UQ2304" s="121"/>
      <c r="UR2304" s="121"/>
      <c r="US2304" s="121"/>
      <c r="UT2304" s="121"/>
      <c r="UU2304" s="121"/>
      <c r="UV2304" s="121"/>
      <c r="UW2304" s="121"/>
      <c r="UX2304" s="121"/>
      <c r="UY2304" s="121"/>
      <c r="UZ2304" s="121"/>
      <c r="VA2304" s="121"/>
      <c r="VB2304" s="121"/>
      <c r="VC2304" s="121"/>
      <c r="VD2304" s="121"/>
      <c r="VE2304" s="121"/>
      <c r="VF2304" s="121"/>
      <c r="VG2304" s="121"/>
      <c r="VH2304" s="121"/>
      <c r="VI2304" s="121"/>
      <c r="VJ2304" s="121"/>
      <c r="VK2304" s="121"/>
      <c r="VL2304" s="121"/>
      <c r="VM2304" s="121"/>
      <c r="VN2304" s="121"/>
      <c r="VO2304" s="121"/>
      <c r="VP2304" s="121"/>
      <c r="VQ2304" s="121"/>
      <c r="VR2304" s="121"/>
      <c r="VS2304" s="121"/>
      <c r="VT2304" s="121"/>
      <c r="VU2304" s="121"/>
      <c r="VV2304" s="121"/>
      <c r="VW2304" s="121"/>
      <c r="VX2304" s="121"/>
      <c r="VY2304" s="121"/>
      <c r="VZ2304" s="121"/>
      <c r="WA2304" s="121"/>
      <c r="WB2304" s="121"/>
      <c r="WC2304" s="121"/>
      <c r="WD2304" s="121"/>
      <c r="WE2304" s="121"/>
      <c r="WF2304" s="121"/>
      <c r="WG2304" s="121"/>
      <c r="WH2304" s="121"/>
      <c r="WI2304" s="121"/>
      <c r="WJ2304" s="121"/>
      <c r="WK2304" s="121"/>
      <c r="WL2304" s="121"/>
      <c r="WM2304" s="121"/>
      <c r="WN2304" s="121"/>
      <c r="WO2304" s="121"/>
      <c r="WP2304" s="121"/>
      <c r="WQ2304" s="121"/>
      <c r="WR2304" s="121"/>
      <c r="WS2304" s="121"/>
      <c r="WT2304" s="121"/>
      <c r="WU2304" s="121"/>
      <c r="WV2304" s="121"/>
      <c r="WW2304" s="121"/>
      <c r="WX2304" s="121"/>
      <c r="WY2304" s="121"/>
      <c r="WZ2304" s="121"/>
      <c r="XA2304" s="121"/>
      <c r="XB2304" s="121"/>
      <c r="XC2304" s="121"/>
      <c r="XD2304" s="121"/>
      <c r="XE2304" s="121"/>
      <c r="XF2304" s="121"/>
      <c r="XG2304" s="121"/>
      <c r="XH2304" s="121"/>
      <c r="XI2304" s="121"/>
      <c r="XJ2304" s="121"/>
      <c r="XK2304" s="121"/>
      <c r="XL2304" s="121"/>
      <c r="XM2304" s="121"/>
      <c r="XN2304" s="121"/>
      <c r="XO2304" s="121"/>
      <c r="XP2304" s="121"/>
      <c r="XQ2304" s="121"/>
      <c r="XR2304" s="121"/>
      <c r="XS2304" s="121"/>
      <c r="XT2304" s="121"/>
      <c r="XU2304" s="121"/>
      <c r="XV2304" s="121"/>
      <c r="XW2304" s="121"/>
      <c r="XX2304" s="121"/>
      <c r="XY2304" s="121"/>
      <c r="XZ2304" s="121"/>
      <c r="YA2304" s="121"/>
      <c r="YB2304" s="121"/>
      <c r="YC2304" s="121"/>
      <c r="YD2304" s="121"/>
      <c r="YE2304" s="121"/>
      <c r="YF2304" s="121"/>
      <c r="YG2304" s="121"/>
      <c r="YH2304" s="121"/>
      <c r="YI2304" s="121"/>
      <c r="YJ2304" s="121"/>
      <c r="YK2304" s="121"/>
      <c r="YL2304" s="121"/>
      <c r="YM2304" s="121"/>
      <c r="YN2304" s="121"/>
      <c r="YO2304" s="121"/>
      <c r="YP2304" s="121"/>
      <c r="YQ2304" s="121"/>
      <c r="YR2304" s="121"/>
      <c r="YS2304" s="121"/>
      <c r="YT2304" s="121"/>
      <c r="YU2304" s="121"/>
      <c r="YV2304" s="121"/>
      <c r="YW2304" s="121"/>
      <c r="YX2304" s="121"/>
      <c r="YY2304" s="121"/>
      <c r="YZ2304" s="121"/>
      <c r="ZA2304" s="121"/>
      <c r="ZB2304" s="121"/>
      <c r="ZC2304" s="121"/>
      <c r="ZD2304" s="121"/>
      <c r="ZE2304" s="121"/>
      <c r="ZF2304" s="121"/>
      <c r="ZG2304" s="121"/>
      <c r="ZH2304" s="121"/>
      <c r="ZI2304" s="121"/>
      <c r="ZJ2304" s="121"/>
      <c r="ZK2304" s="121"/>
      <c r="ZL2304" s="121"/>
      <c r="ZM2304" s="121"/>
      <c r="ZN2304" s="121"/>
      <c r="ZO2304" s="121"/>
      <c r="ZP2304" s="121"/>
      <c r="ZQ2304" s="121"/>
      <c r="ZR2304" s="121"/>
      <c r="ZS2304" s="121"/>
      <c r="ZT2304" s="121"/>
      <c r="ZU2304" s="121"/>
      <c r="ZV2304" s="121"/>
      <c r="ZW2304" s="121"/>
      <c r="ZX2304" s="121"/>
      <c r="ZY2304" s="121"/>
      <c r="ZZ2304" s="121"/>
      <c r="AAA2304" s="121"/>
      <c r="AAB2304" s="121"/>
      <c r="AAC2304" s="121"/>
      <c r="AAD2304" s="121"/>
      <c r="AAE2304" s="121"/>
      <c r="AAF2304" s="121"/>
      <c r="AAG2304" s="121"/>
      <c r="AAH2304" s="121"/>
      <c r="AAI2304" s="121"/>
      <c r="AAJ2304" s="121"/>
      <c r="AAK2304" s="121"/>
      <c r="AAL2304" s="121"/>
      <c r="AAM2304" s="121"/>
      <c r="AAN2304" s="121"/>
      <c r="AAO2304" s="121"/>
      <c r="AAP2304" s="121"/>
      <c r="AAQ2304" s="121"/>
      <c r="AAR2304" s="121"/>
      <c r="AAS2304" s="121"/>
      <c r="AAT2304" s="121"/>
      <c r="AAU2304" s="121"/>
      <c r="AAV2304" s="121"/>
      <c r="AAW2304" s="121"/>
      <c r="AAX2304" s="121"/>
      <c r="AAY2304" s="121"/>
      <c r="AAZ2304" s="121"/>
      <c r="ABA2304" s="121"/>
      <c r="ABB2304" s="121"/>
      <c r="ABC2304" s="121"/>
      <c r="ABD2304" s="121"/>
      <c r="ABE2304" s="121"/>
      <c r="ABF2304" s="121"/>
      <c r="ABG2304" s="121"/>
      <c r="ABH2304" s="121"/>
      <c r="ABI2304" s="121"/>
      <c r="ABJ2304" s="121"/>
      <c r="ABK2304" s="121"/>
      <c r="ABL2304" s="121"/>
      <c r="ABM2304" s="121"/>
      <c r="ABN2304" s="121"/>
      <c r="ABO2304" s="121"/>
      <c r="ABP2304" s="121"/>
      <c r="ABQ2304" s="121"/>
      <c r="ABR2304" s="121"/>
      <c r="ABS2304" s="121"/>
      <c r="ABT2304" s="121"/>
      <c r="ABU2304" s="121"/>
      <c r="ABV2304" s="121"/>
      <c r="ABW2304" s="121"/>
      <c r="ABX2304" s="121"/>
      <c r="ABY2304" s="121"/>
      <c r="ABZ2304" s="121"/>
      <c r="ACA2304" s="121"/>
      <c r="ACB2304" s="121"/>
      <c r="ACC2304" s="121"/>
      <c r="ACD2304" s="121"/>
      <c r="ACE2304" s="121"/>
      <c r="ACF2304" s="121"/>
      <c r="ACG2304" s="121"/>
      <c r="ACH2304" s="121"/>
      <c r="ACI2304" s="121"/>
      <c r="ACJ2304" s="121"/>
      <c r="ACK2304" s="121"/>
      <c r="ACL2304" s="121"/>
      <c r="ACM2304" s="121"/>
      <c r="ACN2304" s="121"/>
      <c r="ACO2304" s="121"/>
      <c r="ACP2304" s="121"/>
      <c r="ACQ2304" s="121"/>
      <c r="ACR2304" s="121"/>
      <c r="ACS2304" s="121"/>
      <c r="ACT2304" s="121"/>
      <c r="ACU2304" s="121"/>
      <c r="ACV2304" s="121"/>
      <c r="ACW2304" s="121"/>
      <c r="ACX2304" s="121"/>
      <c r="ACY2304" s="121"/>
      <c r="ACZ2304" s="121"/>
      <c r="ADA2304" s="121"/>
      <c r="ADB2304" s="121"/>
      <c r="ADC2304" s="121"/>
      <c r="ADD2304" s="121"/>
      <c r="ADE2304" s="121"/>
      <c r="ADF2304" s="121"/>
      <c r="ADG2304" s="121"/>
      <c r="ADH2304" s="121"/>
      <c r="ADI2304" s="121"/>
      <c r="ADJ2304" s="121"/>
      <c r="ADK2304" s="121"/>
      <c r="ADL2304" s="121"/>
      <c r="ADM2304" s="121"/>
      <c r="ADN2304" s="121"/>
      <c r="ADO2304" s="121"/>
      <c r="ADP2304" s="121"/>
      <c r="ADQ2304" s="121"/>
      <c r="ADR2304" s="121"/>
      <c r="ADS2304" s="121"/>
      <c r="ADT2304" s="121"/>
      <c r="ADU2304" s="121"/>
      <c r="ADV2304" s="121"/>
      <c r="ADW2304" s="121"/>
      <c r="ADX2304" s="121"/>
      <c r="ADY2304" s="121"/>
      <c r="ADZ2304" s="121"/>
      <c r="AEA2304" s="121"/>
      <c r="AEB2304" s="121"/>
      <c r="AEC2304" s="121"/>
      <c r="AED2304" s="121"/>
      <c r="AEE2304" s="121"/>
      <c r="AEF2304" s="121"/>
      <c r="AEG2304" s="121"/>
      <c r="AEH2304" s="121"/>
      <c r="AEI2304" s="121"/>
      <c r="AEJ2304" s="121"/>
      <c r="AEK2304" s="121"/>
      <c r="AEL2304" s="121"/>
      <c r="AEM2304" s="121"/>
      <c r="AEN2304" s="121"/>
      <c r="AEO2304" s="121"/>
      <c r="AEP2304" s="121"/>
      <c r="AEQ2304" s="121"/>
      <c r="AER2304" s="121"/>
      <c r="AES2304" s="121"/>
      <c r="AET2304" s="121"/>
      <c r="AEU2304" s="121"/>
      <c r="AEV2304" s="121"/>
      <c r="AEW2304" s="121"/>
      <c r="AEX2304" s="121"/>
      <c r="AEY2304" s="121"/>
      <c r="AEZ2304" s="121"/>
      <c r="AFA2304" s="121"/>
      <c r="AFB2304" s="121"/>
      <c r="AFC2304" s="121"/>
      <c r="AFD2304" s="121"/>
      <c r="AFE2304" s="121"/>
      <c r="AFF2304" s="121"/>
      <c r="AFG2304" s="121"/>
      <c r="AFH2304" s="121"/>
      <c r="AFI2304" s="121"/>
      <c r="AFJ2304" s="121"/>
      <c r="AFK2304" s="121"/>
      <c r="AFL2304" s="121"/>
      <c r="AFM2304" s="121"/>
      <c r="AFN2304" s="121"/>
      <c r="AFO2304" s="121"/>
      <c r="AFP2304" s="121"/>
      <c r="AFQ2304" s="121"/>
      <c r="AFR2304" s="121"/>
      <c r="AFS2304" s="121"/>
      <c r="AFT2304" s="121"/>
      <c r="AFU2304" s="121"/>
      <c r="AFV2304" s="121"/>
      <c r="AFW2304" s="121"/>
      <c r="AFX2304" s="121"/>
      <c r="AFY2304" s="121"/>
      <c r="AFZ2304" s="121"/>
      <c r="AGA2304" s="121"/>
      <c r="AGB2304" s="121"/>
      <c r="AGC2304" s="121"/>
      <c r="AGD2304" s="121"/>
      <c r="AGE2304" s="121"/>
      <c r="AGF2304" s="121"/>
      <c r="AGG2304" s="121"/>
      <c r="AGH2304" s="121"/>
      <c r="AGI2304" s="121"/>
      <c r="AGJ2304" s="121"/>
      <c r="AGK2304" s="121"/>
      <c r="AGL2304" s="121"/>
      <c r="AGM2304" s="121"/>
      <c r="AGN2304" s="121"/>
      <c r="AGO2304" s="121"/>
      <c r="AGP2304" s="121"/>
      <c r="AGQ2304" s="121"/>
      <c r="AGR2304" s="121"/>
      <c r="AGS2304" s="121"/>
      <c r="AGT2304" s="121"/>
      <c r="AGU2304" s="121"/>
      <c r="AGV2304" s="121"/>
      <c r="AGW2304" s="121"/>
      <c r="AGX2304" s="121"/>
      <c r="AGY2304" s="121"/>
      <c r="AGZ2304" s="121"/>
      <c r="AHA2304" s="121"/>
      <c r="AHB2304" s="121"/>
      <c r="AHC2304" s="121"/>
      <c r="AHD2304" s="121"/>
      <c r="AHE2304" s="121"/>
      <c r="AHF2304" s="121"/>
      <c r="AHG2304" s="121"/>
      <c r="AHH2304" s="121"/>
      <c r="AHI2304" s="121"/>
      <c r="AHJ2304" s="121"/>
      <c r="AHK2304" s="121"/>
      <c r="AHL2304" s="121"/>
      <c r="AHM2304" s="121"/>
      <c r="AHN2304" s="121"/>
      <c r="AHO2304" s="121"/>
      <c r="AHP2304" s="121"/>
      <c r="AHQ2304" s="121"/>
      <c r="AHR2304" s="121"/>
      <c r="AHS2304" s="121"/>
      <c r="AHT2304" s="121"/>
      <c r="AHU2304" s="121"/>
      <c r="AHV2304" s="121"/>
      <c r="AHW2304" s="121"/>
      <c r="AHX2304" s="121"/>
      <c r="AHY2304" s="121"/>
      <c r="AHZ2304" s="121"/>
      <c r="AIA2304" s="121"/>
      <c r="AIB2304" s="121"/>
      <c r="AIC2304" s="121"/>
      <c r="AID2304" s="121"/>
      <c r="AIE2304" s="121"/>
      <c r="AIF2304" s="121"/>
      <c r="AIG2304" s="121"/>
      <c r="AIH2304" s="121"/>
      <c r="AII2304" s="121"/>
      <c r="AIJ2304" s="121"/>
      <c r="AIK2304" s="121"/>
      <c r="AIL2304" s="121"/>
      <c r="AIM2304" s="121"/>
      <c r="AIN2304" s="121"/>
      <c r="AIO2304" s="121"/>
      <c r="AIP2304" s="121"/>
      <c r="AIQ2304" s="121"/>
      <c r="AIR2304" s="121"/>
      <c r="AIS2304" s="121"/>
      <c r="AIT2304" s="121"/>
      <c r="AIU2304" s="121"/>
      <c r="AIV2304" s="121"/>
      <c r="AIW2304" s="121"/>
      <c r="AIX2304" s="121"/>
      <c r="AIY2304" s="121"/>
      <c r="AIZ2304" s="121"/>
      <c r="AJA2304" s="121"/>
      <c r="AJB2304" s="121"/>
      <c r="AJC2304" s="121"/>
      <c r="AJD2304" s="121"/>
      <c r="AJE2304" s="121"/>
      <c r="AJF2304" s="121"/>
      <c r="AJG2304" s="121"/>
      <c r="AJH2304" s="121"/>
      <c r="AJI2304" s="121"/>
      <c r="AJJ2304" s="121"/>
      <c r="AJK2304" s="121"/>
      <c r="AJL2304" s="121"/>
      <c r="AJM2304" s="121"/>
      <c r="AJN2304" s="121"/>
      <c r="AJO2304" s="121"/>
      <c r="AJP2304" s="121"/>
      <c r="AJQ2304" s="121"/>
      <c r="AJR2304" s="121"/>
      <c r="AJS2304" s="121"/>
      <c r="AJT2304" s="121"/>
      <c r="AJU2304" s="121"/>
      <c r="AJV2304" s="121"/>
      <c r="AJW2304" s="121"/>
      <c r="AJX2304" s="121"/>
      <c r="AJY2304" s="121"/>
      <c r="AJZ2304" s="121"/>
      <c r="AKA2304" s="121"/>
      <c r="AKB2304" s="121"/>
      <c r="AKC2304" s="121"/>
      <c r="AKD2304" s="121"/>
      <c r="AKE2304" s="121"/>
      <c r="AKF2304" s="121"/>
      <c r="AKG2304" s="121"/>
      <c r="AKH2304" s="121"/>
      <c r="AKI2304" s="121"/>
      <c r="AKJ2304" s="121"/>
      <c r="AKK2304" s="121"/>
      <c r="AKL2304" s="121"/>
      <c r="AKM2304" s="121"/>
      <c r="AKN2304" s="121"/>
      <c r="AKO2304" s="121"/>
      <c r="AKP2304" s="121"/>
      <c r="AKQ2304" s="121"/>
      <c r="AKR2304" s="121"/>
      <c r="AKS2304" s="121"/>
      <c r="AKT2304" s="121"/>
      <c r="AKU2304" s="121"/>
      <c r="AKV2304" s="121"/>
      <c r="AKW2304" s="121"/>
      <c r="AKX2304" s="121"/>
      <c r="AKY2304" s="121"/>
      <c r="AKZ2304" s="121"/>
      <c r="ALA2304" s="121"/>
      <c r="ALB2304" s="121"/>
      <c r="ALC2304" s="121"/>
      <c r="ALD2304" s="121"/>
      <c r="ALE2304" s="121"/>
      <c r="ALF2304" s="121"/>
      <c r="ALG2304" s="121"/>
      <c r="ALH2304" s="121"/>
      <c r="ALI2304" s="121"/>
      <c r="ALJ2304" s="121"/>
      <c r="ALK2304" s="121"/>
      <c r="ALL2304" s="121"/>
      <c r="ALM2304" s="121"/>
      <c r="ALN2304" s="121"/>
      <c r="ALO2304" s="121"/>
      <c r="ALP2304" s="121"/>
      <c r="ALQ2304" s="121"/>
      <c r="ALR2304" s="121"/>
      <c r="ALS2304" s="121"/>
      <c r="ALT2304" s="121"/>
      <c r="ALU2304" s="121"/>
      <c r="ALV2304" s="121"/>
      <c r="ALW2304" s="121"/>
      <c r="ALX2304" s="121"/>
      <c r="ALY2304" s="121"/>
      <c r="ALZ2304" s="121"/>
      <c r="AMA2304" s="121"/>
      <c r="AMB2304" s="121"/>
      <c r="AMC2304" s="121"/>
      <c r="AMD2304" s="121"/>
      <c r="AME2304" s="121"/>
      <c r="AMF2304" s="121"/>
      <c r="AMG2304" s="121"/>
      <c r="AMH2304" s="121"/>
      <c r="AMI2304" s="121"/>
      <c r="AMJ2304" s="121"/>
      <c r="AMK2304" s="121"/>
    </row>
    <row r="2305" spans="1:1025" s="108" customFormat="1">
      <c r="A2305" s="15">
        <v>2302</v>
      </c>
      <c r="B2305" s="16" t="s">
        <v>18</v>
      </c>
      <c r="C2305" s="274" t="s">
        <v>3864</v>
      </c>
      <c r="D2305" s="16" t="s">
        <v>5458</v>
      </c>
      <c r="E2305" s="16" t="s">
        <v>5459</v>
      </c>
      <c r="F2305" s="16" t="s">
        <v>938</v>
      </c>
      <c r="G2305" s="16">
        <v>8</v>
      </c>
      <c r="H2305" s="18" t="s">
        <v>5460</v>
      </c>
      <c r="I2305" s="16" t="s">
        <v>5461</v>
      </c>
      <c r="J2305" s="16" t="s">
        <v>2200</v>
      </c>
      <c r="K2305" s="16" t="s">
        <v>3868</v>
      </c>
      <c r="L2305" s="16" t="s">
        <v>3597</v>
      </c>
      <c r="M2305" s="63" t="s">
        <v>5462</v>
      </c>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21"/>
      <c r="AO2305" s="121"/>
      <c r="AP2305" s="121"/>
      <c r="AQ2305" s="121"/>
      <c r="AR2305" s="121"/>
      <c r="AS2305" s="121"/>
      <c r="AT2305" s="121"/>
      <c r="AU2305" s="121"/>
      <c r="AV2305" s="121"/>
      <c r="AW2305" s="121"/>
      <c r="AX2305" s="121"/>
      <c r="AY2305" s="121"/>
      <c r="AZ2305" s="121"/>
      <c r="BA2305" s="121"/>
      <c r="BB2305" s="121"/>
      <c r="BC2305" s="121"/>
      <c r="BD2305" s="121"/>
      <c r="BE2305" s="121"/>
      <c r="BF2305" s="121"/>
      <c r="BG2305" s="121"/>
      <c r="BH2305" s="121"/>
      <c r="BI2305" s="121"/>
      <c r="BJ2305" s="121"/>
      <c r="BK2305" s="121"/>
      <c r="BL2305" s="121"/>
      <c r="BM2305" s="121"/>
      <c r="BN2305" s="121"/>
      <c r="BO2305" s="121"/>
      <c r="BP2305" s="121"/>
      <c r="BQ2305" s="121"/>
      <c r="BR2305" s="121"/>
      <c r="BS2305" s="121"/>
      <c r="BT2305" s="121"/>
      <c r="BU2305" s="121"/>
      <c r="BV2305" s="121"/>
      <c r="BW2305" s="121"/>
      <c r="BX2305" s="121"/>
      <c r="BY2305" s="121"/>
      <c r="BZ2305" s="121"/>
      <c r="CA2305" s="121"/>
      <c r="CB2305" s="121"/>
      <c r="CC2305" s="121"/>
      <c r="CD2305" s="121"/>
      <c r="CE2305" s="121"/>
      <c r="CF2305" s="121"/>
      <c r="CG2305" s="121"/>
      <c r="CH2305" s="121"/>
      <c r="CI2305" s="121"/>
      <c r="CJ2305" s="121"/>
      <c r="CK2305" s="121"/>
      <c r="CL2305" s="121"/>
      <c r="CM2305" s="121"/>
      <c r="CN2305" s="121"/>
      <c r="CO2305" s="121"/>
      <c r="CP2305" s="121"/>
      <c r="CQ2305" s="121"/>
      <c r="CR2305" s="121"/>
      <c r="CS2305" s="121"/>
      <c r="CT2305" s="121"/>
      <c r="CU2305" s="121"/>
      <c r="CV2305" s="121"/>
      <c r="CW2305" s="121"/>
      <c r="CX2305" s="121"/>
      <c r="CY2305" s="121"/>
      <c r="CZ2305" s="121"/>
      <c r="DA2305" s="121"/>
      <c r="DB2305" s="121"/>
      <c r="DC2305" s="121"/>
      <c r="DD2305" s="121"/>
      <c r="DE2305" s="121"/>
      <c r="DF2305" s="121"/>
      <c r="DG2305" s="121"/>
      <c r="DH2305" s="121"/>
      <c r="DI2305" s="121"/>
      <c r="DJ2305" s="121"/>
      <c r="DK2305" s="121"/>
      <c r="DL2305" s="121"/>
      <c r="DM2305" s="121"/>
      <c r="DN2305" s="121"/>
      <c r="DO2305" s="121"/>
      <c r="DP2305" s="121"/>
      <c r="DQ2305" s="121"/>
      <c r="DR2305" s="121"/>
      <c r="DS2305" s="121"/>
      <c r="DT2305" s="121"/>
      <c r="DU2305" s="121"/>
      <c r="DV2305" s="121"/>
      <c r="DW2305" s="121"/>
      <c r="DX2305" s="121"/>
      <c r="DY2305" s="121"/>
      <c r="DZ2305" s="121"/>
      <c r="EA2305" s="121"/>
      <c r="EB2305" s="121"/>
      <c r="EC2305" s="121"/>
      <c r="ED2305" s="121"/>
      <c r="EE2305" s="121"/>
      <c r="EF2305" s="121"/>
      <c r="EG2305" s="121"/>
      <c r="EH2305" s="121"/>
      <c r="EI2305" s="121"/>
      <c r="EJ2305" s="121"/>
      <c r="EK2305" s="121"/>
      <c r="EL2305" s="121"/>
      <c r="EM2305" s="121"/>
      <c r="EN2305" s="121"/>
      <c r="EO2305" s="121"/>
      <c r="EP2305" s="121"/>
      <c r="EQ2305" s="121"/>
      <c r="ER2305" s="121"/>
      <c r="ES2305" s="121"/>
      <c r="ET2305" s="121"/>
      <c r="EU2305" s="121"/>
      <c r="EV2305" s="121"/>
      <c r="EW2305" s="121"/>
      <c r="EX2305" s="121"/>
      <c r="EY2305" s="121"/>
      <c r="EZ2305" s="121"/>
      <c r="FA2305" s="121"/>
      <c r="FB2305" s="121"/>
      <c r="FC2305" s="121"/>
      <c r="FD2305" s="121"/>
      <c r="FE2305" s="121"/>
      <c r="FF2305" s="121"/>
      <c r="FG2305" s="121"/>
      <c r="FH2305" s="121"/>
      <c r="FI2305" s="121"/>
      <c r="FJ2305" s="121"/>
      <c r="FK2305" s="121"/>
      <c r="FL2305" s="121"/>
      <c r="FM2305" s="121"/>
      <c r="FN2305" s="121"/>
      <c r="FO2305" s="121"/>
      <c r="FP2305" s="121"/>
      <c r="FQ2305" s="121"/>
      <c r="FR2305" s="121"/>
      <c r="FS2305" s="121"/>
      <c r="FT2305" s="121"/>
      <c r="FU2305" s="121"/>
      <c r="FV2305" s="121"/>
      <c r="FW2305" s="121"/>
      <c r="FX2305" s="121"/>
      <c r="FY2305" s="121"/>
      <c r="FZ2305" s="121"/>
      <c r="GA2305" s="121"/>
      <c r="GB2305" s="121"/>
      <c r="GC2305" s="121"/>
      <c r="GD2305" s="121"/>
      <c r="GE2305" s="121"/>
      <c r="GF2305" s="121"/>
      <c r="GG2305" s="121"/>
      <c r="GH2305" s="121"/>
      <c r="GI2305" s="121"/>
      <c r="GJ2305" s="121"/>
      <c r="GK2305" s="121"/>
      <c r="GL2305" s="121"/>
      <c r="GM2305" s="121"/>
      <c r="GN2305" s="121"/>
      <c r="GO2305" s="121"/>
      <c r="GP2305" s="121"/>
      <c r="GQ2305" s="121"/>
      <c r="GR2305" s="121"/>
      <c r="GS2305" s="121"/>
      <c r="GT2305" s="121"/>
      <c r="GU2305" s="121"/>
      <c r="GV2305" s="121"/>
      <c r="GW2305" s="121"/>
      <c r="GX2305" s="121"/>
      <c r="GY2305" s="121"/>
      <c r="GZ2305" s="121"/>
      <c r="HA2305" s="121"/>
      <c r="HB2305" s="121"/>
      <c r="HC2305" s="121"/>
      <c r="HD2305" s="121"/>
      <c r="HE2305" s="121"/>
      <c r="HF2305" s="121"/>
      <c r="HG2305" s="121"/>
      <c r="HH2305" s="121"/>
      <c r="HI2305" s="121"/>
      <c r="HJ2305" s="121"/>
      <c r="HK2305" s="121"/>
      <c r="HL2305" s="121"/>
      <c r="HM2305" s="121"/>
      <c r="HN2305" s="121"/>
      <c r="HO2305" s="121"/>
      <c r="HP2305" s="121"/>
      <c r="HQ2305" s="121"/>
      <c r="HR2305" s="121"/>
      <c r="HS2305" s="121"/>
      <c r="HT2305" s="121"/>
      <c r="HU2305" s="121"/>
      <c r="HV2305" s="121"/>
      <c r="HW2305" s="121"/>
      <c r="HX2305" s="121"/>
      <c r="HY2305" s="121"/>
      <c r="HZ2305" s="121"/>
      <c r="IA2305" s="121"/>
      <c r="IB2305" s="121"/>
      <c r="IC2305" s="121"/>
      <c r="ID2305" s="121"/>
      <c r="IE2305" s="121"/>
      <c r="IF2305" s="121"/>
      <c r="IG2305" s="121"/>
      <c r="IH2305" s="121"/>
      <c r="II2305" s="121"/>
      <c r="IJ2305" s="121"/>
      <c r="IK2305" s="121"/>
      <c r="IL2305" s="121"/>
      <c r="IM2305" s="121"/>
      <c r="IN2305" s="121"/>
      <c r="IO2305" s="121"/>
      <c r="IP2305" s="121"/>
      <c r="IQ2305" s="121"/>
      <c r="IR2305" s="121"/>
      <c r="IS2305" s="121"/>
      <c r="IT2305" s="121"/>
      <c r="IU2305" s="121"/>
      <c r="IV2305" s="121"/>
      <c r="IW2305" s="121"/>
      <c r="IX2305" s="121"/>
      <c r="IY2305" s="121"/>
      <c r="IZ2305" s="121"/>
      <c r="JA2305" s="121"/>
      <c r="JB2305" s="121"/>
      <c r="JC2305" s="121"/>
      <c r="JD2305" s="121"/>
      <c r="JE2305" s="121"/>
      <c r="JF2305" s="121"/>
      <c r="JG2305" s="121"/>
      <c r="JH2305" s="121"/>
      <c r="JI2305" s="121"/>
      <c r="JJ2305" s="121"/>
      <c r="JK2305" s="121"/>
      <c r="JL2305" s="121"/>
      <c r="JM2305" s="121"/>
      <c r="JN2305" s="121"/>
      <c r="JO2305" s="121"/>
      <c r="JP2305" s="121"/>
      <c r="JQ2305" s="121"/>
      <c r="JR2305" s="121"/>
      <c r="JS2305" s="121"/>
      <c r="JT2305" s="121"/>
      <c r="JU2305" s="121"/>
      <c r="JV2305" s="121"/>
      <c r="JW2305" s="121"/>
      <c r="JX2305" s="121"/>
      <c r="JY2305" s="121"/>
      <c r="JZ2305" s="121"/>
      <c r="KA2305" s="121"/>
      <c r="KB2305" s="121"/>
      <c r="KC2305" s="121"/>
      <c r="KD2305" s="121"/>
      <c r="KE2305" s="121"/>
      <c r="KF2305" s="121"/>
      <c r="KG2305" s="121"/>
      <c r="KH2305" s="121"/>
      <c r="KI2305" s="121"/>
      <c r="KJ2305" s="121"/>
      <c r="KK2305" s="121"/>
      <c r="KL2305" s="121"/>
      <c r="KM2305" s="121"/>
      <c r="KN2305" s="121"/>
      <c r="KO2305" s="121"/>
      <c r="KP2305" s="121"/>
      <c r="KQ2305" s="121"/>
      <c r="KR2305" s="121"/>
      <c r="KS2305" s="121"/>
      <c r="KT2305" s="121"/>
      <c r="KU2305" s="121"/>
      <c r="KV2305" s="121"/>
      <c r="KW2305" s="121"/>
      <c r="KX2305" s="121"/>
      <c r="KY2305" s="121"/>
      <c r="KZ2305" s="121"/>
      <c r="LA2305" s="121"/>
      <c r="LB2305" s="121"/>
      <c r="LC2305" s="121"/>
      <c r="LD2305" s="121"/>
      <c r="LE2305" s="121"/>
      <c r="LF2305" s="121"/>
      <c r="LG2305" s="121"/>
      <c r="LH2305" s="121"/>
      <c r="LI2305" s="121"/>
      <c r="LJ2305" s="121"/>
      <c r="LK2305" s="121"/>
      <c r="LL2305" s="121"/>
      <c r="LM2305" s="121"/>
      <c r="LN2305" s="121"/>
      <c r="LO2305" s="121"/>
      <c r="LP2305" s="121"/>
      <c r="LQ2305" s="121"/>
      <c r="LR2305" s="121"/>
      <c r="LS2305" s="121"/>
      <c r="LT2305" s="121"/>
      <c r="LU2305" s="121"/>
      <c r="LV2305" s="121"/>
      <c r="LW2305" s="121"/>
      <c r="LX2305" s="121"/>
      <c r="LY2305" s="121"/>
      <c r="LZ2305" s="121"/>
      <c r="MA2305" s="121"/>
      <c r="MB2305" s="121"/>
      <c r="MC2305" s="121"/>
      <c r="MD2305" s="121"/>
      <c r="ME2305" s="121"/>
      <c r="MF2305" s="121"/>
      <c r="MG2305" s="121"/>
      <c r="MH2305" s="121"/>
      <c r="MI2305" s="121"/>
      <c r="MJ2305" s="121"/>
      <c r="MK2305" s="121"/>
      <c r="ML2305" s="121"/>
      <c r="MM2305" s="121"/>
      <c r="MN2305" s="121"/>
      <c r="MO2305" s="121"/>
      <c r="MP2305" s="121"/>
      <c r="MQ2305" s="121"/>
      <c r="MR2305" s="121"/>
      <c r="MS2305" s="121"/>
      <c r="MT2305" s="121"/>
      <c r="MU2305" s="121"/>
      <c r="MV2305" s="121"/>
      <c r="MW2305" s="121"/>
      <c r="MX2305" s="121"/>
      <c r="MY2305" s="121"/>
      <c r="MZ2305" s="121"/>
      <c r="NA2305" s="121"/>
      <c r="NB2305" s="121"/>
      <c r="NC2305" s="121"/>
      <c r="ND2305" s="121"/>
      <c r="NE2305" s="121"/>
      <c r="NF2305" s="121"/>
      <c r="NG2305" s="121"/>
      <c r="NH2305" s="121"/>
      <c r="NI2305" s="121"/>
      <c r="NJ2305" s="121"/>
      <c r="NK2305" s="121"/>
      <c r="NL2305" s="121"/>
      <c r="NM2305" s="121"/>
      <c r="NN2305" s="121"/>
      <c r="NO2305" s="121"/>
      <c r="NP2305" s="121"/>
      <c r="NQ2305" s="121"/>
      <c r="NR2305" s="121"/>
      <c r="NS2305" s="121"/>
      <c r="NT2305" s="121"/>
      <c r="NU2305" s="121"/>
      <c r="NV2305" s="121"/>
      <c r="NW2305" s="121"/>
      <c r="NX2305" s="121"/>
      <c r="NY2305" s="121"/>
      <c r="NZ2305" s="121"/>
      <c r="OA2305" s="121"/>
      <c r="OB2305" s="121"/>
      <c r="OC2305" s="121"/>
      <c r="OD2305" s="121"/>
      <c r="OE2305" s="121"/>
      <c r="OF2305" s="121"/>
      <c r="OG2305" s="121"/>
      <c r="OH2305" s="121"/>
      <c r="OI2305" s="121"/>
      <c r="OJ2305" s="121"/>
      <c r="OK2305" s="121"/>
      <c r="OL2305" s="121"/>
      <c r="OM2305" s="121"/>
      <c r="ON2305" s="121"/>
      <c r="OO2305" s="121"/>
      <c r="OP2305" s="121"/>
      <c r="OQ2305" s="121"/>
      <c r="OR2305" s="121"/>
      <c r="OS2305" s="121"/>
      <c r="OT2305" s="121"/>
      <c r="OU2305" s="121"/>
      <c r="OV2305" s="121"/>
      <c r="OW2305" s="121"/>
      <c r="OX2305" s="121"/>
      <c r="OY2305" s="121"/>
      <c r="OZ2305" s="121"/>
      <c r="PA2305" s="121"/>
      <c r="PB2305" s="121"/>
      <c r="PC2305" s="121"/>
      <c r="PD2305" s="121"/>
      <c r="PE2305" s="121"/>
      <c r="PF2305" s="121"/>
      <c r="PG2305" s="121"/>
      <c r="PH2305" s="121"/>
      <c r="PI2305" s="121"/>
      <c r="PJ2305" s="121"/>
      <c r="PK2305" s="121"/>
      <c r="PL2305" s="121"/>
      <c r="PM2305" s="121"/>
      <c r="PN2305" s="121"/>
      <c r="PO2305" s="121"/>
      <c r="PP2305" s="121"/>
      <c r="PQ2305" s="121"/>
      <c r="PR2305" s="121"/>
      <c r="PS2305" s="121"/>
      <c r="PT2305" s="121"/>
      <c r="PU2305" s="121"/>
      <c r="PV2305" s="121"/>
      <c r="PW2305" s="121"/>
      <c r="PX2305" s="121"/>
      <c r="PY2305" s="121"/>
      <c r="PZ2305" s="121"/>
      <c r="QA2305" s="121"/>
      <c r="QB2305" s="121"/>
      <c r="QC2305" s="121"/>
      <c r="QD2305" s="121"/>
      <c r="QE2305" s="121"/>
      <c r="QF2305" s="121"/>
      <c r="QG2305" s="121"/>
      <c r="QH2305" s="121"/>
      <c r="QI2305" s="121"/>
      <c r="QJ2305" s="121"/>
      <c r="QK2305" s="121"/>
      <c r="QL2305" s="121"/>
      <c r="QM2305" s="121"/>
      <c r="QN2305" s="121"/>
      <c r="QO2305" s="121"/>
      <c r="QP2305" s="121"/>
      <c r="QQ2305" s="121"/>
      <c r="QR2305" s="121"/>
      <c r="QS2305" s="121"/>
      <c r="QT2305" s="121"/>
      <c r="QU2305" s="121"/>
      <c r="QV2305" s="121"/>
      <c r="QW2305" s="121"/>
      <c r="QX2305" s="121"/>
      <c r="QY2305" s="121"/>
      <c r="QZ2305" s="121"/>
      <c r="RA2305" s="121"/>
      <c r="RB2305" s="121"/>
      <c r="RC2305" s="121"/>
      <c r="RD2305" s="121"/>
      <c r="RE2305" s="121"/>
      <c r="RF2305" s="121"/>
      <c r="RG2305" s="121"/>
      <c r="RH2305" s="121"/>
      <c r="RI2305" s="121"/>
      <c r="RJ2305" s="121"/>
      <c r="RK2305" s="121"/>
      <c r="RL2305" s="121"/>
      <c r="RM2305" s="121"/>
      <c r="RN2305" s="121"/>
      <c r="RO2305" s="121"/>
      <c r="RP2305" s="121"/>
      <c r="RQ2305" s="121"/>
      <c r="RR2305" s="121"/>
      <c r="RS2305" s="121"/>
      <c r="RT2305" s="121"/>
      <c r="RU2305" s="121"/>
      <c r="RV2305" s="121"/>
      <c r="RW2305" s="121"/>
      <c r="RX2305" s="121"/>
      <c r="RY2305" s="121"/>
      <c r="RZ2305" s="121"/>
      <c r="SA2305" s="121"/>
      <c r="SB2305" s="121"/>
      <c r="SC2305" s="121"/>
      <c r="SD2305" s="121"/>
      <c r="SE2305" s="121"/>
      <c r="SF2305" s="121"/>
      <c r="SG2305" s="121"/>
      <c r="SH2305" s="121"/>
      <c r="SI2305" s="121"/>
      <c r="SJ2305" s="121"/>
      <c r="SK2305" s="121"/>
      <c r="SL2305" s="121"/>
      <c r="SM2305" s="121"/>
      <c r="SN2305" s="121"/>
      <c r="SO2305" s="121"/>
      <c r="SP2305" s="121"/>
      <c r="SQ2305" s="121"/>
      <c r="SR2305" s="121"/>
      <c r="SS2305" s="121"/>
      <c r="ST2305" s="121"/>
      <c r="SU2305" s="121"/>
      <c r="SV2305" s="121"/>
      <c r="SW2305" s="121"/>
      <c r="SX2305" s="121"/>
      <c r="SY2305" s="121"/>
      <c r="SZ2305" s="121"/>
      <c r="TA2305" s="121"/>
      <c r="TB2305" s="121"/>
      <c r="TC2305" s="121"/>
      <c r="TD2305" s="121"/>
      <c r="TE2305" s="121"/>
      <c r="TF2305" s="121"/>
      <c r="TG2305" s="121"/>
      <c r="TH2305" s="121"/>
      <c r="TI2305" s="121"/>
      <c r="TJ2305" s="121"/>
      <c r="TK2305" s="121"/>
      <c r="TL2305" s="121"/>
      <c r="TM2305" s="121"/>
      <c r="TN2305" s="121"/>
      <c r="TO2305" s="121"/>
      <c r="TP2305" s="121"/>
      <c r="TQ2305" s="121"/>
      <c r="TR2305" s="121"/>
      <c r="TS2305" s="121"/>
      <c r="TT2305" s="121"/>
      <c r="TU2305" s="121"/>
      <c r="TV2305" s="121"/>
      <c r="TW2305" s="121"/>
      <c r="TX2305" s="121"/>
      <c r="TY2305" s="121"/>
      <c r="TZ2305" s="121"/>
      <c r="UA2305" s="121"/>
      <c r="UB2305" s="121"/>
      <c r="UC2305" s="121"/>
      <c r="UD2305" s="121"/>
      <c r="UE2305" s="121"/>
      <c r="UF2305" s="121"/>
      <c r="UG2305" s="121"/>
      <c r="UH2305" s="121"/>
      <c r="UI2305" s="121"/>
      <c r="UJ2305" s="121"/>
      <c r="UK2305" s="121"/>
      <c r="UL2305" s="121"/>
      <c r="UM2305" s="121"/>
      <c r="UN2305" s="121"/>
      <c r="UO2305" s="121"/>
      <c r="UP2305" s="121"/>
      <c r="UQ2305" s="121"/>
      <c r="UR2305" s="121"/>
      <c r="US2305" s="121"/>
      <c r="UT2305" s="121"/>
      <c r="UU2305" s="121"/>
      <c r="UV2305" s="121"/>
      <c r="UW2305" s="121"/>
      <c r="UX2305" s="121"/>
      <c r="UY2305" s="121"/>
      <c r="UZ2305" s="121"/>
      <c r="VA2305" s="121"/>
      <c r="VB2305" s="121"/>
      <c r="VC2305" s="121"/>
      <c r="VD2305" s="121"/>
      <c r="VE2305" s="121"/>
      <c r="VF2305" s="121"/>
      <c r="VG2305" s="121"/>
      <c r="VH2305" s="121"/>
      <c r="VI2305" s="121"/>
      <c r="VJ2305" s="121"/>
      <c r="VK2305" s="121"/>
      <c r="VL2305" s="121"/>
      <c r="VM2305" s="121"/>
      <c r="VN2305" s="121"/>
      <c r="VO2305" s="121"/>
      <c r="VP2305" s="121"/>
      <c r="VQ2305" s="121"/>
      <c r="VR2305" s="121"/>
      <c r="VS2305" s="121"/>
      <c r="VT2305" s="121"/>
      <c r="VU2305" s="121"/>
      <c r="VV2305" s="121"/>
      <c r="VW2305" s="121"/>
      <c r="VX2305" s="121"/>
      <c r="VY2305" s="121"/>
      <c r="VZ2305" s="121"/>
      <c r="WA2305" s="121"/>
      <c r="WB2305" s="121"/>
      <c r="WC2305" s="121"/>
      <c r="WD2305" s="121"/>
      <c r="WE2305" s="121"/>
      <c r="WF2305" s="121"/>
      <c r="WG2305" s="121"/>
      <c r="WH2305" s="121"/>
      <c r="WI2305" s="121"/>
      <c r="WJ2305" s="121"/>
      <c r="WK2305" s="121"/>
      <c r="WL2305" s="121"/>
      <c r="WM2305" s="121"/>
      <c r="WN2305" s="121"/>
      <c r="WO2305" s="121"/>
      <c r="WP2305" s="121"/>
      <c r="WQ2305" s="121"/>
      <c r="WR2305" s="121"/>
      <c r="WS2305" s="121"/>
      <c r="WT2305" s="121"/>
      <c r="WU2305" s="121"/>
      <c r="WV2305" s="121"/>
      <c r="WW2305" s="121"/>
      <c r="WX2305" s="121"/>
      <c r="WY2305" s="121"/>
      <c r="WZ2305" s="121"/>
      <c r="XA2305" s="121"/>
      <c r="XB2305" s="121"/>
      <c r="XC2305" s="121"/>
      <c r="XD2305" s="121"/>
      <c r="XE2305" s="121"/>
      <c r="XF2305" s="121"/>
      <c r="XG2305" s="121"/>
      <c r="XH2305" s="121"/>
      <c r="XI2305" s="121"/>
      <c r="XJ2305" s="121"/>
      <c r="XK2305" s="121"/>
      <c r="XL2305" s="121"/>
      <c r="XM2305" s="121"/>
      <c r="XN2305" s="121"/>
      <c r="XO2305" s="121"/>
      <c r="XP2305" s="121"/>
      <c r="XQ2305" s="121"/>
      <c r="XR2305" s="121"/>
      <c r="XS2305" s="121"/>
      <c r="XT2305" s="121"/>
      <c r="XU2305" s="121"/>
      <c r="XV2305" s="121"/>
      <c r="XW2305" s="121"/>
      <c r="XX2305" s="121"/>
      <c r="XY2305" s="121"/>
      <c r="XZ2305" s="121"/>
      <c r="YA2305" s="121"/>
      <c r="YB2305" s="121"/>
      <c r="YC2305" s="121"/>
      <c r="YD2305" s="121"/>
      <c r="YE2305" s="121"/>
      <c r="YF2305" s="121"/>
      <c r="YG2305" s="121"/>
      <c r="YH2305" s="121"/>
      <c r="YI2305" s="121"/>
      <c r="YJ2305" s="121"/>
      <c r="YK2305" s="121"/>
      <c r="YL2305" s="121"/>
      <c r="YM2305" s="121"/>
      <c r="YN2305" s="121"/>
      <c r="YO2305" s="121"/>
      <c r="YP2305" s="121"/>
      <c r="YQ2305" s="121"/>
      <c r="YR2305" s="121"/>
      <c r="YS2305" s="121"/>
      <c r="YT2305" s="121"/>
      <c r="YU2305" s="121"/>
      <c r="YV2305" s="121"/>
      <c r="YW2305" s="121"/>
      <c r="YX2305" s="121"/>
      <c r="YY2305" s="121"/>
      <c r="YZ2305" s="121"/>
      <c r="ZA2305" s="121"/>
      <c r="ZB2305" s="121"/>
      <c r="ZC2305" s="121"/>
      <c r="ZD2305" s="121"/>
      <c r="ZE2305" s="121"/>
      <c r="ZF2305" s="121"/>
      <c r="ZG2305" s="121"/>
      <c r="ZH2305" s="121"/>
      <c r="ZI2305" s="121"/>
      <c r="ZJ2305" s="121"/>
      <c r="ZK2305" s="121"/>
      <c r="ZL2305" s="121"/>
      <c r="ZM2305" s="121"/>
      <c r="ZN2305" s="121"/>
      <c r="ZO2305" s="121"/>
      <c r="ZP2305" s="121"/>
      <c r="ZQ2305" s="121"/>
      <c r="ZR2305" s="121"/>
      <c r="ZS2305" s="121"/>
      <c r="ZT2305" s="121"/>
      <c r="ZU2305" s="121"/>
      <c r="ZV2305" s="121"/>
      <c r="ZW2305" s="121"/>
      <c r="ZX2305" s="121"/>
      <c r="ZY2305" s="121"/>
      <c r="ZZ2305" s="121"/>
      <c r="AAA2305" s="121"/>
      <c r="AAB2305" s="121"/>
      <c r="AAC2305" s="121"/>
      <c r="AAD2305" s="121"/>
      <c r="AAE2305" s="121"/>
      <c r="AAF2305" s="121"/>
      <c r="AAG2305" s="121"/>
      <c r="AAH2305" s="121"/>
      <c r="AAI2305" s="121"/>
      <c r="AAJ2305" s="121"/>
      <c r="AAK2305" s="121"/>
      <c r="AAL2305" s="121"/>
      <c r="AAM2305" s="121"/>
      <c r="AAN2305" s="121"/>
      <c r="AAO2305" s="121"/>
      <c r="AAP2305" s="121"/>
      <c r="AAQ2305" s="121"/>
      <c r="AAR2305" s="121"/>
      <c r="AAS2305" s="121"/>
      <c r="AAT2305" s="121"/>
      <c r="AAU2305" s="121"/>
      <c r="AAV2305" s="121"/>
      <c r="AAW2305" s="121"/>
      <c r="AAX2305" s="121"/>
      <c r="AAY2305" s="121"/>
      <c r="AAZ2305" s="121"/>
      <c r="ABA2305" s="121"/>
      <c r="ABB2305" s="121"/>
      <c r="ABC2305" s="121"/>
      <c r="ABD2305" s="121"/>
      <c r="ABE2305" s="121"/>
      <c r="ABF2305" s="121"/>
      <c r="ABG2305" s="121"/>
      <c r="ABH2305" s="121"/>
      <c r="ABI2305" s="121"/>
      <c r="ABJ2305" s="121"/>
      <c r="ABK2305" s="121"/>
      <c r="ABL2305" s="121"/>
      <c r="ABM2305" s="121"/>
      <c r="ABN2305" s="121"/>
      <c r="ABO2305" s="121"/>
      <c r="ABP2305" s="121"/>
      <c r="ABQ2305" s="121"/>
      <c r="ABR2305" s="121"/>
      <c r="ABS2305" s="121"/>
      <c r="ABT2305" s="121"/>
      <c r="ABU2305" s="121"/>
      <c r="ABV2305" s="121"/>
      <c r="ABW2305" s="121"/>
      <c r="ABX2305" s="121"/>
      <c r="ABY2305" s="121"/>
      <c r="ABZ2305" s="121"/>
      <c r="ACA2305" s="121"/>
      <c r="ACB2305" s="121"/>
      <c r="ACC2305" s="121"/>
      <c r="ACD2305" s="121"/>
      <c r="ACE2305" s="121"/>
      <c r="ACF2305" s="121"/>
      <c r="ACG2305" s="121"/>
      <c r="ACH2305" s="121"/>
      <c r="ACI2305" s="121"/>
      <c r="ACJ2305" s="121"/>
      <c r="ACK2305" s="121"/>
      <c r="ACL2305" s="121"/>
      <c r="ACM2305" s="121"/>
      <c r="ACN2305" s="121"/>
      <c r="ACO2305" s="121"/>
      <c r="ACP2305" s="121"/>
      <c r="ACQ2305" s="121"/>
      <c r="ACR2305" s="121"/>
      <c r="ACS2305" s="121"/>
      <c r="ACT2305" s="121"/>
      <c r="ACU2305" s="121"/>
      <c r="ACV2305" s="121"/>
      <c r="ACW2305" s="121"/>
      <c r="ACX2305" s="121"/>
      <c r="ACY2305" s="121"/>
      <c r="ACZ2305" s="121"/>
      <c r="ADA2305" s="121"/>
      <c r="ADB2305" s="121"/>
      <c r="ADC2305" s="121"/>
      <c r="ADD2305" s="121"/>
      <c r="ADE2305" s="121"/>
      <c r="ADF2305" s="121"/>
      <c r="ADG2305" s="121"/>
      <c r="ADH2305" s="121"/>
      <c r="ADI2305" s="121"/>
      <c r="ADJ2305" s="121"/>
      <c r="ADK2305" s="121"/>
      <c r="ADL2305" s="121"/>
      <c r="ADM2305" s="121"/>
      <c r="ADN2305" s="121"/>
      <c r="ADO2305" s="121"/>
      <c r="ADP2305" s="121"/>
      <c r="ADQ2305" s="121"/>
      <c r="ADR2305" s="121"/>
      <c r="ADS2305" s="121"/>
      <c r="ADT2305" s="121"/>
      <c r="ADU2305" s="121"/>
      <c r="ADV2305" s="121"/>
      <c r="ADW2305" s="121"/>
      <c r="ADX2305" s="121"/>
      <c r="ADY2305" s="121"/>
      <c r="ADZ2305" s="121"/>
      <c r="AEA2305" s="121"/>
      <c r="AEB2305" s="121"/>
      <c r="AEC2305" s="121"/>
      <c r="AED2305" s="121"/>
      <c r="AEE2305" s="121"/>
      <c r="AEF2305" s="121"/>
      <c r="AEG2305" s="121"/>
      <c r="AEH2305" s="121"/>
      <c r="AEI2305" s="121"/>
      <c r="AEJ2305" s="121"/>
      <c r="AEK2305" s="121"/>
      <c r="AEL2305" s="121"/>
      <c r="AEM2305" s="121"/>
      <c r="AEN2305" s="121"/>
      <c r="AEO2305" s="121"/>
      <c r="AEP2305" s="121"/>
      <c r="AEQ2305" s="121"/>
      <c r="AER2305" s="121"/>
      <c r="AES2305" s="121"/>
      <c r="AET2305" s="121"/>
      <c r="AEU2305" s="121"/>
      <c r="AEV2305" s="121"/>
      <c r="AEW2305" s="121"/>
      <c r="AEX2305" s="121"/>
      <c r="AEY2305" s="121"/>
      <c r="AEZ2305" s="121"/>
      <c r="AFA2305" s="121"/>
      <c r="AFB2305" s="121"/>
      <c r="AFC2305" s="121"/>
      <c r="AFD2305" s="121"/>
      <c r="AFE2305" s="121"/>
      <c r="AFF2305" s="121"/>
      <c r="AFG2305" s="121"/>
      <c r="AFH2305" s="121"/>
      <c r="AFI2305" s="121"/>
      <c r="AFJ2305" s="121"/>
      <c r="AFK2305" s="121"/>
      <c r="AFL2305" s="121"/>
      <c r="AFM2305" s="121"/>
      <c r="AFN2305" s="121"/>
      <c r="AFO2305" s="121"/>
      <c r="AFP2305" s="121"/>
      <c r="AFQ2305" s="121"/>
      <c r="AFR2305" s="121"/>
      <c r="AFS2305" s="121"/>
      <c r="AFT2305" s="121"/>
      <c r="AFU2305" s="121"/>
      <c r="AFV2305" s="121"/>
      <c r="AFW2305" s="121"/>
      <c r="AFX2305" s="121"/>
      <c r="AFY2305" s="121"/>
      <c r="AFZ2305" s="121"/>
      <c r="AGA2305" s="121"/>
      <c r="AGB2305" s="121"/>
      <c r="AGC2305" s="121"/>
      <c r="AGD2305" s="121"/>
      <c r="AGE2305" s="121"/>
      <c r="AGF2305" s="121"/>
      <c r="AGG2305" s="121"/>
      <c r="AGH2305" s="121"/>
      <c r="AGI2305" s="121"/>
      <c r="AGJ2305" s="121"/>
      <c r="AGK2305" s="121"/>
      <c r="AGL2305" s="121"/>
      <c r="AGM2305" s="121"/>
      <c r="AGN2305" s="121"/>
      <c r="AGO2305" s="121"/>
      <c r="AGP2305" s="121"/>
      <c r="AGQ2305" s="121"/>
      <c r="AGR2305" s="121"/>
      <c r="AGS2305" s="121"/>
      <c r="AGT2305" s="121"/>
      <c r="AGU2305" s="121"/>
      <c r="AGV2305" s="121"/>
      <c r="AGW2305" s="121"/>
      <c r="AGX2305" s="121"/>
      <c r="AGY2305" s="121"/>
      <c r="AGZ2305" s="121"/>
      <c r="AHA2305" s="121"/>
      <c r="AHB2305" s="121"/>
      <c r="AHC2305" s="121"/>
      <c r="AHD2305" s="121"/>
      <c r="AHE2305" s="121"/>
      <c r="AHF2305" s="121"/>
      <c r="AHG2305" s="121"/>
      <c r="AHH2305" s="121"/>
      <c r="AHI2305" s="121"/>
      <c r="AHJ2305" s="121"/>
      <c r="AHK2305" s="121"/>
      <c r="AHL2305" s="121"/>
      <c r="AHM2305" s="121"/>
      <c r="AHN2305" s="121"/>
      <c r="AHO2305" s="121"/>
      <c r="AHP2305" s="121"/>
      <c r="AHQ2305" s="121"/>
      <c r="AHR2305" s="121"/>
      <c r="AHS2305" s="121"/>
      <c r="AHT2305" s="121"/>
      <c r="AHU2305" s="121"/>
      <c r="AHV2305" s="121"/>
      <c r="AHW2305" s="121"/>
      <c r="AHX2305" s="121"/>
      <c r="AHY2305" s="121"/>
      <c r="AHZ2305" s="121"/>
      <c r="AIA2305" s="121"/>
      <c r="AIB2305" s="121"/>
      <c r="AIC2305" s="121"/>
      <c r="AID2305" s="121"/>
      <c r="AIE2305" s="121"/>
      <c r="AIF2305" s="121"/>
      <c r="AIG2305" s="121"/>
      <c r="AIH2305" s="121"/>
      <c r="AII2305" s="121"/>
      <c r="AIJ2305" s="121"/>
      <c r="AIK2305" s="121"/>
      <c r="AIL2305" s="121"/>
      <c r="AIM2305" s="121"/>
      <c r="AIN2305" s="121"/>
      <c r="AIO2305" s="121"/>
      <c r="AIP2305" s="121"/>
      <c r="AIQ2305" s="121"/>
      <c r="AIR2305" s="121"/>
      <c r="AIS2305" s="121"/>
      <c r="AIT2305" s="121"/>
      <c r="AIU2305" s="121"/>
      <c r="AIV2305" s="121"/>
      <c r="AIW2305" s="121"/>
      <c r="AIX2305" s="121"/>
      <c r="AIY2305" s="121"/>
      <c r="AIZ2305" s="121"/>
      <c r="AJA2305" s="121"/>
      <c r="AJB2305" s="121"/>
      <c r="AJC2305" s="121"/>
      <c r="AJD2305" s="121"/>
      <c r="AJE2305" s="121"/>
      <c r="AJF2305" s="121"/>
      <c r="AJG2305" s="121"/>
      <c r="AJH2305" s="121"/>
      <c r="AJI2305" s="121"/>
      <c r="AJJ2305" s="121"/>
      <c r="AJK2305" s="121"/>
      <c r="AJL2305" s="121"/>
      <c r="AJM2305" s="121"/>
      <c r="AJN2305" s="121"/>
      <c r="AJO2305" s="121"/>
      <c r="AJP2305" s="121"/>
      <c r="AJQ2305" s="121"/>
      <c r="AJR2305" s="121"/>
      <c r="AJS2305" s="121"/>
      <c r="AJT2305" s="121"/>
      <c r="AJU2305" s="121"/>
      <c r="AJV2305" s="121"/>
      <c r="AJW2305" s="121"/>
      <c r="AJX2305" s="121"/>
      <c r="AJY2305" s="121"/>
      <c r="AJZ2305" s="121"/>
      <c r="AKA2305" s="121"/>
      <c r="AKB2305" s="121"/>
      <c r="AKC2305" s="121"/>
      <c r="AKD2305" s="121"/>
      <c r="AKE2305" s="121"/>
      <c r="AKF2305" s="121"/>
      <c r="AKG2305" s="121"/>
      <c r="AKH2305" s="121"/>
      <c r="AKI2305" s="121"/>
      <c r="AKJ2305" s="121"/>
      <c r="AKK2305" s="121"/>
      <c r="AKL2305" s="121"/>
      <c r="AKM2305" s="121"/>
      <c r="AKN2305" s="121"/>
      <c r="AKO2305" s="121"/>
      <c r="AKP2305" s="121"/>
      <c r="AKQ2305" s="121"/>
      <c r="AKR2305" s="121"/>
      <c r="AKS2305" s="121"/>
      <c r="AKT2305" s="121"/>
      <c r="AKU2305" s="121"/>
      <c r="AKV2305" s="121"/>
      <c r="AKW2305" s="121"/>
      <c r="AKX2305" s="121"/>
      <c r="AKY2305" s="121"/>
      <c r="AKZ2305" s="121"/>
      <c r="ALA2305" s="121"/>
      <c r="ALB2305" s="121"/>
      <c r="ALC2305" s="121"/>
      <c r="ALD2305" s="121"/>
      <c r="ALE2305" s="121"/>
      <c r="ALF2305" s="121"/>
      <c r="ALG2305" s="121"/>
      <c r="ALH2305" s="121"/>
      <c r="ALI2305" s="121"/>
      <c r="ALJ2305" s="121"/>
      <c r="ALK2305" s="121"/>
      <c r="ALL2305" s="121"/>
      <c r="ALM2305" s="121"/>
      <c r="ALN2305" s="121"/>
      <c r="ALO2305" s="121"/>
      <c r="ALP2305" s="121"/>
      <c r="ALQ2305" s="121"/>
      <c r="ALR2305" s="121"/>
      <c r="ALS2305" s="121"/>
      <c r="ALT2305" s="121"/>
      <c r="ALU2305" s="121"/>
      <c r="ALV2305" s="121"/>
      <c r="ALW2305" s="121"/>
      <c r="ALX2305" s="121"/>
      <c r="ALY2305" s="121"/>
      <c r="ALZ2305" s="121"/>
      <c r="AMA2305" s="121"/>
      <c r="AMB2305" s="121"/>
      <c r="AMC2305" s="121"/>
      <c r="AMD2305" s="121"/>
      <c r="AME2305" s="121"/>
      <c r="AMF2305" s="121"/>
      <c r="AMG2305" s="121"/>
      <c r="AMH2305" s="121"/>
      <c r="AMI2305" s="121"/>
      <c r="AMJ2305" s="121"/>
      <c r="AMK2305" s="121"/>
    </row>
    <row r="2306" spans="1:1025" s="108" customFormat="1">
      <c r="A2306" s="15">
        <v>2303</v>
      </c>
      <c r="B2306" s="16" t="s">
        <v>28</v>
      </c>
      <c r="C2306" s="274" t="s">
        <v>3864</v>
      </c>
      <c r="D2306" s="16" t="s">
        <v>5458</v>
      </c>
      <c r="E2306" s="16" t="s">
        <v>5463</v>
      </c>
      <c r="F2306" s="16" t="s">
        <v>938</v>
      </c>
      <c r="G2306" s="16">
        <v>8</v>
      </c>
      <c r="H2306" s="18" t="s">
        <v>5464</v>
      </c>
      <c r="I2306" s="16" t="s">
        <v>5465</v>
      </c>
      <c r="J2306" s="16" t="s">
        <v>2246</v>
      </c>
      <c r="K2306" s="16" t="s">
        <v>3868</v>
      </c>
      <c r="L2306" s="16" t="s">
        <v>3597</v>
      </c>
      <c r="M2306" s="63" t="s">
        <v>5462</v>
      </c>
      <c r="N2306" s="121"/>
      <c r="O2306" s="121"/>
      <c r="P2306" s="121"/>
      <c r="Q2306" s="121"/>
      <c r="R2306" s="121"/>
      <c r="S2306" s="121"/>
      <c r="T2306" s="121"/>
      <c r="U2306" s="121"/>
      <c r="V2306" s="121"/>
      <c r="W2306" s="121"/>
      <c r="X2306" s="121"/>
      <c r="Y2306" s="121"/>
      <c r="Z2306" s="121"/>
      <c r="AA2306" s="121"/>
      <c r="AB2306" s="121"/>
      <c r="AC2306" s="121"/>
      <c r="AD2306" s="121"/>
      <c r="AE2306" s="121"/>
      <c r="AF2306" s="121"/>
      <c r="AG2306" s="121"/>
      <c r="AH2306" s="121"/>
      <c r="AI2306" s="121"/>
      <c r="AJ2306" s="121"/>
      <c r="AK2306" s="121"/>
      <c r="AL2306" s="121"/>
      <c r="AM2306" s="121"/>
      <c r="AN2306" s="121"/>
      <c r="AO2306" s="121"/>
      <c r="AP2306" s="121"/>
      <c r="AQ2306" s="121"/>
      <c r="AR2306" s="121"/>
      <c r="AS2306" s="121"/>
      <c r="AT2306" s="121"/>
      <c r="AU2306" s="121"/>
      <c r="AV2306" s="121"/>
      <c r="AW2306" s="121"/>
      <c r="AX2306" s="121"/>
      <c r="AY2306" s="121"/>
      <c r="AZ2306" s="121"/>
      <c r="BA2306" s="121"/>
      <c r="BB2306" s="121"/>
      <c r="BC2306" s="121"/>
      <c r="BD2306" s="121"/>
      <c r="BE2306" s="121"/>
      <c r="BF2306" s="121"/>
      <c r="BG2306" s="121"/>
      <c r="BH2306" s="121"/>
      <c r="BI2306" s="121"/>
      <c r="BJ2306" s="121"/>
      <c r="BK2306" s="121"/>
      <c r="BL2306" s="121"/>
      <c r="BM2306" s="121"/>
      <c r="BN2306" s="121"/>
      <c r="BO2306" s="121"/>
      <c r="BP2306" s="121"/>
      <c r="BQ2306" s="121"/>
      <c r="BR2306" s="121"/>
      <c r="BS2306" s="121"/>
      <c r="BT2306" s="121"/>
      <c r="BU2306" s="121"/>
      <c r="BV2306" s="121"/>
      <c r="BW2306" s="121"/>
      <c r="BX2306" s="121"/>
      <c r="BY2306" s="121"/>
      <c r="BZ2306" s="121"/>
      <c r="CA2306" s="121"/>
      <c r="CB2306" s="121"/>
      <c r="CC2306" s="121"/>
      <c r="CD2306" s="121"/>
      <c r="CE2306" s="121"/>
      <c r="CF2306" s="121"/>
      <c r="CG2306" s="121"/>
      <c r="CH2306" s="121"/>
      <c r="CI2306" s="121"/>
      <c r="CJ2306" s="121"/>
      <c r="CK2306" s="121"/>
      <c r="CL2306" s="121"/>
      <c r="CM2306" s="121"/>
      <c r="CN2306" s="121"/>
      <c r="CO2306" s="121"/>
      <c r="CP2306" s="121"/>
      <c r="CQ2306" s="121"/>
      <c r="CR2306" s="121"/>
      <c r="CS2306" s="121"/>
      <c r="CT2306" s="121"/>
      <c r="CU2306" s="121"/>
      <c r="CV2306" s="121"/>
      <c r="CW2306" s="121"/>
      <c r="CX2306" s="121"/>
      <c r="CY2306" s="121"/>
      <c r="CZ2306" s="121"/>
      <c r="DA2306" s="121"/>
      <c r="DB2306" s="121"/>
      <c r="DC2306" s="121"/>
      <c r="DD2306" s="121"/>
      <c r="DE2306" s="121"/>
      <c r="DF2306" s="121"/>
      <c r="DG2306" s="121"/>
      <c r="DH2306" s="121"/>
      <c r="DI2306" s="121"/>
      <c r="DJ2306" s="121"/>
      <c r="DK2306" s="121"/>
      <c r="DL2306" s="121"/>
      <c r="DM2306" s="121"/>
      <c r="DN2306" s="121"/>
      <c r="DO2306" s="121"/>
      <c r="DP2306" s="121"/>
      <c r="DQ2306" s="121"/>
      <c r="DR2306" s="121"/>
      <c r="DS2306" s="121"/>
      <c r="DT2306" s="121"/>
      <c r="DU2306" s="121"/>
      <c r="DV2306" s="121"/>
      <c r="DW2306" s="121"/>
      <c r="DX2306" s="121"/>
      <c r="DY2306" s="121"/>
      <c r="DZ2306" s="121"/>
      <c r="EA2306" s="121"/>
      <c r="EB2306" s="121"/>
      <c r="EC2306" s="121"/>
      <c r="ED2306" s="121"/>
      <c r="EE2306" s="121"/>
      <c r="EF2306" s="121"/>
      <c r="EG2306" s="121"/>
      <c r="EH2306" s="121"/>
      <c r="EI2306" s="121"/>
      <c r="EJ2306" s="121"/>
      <c r="EK2306" s="121"/>
      <c r="EL2306" s="121"/>
      <c r="EM2306" s="121"/>
      <c r="EN2306" s="121"/>
      <c r="EO2306" s="121"/>
      <c r="EP2306" s="121"/>
      <c r="EQ2306" s="121"/>
      <c r="ER2306" s="121"/>
      <c r="ES2306" s="121"/>
      <c r="ET2306" s="121"/>
      <c r="EU2306" s="121"/>
      <c r="EV2306" s="121"/>
      <c r="EW2306" s="121"/>
      <c r="EX2306" s="121"/>
      <c r="EY2306" s="121"/>
      <c r="EZ2306" s="121"/>
      <c r="FA2306" s="121"/>
      <c r="FB2306" s="121"/>
      <c r="FC2306" s="121"/>
      <c r="FD2306" s="121"/>
      <c r="FE2306" s="121"/>
      <c r="FF2306" s="121"/>
      <c r="FG2306" s="121"/>
      <c r="FH2306" s="121"/>
      <c r="FI2306" s="121"/>
      <c r="FJ2306" s="121"/>
      <c r="FK2306" s="121"/>
      <c r="FL2306" s="121"/>
      <c r="FM2306" s="121"/>
      <c r="FN2306" s="121"/>
      <c r="FO2306" s="121"/>
      <c r="FP2306" s="121"/>
      <c r="FQ2306" s="121"/>
      <c r="FR2306" s="121"/>
      <c r="FS2306" s="121"/>
      <c r="FT2306" s="121"/>
      <c r="FU2306" s="121"/>
      <c r="FV2306" s="121"/>
      <c r="FW2306" s="121"/>
      <c r="FX2306" s="121"/>
      <c r="FY2306" s="121"/>
      <c r="FZ2306" s="121"/>
      <c r="GA2306" s="121"/>
      <c r="GB2306" s="121"/>
      <c r="GC2306" s="121"/>
      <c r="GD2306" s="121"/>
      <c r="GE2306" s="121"/>
      <c r="GF2306" s="121"/>
      <c r="GG2306" s="121"/>
      <c r="GH2306" s="121"/>
      <c r="GI2306" s="121"/>
      <c r="GJ2306" s="121"/>
      <c r="GK2306" s="121"/>
      <c r="GL2306" s="121"/>
      <c r="GM2306" s="121"/>
      <c r="GN2306" s="121"/>
      <c r="GO2306" s="121"/>
      <c r="GP2306" s="121"/>
      <c r="GQ2306" s="121"/>
      <c r="GR2306" s="121"/>
      <c r="GS2306" s="121"/>
      <c r="GT2306" s="121"/>
      <c r="GU2306" s="121"/>
      <c r="GV2306" s="121"/>
      <c r="GW2306" s="121"/>
      <c r="GX2306" s="121"/>
      <c r="GY2306" s="121"/>
      <c r="GZ2306" s="121"/>
      <c r="HA2306" s="121"/>
      <c r="HB2306" s="121"/>
      <c r="HC2306" s="121"/>
      <c r="HD2306" s="121"/>
      <c r="HE2306" s="121"/>
      <c r="HF2306" s="121"/>
      <c r="HG2306" s="121"/>
      <c r="HH2306" s="121"/>
      <c r="HI2306" s="121"/>
      <c r="HJ2306" s="121"/>
      <c r="HK2306" s="121"/>
      <c r="HL2306" s="121"/>
      <c r="HM2306" s="121"/>
      <c r="HN2306" s="121"/>
      <c r="HO2306" s="121"/>
      <c r="HP2306" s="121"/>
      <c r="HQ2306" s="121"/>
      <c r="HR2306" s="121"/>
      <c r="HS2306" s="121"/>
      <c r="HT2306" s="121"/>
      <c r="HU2306" s="121"/>
      <c r="HV2306" s="121"/>
      <c r="HW2306" s="121"/>
      <c r="HX2306" s="121"/>
      <c r="HY2306" s="121"/>
      <c r="HZ2306" s="121"/>
      <c r="IA2306" s="121"/>
      <c r="IB2306" s="121"/>
      <c r="IC2306" s="121"/>
      <c r="ID2306" s="121"/>
      <c r="IE2306" s="121"/>
      <c r="IF2306" s="121"/>
      <c r="IG2306" s="121"/>
      <c r="IH2306" s="121"/>
      <c r="II2306" s="121"/>
      <c r="IJ2306" s="121"/>
      <c r="IK2306" s="121"/>
      <c r="IL2306" s="121"/>
      <c r="IM2306" s="121"/>
      <c r="IN2306" s="121"/>
      <c r="IO2306" s="121"/>
      <c r="IP2306" s="121"/>
      <c r="IQ2306" s="121"/>
      <c r="IR2306" s="121"/>
      <c r="IS2306" s="121"/>
      <c r="IT2306" s="121"/>
      <c r="IU2306" s="121"/>
      <c r="IV2306" s="121"/>
      <c r="IW2306" s="121"/>
      <c r="IX2306" s="121"/>
      <c r="IY2306" s="121"/>
      <c r="IZ2306" s="121"/>
      <c r="JA2306" s="121"/>
      <c r="JB2306" s="121"/>
      <c r="JC2306" s="121"/>
      <c r="JD2306" s="121"/>
      <c r="JE2306" s="121"/>
      <c r="JF2306" s="121"/>
      <c r="JG2306" s="121"/>
      <c r="JH2306" s="121"/>
      <c r="JI2306" s="121"/>
      <c r="JJ2306" s="121"/>
      <c r="JK2306" s="121"/>
      <c r="JL2306" s="121"/>
      <c r="JM2306" s="121"/>
      <c r="JN2306" s="121"/>
      <c r="JO2306" s="121"/>
      <c r="JP2306" s="121"/>
      <c r="JQ2306" s="121"/>
      <c r="JR2306" s="121"/>
      <c r="JS2306" s="121"/>
      <c r="JT2306" s="121"/>
      <c r="JU2306" s="121"/>
      <c r="JV2306" s="121"/>
      <c r="JW2306" s="121"/>
      <c r="JX2306" s="121"/>
      <c r="JY2306" s="121"/>
      <c r="JZ2306" s="121"/>
      <c r="KA2306" s="121"/>
      <c r="KB2306" s="121"/>
      <c r="KC2306" s="121"/>
      <c r="KD2306" s="121"/>
      <c r="KE2306" s="121"/>
      <c r="KF2306" s="121"/>
      <c r="KG2306" s="121"/>
      <c r="KH2306" s="121"/>
      <c r="KI2306" s="121"/>
      <c r="KJ2306" s="121"/>
      <c r="KK2306" s="121"/>
      <c r="KL2306" s="121"/>
      <c r="KM2306" s="121"/>
      <c r="KN2306" s="121"/>
      <c r="KO2306" s="121"/>
      <c r="KP2306" s="121"/>
      <c r="KQ2306" s="121"/>
      <c r="KR2306" s="121"/>
      <c r="KS2306" s="121"/>
      <c r="KT2306" s="121"/>
      <c r="KU2306" s="121"/>
      <c r="KV2306" s="121"/>
      <c r="KW2306" s="121"/>
      <c r="KX2306" s="121"/>
      <c r="KY2306" s="121"/>
      <c r="KZ2306" s="121"/>
      <c r="LA2306" s="121"/>
      <c r="LB2306" s="121"/>
      <c r="LC2306" s="121"/>
      <c r="LD2306" s="121"/>
      <c r="LE2306" s="121"/>
      <c r="LF2306" s="121"/>
      <c r="LG2306" s="121"/>
      <c r="LH2306" s="121"/>
      <c r="LI2306" s="121"/>
      <c r="LJ2306" s="121"/>
      <c r="LK2306" s="121"/>
      <c r="LL2306" s="121"/>
      <c r="LM2306" s="121"/>
      <c r="LN2306" s="121"/>
      <c r="LO2306" s="121"/>
      <c r="LP2306" s="121"/>
      <c r="LQ2306" s="121"/>
      <c r="LR2306" s="121"/>
      <c r="LS2306" s="121"/>
      <c r="LT2306" s="121"/>
      <c r="LU2306" s="121"/>
      <c r="LV2306" s="121"/>
      <c r="LW2306" s="121"/>
      <c r="LX2306" s="121"/>
      <c r="LY2306" s="121"/>
      <c r="LZ2306" s="121"/>
      <c r="MA2306" s="121"/>
      <c r="MB2306" s="121"/>
      <c r="MC2306" s="121"/>
      <c r="MD2306" s="121"/>
      <c r="ME2306" s="121"/>
      <c r="MF2306" s="121"/>
      <c r="MG2306" s="121"/>
      <c r="MH2306" s="121"/>
      <c r="MI2306" s="121"/>
      <c r="MJ2306" s="121"/>
      <c r="MK2306" s="121"/>
      <c r="ML2306" s="121"/>
      <c r="MM2306" s="121"/>
      <c r="MN2306" s="121"/>
      <c r="MO2306" s="121"/>
      <c r="MP2306" s="121"/>
      <c r="MQ2306" s="121"/>
      <c r="MR2306" s="121"/>
      <c r="MS2306" s="121"/>
      <c r="MT2306" s="121"/>
      <c r="MU2306" s="121"/>
      <c r="MV2306" s="121"/>
      <c r="MW2306" s="121"/>
      <c r="MX2306" s="121"/>
      <c r="MY2306" s="121"/>
      <c r="MZ2306" s="121"/>
      <c r="NA2306" s="121"/>
      <c r="NB2306" s="121"/>
      <c r="NC2306" s="121"/>
      <c r="ND2306" s="121"/>
      <c r="NE2306" s="121"/>
      <c r="NF2306" s="121"/>
      <c r="NG2306" s="121"/>
      <c r="NH2306" s="121"/>
      <c r="NI2306" s="121"/>
      <c r="NJ2306" s="121"/>
      <c r="NK2306" s="121"/>
      <c r="NL2306" s="121"/>
      <c r="NM2306" s="121"/>
      <c r="NN2306" s="121"/>
      <c r="NO2306" s="121"/>
      <c r="NP2306" s="121"/>
      <c r="NQ2306" s="121"/>
      <c r="NR2306" s="121"/>
      <c r="NS2306" s="121"/>
      <c r="NT2306" s="121"/>
      <c r="NU2306" s="121"/>
      <c r="NV2306" s="121"/>
      <c r="NW2306" s="121"/>
      <c r="NX2306" s="121"/>
      <c r="NY2306" s="121"/>
      <c r="NZ2306" s="121"/>
      <c r="OA2306" s="121"/>
      <c r="OB2306" s="121"/>
      <c r="OC2306" s="121"/>
      <c r="OD2306" s="121"/>
      <c r="OE2306" s="121"/>
      <c r="OF2306" s="121"/>
      <c r="OG2306" s="121"/>
      <c r="OH2306" s="121"/>
      <c r="OI2306" s="121"/>
      <c r="OJ2306" s="121"/>
      <c r="OK2306" s="121"/>
      <c r="OL2306" s="121"/>
      <c r="OM2306" s="121"/>
      <c r="ON2306" s="121"/>
      <c r="OO2306" s="121"/>
      <c r="OP2306" s="121"/>
      <c r="OQ2306" s="121"/>
      <c r="OR2306" s="121"/>
      <c r="OS2306" s="121"/>
      <c r="OT2306" s="121"/>
      <c r="OU2306" s="121"/>
      <c r="OV2306" s="121"/>
      <c r="OW2306" s="121"/>
      <c r="OX2306" s="121"/>
      <c r="OY2306" s="121"/>
      <c r="OZ2306" s="121"/>
      <c r="PA2306" s="121"/>
      <c r="PB2306" s="121"/>
      <c r="PC2306" s="121"/>
      <c r="PD2306" s="121"/>
      <c r="PE2306" s="121"/>
      <c r="PF2306" s="121"/>
      <c r="PG2306" s="121"/>
      <c r="PH2306" s="121"/>
      <c r="PI2306" s="121"/>
      <c r="PJ2306" s="121"/>
      <c r="PK2306" s="121"/>
      <c r="PL2306" s="121"/>
      <c r="PM2306" s="121"/>
      <c r="PN2306" s="121"/>
      <c r="PO2306" s="121"/>
      <c r="PP2306" s="121"/>
      <c r="PQ2306" s="121"/>
      <c r="PR2306" s="121"/>
      <c r="PS2306" s="121"/>
      <c r="PT2306" s="121"/>
      <c r="PU2306" s="121"/>
      <c r="PV2306" s="121"/>
      <c r="PW2306" s="121"/>
      <c r="PX2306" s="121"/>
      <c r="PY2306" s="121"/>
      <c r="PZ2306" s="121"/>
      <c r="QA2306" s="121"/>
      <c r="QB2306" s="121"/>
      <c r="QC2306" s="121"/>
      <c r="QD2306" s="121"/>
      <c r="QE2306" s="121"/>
      <c r="QF2306" s="121"/>
      <c r="QG2306" s="121"/>
      <c r="QH2306" s="121"/>
      <c r="QI2306" s="121"/>
      <c r="QJ2306" s="121"/>
      <c r="QK2306" s="121"/>
      <c r="QL2306" s="121"/>
      <c r="QM2306" s="121"/>
      <c r="QN2306" s="121"/>
      <c r="QO2306" s="121"/>
      <c r="QP2306" s="121"/>
      <c r="QQ2306" s="121"/>
      <c r="QR2306" s="121"/>
      <c r="QS2306" s="121"/>
      <c r="QT2306" s="121"/>
      <c r="QU2306" s="121"/>
      <c r="QV2306" s="121"/>
      <c r="QW2306" s="121"/>
      <c r="QX2306" s="121"/>
      <c r="QY2306" s="121"/>
      <c r="QZ2306" s="121"/>
      <c r="RA2306" s="121"/>
      <c r="RB2306" s="121"/>
      <c r="RC2306" s="121"/>
      <c r="RD2306" s="121"/>
      <c r="RE2306" s="121"/>
      <c r="RF2306" s="121"/>
      <c r="RG2306" s="121"/>
      <c r="RH2306" s="121"/>
      <c r="RI2306" s="121"/>
      <c r="RJ2306" s="121"/>
      <c r="RK2306" s="121"/>
      <c r="RL2306" s="121"/>
      <c r="RM2306" s="121"/>
      <c r="RN2306" s="121"/>
      <c r="RO2306" s="121"/>
      <c r="RP2306" s="121"/>
      <c r="RQ2306" s="121"/>
      <c r="RR2306" s="121"/>
      <c r="RS2306" s="121"/>
      <c r="RT2306" s="121"/>
      <c r="RU2306" s="121"/>
      <c r="RV2306" s="121"/>
      <c r="RW2306" s="121"/>
      <c r="RX2306" s="121"/>
      <c r="RY2306" s="121"/>
      <c r="RZ2306" s="121"/>
      <c r="SA2306" s="121"/>
      <c r="SB2306" s="121"/>
      <c r="SC2306" s="121"/>
      <c r="SD2306" s="121"/>
      <c r="SE2306" s="121"/>
      <c r="SF2306" s="121"/>
      <c r="SG2306" s="121"/>
      <c r="SH2306" s="121"/>
      <c r="SI2306" s="121"/>
      <c r="SJ2306" s="121"/>
      <c r="SK2306" s="121"/>
      <c r="SL2306" s="121"/>
      <c r="SM2306" s="121"/>
      <c r="SN2306" s="121"/>
      <c r="SO2306" s="121"/>
      <c r="SP2306" s="121"/>
      <c r="SQ2306" s="121"/>
      <c r="SR2306" s="121"/>
      <c r="SS2306" s="121"/>
      <c r="ST2306" s="121"/>
      <c r="SU2306" s="121"/>
      <c r="SV2306" s="121"/>
      <c r="SW2306" s="121"/>
      <c r="SX2306" s="121"/>
      <c r="SY2306" s="121"/>
      <c r="SZ2306" s="121"/>
      <c r="TA2306" s="121"/>
      <c r="TB2306" s="121"/>
      <c r="TC2306" s="121"/>
      <c r="TD2306" s="121"/>
      <c r="TE2306" s="121"/>
      <c r="TF2306" s="121"/>
      <c r="TG2306" s="121"/>
      <c r="TH2306" s="121"/>
      <c r="TI2306" s="121"/>
      <c r="TJ2306" s="121"/>
      <c r="TK2306" s="121"/>
      <c r="TL2306" s="121"/>
      <c r="TM2306" s="121"/>
      <c r="TN2306" s="121"/>
      <c r="TO2306" s="121"/>
      <c r="TP2306" s="121"/>
      <c r="TQ2306" s="121"/>
      <c r="TR2306" s="121"/>
      <c r="TS2306" s="121"/>
      <c r="TT2306" s="121"/>
      <c r="TU2306" s="121"/>
      <c r="TV2306" s="121"/>
      <c r="TW2306" s="121"/>
      <c r="TX2306" s="121"/>
      <c r="TY2306" s="121"/>
      <c r="TZ2306" s="121"/>
      <c r="UA2306" s="121"/>
      <c r="UB2306" s="121"/>
      <c r="UC2306" s="121"/>
      <c r="UD2306" s="121"/>
      <c r="UE2306" s="121"/>
      <c r="UF2306" s="121"/>
      <c r="UG2306" s="121"/>
      <c r="UH2306" s="121"/>
      <c r="UI2306" s="121"/>
      <c r="UJ2306" s="121"/>
      <c r="UK2306" s="121"/>
      <c r="UL2306" s="121"/>
      <c r="UM2306" s="121"/>
      <c r="UN2306" s="121"/>
      <c r="UO2306" s="121"/>
      <c r="UP2306" s="121"/>
      <c r="UQ2306" s="121"/>
      <c r="UR2306" s="121"/>
      <c r="US2306" s="121"/>
      <c r="UT2306" s="121"/>
      <c r="UU2306" s="121"/>
      <c r="UV2306" s="121"/>
      <c r="UW2306" s="121"/>
      <c r="UX2306" s="121"/>
      <c r="UY2306" s="121"/>
      <c r="UZ2306" s="121"/>
      <c r="VA2306" s="121"/>
      <c r="VB2306" s="121"/>
      <c r="VC2306" s="121"/>
      <c r="VD2306" s="121"/>
      <c r="VE2306" s="121"/>
      <c r="VF2306" s="121"/>
      <c r="VG2306" s="121"/>
      <c r="VH2306" s="121"/>
      <c r="VI2306" s="121"/>
      <c r="VJ2306" s="121"/>
      <c r="VK2306" s="121"/>
      <c r="VL2306" s="121"/>
      <c r="VM2306" s="121"/>
      <c r="VN2306" s="121"/>
      <c r="VO2306" s="121"/>
      <c r="VP2306" s="121"/>
      <c r="VQ2306" s="121"/>
      <c r="VR2306" s="121"/>
      <c r="VS2306" s="121"/>
      <c r="VT2306" s="121"/>
      <c r="VU2306" s="121"/>
      <c r="VV2306" s="121"/>
      <c r="VW2306" s="121"/>
      <c r="VX2306" s="121"/>
      <c r="VY2306" s="121"/>
      <c r="VZ2306" s="121"/>
      <c r="WA2306" s="121"/>
      <c r="WB2306" s="121"/>
      <c r="WC2306" s="121"/>
      <c r="WD2306" s="121"/>
      <c r="WE2306" s="121"/>
      <c r="WF2306" s="121"/>
      <c r="WG2306" s="121"/>
      <c r="WH2306" s="121"/>
      <c r="WI2306" s="121"/>
      <c r="WJ2306" s="121"/>
      <c r="WK2306" s="121"/>
      <c r="WL2306" s="121"/>
      <c r="WM2306" s="121"/>
      <c r="WN2306" s="121"/>
      <c r="WO2306" s="121"/>
      <c r="WP2306" s="121"/>
      <c r="WQ2306" s="121"/>
      <c r="WR2306" s="121"/>
      <c r="WS2306" s="121"/>
      <c r="WT2306" s="121"/>
      <c r="WU2306" s="121"/>
      <c r="WV2306" s="121"/>
      <c r="WW2306" s="121"/>
      <c r="WX2306" s="121"/>
      <c r="WY2306" s="121"/>
      <c r="WZ2306" s="121"/>
      <c r="XA2306" s="121"/>
      <c r="XB2306" s="121"/>
      <c r="XC2306" s="121"/>
      <c r="XD2306" s="121"/>
      <c r="XE2306" s="121"/>
      <c r="XF2306" s="121"/>
      <c r="XG2306" s="121"/>
      <c r="XH2306" s="121"/>
      <c r="XI2306" s="121"/>
      <c r="XJ2306" s="121"/>
      <c r="XK2306" s="121"/>
      <c r="XL2306" s="121"/>
      <c r="XM2306" s="121"/>
      <c r="XN2306" s="121"/>
      <c r="XO2306" s="121"/>
      <c r="XP2306" s="121"/>
      <c r="XQ2306" s="121"/>
      <c r="XR2306" s="121"/>
      <c r="XS2306" s="121"/>
      <c r="XT2306" s="121"/>
      <c r="XU2306" s="121"/>
      <c r="XV2306" s="121"/>
      <c r="XW2306" s="121"/>
      <c r="XX2306" s="121"/>
      <c r="XY2306" s="121"/>
      <c r="XZ2306" s="121"/>
      <c r="YA2306" s="121"/>
      <c r="YB2306" s="121"/>
      <c r="YC2306" s="121"/>
      <c r="YD2306" s="121"/>
      <c r="YE2306" s="121"/>
      <c r="YF2306" s="121"/>
      <c r="YG2306" s="121"/>
      <c r="YH2306" s="121"/>
      <c r="YI2306" s="121"/>
      <c r="YJ2306" s="121"/>
      <c r="YK2306" s="121"/>
      <c r="YL2306" s="121"/>
      <c r="YM2306" s="121"/>
      <c r="YN2306" s="121"/>
      <c r="YO2306" s="121"/>
      <c r="YP2306" s="121"/>
      <c r="YQ2306" s="121"/>
      <c r="YR2306" s="121"/>
      <c r="YS2306" s="121"/>
      <c r="YT2306" s="121"/>
      <c r="YU2306" s="121"/>
      <c r="YV2306" s="121"/>
      <c r="YW2306" s="121"/>
      <c r="YX2306" s="121"/>
      <c r="YY2306" s="121"/>
      <c r="YZ2306" s="121"/>
      <c r="ZA2306" s="121"/>
      <c r="ZB2306" s="121"/>
      <c r="ZC2306" s="121"/>
      <c r="ZD2306" s="121"/>
      <c r="ZE2306" s="121"/>
      <c r="ZF2306" s="121"/>
      <c r="ZG2306" s="121"/>
      <c r="ZH2306" s="121"/>
      <c r="ZI2306" s="121"/>
      <c r="ZJ2306" s="121"/>
      <c r="ZK2306" s="121"/>
      <c r="ZL2306" s="121"/>
      <c r="ZM2306" s="121"/>
      <c r="ZN2306" s="121"/>
      <c r="ZO2306" s="121"/>
      <c r="ZP2306" s="121"/>
      <c r="ZQ2306" s="121"/>
      <c r="ZR2306" s="121"/>
      <c r="ZS2306" s="121"/>
      <c r="ZT2306" s="121"/>
      <c r="ZU2306" s="121"/>
      <c r="ZV2306" s="121"/>
      <c r="ZW2306" s="121"/>
      <c r="ZX2306" s="121"/>
      <c r="ZY2306" s="121"/>
      <c r="ZZ2306" s="121"/>
      <c r="AAA2306" s="121"/>
      <c r="AAB2306" s="121"/>
      <c r="AAC2306" s="121"/>
      <c r="AAD2306" s="121"/>
      <c r="AAE2306" s="121"/>
      <c r="AAF2306" s="121"/>
      <c r="AAG2306" s="121"/>
      <c r="AAH2306" s="121"/>
      <c r="AAI2306" s="121"/>
      <c r="AAJ2306" s="121"/>
      <c r="AAK2306" s="121"/>
      <c r="AAL2306" s="121"/>
      <c r="AAM2306" s="121"/>
      <c r="AAN2306" s="121"/>
      <c r="AAO2306" s="121"/>
      <c r="AAP2306" s="121"/>
      <c r="AAQ2306" s="121"/>
      <c r="AAR2306" s="121"/>
      <c r="AAS2306" s="121"/>
      <c r="AAT2306" s="121"/>
      <c r="AAU2306" s="121"/>
      <c r="AAV2306" s="121"/>
      <c r="AAW2306" s="121"/>
      <c r="AAX2306" s="121"/>
      <c r="AAY2306" s="121"/>
      <c r="AAZ2306" s="121"/>
      <c r="ABA2306" s="121"/>
      <c r="ABB2306" s="121"/>
      <c r="ABC2306" s="121"/>
      <c r="ABD2306" s="121"/>
      <c r="ABE2306" s="121"/>
      <c r="ABF2306" s="121"/>
      <c r="ABG2306" s="121"/>
      <c r="ABH2306" s="121"/>
      <c r="ABI2306" s="121"/>
      <c r="ABJ2306" s="121"/>
      <c r="ABK2306" s="121"/>
      <c r="ABL2306" s="121"/>
      <c r="ABM2306" s="121"/>
      <c r="ABN2306" s="121"/>
      <c r="ABO2306" s="121"/>
      <c r="ABP2306" s="121"/>
      <c r="ABQ2306" s="121"/>
      <c r="ABR2306" s="121"/>
      <c r="ABS2306" s="121"/>
      <c r="ABT2306" s="121"/>
      <c r="ABU2306" s="121"/>
      <c r="ABV2306" s="121"/>
      <c r="ABW2306" s="121"/>
      <c r="ABX2306" s="121"/>
      <c r="ABY2306" s="121"/>
      <c r="ABZ2306" s="121"/>
      <c r="ACA2306" s="121"/>
      <c r="ACB2306" s="121"/>
      <c r="ACC2306" s="121"/>
      <c r="ACD2306" s="121"/>
      <c r="ACE2306" s="121"/>
      <c r="ACF2306" s="121"/>
      <c r="ACG2306" s="121"/>
      <c r="ACH2306" s="121"/>
      <c r="ACI2306" s="121"/>
      <c r="ACJ2306" s="121"/>
      <c r="ACK2306" s="121"/>
      <c r="ACL2306" s="121"/>
      <c r="ACM2306" s="121"/>
      <c r="ACN2306" s="121"/>
      <c r="ACO2306" s="121"/>
      <c r="ACP2306" s="121"/>
      <c r="ACQ2306" s="121"/>
      <c r="ACR2306" s="121"/>
      <c r="ACS2306" s="121"/>
      <c r="ACT2306" s="121"/>
      <c r="ACU2306" s="121"/>
      <c r="ACV2306" s="121"/>
      <c r="ACW2306" s="121"/>
      <c r="ACX2306" s="121"/>
      <c r="ACY2306" s="121"/>
      <c r="ACZ2306" s="121"/>
      <c r="ADA2306" s="121"/>
      <c r="ADB2306" s="121"/>
      <c r="ADC2306" s="121"/>
      <c r="ADD2306" s="121"/>
      <c r="ADE2306" s="121"/>
      <c r="ADF2306" s="121"/>
      <c r="ADG2306" s="121"/>
      <c r="ADH2306" s="121"/>
      <c r="ADI2306" s="121"/>
      <c r="ADJ2306" s="121"/>
      <c r="ADK2306" s="121"/>
      <c r="ADL2306" s="121"/>
      <c r="ADM2306" s="121"/>
      <c r="ADN2306" s="121"/>
      <c r="ADO2306" s="121"/>
      <c r="ADP2306" s="121"/>
      <c r="ADQ2306" s="121"/>
      <c r="ADR2306" s="121"/>
      <c r="ADS2306" s="121"/>
      <c r="ADT2306" s="121"/>
      <c r="ADU2306" s="121"/>
      <c r="ADV2306" s="121"/>
      <c r="ADW2306" s="121"/>
      <c r="ADX2306" s="121"/>
      <c r="ADY2306" s="121"/>
      <c r="ADZ2306" s="121"/>
      <c r="AEA2306" s="121"/>
      <c r="AEB2306" s="121"/>
      <c r="AEC2306" s="121"/>
      <c r="AED2306" s="121"/>
      <c r="AEE2306" s="121"/>
      <c r="AEF2306" s="121"/>
      <c r="AEG2306" s="121"/>
      <c r="AEH2306" s="121"/>
      <c r="AEI2306" s="121"/>
      <c r="AEJ2306" s="121"/>
      <c r="AEK2306" s="121"/>
      <c r="AEL2306" s="121"/>
      <c r="AEM2306" s="121"/>
      <c r="AEN2306" s="121"/>
      <c r="AEO2306" s="121"/>
      <c r="AEP2306" s="121"/>
      <c r="AEQ2306" s="121"/>
      <c r="AER2306" s="121"/>
      <c r="AES2306" s="121"/>
      <c r="AET2306" s="121"/>
      <c r="AEU2306" s="121"/>
      <c r="AEV2306" s="121"/>
      <c r="AEW2306" s="121"/>
      <c r="AEX2306" s="121"/>
      <c r="AEY2306" s="121"/>
      <c r="AEZ2306" s="121"/>
      <c r="AFA2306" s="121"/>
      <c r="AFB2306" s="121"/>
      <c r="AFC2306" s="121"/>
      <c r="AFD2306" s="121"/>
      <c r="AFE2306" s="121"/>
      <c r="AFF2306" s="121"/>
      <c r="AFG2306" s="121"/>
      <c r="AFH2306" s="121"/>
      <c r="AFI2306" s="121"/>
      <c r="AFJ2306" s="121"/>
      <c r="AFK2306" s="121"/>
      <c r="AFL2306" s="121"/>
      <c r="AFM2306" s="121"/>
      <c r="AFN2306" s="121"/>
      <c r="AFO2306" s="121"/>
      <c r="AFP2306" s="121"/>
      <c r="AFQ2306" s="121"/>
      <c r="AFR2306" s="121"/>
      <c r="AFS2306" s="121"/>
      <c r="AFT2306" s="121"/>
      <c r="AFU2306" s="121"/>
      <c r="AFV2306" s="121"/>
      <c r="AFW2306" s="121"/>
      <c r="AFX2306" s="121"/>
      <c r="AFY2306" s="121"/>
      <c r="AFZ2306" s="121"/>
      <c r="AGA2306" s="121"/>
      <c r="AGB2306" s="121"/>
      <c r="AGC2306" s="121"/>
      <c r="AGD2306" s="121"/>
      <c r="AGE2306" s="121"/>
      <c r="AGF2306" s="121"/>
      <c r="AGG2306" s="121"/>
      <c r="AGH2306" s="121"/>
      <c r="AGI2306" s="121"/>
      <c r="AGJ2306" s="121"/>
      <c r="AGK2306" s="121"/>
      <c r="AGL2306" s="121"/>
      <c r="AGM2306" s="121"/>
      <c r="AGN2306" s="121"/>
      <c r="AGO2306" s="121"/>
      <c r="AGP2306" s="121"/>
      <c r="AGQ2306" s="121"/>
      <c r="AGR2306" s="121"/>
      <c r="AGS2306" s="121"/>
      <c r="AGT2306" s="121"/>
      <c r="AGU2306" s="121"/>
      <c r="AGV2306" s="121"/>
      <c r="AGW2306" s="121"/>
      <c r="AGX2306" s="121"/>
      <c r="AGY2306" s="121"/>
      <c r="AGZ2306" s="121"/>
      <c r="AHA2306" s="121"/>
      <c r="AHB2306" s="121"/>
      <c r="AHC2306" s="121"/>
      <c r="AHD2306" s="121"/>
      <c r="AHE2306" s="121"/>
      <c r="AHF2306" s="121"/>
      <c r="AHG2306" s="121"/>
      <c r="AHH2306" s="121"/>
      <c r="AHI2306" s="121"/>
      <c r="AHJ2306" s="121"/>
      <c r="AHK2306" s="121"/>
      <c r="AHL2306" s="121"/>
      <c r="AHM2306" s="121"/>
      <c r="AHN2306" s="121"/>
      <c r="AHO2306" s="121"/>
      <c r="AHP2306" s="121"/>
      <c r="AHQ2306" s="121"/>
      <c r="AHR2306" s="121"/>
      <c r="AHS2306" s="121"/>
      <c r="AHT2306" s="121"/>
      <c r="AHU2306" s="121"/>
      <c r="AHV2306" s="121"/>
      <c r="AHW2306" s="121"/>
      <c r="AHX2306" s="121"/>
      <c r="AHY2306" s="121"/>
      <c r="AHZ2306" s="121"/>
      <c r="AIA2306" s="121"/>
      <c r="AIB2306" s="121"/>
      <c r="AIC2306" s="121"/>
      <c r="AID2306" s="121"/>
      <c r="AIE2306" s="121"/>
      <c r="AIF2306" s="121"/>
      <c r="AIG2306" s="121"/>
      <c r="AIH2306" s="121"/>
      <c r="AII2306" s="121"/>
      <c r="AIJ2306" s="121"/>
      <c r="AIK2306" s="121"/>
      <c r="AIL2306" s="121"/>
      <c r="AIM2306" s="121"/>
      <c r="AIN2306" s="121"/>
      <c r="AIO2306" s="121"/>
      <c r="AIP2306" s="121"/>
      <c r="AIQ2306" s="121"/>
      <c r="AIR2306" s="121"/>
      <c r="AIS2306" s="121"/>
      <c r="AIT2306" s="121"/>
      <c r="AIU2306" s="121"/>
      <c r="AIV2306" s="121"/>
      <c r="AIW2306" s="121"/>
      <c r="AIX2306" s="121"/>
      <c r="AIY2306" s="121"/>
      <c r="AIZ2306" s="121"/>
      <c r="AJA2306" s="121"/>
      <c r="AJB2306" s="121"/>
      <c r="AJC2306" s="121"/>
      <c r="AJD2306" s="121"/>
      <c r="AJE2306" s="121"/>
      <c r="AJF2306" s="121"/>
      <c r="AJG2306" s="121"/>
      <c r="AJH2306" s="121"/>
      <c r="AJI2306" s="121"/>
      <c r="AJJ2306" s="121"/>
      <c r="AJK2306" s="121"/>
      <c r="AJL2306" s="121"/>
      <c r="AJM2306" s="121"/>
      <c r="AJN2306" s="121"/>
      <c r="AJO2306" s="121"/>
      <c r="AJP2306" s="121"/>
      <c r="AJQ2306" s="121"/>
      <c r="AJR2306" s="121"/>
      <c r="AJS2306" s="121"/>
      <c r="AJT2306" s="121"/>
      <c r="AJU2306" s="121"/>
      <c r="AJV2306" s="121"/>
      <c r="AJW2306" s="121"/>
      <c r="AJX2306" s="121"/>
      <c r="AJY2306" s="121"/>
      <c r="AJZ2306" s="121"/>
      <c r="AKA2306" s="121"/>
      <c r="AKB2306" s="121"/>
      <c r="AKC2306" s="121"/>
      <c r="AKD2306" s="121"/>
      <c r="AKE2306" s="121"/>
      <c r="AKF2306" s="121"/>
      <c r="AKG2306" s="121"/>
      <c r="AKH2306" s="121"/>
      <c r="AKI2306" s="121"/>
      <c r="AKJ2306" s="121"/>
      <c r="AKK2306" s="121"/>
      <c r="AKL2306" s="121"/>
      <c r="AKM2306" s="121"/>
      <c r="AKN2306" s="121"/>
      <c r="AKO2306" s="121"/>
      <c r="AKP2306" s="121"/>
      <c r="AKQ2306" s="121"/>
      <c r="AKR2306" s="121"/>
      <c r="AKS2306" s="121"/>
      <c r="AKT2306" s="121"/>
      <c r="AKU2306" s="121"/>
      <c r="AKV2306" s="121"/>
      <c r="AKW2306" s="121"/>
      <c r="AKX2306" s="121"/>
      <c r="AKY2306" s="121"/>
      <c r="AKZ2306" s="121"/>
      <c r="ALA2306" s="121"/>
      <c r="ALB2306" s="121"/>
      <c r="ALC2306" s="121"/>
      <c r="ALD2306" s="121"/>
      <c r="ALE2306" s="121"/>
      <c r="ALF2306" s="121"/>
      <c r="ALG2306" s="121"/>
      <c r="ALH2306" s="121"/>
      <c r="ALI2306" s="121"/>
      <c r="ALJ2306" s="121"/>
      <c r="ALK2306" s="121"/>
      <c r="ALL2306" s="121"/>
      <c r="ALM2306" s="121"/>
      <c r="ALN2306" s="121"/>
      <c r="ALO2306" s="121"/>
      <c r="ALP2306" s="121"/>
      <c r="ALQ2306" s="121"/>
      <c r="ALR2306" s="121"/>
      <c r="ALS2306" s="121"/>
      <c r="ALT2306" s="121"/>
      <c r="ALU2306" s="121"/>
      <c r="ALV2306" s="121"/>
      <c r="ALW2306" s="121"/>
      <c r="ALX2306" s="121"/>
      <c r="ALY2306" s="121"/>
      <c r="ALZ2306" s="121"/>
      <c r="AMA2306" s="121"/>
      <c r="AMB2306" s="121"/>
      <c r="AMC2306" s="121"/>
      <c r="AMD2306" s="121"/>
      <c r="AME2306" s="121"/>
      <c r="AMF2306" s="121"/>
      <c r="AMG2306" s="121"/>
      <c r="AMH2306" s="121"/>
      <c r="AMI2306" s="121"/>
      <c r="AMJ2306" s="121"/>
      <c r="AMK2306" s="121"/>
    </row>
    <row r="2307" spans="1:1025" s="108" customFormat="1">
      <c r="A2307" s="15">
        <v>2304</v>
      </c>
      <c r="B2307" s="16" t="s">
        <v>28</v>
      </c>
      <c r="C2307" s="274" t="s">
        <v>3864</v>
      </c>
      <c r="D2307" s="16" t="s">
        <v>5466</v>
      </c>
      <c r="E2307" s="16" t="s">
        <v>5467</v>
      </c>
      <c r="F2307" s="16" t="s">
        <v>938</v>
      </c>
      <c r="G2307" s="16" t="s">
        <v>1053</v>
      </c>
      <c r="H2307" s="62" t="s">
        <v>5468</v>
      </c>
      <c r="I2307" s="16" t="s">
        <v>5466</v>
      </c>
      <c r="J2307" s="16" t="s">
        <v>3627</v>
      </c>
      <c r="K2307" s="16" t="s">
        <v>5469</v>
      </c>
      <c r="L2307" s="16" t="s">
        <v>5470</v>
      </c>
      <c r="M2307" s="282" t="s">
        <v>5471</v>
      </c>
      <c r="N2307" s="121"/>
      <c r="O2307" s="121"/>
      <c r="P2307" s="121"/>
      <c r="Q2307" s="121"/>
      <c r="R2307" s="121"/>
      <c r="S2307" s="121"/>
      <c r="T2307" s="121"/>
      <c r="U2307" s="121"/>
      <c r="V2307" s="121"/>
      <c r="W2307" s="121"/>
      <c r="X2307" s="121"/>
      <c r="Y2307" s="121"/>
      <c r="Z2307" s="121"/>
      <c r="AA2307" s="121"/>
      <c r="AB2307" s="121"/>
      <c r="AC2307" s="121"/>
      <c r="AD2307" s="121"/>
      <c r="AE2307" s="121"/>
      <c r="AF2307" s="121"/>
      <c r="AG2307" s="121"/>
      <c r="AH2307" s="121"/>
      <c r="AI2307" s="121"/>
      <c r="AJ2307" s="121"/>
      <c r="AK2307" s="121"/>
      <c r="AL2307" s="121"/>
      <c r="AM2307" s="121"/>
      <c r="AN2307" s="121"/>
      <c r="AO2307" s="121"/>
      <c r="AP2307" s="121"/>
      <c r="AQ2307" s="121"/>
      <c r="AR2307" s="121"/>
      <c r="AS2307" s="121"/>
      <c r="AT2307" s="121"/>
      <c r="AU2307" s="121"/>
      <c r="AV2307" s="121"/>
      <c r="AW2307" s="121"/>
      <c r="AX2307" s="121"/>
      <c r="AY2307" s="121"/>
      <c r="AZ2307" s="121"/>
      <c r="BA2307" s="121"/>
      <c r="BB2307" s="121"/>
      <c r="BC2307" s="121"/>
      <c r="BD2307" s="121"/>
      <c r="BE2307" s="121"/>
      <c r="BF2307" s="121"/>
      <c r="BG2307" s="121"/>
      <c r="BH2307" s="121"/>
      <c r="BI2307" s="121"/>
      <c r="BJ2307" s="121"/>
      <c r="BK2307" s="121"/>
      <c r="BL2307" s="121"/>
      <c r="BM2307" s="121"/>
      <c r="BN2307" s="121"/>
      <c r="BO2307" s="121"/>
      <c r="BP2307" s="121"/>
      <c r="BQ2307" s="121"/>
      <c r="BR2307" s="121"/>
      <c r="BS2307" s="121"/>
      <c r="BT2307" s="121"/>
      <c r="BU2307" s="121"/>
      <c r="BV2307" s="121"/>
      <c r="BW2307" s="121"/>
      <c r="BX2307" s="121"/>
      <c r="BY2307" s="121"/>
      <c r="BZ2307" s="121"/>
      <c r="CA2307" s="121"/>
      <c r="CB2307" s="121"/>
      <c r="CC2307" s="121"/>
      <c r="CD2307" s="121"/>
      <c r="CE2307" s="121"/>
      <c r="CF2307" s="121"/>
      <c r="CG2307" s="121"/>
      <c r="CH2307" s="121"/>
      <c r="CI2307" s="121"/>
      <c r="CJ2307" s="121"/>
      <c r="CK2307" s="121"/>
      <c r="CL2307" s="121"/>
      <c r="CM2307" s="121"/>
      <c r="CN2307" s="121"/>
      <c r="CO2307" s="121"/>
      <c r="CP2307" s="121"/>
      <c r="CQ2307" s="121"/>
      <c r="CR2307" s="121"/>
      <c r="CS2307" s="121"/>
      <c r="CT2307" s="121"/>
      <c r="CU2307" s="121"/>
      <c r="CV2307" s="121"/>
      <c r="CW2307" s="121"/>
      <c r="CX2307" s="121"/>
      <c r="CY2307" s="121"/>
      <c r="CZ2307" s="121"/>
      <c r="DA2307" s="121"/>
      <c r="DB2307" s="121"/>
      <c r="DC2307" s="121"/>
      <c r="DD2307" s="121"/>
      <c r="DE2307" s="121"/>
      <c r="DF2307" s="121"/>
      <c r="DG2307" s="121"/>
      <c r="DH2307" s="121"/>
      <c r="DI2307" s="121"/>
      <c r="DJ2307" s="121"/>
      <c r="DK2307" s="121"/>
      <c r="DL2307" s="121"/>
      <c r="DM2307" s="121"/>
      <c r="DN2307" s="121"/>
      <c r="DO2307" s="121"/>
      <c r="DP2307" s="121"/>
      <c r="DQ2307" s="121"/>
      <c r="DR2307" s="121"/>
      <c r="DS2307" s="121"/>
      <c r="DT2307" s="121"/>
      <c r="DU2307" s="121"/>
      <c r="DV2307" s="121"/>
      <c r="DW2307" s="121"/>
      <c r="DX2307" s="121"/>
      <c r="DY2307" s="121"/>
      <c r="DZ2307" s="121"/>
      <c r="EA2307" s="121"/>
      <c r="EB2307" s="121"/>
      <c r="EC2307" s="121"/>
      <c r="ED2307" s="121"/>
      <c r="EE2307" s="121"/>
      <c r="EF2307" s="121"/>
      <c r="EG2307" s="121"/>
      <c r="EH2307" s="121"/>
      <c r="EI2307" s="121"/>
      <c r="EJ2307" s="121"/>
      <c r="EK2307" s="121"/>
      <c r="EL2307" s="121"/>
      <c r="EM2307" s="121"/>
      <c r="EN2307" s="121"/>
      <c r="EO2307" s="121"/>
      <c r="EP2307" s="121"/>
      <c r="EQ2307" s="121"/>
      <c r="ER2307" s="121"/>
      <c r="ES2307" s="121"/>
      <c r="ET2307" s="121"/>
      <c r="EU2307" s="121"/>
      <c r="EV2307" s="121"/>
      <c r="EW2307" s="121"/>
      <c r="EX2307" s="121"/>
      <c r="EY2307" s="121"/>
      <c r="EZ2307" s="121"/>
      <c r="FA2307" s="121"/>
      <c r="FB2307" s="121"/>
      <c r="FC2307" s="121"/>
      <c r="FD2307" s="121"/>
      <c r="FE2307" s="121"/>
      <c r="FF2307" s="121"/>
      <c r="FG2307" s="121"/>
      <c r="FH2307" s="121"/>
      <c r="FI2307" s="121"/>
      <c r="FJ2307" s="121"/>
      <c r="FK2307" s="121"/>
      <c r="FL2307" s="121"/>
      <c r="FM2307" s="121"/>
      <c r="FN2307" s="121"/>
      <c r="FO2307" s="121"/>
      <c r="FP2307" s="121"/>
      <c r="FQ2307" s="121"/>
      <c r="FR2307" s="121"/>
      <c r="FS2307" s="121"/>
      <c r="FT2307" s="121"/>
      <c r="FU2307" s="121"/>
      <c r="FV2307" s="121"/>
      <c r="FW2307" s="121"/>
      <c r="FX2307" s="121"/>
      <c r="FY2307" s="121"/>
      <c r="FZ2307" s="121"/>
      <c r="GA2307" s="121"/>
      <c r="GB2307" s="121"/>
      <c r="GC2307" s="121"/>
      <c r="GD2307" s="121"/>
      <c r="GE2307" s="121"/>
      <c r="GF2307" s="121"/>
      <c r="GG2307" s="121"/>
      <c r="GH2307" s="121"/>
      <c r="GI2307" s="121"/>
      <c r="GJ2307" s="121"/>
      <c r="GK2307" s="121"/>
      <c r="GL2307" s="121"/>
      <c r="GM2307" s="121"/>
      <c r="GN2307" s="121"/>
      <c r="GO2307" s="121"/>
      <c r="GP2307" s="121"/>
      <c r="GQ2307" s="121"/>
      <c r="GR2307" s="121"/>
      <c r="GS2307" s="121"/>
      <c r="GT2307" s="121"/>
      <c r="GU2307" s="121"/>
      <c r="GV2307" s="121"/>
      <c r="GW2307" s="121"/>
      <c r="GX2307" s="121"/>
      <c r="GY2307" s="121"/>
      <c r="GZ2307" s="121"/>
      <c r="HA2307" s="121"/>
      <c r="HB2307" s="121"/>
      <c r="HC2307" s="121"/>
      <c r="HD2307" s="121"/>
      <c r="HE2307" s="121"/>
      <c r="HF2307" s="121"/>
      <c r="HG2307" s="121"/>
      <c r="HH2307" s="121"/>
      <c r="HI2307" s="121"/>
      <c r="HJ2307" s="121"/>
      <c r="HK2307" s="121"/>
      <c r="HL2307" s="121"/>
      <c r="HM2307" s="121"/>
      <c r="HN2307" s="121"/>
      <c r="HO2307" s="121"/>
      <c r="HP2307" s="121"/>
      <c r="HQ2307" s="121"/>
      <c r="HR2307" s="121"/>
      <c r="HS2307" s="121"/>
      <c r="HT2307" s="121"/>
      <c r="HU2307" s="121"/>
      <c r="HV2307" s="121"/>
      <c r="HW2307" s="121"/>
      <c r="HX2307" s="121"/>
      <c r="HY2307" s="121"/>
      <c r="HZ2307" s="121"/>
      <c r="IA2307" s="121"/>
      <c r="IB2307" s="121"/>
      <c r="IC2307" s="121"/>
      <c r="ID2307" s="121"/>
      <c r="IE2307" s="121"/>
      <c r="IF2307" s="121"/>
      <c r="IG2307" s="121"/>
      <c r="IH2307" s="121"/>
      <c r="II2307" s="121"/>
      <c r="IJ2307" s="121"/>
      <c r="IK2307" s="121"/>
      <c r="IL2307" s="121"/>
      <c r="IM2307" s="121"/>
      <c r="IN2307" s="121"/>
      <c r="IO2307" s="121"/>
      <c r="IP2307" s="121"/>
      <c r="IQ2307" s="121"/>
      <c r="IR2307" s="121"/>
      <c r="IS2307" s="121"/>
      <c r="IT2307" s="121"/>
      <c r="IU2307" s="121"/>
      <c r="IV2307" s="121"/>
      <c r="IW2307" s="121"/>
      <c r="IX2307" s="121"/>
      <c r="IY2307" s="121"/>
      <c r="IZ2307" s="121"/>
      <c r="JA2307" s="121"/>
      <c r="JB2307" s="121"/>
      <c r="JC2307" s="121"/>
      <c r="JD2307" s="121"/>
      <c r="JE2307" s="121"/>
      <c r="JF2307" s="121"/>
      <c r="JG2307" s="121"/>
      <c r="JH2307" s="121"/>
      <c r="JI2307" s="121"/>
      <c r="JJ2307" s="121"/>
      <c r="JK2307" s="121"/>
      <c r="JL2307" s="121"/>
      <c r="JM2307" s="121"/>
      <c r="JN2307" s="121"/>
      <c r="JO2307" s="121"/>
      <c r="JP2307" s="121"/>
      <c r="JQ2307" s="121"/>
      <c r="JR2307" s="121"/>
      <c r="JS2307" s="121"/>
      <c r="JT2307" s="121"/>
      <c r="JU2307" s="121"/>
      <c r="JV2307" s="121"/>
      <c r="JW2307" s="121"/>
      <c r="JX2307" s="121"/>
      <c r="JY2307" s="121"/>
      <c r="JZ2307" s="121"/>
      <c r="KA2307" s="121"/>
      <c r="KB2307" s="121"/>
      <c r="KC2307" s="121"/>
      <c r="KD2307" s="121"/>
      <c r="KE2307" s="121"/>
      <c r="KF2307" s="121"/>
      <c r="KG2307" s="121"/>
      <c r="KH2307" s="121"/>
      <c r="KI2307" s="121"/>
      <c r="KJ2307" s="121"/>
      <c r="KK2307" s="121"/>
      <c r="KL2307" s="121"/>
      <c r="KM2307" s="121"/>
      <c r="KN2307" s="121"/>
      <c r="KO2307" s="121"/>
      <c r="KP2307" s="121"/>
      <c r="KQ2307" s="121"/>
      <c r="KR2307" s="121"/>
      <c r="KS2307" s="121"/>
      <c r="KT2307" s="121"/>
      <c r="KU2307" s="121"/>
      <c r="KV2307" s="121"/>
      <c r="KW2307" s="121"/>
      <c r="KX2307" s="121"/>
      <c r="KY2307" s="121"/>
      <c r="KZ2307" s="121"/>
      <c r="LA2307" s="121"/>
      <c r="LB2307" s="121"/>
      <c r="LC2307" s="121"/>
      <c r="LD2307" s="121"/>
      <c r="LE2307" s="121"/>
      <c r="LF2307" s="121"/>
      <c r="LG2307" s="121"/>
      <c r="LH2307" s="121"/>
      <c r="LI2307" s="121"/>
      <c r="LJ2307" s="121"/>
      <c r="LK2307" s="121"/>
      <c r="LL2307" s="121"/>
      <c r="LM2307" s="121"/>
      <c r="LN2307" s="121"/>
      <c r="LO2307" s="121"/>
      <c r="LP2307" s="121"/>
      <c r="LQ2307" s="121"/>
      <c r="LR2307" s="121"/>
      <c r="LS2307" s="121"/>
      <c r="LT2307" s="121"/>
      <c r="LU2307" s="121"/>
      <c r="LV2307" s="121"/>
      <c r="LW2307" s="121"/>
      <c r="LX2307" s="121"/>
      <c r="LY2307" s="121"/>
      <c r="LZ2307" s="121"/>
      <c r="MA2307" s="121"/>
      <c r="MB2307" s="121"/>
      <c r="MC2307" s="121"/>
      <c r="MD2307" s="121"/>
      <c r="ME2307" s="121"/>
      <c r="MF2307" s="121"/>
      <c r="MG2307" s="121"/>
      <c r="MH2307" s="121"/>
      <c r="MI2307" s="121"/>
      <c r="MJ2307" s="121"/>
      <c r="MK2307" s="121"/>
      <c r="ML2307" s="121"/>
      <c r="MM2307" s="121"/>
      <c r="MN2307" s="121"/>
      <c r="MO2307" s="121"/>
      <c r="MP2307" s="121"/>
      <c r="MQ2307" s="121"/>
      <c r="MR2307" s="121"/>
      <c r="MS2307" s="121"/>
      <c r="MT2307" s="121"/>
      <c r="MU2307" s="121"/>
      <c r="MV2307" s="121"/>
      <c r="MW2307" s="121"/>
      <c r="MX2307" s="121"/>
      <c r="MY2307" s="121"/>
      <c r="MZ2307" s="121"/>
      <c r="NA2307" s="121"/>
      <c r="NB2307" s="121"/>
      <c r="NC2307" s="121"/>
      <c r="ND2307" s="121"/>
      <c r="NE2307" s="121"/>
      <c r="NF2307" s="121"/>
      <c r="NG2307" s="121"/>
      <c r="NH2307" s="121"/>
      <c r="NI2307" s="121"/>
      <c r="NJ2307" s="121"/>
      <c r="NK2307" s="121"/>
      <c r="NL2307" s="121"/>
      <c r="NM2307" s="121"/>
      <c r="NN2307" s="121"/>
      <c r="NO2307" s="121"/>
      <c r="NP2307" s="121"/>
      <c r="NQ2307" s="121"/>
      <c r="NR2307" s="121"/>
      <c r="NS2307" s="121"/>
      <c r="NT2307" s="121"/>
      <c r="NU2307" s="121"/>
      <c r="NV2307" s="121"/>
      <c r="NW2307" s="121"/>
      <c r="NX2307" s="121"/>
      <c r="NY2307" s="121"/>
      <c r="NZ2307" s="121"/>
      <c r="OA2307" s="121"/>
      <c r="OB2307" s="121"/>
      <c r="OC2307" s="121"/>
      <c r="OD2307" s="121"/>
      <c r="OE2307" s="121"/>
      <c r="OF2307" s="121"/>
      <c r="OG2307" s="121"/>
      <c r="OH2307" s="121"/>
      <c r="OI2307" s="121"/>
      <c r="OJ2307" s="121"/>
      <c r="OK2307" s="121"/>
      <c r="OL2307" s="121"/>
      <c r="OM2307" s="121"/>
      <c r="ON2307" s="121"/>
      <c r="OO2307" s="121"/>
      <c r="OP2307" s="121"/>
      <c r="OQ2307" s="121"/>
      <c r="OR2307" s="121"/>
      <c r="OS2307" s="121"/>
      <c r="OT2307" s="121"/>
      <c r="OU2307" s="121"/>
      <c r="OV2307" s="121"/>
      <c r="OW2307" s="121"/>
      <c r="OX2307" s="121"/>
      <c r="OY2307" s="121"/>
      <c r="OZ2307" s="121"/>
      <c r="PA2307" s="121"/>
      <c r="PB2307" s="121"/>
      <c r="PC2307" s="121"/>
      <c r="PD2307" s="121"/>
      <c r="PE2307" s="121"/>
      <c r="PF2307" s="121"/>
      <c r="PG2307" s="121"/>
      <c r="PH2307" s="121"/>
      <c r="PI2307" s="121"/>
      <c r="PJ2307" s="121"/>
      <c r="PK2307" s="121"/>
      <c r="PL2307" s="121"/>
      <c r="PM2307" s="121"/>
      <c r="PN2307" s="121"/>
      <c r="PO2307" s="121"/>
      <c r="PP2307" s="121"/>
      <c r="PQ2307" s="121"/>
      <c r="PR2307" s="121"/>
      <c r="PS2307" s="121"/>
      <c r="PT2307" s="121"/>
      <c r="PU2307" s="121"/>
      <c r="PV2307" s="121"/>
      <c r="PW2307" s="121"/>
      <c r="PX2307" s="121"/>
      <c r="PY2307" s="121"/>
      <c r="PZ2307" s="121"/>
      <c r="QA2307" s="121"/>
      <c r="QB2307" s="121"/>
      <c r="QC2307" s="121"/>
      <c r="QD2307" s="121"/>
      <c r="QE2307" s="121"/>
      <c r="QF2307" s="121"/>
      <c r="QG2307" s="121"/>
      <c r="QH2307" s="121"/>
      <c r="QI2307" s="121"/>
      <c r="QJ2307" s="121"/>
      <c r="QK2307" s="121"/>
      <c r="QL2307" s="121"/>
      <c r="QM2307" s="121"/>
      <c r="QN2307" s="121"/>
      <c r="QO2307" s="121"/>
      <c r="QP2307" s="121"/>
      <c r="QQ2307" s="121"/>
      <c r="QR2307" s="121"/>
      <c r="QS2307" s="121"/>
      <c r="QT2307" s="121"/>
      <c r="QU2307" s="121"/>
      <c r="QV2307" s="121"/>
      <c r="QW2307" s="121"/>
      <c r="QX2307" s="121"/>
      <c r="QY2307" s="121"/>
      <c r="QZ2307" s="121"/>
      <c r="RA2307" s="121"/>
      <c r="RB2307" s="121"/>
      <c r="RC2307" s="121"/>
      <c r="RD2307" s="121"/>
      <c r="RE2307" s="121"/>
      <c r="RF2307" s="121"/>
      <c r="RG2307" s="121"/>
      <c r="RH2307" s="121"/>
      <c r="RI2307" s="121"/>
      <c r="RJ2307" s="121"/>
      <c r="RK2307" s="121"/>
      <c r="RL2307" s="121"/>
      <c r="RM2307" s="121"/>
      <c r="RN2307" s="121"/>
      <c r="RO2307" s="121"/>
      <c r="RP2307" s="121"/>
      <c r="RQ2307" s="121"/>
      <c r="RR2307" s="121"/>
      <c r="RS2307" s="121"/>
      <c r="RT2307" s="121"/>
      <c r="RU2307" s="121"/>
      <c r="RV2307" s="121"/>
      <c r="RW2307" s="121"/>
      <c r="RX2307" s="121"/>
      <c r="RY2307" s="121"/>
      <c r="RZ2307" s="121"/>
      <c r="SA2307" s="121"/>
      <c r="SB2307" s="121"/>
      <c r="SC2307" s="121"/>
      <c r="SD2307" s="121"/>
      <c r="SE2307" s="121"/>
      <c r="SF2307" s="121"/>
      <c r="SG2307" s="121"/>
      <c r="SH2307" s="121"/>
      <c r="SI2307" s="121"/>
      <c r="SJ2307" s="121"/>
      <c r="SK2307" s="121"/>
      <c r="SL2307" s="121"/>
      <c r="SM2307" s="121"/>
      <c r="SN2307" s="121"/>
      <c r="SO2307" s="121"/>
      <c r="SP2307" s="121"/>
      <c r="SQ2307" s="121"/>
      <c r="SR2307" s="121"/>
      <c r="SS2307" s="121"/>
      <c r="ST2307" s="121"/>
      <c r="SU2307" s="121"/>
      <c r="SV2307" s="121"/>
      <c r="SW2307" s="121"/>
      <c r="SX2307" s="121"/>
      <c r="SY2307" s="121"/>
      <c r="SZ2307" s="121"/>
      <c r="TA2307" s="121"/>
      <c r="TB2307" s="121"/>
      <c r="TC2307" s="121"/>
      <c r="TD2307" s="121"/>
      <c r="TE2307" s="121"/>
      <c r="TF2307" s="121"/>
      <c r="TG2307" s="121"/>
      <c r="TH2307" s="121"/>
      <c r="TI2307" s="121"/>
      <c r="TJ2307" s="121"/>
      <c r="TK2307" s="121"/>
      <c r="TL2307" s="121"/>
      <c r="TM2307" s="121"/>
      <c r="TN2307" s="121"/>
      <c r="TO2307" s="121"/>
      <c r="TP2307" s="121"/>
      <c r="TQ2307" s="121"/>
      <c r="TR2307" s="121"/>
      <c r="TS2307" s="121"/>
      <c r="TT2307" s="121"/>
      <c r="TU2307" s="121"/>
      <c r="TV2307" s="121"/>
      <c r="TW2307" s="121"/>
      <c r="TX2307" s="121"/>
      <c r="TY2307" s="121"/>
      <c r="TZ2307" s="121"/>
      <c r="UA2307" s="121"/>
      <c r="UB2307" s="121"/>
      <c r="UC2307" s="121"/>
      <c r="UD2307" s="121"/>
      <c r="UE2307" s="121"/>
      <c r="UF2307" s="121"/>
      <c r="UG2307" s="121"/>
      <c r="UH2307" s="121"/>
      <c r="UI2307" s="121"/>
      <c r="UJ2307" s="121"/>
      <c r="UK2307" s="121"/>
      <c r="UL2307" s="121"/>
      <c r="UM2307" s="121"/>
      <c r="UN2307" s="121"/>
      <c r="UO2307" s="121"/>
      <c r="UP2307" s="121"/>
      <c r="UQ2307" s="121"/>
      <c r="UR2307" s="121"/>
      <c r="US2307" s="121"/>
      <c r="UT2307" s="121"/>
      <c r="UU2307" s="121"/>
      <c r="UV2307" s="121"/>
      <c r="UW2307" s="121"/>
      <c r="UX2307" s="121"/>
      <c r="UY2307" s="121"/>
      <c r="UZ2307" s="121"/>
      <c r="VA2307" s="121"/>
      <c r="VB2307" s="121"/>
      <c r="VC2307" s="121"/>
      <c r="VD2307" s="121"/>
      <c r="VE2307" s="121"/>
      <c r="VF2307" s="121"/>
      <c r="VG2307" s="121"/>
      <c r="VH2307" s="121"/>
      <c r="VI2307" s="121"/>
      <c r="VJ2307" s="121"/>
      <c r="VK2307" s="121"/>
      <c r="VL2307" s="121"/>
      <c r="VM2307" s="121"/>
      <c r="VN2307" s="121"/>
      <c r="VO2307" s="121"/>
      <c r="VP2307" s="121"/>
      <c r="VQ2307" s="121"/>
      <c r="VR2307" s="121"/>
      <c r="VS2307" s="121"/>
      <c r="VT2307" s="121"/>
      <c r="VU2307" s="121"/>
      <c r="VV2307" s="121"/>
      <c r="VW2307" s="121"/>
      <c r="VX2307" s="121"/>
      <c r="VY2307" s="121"/>
      <c r="VZ2307" s="121"/>
      <c r="WA2307" s="121"/>
      <c r="WB2307" s="121"/>
      <c r="WC2307" s="121"/>
      <c r="WD2307" s="121"/>
      <c r="WE2307" s="121"/>
      <c r="WF2307" s="121"/>
      <c r="WG2307" s="121"/>
      <c r="WH2307" s="121"/>
      <c r="WI2307" s="121"/>
      <c r="WJ2307" s="121"/>
      <c r="WK2307" s="121"/>
      <c r="WL2307" s="121"/>
      <c r="WM2307" s="121"/>
      <c r="WN2307" s="121"/>
      <c r="WO2307" s="121"/>
      <c r="WP2307" s="121"/>
      <c r="WQ2307" s="121"/>
      <c r="WR2307" s="121"/>
      <c r="WS2307" s="121"/>
      <c r="WT2307" s="121"/>
      <c r="WU2307" s="121"/>
      <c r="WV2307" s="121"/>
      <c r="WW2307" s="121"/>
      <c r="WX2307" s="121"/>
      <c r="WY2307" s="121"/>
      <c r="WZ2307" s="121"/>
      <c r="XA2307" s="121"/>
      <c r="XB2307" s="121"/>
      <c r="XC2307" s="121"/>
      <c r="XD2307" s="121"/>
      <c r="XE2307" s="121"/>
      <c r="XF2307" s="121"/>
      <c r="XG2307" s="121"/>
      <c r="XH2307" s="121"/>
      <c r="XI2307" s="121"/>
      <c r="XJ2307" s="121"/>
      <c r="XK2307" s="121"/>
      <c r="XL2307" s="121"/>
      <c r="XM2307" s="121"/>
      <c r="XN2307" s="121"/>
      <c r="XO2307" s="121"/>
      <c r="XP2307" s="121"/>
      <c r="XQ2307" s="121"/>
      <c r="XR2307" s="121"/>
      <c r="XS2307" s="121"/>
      <c r="XT2307" s="121"/>
      <c r="XU2307" s="121"/>
      <c r="XV2307" s="121"/>
      <c r="XW2307" s="121"/>
      <c r="XX2307" s="121"/>
      <c r="XY2307" s="121"/>
      <c r="XZ2307" s="121"/>
      <c r="YA2307" s="121"/>
      <c r="YB2307" s="121"/>
      <c r="YC2307" s="121"/>
      <c r="YD2307" s="121"/>
      <c r="YE2307" s="121"/>
      <c r="YF2307" s="121"/>
      <c r="YG2307" s="121"/>
      <c r="YH2307" s="121"/>
      <c r="YI2307" s="121"/>
      <c r="YJ2307" s="121"/>
      <c r="YK2307" s="121"/>
      <c r="YL2307" s="121"/>
      <c r="YM2307" s="121"/>
      <c r="YN2307" s="121"/>
      <c r="YO2307" s="121"/>
      <c r="YP2307" s="121"/>
      <c r="YQ2307" s="121"/>
      <c r="YR2307" s="121"/>
      <c r="YS2307" s="121"/>
      <c r="YT2307" s="121"/>
      <c r="YU2307" s="121"/>
      <c r="YV2307" s="121"/>
      <c r="YW2307" s="121"/>
      <c r="YX2307" s="121"/>
      <c r="YY2307" s="121"/>
      <c r="YZ2307" s="121"/>
      <c r="ZA2307" s="121"/>
      <c r="ZB2307" s="121"/>
      <c r="ZC2307" s="121"/>
      <c r="ZD2307" s="121"/>
      <c r="ZE2307" s="121"/>
      <c r="ZF2307" s="121"/>
      <c r="ZG2307" s="121"/>
      <c r="ZH2307" s="121"/>
      <c r="ZI2307" s="121"/>
      <c r="ZJ2307" s="121"/>
      <c r="ZK2307" s="121"/>
      <c r="ZL2307" s="121"/>
      <c r="ZM2307" s="121"/>
      <c r="ZN2307" s="121"/>
      <c r="ZO2307" s="121"/>
      <c r="ZP2307" s="121"/>
      <c r="ZQ2307" s="121"/>
      <c r="ZR2307" s="121"/>
      <c r="ZS2307" s="121"/>
      <c r="ZT2307" s="121"/>
      <c r="ZU2307" s="121"/>
      <c r="ZV2307" s="121"/>
      <c r="ZW2307" s="121"/>
      <c r="ZX2307" s="121"/>
      <c r="ZY2307" s="121"/>
      <c r="ZZ2307" s="121"/>
      <c r="AAA2307" s="121"/>
      <c r="AAB2307" s="121"/>
      <c r="AAC2307" s="121"/>
      <c r="AAD2307" s="121"/>
      <c r="AAE2307" s="121"/>
      <c r="AAF2307" s="121"/>
      <c r="AAG2307" s="121"/>
      <c r="AAH2307" s="121"/>
      <c r="AAI2307" s="121"/>
      <c r="AAJ2307" s="121"/>
      <c r="AAK2307" s="121"/>
      <c r="AAL2307" s="121"/>
      <c r="AAM2307" s="121"/>
      <c r="AAN2307" s="121"/>
      <c r="AAO2307" s="121"/>
      <c r="AAP2307" s="121"/>
      <c r="AAQ2307" s="121"/>
      <c r="AAR2307" s="121"/>
      <c r="AAS2307" s="121"/>
      <c r="AAT2307" s="121"/>
      <c r="AAU2307" s="121"/>
      <c r="AAV2307" s="121"/>
      <c r="AAW2307" s="121"/>
      <c r="AAX2307" s="121"/>
      <c r="AAY2307" s="121"/>
      <c r="AAZ2307" s="121"/>
      <c r="ABA2307" s="121"/>
      <c r="ABB2307" s="121"/>
      <c r="ABC2307" s="121"/>
      <c r="ABD2307" s="121"/>
      <c r="ABE2307" s="121"/>
      <c r="ABF2307" s="121"/>
      <c r="ABG2307" s="121"/>
      <c r="ABH2307" s="121"/>
      <c r="ABI2307" s="121"/>
      <c r="ABJ2307" s="121"/>
      <c r="ABK2307" s="121"/>
      <c r="ABL2307" s="121"/>
      <c r="ABM2307" s="121"/>
      <c r="ABN2307" s="121"/>
      <c r="ABO2307" s="121"/>
      <c r="ABP2307" s="121"/>
      <c r="ABQ2307" s="121"/>
      <c r="ABR2307" s="121"/>
      <c r="ABS2307" s="121"/>
      <c r="ABT2307" s="121"/>
      <c r="ABU2307" s="121"/>
      <c r="ABV2307" s="121"/>
      <c r="ABW2307" s="121"/>
      <c r="ABX2307" s="121"/>
      <c r="ABY2307" s="121"/>
      <c r="ABZ2307" s="121"/>
      <c r="ACA2307" s="121"/>
      <c r="ACB2307" s="121"/>
      <c r="ACC2307" s="121"/>
      <c r="ACD2307" s="121"/>
      <c r="ACE2307" s="121"/>
      <c r="ACF2307" s="121"/>
      <c r="ACG2307" s="121"/>
      <c r="ACH2307" s="121"/>
      <c r="ACI2307" s="121"/>
      <c r="ACJ2307" s="121"/>
      <c r="ACK2307" s="121"/>
      <c r="ACL2307" s="121"/>
      <c r="ACM2307" s="121"/>
      <c r="ACN2307" s="121"/>
      <c r="ACO2307" s="121"/>
      <c r="ACP2307" s="121"/>
      <c r="ACQ2307" s="121"/>
      <c r="ACR2307" s="121"/>
      <c r="ACS2307" s="121"/>
      <c r="ACT2307" s="121"/>
      <c r="ACU2307" s="121"/>
      <c r="ACV2307" s="121"/>
      <c r="ACW2307" s="121"/>
      <c r="ACX2307" s="121"/>
      <c r="ACY2307" s="121"/>
      <c r="ACZ2307" s="121"/>
      <c r="ADA2307" s="121"/>
      <c r="ADB2307" s="121"/>
      <c r="ADC2307" s="121"/>
      <c r="ADD2307" s="121"/>
      <c r="ADE2307" s="121"/>
      <c r="ADF2307" s="121"/>
      <c r="ADG2307" s="121"/>
      <c r="ADH2307" s="121"/>
      <c r="ADI2307" s="121"/>
      <c r="ADJ2307" s="121"/>
      <c r="ADK2307" s="121"/>
      <c r="ADL2307" s="121"/>
      <c r="ADM2307" s="121"/>
      <c r="ADN2307" s="121"/>
      <c r="ADO2307" s="121"/>
      <c r="ADP2307" s="121"/>
      <c r="ADQ2307" s="121"/>
      <c r="ADR2307" s="121"/>
      <c r="ADS2307" s="121"/>
      <c r="ADT2307" s="121"/>
      <c r="ADU2307" s="121"/>
      <c r="ADV2307" s="121"/>
      <c r="ADW2307" s="121"/>
      <c r="ADX2307" s="121"/>
      <c r="ADY2307" s="121"/>
      <c r="ADZ2307" s="121"/>
      <c r="AEA2307" s="121"/>
      <c r="AEB2307" s="121"/>
      <c r="AEC2307" s="121"/>
      <c r="AED2307" s="121"/>
      <c r="AEE2307" s="121"/>
      <c r="AEF2307" s="121"/>
      <c r="AEG2307" s="121"/>
      <c r="AEH2307" s="121"/>
      <c r="AEI2307" s="121"/>
      <c r="AEJ2307" s="121"/>
      <c r="AEK2307" s="121"/>
      <c r="AEL2307" s="121"/>
      <c r="AEM2307" s="121"/>
      <c r="AEN2307" s="121"/>
      <c r="AEO2307" s="121"/>
      <c r="AEP2307" s="121"/>
      <c r="AEQ2307" s="121"/>
      <c r="AER2307" s="121"/>
      <c r="AES2307" s="121"/>
      <c r="AET2307" s="121"/>
      <c r="AEU2307" s="121"/>
      <c r="AEV2307" s="121"/>
      <c r="AEW2307" s="121"/>
      <c r="AEX2307" s="121"/>
      <c r="AEY2307" s="121"/>
      <c r="AEZ2307" s="121"/>
      <c r="AFA2307" s="121"/>
      <c r="AFB2307" s="121"/>
      <c r="AFC2307" s="121"/>
      <c r="AFD2307" s="121"/>
      <c r="AFE2307" s="121"/>
      <c r="AFF2307" s="121"/>
      <c r="AFG2307" s="121"/>
      <c r="AFH2307" s="121"/>
      <c r="AFI2307" s="121"/>
      <c r="AFJ2307" s="121"/>
      <c r="AFK2307" s="121"/>
      <c r="AFL2307" s="121"/>
      <c r="AFM2307" s="121"/>
      <c r="AFN2307" s="121"/>
      <c r="AFO2307" s="121"/>
      <c r="AFP2307" s="121"/>
      <c r="AFQ2307" s="121"/>
      <c r="AFR2307" s="121"/>
      <c r="AFS2307" s="121"/>
      <c r="AFT2307" s="121"/>
      <c r="AFU2307" s="121"/>
      <c r="AFV2307" s="121"/>
      <c r="AFW2307" s="121"/>
      <c r="AFX2307" s="121"/>
      <c r="AFY2307" s="121"/>
      <c r="AFZ2307" s="121"/>
      <c r="AGA2307" s="121"/>
      <c r="AGB2307" s="121"/>
      <c r="AGC2307" s="121"/>
      <c r="AGD2307" s="121"/>
      <c r="AGE2307" s="121"/>
      <c r="AGF2307" s="121"/>
      <c r="AGG2307" s="121"/>
      <c r="AGH2307" s="121"/>
      <c r="AGI2307" s="121"/>
      <c r="AGJ2307" s="121"/>
      <c r="AGK2307" s="121"/>
      <c r="AGL2307" s="121"/>
      <c r="AGM2307" s="121"/>
      <c r="AGN2307" s="121"/>
      <c r="AGO2307" s="121"/>
      <c r="AGP2307" s="121"/>
      <c r="AGQ2307" s="121"/>
      <c r="AGR2307" s="121"/>
      <c r="AGS2307" s="121"/>
      <c r="AGT2307" s="121"/>
      <c r="AGU2307" s="121"/>
      <c r="AGV2307" s="121"/>
      <c r="AGW2307" s="121"/>
      <c r="AGX2307" s="121"/>
      <c r="AGY2307" s="121"/>
      <c r="AGZ2307" s="121"/>
      <c r="AHA2307" s="121"/>
      <c r="AHB2307" s="121"/>
      <c r="AHC2307" s="121"/>
      <c r="AHD2307" s="121"/>
      <c r="AHE2307" s="121"/>
      <c r="AHF2307" s="121"/>
      <c r="AHG2307" s="121"/>
      <c r="AHH2307" s="121"/>
      <c r="AHI2307" s="121"/>
      <c r="AHJ2307" s="121"/>
      <c r="AHK2307" s="121"/>
      <c r="AHL2307" s="121"/>
      <c r="AHM2307" s="121"/>
      <c r="AHN2307" s="121"/>
      <c r="AHO2307" s="121"/>
      <c r="AHP2307" s="121"/>
      <c r="AHQ2307" s="121"/>
      <c r="AHR2307" s="121"/>
      <c r="AHS2307" s="121"/>
      <c r="AHT2307" s="121"/>
      <c r="AHU2307" s="121"/>
      <c r="AHV2307" s="121"/>
      <c r="AHW2307" s="121"/>
      <c r="AHX2307" s="121"/>
      <c r="AHY2307" s="121"/>
      <c r="AHZ2307" s="121"/>
      <c r="AIA2307" s="121"/>
      <c r="AIB2307" s="121"/>
      <c r="AIC2307" s="121"/>
      <c r="AID2307" s="121"/>
      <c r="AIE2307" s="121"/>
      <c r="AIF2307" s="121"/>
      <c r="AIG2307" s="121"/>
      <c r="AIH2307" s="121"/>
      <c r="AII2307" s="121"/>
      <c r="AIJ2307" s="121"/>
      <c r="AIK2307" s="121"/>
      <c r="AIL2307" s="121"/>
      <c r="AIM2307" s="121"/>
      <c r="AIN2307" s="121"/>
      <c r="AIO2307" s="121"/>
      <c r="AIP2307" s="121"/>
      <c r="AIQ2307" s="121"/>
      <c r="AIR2307" s="121"/>
      <c r="AIS2307" s="121"/>
      <c r="AIT2307" s="121"/>
      <c r="AIU2307" s="121"/>
      <c r="AIV2307" s="121"/>
      <c r="AIW2307" s="121"/>
      <c r="AIX2307" s="121"/>
      <c r="AIY2307" s="121"/>
      <c r="AIZ2307" s="121"/>
      <c r="AJA2307" s="121"/>
      <c r="AJB2307" s="121"/>
      <c r="AJC2307" s="121"/>
      <c r="AJD2307" s="121"/>
      <c r="AJE2307" s="121"/>
      <c r="AJF2307" s="121"/>
      <c r="AJG2307" s="121"/>
      <c r="AJH2307" s="121"/>
      <c r="AJI2307" s="121"/>
      <c r="AJJ2307" s="121"/>
      <c r="AJK2307" s="121"/>
      <c r="AJL2307" s="121"/>
      <c r="AJM2307" s="121"/>
      <c r="AJN2307" s="121"/>
      <c r="AJO2307" s="121"/>
      <c r="AJP2307" s="121"/>
      <c r="AJQ2307" s="121"/>
      <c r="AJR2307" s="121"/>
      <c r="AJS2307" s="121"/>
      <c r="AJT2307" s="121"/>
      <c r="AJU2307" s="121"/>
      <c r="AJV2307" s="121"/>
      <c r="AJW2307" s="121"/>
      <c r="AJX2307" s="121"/>
      <c r="AJY2307" s="121"/>
      <c r="AJZ2307" s="121"/>
      <c r="AKA2307" s="121"/>
      <c r="AKB2307" s="121"/>
      <c r="AKC2307" s="121"/>
      <c r="AKD2307" s="121"/>
      <c r="AKE2307" s="121"/>
      <c r="AKF2307" s="121"/>
      <c r="AKG2307" s="121"/>
      <c r="AKH2307" s="121"/>
      <c r="AKI2307" s="121"/>
      <c r="AKJ2307" s="121"/>
      <c r="AKK2307" s="121"/>
      <c r="AKL2307" s="121"/>
      <c r="AKM2307" s="121"/>
      <c r="AKN2307" s="121"/>
      <c r="AKO2307" s="121"/>
      <c r="AKP2307" s="121"/>
      <c r="AKQ2307" s="121"/>
      <c r="AKR2307" s="121"/>
      <c r="AKS2307" s="121"/>
      <c r="AKT2307" s="121"/>
      <c r="AKU2307" s="121"/>
      <c r="AKV2307" s="121"/>
      <c r="AKW2307" s="121"/>
      <c r="AKX2307" s="121"/>
      <c r="AKY2307" s="121"/>
      <c r="AKZ2307" s="121"/>
      <c r="ALA2307" s="121"/>
      <c r="ALB2307" s="121"/>
      <c r="ALC2307" s="121"/>
      <c r="ALD2307" s="121"/>
      <c r="ALE2307" s="121"/>
      <c r="ALF2307" s="121"/>
      <c r="ALG2307" s="121"/>
      <c r="ALH2307" s="121"/>
      <c r="ALI2307" s="121"/>
      <c r="ALJ2307" s="121"/>
      <c r="ALK2307" s="121"/>
      <c r="ALL2307" s="121"/>
      <c r="ALM2307" s="121"/>
      <c r="ALN2307" s="121"/>
      <c r="ALO2307" s="121"/>
      <c r="ALP2307" s="121"/>
      <c r="ALQ2307" s="121"/>
      <c r="ALR2307" s="121"/>
      <c r="ALS2307" s="121"/>
      <c r="ALT2307" s="121"/>
      <c r="ALU2307" s="121"/>
      <c r="ALV2307" s="121"/>
      <c r="ALW2307" s="121"/>
      <c r="ALX2307" s="121"/>
      <c r="ALY2307" s="121"/>
      <c r="ALZ2307" s="121"/>
      <c r="AMA2307" s="121"/>
      <c r="AMB2307" s="121"/>
      <c r="AMC2307" s="121"/>
      <c r="AMD2307" s="121"/>
      <c r="AME2307" s="121"/>
      <c r="AMF2307" s="121"/>
      <c r="AMG2307" s="121"/>
      <c r="AMH2307" s="121"/>
      <c r="AMI2307" s="121"/>
      <c r="AMJ2307" s="121"/>
      <c r="AMK2307" s="121"/>
    </row>
    <row r="2308" spans="1:1025" s="108" customFormat="1" ht="43.2">
      <c r="A2308" s="15">
        <v>2305</v>
      </c>
      <c r="B2308" s="16" t="s">
        <v>18</v>
      </c>
      <c r="C2308" s="274" t="s">
        <v>3864</v>
      </c>
      <c r="D2308" s="16" t="s">
        <v>5466</v>
      </c>
      <c r="E2308" s="16" t="s">
        <v>5472</v>
      </c>
      <c r="F2308" s="16" t="s">
        <v>938</v>
      </c>
      <c r="G2308" s="16" t="s">
        <v>1045</v>
      </c>
      <c r="H2308" s="16" t="s">
        <v>5473</v>
      </c>
      <c r="I2308" s="16" t="s">
        <v>5466</v>
      </c>
      <c r="J2308" s="16" t="s">
        <v>3627</v>
      </c>
      <c r="K2308" s="16" t="s">
        <v>5474</v>
      </c>
      <c r="L2308" s="16" t="s">
        <v>3232</v>
      </c>
      <c r="M2308" s="282" t="s">
        <v>5475</v>
      </c>
      <c r="N2308" s="121"/>
      <c r="O2308" s="121"/>
      <c r="P2308" s="121"/>
      <c r="Q2308" s="121"/>
      <c r="R2308" s="121"/>
      <c r="S2308" s="121"/>
      <c r="T2308" s="121"/>
      <c r="U2308" s="121"/>
      <c r="V2308" s="121"/>
      <c r="W2308" s="121"/>
      <c r="X2308" s="121"/>
      <c r="Y2308" s="121"/>
      <c r="Z2308" s="121"/>
      <c r="AA2308" s="121"/>
      <c r="AB2308" s="121"/>
      <c r="AC2308" s="121"/>
      <c r="AD2308" s="121"/>
      <c r="AE2308" s="121"/>
      <c r="AF2308" s="121"/>
      <c r="AG2308" s="121"/>
      <c r="AH2308" s="121"/>
      <c r="AI2308" s="121"/>
      <c r="AJ2308" s="121"/>
      <c r="AK2308" s="121"/>
      <c r="AL2308" s="121"/>
      <c r="AM2308" s="121"/>
      <c r="AN2308" s="121"/>
      <c r="AO2308" s="121"/>
      <c r="AP2308" s="121"/>
      <c r="AQ2308" s="121"/>
      <c r="AR2308" s="121"/>
      <c r="AS2308" s="121"/>
      <c r="AT2308" s="121"/>
      <c r="AU2308" s="121"/>
      <c r="AV2308" s="121"/>
      <c r="AW2308" s="121"/>
      <c r="AX2308" s="121"/>
      <c r="AY2308" s="121"/>
      <c r="AZ2308" s="121"/>
      <c r="BA2308" s="121"/>
      <c r="BB2308" s="121"/>
      <c r="BC2308" s="121"/>
      <c r="BD2308" s="121"/>
      <c r="BE2308" s="121"/>
      <c r="BF2308" s="121"/>
      <c r="BG2308" s="121"/>
      <c r="BH2308" s="121"/>
      <c r="BI2308" s="121"/>
      <c r="BJ2308" s="121"/>
      <c r="BK2308" s="121"/>
      <c r="BL2308" s="121"/>
      <c r="BM2308" s="121"/>
      <c r="BN2308" s="121"/>
      <c r="BO2308" s="121"/>
      <c r="BP2308" s="121"/>
      <c r="BQ2308" s="121"/>
      <c r="BR2308" s="121"/>
      <c r="BS2308" s="121"/>
      <c r="BT2308" s="121"/>
      <c r="BU2308" s="121"/>
      <c r="BV2308" s="121"/>
      <c r="BW2308" s="121"/>
      <c r="BX2308" s="121"/>
      <c r="BY2308" s="121"/>
      <c r="BZ2308" s="121"/>
      <c r="CA2308" s="121"/>
      <c r="CB2308" s="121"/>
      <c r="CC2308" s="121"/>
      <c r="CD2308" s="121"/>
      <c r="CE2308" s="121"/>
      <c r="CF2308" s="121"/>
      <c r="CG2308" s="121"/>
      <c r="CH2308" s="121"/>
      <c r="CI2308" s="121"/>
      <c r="CJ2308" s="121"/>
      <c r="CK2308" s="121"/>
      <c r="CL2308" s="121"/>
      <c r="CM2308" s="121"/>
      <c r="CN2308" s="121"/>
      <c r="CO2308" s="121"/>
      <c r="CP2308" s="121"/>
      <c r="CQ2308" s="121"/>
      <c r="CR2308" s="121"/>
      <c r="CS2308" s="121"/>
      <c r="CT2308" s="121"/>
      <c r="CU2308" s="121"/>
      <c r="CV2308" s="121"/>
      <c r="CW2308" s="121"/>
      <c r="CX2308" s="121"/>
      <c r="CY2308" s="121"/>
      <c r="CZ2308" s="121"/>
      <c r="DA2308" s="121"/>
      <c r="DB2308" s="121"/>
      <c r="DC2308" s="121"/>
      <c r="DD2308" s="121"/>
      <c r="DE2308" s="121"/>
      <c r="DF2308" s="121"/>
      <c r="DG2308" s="121"/>
      <c r="DH2308" s="121"/>
      <c r="DI2308" s="121"/>
      <c r="DJ2308" s="121"/>
      <c r="DK2308" s="121"/>
      <c r="DL2308" s="121"/>
      <c r="DM2308" s="121"/>
      <c r="DN2308" s="121"/>
      <c r="DO2308" s="121"/>
      <c r="DP2308" s="121"/>
      <c r="DQ2308" s="121"/>
      <c r="DR2308" s="121"/>
      <c r="DS2308" s="121"/>
      <c r="DT2308" s="121"/>
      <c r="DU2308" s="121"/>
      <c r="DV2308" s="121"/>
      <c r="DW2308" s="121"/>
      <c r="DX2308" s="121"/>
      <c r="DY2308" s="121"/>
      <c r="DZ2308" s="121"/>
      <c r="EA2308" s="121"/>
      <c r="EB2308" s="121"/>
      <c r="EC2308" s="121"/>
      <c r="ED2308" s="121"/>
      <c r="EE2308" s="121"/>
      <c r="EF2308" s="121"/>
      <c r="EG2308" s="121"/>
      <c r="EH2308" s="121"/>
      <c r="EI2308" s="121"/>
      <c r="EJ2308" s="121"/>
      <c r="EK2308" s="121"/>
      <c r="EL2308" s="121"/>
      <c r="EM2308" s="121"/>
      <c r="EN2308" s="121"/>
      <c r="EO2308" s="121"/>
      <c r="EP2308" s="121"/>
      <c r="EQ2308" s="121"/>
      <c r="ER2308" s="121"/>
      <c r="ES2308" s="121"/>
      <c r="ET2308" s="121"/>
      <c r="EU2308" s="121"/>
      <c r="EV2308" s="121"/>
      <c r="EW2308" s="121"/>
      <c r="EX2308" s="121"/>
      <c r="EY2308" s="121"/>
      <c r="EZ2308" s="121"/>
      <c r="FA2308" s="121"/>
      <c r="FB2308" s="121"/>
      <c r="FC2308" s="121"/>
      <c r="FD2308" s="121"/>
      <c r="FE2308" s="121"/>
      <c r="FF2308" s="121"/>
      <c r="FG2308" s="121"/>
      <c r="FH2308" s="121"/>
      <c r="FI2308" s="121"/>
      <c r="FJ2308" s="121"/>
      <c r="FK2308" s="121"/>
      <c r="FL2308" s="121"/>
      <c r="FM2308" s="121"/>
      <c r="FN2308" s="121"/>
      <c r="FO2308" s="121"/>
      <c r="FP2308" s="121"/>
      <c r="FQ2308" s="121"/>
      <c r="FR2308" s="121"/>
      <c r="FS2308" s="121"/>
      <c r="FT2308" s="121"/>
      <c r="FU2308" s="121"/>
      <c r="FV2308" s="121"/>
      <c r="FW2308" s="121"/>
      <c r="FX2308" s="121"/>
      <c r="FY2308" s="121"/>
      <c r="FZ2308" s="121"/>
      <c r="GA2308" s="121"/>
      <c r="GB2308" s="121"/>
      <c r="GC2308" s="121"/>
      <c r="GD2308" s="121"/>
      <c r="GE2308" s="121"/>
      <c r="GF2308" s="121"/>
      <c r="GG2308" s="121"/>
      <c r="GH2308" s="121"/>
      <c r="GI2308" s="121"/>
      <c r="GJ2308" s="121"/>
      <c r="GK2308" s="121"/>
      <c r="GL2308" s="121"/>
      <c r="GM2308" s="121"/>
      <c r="GN2308" s="121"/>
      <c r="GO2308" s="121"/>
      <c r="GP2308" s="121"/>
      <c r="GQ2308" s="121"/>
      <c r="GR2308" s="121"/>
      <c r="GS2308" s="121"/>
      <c r="GT2308" s="121"/>
      <c r="GU2308" s="121"/>
      <c r="GV2308" s="121"/>
      <c r="GW2308" s="121"/>
      <c r="GX2308" s="121"/>
      <c r="GY2308" s="121"/>
      <c r="GZ2308" s="121"/>
      <c r="HA2308" s="121"/>
      <c r="HB2308" s="121"/>
      <c r="HC2308" s="121"/>
      <c r="HD2308" s="121"/>
      <c r="HE2308" s="121"/>
      <c r="HF2308" s="121"/>
      <c r="HG2308" s="121"/>
      <c r="HH2308" s="121"/>
      <c r="HI2308" s="121"/>
      <c r="HJ2308" s="121"/>
      <c r="HK2308" s="121"/>
      <c r="HL2308" s="121"/>
      <c r="HM2308" s="121"/>
      <c r="HN2308" s="121"/>
      <c r="HO2308" s="121"/>
      <c r="HP2308" s="121"/>
      <c r="HQ2308" s="121"/>
      <c r="HR2308" s="121"/>
      <c r="HS2308" s="121"/>
      <c r="HT2308" s="121"/>
      <c r="HU2308" s="121"/>
      <c r="HV2308" s="121"/>
      <c r="HW2308" s="121"/>
      <c r="HX2308" s="121"/>
      <c r="HY2308" s="121"/>
      <c r="HZ2308" s="121"/>
      <c r="IA2308" s="121"/>
      <c r="IB2308" s="121"/>
      <c r="IC2308" s="121"/>
      <c r="ID2308" s="121"/>
      <c r="IE2308" s="121"/>
      <c r="IF2308" s="121"/>
      <c r="IG2308" s="121"/>
      <c r="IH2308" s="121"/>
      <c r="II2308" s="121"/>
      <c r="IJ2308" s="121"/>
      <c r="IK2308" s="121"/>
      <c r="IL2308" s="121"/>
      <c r="IM2308" s="121"/>
      <c r="IN2308" s="121"/>
      <c r="IO2308" s="121"/>
      <c r="IP2308" s="121"/>
      <c r="IQ2308" s="121"/>
      <c r="IR2308" s="121"/>
      <c r="IS2308" s="121"/>
      <c r="IT2308" s="121"/>
      <c r="IU2308" s="121"/>
      <c r="IV2308" s="121"/>
      <c r="IW2308" s="121"/>
      <c r="IX2308" s="121"/>
      <c r="IY2308" s="121"/>
      <c r="IZ2308" s="121"/>
      <c r="JA2308" s="121"/>
      <c r="JB2308" s="121"/>
      <c r="JC2308" s="121"/>
      <c r="JD2308" s="121"/>
      <c r="JE2308" s="121"/>
      <c r="JF2308" s="121"/>
      <c r="JG2308" s="121"/>
      <c r="JH2308" s="121"/>
      <c r="JI2308" s="121"/>
      <c r="JJ2308" s="121"/>
      <c r="JK2308" s="121"/>
      <c r="JL2308" s="121"/>
      <c r="JM2308" s="121"/>
      <c r="JN2308" s="121"/>
      <c r="JO2308" s="121"/>
      <c r="JP2308" s="121"/>
      <c r="JQ2308" s="121"/>
      <c r="JR2308" s="121"/>
      <c r="JS2308" s="121"/>
      <c r="JT2308" s="121"/>
      <c r="JU2308" s="121"/>
      <c r="JV2308" s="121"/>
      <c r="JW2308" s="121"/>
      <c r="JX2308" s="121"/>
      <c r="JY2308" s="121"/>
      <c r="JZ2308" s="121"/>
      <c r="KA2308" s="121"/>
      <c r="KB2308" s="121"/>
      <c r="KC2308" s="121"/>
      <c r="KD2308" s="121"/>
      <c r="KE2308" s="121"/>
      <c r="KF2308" s="121"/>
      <c r="KG2308" s="121"/>
      <c r="KH2308" s="121"/>
      <c r="KI2308" s="121"/>
      <c r="KJ2308" s="121"/>
      <c r="KK2308" s="121"/>
      <c r="KL2308" s="121"/>
      <c r="KM2308" s="121"/>
      <c r="KN2308" s="121"/>
      <c r="KO2308" s="121"/>
      <c r="KP2308" s="121"/>
      <c r="KQ2308" s="121"/>
      <c r="KR2308" s="121"/>
      <c r="KS2308" s="121"/>
      <c r="KT2308" s="121"/>
      <c r="KU2308" s="121"/>
      <c r="KV2308" s="121"/>
      <c r="KW2308" s="121"/>
      <c r="KX2308" s="121"/>
      <c r="KY2308" s="121"/>
      <c r="KZ2308" s="121"/>
      <c r="LA2308" s="121"/>
      <c r="LB2308" s="121"/>
      <c r="LC2308" s="121"/>
      <c r="LD2308" s="121"/>
      <c r="LE2308" s="121"/>
      <c r="LF2308" s="121"/>
      <c r="LG2308" s="121"/>
      <c r="LH2308" s="121"/>
      <c r="LI2308" s="121"/>
      <c r="LJ2308" s="121"/>
      <c r="LK2308" s="121"/>
      <c r="LL2308" s="121"/>
      <c r="LM2308" s="121"/>
      <c r="LN2308" s="121"/>
      <c r="LO2308" s="121"/>
      <c r="LP2308" s="121"/>
      <c r="LQ2308" s="121"/>
      <c r="LR2308" s="121"/>
      <c r="LS2308" s="121"/>
      <c r="LT2308" s="121"/>
      <c r="LU2308" s="121"/>
      <c r="LV2308" s="121"/>
      <c r="LW2308" s="121"/>
      <c r="LX2308" s="121"/>
      <c r="LY2308" s="121"/>
      <c r="LZ2308" s="121"/>
      <c r="MA2308" s="121"/>
      <c r="MB2308" s="121"/>
      <c r="MC2308" s="121"/>
      <c r="MD2308" s="121"/>
      <c r="ME2308" s="121"/>
      <c r="MF2308" s="121"/>
      <c r="MG2308" s="121"/>
      <c r="MH2308" s="121"/>
      <c r="MI2308" s="121"/>
      <c r="MJ2308" s="121"/>
      <c r="MK2308" s="121"/>
      <c r="ML2308" s="121"/>
      <c r="MM2308" s="121"/>
      <c r="MN2308" s="121"/>
      <c r="MO2308" s="121"/>
      <c r="MP2308" s="121"/>
      <c r="MQ2308" s="121"/>
      <c r="MR2308" s="121"/>
      <c r="MS2308" s="121"/>
      <c r="MT2308" s="121"/>
      <c r="MU2308" s="121"/>
      <c r="MV2308" s="121"/>
      <c r="MW2308" s="121"/>
      <c r="MX2308" s="121"/>
      <c r="MY2308" s="121"/>
      <c r="MZ2308" s="121"/>
      <c r="NA2308" s="121"/>
      <c r="NB2308" s="121"/>
      <c r="NC2308" s="121"/>
      <c r="ND2308" s="121"/>
      <c r="NE2308" s="121"/>
      <c r="NF2308" s="121"/>
      <c r="NG2308" s="121"/>
      <c r="NH2308" s="121"/>
      <c r="NI2308" s="121"/>
      <c r="NJ2308" s="121"/>
      <c r="NK2308" s="121"/>
      <c r="NL2308" s="121"/>
      <c r="NM2308" s="121"/>
      <c r="NN2308" s="121"/>
      <c r="NO2308" s="121"/>
      <c r="NP2308" s="121"/>
      <c r="NQ2308" s="121"/>
      <c r="NR2308" s="121"/>
      <c r="NS2308" s="121"/>
      <c r="NT2308" s="121"/>
      <c r="NU2308" s="121"/>
      <c r="NV2308" s="121"/>
      <c r="NW2308" s="121"/>
      <c r="NX2308" s="121"/>
      <c r="NY2308" s="121"/>
      <c r="NZ2308" s="121"/>
      <c r="OA2308" s="121"/>
      <c r="OB2308" s="121"/>
      <c r="OC2308" s="121"/>
      <c r="OD2308" s="121"/>
      <c r="OE2308" s="121"/>
      <c r="OF2308" s="121"/>
      <c r="OG2308" s="121"/>
      <c r="OH2308" s="121"/>
      <c r="OI2308" s="121"/>
      <c r="OJ2308" s="121"/>
      <c r="OK2308" s="121"/>
      <c r="OL2308" s="121"/>
      <c r="OM2308" s="121"/>
      <c r="ON2308" s="121"/>
      <c r="OO2308" s="121"/>
      <c r="OP2308" s="121"/>
      <c r="OQ2308" s="121"/>
      <c r="OR2308" s="121"/>
      <c r="OS2308" s="121"/>
      <c r="OT2308" s="121"/>
      <c r="OU2308" s="121"/>
      <c r="OV2308" s="121"/>
      <c r="OW2308" s="121"/>
      <c r="OX2308" s="121"/>
      <c r="OY2308" s="121"/>
      <c r="OZ2308" s="121"/>
      <c r="PA2308" s="121"/>
      <c r="PB2308" s="121"/>
      <c r="PC2308" s="121"/>
      <c r="PD2308" s="121"/>
      <c r="PE2308" s="121"/>
      <c r="PF2308" s="121"/>
      <c r="PG2308" s="121"/>
      <c r="PH2308" s="121"/>
      <c r="PI2308" s="121"/>
      <c r="PJ2308" s="121"/>
      <c r="PK2308" s="121"/>
      <c r="PL2308" s="121"/>
      <c r="PM2308" s="121"/>
      <c r="PN2308" s="121"/>
      <c r="PO2308" s="121"/>
      <c r="PP2308" s="121"/>
      <c r="PQ2308" s="121"/>
      <c r="PR2308" s="121"/>
      <c r="PS2308" s="121"/>
      <c r="PT2308" s="121"/>
      <c r="PU2308" s="121"/>
      <c r="PV2308" s="121"/>
      <c r="PW2308" s="121"/>
      <c r="PX2308" s="121"/>
      <c r="PY2308" s="121"/>
      <c r="PZ2308" s="121"/>
      <c r="QA2308" s="121"/>
      <c r="QB2308" s="121"/>
      <c r="QC2308" s="121"/>
      <c r="QD2308" s="121"/>
      <c r="QE2308" s="121"/>
      <c r="QF2308" s="121"/>
      <c r="QG2308" s="121"/>
      <c r="QH2308" s="121"/>
      <c r="QI2308" s="121"/>
      <c r="QJ2308" s="121"/>
      <c r="QK2308" s="121"/>
      <c r="QL2308" s="121"/>
      <c r="QM2308" s="121"/>
      <c r="QN2308" s="121"/>
      <c r="QO2308" s="121"/>
      <c r="QP2308" s="121"/>
      <c r="QQ2308" s="121"/>
      <c r="QR2308" s="121"/>
      <c r="QS2308" s="121"/>
      <c r="QT2308" s="121"/>
      <c r="QU2308" s="121"/>
      <c r="QV2308" s="121"/>
      <c r="QW2308" s="121"/>
      <c r="QX2308" s="121"/>
      <c r="QY2308" s="121"/>
      <c r="QZ2308" s="121"/>
      <c r="RA2308" s="121"/>
      <c r="RB2308" s="121"/>
      <c r="RC2308" s="121"/>
      <c r="RD2308" s="121"/>
      <c r="RE2308" s="121"/>
      <c r="RF2308" s="121"/>
      <c r="RG2308" s="121"/>
      <c r="RH2308" s="121"/>
      <c r="RI2308" s="121"/>
      <c r="RJ2308" s="121"/>
      <c r="RK2308" s="121"/>
      <c r="RL2308" s="121"/>
      <c r="RM2308" s="121"/>
      <c r="RN2308" s="121"/>
      <c r="RO2308" s="121"/>
      <c r="RP2308" s="121"/>
      <c r="RQ2308" s="121"/>
      <c r="RR2308" s="121"/>
      <c r="RS2308" s="121"/>
      <c r="RT2308" s="121"/>
      <c r="RU2308" s="121"/>
      <c r="RV2308" s="121"/>
      <c r="RW2308" s="121"/>
      <c r="RX2308" s="121"/>
      <c r="RY2308" s="121"/>
      <c r="RZ2308" s="121"/>
      <c r="SA2308" s="121"/>
      <c r="SB2308" s="121"/>
      <c r="SC2308" s="121"/>
      <c r="SD2308" s="121"/>
      <c r="SE2308" s="121"/>
      <c r="SF2308" s="121"/>
      <c r="SG2308" s="121"/>
      <c r="SH2308" s="121"/>
      <c r="SI2308" s="121"/>
      <c r="SJ2308" s="121"/>
      <c r="SK2308" s="121"/>
      <c r="SL2308" s="121"/>
      <c r="SM2308" s="121"/>
      <c r="SN2308" s="121"/>
      <c r="SO2308" s="121"/>
      <c r="SP2308" s="121"/>
      <c r="SQ2308" s="121"/>
      <c r="SR2308" s="121"/>
      <c r="SS2308" s="121"/>
      <c r="ST2308" s="121"/>
      <c r="SU2308" s="121"/>
      <c r="SV2308" s="121"/>
      <c r="SW2308" s="121"/>
      <c r="SX2308" s="121"/>
      <c r="SY2308" s="121"/>
      <c r="SZ2308" s="121"/>
      <c r="TA2308" s="121"/>
      <c r="TB2308" s="121"/>
      <c r="TC2308" s="121"/>
      <c r="TD2308" s="121"/>
      <c r="TE2308" s="121"/>
      <c r="TF2308" s="121"/>
      <c r="TG2308" s="121"/>
      <c r="TH2308" s="121"/>
      <c r="TI2308" s="121"/>
      <c r="TJ2308" s="121"/>
      <c r="TK2308" s="121"/>
      <c r="TL2308" s="121"/>
      <c r="TM2308" s="121"/>
      <c r="TN2308" s="121"/>
      <c r="TO2308" s="121"/>
      <c r="TP2308" s="121"/>
      <c r="TQ2308" s="121"/>
      <c r="TR2308" s="121"/>
      <c r="TS2308" s="121"/>
      <c r="TT2308" s="121"/>
      <c r="TU2308" s="121"/>
      <c r="TV2308" s="121"/>
      <c r="TW2308" s="121"/>
      <c r="TX2308" s="121"/>
      <c r="TY2308" s="121"/>
      <c r="TZ2308" s="121"/>
      <c r="UA2308" s="121"/>
      <c r="UB2308" s="121"/>
      <c r="UC2308" s="121"/>
      <c r="UD2308" s="121"/>
      <c r="UE2308" s="121"/>
      <c r="UF2308" s="121"/>
      <c r="UG2308" s="121"/>
      <c r="UH2308" s="121"/>
      <c r="UI2308" s="121"/>
      <c r="UJ2308" s="121"/>
      <c r="UK2308" s="121"/>
      <c r="UL2308" s="121"/>
      <c r="UM2308" s="121"/>
      <c r="UN2308" s="121"/>
      <c r="UO2308" s="121"/>
      <c r="UP2308" s="121"/>
      <c r="UQ2308" s="121"/>
      <c r="UR2308" s="121"/>
      <c r="US2308" s="121"/>
      <c r="UT2308" s="121"/>
      <c r="UU2308" s="121"/>
      <c r="UV2308" s="121"/>
      <c r="UW2308" s="121"/>
      <c r="UX2308" s="121"/>
      <c r="UY2308" s="121"/>
      <c r="UZ2308" s="121"/>
      <c r="VA2308" s="121"/>
      <c r="VB2308" s="121"/>
      <c r="VC2308" s="121"/>
      <c r="VD2308" s="121"/>
      <c r="VE2308" s="121"/>
      <c r="VF2308" s="121"/>
      <c r="VG2308" s="121"/>
      <c r="VH2308" s="121"/>
      <c r="VI2308" s="121"/>
      <c r="VJ2308" s="121"/>
      <c r="VK2308" s="121"/>
      <c r="VL2308" s="121"/>
      <c r="VM2308" s="121"/>
      <c r="VN2308" s="121"/>
      <c r="VO2308" s="121"/>
      <c r="VP2308" s="121"/>
      <c r="VQ2308" s="121"/>
      <c r="VR2308" s="121"/>
      <c r="VS2308" s="121"/>
      <c r="VT2308" s="121"/>
      <c r="VU2308" s="121"/>
      <c r="VV2308" s="121"/>
      <c r="VW2308" s="121"/>
      <c r="VX2308" s="121"/>
      <c r="VY2308" s="121"/>
      <c r="VZ2308" s="121"/>
      <c r="WA2308" s="121"/>
      <c r="WB2308" s="121"/>
      <c r="WC2308" s="121"/>
      <c r="WD2308" s="121"/>
      <c r="WE2308" s="121"/>
      <c r="WF2308" s="121"/>
      <c r="WG2308" s="121"/>
      <c r="WH2308" s="121"/>
      <c r="WI2308" s="121"/>
      <c r="WJ2308" s="121"/>
      <c r="WK2308" s="121"/>
      <c r="WL2308" s="121"/>
      <c r="WM2308" s="121"/>
      <c r="WN2308" s="121"/>
      <c r="WO2308" s="121"/>
      <c r="WP2308" s="121"/>
      <c r="WQ2308" s="121"/>
      <c r="WR2308" s="121"/>
      <c r="WS2308" s="121"/>
      <c r="WT2308" s="121"/>
      <c r="WU2308" s="121"/>
      <c r="WV2308" s="121"/>
      <c r="WW2308" s="121"/>
      <c r="WX2308" s="121"/>
      <c r="WY2308" s="121"/>
      <c r="WZ2308" s="121"/>
      <c r="XA2308" s="121"/>
      <c r="XB2308" s="121"/>
      <c r="XC2308" s="121"/>
      <c r="XD2308" s="121"/>
      <c r="XE2308" s="121"/>
      <c r="XF2308" s="121"/>
      <c r="XG2308" s="121"/>
      <c r="XH2308" s="121"/>
      <c r="XI2308" s="121"/>
      <c r="XJ2308" s="121"/>
      <c r="XK2308" s="121"/>
      <c r="XL2308" s="121"/>
      <c r="XM2308" s="121"/>
      <c r="XN2308" s="121"/>
      <c r="XO2308" s="121"/>
      <c r="XP2308" s="121"/>
      <c r="XQ2308" s="121"/>
      <c r="XR2308" s="121"/>
      <c r="XS2308" s="121"/>
      <c r="XT2308" s="121"/>
      <c r="XU2308" s="121"/>
      <c r="XV2308" s="121"/>
      <c r="XW2308" s="121"/>
      <c r="XX2308" s="121"/>
      <c r="XY2308" s="121"/>
      <c r="XZ2308" s="121"/>
      <c r="YA2308" s="121"/>
      <c r="YB2308" s="121"/>
      <c r="YC2308" s="121"/>
      <c r="YD2308" s="121"/>
      <c r="YE2308" s="121"/>
      <c r="YF2308" s="121"/>
      <c r="YG2308" s="121"/>
      <c r="YH2308" s="121"/>
      <c r="YI2308" s="121"/>
      <c r="YJ2308" s="121"/>
      <c r="YK2308" s="121"/>
      <c r="YL2308" s="121"/>
      <c r="YM2308" s="121"/>
      <c r="YN2308" s="121"/>
      <c r="YO2308" s="121"/>
      <c r="YP2308" s="121"/>
      <c r="YQ2308" s="121"/>
      <c r="YR2308" s="121"/>
      <c r="YS2308" s="121"/>
      <c r="YT2308" s="121"/>
      <c r="YU2308" s="121"/>
      <c r="YV2308" s="121"/>
      <c r="YW2308" s="121"/>
      <c r="YX2308" s="121"/>
      <c r="YY2308" s="121"/>
      <c r="YZ2308" s="121"/>
      <c r="ZA2308" s="121"/>
      <c r="ZB2308" s="121"/>
      <c r="ZC2308" s="121"/>
      <c r="ZD2308" s="121"/>
      <c r="ZE2308" s="121"/>
      <c r="ZF2308" s="121"/>
      <c r="ZG2308" s="121"/>
      <c r="ZH2308" s="121"/>
      <c r="ZI2308" s="121"/>
      <c r="ZJ2308" s="121"/>
      <c r="ZK2308" s="121"/>
      <c r="ZL2308" s="121"/>
      <c r="ZM2308" s="121"/>
      <c r="ZN2308" s="121"/>
      <c r="ZO2308" s="121"/>
      <c r="ZP2308" s="121"/>
      <c r="ZQ2308" s="121"/>
      <c r="ZR2308" s="121"/>
      <c r="ZS2308" s="121"/>
      <c r="ZT2308" s="121"/>
      <c r="ZU2308" s="121"/>
      <c r="ZV2308" s="121"/>
      <c r="ZW2308" s="121"/>
      <c r="ZX2308" s="121"/>
      <c r="ZY2308" s="121"/>
      <c r="ZZ2308" s="121"/>
      <c r="AAA2308" s="121"/>
      <c r="AAB2308" s="121"/>
      <c r="AAC2308" s="121"/>
      <c r="AAD2308" s="121"/>
      <c r="AAE2308" s="121"/>
      <c r="AAF2308" s="121"/>
      <c r="AAG2308" s="121"/>
      <c r="AAH2308" s="121"/>
      <c r="AAI2308" s="121"/>
      <c r="AAJ2308" s="121"/>
      <c r="AAK2308" s="121"/>
      <c r="AAL2308" s="121"/>
      <c r="AAM2308" s="121"/>
      <c r="AAN2308" s="121"/>
      <c r="AAO2308" s="121"/>
      <c r="AAP2308" s="121"/>
      <c r="AAQ2308" s="121"/>
      <c r="AAR2308" s="121"/>
      <c r="AAS2308" s="121"/>
      <c r="AAT2308" s="121"/>
      <c r="AAU2308" s="121"/>
      <c r="AAV2308" s="121"/>
      <c r="AAW2308" s="121"/>
      <c r="AAX2308" s="121"/>
      <c r="AAY2308" s="121"/>
      <c r="AAZ2308" s="121"/>
      <c r="ABA2308" s="121"/>
      <c r="ABB2308" s="121"/>
      <c r="ABC2308" s="121"/>
      <c r="ABD2308" s="121"/>
      <c r="ABE2308" s="121"/>
      <c r="ABF2308" s="121"/>
      <c r="ABG2308" s="121"/>
      <c r="ABH2308" s="121"/>
      <c r="ABI2308" s="121"/>
      <c r="ABJ2308" s="121"/>
      <c r="ABK2308" s="121"/>
      <c r="ABL2308" s="121"/>
      <c r="ABM2308" s="121"/>
      <c r="ABN2308" s="121"/>
      <c r="ABO2308" s="121"/>
      <c r="ABP2308" s="121"/>
      <c r="ABQ2308" s="121"/>
      <c r="ABR2308" s="121"/>
      <c r="ABS2308" s="121"/>
      <c r="ABT2308" s="121"/>
      <c r="ABU2308" s="121"/>
      <c r="ABV2308" s="121"/>
      <c r="ABW2308" s="121"/>
      <c r="ABX2308" s="121"/>
      <c r="ABY2308" s="121"/>
      <c r="ABZ2308" s="121"/>
      <c r="ACA2308" s="121"/>
      <c r="ACB2308" s="121"/>
      <c r="ACC2308" s="121"/>
      <c r="ACD2308" s="121"/>
      <c r="ACE2308" s="121"/>
      <c r="ACF2308" s="121"/>
      <c r="ACG2308" s="121"/>
      <c r="ACH2308" s="121"/>
      <c r="ACI2308" s="121"/>
      <c r="ACJ2308" s="121"/>
      <c r="ACK2308" s="121"/>
      <c r="ACL2308" s="121"/>
      <c r="ACM2308" s="121"/>
      <c r="ACN2308" s="121"/>
      <c r="ACO2308" s="121"/>
      <c r="ACP2308" s="121"/>
      <c r="ACQ2308" s="121"/>
      <c r="ACR2308" s="121"/>
      <c r="ACS2308" s="121"/>
      <c r="ACT2308" s="121"/>
      <c r="ACU2308" s="121"/>
      <c r="ACV2308" s="121"/>
      <c r="ACW2308" s="121"/>
      <c r="ACX2308" s="121"/>
      <c r="ACY2308" s="121"/>
      <c r="ACZ2308" s="121"/>
      <c r="ADA2308" s="121"/>
      <c r="ADB2308" s="121"/>
      <c r="ADC2308" s="121"/>
      <c r="ADD2308" s="121"/>
      <c r="ADE2308" s="121"/>
      <c r="ADF2308" s="121"/>
      <c r="ADG2308" s="121"/>
      <c r="ADH2308" s="121"/>
      <c r="ADI2308" s="121"/>
      <c r="ADJ2308" s="121"/>
      <c r="ADK2308" s="121"/>
      <c r="ADL2308" s="121"/>
      <c r="ADM2308" s="121"/>
      <c r="ADN2308" s="121"/>
      <c r="ADO2308" s="121"/>
      <c r="ADP2308" s="121"/>
      <c r="ADQ2308" s="121"/>
      <c r="ADR2308" s="121"/>
      <c r="ADS2308" s="121"/>
      <c r="ADT2308" s="121"/>
      <c r="ADU2308" s="121"/>
      <c r="ADV2308" s="121"/>
      <c r="ADW2308" s="121"/>
      <c r="ADX2308" s="121"/>
      <c r="ADY2308" s="121"/>
      <c r="ADZ2308" s="121"/>
      <c r="AEA2308" s="121"/>
      <c r="AEB2308" s="121"/>
      <c r="AEC2308" s="121"/>
      <c r="AED2308" s="121"/>
      <c r="AEE2308" s="121"/>
      <c r="AEF2308" s="121"/>
      <c r="AEG2308" s="121"/>
      <c r="AEH2308" s="121"/>
      <c r="AEI2308" s="121"/>
      <c r="AEJ2308" s="121"/>
      <c r="AEK2308" s="121"/>
      <c r="AEL2308" s="121"/>
      <c r="AEM2308" s="121"/>
      <c r="AEN2308" s="121"/>
      <c r="AEO2308" s="121"/>
      <c r="AEP2308" s="121"/>
      <c r="AEQ2308" s="121"/>
      <c r="AER2308" s="121"/>
      <c r="AES2308" s="121"/>
      <c r="AET2308" s="121"/>
      <c r="AEU2308" s="121"/>
      <c r="AEV2308" s="121"/>
      <c r="AEW2308" s="121"/>
      <c r="AEX2308" s="121"/>
      <c r="AEY2308" s="121"/>
      <c r="AEZ2308" s="121"/>
      <c r="AFA2308" s="121"/>
      <c r="AFB2308" s="121"/>
      <c r="AFC2308" s="121"/>
      <c r="AFD2308" s="121"/>
      <c r="AFE2308" s="121"/>
      <c r="AFF2308" s="121"/>
      <c r="AFG2308" s="121"/>
      <c r="AFH2308" s="121"/>
      <c r="AFI2308" s="121"/>
      <c r="AFJ2308" s="121"/>
      <c r="AFK2308" s="121"/>
      <c r="AFL2308" s="121"/>
      <c r="AFM2308" s="121"/>
      <c r="AFN2308" s="121"/>
      <c r="AFO2308" s="121"/>
      <c r="AFP2308" s="121"/>
      <c r="AFQ2308" s="121"/>
      <c r="AFR2308" s="121"/>
      <c r="AFS2308" s="121"/>
      <c r="AFT2308" s="121"/>
      <c r="AFU2308" s="121"/>
      <c r="AFV2308" s="121"/>
      <c r="AFW2308" s="121"/>
      <c r="AFX2308" s="121"/>
      <c r="AFY2308" s="121"/>
      <c r="AFZ2308" s="121"/>
      <c r="AGA2308" s="121"/>
      <c r="AGB2308" s="121"/>
      <c r="AGC2308" s="121"/>
      <c r="AGD2308" s="121"/>
      <c r="AGE2308" s="121"/>
      <c r="AGF2308" s="121"/>
      <c r="AGG2308" s="121"/>
      <c r="AGH2308" s="121"/>
      <c r="AGI2308" s="121"/>
      <c r="AGJ2308" s="121"/>
      <c r="AGK2308" s="121"/>
      <c r="AGL2308" s="121"/>
      <c r="AGM2308" s="121"/>
      <c r="AGN2308" s="121"/>
      <c r="AGO2308" s="121"/>
      <c r="AGP2308" s="121"/>
      <c r="AGQ2308" s="121"/>
      <c r="AGR2308" s="121"/>
      <c r="AGS2308" s="121"/>
      <c r="AGT2308" s="121"/>
      <c r="AGU2308" s="121"/>
      <c r="AGV2308" s="121"/>
      <c r="AGW2308" s="121"/>
      <c r="AGX2308" s="121"/>
      <c r="AGY2308" s="121"/>
      <c r="AGZ2308" s="121"/>
      <c r="AHA2308" s="121"/>
      <c r="AHB2308" s="121"/>
      <c r="AHC2308" s="121"/>
      <c r="AHD2308" s="121"/>
      <c r="AHE2308" s="121"/>
      <c r="AHF2308" s="121"/>
      <c r="AHG2308" s="121"/>
      <c r="AHH2308" s="121"/>
      <c r="AHI2308" s="121"/>
      <c r="AHJ2308" s="121"/>
      <c r="AHK2308" s="121"/>
      <c r="AHL2308" s="121"/>
      <c r="AHM2308" s="121"/>
      <c r="AHN2308" s="121"/>
      <c r="AHO2308" s="121"/>
      <c r="AHP2308" s="121"/>
      <c r="AHQ2308" s="121"/>
      <c r="AHR2308" s="121"/>
      <c r="AHS2308" s="121"/>
      <c r="AHT2308" s="121"/>
      <c r="AHU2308" s="121"/>
      <c r="AHV2308" s="121"/>
      <c r="AHW2308" s="121"/>
      <c r="AHX2308" s="121"/>
      <c r="AHY2308" s="121"/>
      <c r="AHZ2308" s="121"/>
      <c r="AIA2308" s="121"/>
      <c r="AIB2308" s="121"/>
      <c r="AIC2308" s="121"/>
      <c r="AID2308" s="121"/>
      <c r="AIE2308" s="121"/>
      <c r="AIF2308" s="121"/>
      <c r="AIG2308" s="121"/>
      <c r="AIH2308" s="121"/>
      <c r="AII2308" s="121"/>
      <c r="AIJ2308" s="121"/>
      <c r="AIK2308" s="121"/>
      <c r="AIL2308" s="121"/>
      <c r="AIM2308" s="121"/>
      <c r="AIN2308" s="121"/>
      <c r="AIO2308" s="121"/>
      <c r="AIP2308" s="121"/>
      <c r="AIQ2308" s="121"/>
      <c r="AIR2308" s="121"/>
      <c r="AIS2308" s="121"/>
      <c r="AIT2308" s="121"/>
      <c r="AIU2308" s="121"/>
      <c r="AIV2308" s="121"/>
      <c r="AIW2308" s="121"/>
      <c r="AIX2308" s="121"/>
      <c r="AIY2308" s="121"/>
      <c r="AIZ2308" s="121"/>
      <c r="AJA2308" s="121"/>
      <c r="AJB2308" s="121"/>
      <c r="AJC2308" s="121"/>
      <c r="AJD2308" s="121"/>
      <c r="AJE2308" s="121"/>
      <c r="AJF2308" s="121"/>
      <c r="AJG2308" s="121"/>
      <c r="AJH2308" s="121"/>
      <c r="AJI2308" s="121"/>
      <c r="AJJ2308" s="121"/>
      <c r="AJK2308" s="121"/>
      <c r="AJL2308" s="121"/>
      <c r="AJM2308" s="121"/>
      <c r="AJN2308" s="121"/>
      <c r="AJO2308" s="121"/>
      <c r="AJP2308" s="121"/>
      <c r="AJQ2308" s="121"/>
      <c r="AJR2308" s="121"/>
      <c r="AJS2308" s="121"/>
      <c r="AJT2308" s="121"/>
      <c r="AJU2308" s="121"/>
      <c r="AJV2308" s="121"/>
      <c r="AJW2308" s="121"/>
      <c r="AJX2308" s="121"/>
      <c r="AJY2308" s="121"/>
      <c r="AJZ2308" s="121"/>
      <c r="AKA2308" s="121"/>
      <c r="AKB2308" s="121"/>
      <c r="AKC2308" s="121"/>
      <c r="AKD2308" s="121"/>
      <c r="AKE2308" s="121"/>
      <c r="AKF2308" s="121"/>
      <c r="AKG2308" s="121"/>
      <c r="AKH2308" s="121"/>
      <c r="AKI2308" s="121"/>
      <c r="AKJ2308" s="121"/>
      <c r="AKK2308" s="121"/>
      <c r="AKL2308" s="121"/>
      <c r="AKM2308" s="121"/>
      <c r="AKN2308" s="121"/>
      <c r="AKO2308" s="121"/>
      <c r="AKP2308" s="121"/>
      <c r="AKQ2308" s="121"/>
      <c r="AKR2308" s="121"/>
      <c r="AKS2308" s="121"/>
      <c r="AKT2308" s="121"/>
      <c r="AKU2308" s="121"/>
      <c r="AKV2308" s="121"/>
      <c r="AKW2308" s="121"/>
      <c r="AKX2308" s="121"/>
      <c r="AKY2308" s="121"/>
      <c r="AKZ2308" s="121"/>
      <c r="ALA2308" s="121"/>
      <c r="ALB2308" s="121"/>
      <c r="ALC2308" s="121"/>
      <c r="ALD2308" s="121"/>
      <c r="ALE2308" s="121"/>
      <c r="ALF2308" s="121"/>
      <c r="ALG2308" s="121"/>
      <c r="ALH2308" s="121"/>
      <c r="ALI2308" s="121"/>
      <c r="ALJ2308" s="121"/>
      <c r="ALK2308" s="121"/>
      <c r="ALL2308" s="121"/>
      <c r="ALM2308" s="121"/>
      <c r="ALN2308" s="121"/>
      <c r="ALO2308" s="121"/>
      <c r="ALP2308" s="121"/>
      <c r="ALQ2308" s="121"/>
      <c r="ALR2308" s="121"/>
      <c r="ALS2308" s="121"/>
      <c r="ALT2308" s="121"/>
      <c r="ALU2308" s="121"/>
      <c r="ALV2308" s="121"/>
      <c r="ALW2308" s="121"/>
      <c r="ALX2308" s="121"/>
      <c r="ALY2308" s="121"/>
      <c r="ALZ2308" s="121"/>
      <c r="AMA2308" s="121"/>
      <c r="AMB2308" s="121"/>
      <c r="AMC2308" s="121"/>
      <c r="AMD2308" s="121"/>
      <c r="AME2308" s="121"/>
      <c r="AMF2308" s="121"/>
      <c r="AMG2308" s="121"/>
      <c r="AMH2308" s="121"/>
      <c r="AMI2308" s="121"/>
      <c r="AMJ2308" s="121"/>
      <c r="AMK2308" s="121"/>
    </row>
    <row r="2309" spans="1:1025" s="108" customFormat="1">
      <c r="A2309" s="15">
        <v>2306</v>
      </c>
      <c r="B2309" s="274" t="s">
        <v>28</v>
      </c>
      <c r="C2309" s="274" t="s">
        <v>3864</v>
      </c>
      <c r="D2309" s="16" t="s">
        <v>5466</v>
      </c>
      <c r="E2309" s="16" t="s">
        <v>5476</v>
      </c>
      <c r="F2309" s="16" t="s">
        <v>938</v>
      </c>
      <c r="G2309" s="16" t="s">
        <v>1040</v>
      </c>
      <c r="H2309" s="45">
        <v>42123</v>
      </c>
      <c r="I2309" s="16" t="s">
        <v>5477</v>
      </c>
      <c r="J2309" s="16" t="s">
        <v>5478</v>
      </c>
      <c r="K2309" s="16" t="s">
        <v>5479</v>
      </c>
      <c r="L2309" s="16" t="s">
        <v>3232</v>
      </c>
      <c r="M2309" s="282" t="s">
        <v>5480</v>
      </c>
      <c r="N2309" s="121"/>
      <c r="O2309" s="121"/>
      <c r="P2309" s="121"/>
      <c r="Q2309" s="121"/>
      <c r="R2309" s="121"/>
      <c r="S2309" s="121"/>
      <c r="T2309" s="121"/>
      <c r="U2309" s="121"/>
      <c r="V2309" s="121"/>
      <c r="W2309" s="121"/>
      <c r="X2309" s="121"/>
      <c r="Y2309" s="121"/>
      <c r="Z2309" s="121"/>
      <c r="AA2309" s="121"/>
      <c r="AB2309" s="121"/>
      <c r="AC2309" s="121"/>
      <c r="AD2309" s="121"/>
      <c r="AE2309" s="121"/>
      <c r="AF2309" s="121"/>
      <c r="AG2309" s="121"/>
      <c r="AH2309" s="121"/>
      <c r="AI2309" s="121"/>
      <c r="AJ2309" s="121"/>
      <c r="AK2309" s="121"/>
      <c r="AL2309" s="121"/>
      <c r="AM2309" s="121"/>
      <c r="AN2309" s="121"/>
      <c r="AO2309" s="121"/>
      <c r="AP2309" s="121"/>
      <c r="AQ2309" s="121"/>
      <c r="AR2309" s="121"/>
      <c r="AS2309" s="121"/>
      <c r="AT2309" s="121"/>
      <c r="AU2309" s="121"/>
      <c r="AV2309" s="121"/>
      <c r="AW2309" s="121"/>
      <c r="AX2309" s="121"/>
      <c r="AY2309" s="121"/>
      <c r="AZ2309" s="121"/>
      <c r="BA2309" s="121"/>
      <c r="BB2309" s="121"/>
      <c r="BC2309" s="121"/>
      <c r="BD2309" s="121"/>
      <c r="BE2309" s="121"/>
      <c r="BF2309" s="121"/>
      <c r="BG2309" s="121"/>
      <c r="BH2309" s="121"/>
      <c r="BI2309" s="121"/>
      <c r="BJ2309" s="121"/>
      <c r="BK2309" s="121"/>
      <c r="BL2309" s="121"/>
      <c r="BM2309" s="121"/>
      <c r="BN2309" s="121"/>
      <c r="BO2309" s="121"/>
      <c r="BP2309" s="121"/>
      <c r="BQ2309" s="121"/>
      <c r="BR2309" s="121"/>
      <c r="BS2309" s="121"/>
      <c r="BT2309" s="121"/>
      <c r="BU2309" s="121"/>
      <c r="BV2309" s="121"/>
      <c r="BW2309" s="121"/>
      <c r="BX2309" s="121"/>
      <c r="BY2309" s="121"/>
      <c r="BZ2309" s="121"/>
      <c r="CA2309" s="121"/>
      <c r="CB2309" s="121"/>
      <c r="CC2309" s="121"/>
      <c r="CD2309" s="121"/>
      <c r="CE2309" s="121"/>
      <c r="CF2309" s="121"/>
      <c r="CG2309" s="121"/>
      <c r="CH2309" s="121"/>
      <c r="CI2309" s="121"/>
      <c r="CJ2309" s="121"/>
      <c r="CK2309" s="121"/>
      <c r="CL2309" s="121"/>
      <c r="CM2309" s="121"/>
      <c r="CN2309" s="121"/>
      <c r="CO2309" s="121"/>
      <c r="CP2309" s="121"/>
      <c r="CQ2309" s="121"/>
      <c r="CR2309" s="121"/>
      <c r="CS2309" s="121"/>
      <c r="CT2309" s="121"/>
      <c r="CU2309" s="121"/>
      <c r="CV2309" s="121"/>
      <c r="CW2309" s="121"/>
      <c r="CX2309" s="121"/>
      <c r="CY2309" s="121"/>
      <c r="CZ2309" s="121"/>
      <c r="DA2309" s="121"/>
      <c r="DB2309" s="121"/>
      <c r="DC2309" s="121"/>
      <c r="DD2309" s="121"/>
      <c r="DE2309" s="121"/>
      <c r="DF2309" s="121"/>
      <c r="DG2309" s="121"/>
      <c r="DH2309" s="121"/>
      <c r="DI2309" s="121"/>
      <c r="DJ2309" s="121"/>
      <c r="DK2309" s="121"/>
      <c r="DL2309" s="121"/>
      <c r="DM2309" s="121"/>
      <c r="DN2309" s="121"/>
      <c r="DO2309" s="121"/>
      <c r="DP2309" s="121"/>
      <c r="DQ2309" s="121"/>
      <c r="DR2309" s="121"/>
      <c r="DS2309" s="121"/>
      <c r="DT2309" s="121"/>
      <c r="DU2309" s="121"/>
      <c r="DV2309" s="121"/>
      <c r="DW2309" s="121"/>
      <c r="DX2309" s="121"/>
      <c r="DY2309" s="121"/>
      <c r="DZ2309" s="121"/>
      <c r="EA2309" s="121"/>
      <c r="EB2309" s="121"/>
      <c r="EC2309" s="121"/>
      <c r="ED2309" s="121"/>
      <c r="EE2309" s="121"/>
      <c r="EF2309" s="121"/>
      <c r="EG2309" s="121"/>
      <c r="EH2309" s="121"/>
      <c r="EI2309" s="121"/>
      <c r="EJ2309" s="121"/>
      <c r="EK2309" s="121"/>
      <c r="EL2309" s="121"/>
      <c r="EM2309" s="121"/>
      <c r="EN2309" s="121"/>
      <c r="EO2309" s="121"/>
      <c r="EP2309" s="121"/>
      <c r="EQ2309" s="121"/>
      <c r="ER2309" s="121"/>
      <c r="ES2309" s="121"/>
      <c r="ET2309" s="121"/>
      <c r="EU2309" s="121"/>
      <c r="EV2309" s="121"/>
      <c r="EW2309" s="121"/>
      <c r="EX2309" s="121"/>
      <c r="EY2309" s="121"/>
      <c r="EZ2309" s="121"/>
      <c r="FA2309" s="121"/>
      <c r="FB2309" s="121"/>
      <c r="FC2309" s="121"/>
      <c r="FD2309" s="121"/>
      <c r="FE2309" s="121"/>
      <c r="FF2309" s="121"/>
      <c r="FG2309" s="121"/>
      <c r="FH2309" s="121"/>
      <c r="FI2309" s="121"/>
      <c r="FJ2309" s="121"/>
      <c r="FK2309" s="121"/>
      <c r="FL2309" s="121"/>
      <c r="FM2309" s="121"/>
      <c r="FN2309" s="121"/>
      <c r="FO2309" s="121"/>
      <c r="FP2309" s="121"/>
      <c r="FQ2309" s="121"/>
      <c r="FR2309" s="121"/>
      <c r="FS2309" s="121"/>
      <c r="FT2309" s="121"/>
      <c r="FU2309" s="121"/>
      <c r="FV2309" s="121"/>
      <c r="FW2309" s="121"/>
      <c r="FX2309" s="121"/>
      <c r="FY2309" s="121"/>
      <c r="FZ2309" s="121"/>
      <c r="GA2309" s="121"/>
      <c r="GB2309" s="121"/>
      <c r="GC2309" s="121"/>
      <c r="GD2309" s="121"/>
      <c r="GE2309" s="121"/>
      <c r="GF2309" s="121"/>
      <c r="GG2309" s="121"/>
      <c r="GH2309" s="121"/>
      <c r="GI2309" s="121"/>
      <c r="GJ2309" s="121"/>
      <c r="GK2309" s="121"/>
      <c r="GL2309" s="121"/>
      <c r="GM2309" s="121"/>
      <c r="GN2309" s="121"/>
      <c r="GO2309" s="121"/>
      <c r="GP2309" s="121"/>
      <c r="GQ2309" s="121"/>
      <c r="GR2309" s="121"/>
      <c r="GS2309" s="121"/>
      <c r="GT2309" s="121"/>
      <c r="GU2309" s="121"/>
      <c r="GV2309" s="121"/>
      <c r="GW2309" s="121"/>
      <c r="GX2309" s="121"/>
      <c r="GY2309" s="121"/>
      <c r="GZ2309" s="121"/>
      <c r="HA2309" s="121"/>
      <c r="HB2309" s="121"/>
      <c r="HC2309" s="121"/>
      <c r="HD2309" s="121"/>
      <c r="HE2309" s="121"/>
      <c r="HF2309" s="121"/>
      <c r="HG2309" s="121"/>
      <c r="HH2309" s="121"/>
      <c r="HI2309" s="121"/>
      <c r="HJ2309" s="121"/>
      <c r="HK2309" s="121"/>
      <c r="HL2309" s="121"/>
      <c r="HM2309" s="121"/>
      <c r="HN2309" s="121"/>
      <c r="HO2309" s="121"/>
      <c r="HP2309" s="121"/>
      <c r="HQ2309" s="121"/>
      <c r="HR2309" s="121"/>
      <c r="HS2309" s="121"/>
      <c r="HT2309" s="121"/>
      <c r="HU2309" s="121"/>
      <c r="HV2309" s="121"/>
      <c r="HW2309" s="121"/>
      <c r="HX2309" s="121"/>
      <c r="HY2309" s="121"/>
      <c r="HZ2309" s="121"/>
      <c r="IA2309" s="121"/>
      <c r="IB2309" s="121"/>
      <c r="IC2309" s="121"/>
      <c r="ID2309" s="121"/>
      <c r="IE2309" s="121"/>
      <c r="IF2309" s="121"/>
      <c r="IG2309" s="121"/>
      <c r="IH2309" s="121"/>
      <c r="II2309" s="121"/>
      <c r="IJ2309" s="121"/>
      <c r="IK2309" s="121"/>
      <c r="IL2309" s="121"/>
      <c r="IM2309" s="121"/>
      <c r="IN2309" s="121"/>
      <c r="IO2309" s="121"/>
      <c r="IP2309" s="121"/>
      <c r="IQ2309" s="121"/>
      <c r="IR2309" s="121"/>
      <c r="IS2309" s="121"/>
      <c r="IT2309" s="121"/>
      <c r="IU2309" s="121"/>
      <c r="IV2309" s="121"/>
      <c r="IW2309" s="121"/>
      <c r="IX2309" s="121"/>
      <c r="IY2309" s="121"/>
      <c r="IZ2309" s="121"/>
      <c r="JA2309" s="121"/>
      <c r="JB2309" s="121"/>
      <c r="JC2309" s="121"/>
      <c r="JD2309" s="121"/>
      <c r="JE2309" s="121"/>
      <c r="JF2309" s="121"/>
      <c r="JG2309" s="121"/>
      <c r="JH2309" s="121"/>
      <c r="JI2309" s="121"/>
      <c r="JJ2309" s="121"/>
      <c r="JK2309" s="121"/>
      <c r="JL2309" s="121"/>
      <c r="JM2309" s="121"/>
      <c r="JN2309" s="121"/>
      <c r="JO2309" s="121"/>
      <c r="JP2309" s="121"/>
      <c r="JQ2309" s="121"/>
      <c r="JR2309" s="121"/>
      <c r="JS2309" s="121"/>
      <c r="JT2309" s="121"/>
      <c r="JU2309" s="121"/>
      <c r="JV2309" s="121"/>
      <c r="JW2309" s="121"/>
      <c r="JX2309" s="121"/>
      <c r="JY2309" s="121"/>
      <c r="JZ2309" s="121"/>
      <c r="KA2309" s="121"/>
      <c r="KB2309" s="121"/>
      <c r="KC2309" s="121"/>
      <c r="KD2309" s="121"/>
      <c r="KE2309" s="121"/>
      <c r="KF2309" s="121"/>
      <c r="KG2309" s="121"/>
      <c r="KH2309" s="121"/>
      <c r="KI2309" s="121"/>
      <c r="KJ2309" s="121"/>
      <c r="KK2309" s="121"/>
      <c r="KL2309" s="121"/>
      <c r="KM2309" s="121"/>
      <c r="KN2309" s="121"/>
      <c r="KO2309" s="121"/>
      <c r="KP2309" s="121"/>
      <c r="KQ2309" s="121"/>
      <c r="KR2309" s="121"/>
      <c r="KS2309" s="121"/>
      <c r="KT2309" s="121"/>
      <c r="KU2309" s="121"/>
      <c r="KV2309" s="121"/>
      <c r="KW2309" s="121"/>
      <c r="KX2309" s="121"/>
      <c r="KY2309" s="121"/>
      <c r="KZ2309" s="121"/>
      <c r="LA2309" s="121"/>
      <c r="LB2309" s="121"/>
      <c r="LC2309" s="121"/>
      <c r="LD2309" s="121"/>
      <c r="LE2309" s="121"/>
      <c r="LF2309" s="121"/>
      <c r="LG2309" s="121"/>
      <c r="LH2309" s="121"/>
      <c r="LI2309" s="121"/>
      <c r="LJ2309" s="121"/>
      <c r="LK2309" s="121"/>
      <c r="LL2309" s="121"/>
      <c r="LM2309" s="121"/>
      <c r="LN2309" s="121"/>
      <c r="LO2309" s="121"/>
      <c r="LP2309" s="121"/>
      <c r="LQ2309" s="121"/>
      <c r="LR2309" s="121"/>
      <c r="LS2309" s="121"/>
      <c r="LT2309" s="121"/>
      <c r="LU2309" s="121"/>
      <c r="LV2309" s="121"/>
      <c r="LW2309" s="121"/>
      <c r="LX2309" s="121"/>
      <c r="LY2309" s="121"/>
      <c r="LZ2309" s="121"/>
      <c r="MA2309" s="121"/>
      <c r="MB2309" s="121"/>
      <c r="MC2309" s="121"/>
      <c r="MD2309" s="121"/>
      <c r="ME2309" s="121"/>
      <c r="MF2309" s="121"/>
      <c r="MG2309" s="121"/>
      <c r="MH2309" s="121"/>
      <c r="MI2309" s="121"/>
      <c r="MJ2309" s="121"/>
      <c r="MK2309" s="121"/>
      <c r="ML2309" s="121"/>
      <c r="MM2309" s="121"/>
      <c r="MN2309" s="121"/>
      <c r="MO2309" s="121"/>
      <c r="MP2309" s="121"/>
      <c r="MQ2309" s="121"/>
      <c r="MR2309" s="121"/>
      <c r="MS2309" s="121"/>
      <c r="MT2309" s="121"/>
      <c r="MU2309" s="121"/>
      <c r="MV2309" s="121"/>
      <c r="MW2309" s="121"/>
      <c r="MX2309" s="121"/>
      <c r="MY2309" s="121"/>
      <c r="MZ2309" s="121"/>
      <c r="NA2309" s="121"/>
      <c r="NB2309" s="121"/>
      <c r="NC2309" s="121"/>
      <c r="ND2309" s="121"/>
      <c r="NE2309" s="121"/>
      <c r="NF2309" s="121"/>
      <c r="NG2309" s="121"/>
      <c r="NH2309" s="121"/>
      <c r="NI2309" s="121"/>
      <c r="NJ2309" s="121"/>
      <c r="NK2309" s="121"/>
      <c r="NL2309" s="121"/>
      <c r="NM2309" s="121"/>
      <c r="NN2309" s="121"/>
      <c r="NO2309" s="121"/>
      <c r="NP2309" s="121"/>
      <c r="NQ2309" s="121"/>
      <c r="NR2309" s="121"/>
      <c r="NS2309" s="121"/>
      <c r="NT2309" s="121"/>
      <c r="NU2309" s="121"/>
      <c r="NV2309" s="121"/>
      <c r="NW2309" s="121"/>
      <c r="NX2309" s="121"/>
      <c r="NY2309" s="121"/>
      <c r="NZ2309" s="121"/>
      <c r="OA2309" s="121"/>
      <c r="OB2309" s="121"/>
      <c r="OC2309" s="121"/>
      <c r="OD2309" s="121"/>
      <c r="OE2309" s="121"/>
      <c r="OF2309" s="121"/>
      <c r="OG2309" s="121"/>
      <c r="OH2309" s="121"/>
      <c r="OI2309" s="121"/>
      <c r="OJ2309" s="121"/>
      <c r="OK2309" s="121"/>
      <c r="OL2309" s="121"/>
      <c r="OM2309" s="121"/>
      <c r="ON2309" s="121"/>
      <c r="OO2309" s="121"/>
      <c r="OP2309" s="121"/>
      <c r="OQ2309" s="121"/>
      <c r="OR2309" s="121"/>
      <c r="OS2309" s="121"/>
      <c r="OT2309" s="121"/>
      <c r="OU2309" s="121"/>
      <c r="OV2309" s="121"/>
      <c r="OW2309" s="121"/>
      <c r="OX2309" s="121"/>
      <c r="OY2309" s="121"/>
      <c r="OZ2309" s="121"/>
      <c r="PA2309" s="121"/>
      <c r="PB2309" s="121"/>
      <c r="PC2309" s="121"/>
      <c r="PD2309" s="121"/>
      <c r="PE2309" s="121"/>
      <c r="PF2309" s="121"/>
      <c r="PG2309" s="121"/>
      <c r="PH2309" s="121"/>
      <c r="PI2309" s="121"/>
      <c r="PJ2309" s="121"/>
      <c r="PK2309" s="121"/>
      <c r="PL2309" s="121"/>
      <c r="PM2309" s="121"/>
      <c r="PN2309" s="121"/>
      <c r="PO2309" s="121"/>
      <c r="PP2309" s="121"/>
      <c r="PQ2309" s="121"/>
      <c r="PR2309" s="121"/>
      <c r="PS2309" s="121"/>
      <c r="PT2309" s="121"/>
      <c r="PU2309" s="121"/>
      <c r="PV2309" s="121"/>
      <c r="PW2309" s="121"/>
      <c r="PX2309" s="121"/>
      <c r="PY2309" s="121"/>
      <c r="PZ2309" s="121"/>
      <c r="QA2309" s="121"/>
      <c r="QB2309" s="121"/>
      <c r="QC2309" s="121"/>
      <c r="QD2309" s="121"/>
      <c r="QE2309" s="121"/>
      <c r="QF2309" s="121"/>
      <c r="QG2309" s="121"/>
      <c r="QH2309" s="121"/>
      <c r="QI2309" s="121"/>
      <c r="QJ2309" s="121"/>
      <c r="QK2309" s="121"/>
      <c r="QL2309" s="121"/>
      <c r="QM2309" s="121"/>
      <c r="QN2309" s="121"/>
      <c r="QO2309" s="121"/>
      <c r="QP2309" s="121"/>
      <c r="QQ2309" s="121"/>
      <c r="QR2309" s="121"/>
      <c r="QS2309" s="121"/>
      <c r="QT2309" s="121"/>
      <c r="QU2309" s="121"/>
      <c r="QV2309" s="121"/>
      <c r="QW2309" s="121"/>
      <c r="QX2309" s="121"/>
      <c r="QY2309" s="121"/>
      <c r="QZ2309" s="121"/>
      <c r="RA2309" s="121"/>
      <c r="RB2309" s="121"/>
      <c r="RC2309" s="121"/>
      <c r="RD2309" s="121"/>
      <c r="RE2309" s="121"/>
      <c r="RF2309" s="121"/>
      <c r="RG2309" s="121"/>
      <c r="RH2309" s="121"/>
      <c r="RI2309" s="121"/>
      <c r="RJ2309" s="121"/>
      <c r="RK2309" s="121"/>
      <c r="RL2309" s="121"/>
      <c r="RM2309" s="121"/>
      <c r="RN2309" s="121"/>
      <c r="RO2309" s="121"/>
      <c r="RP2309" s="121"/>
      <c r="RQ2309" s="121"/>
      <c r="RR2309" s="121"/>
      <c r="RS2309" s="121"/>
      <c r="RT2309" s="121"/>
      <c r="RU2309" s="121"/>
      <c r="RV2309" s="121"/>
      <c r="RW2309" s="121"/>
      <c r="RX2309" s="121"/>
      <c r="RY2309" s="121"/>
      <c r="RZ2309" s="121"/>
      <c r="SA2309" s="121"/>
      <c r="SB2309" s="121"/>
      <c r="SC2309" s="121"/>
      <c r="SD2309" s="121"/>
      <c r="SE2309" s="121"/>
      <c r="SF2309" s="121"/>
      <c r="SG2309" s="121"/>
      <c r="SH2309" s="121"/>
      <c r="SI2309" s="121"/>
      <c r="SJ2309" s="121"/>
      <c r="SK2309" s="121"/>
      <c r="SL2309" s="121"/>
      <c r="SM2309" s="121"/>
      <c r="SN2309" s="121"/>
      <c r="SO2309" s="121"/>
      <c r="SP2309" s="121"/>
      <c r="SQ2309" s="121"/>
      <c r="SR2309" s="121"/>
      <c r="SS2309" s="121"/>
      <c r="ST2309" s="121"/>
      <c r="SU2309" s="121"/>
      <c r="SV2309" s="121"/>
      <c r="SW2309" s="121"/>
      <c r="SX2309" s="121"/>
      <c r="SY2309" s="121"/>
      <c r="SZ2309" s="121"/>
      <c r="TA2309" s="121"/>
      <c r="TB2309" s="121"/>
      <c r="TC2309" s="121"/>
      <c r="TD2309" s="121"/>
      <c r="TE2309" s="121"/>
      <c r="TF2309" s="121"/>
      <c r="TG2309" s="121"/>
      <c r="TH2309" s="121"/>
      <c r="TI2309" s="121"/>
      <c r="TJ2309" s="121"/>
      <c r="TK2309" s="121"/>
      <c r="TL2309" s="121"/>
      <c r="TM2309" s="121"/>
      <c r="TN2309" s="121"/>
      <c r="TO2309" s="121"/>
      <c r="TP2309" s="121"/>
      <c r="TQ2309" s="121"/>
      <c r="TR2309" s="121"/>
      <c r="TS2309" s="121"/>
      <c r="TT2309" s="121"/>
      <c r="TU2309" s="121"/>
      <c r="TV2309" s="121"/>
      <c r="TW2309" s="121"/>
      <c r="TX2309" s="121"/>
      <c r="TY2309" s="121"/>
      <c r="TZ2309" s="121"/>
      <c r="UA2309" s="121"/>
      <c r="UB2309" s="121"/>
      <c r="UC2309" s="121"/>
      <c r="UD2309" s="121"/>
      <c r="UE2309" s="121"/>
      <c r="UF2309" s="121"/>
      <c r="UG2309" s="121"/>
      <c r="UH2309" s="121"/>
      <c r="UI2309" s="121"/>
      <c r="UJ2309" s="121"/>
      <c r="UK2309" s="121"/>
      <c r="UL2309" s="121"/>
      <c r="UM2309" s="121"/>
      <c r="UN2309" s="121"/>
      <c r="UO2309" s="121"/>
      <c r="UP2309" s="121"/>
      <c r="UQ2309" s="121"/>
      <c r="UR2309" s="121"/>
      <c r="US2309" s="121"/>
      <c r="UT2309" s="121"/>
      <c r="UU2309" s="121"/>
      <c r="UV2309" s="121"/>
      <c r="UW2309" s="121"/>
      <c r="UX2309" s="121"/>
      <c r="UY2309" s="121"/>
      <c r="UZ2309" s="121"/>
      <c r="VA2309" s="121"/>
      <c r="VB2309" s="121"/>
      <c r="VC2309" s="121"/>
      <c r="VD2309" s="121"/>
      <c r="VE2309" s="121"/>
      <c r="VF2309" s="121"/>
      <c r="VG2309" s="121"/>
      <c r="VH2309" s="121"/>
      <c r="VI2309" s="121"/>
      <c r="VJ2309" s="121"/>
      <c r="VK2309" s="121"/>
      <c r="VL2309" s="121"/>
      <c r="VM2309" s="121"/>
      <c r="VN2309" s="121"/>
      <c r="VO2309" s="121"/>
      <c r="VP2309" s="121"/>
      <c r="VQ2309" s="121"/>
      <c r="VR2309" s="121"/>
      <c r="VS2309" s="121"/>
      <c r="VT2309" s="121"/>
      <c r="VU2309" s="121"/>
      <c r="VV2309" s="121"/>
      <c r="VW2309" s="121"/>
      <c r="VX2309" s="121"/>
      <c r="VY2309" s="121"/>
      <c r="VZ2309" s="121"/>
      <c r="WA2309" s="121"/>
      <c r="WB2309" s="121"/>
      <c r="WC2309" s="121"/>
      <c r="WD2309" s="121"/>
      <c r="WE2309" s="121"/>
      <c r="WF2309" s="121"/>
      <c r="WG2309" s="121"/>
      <c r="WH2309" s="121"/>
      <c r="WI2309" s="121"/>
      <c r="WJ2309" s="121"/>
      <c r="WK2309" s="121"/>
      <c r="WL2309" s="121"/>
      <c r="WM2309" s="121"/>
      <c r="WN2309" s="121"/>
      <c r="WO2309" s="121"/>
      <c r="WP2309" s="121"/>
      <c r="WQ2309" s="121"/>
      <c r="WR2309" s="121"/>
      <c r="WS2309" s="121"/>
      <c r="WT2309" s="121"/>
      <c r="WU2309" s="121"/>
      <c r="WV2309" s="121"/>
      <c r="WW2309" s="121"/>
      <c r="WX2309" s="121"/>
      <c r="WY2309" s="121"/>
      <c r="WZ2309" s="121"/>
      <c r="XA2309" s="121"/>
      <c r="XB2309" s="121"/>
      <c r="XC2309" s="121"/>
      <c r="XD2309" s="121"/>
      <c r="XE2309" s="121"/>
      <c r="XF2309" s="121"/>
      <c r="XG2309" s="121"/>
      <c r="XH2309" s="121"/>
      <c r="XI2309" s="121"/>
      <c r="XJ2309" s="121"/>
      <c r="XK2309" s="121"/>
      <c r="XL2309" s="121"/>
      <c r="XM2309" s="121"/>
      <c r="XN2309" s="121"/>
      <c r="XO2309" s="121"/>
      <c r="XP2309" s="121"/>
      <c r="XQ2309" s="121"/>
      <c r="XR2309" s="121"/>
      <c r="XS2309" s="121"/>
      <c r="XT2309" s="121"/>
      <c r="XU2309" s="121"/>
      <c r="XV2309" s="121"/>
      <c r="XW2309" s="121"/>
      <c r="XX2309" s="121"/>
      <c r="XY2309" s="121"/>
      <c r="XZ2309" s="121"/>
      <c r="YA2309" s="121"/>
      <c r="YB2309" s="121"/>
      <c r="YC2309" s="121"/>
      <c r="YD2309" s="121"/>
      <c r="YE2309" s="121"/>
      <c r="YF2309" s="121"/>
      <c r="YG2309" s="121"/>
      <c r="YH2309" s="121"/>
      <c r="YI2309" s="121"/>
      <c r="YJ2309" s="121"/>
      <c r="YK2309" s="121"/>
      <c r="YL2309" s="121"/>
      <c r="YM2309" s="121"/>
      <c r="YN2309" s="121"/>
      <c r="YO2309" s="121"/>
      <c r="YP2309" s="121"/>
      <c r="YQ2309" s="121"/>
      <c r="YR2309" s="121"/>
      <c r="YS2309" s="121"/>
      <c r="YT2309" s="121"/>
      <c r="YU2309" s="121"/>
      <c r="YV2309" s="121"/>
      <c r="YW2309" s="121"/>
      <c r="YX2309" s="121"/>
      <c r="YY2309" s="121"/>
      <c r="YZ2309" s="121"/>
      <c r="ZA2309" s="121"/>
      <c r="ZB2309" s="121"/>
      <c r="ZC2309" s="121"/>
      <c r="ZD2309" s="121"/>
      <c r="ZE2309" s="121"/>
      <c r="ZF2309" s="121"/>
      <c r="ZG2309" s="121"/>
      <c r="ZH2309" s="121"/>
      <c r="ZI2309" s="121"/>
      <c r="ZJ2309" s="121"/>
      <c r="ZK2309" s="121"/>
      <c r="ZL2309" s="121"/>
      <c r="ZM2309" s="121"/>
      <c r="ZN2309" s="121"/>
      <c r="ZO2309" s="121"/>
      <c r="ZP2309" s="121"/>
      <c r="ZQ2309" s="121"/>
      <c r="ZR2309" s="121"/>
      <c r="ZS2309" s="121"/>
      <c r="ZT2309" s="121"/>
      <c r="ZU2309" s="121"/>
      <c r="ZV2309" s="121"/>
      <c r="ZW2309" s="121"/>
      <c r="ZX2309" s="121"/>
      <c r="ZY2309" s="121"/>
      <c r="ZZ2309" s="121"/>
      <c r="AAA2309" s="121"/>
      <c r="AAB2309" s="121"/>
      <c r="AAC2309" s="121"/>
      <c r="AAD2309" s="121"/>
      <c r="AAE2309" s="121"/>
      <c r="AAF2309" s="121"/>
      <c r="AAG2309" s="121"/>
      <c r="AAH2309" s="121"/>
      <c r="AAI2309" s="121"/>
      <c r="AAJ2309" s="121"/>
      <c r="AAK2309" s="121"/>
      <c r="AAL2309" s="121"/>
      <c r="AAM2309" s="121"/>
      <c r="AAN2309" s="121"/>
      <c r="AAO2309" s="121"/>
      <c r="AAP2309" s="121"/>
      <c r="AAQ2309" s="121"/>
      <c r="AAR2309" s="121"/>
      <c r="AAS2309" s="121"/>
      <c r="AAT2309" s="121"/>
      <c r="AAU2309" s="121"/>
      <c r="AAV2309" s="121"/>
      <c r="AAW2309" s="121"/>
      <c r="AAX2309" s="121"/>
      <c r="AAY2309" s="121"/>
      <c r="AAZ2309" s="121"/>
      <c r="ABA2309" s="121"/>
      <c r="ABB2309" s="121"/>
      <c r="ABC2309" s="121"/>
      <c r="ABD2309" s="121"/>
      <c r="ABE2309" s="121"/>
      <c r="ABF2309" s="121"/>
      <c r="ABG2309" s="121"/>
      <c r="ABH2309" s="121"/>
      <c r="ABI2309" s="121"/>
      <c r="ABJ2309" s="121"/>
      <c r="ABK2309" s="121"/>
      <c r="ABL2309" s="121"/>
      <c r="ABM2309" s="121"/>
      <c r="ABN2309" s="121"/>
      <c r="ABO2309" s="121"/>
      <c r="ABP2309" s="121"/>
      <c r="ABQ2309" s="121"/>
      <c r="ABR2309" s="121"/>
      <c r="ABS2309" s="121"/>
      <c r="ABT2309" s="121"/>
      <c r="ABU2309" s="121"/>
      <c r="ABV2309" s="121"/>
      <c r="ABW2309" s="121"/>
      <c r="ABX2309" s="121"/>
      <c r="ABY2309" s="121"/>
      <c r="ABZ2309" s="121"/>
      <c r="ACA2309" s="121"/>
      <c r="ACB2309" s="121"/>
      <c r="ACC2309" s="121"/>
      <c r="ACD2309" s="121"/>
      <c r="ACE2309" s="121"/>
      <c r="ACF2309" s="121"/>
      <c r="ACG2309" s="121"/>
      <c r="ACH2309" s="121"/>
      <c r="ACI2309" s="121"/>
      <c r="ACJ2309" s="121"/>
      <c r="ACK2309" s="121"/>
      <c r="ACL2309" s="121"/>
      <c r="ACM2309" s="121"/>
      <c r="ACN2309" s="121"/>
      <c r="ACO2309" s="121"/>
      <c r="ACP2309" s="121"/>
      <c r="ACQ2309" s="121"/>
      <c r="ACR2309" s="121"/>
      <c r="ACS2309" s="121"/>
      <c r="ACT2309" s="121"/>
      <c r="ACU2309" s="121"/>
      <c r="ACV2309" s="121"/>
      <c r="ACW2309" s="121"/>
      <c r="ACX2309" s="121"/>
      <c r="ACY2309" s="121"/>
      <c r="ACZ2309" s="121"/>
      <c r="ADA2309" s="121"/>
      <c r="ADB2309" s="121"/>
      <c r="ADC2309" s="121"/>
      <c r="ADD2309" s="121"/>
      <c r="ADE2309" s="121"/>
      <c r="ADF2309" s="121"/>
      <c r="ADG2309" s="121"/>
      <c r="ADH2309" s="121"/>
      <c r="ADI2309" s="121"/>
      <c r="ADJ2309" s="121"/>
      <c r="ADK2309" s="121"/>
      <c r="ADL2309" s="121"/>
      <c r="ADM2309" s="121"/>
      <c r="ADN2309" s="121"/>
      <c r="ADO2309" s="121"/>
      <c r="ADP2309" s="121"/>
      <c r="ADQ2309" s="121"/>
      <c r="ADR2309" s="121"/>
      <c r="ADS2309" s="121"/>
      <c r="ADT2309" s="121"/>
      <c r="ADU2309" s="121"/>
      <c r="ADV2309" s="121"/>
      <c r="ADW2309" s="121"/>
      <c r="ADX2309" s="121"/>
      <c r="ADY2309" s="121"/>
      <c r="ADZ2309" s="121"/>
      <c r="AEA2309" s="121"/>
      <c r="AEB2309" s="121"/>
      <c r="AEC2309" s="121"/>
      <c r="AED2309" s="121"/>
      <c r="AEE2309" s="121"/>
      <c r="AEF2309" s="121"/>
      <c r="AEG2309" s="121"/>
      <c r="AEH2309" s="121"/>
      <c r="AEI2309" s="121"/>
      <c r="AEJ2309" s="121"/>
      <c r="AEK2309" s="121"/>
      <c r="AEL2309" s="121"/>
      <c r="AEM2309" s="121"/>
      <c r="AEN2309" s="121"/>
      <c r="AEO2309" s="121"/>
      <c r="AEP2309" s="121"/>
      <c r="AEQ2309" s="121"/>
      <c r="AER2309" s="121"/>
      <c r="AES2309" s="121"/>
      <c r="AET2309" s="121"/>
      <c r="AEU2309" s="121"/>
      <c r="AEV2309" s="121"/>
      <c r="AEW2309" s="121"/>
      <c r="AEX2309" s="121"/>
      <c r="AEY2309" s="121"/>
      <c r="AEZ2309" s="121"/>
      <c r="AFA2309" s="121"/>
      <c r="AFB2309" s="121"/>
      <c r="AFC2309" s="121"/>
      <c r="AFD2309" s="121"/>
      <c r="AFE2309" s="121"/>
      <c r="AFF2309" s="121"/>
      <c r="AFG2309" s="121"/>
      <c r="AFH2309" s="121"/>
      <c r="AFI2309" s="121"/>
      <c r="AFJ2309" s="121"/>
      <c r="AFK2309" s="121"/>
      <c r="AFL2309" s="121"/>
      <c r="AFM2309" s="121"/>
      <c r="AFN2309" s="121"/>
      <c r="AFO2309" s="121"/>
      <c r="AFP2309" s="121"/>
      <c r="AFQ2309" s="121"/>
      <c r="AFR2309" s="121"/>
      <c r="AFS2309" s="121"/>
      <c r="AFT2309" s="121"/>
      <c r="AFU2309" s="121"/>
      <c r="AFV2309" s="121"/>
      <c r="AFW2309" s="121"/>
      <c r="AFX2309" s="121"/>
      <c r="AFY2309" s="121"/>
      <c r="AFZ2309" s="121"/>
      <c r="AGA2309" s="121"/>
      <c r="AGB2309" s="121"/>
      <c r="AGC2309" s="121"/>
      <c r="AGD2309" s="121"/>
      <c r="AGE2309" s="121"/>
      <c r="AGF2309" s="121"/>
      <c r="AGG2309" s="121"/>
      <c r="AGH2309" s="121"/>
      <c r="AGI2309" s="121"/>
      <c r="AGJ2309" s="121"/>
      <c r="AGK2309" s="121"/>
      <c r="AGL2309" s="121"/>
      <c r="AGM2309" s="121"/>
      <c r="AGN2309" s="121"/>
      <c r="AGO2309" s="121"/>
      <c r="AGP2309" s="121"/>
      <c r="AGQ2309" s="121"/>
      <c r="AGR2309" s="121"/>
      <c r="AGS2309" s="121"/>
      <c r="AGT2309" s="121"/>
      <c r="AGU2309" s="121"/>
      <c r="AGV2309" s="121"/>
      <c r="AGW2309" s="121"/>
      <c r="AGX2309" s="121"/>
      <c r="AGY2309" s="121"/>
      <c r="AGZ2309" s="121"/>
      <c r="AHA2309" s="121"/>
      <c r="AHB2309" s="121"/>
      <c r="AHC2309" s="121"/>
      <c r="AHD2309" s="121"/>
      <c r="AHE2309" s="121"/>
      <c r="AHF2309" s="121"/>
      <c r="AHG2309" s="121"/>
      <c r="AHH2309" s="121"/>
      <c r="AHI2309" s="121"/>
      <c r="AHJ2309" s="121"/>
      <c r="AHK2309" s="121"/>
      <c r="AHL2309" s="121"/>
      <c r="AHM2309" s="121"/>
      <c r="AHN2309" s="121"/>
      <c r="AHO2309" s="121"/>
      <c r="AHP2309" s="121"/>
      <c r="AHQ2309" s="121"/>
      <c r="AHR2309" s="121"/>
      <c r="AHS2309" s="121"/>
      <c r="AHT2309" s="121"/>
      <c r="AHU2309" s="121"/>
      <c r="AHV2309" s="121"/>
      <c r="AHW2309" s="121"/>
      <c r="AHX2309" s="121"/>
      <c r="AHY2309" s="121"/>
      <c r="AHZ2309" s="121"/>
      <c r="AIA2309" s="121"/>
      <c r="AIB2309" s="121"/>
      <c r="AIC2309" s="121"/>
      <c r="AID2309" s="121"/>
      <c r="AIE2309" s="121"/>
      <c r="AIF2309" s="121"/>
      <c r="AIG2309" s="121"/>
      <c r="AIH2309" s="121"/>
      <c r="AII2309" s="121"/>
      <c r="AIJ2309" s="121"/>
      <c r="AIK2309" s="121"/>
      <c r="AIL2309" s="121"/>
      <c r="AIM2309" s="121"/>
      <c r="AIN2309" s="121"/>
      <c r="AIO2309" s="121"/>
      <c r="AIP2309" s="121"/>
      <c r="AIQ2309" s="121"/>
      <c r="AIR2309" s="121"/>
      <c r="AIS2309" s="121"/>
      <c r="AIT2309" s="121"/>
      <c r="AIU2309" s="121"/>
      <c r="AIV2309" s="121"/>
      <c r="AIW2309" s="121"/>
      <c r="AIX2309" s="121"/>
      <c r="AIY2309" s="121"/>
      <c r="AIZ2309" s="121"/>
      <c r="AJA2309" s="121"/>
      <c r="AJB2309" s="121"/>
      <c r="AJC2309" s="121"/>
      <c r="AJD2309" s="121"/>
      <c r="AJE2309" s="121"/>
      <c r="AJF2309" s="121"/>
      <c r="AJG2309" s="121"/>
      <c r="AJH2309" s="121"/>
      <c r="AJI2309" s="121"/>
      <c r="AJJ2309" s="121"/>
      <c r="AJK2309" s="121"/>
      <c r="AJL2309" s="121"/>
      <c r="AJM2309" s="121"/>
      <c r="AJN2309" s="121"/>
      <c r="AJO2309" s="121"/>
      <c r="AJP2309" s="121"/>
      <c r="AJQ2309" s="121"/>
      <c r="AJR2309" s="121"/>
      <c r="AJS2309" s="121"/>
      <c r="AJT2309" s="121"/>
      <c r="AJU2309" s="121"/>
      <c r="AJV2309" s="121"/>
      <c r="AJW2309" s="121"/>
      <c r="AJX2309" s="121"/>
      <c r="AJY2309" s="121"/>
      <c r="AJZ2309" s="121"/>
      <c r="AKA2309" s="121"/>
      <c r="AKB2309" s="121"/>
      <c r="AKC2309" s="121"/>
      <c r="AKD2309" s="121"/>
      <c r="AKE2309" s="121"/>
      <c r="AKF2309" s="121"/>
      <c r="AKG2309" s="121"/>
      <c r="AKH2309" s="121"/>
      <c r="AKI2309" s="121"/>
      <c r="AKJ2309" s="121"/>
      <c r="AKK2309" s="121"/>
      <c r="AKL2309" s="121"/>
      <c r="AKM2309" s="121"/>
      <c r="AKN2309" s="121"/>
      <c r="AKO2309" s="121"/>
      <c r="AKP2309" s="121"/>
      <c r="AKQ2309" s="121"/>
      <c r="AKR2309" s="121"/>
      <c r="AKS2309" s="121"/>
      <c r="AKT2309" s="121"/>
      <c r="AKU2309" s="121"/>
      <c r="AKV2309" s="121"/>
      <c r="AKW2309" s="121"/>
      <c r="AKX2309" s="121"/>
      <c r="AKY2309" s="121"/>
      <c r="AKZ2309" s="121"/>
      <c r="ALA2309" s="121"/>
      <c r="ALB2309" s="121"/>
      <c r="ALC2309" s="121"/>
      <c r="ALD2309" s="121"/>
      <c r="ALE2309" s="121"/>
      <c r="ALF2309" s="121"/>
      <c r="ALG2309" s="121"/>
      <c r="ALH2309" s="121"/>
      <c r="ALI2309" s="121"/>
      <c r="ALJ2309" s="121"/>
      <c r="ALK2309" s="121"/>
      <c r="ALL2309" s="121"/>
      <c r="ALM2309" s="121"/>
      <c r="ALN2309" s="121"/>
      <c r="ALO2309" s="121"/>
      <c r="ALP2309" s="121"/>
      <c r="ALQ2309" s="121"/>
      <c r="ALR2309" s="121"/>
      <c r="ALS2309" s="121"/>
      <c r="ALT2309" s="121"/>
      <c r="ALU2309" s="121"/>
      <c r="ALV2309" s="121"/>
      <c r="ALW2309" s="121"/>
      <c r="ALX2309" s="121"/>
      <c r="ALY2309" s="121"/>
      <c r="ALZ2309" s="121"/>
      <c r="AMA2309" s="121"/>
      <c r="AMB2309" s="121"/>
      <c r="AMC2309" s="121"/>
      <c r="AMD2309" s="121"/>
      <c r="AME2309" s="121"/>
      <c r="AMF2309" s="121"/>
      <c r="AMG2309" s="121"/>
      <c r="AMH2309" s="121"/>
      <c r="AMI2309" s="121"/>
      <c r="AMJ2309" s="121"/>
      <c r="AMK2309" s="121"/>
    </row>
    <row r="2310" spans="1:1025" s="108" customFormat="1">
      <c r="A2310" s="15">
        <v>2307</v>
      </c>
      <c r="B2310" s="16" t="s">
        <v>28</v>
      </c>
      <c r="C2310" s="274" t="s">
        <v>3864</v>
      </c>
      <c r="D2310" s="16" t="s">
        <v>5466</v>
      </c>
      <c r="E2310" s="16" t="s">
        <v>5481</v>
      </c>
      <c r="F2310" s="16" t="s">
        <v>938</v>
      </c>
      <c r="G2310" s="16" t="s">
        <v>5482</v>
      </c>
      <c r="H2310" s="62" t="s">
        <v>5483</v>
      </c>
      <c r="I2310" s="16" t="s">
        <v>5484</v>
      </c>
      <c r="J2310" s="16" t="s">
        <v>5485</v>
      </c>
      <c r="K2310" s="16" t="s">
        <v>5486</v>
      </c>
      <c r="L2310" s="16" t="s">
        <v>3232</v>
      </c>
      <c r="M2310" s="282" t="s">
        <v>5487</v>
      </c>
      <c r="N2310" s="121"/>
      <c r="O2310" s="121"/>
      <c r="P2310" s="121"/>
      <c r="Q2310" s="121"/>
      <c r="R2310" s="121"/>
      <c r="S2310" s="121"/>
      <c r="T2310" s="121"/>
      <c r="U2310" s="121"/>
      <c r="V2310" s="121"/>
      <c r="W2310" s="121"/>
      <c r="X2310" s="121"/>
      <c r="Y2310" s="121"/>
      <c r="Z2310" s="121"/>
      <c r="AA2310" s="121"/>
      <c r="AB2310" s="121"/>
      <c r="AC2310" s="121"/>
      <c r="AD2310" s="121"/>
      <c r="AE2310" s="121"/>
      <c r="AF2310" s="121"/>
      <c r="AG2310" s="121"/>
      <c r="AH2310" s="121"/>
      <c r="AI2310" s="121"/>
      <c r="AJ2310" s="121"/>
      <c r="AK2310" s="121"/>
      <c r="AL2310" s="121"/>
      <c r="AM2310" s="121"/>
      <c r="AN2310" s="121"/>
      <c r="AO2310" s="121"/>
      <c r="AP2310" s="121"/>
      <c r="AQ2310" s="121"/>
      <c r="AR2310" s="121"/>
      <c r="AS2310" s="121"/>
      <c r="AT2310" s="121"/>
      <c r="AU2310" s="121"/>
      <c r="AV2310" s="121"/>
      <c r="AW2310" s="121"/>
      <c r="AX2310" s="121"/>
      <c r="AY2310" s="121"/>
      <c r="AZ2310" s="121"/>
      <c r="BA2310" s="121"/>
      <c r="BB2310" s="121"/>
      <c r="BC2310" s="121"/>
      <c r="BD2310" s="121"/>
      <c r="BE2310" s="121"/>
      <c r="BF2310" s="121"/>
      <c r="BG2310" s="121"/>
      <c r="BH2310" s="121"/>
      <c r="BI2310" s="121"/>
      <c r="BJ2310" s="121"/>
      <c r="BK2310" s="121"/>
      <c r="BL2310" s="121"/>
      <c r="BM2310" s="121"/>
      <c r="BN2310" s="121"/>
      <c r="BO2310" s="121"/>
      <c r="BP2310" s="121"/>
      <c r="BQ2310" s="121"/>
      <c r="BR2310" s="121"/>
      <c r="BS2310" s="121"/>
      <c r="BT2310" s="121"/>
      <c r="BU2310" s="121"/>
      <c r="BV2310" s="121"/>
      <c r="BW2310" s="121"/>
      <c r="BX2310" s="121"/>
      <c r="BY2310" s="121"/>
      <c r="BZ2310" s="121"/>
      <c r="CA2310" s="121"/>
      <c r="CB2310" s="121"/>
      <c r="CC2310" s="121"/>
      <c r="CD2310" s="121"/>
      <c r="CE2310" s="121"/>
      <c r="CF2310" s="121"/>
      <c r="CG2310" s="121"/>
      <c r="CH2310" s="121"/>
      <c r="CI2310" s="121"/>
      <c r="CJ2310" s="121"/>
      <c r="CK2310" s="121"/>
      <c r="CL2310" s="121"/>
      <c r="CM2310" s="121"/>
      <c r="CN2310" s="121"/>
      <c r="CO2310" s="121"/>
      <c r="CP2310" s="121"/>
      <c r="CQ2310" s="121"/>
      <c r="CR2310" s="121"/>
      <c r="CS2310" s="121"/>
      <c r="CT2310" s="121"/>
      <c r="CU2310" s="121"/>
      <c r="CV2310" s="121"/>
      <c r="CW2310" s="121"/>
      <c r="CX2310" s="121"/>
      <c r="CY2310" s="121"/>
      <c r="CZ2310" s="121"/>
      <c r="DA2310" s="121"/>
      <c r="DB2310" s="121"/>
      <c r="DC2310" s="121"/>
      <c r="DD2310" s="121"/>
      <c r="DE2310" s="121"/>
      <c r="DF2310" s="121"/>
      <c r="DG2310" s="121"/>
      <c r="DH2310" s="121"/>
      <c r="DI2310" s="121"/>
      <c r="DJ2310" s="121"/>
      <c r="DK2310" s="121"/>
      <c r="DL2310" s="121"/>
      <c r="DM2310" s="121"/>
      <c r="DN2310" s="121"/>
      <c r="DO2310" s="121"/>
      <c r="DP2310" s="121"/>
      <c r="DQ2310" s="121"/>
      <c r="DR2310" s="121"/>
      <c r="DS2310" s="121"/>
      <c r="DT2310" s="121"/>
      <c r="DU2310" s="121"/>
      <c r="DV2310" s="121"/>
      <c r="DW2310" s="121"/>
      <c r="DX2310" s="121"/>
      <c r="DY2310" s="121"/>
      <c r="DZ2310" s="121"/>
      <c r="EA2310" s="121"/>
      <c r="EB2310" s="121"/>
      <c r="EC2310" s="121"/>
      <c r="ED2310" s="121"/>
      <c r="EE2310" s="121"/>
      <c r="EF2310" s="121"/>
      <c r="EG2310" s="121"/>
      <c r="EH2310" s="121"/>
      <c r="EI2310" s="121"/>
      <c r="EJ2310" s="121"/>
      <c r="EK2310" s="121"/>
      <c r="EL2310" s="121"/>
      <c r="EM2310" s="121"/>
      <c r="EN2310" s="121"/>
      <c r="EO2310" s="121"/>
      <c r="EP2310" s="121"/>
      <c r="EQ2310" s="121"/>
      <c r="ER2310" s="121"/>
      <c r="ES2310" s="121"/>
      <c r="ET2310" s="121"/>
      <c r="EU2310" s="121"/>
      <c r="EV2310" s="121"/>
      <c r="EW2310" s="121"/>
      <c r="EX2310" s="121"/>
      <c r="EY2310" s="121"/>
      <c r="EZ2310" s="121"/>
      <c r="FA2310" s="121"/>
      <c r="FB2310" s="121"/>
      <c r="FC2310" s="121"/>
      <c r="FD2310" s="121"/>
      <c r="FE2310" s="121"/>
      <c r="FF2310" s="121"/>
      <c r="FG2310" s="121"/>
      <c r="FH2310" s="121"/>
      <c r="FI2310" s="121"/>
      <c r="FJ2310" s="121"/>
      <c r="FK2310" s="121"/>
      <c r="FL2310" s="121"/>
      <c r="FM2310" s="121"/>
      <c r="FN2310" s="121"/>
      <c r="FO2310" s="121"/>
      <c r="FP2310" s="121"/>
      <c r="FQ2310" s="121"/>
      <c r="FR2310" s="121"/>
      <c r="FS2310" s="121"/>
      <c r="FT2310" s="121"/>
      <c r="FU2310" s="121"/>
      <c r="FV2310" s="121"/>
      <c r="FW2310" s="121"/>
      <c r="FX2310" s="121"/>
      <c r="FY2310" s="121"/>
      <c r="FZ2310" s="121"/>
      <c r="GA2310" s="121"/>
      <c r="GB2310" s="121"/>
      <c r="GC2310" s="121"/>
      <c r="GD2310" s="121"/>
      <c r="GE2310" s="121"/>
      <c r="GF2310" s="121"/>
      <c r="GG2310" s="121"/>
      <c r="GH2310" s="121"/>
      <c r="GI2310" s="121"/>
      <c r="GJ2310" s="121"/>
      <c r="GK2310" s="121"/>
      <c r="GL2310" s="121"/>
      <c r="GM2310" s="121"/>
      <c r="GN2310" s="121"/>
      <c r="GO2310" s="121"/>
      <c r="GP2310" s="121"/>
      <c r="GQ2310" s="121"/>
      <c r="GR2310" s="121"/>
      <c r="GS2310" s="121"/>
      <c r="GT2310" s="121"/>
      <c r="GU2310" s="121"/>
      <c r="GV2310" s="121"/>
      <c r="GW2310" s="121"/>
      <c r="GX2310" s="121"/>
      <c r="GY2310" s="121"/>
      <c r="GZ2310" s="121"/>
      <c r="HA2310" s="121"/>
      <c r="HB2310" s="121"/>
      <c r="HC2310" s="121"/>
      <c r="HD2310" s="121"/>
      <c r="HE2310" s="121"/>
      <c r="HF2310" s="121"/>
      <c r="HG2310" s="121"/>
      <c r="HH2310" s="121"/>
      <c r="HI2310" s="121"/>
      <c r="HJ2310" s="121"/>
      <c r="HK2310" s="121"/>
      <c r="HL2310" s="121"/>
      <c r="HM2310" s="121"/>
      <c r="HN2310" s="121"/>
      <c r="HO2310" s="121"/>
      <c r="HP2310" s="121"/>
      <c r="HQ2310" s="121"/>
      <c r="HR2310" s="121"/>
      <c r="HS2310" s="121"/>
      <c r="HT2310" s="121"/>
      <c r="HU2310" s="121"/>
      <c r="HV2310" s="121"/>
      <c r="HW2310" s="121"/>
      <c r="HX2310" s="121"/>
      <c r="HY2310" s="121"/>
      <c r="HZ2310" s="121"/>
      <c r="IA2310" s="121"/>
      <c r="IB2310" s="121"/>
      <c r="IC2310" s="121"/>
      <c r="ID2310" s="121"/>
      <c r="IE2310" s="121"/>
      <c r="IF2310" s="121"/>
      <c r="IG2310" s="121"/>
      <c r="IH2310" s="121"/>
      <c r="II2310" s="121"/>
      <c r="IJ2310" s="121"/>
      <c r="IK2310" s="121"/>
      <c r="IL2310" s="121"/>
      <c r="IM2310" s="121"/>
      <c r="IN2310" s="121"/>
      <c r="IO2310" s="121"/>
      <c r="IP2310" s="121"/>
      <c r="IQ2310" s="121"/>
      <c r="IR2310" s="121"/>
      <c r="IS2310" s="121"/>
      <c r="IT2310" s="121"/>
      <c r="IU2310" s="121"/>
      <c r="IV2310" s="121"/>
      <c r="IW2310" s="121"/>
      <c r="IX2310" s="121"/>
      <c r="IY2310" s="121"/>
      <c r="IZ2310" s="121"/>
      <c r="JA2310" s="121"/>
      <c r="JB2310" s="121"/>
      <c r="JC2310" s="121"/>
      <c r="JD2310" s="121"/>
      <c r="JE2310" s="121"/>
      <c r="JF2310" s="121"/>
      <c r="JG2310" s="121"/>
      <c r="JH2310" s="121"/>
      <c r="JI2310" s="121"/>
      <c r="JJ2310" s="121"/>
      <c r="JK2310" s="121"/>
      <c r="JL2310" s="121"/>
      <c r="JM2310" s="121"/>
      <c r="JN2310" s="121"/>
      <c r="JO2310" s="121"/>
      <c r="JP2310" s="121"/>
      <c r="JQ2310" s="121"/>
      <c r="JR2310" s="121"/>
      <c r="JS2310" s="121"/>
      <c r="JT2310" s="121"/>
      <c r="JU2310" s="121"/>
      <c r="JV2310" s="121"/>
      <c r="JW2310" s="121"/>
      <c r="JX2310" s="121"/>
      <c r="JY2310" s="121"/>
      <c r="JZ2310" s="121"/>
      <c r="KA2310" s="121"/>
      <c r="KB2310" s="121"/>
      <c r="KC2310" s="121"/>
      <c r="KD2310" s="121"/>
      <c r="KE2310" s="121"/>
      <c r="KF2310" s="121"/>
      <c r="KG2310" s="121"/>
      <c r="KH2310" s="121"/>
      <c r="KI2310" s="121"/>
      <c r="KJ2310" s="121"/>
      <c r="KK2310" s="121"/>
      <c r="KL2310" s="121"/>
      <c r="KM2310" s="121"/>
      <c r="KN2310" s="121"/>
      <c r="KO2310" s="121"/>
      <c r="KP2310" s="121"/>
      <c r="KQ2310" s="121"/>
      <c r="KR2310" s="121"/>
      <c r="KS2310" s="121"/>
      <c r="KT2310" s="121"/>
      <c r="KU2310" s="121"/>
      <c r="KV2310" s="121"/>
      <c r="KW2310" s="121"/>
      <c r="KX2310" s="121"/>
      <c r="KY2310" s="121"/>
      <c r="KZ2310" s="121"/>
      <c r="LA2310" s="121"/>
      <c r="LB2310" s="121"/>
      <c r="LC2310" s="121"/>
      <c r="LD2310" s="121"/>
      <c r="LE2310" s="121"/>
      <c r="LF2310" s="121"/>
      <c r="LG2310" s="121"/>
      <c r="LH2310" s="121"/>
      <c r="LI2310" s="121"/>
      <c r="LJ2310" s="121"/>
      <c r="LK2310" s="121"/>
      <c r="LL2310" s="121"/>
      <c r="LM2310" s="121"/>
      <c r="LN2310" s="121"/>
      <c r="LO2310" s="121"/>
      <c r="LP2310" s="121"/>
      <c r="LQ2310" s="121"/>
      <c r="LR2310" s="121"/>
      <c r="LS2310" s="121"/>
      <c r="LT2310" s="121"/>
      <c r="LU2310" s="121"/>
      <c r="LV2310" s="121"/>
      <c r="LW2310" s="121"/>
      <c r="LX2310" s="121"/>
      <c r="LY2310" s="121"/>
      <c r="LZ2310" s="121"/>
      <c r="MA2310" s="121"/>
      <c r="MB2310" s="121"/>
      <c r="MC2310" s="121"/>
      <c r="MD2310" s="121"/>
      <c r="ME2310" s="121"/>
      <c r="MF2310" s="121"/>
      <c r="MG2310" s="121"/>
      <c r="MH2310" s="121"/>
      <c r="MI2310" s="121"/>
      <c r="MJ2310" s="121"/>
      <c r="MK2310" s="121"/>
      <c r="ML2310" s="121"/>
      <c r="MM2310" s="121"/>
      <c r="MN2310" s="121"/>
      <c r="MO2310" s="121"/>
      <c r="MP2310" s="121"/>
      <c r="MQ2310" s="121"/>
      <c r="MR2310" s="121"/>
      <c r="MS2310" s="121"/>
      <c r="MT2310" s="121"/>
      <c r="MU2310" s="121"/>
      <c r="MV2310" s="121"/>
      <c r="MW2310" s="121"/>
      <c r="MX2310" s="121"/>
      <c r="MY2310" s="121"/>
      <c r="MZ2310" s="121"/>
      <c r="NA2310" s="121"/>
      <c r="NB2310" s="121"/>
      <c r="NC2310" s="121"/>
      <c r="ND2310" s="121"/>
      <c r="NE2310" s="121"/>
      <c r="NF2310" s="121"/>
      <c r="NG2310" s="121"/>
      <c r="NH2310" s="121"/>
      <c r="NI2310" s="121"/>
      <c r="NJ2310" s="121"/>
      <c r="NK2310" s="121"/>
      <c r="NL2310" s="121"/>
      <c r="NM2310" s="121"/>
      <c r="NN2310" s="121"/>
      <c r="NO2310" s="121"/>
      <c r="NP2310" s="121"/>
      <c r="NQ2310" s="121"/>
      <c r="NR2310" s="121"/>
      <c r="NS2310" s="121"/>
      <c r="NT2310" s="121"/>
      <c r="NU2310" s="121"/>
      <c r="NV2310" s="121"/>
      <c r="NW2310" s="121"/>
      <c r="NX2310" s="121"/>
      <c r="NY2310" s="121"/>
      <c r="NZ2310" s="121"/>
      <c r="OA2310" s="121"/>
      <c r="OB2310" s="121"/>
      <c r="OC2310" s="121"/>
      <c r="OD2310" s="121"/>
      <c r="OE2310" s="121"/>
      <c r="OF2310" s="121"/>
      <c r="OG2310" s="121"/>
      <c r="OH2310" s="121"/>
      <c r="OI2310" s="121"/>
      <c r="OJ2310" s="121"/>
      <c r="OK2310" s="121"/>
      <c r="OL2310" s="121"/>
      <c r="OM2310" s="121"/>
      <c r="ON2310" s="121"/>
      <c r="OO2310" s="121"/>
      <c r="OP2310" s="121"/>
      <c r="OQ2310" s="121"/>
      <c r="OR2310" s="121"/>
      <c r="OS2310" s="121"/>
      <c r="OT2310" s="121"/>
      <c r="OU2310" s="121"/>
      <c r="OV2310" s="121"/>
      <c r="OW2310" s="121"/>
      <c r="OX2310" s="121"/>
      <c r="OY2310" s="121"/>
      <c r="OZ2310" s="121"/>
      <c r="PA2310" s="121"/>
      <c r="PB2310" s="121"/>
      <c r="PC2310" s="121"/>
      <c r="PD2310" s="121"/>
      <c r="PE2310" s="121"/>
      <c r="PF2310" s="121"/>
      <c r="PG2310" s="121"/>
      <c r="PH2310" s="121"/>
      <c r="PI2310" s="121"/>
      <c r="PJ2310" s="121"/>
      <c r="PK2310" s="121"/>
      <c r="PL2310" s="121"/>
      <c r="PM2310" s="121"/>
      <c r="PN2310" s="121"/>
      <c r="PO2310" s="121"/>
      <c r="PP2310" s="121"/>
      <c r="PQ2310" s="121"/>
      <c r="PR2310" s="121"/>
      <c r="PS2310" s="121"/>
      <c r="PT2310" s="121"/>
      <c r="PU2310" s="121"/>
      <c r="PV2310" s="121"/>
      <c r="PW2310" s="121"/>
      <c r="PX2310" s="121"/>
      <c r="PY2310" s="121"/>
      <c r="PZ2310" s="121"/>
      <c r="QA2310" s="121"/>
      <c r="QB2310" s="121"/>
      <c r="QC2310" s="121"/>
      <c r="QD2310" s="121"/>
      <c r="QE2310" s="121"/>
      <c r="QF2310" s="121"/>
      <c r="QG2310" s="121"/>
      <c r="QH2310" s="121"/>
      <c r="QI2310" s="121"/>
      <c r="QJ2310" s="121"/>
      <c r="QK2310" s="121"/>
      <c r="QL2310" s="121"/>
      <c r="QM2310" s="121"/>
      <c r="QN2310" s="121"/>
      <c r="QO2310" s="121"/>
      <c r="QP2310" s="121"/>
      <c r="QQ2310" s="121"/>
      <c r="QR2310" s="121"/>
      <c r="QS2310" s="121"/>
      <c r="QT2310" s="121"/>
      <c r="QU2310" s="121"/>
      <c r="QV2310" s="121"/>
      <c r="QW2310" s="121"/>
      <c r="QX2310" s="121"/>
      <c r="QY2310" s="121"/>
      <c r="QZ2310" s="121"/>
      <c r="RA2310" s="121"/>
      <c r="RB2310" s="121"/>
      <c r="RC2310" s="121"/>
      <c r="RD2310" s="121"/>
      <c r="RE2310" s="121"/>
      <c r="RF2310" s="121"/>
      <c r="RG2310" s="121"/>
      <c r="RH2310" s="121"/>
      <c r="RI2310" s="121"/>
      <c r="RJ2310" s="121"/>
      <c r="RK2310" s="121"/>
      <c r="RL2310" s="121"/>
      <c r="RM2310" s="121"/>
      <c r="RN2310" s="121"/>
      <c r="RO2310" s="121"/>
      <c r="RP2310" s="121"/>
      <c r="RQ2310" s="121"/>
      <c r="RR2310" s="121"/>
      <c r="RS2310" s="121"/>
      <c r="RT2310" s="121"/>
      <c r="RU2310" s="121"/>
      <c r="RV2310" s="121"/>
      <c r="RW2310" s="121"/>
      <c r="RX2310" s="121"/>
      <c r="RY2310" s="121"/>
      <c r="RZ2310" s="121"/>
      <c r="SA2310" s="121"/>
      <c r="SB2310" s="121"/>
      <c r="SC2310" s="121"/>
      <c r="SD2310" s="121"/>
      <c r="SE2310" s="121"/>
      <c r="SF2310" s="121"/>
      <c r="SG2310" s="121"/>
      <c r="SH2310" s="121"/>
      <c r="SI2310" s="121"/>
      <c r="SJ2310" s="121"/>
      <c r="SK2310" s="121"/>
      <c r="SL2310" s="121"/>
      <c r="SM2310" s="121"/>
      <c r="SN2310" s="121"/>
      <c r="SO2310" s="121"/>
      <c r="SP2310" s="121"/>
      <c r="SQ2310" s="121"/>
      <c r="SR2310" s="121"/>
      <c r="SS2310" s="121"/>
      <c r="ST2310" s="121"/>
      <c r="SU2310" s="121"/>
      <c r="SV2310" s="121"/>
      <c r="SW2310" s="121"/>
      <c r="SX2310" s="121"/>
      <c r="SY2310" s="121"/>
      <c r="SZ2310" s="121"/>
      <c r="TA2310" s="121"/>
      <c r="TB2310" s="121"/>
      <c r="TC2310" s="121"/>
      <c r="TD2310" s="121"/>
      <c r="TE2310" s="121"/>
      <c r="TF2310" s="121"/>
      <c r="TG2310" s="121"/>
      <c r="TH2310" s="121"/>
      <c r="TI2310" s="121"/>
      <c r="TJ2310" s="121"/>
      <c r="TK2310" s="121"/>
      <c r="TL2310" s="121"/>
      <c r="TM2310" s="121"/>
      <c r="TN2310" s="121"/>
      <c r="TO2310" s="121"/>
      <c r="TP2310" s="121"/>
      <c r="TQ2310" s="121"/>
      <c r="TR2310" s="121"/>
      <c r="TS2310" s="121"/>
      <c r="TT2310" s="121"/>
      <c r="TU2310" s="121"/>
      <c r="TV2310" s="121"/>
      <c r="TW2310" s="121"/>
      <c r="TX2310" s="121"/>
      <c r="TY2310" s="121"/>
      <c r="TZ2310" s="121"/>
      <c r="UA2310" s="121"/>
      <c r="UB2310" s="121"/>
      <c r="UC2310" s="121"/>
      <c r="UD2310" s="121"/>
      <c r="UE2310" s="121"/>
      <c r="UF2310" s="121"/>
      <c r="UG2310" s="121"/>
      <c r="UH2310" s="121"/>
      <c r="UI2310" s="121"/>
      <c r="UJ2310" s="121"/>
      <c r="UK2310" s="121"/>
      <c r="UL2310" s="121"/>
      <c r="UM2310" s="121"/>
      <c r="UN2310" s="121"/>
      <c r="UO2310" s="121"/>
      <c r="UP2310" s="121"/>
      <c r="UQ2310" s="121"/>
      <c r="UR2310" s="121"/>
      <c r="US2310" s="121"/>
      <c r="UT2310" s="121"/>
      <c r="UU2310" s="121"/>
      <c r="UV2310" s="121"/>
      <c r="UW2310" s="121"/>
      <c r="UX2310" s="121"/>
      <c r="UY2310" s="121"/>
      <c r="UZ2310" s="121"/>
      <c r="VA2310" s="121"/>
      <c r="VB2310" s="121"/>
      <c r="VC2310" s="121"/>
      <c r="VD2310" s="121"/>
      <c r="VE2310" s="121"/>
      <c r="VF2310" s="121"/>
      <c r="VG2310" s="121"/>
      <c r="VH2310" s="121"/>
      <c r="VI2310" s="121"/>
      <c r="VJ2310" s="121"/>
      <c r="VK2310" s="121"/>
      <c r="VL2310" s="121"/>
      <c r="VM2310" s="121"/>
      <c r="VN2310" s="121"/>
      <c r="VO2310" s="121"/>
      <c r="VP2310" s="121"/>
      <c r="VQ2310" s="121"/>
      <c r="VR2310" s="121"/>
      <c r="VS2310" s="121"/>
      <c r="VT2310" s="121"/>
      <c r="VU2310" s="121"/>
      <c r="VV2310" s="121"/>
      <c r="VW2310" s="121"/>
      <c r="VX2310" s="121"/>
      <c r="VY2310" s="121"/>
      <c r="VZ2310" s="121"/>
      <c r="WA2310" s="121"/>
      <c r="WB2310" s="121"/>
      <c r="WC2310" s="121"/>
      <c r="WD2310" s="121"/>
      <c r="WE2310" s="121"/>
      <c r="WF2310" s="121"/>
      <c r="WG2310" s="121"/>
      <c r="WH2310" s="121"/>
      <c r="WI2310" s="121"/>
      <c r="WJ2310" s="121"/>
      <c r="WK2310" s="121"/>
      <c r="WL2310" s="121"/>
      <c r="WM2310" s="121"/>
      <c r="WN2310" s="121"/>
      <c r="WO2310" s="121"/>
      <c r="WP2310" s="121"/>
      <c r="WQ2310" s="121"/>
      <c r="WR2310" s="121"/>
      <c r="WS2310" s="121"/>
      <c r="WT2310" s="121"/>
      <c r="WU2310" s="121"/>
      <c r="WV2310" s="121"/>
      <c r="WW2310" s="121"/>
      <c r="WX2310" s="121"/>
      <c r="WY2310" s="121"/>
      <c r="WZ2310" s="121"/>
      <c r="XA2310" s="121"/>
      <c r="XB2310" s="121"/>
      <c r="XC2310" s="121"/>
      <c r="XD2310" s="121"/>
      <c r="XE2310" s="121"/>
      <c r="XF2310" s="121"/>
      <c r="XG2310" s="121"/>
      <c r="XH2310" s="121"/>
      <c r="XI2310" s="121"/>
      <c r="XJ2310" s="121"/>
      <c r="XK2310" s="121"/>
      <c r="XL2310" s="121"/>
      <c r="XM2310" s="121"/>
      <c r="XN2310" s="121"/>
      <c r="XO2310" s="121"/>
      <c r="XP2310" s="121"/>
      <c r="XQ2310" s="121"/>
      <c r="XR2310" s="121"/>
      <c r="XS2310" s="121"/>
      <c r="XT2310" s="121"/>
      <c r="XU2310" s="121"/>
      <c r="XV2310" s="121"/>
      <c r="XW2310" s="121"/>
      <c r="XX2310" s="121"/>
      <c r="XY2310" s="121"/>
      <c r="XZ2310" s="121"/>
      <c r="YA2310" s="121"/>
      <c r="YB2310" s="121"/>
      <c r="YC2310" s="121"/>
      <c r="YD2310" s="121"/>
      <c r="YE2310" s="121"/>
      <c r="YF2310" s="121"/>
      <c r="YG2310" s="121"/>
      <c r="YH2310" s="121"/>
      <c r="YI2310" s="121"/>
      <c r="YJ2310" s="121"/>
      <c r="YK2310" s="121"/>
      <c r="YL2310" s="121"/>
      <c r="YM2310" s="121"/>
      <c r="YN2310" s="121"/>
      <c r="YO2310" s="121"/>
      <c r="YP2310" s="121"/>
      <c r="YQ2310" s="121"/>
      <c r="YR2310" s="121"/>
      <c r="YS2310" s="121"/>
      <c r="YT2310" s="121"/>
      <c r="YU2310" s="121"/>
      <c r="YV2310" s="121"/>
      <c r="YW2310" s="121"/>
      <c r="YX2310" s="121"/>
      <c r="YY2310" s="121"/>
      <c r="YZ2310" s="121"/>
      <c r="ZA2310" s="121"/>
      <c r="ZB2310" s="121"/>
      <c r="ZC2310" s="121"/>
      <c r="ZD2310" s="121"/>
      <c r="ZE2310" s="121"/>
      <c r="ZF2310" s="121"/>
      <c r="ZG2310" s="121"/>
      <c r="ZH2310" s="121"/>
      <c r="ZI2310" s="121"/>
      <c r="ZJ2310" s="121"/>
      <c r="ZK2310" s="121"/>
      <c r="ZL2310" s="121"/>
      <c r="ZM2310" s="121"/>
      <c r="ZN2310" s="121"/>
      <c r="ZO2310" s="121"/>
      <c r="ZP2310" s="121"/>
      <c r="ZQ2310" s="121"/>
      <c r="ZR2310" s="121"/>
      <c r="ZS2310" s="121"/>
      <c r="ZT2310" s="121"/>
      <c r="ZU2310" s="121"/>
      <c r="ZV2310" s="121"/>
      <c r="ZW2310" s="121"/>
      <c r="ZX2310" s="121"/>
      <c r="ZY2310" s="121"/>
      <c r="ZZ2310" s="121"/>
      <c r="AAA2310" s="121"/>
      <c r="AAB2310" s="121"/>
      <c r="AAC2310" s="121"/>
      <c r="AAD2310" s="121"/>
      <c r="AAE2310" s="121"/>
      <c r="AAF2310" s="121"/>
      <c r="AAG2310" s="121"/>
      <c r="AAH2310" s="121"/>
      <c r="AAI2310" s="121"/>
      <c r="AAJ2310" s="121"/>
      <c r="AAK2310" s="121"/>
      <c r="AAL2310" s="121"/>
      <c r="AAM2310" s="121"/>
      <c r="AAN2310" s="121"/>
      <c r="AAO2310" s="121"/>
      <c r="AAP2310" s="121"/>
      <c r="AAQ2310" s="121"/>
      <c r="AAR2310" s="121"/>
      <c r="AAS2310" s="121"/>
      <c r="AAT2310" s="121"/>
      <c r="AAU2310" s="121"/>
      <c r="AAV2310" s="121"/>
      <c r="AAW2310" s="121"/>
      <c r="AAX2310" s="121"/>
      <c r="AAY2310" s="121"/>
      <c r="AAZ2310" s="121"/>
      <c r="ABA2310" s="121"/>
      <c r="ABB2310" s="121"/>
      <c r="ABC2310" s="121"/>
      <c r="ABD2310" s="121"/>
      <c r="ABE2310" s="121"/>
      <c r="ABF2310" s="121"/>
      <c r="ABG2310" s="121"/>
      <c r="ABH2310" s="121"/>
      <c r="ABI2310" s="121"/>
      <c r="ABJ2310" s="121"/>
      <c r="ABK2310" s="121"/>
      <c r="ABL2310" s="121"/>
      <c r="ABM2310" s="121"/>
      <c r="ABN2310" s="121"/>
      <c r="ABO2310" s="121"/>
      <c r="ABP2310" s="121"/>
      <c r="ABQ2310" s="121"/>
      <c r="ABR2310" s="121"/>
      <c r="ABS2310" s="121"/>
      <c r="ABT2310" s="121"/>
      <c r="ABU2310" s="121"/>
      <c r="ABV2310" s="121"/>
      <c r="ABW2310" s="121"/>
      <c r="ABX2310" s="121"/>
      <c r="ABY2310" s="121"/>
      <c r="ABZ2310" s="121"/>
      <c r="ACA2310" s="121"/>
      <c r="ACB2310" s="121"/>
      <c r="ACC2310" s="121"/>
      <c r="ACD2310" s="121"/>
      <c r="ACE2310" s="121"/>
      <c r="ACF2310" s="121"/>
      <c r="ACG2310" s="121"/>
      <c r="ACH2310" s="121"/>
      <c r="ACI2310" s="121"/>
      <c r="ACJ2310" s="121"/>
      <c r="ACK2310" s="121"/>
      <c r="ACL2310" s="121"/>
      <c r="ACM2310" s="121"/>
      <c r="ACN2310" s="121"/>
      <c r="ACO2310" s="121"/>
      <c r="ACP2310" s="121"/>
      <c r="ACQ2310" s="121"/>
      <c r="ACR2310" s="121"/>
      <c r="ACS2310" s="121"/>
      <c r="ACT2310" s="121"/>
      <c r="ACU2310" s="121"/>
      <c r="ACV2310" s="121"/>
      <c r="ACW2310" s="121"/>
      <c r="ACX2310" s="121"/>
      <c r="ACY2310" s="121"/>
      <c r="ACZ2310" s="121"/>
      <c r="ADA2310" s="121"/>
      <c r="ADB2310" s="121"/>
      <c r="ADC2310" s="121"/>
      <c r="ADD2310" s="121"/>
      <c r="ADE2310" s="121"/>
      <c r="ADF2310" s="121"/>
      <c r="ADG2310" s="121"/>
      <c r="ADH2310" s="121"/>
      <c r="ADI2310" s="121"/>
      <c r="ADJ2310" s="121"/>
      <c r="ADK2310" s="121"/>
      <c r="ADL2310" s="121"/>
      <c r="ADM2310" s="121"/>
      <c r="ADN2310" s="121"/>
      <c r="ADO2310" s="121"/>
      <c r="ADP2310" s="121"/>
      <c r="ADQ2310" s="121"/>
      <c r="ADR2310" s="121"/>
      <c r="ADS2310" s="121"/>
      <c r="ADT2310" s="121"/>
      <c r="ADU2310" s="121"/>
      <c r="ADV2310" s="121"/>
      <c r="ADW2310" s="121"/>
      <c r="ADX2310" s="121"/>
      <c r="ADY2310" s="121"/>
      <c r="ADZ2310" s="121"/>
      <c r="AEA2310" s="121"/>
      <c r="AEB2310" s="121"/>
      <c r="AEC2310" s="121"/>
      <c r="AED2310" s="121"/>
      <c r="AEE2310" s="121"/>
      <c r="AEF2310" s="121"/>
      <c r="AEG2310" s="121"/>
      <c r="AEH2310" s="121"/>
      <c r="AEI2310" s="121"/>
      <c r="AEJ2310" s="121"/>
      <c r="AEK2310" s="121"/>
      <c r="AEL2310" s="121"/>
      <c r="AEM2310" s="121"/>
      <c r="AEN2310" s="121"/>
      <c r="AEO2310" s="121"/>
      <c r="AEP2310" s="121"/>
      <c r="AEQ2310" s="121"/>
      <c r="AER2310" s="121"/>
      <c r="AES2310" s="121"/>
      <c r="AET2310" s="121"/>
      <c r="AEU2310" s="121"/>
      <c r="AEV2310" s="121"/>
      <c r="AEW2310" s="121"/>
      <c r="AEX2310" s="121"/>
      <c r="AEY2310" s="121"/>
      <c r="AEZ2310" s="121"/>
      <c r="AFA2310" s="121"/>
      <c r="AFB2310" s="121"/>
      <c r="AFC2310" s="121"/>
      <c r="AFD2310" s="121"/>
      <c r="AFE2310" s="121"/>
      <c r="AFF2310" s="121"/>
      <c r="AFG2310" s="121"/>
      <c r="AFH2310" s="121"/>
      <c r="AFI2310" s="121"/>
      <c r="AFJ2310" s="121"/>
      <c r="AFK2310" s="121"/>
      <c r="AFL2310" s="121"/>
      <c r="AFM2310" s="121"/>
      <c r="AFN2310" s="121"/>
      <c r="AFO2310" s="121"/>
      <c r="AFP2310" s="121"/>
      <c r="AFQ2310" s="121"/>
      <c r="AFR2310" s="121"/>
      <c r="AFS2310" s="121"/>
      <c r="AFT2310" s="121"/>
      <c r="AFU2310" s="121"/>
      <c r="AFV2310" s="121"/>
      <c r="AFW2310" s="121"/>
      <c r="AFX2310" s="121"/>
      <c r="AFY2310" s="121"/>
      <c r="AFZ2310" s="121"/>
      <c r="AGA2310" s="121"/>
      <c r="AGB2310" s="121"/>
      <c r="AGC2310" s="121"/>
      <c r="AGD2310" s="121"/>
      <c r="AGE2310" s="121"/>
      <c r="AGF2310" s="121"/>
      <c r="AGG2310" s="121"/>
      <c r="AGH2310" s="121"/>
      <c r="AGI2310" s="121"/>
      <c r="AGJ2310" s="121"/>
      <c r="AGK2310" s="121"/>
      <c r="AGL2310" s="121"/>
      <c r="AGM2310" s="121"/>
      <c r="AGN2310" s="121"/>
      <c r="AGO2310" s="121"/>
      <c r="AGP2310" s="121"/>
      <c r="AGQ2310" s="121"/>
      <c r="AGR2310" s="121"/>
      <c r="AGS2310" s="121"/>
      <c r="AGT2310" s="121"/>
      <c r="AGU2310" s="121"/>
      <c r="AGV2310" s="121"/>
      <c r="AGW2310" s="121"/>
      <c r="AGX2310" s="121"/>
      <c r="AGY2310" s="121"/>
      <c r="AGZ2310" s="121"/>
      <c r="AHA2310" s="121"/>
      <c r="AHB2310" s="121"/>
      <c r="AHC2310" s="121"/>
      <c r="AHD2310" s="121"/>
      <c r="AHE2310" s="121"/>
      <c r="AHF2310" s="121"/>
      <c r="AHG2310" s="121"/>
      <c r="AHH2310" s="121"/>
      <c r="AHI2310" s="121"/>
      <c r="AHJ2310" s="121"/>
      <c r="AHK2310" s="121"/>
      <c r="AHL2310" s="121"/>
      <c r="AHM2310" s="121"/>
      <c r="AHN2310" s="121"/>
      <c r="AHO2310" s="121"/>
      <c r="AHP2310" s="121"/>
      <c r="AHQ2310" s="121"/>
      <c r="AHR2310" s="121"/>
      <c r="AHS2310" s="121"/>
      <c r="AHT2310" s="121"/>
      <c r="AHU2310" s="121"/>
      <c r="AHV2310" s="121"/>
      <c r="AHW2310" s="121"/>
      <c r="AHX2310" s="121"/>
      <c r="AHY2310" s="121"/>
      <c r="AHZ2310" s="121"/>
      <c r="AIA2310" s="121"/>
      <c r="AIB2310" s="121"/>
      <c r="AIC2310" s="121"/>
      <c r="AID2310" s="121"/>
      <c r="AIE2310" s="121"/>
      <c r="AIF2310" s="121"/>
      <c r="AIG2310" s="121"/>
      <c r="AIH2310" s="121"/>
      <c r="AII2310" s="121"/>
      <c r="AIJ2310" s="121"/>
      <c r="AIK2310" s="121"/>
      <c r="AIL2310" s="121"/>
      <c r="AIM2310" s="121"/>
      <c r="AIN2310" s="121"/>
      <c r="AIO2310" s="121"/>
      <c r="AIP2310" s="121"/>
      <c r="AIQ2310" s="121"/>
      <c r="AIR2310" s="121"/>
      <c r="AIS2310" s="121"/>
      <c r="AIT2310" s="121"/>
      <c r="AIU2310" s="121"/>
      <c r="AIV2310" s="121"/>
      <c r="AIW2310" s="121"/>
      <c r="AIX2310" s="121"/>
      <c r="AIY2310" s="121"/>
      <c r="AIZ2310" s="121"/>
      <c r="AJA2310" s="121"/>
      <c r="AJB2310" s="121"/>
      <c r="AJC2310" s="121"/>
      <c r="AJD2310" s="121"/>
      <c r="AJE2310" s="121"/>
      <c r="AJF2310" s="121"/>
      <c r="AJG2310" s="121"/>
      <c r="AJH2310" s="121"/>
      <c r="AJI2310" s="121"/>
      <c r="AJJ2310" s="121"/>
      <c r="AJK2310" s="121"/>
      <c r="AJL2310" s="121"/>
      <c r="AJM2310" s="121"/>
      <c r="AJN2310" s="121"/>
      <c r="AJO2310" s="121"/>
      <c r="AJP2310" s="121"/>
      <c r="AJQ2310" s="121"/>
      <c r="AJR2310" s="121"/>
      <c r="AJS2310" s="121"/>
      <c r="AJT2310" s="121"/>
      <c r="AJU2310" s="121"/>
      <c r="AJV2310" s="121"/>
      <c r="AJW2310" s="121"/>
      <c r="AJX2310" s="121"/>
      <c r="AJY2310" s="121"/>
      <c r="AJZ2310" s="121"/>
      <c r="AKA2310" s="121"/>
      <c r="AKB2310" s="121"/>
      <c r="AKC2310" s="121"/>
      <c r="AKD2310" s="121"/>
      <c r="AKE2310" s="121"/>
      <c r="AKF2310" s="121"/>
      <c r="AKG2310" s="121"/>
      <c r="AKH2310" s="121"/>
      <c r="AKI2310" s="121"/>
      <c r="AKJ2310" s="121"/>
      <c r="AKK2310" s="121"/>
      <c r="AKL2310" s="121"/>
      <c r="AKM2310" s="121"/>
      <c r="AKN2310" s="121"/>
      <c r="AKO2310" s="121"/>
      <c r="AKP2310" s="121"/>
      <c r="AKQ2310" s="121"/>
      <c r="AKR2310" s="121"/>
      <c r="AKS2310" s="121"/>
      <c r="AKT2310" s="121"/>
      <c r="AKU2310" s="121"/>
      <c r="AKV2310" s="121"/>
      <c r="AKW2310" s="121"/>
      <c r="AKX2310" s="121"/>
      <c r="AKY2310" s="121"/>
      <c r="AKZ2310" s="121"/>
      <c r="ALA2310" s="121"/>
      <c r="ALB2310" s="121"/>
      <c r="ALC2310" s="121"/>
      <c r="ALD2310" s="121"/>
      <c r="ALE2310" s="121"/>
      <c r="ALF2310" s="121"/>
      <c r="ALG2310" s="121"/>
      <c r="ALH2310" s="121"/>
      <c r="ALI2310" s="121"/>
      <c r="ALJ2310" s="121"/>
      <c r="ALK2310" s="121"/>
      <c r="ALL2310" s="121"/>
      <c r="ALM2310" s="121"/>
      <c r="ALN2310" s="121"/>
      <c r="ALO2310" s="121"/>
      <c r="ALP2310" s="121"/>
      <c r="ALQ2310" s="121"/>
      <c r="ALR2310" s="121"/>
      <c r="ALS2310" s="121"/>
      <c r="ALT2310" s="121"/>
      <c r="ALU2310" s="121"/>
      <c r="ALV2310" s="121"/>
      <c r="ALW2310" s="121"/>
      <c r="ALX2310" s="121"/>
      <c r="ALY2310" s="121"/>
      <c r="ALZ2310" s="121"/>
      <c r="AMA2310" s="121"/>
      <c r="AMB2310" s="121"/>
      <c r="AMC2310" s="121"/>
      <c r="AMD2310" s="121"/>
      <c r="AME2310" s="121"/>
      <c r="AMF2310" s="121"/>
      <c r="AMG2310" s="121"/>
      <c r="AMH2310" s="121"/>
      <c r="AMI2310" s="121"/>
      <c r="AMJ2310" s="121"/>
      <c r="AMK2310" s="121"/>
    </row>
    <row r="2311" spans="1:1025" s="108" customFormat="1" ht="43.2">
      <c r="A2311" s="15">
        <v>2308</v>
      </c>
      <c r="B2311" s="16" t="s">
        <v>28</v>
      </c>
      <c r="C2311" s="274" t="s">
        <v>3864</v>
      </c>
      <c r="D2311" s="16" t="s">
        <v>5466</v>
      </c>
      <c r="E2311" s="16" t="s">
        <v>5488</v>
      </c>
      <c r="F2311" s="16" t="s">
        <v>938</v>
      </c>
      <c r="G2311" s="16" t="s">
        <v>5482</v>
      </c>
      <c r="H2311" s="16" t="s">
        <v>5489</v>
      </c>
      <c r="I2311" s="16" t="s">
        <v>5490</v>
      </c>
      <c r="J2311" s="16" t="s">
        <v>2247</v>
      </c>
      <c r="K2311" s="16" t="s">
        <v>5491</v>
      </c>
      <c r="L2311" s="16" t="s">
        <v>3232</v>
      </c>
      <c r="M2311" s="282" t="s">
        <v>5492</v>
      </c>
      <c r="N2311" s="121"/>
      <c r="O2311" s="121"/>
      <c r="P2311" s="121"/>
      <c r="Q2311" s="121"/>
      <c r="R2311" s="121"/>
      <c r="S2311" s="121"/>
      <c r="T2311" s="121"/>
      <c r="U2311" s="121"/>
      <c r="V2311" s="121"/>
      <c r="W2311" s="121"/>
      <c r="X2311" s="121"/>
      <c r="Y2311" s="121"/>
      <c r="Z2311" s="121"/>
      <c r="AA2311" s="121"/>
      <c r="AB2311" s="121"/>
      <c r="AC2311" s="121"/>
      <c r="AD2311" s="121"/>
      <c r="AE2311" s="121"/>
      <c r="AF2311" s="121"/>
      <c r="AG2311" s="121"/>
      <c r="AH2311" s="121"/>
      <c r="AI2311" s="121"/>
      <c r="AJ2311" s="121"/>
      <c r="AK2311" s="121"/>
      <c r="AL2311" s="121"/>
      <c r="AM2311" s="121"/>
      <c r="AN2311" s="121"/>
      <c r="AO2311" s="121"/>
      <c r="AP2311" s="121"/>
      <c r="AQ2311" s="121"/>
      <c r="AR2311" s="121"/>
      <c r="AS2311" s="121"/>
      <c r="AT2311" s="121"/>
      <c r="AU2311" s="121"/>
      <c r="AV2311" s="121"/>
      <c r="AW2311" s="121"/>
      <c r="AX2311" s="121"/>
      <c r="AY2311" s="121"/>
      <c r="AZ2311" s="121"/>
      <c r="BA2311" s="121"/>
      <c r="BB2311" s="121"/>
      <c r="BC2311" s="121"/>
      <c r="BD2311" s="121"/>
      <c r="BE2311" s="121"/>
      <c r="BF2311" s="121"/>
      <c r="BG2311" s="121"/>
      <c r="BH2311" s="121"/>
      <c r="BI2311" s="121"/>
      <c r="BJ2311" s="121"/>
      <c r="BK2311" s="121"/>
      <c r="BL2311" s="121"/>
      <c r="BM2311" s="121"/>
      <c r="BN2311" s="121"/>
      <c r="BO2311" s="121"/>
      <c r="BP2311" s="121"/>
      <c r="BQ2311" s="121"/>
      <c r="BR2311" s="121"/>
      <c r="BS2311" s="121"/>
      <c r="BT2311" s="121"/>
      <c r="BU2311" s="121"/>
      <c r="BV2311" s="121"/>
      <c r="BW2311" s="121"/>
      <c r="BX2311" s="121"/>
      <c r="BY2311" s="121"/>
      <c r="BZ2311" s="121"/>
      <c r="CA2311" s="121"/>
      <c r="CB2311" s="121"/>
      <c r="CC2311" s="121"/>
      <c r="CD2311" s="121"/>
      <c r="CE2311" s="121"/>
      <c r="CF2311" s="121"/>
      <c r="CG2311" s="121"/>
      <c r="CH2311" s="121"/>
      <c r="CI2311" s="121"/>
      <c r="CJ2311" s="121"/>
      <c r="CK2311" s="121"/>
      <c r="CL2311" s="121"/>
      <c r="CM2311" s="121"/>
      <c r="CN2311" s="121"/>
      <c r="CO2311" s="121"/>
      <c r="CP2311" s="121"/>
      <c r="CQ2311" s="121"/>
      <c r="CR2311" s="121"/>
      <c r="CS2311" s="121"/>
      <c r="CT2311" s="121"/>
      <c r="CU2311" s="121"/>
      <c r="CV2311" s="121"/>
      <c r="CW2311" s="121"/>
      <c r="CX2311" s="121"/>
      <c r="CY2311" s="121"/>
      <c r="CZ2311" s="121"/>
      <c r="DA2311" s="121"/>
      <c r="DB2311" s="121"/>
      <c r="DC2311" s="121"/>
      <c r="DD2311" s="121"/>
      <c r="DE2311" s="121"/>
      <c r="DF2311" s="121"/>
      <c r="DG2311" s="121"/>
      <c r="DH2311" s="121"/>
      <c r="DI2311" s="121"/>
      <c r="DJ2311" s="121"/>
      <c r="DK2311" s="121"/>
      <c r="DL2311" s="121"/>
      <c r="DM2311" s="121"/>
      <c r="DN2311" s="121"/>
      <c r="DO2311" s="121"/>
      <c r="DP2311" s="121"/>
      <c r="DQ2311" s="121"/>
      <c r="DR2311" s="121"/>
      <c r="DS2311" s="121"/>
      <c r="DT2311" s="121"/>
      <c r="DU2311" s="121"/>
      <c r="DV2311" s="121"/>
      <c r="DW2311" s="121"/>
      <c r="DX2311" s="121"/>
      <c r="DY2311" s="121"/>
      <c r="DZ2311" s="121"/>
      <c r="EA2311" s="121"/>
      <c r="EB2311" s="121"/>
      <c r="EC2311" s="121"/>
      <c r="ED2311" s="121"/>
      <c r="EE2311" s="121"/>
      <c r="EF2311" s="121"/>
      <c r="EG2311" s="121"/>
      <c r="EH2311" s="121"/>
      <c r="EI2311" s="121"/>
      <c r="EJ2311" s="121"/>
      <c r="EK2311" s="121"/>
      <c r="EL2311" s="121"/>
      <c r="EM2311" s="121"/>
      <c r="EN2311" s="121"/>
      <c r="EO2311" s="121"/>
      <c r="EP2311" s="121"/>
      <c r="EQ2311" s="121"/>
      <c r="ER2311" s="121"/>
      <c r="ES2311" s="121"/>
      <c r="ET2311" s="121"/>
      <c r="EU2311" s="121"/>
      <c r="EV2311" s="121"/>
      <c r="EW2311" s="121"/>
      <c r="EX2311" s="121"/>
      <c r="EY2311" s="121"/>
      <c r="EZ2311" s="121"/>
      <c r="FA2311" s="121"/>
      <c r="FB2311" s="121"/>
      <c r="FC2311" s="121"/>
      <c r="FD2311" s="121"/>
      <c r="FE2311" s="121"/>
      <c r="FF2311" s="121"/>
      <c r="FG2311" s="121"/>
      <c r="FH2311" s="121"/>
      <c r="FI2311" s="121"/>
      <c r="FJ2311" s="121"/>
      <c r="FK2311" s="121"/>
      <c r="FL2311" s="121"/>
      <c r="FM2311" s="121"/>
      <c r="FN2311" s="121"/>
      <c r="FO2311" s="121"/>
      <c r="FP2311" s="121"/>
      <c r="FQ2311" s="121"/>
      <c r="FR2311" s="121"/>
      <c r="FS2311" s="121"/>
      <c r="FT2311" s="121"/>
      <c r="FU2311" s="121"/>
      <c r="FV2311" s="121"/>
      <c r="FW2311" s="121"/>
      <c r="FX2311" s="121"/>
      <c r="FY2311" s="121"/>
      <c r="FZ2311" s="121"/>
      <c r="GA2311" s="121"/>
      <c r="GB2311" s="121"/>
      <c r="GC2311" s="121"/>
      <c r="GD2311" s="121"/>
      <c r="GE2311" s="121"/>
      <c r="GF2311" s="121"/>
      <c r="GG2311" s="121"/>
      <c r="GH2311" s="121"/>
      <c r="GI2311" s="121"/>
      <c r="GJ2311" s="121"/>
      <c r="GK2311" s="121"/>
      <c r="GL2311" s="121"/>
      <c r="GM2311" s="121"/>
      <c r="GN2311" s="121"/>
      <c r="GO2311" s="121"/>
      <c r="GP2311" s="121"/>
      <c r="GQ2311" s="121"/>
      <c r="GR2311" s="121"/>
      <c r="GS2311" s="121"/>
      <c r="GT2311" s="121"/>
      <c r="GU2311" s="121"/>
      <c r="GV2311" s="121"/>
      <c r="GW2311" s="121"/>
      <c r="GX2311" s="121"/>
      <c r="GY2311" s="121"/>
      <c r="GZ2311" s="121"/>
      <c r="HA2311" s="121"/>
      <c r="HB2311" s="121"/>
      <c r="HC2311" s="121"/>
      <c r="HD2311" s="121"/>
      <c r="HE2311" s="121"/>
      <c r="HF2311" s="121"/>
      <c r="HG2311" s="121"/>
      <c r="HH2311" s="121"/>
      <c r="HI2311" s="121"/>
      <c r="HJ2311" s="121"/>
      <c r="HK2311" s="121"/>
      <c r="HL2311" s="121"/>
      <c r="HM2311" s="121"/>
      <c r="HN2311" s="121"/>
      <c r="HO2311" s="121"/>
      <c r="HP2311" s="121"/>
      <c r="HQ2311" s="121"/>
      <c r="HR2311" s="121"/>
      <c r="HS2311" s="121"/>
      <c r="HT2311" s="121"/>
      <c r="HU2311" s="121"/>
      <c r="HV2311" s="121"/>
      <c r="HW2311" s="121"/>
      <c r="HX2311" s="121"/>
      <c r="HY2311" s="121"/>
      <c r="HZ2311" s="121"/>
      <c r="IA2311" s="121"/>
      <c r="IB2311" s="121"/>
      <c r="IC2311" s="121"/>
      <c r="ID2311" s="121"/>
      <c r="IE2311" s="121"/>
      <c r="IF2311" s="121"/>
      <c r="IG2311" s="121"/>
      <c r="IH2311" s="121"/>
      <c r="II2311" s="121"/>
      <c r="IJ2311" s="121"/>
      <c r="IK2311" s="121"/>
      <c r="IL2311" s="121"/>
      <c r="IM2311" s="121"/>
      <c r="IN2311" s="121"/>
      <c r="IO2311" s="121"/>
      <c r="IP2311" s="121"/>
      <c r="IQ2311" s="121"/>
      <c r="IR2311" s="121"/>
      <c r="IS2311" s="121"/>
      <c r="IT2311" s="121"/>
      <c r="IU2311" s="121"/>
      <c r="IV2311" s="121"/>
      <c r="IW2311" s="121"/>
      <c r="IX2311" s="121"/>
      <c r="IY2311" s="121"/>
      <c r="IZ2311" s="121"/>
      <c r="JA2311" s="121"/>
      <c r="JB2311" s="121"/>
      <c r="JC2311" s="121"/>
      <c r="JD2311" s="121"/>
      <c r="JE2311" s="121"/>
      <c r="JF2311" s="121"/>
      <c r="JG2311" s="121"/>
      <c r="JH2311" s="121"/>
      <c r="JI2311" s="121"/>
      <c r="JJ2311" s="121"/>
      <c r="JK2311" s="121"/>
      <c r="JL2311" s="121"/>
      <c r="JM2311" s="121"/>
      <c r="JN2311" s="121"/>
      <c r="JO2311" s="121"/>
      <c r="JP2311" s="121"/>
      <c r="JQ2311" s="121"/>
      <c r="JR2311" s="121"/>
      <c r="JS2311" s="121"/>
      <c r="JT2311" s="121"/>
      <c r="JU2311" s="121"/>
      <c r="JV2311" s="121"/>
      <c r="JW2311" s="121"/>
      <c r="JX2311" s="121"/>
      <c r="JY2311" s="121"/>
      <c r="JZ2311" s="121"/>
      <c r="KA2311" s="121"/>
      <c r="KB2311" s="121"/>
      <c r="KC2311" s="121"/>
      <c r="KD2311" s="121"/>
      <c r="KE2311" s="121"/>
      <c r="KF2311" s="121"/>
      <c r="KG2311" s="121"/>
      <c r="KH2311" s="121"/>
      <c r="KI2311" s="121"/>
      <c r="KJ2311" s="121"/>
      <c r="KK2311" s="121"/>
      <c r="KL2311" s="121"/>
      <c r="KM2311" s="121"/>
      <c r="KN2311" s="121"/>
      <c r="KO2311" s="121"/>
      <c r="KP2311" s="121"/>
      <c r="KQ2311" s="121"/>
      <c r="KR2311" s="121"/>
      <c r="KS2311" s="121"/>
      <c r="KT2311" s="121"/>
      <c r="KU2311" s="121"/>
      <c r="KV2311" s="121"/>
      <c r="KW2311" s="121"/>
      <c r="KX2311" s="121"/>
      <c r="KY2311" s="121"/>
      <c r="KZ2311" s="121"/>
      <c r="LA2311" s="121"/>
      <c r="LB2311" s="121"/>
      <c r="LC2311" s="121"/>
      <c r="LD2311" s="121"/>
      <c r="LE2311" s="121"/>
      <c r="LF2311" s="121"/>
      <c r="LG2311" s="121"/>
      <c r="LH2311" s="121"/>
      <c r="LI2311" s="121"/>
      <c r="LJ2311" s="121"/>
      <c r="LK2311" s="121"/>
      <c r="LL2311" s="121"/>
      <c r="LM2311" s="121"/>
      <c r="LN2311" s="121"/>
      <c r="LO2311" s="121"/>
      <c r="LP2311" s="121"/>
      <c r="LQ2311" s="121"/>
      <c r="LR2311" s="121"/>
      <c r="LS2311" s="121"/>
      <c r="LT2311" s="121"/>
      <c r="LU2311" s="121"/>
      <c r="LV2311" s="121"/>
      <c r="LW2311" s="121"/>
      <c r="LX2311" s="121"/>
      <c r="LY2311" s="121"/>
      <c r="LZ2311" s="121"/>
      <c r="MA2311" s="121"/>
      <c r="MB2311" s="121"/>
      <c r="MC2311" s="121"/>
      <c r="MD2311" s="121"/>
      <c r="ME2311" s="121"/>
      <c r="MF2311" s="121"/>
      <c r="MG2311" s="121"/>
      <c r="MH2311" s="121"/>
      <c r="MI2311" s="121"/>
      <c r="MJ2311" s="121"/>
      <c r="MK2311" s="121"/>
      <c r="ML2311" s="121"/>
      <c r="MM2311" s="121"/>
      <c r="MN2311" s="121"/>
      <c r="MO2311" s="121"/>
      <c r="MP2311" s="121"/>
      <c r="MQ2311" s="121"/>
      <c r="MR2311" s="121"/>
      <c r="MS2311" s="121"/>
      <c r="MT2311" s="121"/>
      <c r="MU2311" s="121"/>
      <c r="MV2311" s="121"/>
      <c r="MW2311" s="121"/>
      <c r="MX2311" s="121"/>
      <c r="MY2311" s="121"/>
      <c r="MZ2311" s="121"/>
      <c r="NA2311" s="121"/>
      <c r="NB2311" s="121"/>
      <c r="NC2311" s="121"/>
      <c r="ND2311" s="121"/>
      <c r="NE2311" s="121"/>
      <c r="NF2311" s="121"/>
      <c r="NG2311" s="121"/>
      <c r="NH2311" s="121"/>
      <c r="NI2311" s="121"/>
      <c r="NJ2311" s="121"/>
      <c r="NK2311" s="121"/>
      <c r="NL2311" s="121"/>
      <c r="NM2311" s="121"/>
      <c r="NN2311" s="121"/>
      <c r="NO2311" s="121"/>
      <c r="NP2311" s="121"/>
      <c r="NQ2311" s="121"/>
      <c r="NR2311" s="121"/>
      <c r="NS2311" s="121"/>
      <c r="NT2311" s="121"/>
      <c r="NU2311" s="121"/>
      <c r="NV2311" s="121"/>
      <c r="NW2311" s="121"/>
      <c r="NX2311" s="121"/>
      <c r="NY2311" s="121"/>
      <c r="NZ2311" s="121"/>
      <c r="OA2311" s="121"/>
      <c r="OB2311" s="121"/>
      <c r="OC2311" s="121"/>
      <c r="OD2311" s="121"/>
      <c r="OE2311" s="121"/>
      <c r="OF2311" s="121"/>
      <c r="OG2311" s="121"/>
      <c r="OH2311" s="121"/>
      <c r="OI2311" s="121"/>
      <c r="OJ2311" s="121"/>
      <c r="OK2311" s="121"/>
      <c r="OL2311" s="121"/>
      <c r="OM2311" s="121"/>
      <c r="ON2311" s="121"/>
      <c r="OO2311" s="121"/>
      <c r="OP2311" s="121"/>
      <c r="OQ2311" s="121"/>
      <c r="OR2311" s="121"/>
      <c r="OS2311" s="121"/>
      <c r="OT2311" s="121"/>
      <c r="OU2311" s="121"/>
      <c r="OV2311" s="121"/>
      <c r="OW2311" s="121"/>
      <c r="OX2311" s="121"/>
      <c r="OY2311" s="121"/>
      <c r="OZ2311" s="121"/>
      <c r="PA2311" s="121"/>
      <c r="PB2311" s="121"/>
      <c r="PC2311" s="121"/>
      <c r="PD2311" s="121"/>
      <c r="PE2311" s="121"/>
      <c r="PF2311" s="121"/>
      <c r="PG2311" s="121"/>
      <c r="PH2311" s="121"/>
      <c r="PI2311" s="121"/>
      <c r="PJ2311" s="121"/>
      <c r="PK2311" s="121"/>
      <c r="PL2311" s="121"/>
      <c r="PM2311" s="121"/>
      <c r="PN2311" s="121"/>
      <c r="PO2311" s="121"/>
      <c r="PP2311" s="121"/>
      <c r="PQ2311" s="121"/>
      <c r="PR2311" s="121"/>
      <c r="PS2311" s="121"/>
      <c r="PT2311" s="121"/>
      <c r="PU2311" s="121"/>
      <c r="PV2311" s="121"/>
      <c r="PW2311" s="121"/>
      <c r="PX2311" s="121"/>
      <c r="PY2311" s="121"/>
      <c r="PZ2311" s="121"/>
      <c r="QA2311" s="121"/>
      <c r="QB2311" s="121"/>
      <c r="QC2311" s="121"/>
      <c r="QD2311" s="121"/>
      <c r="QE2311" s="121"/>
      <c r="QF2311" s="121"/>
      <c r="QG2311" s="121"/>
      <c r="QH2311" s="121"/>
      <c r="QI2311" s="121"/>
      <c r="QJ2311" s="121"/>
      <c r="QK2311" s="121"/>
      <c r="QL2311" s="121"/>
      <c r="QM2311" s="121"/>
      <c r="QN2311" s="121"/>
      <c r="QO2311" s="121"/>
      <c r="QP2311" s="121"/>
      <c r="QQ2311" s="121"/>
      <c r="QR2311" s="121"/>
      <c r="QS2311" s="121"/>
      <c r="QT2311" s="121"/>
      <c r="QU2311" s="121"/>
      <c r="QV2311" s="121"/>
      <c r="QW2311" s="121"/>
      <c r="QX2311" s="121"/>
      <c r="QY2311" s="121"/>
      <c r="QZ2311" s="121"/>
      <c r="RA2311" s="121"/>
      <c r="RB2311" s="121"/>
      <c r="RC2311" s="121"/>
      <c r="RD2311" s="121"/>
      <c r="RE2311" s="121"/>
      <c r="RF2311" s="121"/>
      <c r="RG2311" s="121"/>
      <c r="RH2311" s="121"/>
      <c r="RI2311" s="121"/>
      <c r="RJ2311" s="121"/>
      <c r="RK2311" s="121"/>
      <c r="RL2311" s="121"/>
      <c r="RM2311" s="121"/>
      <c r="RN2311" s="121"/>
      <c r="RO2311" s="121"/>
      <c r="RP2311" s="121"/>
      <c r="RQ2311" s="121"/>
      <c r="RR2311" s="121"/>
      <c r="RS2311" s="121"/>
      <c r="RT2311" s="121"/>
      <c r="RU2311" s="121"/>
      <c r="RV2311" s="121"/>
      <c r="RW2311" s="121"/>
      <c r="RX2311" s="121"/>
      <c r="RY2311" s="121"/>
      <c r="RZ2311" s="121"/>
      <c r="SA2311" s="121"/>
      <c r="SB2311" s="121"/>
      <c r="SC2311" s="121"/>
      <c r="SD2311" s="121"/>
      <c r="SE2311" s="121"/>
      <c r="SF2311" s="121"/>
      <c r="SG2311" s="121"/>
      <c r="SH2311" s="121"/>
      <c r="SI2311" s="121"/>
      <c r="SJ2311" s="121"/>
      <c r="SK2311" s="121"/>
      <c r="SL2311" s="121"/>
      <c r="SM2311" s="121"/>
      <c r="SN2311" s="121"/>
      <c r="SO2311" s="121"/>
      <c r="SP2311" s="121"/>
      <c r="SQ2311" s="121"/>
      <c r="SR2311" s="121"/>
      <c r="SS2311" s="121"/>
      <c r="ST2311" s="121"/>
      <c r="SU2311" s="121"/>
      <c r="SV2311" s="121"/>
      <c r="SW2311" s="121"/>
      <c r="SX2311" s="121"/>
      <c r="SY2311" s="121"/>
      <c r="SZ2311" s="121"/>
      <c r="TA2311" s="121"/>
      <c r="TB2311" s="121"/>
      <c r="TC2311" s="121"/>
      <c r="TD2311" s="121"/>
      <c r="TE2311" s="121"/>
      <c r="TF2311" s="121"/>
      <c r="TG2311" s="121"/>
      <c r="TH2311" s="121"/>
      <c r="TI2311" s="121"/>
      <c r="TJ2311" s="121"/>
      <c r="TK2311" s="121"/>
      <c r="TL2311" s="121"/>
      <c r="TM2311" s="121"/>
      <c r="TN2311" s="121"/>
      <c r="TO2311" s="121"/>
      <c r="TP2311" s="121"/>
      <c r="TQ2311" s="121"/>
      <c r="TR2311" s="121"/>
      <c r="TS2311" s="121"/>
      <c r="TT2311" s="121"/>
      <c r="TU2311" s="121"/>
      <c r="TV2311" s="121"/>
      <c r="TW2311" s="121"/>
      <c r="TX2311" s="121"/>
      <c r="TY2311" s="121"/>
      <c r="TZ2311" s="121"/>
      <c r="UA2311" s="121"/>
      <c r="UB2311" s="121"/>
      <c r="UC2311" s="121"/>
      <c r="UD2311" s="121"/>
      <c r="UE2311" s="121"/>
      <c r="UF2311" s="121"/>
      <c r="UG2311" s="121"/>
      <c r="UH2311" s="121"/>
      <c r="UI2311" s="121"/>
      <c r="UJ2311" s="121"/>
      <c r="UK2311" s="121"/>
      <c r="UL2311" s="121"/>
      <c r="UM2311" s="121"/>
      <c r="UN2311" s="121"/>
      <c r="UO2311" s="121"/>
      <c r="UP2311" s="121"/>
      <c r="UQ2311" s="121"/>
      <c r="UR2311" s="121"/>
      <c r="US2311" s="121"/>
      <c r="UT2311" s="121"/>
      <c r="UU2311" s="121"/>
      <c r="UV2311" s="121"/>
      <c r="UW2311" s="121"/>
      <c r="UX2311" s="121"/>
      <c r="UY2311" s="121"/>
      <c r="UZ2311" s="121"/>
      <c r="VA2311" s="121"/>
      <c r="VB2311" s="121"/>
      <c r="VC2311" s="121"/>
      <c r="VD2311" s="121"/>
      <c r="VE2311" s="121"/>
      <c r="VF2311" s="121"/>
      <c r="VG2311" s="121"/>
      <c r="VH2311" s="121"/>
      <c r="VI2311" s="121"/>
      <c r="VJ2311" s="121"/>
      <c r="VK2311" s="121"/>
      <c r="VL2311" s="121"/>
      <c r="VM2311" s="121"/>
      <c r="VN2311" s="121"/>
      <c r="VO2311" s="121"/>
      <c r="VP2311" s="121"/>
      <c r="VQ2311" s="121"/>
      <c r="VR2311" s="121"/>
      <c r="VS2311" s="121"/>
      <c r="VT2311" s="121"/>
      <c r="VU2311" s="121"/>
      <c r="VV2311" s="121"/>
      <c r="VW2311" s="121"/>
      <c r="VX2311" s="121"/>
      <c r="VY2311" s="121"/>
      <c r="VZ2311" s="121"/>
      <c r="WA2311" s="121"/>
      <c r="WB2311" s="121"/>
      <c r="WC2311" s="121"/>
      <c r="WD2311" s="121"/>
      <c r="WE2311" s="121"/>
      <c r="WF2311" s="121"/>
      <c r="WG2311" s="121"/>
      <c r="WH2311" s="121"/>
      <c r="WI2311" s="121"/>
      <c r="WJ2311" s="121"/>
      <c r="WK2311" s="121"/>
      <c r="WL2311" s="121"/>
      <c r="WM2311" s="121"/>
      <c r="WN2311" s="121"/>
      <c r="WO2311" s="121"/>
      <c r="WP2311" s="121"/>
      <c r="WQ2311" s="121"/>
      <c r="WR2311" s="121"/>
      <c r="WS2311" s="121"/>
      <c r="WT2311" s="121"/>
      <c r="WU2311" s="121"/>
      <c r="WV2311" s="121"/>
      <c r="WW2311" s="121"/>
      <c r="WX2311" s="121"/>
      <c r="WY2311" s="121"/>
      <c r="WZ2311" s="121"/>
      <c r="XA2311" s="121"/>
      <c r="XB2311" s="121"/>
      <c r="XC2311" s="121"/>
      <c r="XD2311" s="121"/>
      <c r="XE2311" s="121"/>
      <c r="XF2311" s="121"/>
      <c r="XG2311" s="121"/>
      <c r="XH2311" s="121"/>
      <c r="XI2311" s="121"/>
      <c r="XJ2311" s="121"/>
      <c r="XK2311" s="121"/>
      <c r="XL2311" s="121"/>
      <c r="XM2311" s="121"/>
      <c r="XN2311" s="121"/>
      <c r="XO2311" s="121"/>
      <c r="XP2311" s="121"/>
      <c r="XQ2311" s="121"/>
      <c r="XR2311" s="121"/>
      <c r="XS2311" s="121"/>
      <c r="XT2311" s="121"/>
      <c r="XU2311" s="121"/>
      <c r="XV2311" s="121"/>
      <c r="XW2311" s="121"/>
      <c r="XX2311" s="121"/>
      <c r="XY2311" s="121"/>
      <c r="XZ2311" s="121"/>
      <c r="YA2311" s="121"/>
      <c r="YB2311" s="121"/>
      <c r="YC2311" s="121"/>
      <c r="YD2311" s="121"/>
      <c r="YE2311" s="121"/>
      <c r="YF2311" s="121"/>
      <c r="YG2311" s="121"/>
      <c r="YH2311" s="121"/>
      <c r="YI2311" s="121"/>
      <c r="YJ2311" s="121"/>
      <c r="YK2311" s="121"/>
      <c r="YL2311" s="121"/>
      <c r="YM2311" s="121"/>
      <c r="YN2311" s="121"/>
      <c r="YO2311" s="121"/>
      <c r="YP2311" s="121"/>
      <c r="YQ2311" s="121"/>
      <c r="YR2311" s="121"/>
      <c r="YS2311" s="121"/>
      <c r="YT2311" s="121"/>
      <c r="YU2311" s="121"/>
      <c r="YV2311" s="121"/>
      <c r="YW2311" s="121"/>
      <c r="YX2311" s="121"/>
      <c r="YY2311" s="121"/>
      <c r="YZ2311" s="121"/>
      <c r="ZA2311" s="121"/>
      <c r="ZB2311" s="121"/>
      <c r="ZC2311" s="121"/>
      <c r="ZD2311" s="121"/>
      <c r="ZE2311" s="121"/>
      <c r="ZF2311" s="121"/>
      <c r="ZG2311" s="121"/>
      <c r="ZH2311" s="121"/>
      <c r="ZI2311" s="121"/>
      <c r="ZJ2311" s="121"/>
      <c r="ZK2311" s="121"/>
      <c r="ZL2311" s="121"/>
      <c r="ZM2311" s="121"/>
      <c r="ZN2311" s="121"/>
      <c r="ZO2311" s="121"/>
      <c r="ZP2311" s="121"/>
      <c r="ZQ2311" s="121"/>
      <c r="ZR2311" s="121"/>
      <c r="ZS2311" s="121"/>
      <c r="ZT2311" s="121"/>
      <c r="ZU2311" s="121"/>
      <c r="ZV2311" s="121"/>
      <c r="ZW2311" s="121"/>
      <c r="ZX2311" s="121"/>
      <c r="ZY2311" s="121"/>
      <c r="ZZ2311" s="121"/>
      <c r="AAA2311" s="121"/>
      <c r="AAB2311" s="121"/>
      <c r="AAC2311" s="121"/>
      <c r="AAD2311" s="121"/>
      <c r="AAE2311" s="121"/>
      <c r="AAF2311" s="121"/>
      <c r="AAG2311" s="121"/>
      <c r="AAH2311" s="121"/>
      <c r="AAI2311" s="121"/>
      <c r="AAJ2311" s="121"/>
      <c r="AAK2311" s="121"/>
      <c r="AAL2311" s="121"/>
      <c r="AAM2311" s="121"/>
      <c r="AAN2311" s="121"/>
      <c r="AAO2311" s="121"/>
      <c r="AAP2311" s="121"/>
      <c r="AAQ2311" s="121"/>
      <c r="AAR2311" s="121"/>
      <c r="AAS2311" s="121"/>
      <c r="AAT2311" s="121"/>
      <c r="AAU2311" s="121"/>
      <c r="AAV2311" s="121"/>
      <c r="AAW2311" s="121"/>
      <c r="AAX2311" s="121"/>
      <c r="AAY2311" s="121"/>
      <c r="AAZ2311" s="121"/>
      <c r="ABA2311" s="121"/>
      <c r="ABB2311" s="121"/>
      <c r="ABC2311" s="121"/>
      <c r="ABD2311" s="121"/>
      <c r="ABE2311" s="121"/>
      <c r="ABF2311" s="121"/>
      <c r="ABG2311" s="121"/>
      <c r="ABH2311" s="121"/>
      <c r="ABI2311" s="121"/>
      <c r="ABJ2311" s="121"/>
      <c r="ABK2311" s="121"/>
      <c r="ABL2311" s="121"/>
      <c r="ABM2311" s="121"/>
      <c r="ABN2311" s="121"/>
      <c r="ABO2311" s="121"/>
      <c r="ABP2311" s="121"/>
      <c r="ABQ2311" s="121"/>
      <c r="ABR2311" s="121"/>
      <c r="ABS2311" s="121"/>
      <c r="ABT2311" s="121"/>
      <c r="ABU2311" s="121"/>
      <c r="ABV2311" s="121"/>
      <c r="ABW2311" s="121"/>
      <c r="ABX2311" s="121"/>
      <c r="ABY2311" s="121"/>
      <c r="ABZ2311" s="121"/>
      <c r="ACA2311" s="121"/>
      <c r="ACB2311" s="121"/>
      <c r="ACC2311" s="121"/>
      <c r="ACD2311" s="121"/>
      <c r="ACE2311" s="121"/>
      <c r="ACF2311" s="121"/>
      <c r="ACG2311" s="121"/>
      <c r="ACH2311" s="121"/>
      <c r="ACI2311" s="121"/>
      <c r="ACJ2311" s="121"/>
      <c r="ACK2311" s="121"/>
      <c r="ACL2311" s="121"/>
      <c r="ACM2311" s="121"/>
      <c r="ACN2311" s="121"/>
      <c r="ACO2311" s="121"/>
      <c r="ACP2311" s="121"/>
      <c r="ACQ2311" s="121"/>
      <c r="ACR2311" s="121"/>
      <c r="ACS2311" s="121"/>
      <c r="ACT2311" s="121"/>
      <c r="ACU2311" s="121"/>
      <c r="ACV2311" s="121"/>
      <c r="ACW2311" s="121"/>
      <c r="ACX2311" s="121"/>
      <c r="ACY2311" s="121"/>
      <c r="ACZ2311" s="121"/>
      <c r="ADA2311" s="121"/>
      <c r="ADB2311" s="121"/>
      <c r="ADC2311" s="121"/>
      <c r="ADD2311" s="121"/>
      <c r="ADE2311" s="121"/>
      <c r="ADF2311" s="121"/>
      <c r="ADG2311" s="121"/>
      <c r="ADH2311" s="121"/>
      <c r="ADI2311" s="121"/>
      <c r="ADJ2311" s="121"/>
      <c r="ADK2311" s="121"/>
      <c r="ADL2311" s="121"/>
      <c r="ADM2311" s="121"/>
      <c r="ADN2311" s="121"/>
      <c r="ADO2311" s="121"/>
      <c r="ADP2311" s="121"/>
      <c r="ADQ2311" s="121"/>
      <c r="ADR2311" s="121"/>
      <c r="ADS2311" s="121"/>
      <c r="ADT2311" s="121"/>
      <c r="ADU2311" s="121"/>
      <c r="ADV2311" s="121"/>
      <c r="ADW2311" s="121"/>
      <c r="ADX2311" s="121"/>
      <c r="ADY2311" s="121"/>
      <c r="ADZ2311" s="121"/>
      <c r="AEA2311" s="121"/>
      <c r="AEB2311" s="121"/>
      <c r="AEC2311" s="121"/>
      <c r="AED2311" s="121"/>
      <c r="AEE2311" s="121"/>
      <c r="AEF2311" s="121"/>
      <c r="AEG2311" s="121"/>
      <c r="AEH2311" s="121"/>
      <c r="AEI2311" s="121"/>
      <c r="AEJ2311" s="121"/>
      <c r="AEK2311" s="121"/>
      <c r="AEL2311" s="121"/>
      <c r="AEM2311" s="121"/>
      <c r="AEN2311" s="121"/>
      <c r="AEO2311" s="121"/>
      <c r="AEP2311" s="121"/>
      <c r="AEQ2311" s="121"/>
      <c r="AER2311" s="121"/>
      <c r="AES2311" s="121"/>
      <c r="AET2311" s="121"/>
      <c r="AEU2311" s="121"/>
      <c r="AEV2311" s="121"/>
      <c r="AEW2311" s="121"/>
      <c r="AEX2311" s="121"/>
      <c r="AEY2311" s="121"/>
      <c r="AEZ2311" s="121"/>
      <c r="AFA2311" s="121"/>
      <c r="AFB2311" s="121"/>
      <c r="AFC2311" s="121"/>
      <c r="AFD2311" s="121"/>
      <c r="AFE2311" s="121"/>
      <c r="AFF2311" s="121"/>
      <c r="AFG2311" s="121"/>
      <c r="AFH2311" s="121"/>
      <c r="AFI2311" s="121"/>
      <c r="AFJ2311" s="121"/>
      <c r="AFK2311" s="121"/>
      <c r="AFL2311" s="121"/>
      <c r="AFM2311" s="121"/>
      <c r="AFN2311" s="121"/>
      <c r="AFO2311" s="121"/>
      <c r="AFP2311" s="121"/>
      <c r="AFQ2311" s="121"/>
      <c r="AFR2311" s="121"/>
      <c r="AFS2311" s="121"/>
      <c r="AFT2311" s="121"/>
      <c r="AFU2311" s="121"/>
      <c r="AFV2311" s="121"/>
      <c r="AFW2311" s="121"/>
      <c r="AFX2311" s="121"/>
      <c r="AFY2311" s="121"/>
      <c r="AFZ2311" s="121"/>
      <c r="AGA2311" s="121"/>
      <c r="AGB2311" s="121"/>
      <c r="AGC2311" s="121"/>
      <c r="AGD2311" s="121"/>
      <c r="AGE2311" s="121"/>
      <c r="AGF2311" s="121"/>
      <c r="AGG2311" s="121"/>
      <c r="AGH2311" s="121"/>
      <c r="AGI2311" s="121"/>
      <c r="AGJ2311" s="121"/>
      <c r="AGK2311" s="121"/>
      <c r="AGL2311" s="121"/>
      <c r="AGM2311" s="121"/>
      <c r="AGN2311" s="121"/>
      <c r="AGO2311" s="121"/>
      <c r="AGP2311" s="121"/>
      <c r="AGQ2311" s="121"/>
      <c r="AGR2311" s="121"/>
      <c r="AGS2311" s="121"/>
      <c r="AGT2311" s="121"/>
      <c r="AGU2311" s="121"/>
      <c r="AGV2311" s="121"/>
      <c r="AGW2311" s="121"/>
      <c r="AGX2311" s="121"/>
      <c r="AGY2311" s="121"/>
      <c r="AGZ2311" s="121"/>
      <c r="AHA2311" s="121"/>
      <c r="AHB2311" s="121"/>
      <c r="AHC2311" s="121"/>
      <c r="AHD2311" s="121"/>
      <c r="AHE2311" s="121"/>
      <c r="AHF2311" s="121"/>
      <c r="AHG2311" s="121"/>
      <c r="AHH2311" s="121"/>
      <c r="AHI2311" s="121"/>
      <c r="AHJ2311" s="121"/>
      <c r="AHK2311" s="121"/>
      <c r="AHL2311" s="121"/>
      <c r="AHM2311" s="121"/>
      <c r="AHN2311" s="121"/>
      <c r="AHO2311" s="121"/>
      <c r="AHP2311" s="121"/>
      <c r="AHQ2311" s="121"/>
      <c r="AHR2311" s="121"/>
      <c r="AHS2311" s="121"/>
      <c r="AHT2311" s="121"/>
      <c r="AHU2311" s="121"/>
      <c r="AHV2311" s="121"/>
      <c r="AHW2311" s="121"/>
      <c r="AHX2311" s="121"/>
      <c r="AHY2311" s="121"/>
      <c r="AHZ2311" s="121"/>
      <c r="AIA2311" s="121"/>
      <c r="AIB2311" s="121"/>
      <c r="AIC2311" s="121"/>
      <c r="AID2311" s="121"/>
      <c r="AIE2311" s="121"/>
      <c r="AIF2311" s="121"/>
      <c r="AIG2311" s="121"/>
      <c r="AIH2311" s="121"/>
      <c r="AII2311" s="121"/>
      <c r="AIJ2311" s="121"/>
      <c r="AIK2311" s="121"/>
      <c r="AIL2311" s="121"/>
      <c r="AIM2311" s="121"/>
      <c r="AIN2311" s="121"/>
      <c r="AIO2311" s="121"/>
      <c r="AIP2311" s="121"/>
      <c r="AIQ2311" s="121"/>
      <c r="AIR2311" s="121"/>
      <c r="AIS2311" s="121"/>
      <c r="AIT2311" s="121"/>
      <c r="AIU2311" s="121"/>
      <c r="AIV2311" s="121"/>
      <c r="AIW2311" s="121"/>
      <c r="AIX2311" s="121"/>
      <c r="AIY2311" s="121"/>
      <c r="AIZ2311" s="121"/>
      <c r="AJA2311" s="121"/>
      <c r="AJB2311" s="121"/>
      <c r="AJC2311" s="121"/>
      <c r="AJD2311" s="121"/>
      <c r="AJE2311" s="121"/>
      <c r="AJF2311" s="121"/>
      <c r="AJG2311" s="121"/>
      <c r="AJH2311" s="121"/>
      <c r="AJI2311" s="121"/>
      <c r="AJJ2311" s="121"/>
      <c r="AJK2311" s="121"/>
      <c r="AJL2311" s="121"/>
      <c r="AJM2311" s="121"/>
      <c r="AJN2311" s="121"/>
      <c r="AJO2311" s="121"/>
      <c r="AJP2311" s="121"/>
      <c r="AJQ2311" s="121"/>
      <c r="AJR2311" s="121"/>
      <c r="AJS2311" s="121"/>
      <c r="AJT2311" s="121"/>
      <c r="AJU2311" s="121"/>
      <c r="AJV2311" s="121"/>
      <c r="AJW2311" s="121"/>
      <c r="AJX2311" s="121"/>
      <c r="AJY2311" s="121"/>
      <c r="AJZ2311" s="121"/>
      <c r="AKA2311" s="121"/>
      <c r="AKB2311" s="121"/>
      <c r="AKC2311" s="121"/>
      <c r="AKD2311" s="121"/>
      <c r="AKE2311" s="121"/>
      <c r="AKF2311" s="121"/>
      <c r="AKG2311" s="121"/>
      <c r="AKH2311" s="121"/>
      <c r="AKI2311" s="121"/>
      <c r="AKJ2311" s="121"/>
      <c r="AKK2311" s="121"/>
      <c r="AKL2311" s="121"/>
      <c r="AKM2311" s="121"/>
      <c r="AKN2311" s="121"/>
      <c r="AKO2311" s="121"/>
      <c r="AKP2311" s="121"/>
      <c r="AKQ2311" s="121"/>
      <c r="AKR2311" s="121"/>
      <c r="AKS2311" s="121"/>
      <c r="AKT2311" s="121"/>
      <c r="AKU2311" s="121"/>
      <c r="AKV2311" s="121"/>
      <c r="AKW2311" s="121"/>
      <c r="AKX2311" s="121"/>
      <c r="AKY2311" s="121"/>
      <c r="AKZ2311" s="121"/>
      <c r="ALA2311" s="121"/>
      <c r="ALB2311" s="121"/>
      <c r="ALC2311" s="121"/>
      <c r="ALD2311" s="121"/>
      <c r="ALE2311" s="121"/>
      <c r="ALF2311" s="121"/>
      <c r="ALG2311" s="121"/>
      <c r="ALH2311" s="121"/>
      <c r="ALI2311" s="121"/>
      <c r="ALJ2311" s="121"/>
      <c r="ALK2311" s="121"/>
      <c r="ALL2311" s="121"/>
      <c r="ALM2311" s="121"/>
      <c r="ALN2311" s="121"/>
      <c r="ALO2311" s="121"/>
      <c r="ALP2311" s="121"/>
      <c r="ALQ2311" s="121"/>
      <c r="ALR2311" s="121"/>
      <c r="ALS2311" s="121"/>
      <c r="ALT2311" s="121"/>
      <c r="ALU2311" s="121"/>
      <c r="ALV2311" s="121"/>
      <c r="ALW2311" s="121"/>
      <c r="ALX2311" s="121"/>
      <c r="ALY2311" s="121"/>
      <c r="ALZ2311" s="121"/>
      <c r="AMA2311" s="121"/>
      <c r="AMB2311" s="121"/>
      <c r="AMC2311" s="121"/>
      <c r="AMD2311" s="121"/>
      <c r="AME2311" s="121"/>
      <c r="AMF2311" s="121"/>
      <c r="AMG2311" s="121"/>
      <c r="AMH2311" s="121"/>
      <c r="AMI2311" s="121"/>
      <c r="AMJ2311" s="121"/>
      <c r="AMK2311" s="121"/>
    </row>
    <row r="2312" spans="1:1025" s="108" customFormat="1" ht="43.2">
      <c r="A2312" s="15">
        <v>2309</v>
      </c>
      <c r="B2312" s="16" t="s">
        <v>26</v>
      </c>
      <c r="C2312" s="274" t="s">
        <v>3864</v>
      </c>
      <c r="D2312" s="16" t="s">
        <v>5466</v>
      </c>
      <c r="E2312" s="16" t="s">
        <v>5493</v>
      </c>
      <c r="F2312" s="16" t="s">
        <v>938</v>
      </c>
      <c r="G2312" s="16" t="s">
        <v>5482</v>
      </c>
      <c r="H2312" s="189">
        <v>44989</v>
      </c>
      <c r="I2312" s="16" t="s">
        <v>5494</v>
      </c>
      <c r="J2312" s="16" t="s">
        <v>3627</v>
      </c>
      <c r="K2312" s="16" t="s">
        <v>5495</v>
      </c>
      <c r="L2312" s="16" t="s">
        <v>5496</v>
      </c>
      <c r="M2312" s="282" t="s">
        <v>5497</v>
      </c>
      <c r="N2312" s="121"/>
      <c r="O2312" s="121"/>
      <c r="P2312" s="121"/>
      <c r="Q2312" s="121"/>
      <c r="R2312" s="121"/>
      <c r="S2312" s="121"/>
      <c r="T2312" s="121"/>
      <c r="U2312" s="121"/>
      <c r="V2312" s="121"/>
      <c r="W2312" s="121"/>
      <c r="X2312" s="121"/>
      <c r="Y2312" s="121"/>
      <c r="Z2312" s="121"/>
      <c r="AA2312" s="121"/>
      <c r="AB2312" s="121"/>
      <c r="AC2312" s="121"/>
      <c r="AD2312" s="121"/>
      <c r="AE2312" s="121"/>
      <c r="AF2312" s="121"/>
      <c r="AG2312" s="121"/>
      <c r="AH2312" s="121"/>
      <c r="AI2312" s="121"/>
      <c r="AJ2312" s="121"/>
      <c r="AK2312" s="121"/>
      <c r="AL2312" s="121"/>
      <c r="AM2312" s="121"/>
      <c r="AN2312" s="121"/>
      <c r="AO2312" s="121"/>
      <c r="AP2312" s="121"/>
      <c r="AQ2312" s="121"/>
      <c r="AR2312" s="121"/>
      <c r="AS2312" s="121"/>
      <c r="AT2312" s="121"/>
      <c r="AU2312" s="121"/>
      <c r="AV2312" s="121"/>
      <c r="AW2312" s="121"/>
      <c r="AX2312" s="121"/>
      <c r="AY2312" s="121"/>
      <c r="AZ2312" s="121"/>
      <c r="BA2312" s="121"/>
      <c r="BB2312" s="121"/>
      <c r="BC2312" s="121"/>
      <c r="BD2312" s="121"/>
      <c r="BE2312" s="121"/>
      <c r="BF2312" s="121"/>
      <c r="BG2312" s="121"/>
      <c r="BH2312" s="121"/>
      <c r="BI2312" s="121"/>
      <c r="BJ2312" s="121"/>
      <c r="BK2312" s="121"/>
      <c r="BL2312" s="121"/>
      <c r="BM2312" s="121"/>
      <c r="BN2312" s="121"/>
      <c r="BO2312" s="121"/>
      <c r="BP2312" s="121"/>
      <c r="BQ2312" s="121"/>
      <c r="BR2312" s="121"/>
      <c r="BS2312" s="121"/>
      <c r="BT2312" s="121"/>
      <c r="BU2312" s="121"/>
      <c r="BV2312" s="121"/>
      <c r="BW2312" s="121"/>
      <c r="BX2312" s="121"/>
      <c r="BY2312" s="121"/>
      <c r="BZ2312" s="121"/>
      <c r="CA2312" s="121"/>
      <c r="CB2312" s="121"/>
      <c r="CC2312" s="121"/>
      <c r="CD2312" s="121"/>
      <c r="CE2312" s="121"/>
      <c r="CF2312" s="121"/>
      <c r="CG2312" s="121"/>
      <c r="CH2312" s="121"/>
      <c r="CI2312" s="121"/>
      <c r="CJ2312" s="121"/>
      <c r="CK2312" s="121"/>
      <c r="CL2312" s="121"/>
      <c r="CM2312" s="121"/>
      <c r="CN2312" s="121"/>
      <c r="CO2312" s="121"/>
      <c r="CP2312" s="121"/>
      <c r="CQ2312" s="121"/>
      <c r="CR2312" s="121"/>
      <c r="CS2312" s="121"/>
      <c r="CT2312" s="121"/>
      <c r="CU2312" s="121"/>
      <c r="CV2312" s="121"/>
      <c r="CW2312" s="121"/>
      <c r="CX2312" s="121"/>
      <c r="CY2312" s="121"/>
      <c r="CZ2312" s="121"/>
      <c r="DA2312" s="121"/>
      <c r="DB2312" s="121"/>
      <c r="DC2312" s="121"/>
      <c r="DD2312" s="121"/>
      <c r="DE2312" s="121"/>
      <c r="DF2312" s="121"/>
      <c r="DG2312" s="121"/>
      <c r="DH2312" s="121"/>
      <c r="DI2312" s="121"/>
      <c r="DJ2312" s="121"/>
      <c r="DK2312" s="121"/>
      <c r="DL2312" s="121"/>
      <c r="DM2312" s="121"/>
      <c r="DN2312" s="121"/>
      <c r="DO2312" s="121"/>
      <c r="DP2312" s="121"/>
      <c r="DQ2312" s="121"/>
      <c r="DR2312" s="121"/>
      <c r="DS2312" s="121"/>
      <c r="DT2312" s="121"/>
      <c r="DU2312" s="121"/>
      <c r="DV2312" s="121"/>
      <c r="DW2312" s="121"/>
      <c r="DX2312" s="121"/>
      <c r="DY2312" s="121"/>
      <c r="DZ2312" s="121"/>
      <c r="EA2312" s="121"/>
      <c r="EB2312" s="121"/>
      <c r="EC2312" s="121"/>
      <c r="ED2312" s="121"/>
      <c r="EE2312" s="121"/>
      <c r="EF2312" s="121"/>
      <c r="EG2312" s="121"/>
      <c r="EH2312" s="121"/>
      <c r="EI2312" s="121"/>
      <c r="EJ2312" s="121"/>
      <c r="EK2312" s="121"/>
      <c r="EL2312" s="121"/>
      <c r="EM2312" s="121"/>
      <c r="EN2312" s="121"/>
      <c r="EO2312" s="121"/>
      <c r="EP2312" s="121"/>
      <c r="EQ2312" s="121"/>
      <c r="ER2312" s="121"/>
      <c r="ES2312" s="121"/>
      <c r="ET2312" s="121"/>
      <c r="EU2312" s="121"/>
      <c r="EV2312" s="121"/>
      <c r="EW2312" s="121"/>
      <c r="EX2312" s="121"/>
      <c r="EY2312" s="121"/>
      <c r="EZ2312" s="121"/>
      <c r="FA2312" s="121"/>
      <c r="FB2312" s="121"/>
      <c r="FC2312" s="121"/>
      <c r="FD2312" s="121"/>
      <c r="FE2312" s="121"/>
      <c r="FF2312" s="121"/>
      <c r="FG2312" s="121"/>
      <c r="FH2312" s="121"/>
      <c r="FI2312" s="121"/>
      <c r="FJ2312" s="121"/>
      <c r="FK2312" s="121"/>
      <c r="FL2312" s="121"/>
      <c r="FM2312" s="121"/>
      <c r="FN2312" s="121"/>
      <c r="FO2312" s="121"/>
      <c r="FP2312" s="121"/>
      <c r="FQ2312" s="121"/>
      <c r="FR2312" s="121"/>
      <c r="FS2312" s="121"/>
      <c r="FT2312" s="121"/>
      <c r="FU2312" s="121"/>
      <c r="FV2312" s="121"/>
      <c r="FW2312" s="121"/>
      <c r="FX2312" s="121"/>
      <c r="FY2312" s="121"/>
      <c r="FZ2312" s="121"/>
      <c r="GA2312" s="121"/>
      <c r="GB2312" s="121"/>
      <c r="GC2312" s="121"/>
      <c r="GD2312" s="121"/>
      <c r="GE2312" s="121"/>
      <c r="GF2312" s="121"/>
      <c r="GG2312" s="121"/>
      <c r="GH2312" s="121"/>
      <c r="GI2312" s="121"/>
      <c r="GJ2312" s="121"/>
      <c r="GK2312" s="121"/>
      <c r="GL2312" s="121"/>
      <c r="GM2312" s="121"/>
      <c r="GN2312" s="121"/>
      <c r="GO2312" s="121"/>
      <c r="GP2312" s="121"/>
      <c r="GQ2312" s="121"/>
      <c r="GR2312" s="121"/>
      <c r="GS2312" s="121"/>
      <c r="GT2312" s="121"/>
      <c r="GU2312" s="121"/>
      <c r="GV2312" s="121"/>
      <c r="GW2312" s="121"/>
      <c r="GX2312" s="121"/>
      <c r="GY2312" s="121"/>
      <c r="GZ2312" s="121"/>
      <c r="HA2312" s="121"/>
      <c r="HB2312" s="121"/>
      <c r="HC2312" s="121"/>
      <c r="HD2312" s="121"/>
      <c r="HE2312" s="121"/>
      <c r="HF2312" s="121"/>
      <c r="HG2312" s="121"/>
      <c r="HH2312" s="121"/>
      <c r="HI2312" s="121"/>
      <c r="HJ2312" s="121"/>
      <c r="HK2312" s="121"/>
      <c r="HL2312" s="121"/>
      <c r="HM2312" s="121"/>
      <c r="HN2312" s="121"/>
      <c r="HO2312" s="121"/>
      <c r="HP2312" s="121"/>
      <c r="HQ2312" s="121"/>
      <c r="HR2312" s="121"/>
      <c r="HS2312" s="121"/>
      <c r="HT2312" s="121"/>
      <c r="HU2312" s="121"/>
      <c r="HV2312" s="121"/>
      <c r="HW2312" s="121"/>
      <c r="HX2312" s="121"/>
      <c r="HY2312" s="121"/>
      <c r="HZ2312" s="121"/>
      <c r="IA2312" s="121"/>
      <c r="IB2312" s="121"/>
      <c r="IC2312" s="121"/>
      <c r="ID2312" s="121"/>
      <c r="IE2312" s="121"/>
      <c r="IF2312" s="121"/>
      <c r="IG2312" s="121"/>
      <c r="IH2312" s="121"/>
      <c r="II2312" s="121"/>
      <c r="IJ2312" s="121"/>
      <c r="IK2312" s="121"/>
      <c r="IL2312" s="121"/>
      <c r="IM2312" s="121"/>
      <c r="IN2312" s="121"/>
      <c r="IO2312" s="121"/>
      <c r="IP2312" s="121"/>
      <c r="IQ2312" s="121"/>
      <c r="IR2312" s="121"/>
      <c r="IS2312" s="121"/>
      <c r="IT2312" s="121"/>
      <c r="IU2312" s="121"/>
      <c r="IV2312" s="121"/>
      <c r="IW2312" s="121"/>
      <c r="IX2312" s="121"/>
      <c r="IY2312" s="121"/>
      <c r="IZ2312" s="121"/>
      <c r="JA2312" s="121"/>
      <c r="JB2312" s="121"/>
      <c r="JC2312" s="121"/>
      <c r="JD2312" s="121"/>
      <c r="JE2312" s="121"/>
      <c r="JF2312" s="121"/>
      <c r="JG2312" s="121"/>
      <c r="JH2312" s="121"/>
      <c r="JI2312" s="121"/>
      <c r="JJ2312" s="121"/>
      <c r="JK2312" s="121"/>
      <c r="JL2312" s="121"/>
      <c r="JM2312" s="121"/>
      <c r="JN2312" s="121"/>
      <c r="JO2312" s="121"/>
      <c r="JP2312" s="121"/>
      <c r="JQ2312" s="121"/>
      <c r="JR2312" s="121"/>
      <c r="JS2312" s="121"/>
      <c r="JT2312" s="121"/>
      <c r="JU2312" s="121"/>
      <c r="JV2312" s="121"/>
      <c r="JW2312" s="121"/>
      <c r="JX2312" s="121"/>
      <c r="JY2312" s="121"/>
      <c r="JZ2312" s="121"/>
      <c r="KA2312" s="121"/>
      <c r="KB2312" s="121"/>
      <c r="KC2312" s="121"/>
      <c r="KD2312" s="121"/>
      <c r="KE2312" s="121"/>
      <c r="KF2312" s="121"/>
      <c r="KG2312" s="121"/>
      <c r="KH2312" s="121"/>
      <c r="KI2312" s="121"/>
      <c r="KJ2312" s="121"/>
      <c r="KK2312" s="121"/>
      <c r="KL2312" s="121"/>
      <c r="KM2312" s="121"/>
      <c r="KN2312" s="121"/>
      <c r="KO2312" s="121"/>
      <c r="KP2312" s="121"/>
      <c r="KQ2312" s="121"/>
      <c r="KR2312" s="121"/>
      <c r="KS2312" s="121"/>
      <c r="KT2312" s="121"/>
      <c r="KU2312" s="121"/>
      <c r="KV2312" s="121"/>
      <c r="KW2312" s="121"/>
      <c r="KX2312" s="121"/>
      <c r="KY2312" s="121"/>
      <c r="KZ2312" s="121"/>
      <c r="LA2312" s="121"/>
      <c r="LB2312" s="121"/>
      <c r="LC2312" s="121"/>
      <c r="LD2312" s="121"/>
      <c r="LE2312" s="121"/>
      <c r="LF2312" s="121"/>
      <c r="LG2312" s="121"/>
      <c r="LH2312" s="121"/>
      <c r="LI2312" s="121"/>
      <c r="LJ2312" s="121"/>
      <c r="LK2312" s="121"/>
      <c r="LL2312" s="121"/>
      <c r="LM2312" s="121"/>
      <c r="LN2312" s="121"/>
      <c r="LO2312" s="121"/>
      <c r="LP2312" s="121"/>
      <c r="LQ2312" s="121"/>
      <c r="LR2312" s="121"/>
      <c r="LS2312" s="121"/>
      <c r="LT2312" s="121"/>
      <c r="LU2312" s="121"/>
      <c r="LV2312" s="121"/>
      <c r="LW2312" s="121"/>
      <c r="LX2312" s="121"/>
      <c r="LY2312" s="121"/>
      <c r="LZ2312" s="121"/>
      <c r="MA2312" s="121"/>
      <c r="MB2312" s="121"/>
      <c r="MC2312" s="121"/>
      <c r="MD2312" s="121"/>
      <c r="ME2312" s="121"/>
      <c r="MF2312" s="121"/>
      <c r="MG2312" s="121"/>
      <c r="MH2312" s="121"/>
      <c r="MI2312" s="121"/>
      <c r="MJ2312" s="121"/>
      <c r="MK2312" s="121"/>
      <c r="ML2312" s="121"/>
      <c r="MM2312" s="121"/>
      <c r="MN2312" s="121"/>
      <c r="MO2312" s="121"/>
      <c r="MP2312" s="121"/>
      <c r="MQ2312" s="121"/>
      <c r="MR2312" s="121"/>
      <c r="MS2312" s="121"/>
      <c r="MT2312" s="121"/>
      <c r="MU2312" s="121"/>
      <c r="MV2312" s="121"/>
      <c r="MW2312" s="121"/>
      <c r="MX2312" s="121"/>
      <c r="MY2312" s="121"/>
      <c r="MZ2312" s="121"/>
      <c r="NA2312" s="121"/>
      <c r="NB2312" s="121"/>
      <c r="NC2312" s="121"/>
      <c r="ND2312" s="121"/>
      <c r="NE2312" s="121"/>
      <c r="NF2312" s="121"/>
      <c r="NG2312" s="121"/>
      <c r="NH2312" s="121"/>
      <c r="NI2312" s="121"/>
      <c r="NJ2312" s="121"/>
      <c r="NK2312" s="121"/>
      <c r="NL2312" s="121"/>
      <c r="NM2312" s="121"/>
      <c r="NN2312" s="121"/>
      <c r="NO2312" s="121"/>
      <c r="NP2312" s="121"/>
      <c r="NQ2312" s="121"/>
      <c r="NR2312" s="121"/>
      <c r="NS2312" s="121"/>
      <c r="NT2312" s="121"/>
      <c r="NU2312" s="121"/>
      <c r="NV2312" s="121"/>
      <c r="NW2312" s="121"/>
      <c r="NX2312" s="121"/>
      <c r="NY2312" s="121"/>
      <c r="NZ2312" s="121"/>
      <c r="OA2312" s="121"/>
      <c r="OB2312" s="121"/>
      <c r="OC2312" s="121"/>
      <c r="OD2312" s="121"/>
      <c r="OE2312" s="121"/>
      <c r="OF2312" s="121"/>
      <c r="OG2312" s="121"/>
      <c r="OH2312" s="121"/>
      <c r="OI2312" s="121"/>
      <c r="OJ2312" s="121"/>
      <c r="OK2312" s="121"/>
      <c r="OL2312" s="121"/>
      <c r="OM2312" s="121"/>
      <c r="ON2312" s="121"/>
      <c r="OO2312" s="121"/>
      <c r="OP2312" s="121"/>
      <c r="OQ2312" s="121"/>
      <c r="OR2312" s="121"/>
      <c r="OS2312" s="121"/>
      <c r="OT2312" s="121"/>
      <c r="OU2312" s="121"/>
      <c r="OV2312" s="121"/>
      <c r="OW2312" s="121"/>
      <c r="OX2312" s="121"/>
      <c r="OY2312" s="121"/>
      <c r="OZ2312" s="121"/>
      <c r="PA2312" s="121"/>
      <c r="PB2312" s="121"/>
      <c r="PC2312" s="121"/>
      <c r="PD2312" s="121"/>
      <c r="PE2312" s="121"/>
      <c r="PF2312" s="121"/>
      <c r="PG2312" s="121"/>
      <c r="PH2312" s="121"/>
      <c r="PI2312" s="121"/>
      <c r="PJ2312" s="121"/>
      <c r="PK2312" s="121"/>
      <c r="PL2312" s="121"/>
      <c r="PM2312" s="121"/>
      <c r="PN2312" s="121"/>
      <c r="PO2312" s="121"/>
      <c r="PP2312" s="121"/>
      <c r="PQ2312" s="121"/>
      <c r="PR2312" s="121"/>
      <c r="PS2312" s="121"/>
      <c r="PT2312" s="121"/>
      <c r="PU2312" s="121"/>
      <c r="PV2312" s="121"/>
      <c r="PW2312" s="121"/>
      <c r="PX2312" s="121"/>
      <c r="PY2312" s="121"/>
      <c r="PZ2312" s="121"/>
      <c r="QA2312" s="121"/>
      <c r="QB2312" s="121"/>
      <c r="QC2312" s="121"/>
      <c r="QD2312" s="121"/>
      <c r="QE2312" s="121"/>
      <c r="QF2312" s="121"/>
      <c r="QG2312" s="121"/>
      <c r="QH2312" s="121"/>
      <c r="QI2312" s="121"/>
      <c r="QJ2312" s="121"/>
      <c r="QK2312" s="121"/>
      <c r="QL2312" s="121"/>
      <c r="QM2312" s="121"/>
      <c r="QN2312" s="121"/>
      <c r="QO2312" s="121"/>
      <c r="QP2312" s="121"/>
      <c r="QQ2312" s="121"/>
      <c r="QR2312" s="121"/>
      <c r="QS2312" s="121"/>
      <c r="QT2312" s="121"/>
      <c r="QU2312" s="121"/>
      <c r="QV2312" s="121"/>
      <c r="QW2312" s="121"/>
      <c r="QX2312" s="121"/>
      <c r="QY2312" s="121"/>
      <c r="QZ2312" s="121"/>
      <c r="RA2312" s="121"/>
      <c r="RB2312" s="121"/>
      <c r="RC2312" s="121"/>
      <c r="RD2312" s="121"/>
      <c r="RE2312" s="121"/>
      <c r="RF2312" s="121"/>
      <c r="RG2312" s="121"/>
      <c r="RH2312" s="121"/>
      <c r="RI2312" s="121"/>
      <c r="RJ2312" s="121"/>
      <c r="RK2312" s="121"/>
      <c r="RL2312" s="121"/>
      <c r="RM2312" s="121"/>
      <c r="RN2312" s="121"/>
      <c r="RO2312" s="121"/>
      <c r="RP2312" s="121"/>
      <c r="RQ2312" s="121"/>
      <c r="RR2312" s="121"/>
      <c r="RS2312" s="121"/>
      <c r="RT2312" s="121"/>
      <c r="RU2312" s="121"/>
      <c r="RV2312" s="121"/>
      <c r="RW2312" s="121"/>
      <c r="RX2312" s="121"/>
      <c r="RY2312" s="121"/>
      <c r="RZ2312" s="121"/>
      <c r="SA2312" s="121"/>
      <c r="SB2312" s="121"/>
      <c r="SC2312" s="121"/>
      <c r="SD2312" s="121"/>
      <c r="SE2312" s="121"/>
      <c r="SF2312" s="121"/>
      <c r="SG2312" s="121"/>
      <c r="SH2312" s="121"/>
      <c r="SI2312" s="121"/>
      <c r="SJ2312" s="121"/>
      <c r="SK2312" s="121"/>
      <c r="SL2312" s="121"/>
      <c r="SM2312" s="121"/>
      <c r="SN2312" s="121"/>
      <c r="SO2312" s="121"/>
      <c r="SP2312" s="121"/>
      <c r="SQ2312" s="121"/>
      <c r="SR2312" s="121"/>
      <c r="SS2312" s="121"/>
      <c r="ST2312" s="121"/>
      <c r="SU2312" s="121"/>
      <c r="SV2312" s="121"/>
      <c r="SW2312" s="121"/>
      <c r="SX2312" s="121"/>
      <c r="SY2312" s="121"/>
      <c r="SZ2312" s="121"/>
      <c r="TA2312" s="121"/>
      <c r="TB2312" s="121"/>
      <c r="TC2312" s="121"/>
      <c r="TD2312" s="121"/>
      <c r="TE2312" s="121"/>
      <c r="TF2312" s="121"/>
      <c r="TG2312" s="121"/>
      <c r="TH2312" s="121"/>
      <c r="TI2312" s="121"/>
      <c r="TJ2312" s="121"/>
      <c r="TK2312" s="121"/>
      <c r="TL2312" s="121"/>
      <c r="TM2312" s="121"/>
      <c r="TN2312" s="121"/>
      <c r="TO2312" s="121"/>
      <c r="TP2312" s="121"/>
      <c r="TQ2312" s="121"/>
      <c r="TR2312" s="121"/>
      <c r="TS2312" s="121"/>
      <c r="TT2312" s="121"/>
      <c r="TU2312" s="121"/>
      <c r="TV2312" s="121"/>
      <c r="TW2312" s="121"/>
      <c r="TX2312" s="121"/>
      <c r="TY2312" s="121"/>
      <c r="TZ2312" s="121"/>
      <c r="UA2312" s="121"/>
      <c r="UB2312" s="121"/>
      <c r="UC2312" s="121"/>
      <c r="UD2312" s="121"/>
      <c r="UE2312" s="121"/>
      <c r="UF2312" s="121"/>
      <c r="UG2312" s="121"/>
      <c r="UH2312" s="121"/>
      <c r="UI2312" s="121"/>
      <c r="UJ2312" s="121"/>
      <c r="UK2312" s="121"/>
      <c r="UL2312" s="121"/>
      <c r="UM2312" s="121"/>
      <c r="UN2312" s="121"/>
      <c r="UO2312" s="121"/>
      <c r="UP2312" s="121"/>
      <c r="UQ2312" s="121"/>
      <c r="UR2312" s="121"/>
      <c r="US2312" s="121"/>
      <c r="UT2312" s="121"/>
      <c r="UU2312" s="121"/>
      <c r="UV2312" s="121"/>
      <c r="UW2312" s="121"/>
      <c r="UX2312" s="121"/>
      <c r="UY2312" s="121"/>
      <c r="UZ2312" s="121"/>
      <c r="VA2312" s="121"/>
      <c r="VB2312" s="121"/>
      <c r="VC2312" s="121"/>
      <c r="VD2312" s="121"/>
      <c r="VE2312" s="121"/>
      <c r="VF2312" s="121"/>
      <c r="VG2312" s="121"/>
      <c r="VH2312" s="121"/>
      <c r="VI2312" s="121"/>
      <c r="VJ2312" s="121"/>
      <c r="VK2312" s="121"/>
      <c r="VL2312" s="121"/>
      <c r="VM2312" s="121"/>
      <c r="VN2312" s="121"/>
      <c r="VO2312" s="121"/>
      <c r="VP2312" s="121"/>
      <c r="VQ2312" s="121"/>
      <c r="VR2312" s="121"/>
      <c r="VS2312" s="121"/>
      <c r="VT2312" s="121"/>
      <c r="VU2312" s="121"/>
      <c r="VV2312" s="121"/>
      <c r="VW2312" s="121"/>
      <c r="VX2312" s="121"/>
      <c r="VY2312" s="121"/>
      <c r="VZ2312" s="121"/>
      <c r="WA2312" s="121"/>
      <c r="WB2312" s="121"/>
      <c r="WC2312" s="121"/>
      <c r="WD2312" s="121"/>
      <c r="WE2312" s="121"/>
      <c r="WF2312" s="121"/>
      <c r="WG2312" s="121"/>
      <c r="WH2312" s="121"/>
      <c r="WI2312" s="121"/>
      <c r="WJ2312" s="121"/>
      <c r="WK2312" s="121"/>
      <c r="WL2312" s="121"/>
      <c r="WM2312" s="121"/>
      <c r="WN2312" s="121"/>
      <c r="WO2312" s="121"/>
      <c r="WP2312" s="121"/>
      <c r="WQ2312" s="121"/>
      <c r="WR2312" s="121"/>
      <c r="WS2312" s="121"/>
      <c r="WT2312" s="121"/>
      <c r="WU2312" s="121"/>
      <c r="WV2312" s="121"/>
      <c r="WW2312" s="121"/>
      <c r="WX2312" s="121"/>
      <c r="WY2312" s="121"/>
      <c r="WZ2312" s="121"/>
      <c r="XA2312" s="121"/>
      <c r="XB2312" s="121"/>
      <c r="XC2312" s="121"/>
      <c r="XD2312" s="121"/>
      <c r="XE2312" s="121"/>
      <c r="XF2312" s="121"/>
      <c r="XG2312" s="121"/>
      <c r="XH2312" s="121"/>
      <c r="XI2312" s="121"/>
      <c r="XJ2312" s="121"/>
      <c r="XK2312" s="121"/>
      <c r="XL2312" s="121"/>
      <c r="XM2312" s="121"/>
      <c r="XN2312" s="121"/>
      <c r="XO2312" s="121"/>
      <c r="XP2312" s="121"/>
      <c r="XQ2312" s="121"/>
      <c r="XR2312" s="121"/>
      <c r="XS2312" s="121"/>
      <c r="XT2312" s="121"/>
      <c r="XU2312" s="121"/>
      <c r="XV2312" s="121"/>
      <c r="XW2312" s="121"/>
      <c r="XX2312" s="121"/>
      <c r="XY2312" s="121"/>
      <c r="XZ2312" s="121"/>
      <c r="YA2312" s="121"/>
      <c r="YB2312" s="121"/>
      <c r="YC2312" s="121"/>
      <c r="YD2312" s="121"/>
      <c r="YE2312" s="121"/>
      <c r="YF2312" s="121"/>
      <c r="YG2312" s="121"/>
      <c r="YH2312" s="121"/>
      <c r="YI2312" s="121"/>
      <c r="YJ2312" s="121"/>
      <c r="YK2312" s="121"/>
      <c r="YL2312" s="121"/>
      <c r="YM2312" s="121"/>
      <c r="YN2312" s="121"/>
      <c r="YO2312" s="121"/>
      <c r="YP2312" s="121"/>
      <c r="YQ2312" s="121"/>
      <c r="YR2312" s="121"/>
      <c r="YS2312" s="121"/>
      <c r="YT2312" s="121"/>
      <c r="YU2312" s="121"/>
      <c r="YV2312" s="121"/>
      <c r="YW2312" s="121"/>
      <c r="YX2312" s="121"/>
      <c r="YY2312" s="121"/>
      <c r="YZ2312" s="121"/>
      <c r="ZA2312" s="121"/>
      <c r="ZB2312" s="121"/>
      <c r="ZC2312" s="121"/>
      <c r="ZD2312" s="121"/>
      <c r="ZE2312" s="121"/>
      <c r="ZF2312" s="121"/>
      <c r="ZG2312" s="121"/>
      <c r="ZH2312" s="121"/>
      <c r="ZI2312" s="121"/>
      <c r="ZJ2312" s="121"/>
      <c r="ZK2312" s="121"/>
      <c r="ZL2312" s="121"/>
      <c r="ZM2312" s="121"/>
      <c r="ZN2312" s="121"/>
      <c r="ZO2312" s="121"/>
      <c r="ZP2312" s="121"/>
      <c r="ZQ2312" s="121"/>
      <c r="ZR2312" s="121"/>
      <c r="ZS2312" s="121"/>
      <c r="ZT2312" s="121"/>
      <c r="ZU2312" s="121"/>
      <c r="ZV2312" s="121"/>
      <c r="ZW2312" s="121"/>
      <c r="ZX2312" s="121"/>
      <c r="ZY2312" s="121"/>
      <c r="ZZ2312" s="121"/>
      <c r="AAA2312" s="121"/>
      <c r="AAB2312" s="121"/>
      <c r="AAC2312" s="121"/>
      <c r="AAD2312" s="121"/>
      <c r="AAE2312" s="121"/>
      <c r="AAF2312" s="121"/>
      <c r="AAG2312" s="121"/>
      <c r="AAH2312" s="121"/>
      <c r="AAI2312" s="121"/>
      <c r="AAJ2312" s="121"/>
      <c r="AAK2312" s="121"/>
      <c r="AAL2312" s="121"/>
      <c r="AAM2312" s="121"/>
      <c r="AAN2312" s="121"/>
      <c r="AAO2312" s="121"/>
      <c r="AAP2312" s="121"/>
      <c r="AAQ2312" s="121"/>
      <c r="AAR2312" s="121"/>
      <c r="AAS2312" s="121"/>
      <c r="AAT2312" s="121"/>
      <c r="AAU2312" s="121"/>
      <c r="AAV2312" s="121"/>
      <c r="AAW2312" s="121"/>
      <c r="AAX2312" s="121"/>
      <c r="AAY2312" s="121"/>
      <c r="AAZ2312" s="121"/>
      <c r="ABA2312" s="121"/>
      <c r="ABB2312" s="121"/>
      <c r="ABC2312" s="121"/>
      <c r="ABD2312" s="121"/>
      <c r="ABE2312" s="121"/>
      <c r="ABF2312" s="121"/>
      <c r="ABG2312" s="121"/>
      <c r="ABH2312" s="121"/>
      <c r="ABI2312" s="121"/>
      <c r="ABJ2312" s="121"/>
      <c r="ABK2312" s="121"/>
      <c r="ABL2312" s="121"/>
      <c r="ABM2312" s="121"/>
      <c r="ABN2312" s="121"/>
      <c r="ABO2312" s="121"/>
      <c r="ABP2312" s="121"/>
      <c r="ABQ2312" s="121"/>
      <c r="ABR2312" s="121"/>
      <c r="ABS2312" s="121"/>
      <c r="ABT2312" s="121"/>
      <c r="ABU2312" s="121"/>
      <c r="ABV2312" s="121"/>
      <c r="ABW2312" s="121"/>
      <c r="ABX2312" s="121"/>
      <c r="ABY2312" s="121"/>
      <c r="ABZ2312" s="121"/>
      <c r="ACA2312" s="121"/>
      <c r="ACB2312" s="121"/>
      <c r="ACC2312" s="121"/>
      <c r="ACD2312" s="121"/>
      <c r="ACE2312" s="121"/>
      <c r="ACF2312" s="121"/>
      <c r="ACG2312" s="121"/>
      <c r="ACH2312" s="121"/>
      <c r="ACI2312" s="121"/>
      <c r="ACJ2312" s="121"/>
      <c r="ACK2312" s="121"/>
      <c r="ACL2312" s="121"/>
      <c r="ACM2312" s="121"/>
      <c r="ACN2312" s="121"/>
      <c r="ACO2312" s="121"/>
      <c r="ACP2312" s="121"/>
      <c r="ACQ2312" s="121"/>
      <c r="ACR2312" s="121"/>
      <c r="ACS2312" s="121"/>
      <c r="ACT2312" s="121"/>
      <c r="ACU2312" s="121"/>
      <c r="ACV2312" s="121"/>
      <c r="ACW2312" s="121"/>
      <c r="ACX2312" s="121"/>
      <c r="ACY2312" s="121"/>
      <c r="ACZ2312" s="121"/>
      <c r="ADA2312" s="121"/>
      <c r="ADB2312" s="121"/>
      <c r="ADC2312" s="121"/>
      <c r="ADD2312" s="121"/>
      <c r="ADE2312" s="121"/>
      <c r="ADF2312" s="121"/>
      <c r="ADG2312" s="121"/>
      <c r="ADH2312" s="121"/>
      <c r="ADI2312" s="121"/>
      <c r="ADJ2312" s="121"/>
      <c r="ADK2312" s="121"/>
      <c r="ADL2312" s="121"/>
      <c r="ADM2312" s="121"/>
      <c r="ADN2312" s="121"/>
      <c r="ADO2312" s="121"/>
      <c r="ADP2312" s="121"/>
      <c r="ADQ2312" s="121"/>
      <c r="ADR2312" s="121"/>
      <c r="ADS2312" s="121"/>
      <c r="ADT2312" s="121"/>
      <c r="ADU2312" s="121"/>
      <c r="ADV2312" s="121"/>
      <c r="ADW2312" s="121"/>
      <c r="ADX2312" s="121"/>
      <c r="ADY2312" s="121"/>
      <c r="ADZ2312" s="121"/>
      <c r="AEA2312" s="121"/>
      <c r="AEB2312" s="121"/>
      <c r="AEC2312" s="121"/>
      <c r="AED2312" s="121"/>
      <c r="AEE2312" s="121"/>
      <c r="AEF2312" s="121"/>
      <c r="AEG2312" s="121"/>
      <c r="AEH2312" s="121"/>
      <c r="AEI2312" s="121"/>
      <c r="AEJ2312" s="121"/>
      <c r="AEK2312" s="121"/>
      <c r="AEL2312" s="121"/>
      <c r="AEM2312" s="121"/>
      <c r="AEN2312" s="121"/>
      <c r="AEO2312" s="121"/>
      <c r="AEP2312" s="121"/>
      <c r="AEQ2312" s="121"/>
      <c r="AER2312" s="121"/>
      <c r="AES2312" s="121"/>
      <c r="AET2312" s="121"/>
      <c r="AEU2312" s="121"/>
      <c r="AEV2312" s="121"/>
      <c r="AEW2312" s="121"/>
      <c r="AEX2312" s="121"/>
      <c r="AEY2312" s="121"/>
      <c r="AEZ2312" s="121"/>
      <c r="AFA2312" s="121"/>
      <c r="AFB2312" s="121"/>
      <c r="AFC2312" s="121"/>
      <c r="AFD2312" s="121"/>
      <c r="AFE2312" s="121"/>
      <c r="AFF2312" s="121"/>
      <c r="AFG2312" s="121"/>
      <c r="AFH2312" s="121"/>
      <c r="AFI2312" s="121"/>
      <c r="AFJ2312" s="121"/>
      <c r="AFK2312" s="121"/>
      <c r="AFL2312" s="121"/>
      <c r="AFM2312" s="121"/>
      <c r="AFN2312" s="121"/>
      <c r="AFO2312" s="121"/>
      <c r="AFP2312" s="121"/>
      <c r="AFQ2312" s="121"/>
      <c r="AFR2312" s="121"/>
      <c r="AFS2312" s="121"/>
      <c r="AFT2312" s="121"/>
      <c r="AFU2312" s="121"/>
      <c r="AFV2312" s="121"/>
      <c r="AFW2312" s="121"/>
      <c r="AFX2312" s="121"/>
      <c r="AFY2312" s="121"/>
      <c r="AFZ2312" s="121"/>
      <c r="AGA2312" s="121"/>
      <c r="AGB2312" s="121"/>
      <c r="AGC2312" s="121"/>
      <c r="AGD2312" s="121"/>
      <c r="AGE2312" s="121"/>
      <c r="AGF2312" s="121"/>
      <c r="AGG2312" s="121"/>
      <c r="AGH2312" s="121"/>
      <c r="AGI2312" s="121"/>
      <c r="AGJ2312" s="121"/>
      <c r="AGK2312" s="121"/>
      <c r="AGL2312" s="121"/>
      <c r="AGM2312" s="121"/>
      <c r="AGN2312" s="121"/>
      <c r="AGO2312" s="121"/>
      <c r="AGP2312" s="121"/>
      <c r="AGQ2312" s="121"/>
      <c r="AGR2312" s="121"/>
      <c r="AGS2312" s="121"/>
      <c r="AGT2312" s="121"/>
      <c r="AGU2312" s="121"/>
      <c r="AGV2312" s="121"/>
      <c r="AGW2312" s="121"/>
      <c r="AGX2312" s="121"/>
      <c r="AGY2312" s="121"/>
      <c r="AGZ2312" s="121"/>
      <c r="AHA2312" s="121"/>
      <c r="AHB2312" s="121"/>
      <c r="AHC2312" s="121"/>
      <c r="AHD2312" s="121"/>
      <c r="AHE2312" s="121"/>
      <c r="AHF2312" s="121"/>
      <c r="AHG2312" s="121"/>
      <c r="AHH2312" s="121"/>
      <c r="AHI2312" s="121"/>
      <c r="AHJ2312" s="121"/>
      <c r="AHK2312" s="121"/>
      <c r="AHL2312" s="121"/>
      <c r="AHM2312" s="121"/>
      <c r="AHN2312" s="121"/>
      <c r="AHO2312" s="121"/>
      <c r="AHP2312" s="121"/>
      <c r="AHQ2312" s="121"/>
      <c r="AHR2312" s="121"/>
      <c r="AHS2312" s="121"/>
      <c r="AHT2312" s="121"/>
      <c r="AHU2312" s="121"/>
      <c r="AHV2312" s="121"/>
      <c r="AHW2312" s="121"/>
      <c r="AHX2312" s="121"/>
      <c r="AHY2312" s="121"/>
      <c r="AHZ2312" s="121"/>
      <c r="AIA2312" s="121"/>
      <c r="AIB2312" s="121"/>
      <c r="AIC2312" s="121"/>
      <c r="AID2312" s="121"/>
      <c r="AIE2312" s="121"/>
      <c r="AIF2312" s="121"/>
      <c r="AIG2312" s="121"/>
      <c r="AIH2312" s="121"/>
      <c r="AII2312" s="121"/>
      <c r="AIJ2312" s="121"/>
      <c r="AIK2312" s="121"/>
      <c r="AIL2312" s="121"/>
      <c r="AIM2312" s="121"/>
      <c r="AIN2312" s="121"/>
      <c r="AIO2312" s="121"/>
      <c r="AIP2312" s="121"/>
      <c r="AIQ2312" s="121"/>
      <c r="AIR2312" s="121"/>
      <c r="AIS2312" s="121"/>
      <c r="AIT2312" s="121"/>
      <c r="AIU2312" s="121"/>
      <c r="AIV2312" s="121"/>
      <c r="AIW2312" s="121"/>
      <c r="AIX2312" s="121"/>
      <c r="AIY2312" s="121"/>
      <c r="AIZ2312" s="121"/>
      <c r="AJA2312" s="121"/>
      <c r="AJB2312" s="121"/>
      <c r="AJC2312" s="121"/>
      <c r="AJD2312" s="121"/>
      <c r="AJE2312" s="121"/>
      <c r="AJF2312" s="121"/>
      <c r="AJG2312" s="121"/>
      <c r="AJH2312" s="121"/>
      <c r="AJI2312" s="121"/>
      <c r="AJJ2312" s="121"/>
      <c r="AJK2312" s="121"/>
      <c r="AJL2312" s="121"/>
      <c r="AJM2312" s="121"/>
      <c r="AJN2312" s="121"/>
      <c r="AJO2312" s="121"/>
      <c r="AJP2312" s="121"/>
      <c r="AJQ2312" s="121"/>
      <c r="AJR2312" s="121"/>
      <c r="AJS2312" s="121"/>
      <c r="AJT2312" s="121"/>
      <c r="AJU2312" s="121"/>
      <c r="AJV2312" s="121"/>
      <c r="AJW2312" s="121"/>
      <c r="AJX2312" s="121"/>
      <c r="AJY2312" s="121"/>
      <c r="AJZ2312" s="121"/>
      <c r="AKA2312" s="121"/>
      <c r="AKB2312" s="121"/>
      <c r="AKC2312" s="121"/>
      <c r="AKD2312" s="121"/>
      <c r="AKE2312" s="121"/>
      <c r="AKF2312" s="121"/>
      <c r="AKG2312" s="121"/>
      <c r="AKH2312" s="121"/>
      <c r="AKI2312" s="121"/>
      <c r="AKJ2312" s="121"/>
      <c r="AKK2312" s="121"/>
      <c r="AKL2312" s="121"/>
      <c r="AKM2312" s="121"/>
      <c r="AKN2312" s="121"/>
      <c r="AKO2312" s="121"/>
      <c r="AKP2312" s="121"/>
      <c r="AKQ2312" s="121"/>
      <c r="AKR2312" s="121"/>
      <c r="AKS2312" s="121"/>
      <c r="AKT2312" s="121"/>
      <c r="AKU2312" s="121"/>
      <c r="AKV2312" s="121"/>
      <c r="AKW2312" s="121"/>
      <c r="AKX2312" s="121"/>
      <c r="AKY2312" s="121"/>
      <c r="AKZ2312" s="121"/>
      <c r="ALA2312" s="121"/>
      <c r="ALB2312" s="121"/>
      <c r="ALC2312" s="121"/>
      <c r="ALD2312" s="121"/>
      <c r="ALE2312" s="121"/>
      <c r="ALF2312" s="121"/>
      <c r="ALG2312" s="121"/>
      <c r="ALH2312" s="121"/>
      <c r="ALI2312" s="121"/>
      <c r="ALJ2312" s="121"/>
      <c r="ALK2312" s="121"/>
      <c r="ALL2312" s="121"/>
      <c r="ALM2312" s="121"/>
      <c r="ALN2312" s="121"/>
      <c r="ALO2312" s="121"/>
      <c r="ALP2312" s="121"/>
      <c r="ALQ2312" s="121"/>
      <c r="ALR2312" s="121"/>
      <c r="ALS2312" s="121"/>
      <c r="ALT2312" s="121"/>
      <c r="ALU2312" s="121"/>
      <c r="ALV2312" s="121"/>
      <c r="ALW2312" s="121"/>
      <c r="ALX2312" s="121"/>
      <c r="ALY2312" s="121"/>
      <c r="ALZ2312" s="121"/>
      <c r="AMA2312" s="121"/>
      <c r="AMB2312" s="121"/>
      <c r="AMC2312" s="121"/>
      <c r="AMD2312" s="121"/>
      <c r="AME2312" s="121"/>
      <c r="AMF2312" s="121"/>
      <c r="AMG2312" s="121"/>
      <c r="AMH2312" s="121"/>
      <c r="AMI2312" s="121"/>
      <c r="AMJ2312" s="121"/>
      <c r="AMK2312" s="121"/>
    </row>
    <row r="2313" spans="1:1025" s="108" customFormat="1" ht="43.2">
      <c r="A2313" s="15">
        <v>2310</v>
      </c>
      <c r="B2313" s="16" t="s">
        <v>28</v>
      </c>
      <c r="C2313" s="274" t="s">
        <v>3864</v>
      </c>
      <c r="D2313" s="16" t="s">
        <v>5466</v>
      </c>
      <c r="E2313" s="16" t="s">
        <v>5498</v>
      </c>
      <c r="F2313" s="16" t="s">
        <v>938</v>
      </c>
      <c r="G2313" s="16" t="s">
        <v>5482</v>
      </c>
      <c r="H2313" s="16" t="s">
        <v>5499</v>
      </c>
      <c r="I2313" s="16" t="s">
        <v>5500</v>
      </c>
      <c r="J2313" s="16" t="s">
        <v>2247</v>
      </c>
      <c r="K2313" s="16" t="s">
        <v>5501</v>
      </c>
      <c r="L2313" s="16" t="s">
        <v>5502</v>
      </c>
      <c r="M2313" s="282" t="s">
        <v>5503</v>
      </c>
      <c r="N2313" s="121"/>
      <c r="O2313" s="121"/>
      <c r="P2313" s="121"/>
      <c r="Q2313" s="121"/>
      <c r="R2313" s="121"/>
      <c r="S2313" s="121"/>
      <c r="T2313" s="121"/>
      <c r="U2313" s="121"/>
      <c r="V2313" s="121"/>
      <c r="W2313" s="121"/>
      <c r="X2313" s="121"/>
      <c r="Y2313" s="121"/>
      <c r="Z2313" s="121"/>
      <c r="AA2313" s="121"/>
      <c r="AB2313" s="121"/>
      <c r="AC2313" s="121"/>
      <c r="AD2313" s="121"/>
      <c r="AE2313" s="121"/>
      <c r="AF2313" s="121"/>
      <c r="AG2313" s="121"/>
      <c r="AH2313" s="121"/>
      <c r="AI2313" s="121"/>
      <c r="AJ2313" s="121"/>
      <c r="AK2313" s="121"/>
      <c r="AL2313" s="121"/>
      <c r="AM2313" s="121"/>
      <c r="AN2313" s="121"/>
      <c r="AO2313" s="121"/>
      <c r="AP2313" s="121"/>
      <c r="AQ2313" s="121"/>
      <c r="AR2313" s="121"/>
      <c r="AS2313" s="121"/>
      <c r="AT2313" s="121"/>
      <c r="AU2313" s="121"/>
      <c r="AV2313" s="121"/>
      <c r="AW2313" s="121"/>
      <c r="AX2313" s="121"/>
      <c r="AY2313" s="121"/>
      <c r="AZ2313" s="121"/>
      <c r="BA2313" s="121"/>
      <c r="BB2313" s="121"/>
      <c r="BC2313" s="121"/>
      <c r="BD2313" s="121"/>
      <c r="BE2313" s="121"/>
      <c r="BF2313" s="121"/>
      <c r="BG2313" s="121"/>
      <c r="BH2313" s="121"/>
      <c r="BI2313" s="121"/>
      <c r="BJ2313" s="121"/>
      <c r="BK2313" s="121"/>
      <c r="BL2313" s="121"/>
      <c r="BM2313" s="121"/>
      <c r="BN2313" s="121"/>
      <c r="BO2313" s="121"/>
      <c r="BP2313" s="121"/>
      <c r="BQ2313" s="121"/>
      <c r="BR2313" s="121"/>
      <c r="BS2313" s="121"/>
      <c r="BT2313" s="121"/>
      <c r="BU2313" s="121"/>
      <c r="BV2313" s="121"/>
      <c r="BW2313" s="121"/>
      <c r="BX2313" s="121"/>
      <c r="BY2313" s="121"/>
      <c r="BZ2313" s="121"/>
      <c r="CA2313" s="121"/>
      <c r="CB2313" s="121"/>
      <c r="CC2313" s="121"/>
      <c r="CD2313" s="121"/>
      <c r="CE2313" s="121"/>
      <c r="CF2313" s="121"/>
      <c r="CG2313" s="121"/>
      <c r="CH2313" s="121"/>
      <c r="CI2313" s="121"/>
      <c r="CJ2313" s="121"/>
      <c r="CK2313" s="121"/>
      <c r="CL2313" s="121"/>
      <c r="CM2313" s="121"/>
      <c r="CN2313" s="121"/>
      <c r="CO2313" s="121"/>
      <c r="CP2313" s="121"/>
      <c r="CQ2313" s="121"/>
      <c r="CR2313" s="121"/>
      <c r="CS2313" s="121"/>
      <c r="CT2313" s="121"/>
      <c r="CU2313" s="121"/>
      <c r="CV2313" s="121"/>
      <c r="CW2313" s="121"/>
      <c r="CX2313" s="121"/>
      <c r="CY2313" s="121"/>
      <c r="CZ2313" s="121"/>
      <c r="DA2313" s="121"/>
      <c r="DB2313" s="121"/>
      <c r="DC2313" s="121"/>
      <c r="DD2313" s="121"/>
      <c r="DE2313" s="121"/>
      <c r="DF2313" s="121"/>
      <c r="DG2313" s="121"/>
      <c r="DH2313" s="121"/>
      <c r="DI2313" s="121"/>
      <c r="DJ2313" s="121"/>
      <c r="DK2313" s="121"/>
      <c r="DL2313" s="121"/>
      <c r="DM2313" s="121"/>
      <c r="DN2313" s="121"/>
      <c r="DO2313" s="121"/>
      <c r="DP2313" s="121"/>
      <c r="DQ2313" s="121"/>
      <c r="DR2313" s="121"/>
      <c r="DS2313" s="121"/>
      <c r="DT2313" s="121"/>
      <c r="DU2313" s="121"/>
      <c r="DV2313" s="121"/>
      <c r="DW2313" s="121"/>
      <c r="DX2313" s="121"/>
      <c r="DY2313" s="121"/>
      <c r="DZ2313" s="121"/>
      <c r="EA2313" s="121"/>
      <c r="EB2313" s="121"/>
      <c r="EC2313" s="121"/>
      <c r="ED2313" s="121"/>
      <c r="EE2313" s="121"/>
      <c r="EF2313" s="121"/>
      <c r="EG2313" s="121"/>
      <c r="EH2313" s="121"/>
      <c r="EI2313" s="121"/>
      <c r="EJ2313" s="121"/>
      <c r="EK2313" s="121"/>
      <c r="EL2313" s="121"/>
      <c r="EM2313" s="121"/>
      <c r="EN2313" s="121"/>
      <c r="EO2313" s="121"/>
      <c r="EP2313" s="121"/>
      <c r="EQ2313" s="121"/>
      <c r="ER2313" s="121"/>
      <c r="ES2313" s="121"/>
      <c r="ET2313" s="121"/>
      <c r="EU2313" s="121"/>
      <c r="EV2313" s="121"/>
      <c r="EW2313" s="121"/>
      <c r="EX2313" s="121"/>
      <c r="EY2313" s="121"/>
      <c r="EZ2313" s="121"/>
      <c r="FA2313" s="121"/>
      <c r="FB2313" s="121"/>
      <c r="FC2313" s="121"/>
      <c r="FD2313" s="121"/>
      <c r="FE2313" s="121"/>
      <c r="FF2313" s="121"/>
      <c r="FG2313" s="121"/>
      <c r="FH2313" s="121"/>
      <c r="FI2313" s="121"/>
      <c r="FJ2313" s="121"/>
      <c r="FK2313" s="121"/>
      <c r="FL2313" s="121"/>
      <c r="FM2313" s="121"/>
      <c r="FN2313" s="121"/>
      <c r="FO2313" s="121"/>
      <c r="FP2313" s="121"/>
      <c r="FQ2313" s="121"/>
      <c r="FR2313" s="121"/>
      <c r="FS2313" s="121"/>
      <c r="FT2313" s="121"/>
      <c r="FU2313" s="121"/>
      <c r="FV2313" s="121"/>
      <c r="FW2313" s="121"/>
      <c r="FX2313" s="121"/>
      <c r="FY2313" s="121"/>
      <c r="FZ2313" s="121"/>
      <c r="GA2313" s="121"/>
      <c r="GB2313" s="121"/>
      <c r="GC2313" s="121"/>
      <c r="GD2313" s="121"/>
      <c r="GE2313" s="121"/>
      <c r="GF2313" s="121"/>
      <c r="GG2313" s="121"/>
      <c r="GH2313" s="121"/>
      <c r="GI2313" s="121"/>
      <c r="GJ2313" s="121"/>
      <c r="GK2313" s="121"/>
      <c r="GL2313" s="121"/>
      <c r="GM2313" s="121"/>
      <c r="GN2313" s="121"/>
      <c r="GO2313" s="121"/>
      <c r="GP2313" s="121"/>
      <c r="GQ2313" s="121"/>
      <c r="GR2313" s="121"/>
      <c r="GS2313" s="121"/>
      <c r="GT2313" s="121"/>
      <c r="GU2313" s="121"/>
      <c r="GV2313" s="121"/>
      <c r="GW2313" s="121"/>
      <c r="GX2313" s="121"/>
      <c r="GY2313" s="121"/>
      <c r="GZ2313" s="121"/>
      <c r="HA2313" s="121"/>
      <c r="HB2313" s="121"/>
      <c r="HC2313" s="121"/>
      <c r="HD2313" s="121"/>
      <c r="HE2313" s="121"/>
      <c r="HF2313" s="121"/>
      <c r="HG2313" s="121"/>
      <c r="HH2313" s="121"/>
      <c r="HI2313" s="121"/>
      <c r="HJ2313" s="121"/>
      <c r="HK2313" s="121"/>
      <c r="HL2313" s="121"/>
      <c r="HM2313" s="121"/>
      <c r="HN2313" s="121"/>
      <c r="HO2313" s="121"/>
      <c r="HP2313" s="121"/>
      <c r="HQ2313" s="121"/>
      <c r="HR2313" s="121"/>
      <c r="HS2313" s="121"/>
      <c r="HT2313" s="121"/>
      <c r="HU2313" s="121"/>
      <c r="HV2313" s="121"/>
      <c r="HW2313" s="121"/>
      <c r="HX2313" s="121"/>
      <c r="HY2313" s="121"/>
      <c r="HZ2313" s="121"/>
      <c r="IA2313" s="121"/>
      <c r="IB2313" s="121"/>
      <c r="IC2313" s="121"/>
      <c r="ID2313" s="121"/>
      <c r="IE2313" s="121"/>
      <c r="IF2313" s="121"/>
      <c r="IG2313" s="121"/>
      <c r="IH2313" s="121"/>
      <c r="II2313" s="121"/>
      <c r="IJ2313" s="121"/>
      <c r="IK2313" s="121"/>
      <c r="IL2313" s="121"/>
      <c r="IM2313" s="121"/>
      <c r="IN2313" s="121"/>
      <c r="IO2313" s="121"/>
      <c r="IP2313" s="121"/>
      <c r="IQ2313" s="121"/>
      <c r="IR2313" s="121"/>
      <c r="IS2313" s="121"/>
      <c r="IT2313" s="121"/>
      <c r="IU2313" s="121"/>
      <c r="IV2313" s="121"/>
      <c r="IW2313" s="121"/>
      <c r="IX2313" s="121"/>
      <c r="IY2313" s="121"/>
      <c r="IZ2313" s="121"/>
      <c r="JA2313" s="121"/>
      <c r="JB2313" s="121"/>
      <c r="JC2313" s="121"/>
      <c r="JD2313" s="121"/>
      <c r="JE2313" s="121"/>
      <c r="JF2313" s="121"/>
      <c r="JG2313" s="121"/>
      <c r="JH2313" s="121"/>
      <c r="JI2313" s="121"/>
      <c r="JJ2313" s="121"/>
      <c r="JK2313" s="121"/>
      <c r="JL2313" s="121"/>
      <c r="JM2313" s="121"/>
      <c r="JN2313" s="121"/>
      <c r="JO2313" s="121"/>
      <c r="JP2313" s="121"/>
      <c r="JQ2313" s="121"/>
      <c r="JR2313" s="121"/>
      <c r="JS2313" s="121"/>
      <c r="JT2313" s="121"/>
      <c r="JU2313" s="121"/>
      <c r="JV2313" s="121"/>
      <c r="JW2313" s="121"/>
      <c r="JX2313" s="121"/>
      <c r="JY2313" s="121"/>
      <c r="JZ2313" s="121"/>
      <c r="KA2313" s="121"/>
      <c r="KB2313" s="121"/>
      <c r="KC2313" s="121"/>
      <c r="KD2313" s="121"/>
      <c r="KE2313" s="121"/>
      <c r="KF2313" s="121"/>
      <c r="KG2313" s="121"/>
      <c r="KH2313" s="121"/>
      <c r="KI2313" s="121"/>
      <c r="KJ2313" s="121"/>
      <c r="KK2313" s="121"/>
      <c r="KL2313" s="121"/>
      <c r="KM2313" s="121"/>
      <c r="KN2313" s="121"/>
      <c r="KO2313" s="121"/>
      <c r="KP2313" s="121"/>
      <c r="KQ2313" s="121"/>
      <c r="KR2313" s="121"/>
      <c r="KS2313" s="121"/>
      <c r="KT2313" s="121"/>
      <c r="KU2313" s="121"/>
      <c r="KV2313" s="121"/>
      <c r="KW2313" s="121"/>
      <c r="KX2313" s="121"/>
      <c r="KY2313" s="121"/>
      <c r="KZ2313" s="121"/>
      <c r="LA2313" s="121"/>
      <c r="LB2313" s="121"/>
      <c r="LC2313" s="121"/>
      <c r="LD2313" s="121"/>
      <c r="LE2313" s="121"/>
      <c r="LF2313" s="121"/>
      <c r="LG2313" s="121"/>
      <c r="LH2313" s="121"/>
      <c r="LI2313" s="121"/>
      <c r="LJ2313" s="121"/>
      <c r="LK2313" s="121"/>
      <c r="LL2313" s="121"/>
      <c r="LM2313" s="121"/>
      <c r="LN2313" s="121"/>
      <c r="LO2313" s="121"/>
      <c r="LP2313" s="121"/>
      <c r="LQ2313" s="121"/>
      <c r="LR2313" s="121"/>
      <c r="LS2313" s="121"/>
      <c r="LT2313" s="121"/>
      <c r="LU2313" s="121"/>
      <c r="LV2313" s="121"/>
      <c r="LW2313" s="121"/>
      <c r="LX2313" s="121"/>
      <c r="LY2313" s="121"/>
      <c r="LZ2313" s="121"/>
      <c r="MA2313" s="121"/>
      <c r="MB2313" s="121"/>
      <c r="MC2313" s="121"/>
      <c r="MD2313" s="121"/>
      <c r="ME2313" s="121"/>
      <c r="MF2313" s="121"/>
      <c r="MG2313" s="121"/>
      <c r="MH2313" s="121"/>
      <c r="MI2313" s="121"/>
      <c r="MJ2313" s="121"/>
      <c r="MK2313" s="121"/>
      <c r="ML2313" s="121"/>
      <c r="MM2313" s="121"/>
      <c r="MN2313" s="121"/>
      <c r="MO2313" s="121"/>
      <c r="MP2313" s="121"/>
      <c r="MQ2313" s="121"/>
      <c r="MR2313" s="121"/>
      <c r="MS2313" s="121"/>
      <c r="MT2313" s="121"/>
      <c r="MU2313" s="121"/>
      <c r="MV2313" s="121"/>
      <c r="MW2313" s="121"/>
      <c r="MX2313" s="121"/>
      <c r="MY2313" s="121"/>
      <c r="MZ2313" s="121"/>
      <c r="NA2313" s="121"/>
      <c r="NB2313" s="121"/>
      <c r="NC2313" s="121"/>
      <c r="ND2313" s="121"/>
      <c r="NE2313" s="121"/>
      <c r="NF2313" s="121"/>
      <c r="NG2313" s="121"/>
      <c r="NH2313" s="121"/>
      <c r="NI2313" s="121"/>
      <c r="NJ2313" s="121"/>
      <c r="NK2313" s="121"/>
      <c r="NL2313" s="121"/>
      <c r="NM2313" s="121"/>
      <c r="NN2313" s="121"/>
      <c r="NO2313" s="121"/>
      <c r="NP2313" s="121"/>
      <c r="NQ2313" s="121"/>
      <c r="NR2313" s="121"/>
      <c r="NS2313" s="121"/>
      <c r="NT2313" s="121"/>
      <c r="NU2313" s="121"/>
      <c r="NV2313" s="121"/>
      <c r="NW2313" s="121"/>
      <c r="NX2313" s="121"/>
      <c r="NY2313" s="121"/>
      <c r="NZ2313" s="121"/>
      <c r="OA2313" s="121"/>
      <c r="OB2313" s="121"/>
      <c r="OC2313" s="121"/>
      <c r="OD2313" s="121"/>
      <c r="OE2313" s="121"/>
      <c r="OF2313" s="121"/>
      <c r="OG2313" s="121"/>
      <c r="OH2313" s="121"/>
      <c r="OI2313" s="121"/>
      <c r="OJ2313" s="121"/>
      <c r="OK2313" s="121"/>
      <c r="OL2313" s="121"/>
      <c r="OM2313" s="121"/>
      <c r="ON2313" s="121"/>
      <c r="OO2313" s="121"/>
      <c r="OP2313" s="121"/>
      <c r="OQ2313" s="121"/>
      <c r="OR2313" s="121"/>
      <c r="OS2313" s="121"/>
      <c r="OT2313" s="121"/>
      <c r="OU2313" s="121"/>
      <c r="OV2313" s="121"/>
      <c r="OW2313" s="121"/>
      <c r="OX2313" s="121"/>
      <c r="OY2313" s="121"/>
      <c r="OZ2313" s="121"/>
      <c r="PA2313" s="121"/>
      <c r="PB2313" s="121"/>
      <c r="PC2313" s="121"/>
      <c r="PD2313" s="121"/>
      <c r="PE2313" s="121"/>
      <c r="PF2313" s="121"/>
      <c r="PG2313" s="121"/>
      <c r="PH2313" s="121"/>
      <c r="PI2313" s="121"/>
      <c r="PJ2313" s="121"/>
      <c r="PK2313" s="121"/>
      <c r="PL2313" s="121"/>
      <c r="PM2313" s="121"/>
      <c r="PN2313" s="121"/>
      <c r="PO2313" s="121"/>
      <c r="PP2313" s="121"/>
      <c r="PQ2313" s="121"/>
      <c r="PR2313" s="121"/>
      <c r="PS2313" s="121"/>
      <c r="PT2313" s="121"/>
      <c r="PU2313" s="121"/>
      <c r="PV2313" s="121"/>
      <c r="PW2313" s="121"/>
      <c r="PX2313" s="121"/>
      <c r="PY2313" s="121"/>
      <c r="PZ2313" s="121"/>
      <c r="QA2313" s="121"/>
      <c r="QB2313" s="121"/>
      <c r="QC2313" s="121"/>
      <c r="QD2313" s="121"/>
      <c r="QE2313" s="121"/>
      <c r="QF2313" s="121"/>
      <c r="QG2313" s="121"/>
      <c r="QH2313" s="121"/>
      <c r="QI2313" s="121"/>
      <c r="QJ2313" s="121"/>
      <c r="QK2313" s="121"/>
      <c r="QL2313" s="121"/>
      <c r="QM2313" s="121"/>
      <c r="QN2313" s="121"/>
      <c r="QO2313" s="121"/>
      <c r="QP2313" s="121"/>
      <c r="QQ2313" s="121"/>
      <c r="QR2313" s="121"/>
      <c r="QS2313" s="121"/>
      <c r="QT2313" s="121"/>
      <c r="QU2313" s="121"/>
      <c r="QV2313" s="121"/>
      <c r="QW2313" s="121"/>
      <c r="QX2313" s="121"/>
      <c r="QY2313" s="121"/>
      <c r="QZ2313" s="121"/>
      <c r="RA2313" s="121"/>
      <c r="RB2313" s="121"/>
      <c r="RC2313" s="121"/>
      <c r="RD2313" s="121"/>
      <c r="RE2313" s="121"/>
      <c r="RF2313" s="121"/>
      <c r="RG2313" s="121"/>
      <c r="RH2313" s="121"/>
      <c r="RI2313" s="121"/>
      <c r="RJ2313" s="121"/>
      <c r="RK2313" s="121"/>
      <c r="RL2313" s="121"/>
      <c r="RM2313" s="121"/>
      <c r="RN2313" s="121"/>
      <c r="RO2313" s="121"/>
      <c r="RP2313" s="121"/>
      <c r="RQ2313" s="121"/>
      <c r="RR2313" s="121"/>
      <c r="RS2313" s="121"/>
      <c r="RT2313" s="121"/>
      <c r="RU2313" s="121"/>
      <c r="RV2313" s="121"/>
      <c r="RW2313" s="121"/>
      <c r="RX2313" s="121"/>
      <c r="RY2313" s="121"/>
      <c r="RZ2313" s="121"/>
      <c r="SA2313" s="121"/>
      <c r="SB2313" s="121"/>
      <c r="SC2313" s="121"/>
      <c r="SD2313" s="121"/>
      <c r="SE2313" s="121"/>
      <c r="SF2313" s="121"/>
      <c r="SG2313" s="121"/>
      <c r="SH2313" s="121"/>
      <c r="SI2313" s="121"/>
      <c r="SJ2313" s="121"/>
      <c r="SK2313" s="121"/>
      <c r="SL2313" s="121"/>
      <c r="SM2313" s="121"/>
      <c r="SN2313" s="121"/>
      <c r="SO2313" s="121"/>
      <c r="SP2313" s="121"/>
      <c r="SQ2313" s="121"/>
      <c r="SR2313" s="121"/>
      <c r="SS2313" s="121"/>
      <c r="ST2313" s="121"/>
      <c r="SU2313" s="121"/>
      <c r="SV2313" s="121"/>
      <c r="SW2313" s="121"/>
      <c r="SX2313" s="121"/>
      <c r="SY2313" s="121"/>
      <c r="SZ2313" s="121"/>
      <c r="TA2313" s="121"/>
      <c r="TB2313" s="121"/>
      <c r="TC2313" s="121"/>
      <c r="TD2313" s="121"/>
      <c r="TE2313" s="121"/>
      <c r="TF2313" s="121"/>
      <c r="TG2313" s="121"/>
      <c r="TH2313" s="121"/>
      <c r="TI2313" s="121"/>
      <c r="TJ2313" s="121"/>
      <c r="TK2313" s="121"/>
      <c r="TL2313" s="121"/>
      <c r="TM2313" s="121"/>
      <c r="TN2313" s="121"/>
      <c r="TO2313" s="121"/>
      <c r="TP2313" s="121"/>
      <c r="TQ2313" s="121"/>
      <c r="TR2313" s="121"/>
      <c r="TS2313" s="121"/>
      <c r="TT2313" s="121"/>
      <c r="TU2313" s="121"/>
      <c r="TV2313" s="121"/>
      <c r="TW2313" s="121"/>
      <c r="TX2313" s="121"/>
      <c r="TY2313" s="121"/>
      <c r="TZ2313" s="121"/>
      <c r="UA2313" s="121"/>
      <c r="UB2313" s="121"/>
      <c r="UC2313" s="121"/>
      <c r="UD2313" s="121"/>
      <c r="UE2313" s="121"/>
      <c r="UF2313" s="121"/>
      <c r="UG2313" s="121"/>
      <c r="UH2313" s="121"/>
      <c r="UI2313" s="121"/>
      <c r="UJ2313" s="121"/>
      <c r="UK2313" s="121"/>
      <c r="UL2313" s="121"/>
      <c r="UM2313" s="121"/>
      <c r="UN2313" s="121"/>
      <c r="UO2313" s="121"/>
      <c r="UP2313" s="121"/>
      <c r="UQ2313" s="121"/>
      <c r="UR2313" s="121"/>
      <c r="US2313" s="121"/>
      <c r="UT2313" s="121"/>
      <c r="UU2313" s="121"/>
      <c r="UV2313" s="121"/>
      <c r="UW2313" s="121"/>
      <c r="UX2313" s="121"/>
      <c r="UY2313" s="121"/>
      <c r="UZ2313" s="121"/>
      <c r="VA2313" s="121"/>
      <c r="VB2313" s="121"/>
      <c r="VC2313" s="121"/>
      <c r="VD2313" s="121"/>
      <c r="VE2313" s="121"/>
      <c r="VF2313" s="121"/>
      <c r="VG2313" s="121"/>
      <c r="VH2313" s="121"/>
      <c r="VI2313" s="121"/>
      <c r="VJ2313" s="121"/>
      <c r="VK2313" s="121"/>
      <c r="VL2313" s="121"/>
      <c r="VM2313" s="121"/>
      <c r="VN2313" s="121"/>
      <c r="VO2313" s="121"/>
      <c r="VP2313" s="121"/>
      <c r="VQ2313" s="121"/>
      <c r="VR2313" s="121"/>
      <c r="VS2313" s="121"/>
      <c r="VT2313" s="121"/>
      <c r="VU2313" s="121"/>
      <c r="VV2313" s="121"/>
      <c r="VW2313" s="121"/>
      <c r="VX2313" s="121"/>
      <c r="VY2313" s="121"/>
      <c r="VZ2313" s="121"/>
      <c r="WA2313" s="121"/>
      <c r="WB2313" s="121"/>
      <c r="WC2313" s="121"/>
      <c r="WD2313" s="121"/>
      <c r="WE2313" s="121"/>
      <c r="WF2313" s="121"/>
      <c r="WG2313" s="121"/>
      <c r="WH2313" s="121"/>
      <c r="WI2313" s="121"/>
      <c r="WJ2313" s="121"/>
      <c r="WK2313" s="121"/>
      <c r="WL2313" s="121"/>
      <c r="WM2313" s="121"/>
      <c r="WN2313" s="121"/>
      <c r="WO2313" s="121"/>
      <c r="WP2313" s="121"/>
      <c r="WQ2313" s="121"/>
      <c r="WR2313" s="121"/>
      <c r="WS2313" s="121"/>
      <c r="WT2313" s="121"/>
      <c r="WU2313" s="121"/>
      <c r="WV2313" s="121"/>
      <c r="WW2313" s="121"/>
      <c r="WX2313" s="121"/>
      <c r="WY2313" s="121"/>
      <c r="WZ2313" s="121"/>
      <c r="XA2313" s="121"/>
      <c r="XB2313" s="121"/>
      <c r="XC2313" s="121"/>
      <c r="XD2313" s="121"/>
      <c r="XE2313" s="121"/>
      <c r="XF2313" s="121"/>
      <c r="XG2313" s="121"/>
      <c r="XH2313" s="121"/>
      <c r="XI2313" s="121"/>
      <c r="XJ2313" s="121"/>
      <c r="XK2313" s="121"/>
      <c r="XL2313" s="121"/>
      <c r="XM2313" s="121"/>
      <c r="XN2313" s="121"/>
      <c r="XO2313" s="121"/>
      <c r="XP2313" s="121"/>
      <c r="XQ2313" s="121"/>
      <c r="XR2313" s="121"/>
      <c r="XS2313" s="121"/>
      <c r="XT2313" s="121"/>
      <c r="XU2313" s="121"/>
      <c r="XV2313" s="121"/>
      <c r="XW2313" s="121"/>
      <c r="XX2313" s="121"/>
      <c r="XY2313" s="121"/>
      <c r="XZ2313" s="121"/>
      <c r="YA2313" s="121"/>
      <c r="YB2313" s="121"/>
      <c r="YC2313" s="121"/>
      <c r="YD2313" s="121"/>
      <c r="YE2313" s="121"/>
      <c r="YF2313" s="121"/>
      <c r="YG2313" s="121"/>
      <c r="YH2313" s="121"/>
      <c r="YI2313" s="121"/>
      <c r="YJ2313" s="121"/>
      <c r="YK2313" s="121"/>
      <c r="YL2313" s="121"/>
      <c r="YM2313" s="121"/>
      <c r="YN2313" s="121"/>
      <c r="YO2313" s="121"/>
      <c r="YP2313" s="121"/>
      <c r="YQ2313" s="121"/>
      <c r="YR2313" s="121"/>
      <c r="YS2313" s="121"/>
      <c r="YT2313" s="121"/>
      <c r="YU2313" s="121"/>
      <c r="YV2313" s="121"/>
      <c r="YW2313" s="121"/>
      <c r="YX2313" s="121"/>
      <c r="YY2313" s="121"/>
      <c r="YZ2313" s="121"/>
      <c r="ZA2313" s="121"/>
      <c r="ZB2313" s="121"/>
      <c r="ZC2313" s="121"/>
      <c r="ZD2313" s="121"/>
      <c r="ZE2313" s="121"/>
      <c r="ZF2313" s="121"/>
      <c r="ZG2313" s="121"/>
      <c r="ZH2313" s="121"/>
      <c r="ZI2313" s="121"/>
      <c r="ZJ2313" s="121"/>
      <c r="ZK2313" s="121"/>
      <c r="ZL2313" s="121"/>
      <c r="ZM2313" s="121"/>
      <c r="ZN2313" s="121"/>
      <c r="ZO2313" s="121"/>
      <c r="ZP2313" s="121"/>
      <c r="ZQ2313" s="121"/>
      <c r="ZR2313" s="121"/>
      <c r="ZS2313" s="121"/>
      <c r="ZT2313" s="121"/>
      <c r="ZU2313" s="121"/>
      <c r="ZV2313" s="121"/>
      <c r="ZW2313" s="121"/>
      <c r="ZX2313" s="121"/>
      <c r="ZY2313" s="121"/>
      <c r="ZZ2313" s="121"/>
      <c r="AAA2313" s="121"/>
      <c r="AAB2313" s="121"/>
      <c r="AAC2313" s="121"/>
      <c r="AAD2313" s="121"/>
      <c r="AAE2313" s="121"/>
      <c r="AAF2313" s="121"/>
      <c r="AAG2313" s="121"/>
      <c r="AAH2313" s="121"/>
      <c r="AAI2313" s="121"/>
      <c r="AAJ2313" s="121"/>
      <c r="AAK2313" s="121"/>
      <c r="AAL2313" s="121"/>
      <c r="AAM2313" s="121"/>
      <c r="AAN2313" s="121"/>
      <c r="AAO2313" s="121"/>
      <c r="AAP2313" s="121"/>
      <c r="AAQ2313" s="121"/>
      <c r="AAR2313" s="121"/>
      <c r="AAS2313" s="121"/>
      <c r="AAT2313" s="121"/>
      <c r="AAU2313" s="121"/>
      <c r="AAV2313" s="121"/>
      <c r="AAW2313" s="121"/>
      <c r="AAX2313" s="121"/>
      <c r="AAY2313" s="121"/>
      <c r="AAZ2313" s="121"/>
      <c r="ABA2313" s="121"/>
      <c r="ABB2313" s="121"/>
      <c r="ABC2313" s="121"/>
      <c r="ABD2313" s="121"/>
      <c r="ABE2313" s="121"/>
      <c r="ABF2313" s="121"/>
      <c r="ABG2313" s="121"/>
      <c r="ABH2313" s="121"/>
      <c r="ABI2313" s="121"/>
      <c r="ABJ2313" s="121"/>
      <c r="ABK2313" s="121"/>
      <c r="ABL2313" s="121"/>
      <c r="ABM2313" s="121"/>
      <c r="ABN2313" s="121"/>
      <c r="ABO2313" s="121"/>
      <c r="ABP2313" s="121"/>
      <c r="ABQ2313" s="121"/>
      <c r="ABR2313" s="121"/>
      <c r="ABS2313" s="121"/>
      <c r="ABT2313" s="121"/>
      <c r="ABU2313" s="121"/>
      <c r="ABV2313" s="121"/>
      <c r="ABW2313" s="121"/>
      <c r="ABX2313" s="121"/>
      <c r="ABY2313" s="121"/>
      <c r="ABZ2313" s="121"/>
      <c r="ACA2313" s="121"/>
      <c r="ACB2313" s="121"/>
      <c r="ACC2313" s="121"/>
      <c r="ACD2313" s="121"/>
      <c r="ACE2313" s="121"/>
      <c r="ACF2313" s="121"/>
      <c r="ACG2313" s="121"/>
      <c r="ACH2313" s="121"/>
      <c r="ACI2313" s="121"/>
      <c r="ACJ2313" s="121"/>
      <c r="ACK2313" s="121"/>
      <c r="ACL2313" s="121"/>
      <c r="ACM2313" s="121"/>
      <c r="ACN2313" s="121"/>
      <c r="ACO2313" s="121"/>
      <c r="ACP2313" s="121"/>
      <c r="ACQ2313" s="121"/>
      <c r="ACR2313" s="121"/>
      <c r="ACS2313" s="121"/>
      <c r="ACT2313" s="121"/>
      <c r="ACU2313" s="121"/>
      <c r="ACV2313" s="121"/>
      <c r="ACW2313" s="121"/>
      <c r="ACX2313" s="121"/>
      <c r="ACY2313" s="121"/>
      <c r="ACZ2313" s="121"/>
      <c r="ADA2313" s="121"/>
      <c r="ADB2313" s="121"/>
      <c r="ADC2313" s="121"/>
      <c r="ADD2313" s="121"/>
      <c r="ADE2313" s="121"/>
      <c r="ADF2313" s="121"/>
      <c r="ADG2313" s="121"/>
      <c r="ADH2313" s="121"/>
      <c r="ADI2313" s="121"/>
      <c r="ADJ2313" s="121"/>
      <c r="ADK2313" s="121"/>
      <c r="ADL2313" s="121"/>
      <c r="ADM2313" s="121"/>
      <c r="ADN2313" s="121"/>
      <c r="ADO2313" s="121"/>
      <c r="ADP2313" s="121"/>
      <c r="ADQ2313" s="121"/>
      <c r="ADR2313" s="121"/>
      <c r="ADS2313" s="121"/>
      <c r="ADT2313" s="121"/>
      <c r="ADU2313" s="121"/>
      <c r="ADV2313" s="121"/>
      <c r="ADW2313" s="121"/>
      <c r="ADX2313" s="121"/>
      <c r="ADY2313" s="121"/>
      <c r="ADZ2313" s="121"/>
      <c r="AEA2313" s="121"/>
      <c r="AEB2313" s="121"/>
      <c r="AEC2313" s="121"/>
      <c r="AED2313" s="121"/>
      <c r="AEE2313" s="121"/>
      <c r="AEF2313" s="121"/>
      <c r="AEG2313" s="121"/>
      <c r="AEH2313" s="121"/>
      <c r="AEI2313" s="121"/>
      <c r="AEJ2313" s="121"/>
      <c r="AEK2313" s="121"/>
      <c r="AEL2313" s="121"/>
      <c r="AEM2313" s="121"/>
      <c r="AEN2313" s="121"/>
      <c r="AEO2313" s="121"/>
      <c r="AEP2313" s="121"/>
      <c r="AEQ2313" s="121"/>
      <c r="AER2313" s="121"/>
      <c r="AES2313" s="121"/>
      <c r="AET2313" s="121"/>
      <c r="AEU2313" s="121"/>
      <c r="AEV2313" s="121"/>
      <c r="AEW2313" s="121"/>
      <c r="AEX2313" s="121"/>
      <c r="AEY2313" s="121"/>
      <c r="AEZ2313" s="121"/>
      <c r="AFA2313" s="121"/>
      <c r="AFB2313" s="121"/>
      <c r="AFC2313" s="121"/>
      <c r="AFD2313" s="121"/>
      <c r="AFE2313" s="121"/>
      <c r="AFF2313" s="121"/>
      <c r="AFG2313" s="121"/>
      <c r="AFH2313" s="121"/>
      <c r="AFI2313" s="121"/>
      <c r="AFJ2313" s="121"/>
      <c r="AFK2313" s="121"/>
      <c r="AFL2313" s="121"/>
      <c r="AFM2313" s="121"/>
      <c r="AFN2313" s="121"/>
      <c r="AFO2313" s="121"/>
      <c r="AFP2313" s="121"/>
      <c r="AFQ2313" s="121"/>
      <c r="AFR2313" s="121"/>
      <c r="AFS2313" s="121"/>
      <c r="AFT2313" s="121"/>
      <c r="AFU2313" s="121"/>
      <c r="AFV2313" s="121"/>
      <c r="AFW2313" s="121"/>
      <c r="AFX2313" s="121"/>
      <c r="AFY2313" s="121"/>
      <c r="AFZ2313" s="121"/>
      <c r="AGA2313" s="121"/>
      <c r="AGB2313" s="121"/>
      <c r="AGC2313" s="121"/>
      <c r="AGD2313" s="121"/>
      <c r="AGE2313" s="121"/>
      <c r="AGF2313" s="121"/>
      <c r="AGG2313" s="121"/>
      <c r="AGH2313" s="121"/>
      <c r="AGI2313" s="121"/>
      <c r="AGJ2313" s="121"/>
      <c r="AGK2313" s="121"/>
      <c r="AGL2313" s="121"/>
      <c r="AGM2313" s="121"/>
      <c r="AGN2313" s="121"/>
      <c r="AGO2313" s="121"/>
      <c r="AGP2313" s="121"/>
      <c r="AGQ2313" s="121"/>
      <c r="AGR2313" s="121"/>
      <c r="AGS2313" s="121"/>
      <c r="AGT2313" s="121"/>
      <c r="AGU2313" s="121"/>
      <c r="AGV2313" s="121"/>
      <c r="AGW2313" s="121"/>
      <c r="AGX2313" s="121"/>
      <c r="AGY2313" s="121"/>
      <c r="AGZ2313" s="121"/>
      <c r="AHA2313" s="121"/>
      <c r="AHB2313" s="121"/>
      <c r="AHC2313" s="121"/>
      <c r="AHD2313" s="121"/>
      <c r="AHE2313" s="121"/>
      <c r="AHF2313" s="121"/>
      <c r="AHG2313" s="121"/>
      <c r="AHH2313" s="121"/>
      <c r="AHI2313" s="121"/>
      <c r="AHJ2313" s="121"/>
      <c r="AHK2313" s="121"/>
      <c r="AHL2313" s="121"/>
      <c r="AHM2313" s="121"/>
      <c r="AHN2313" s="121"/>
      <c r="AHO2313" s="121"/>
      <c r="AHP2313" s="121"/>
      <c r="AHQ2313" s="121"/>
      <c r="AHR2313" s="121"/>
      <c r="AHS2313" s="121"/>
      <c r="AHT2313" s="121"/>
      <c r="AHU2313" s="121"/>
      <c r="AHV2313" s="121"/>
      <c r="AHW2313" s="121"/>
      <c r="AHX2313" s="121"/>
      <c r="AHY2313" s="121"/>
      <c r="AHZ2313" s="121"/>
      <c r="AIA2313" s="121"/>
      <c r="AIB2313" s="121"/>
      <c r="AIC2313" s="121"/>
      <c r="AID2313" s="121"/>
      <c r="AIE2313" s="121"/>
      <c r="AIF2313" s="121"/>
      <c r="AIG2313" s="121"/>
      <c r="AIH2313" s="121"/>
      <c r="AII2313" s="121"/>
      <c r="AIJ2313" s="121"/>
      <c r="AIK2313" s="121"/>
      <c r="AIL2313" s="121"/>
      <c r="AIM2313" s="121"/>
      <c r="AIN2313" s="121"/>
      <c r="AIO2313" s="121"/>
      <c r="AIP2313" s="121"/>
      <c r="AIQ2313" s="121"/>
      <c r="AIR2313" s="121"/>
      <c r="AIS2313" s="121"/>
      <c r="AIT2313" s="121"/>
      <c r="AIU2313" s="121"/>
      <c r="AIV2313" s="121"/>
      <c r="AIW2313" s="121"/>
      <c r="AIX2313" s="121"/>
      <c r="AIY2313" s="121"/>
      <c r="AIZ2313" s="121"/>
      <c r="AJA2313" s="121"/>
      <c r="AJB2313" s="121"/>
      <c r="AJC2313" s="121"/>
      <c r="AJD2313" s="121"/>
      <c r="AJE2313" s="121"/>
      <c r="AJF2313" s="121"/>
      <c r="AJG2313" s="121"/>
      <c r="AJH2313" s="121"/>
      <c r="AJI2313" s="121"/>
      <c r="AJJ2313" s="121"/>
      <c r="AJK2313" s="121"/>
      <c r="AJL2313" s="121"/>
      <c r="AJM2313" s="121"/>
      <c r="AJN2313" s="121"/>
      <c r="AJO2313" s="121"/>
      <c r="AJP2313" s="121"/>
      <c r="AJQ2313" s="121"/>
      <c r="AJR2313" s="121"/>
      <c r="AJS2313" s="121"/>
      <c r="AJT2313" s="121"/>
      <c r="AJU2313" s="121"/>
      <c r="AJV2313" s="121"/>
      <c r="AJW2313" s="121"/>
      <c r="AJX2313" s="121"/>
      <c r="AJY2313" s="121"/>
      <c r="AJZ2313" s="121"/>
      <c r="AKA2313" s="121"/>
      <c r="AKB2313" s="121"/>
      <c r="AKC2313" s="121"/>
      <c r="AKD2313" s="121"/>
      <c r="AKE2313" s="121"/>
      <c r="AKF2313" s="121"/>
      <c r="AKG2313" s="121"/>
      <c r="AKH2313" s="121"/>
      <c r="AKI2313" s="121"/>
      <c r="AKJ2313" s="121"/>
      <c r="AKK2313" s="121"/>
      <c r="AKL2313" s="121"/>
      <c r="AKM2313" s="121"/>
      <c r="AKN2313" s="121"/>
      <c r="AKO2313" s="121"/>
      <c r="AKP2313" s="121"/>
      <c r="AKQ2313" s="121"/>
      <c r="AKR2313" s="121"/>
      <c r="AKS2313" s="121"/>
      <c r="AKT2313" s="121"/>
      <c r="AKU2313" s="121"/>
      <c r="AKV2313" s="121"/>
      <c r="AKW2313" s="121"/>
      <c r="AKX2313" s="121"/>
      <c r="AKY2313" s="121"/>
      <c r="AKZ2313" s="121"/>
      <c r="ALA2313" s="121"/>
      <c r="ALB2313" s="121"/>
      <c r="ALC2313" s="121"/>
      <c r="ALD2313" s="121"/>
      <c r="ALE2313" s="121"/>
      <c r="ALF2313" s="121"/>
      <c r="ALG2313" s="121"/>
      <c r="ALH2313" s="121"/>
      <c r="ALI2313" s="121"/>
      <c r="ALJ2313" s="121"/>
      <c r="ALK2313" s="121"/>
      <c r="ALL2313" s="121"/>
      <c r="ALM2313" s="121"/>
      <c r="ALN2313" s="121"/>
      <c r="ALO2313" s="121"/>
      <c r="ALP2313" s="121"/>
      <c r="ALQ2313" s="121"/>
      <c r="ALR2313" s="121"/>
      <c r="ALS2313" s="121"/>
      <c r="ALT2313" s="121"/>
      <c r="ALU2313" s="121"/>
      <c r="ALV2313" s="121"/>
      <c r="ALW2313" s="121"/>
      <c r="ALX2313" s="121"/>
      <c r="ALY2313" s="121"/>
      <c r="ALZ2313" s="121"/>
      <c r="AMA2313" s="121"/>
      <c r="AMB2313" s="121"/>
      <c r="AMC2313" s="121"/>
      <c r="AMD2313" s="121"/>
      <c r="AME2313" s="121"/>
      <c r="AMF2313" s="121"/>
      <c r="AMG2313" s="121"/>
      <c r="AMH2313" s="121"/>
      <c r="AMI2313" s="121"/>
      <c r="AMJ2313" s="121"/>
      <c r="AMK2313" s="121"/>
    </row>
    <row r="2314" spans="1:1025" s="108" customFormat="1" ht="43.2">
      <c r="A2314" s="15">
        <v>2311</v>
      </c>
      <c r="B2314" s="16" t="s">
        <v>28</v>
      </c>
      <c r="C2314" s="16" t="s">
        <v>3864</v>
      </c>
      <c r="D2314" s="16" t="s">
        <v>5466</v>
      </c>
      <c r="E2314" s="16" t="s">
        <v>5504</v>
      </c>
      <c r="F2314" s="16" t="s">
        <v>938</v>
      </c>
      <c r="G2314" s="16" t="s">
        <v>1040</v>
      </c>
      <c r="H2314" s="16" t="s">
        <v>5505</v>
      </c>
      <c r="I2314" s="16" t="s">
        <v>5506</v>
      </c>
      <c r="J2314" s="16" t="s">
        <v>5507</v>
      </c>
      <c r="K2314" s="16" t="s">
        <v>5508</v>
      </c>
      <c r="L2314" s="16" t="s">
        <v>3232</v>
      </c>
      <c r="M2314" s="63" t="s">
        <v>5509</v>
      </c>
      <c r="N2314" s="121"/>
      <c r="O2314" s="121"/>
      <c r="P2314" s="121"/>
      <c r="Q2314" s="121"/>
      <c r="R2314" s="121"/>
      <c r="S2314" s="121"/>
      <c r="T2314" s="121"/>
      <c r="U2314" s="121"/>
      <c r="V2314" s="121"/>
      <c r="W2314" s="121"/>
      <c r="X2314" s="121"/>
      <c r="Y2314" s="121"/>
      <c r="Z2314" s="121"/>
      <c r="AA2314" s="121"/>
      <c r="AB2314" s="121"/>
      <c r="AC2314" s="121"/>
      <c r="AD2314" s="121"/>
      <c r="AE2314" s="121"/>
      <c r="AF2314" s="121"/>
      <c r="AG2314" s="121"/>
      <c r="AH2314" s="121"/>
      <c r="AI2314" s="121"/>
      <c r="AJ2314" s="121"/>
      <c r="AK2314" s="121"/>
      <c r="AL2314" s="121"/>
      <c r="AM2314" s="121"/>
      <c r="AN2314" s="121"/>
      <c r="AO2314" s="121"/>
      <c r="AP2314" s="121"/>
      <c r="AQ2314" s="121"/>
      <c r="AR2314" s="121"/>
      <c r="AS2314" s="121"/>
      <c r="AT2314" s="121"/>
      <c r="AU2314" s="121"/>
      <c r="AV2314" s="121"/>
      <c r="AW2314" s="121"/>
      <c r="AX2314" s="121"/>
      <c r="AY2314" s="121"/>
      <c r="AZ2314" s="121"/>
      <c r="BA2314" s="121"/>
      <c r="BB2314" s="121"/>
      <c r="BC2314" s="121"/>
      <c r="BD2314" s="121"/>
      <c r="BE2314" s="121"/>
      <c r="BF2314" s="121"/>
      <c r="BG2314" s="121"/>
      <c r="BH2314" s="121"/>
      <c r="BI2314" s="121"/>
      <c r="BJ2314" s="121"/>
      <c r="BK2314" s="121"/>
      <c r="BL2314" s="121"/>
      <c r="BM2314" s="121"/>
      <c r="BN2314" s="121"/>
      <c r="BO2314" s="121"/>
      <c r="BP2314" s="121"/>
      <c r="BQ2314" s="121"/>
      <c r="BR2314" s="121"/>
      <c r="BS2314" s="121"/>
      <c r="BT2314" s="121"/>
      <c r="BU2314" s="121"/>
      <c r="BV2314" s="121"/>
      <c r="BW2314" s="121"/>
      <c r="BX2314" s="121"/>
      <c r="BY2314" s="121"/>
      <c r="BZ2314" s="121"/>
      <c r="CA2314" s="121"/>
      <c r="CB2314" s="121"/>
      <c r="CC2314" s="121"/>
      <c r="CD2314" s="121"/>
      <c r="CE2314" s="121"/>
      <c r="CF2314" s="121"/>
      <c r="CG2314" s="121"/>
      <c r="CH2314" s="121"/>
      <c r="CI2314" s="121"/>
      <c r="CJ2314" s="121"/>
      <c r="CK2314" s="121"/>
      <c r="CL2314" s="121"/>
      <c r="CM2314" s="121"/>
      <c r="CN2314" s="121"/>
      <c r="CO2314" s="121"/>
      <c r="CP2314" s="121"/>
      <c r="CQ2314" s="121"/>
      <c r="CR2314" s="121"/>
      <c r="CS2314" s="121"/>
      <c r="CT2314" s="121"/>
      <c r="CU2314" s="121"/>
      <c r="CV2314" s="121"/>
      <c r="CW2314" s="121"/>
      <c r="CX2314" s="121"/>
      <c r="CY2314" s="121"/>
      <c r="CZ2314" s="121"/>
      <c r="DA2314" s="121"/>
      <c r="DB2314" s="121"/>
      <c r="DC2314" s="121"/>
      <c r="DD2314" s="121"/>
      <c r="DE2314" s="121"/>
      <c r="DF2314" s="121"/>
      <c r="DG2314" s="121"/>
      <c r="DH2314" s="121"/>
      <c r="DI2314" s="121"/>
      <c r="DJ2314" s="121"/>
      <c r="DK2314" s="121"/>
      <c r="DL2314" s="121"/>
      <c r="DM2314" s="121"/>
      <c r="DN2314" s="121"/>
      <c r="DO2314" s="121"/>
      <c r="DP2314" s="121"/>
      <c r="DQ2314" s="121"/>
      <c r="DR2314" s="121"/>
      <c r="DS2314" s="121"/>
      <c r="DT2314" s="121"/>
      <c r="DU2314" s="121"/>
      <c r="DV2314" s="121"/>
      <c r="DW2314" s="121"/>
      <c r="DX2314" s="121"/>
      <c r="DY2314" s="121"/>
      <c r="DZ2314" s="121"/>
      <c r="EA2314" s="121"/>
      <c r="EB2314" s="121"/>
      <c r="EC2314" s="121"/>
      <c r="ED2314" s="121"/>
      <c r="EE2314" s="121"/>
      <c r="EF2314" s="121"/>
      <c r="EG2314" s="121"/>
      <c r="EH2314" s="121"/>
      <c r="EI2314" s="121"/>
      <c r="EJ2314" s="121"/>
      <c r="EK2314" s="121"/>
      <c r="EL2314" s="121"/>
      <c r="EM2314" s="121"/>
      <c r="EN2314" s="121"/>
      <c r="EO2314" s="121"/>
      <c r="EP2314" s="121"/>
      <c r="EQ2314" s="121"/>
      <c r="ER2314" s="121"/>
      <c r="ES2314" s="121"/>
      <c r="ET2314" s="121"/>
      <c r="EU2314" s="121"/>
      <c r="EV2314" s="121"/>
      <c r="EW2314" s="121"/>
      <c r="EX2314" s="121"/>
      <c r="EY2314" s="121"/>
      <c r="EZ2314" s="121"/>
      <c r="FA2314" s="121"/>
      <c r="FB2314" s="121"/>
      <c r="FC2314" s="121"/>
      <c r="FD2314" s="121"/>
      <c r="FE2314" s="121"/>
      <c r="FF2314" s="121"/>
      <c r="FG2314" s="121"/>
      <c r="FH2314" s="121"/>
      <c r="FI2314" s="121"/>
      <c r="FJ2314" s="121"/>
      <c r="FK2314" s="121"/>
      <c r="FL2314" s="121"/>
      <c r="FM2314" s="121"/>
      <c r="FN2314" s="121"/>
      <c r="FO2314" s="121"/>
      <c r="FP2314" s="121"/>
      <c r="FQ2314" s="121"/>
      <c r="FR2314" s="121"/>
      <c r="FS2314" s="121"/>
      <c r="FT2314" s="121"/>
      <c r="FU2314" s="121"/>
      <c r="FV2314" s="121"/>
      <c r="FW2314" s="121"/>
      <c r="FX2314" s="121"/>
      <c r="FY2314" s="121"/>
      <c r="FZ2314" s="121"/>
      <c r="GA2314" s="121"/>
      <c r="GB2314" s="121"/>
      <c r="GC2314" s="121"/>
      <c r="GD2314" s="121"/>
      <c r="GE2314" s="121"/>
      <c r="GF2314" s="121"/>
      <c r="GG2314" s="121"/>
      <c r="GH2314" s="121"/>
      <c r="GI2314" s="121"/>
      <c r="GJ2314" s="121"/>
      <c r="GK2314" s="121"/>
      <c r="GL2314" s="121"/>
      <c r="GM2314" s="121"/>
      <c r="GN2314" s="121"/>
      <c r="GO2314" s="121"/>
      <c r="GP2314" s="121"/>
      <c r="GQ2314" s="121"/>
      <c r="GR2314" s="121"/>
      <c r="GS2314" s="121"/>
      <c r="GT2314" s="121"/>
      <c r="GU2314" s="121"/>
      <c r="GV2314" s="121"/>
      <c r="GW2314" s="121"/>
      <c r="GX2314" s="121"/>
      <c r="GY2314" s="121"/>
      <c r="GZ2314" s="121"/>
      <c r="HA2314" s="121"/>
      <c r="HB2314" s="121"/>
      <c r="HC2314" s="121"/>
      <c r="HD2314" s="121"/>
      <c r="HE2314" s="121"/>
      <c r="HF2314" s="121"/>
      <c r="HG2314" s="121"/>
      <c r="HH2314" s="121"/>
      <c r="HI2314" s="121"/>
      <c r="HJ2314" s="121"/>
      <c r="HK2314" s="121"/>
      <c r="HL2314" s="121"/>
      <c r="HM2314" s="121"/>
      <c r="HN2314" s="121"/>
      <c r="HO2314" s="121"/>
      <c r="HP2314" s="121"/>
      <c r="HQ2314" s="121"/>
      <c r="HR2314" s="121"/>
      <c r="HS2314" s="121"/>
      <c r="HT2314" s="121"/>
      <c r="HU2314" s="121"/>
      <c r="HV2314" s="121"/>
      <c r="HW2314" s="121"/>
      <c r="HX2314" s="121"/>
      <c r="HY2314" s="121"/>
      <c r="HZ2314" s="121"/>
      <c r="IA2314" s="121"/>
      <c r="IB2314" s="121"/>
      <c r="IC2314" s="121"/>
      <c r="ID2314" s="121"/>
      <c r="IE2314" s="121"/>
      <c r="IF2314" s="121"/>
      <c r="IG2314" s="121"/>
      <c r="IH2314" s="121"/>
      <c r="II2314" s="121"/>
      <c r="IJ2314" s="121"/>
      <c r="IK2314" s="121"/>
      <c r="IL2314" s="121"/>
      <c r="IM2314" s="121"/>
      <c r="IN2314" s="121"/>
      <c r="IO2314" s="121"/>
      <c r="IP2314" s="121"/>
      <c r="IQ2314" s="121"/>
      <c r="IR2314" s="121"/>
      <c r="IS2314" s="121"/>
      <c r="IT2314" s="121"/>
      <c r="IU2314" s="121"/>
      <c r="IV2314" s="121"/>
      <c r="IW2314" s="121"/>
      <c r="IX2314" s="121"/>
      <c r="IY2314" s="121"/>
      <c r="IZ2314" s="121"/>
      <c r="JA2314" s="121"/>
      <c r="JB2314" s="121"/>
      <c r="JC2314" s="121"/>
      <c r="JD2314" s="121"/>
      <c r="JE2314" s="121"/>
      <c r="JF2314" s="121"/>
      <c r="JG2314" s="121"/>
      <c r="JH2314" s="121"/>
      <c r="JI2314" s="121"/>
      <c r="JJ2314" s="121"/>
      <c r="JK2314" s="121"/>
      <c r="JL2314" s="121"/>
      <c r="JM2314" s="121"/>
      <c r="JN2314" s="121"/>
      <c r="JO2314" s="121"/>
      <c r="JP2314" s="121"/>
      <c r="JQ2314" s="121"/>
      <c r="JR2314" s="121"/>
      <c r="JS2314" s="121"/>
      <c r="JT2314" s="121"/>
      <c r="JU2314" s="121"/>
      <c r="JV2314" s="121"/>
      <c r="JW2314" s="121"/>
      <c r="JX2314" s="121"/>
      <c r="JY2314" s="121"/>
      <c r="JZ2314" s="121"/>
      <c r="KA2314" s="121"/>
      <c r="KB2314" s="121"/>
      <c r="KC2314" s="121"/>
      <c r="KD2314" s="121"/>
      <c r="KE2314" s="121"/>
      <c r="KF2314" s="121"/>
      <c r="KG2314" s="121"/>
      <c r="KH2314" s="121"/>
      <c r="KI2314" s="121"/>
      <c r="KJ2314" s="121"/>
      <c r="KK2314" s="121"/>
      <c r="KL2314" s="121"/>
      <c r="KM2314" s="121"/>
      <c r="KN2314" s="121"/>
      <c r="KO2314" s="121"/>
      <c r="KP2314" s="121"/>
      <c r="KQ2314" s="121"/>
      <c r="KR2314" s="121"/>
      <c r="KS2314" s="121"/>
      <c r="KT2314" s="121"/>
      <c r="KU2314" s="121"/>
      <c r="KV2314" s="121"/>
      <c r="KW2314" s="121"/>
      <c r="KX2314" s="121"/>
      <c r="KY2314" s="121"/>
      <c r="KZ2314" s="121"/>
      <c r="LA2314" s="121"/>
      <c r="LB2314" s="121"/>
      <c r="LC2314" s="121"/>
      <c r="LD2314" s="121"/>
      <c r="LE2314" s="121"/>
      <c r="LF2314" s="121"/>
      <c r="LG2314" s="121"/>
      <c r="LH2314" s="121"/>
      <c r="LI2314" s="121"/>
      <c r="LJ2314" s="121"/>
      <c r="LK2314" s="121"/>
      <c r="LL2314" s="121"/>
      <c r="LM2314" s="121"/>
      <c r="LN2314" s="121"/>
      <c r="LO2314" s="121"/>
      <c r="LP2314" s="121"/>
      <c r="LQ2314" s="121"/>
      <c r="LR2314" s="121"/>
      <c r="LS2314" s="121"/>
      <c r="LT2314" s="121"/>
      <c r="LU2314" s="121"/>
      <c r="LV2314" s="121"/>
      <c r="LW2314" s="121"/>
      <c r="LX2314" s="121"/>
      <c r="LY2314" s="121"/>
      <c r="LZ2314" s="121"/>
      <c r="MA2314" s="121"/>
      <c r="MB2314" s="121"/>
      <c r="MC2314" s="121"/>
      <c r="MD2314" s="121"/>
      <c r="ME2314" s="121"/>
      <c r="MF2314" s="121"/>
      <c r="MG2314" s="121"/>
      <c r="MH2314" s="121"/>
      <c r="MI2314" s="121"/>
      <c r="MJ2314" s="121"/>
      <c r="MK2314" s="121"/>
      <c r="ML2314" s="121"/>
      <c r="MM2314" s="121"/>
      <c r="MN2314" s="121"/>
      <c r="MO2314" s="121"/>
      <c r="MP2314" s="121"/>
      <c r="MQ2314" s="121"/>
      <c r="MR2314" s="121"/>
      <c r="MS2314" s="121"/>
      <c r="MT2314" s="121"/>
      <c r="MU2314" s="121"/>
      <c r="MV2314" s="121"/>
      <c r="MW2314" s="121"/>
      <c r="MX2314" s="121"/>
      <c r="MY2314" s="121"/>
      <c r="MZ2314" s="121"/>
      <c r="NA2314" s="121"/>
      <c r="NB2314" s="121"/>
      <c r="NC2314" s="121"/>
      <c r="ND2314" s="121"/>
      <c r="NE2314" s="121"/>
      <c r="NF2314" s="121"/>
      <c r="NG2314" s="121"/>
      <c r="NH2314" s="121"/>
      <c r="NI2314" s="121"/>
      <c r="NJ2314" s="121"/>
      <c r="NK2314" s="121"/>
      <c r="NL2314" s="121"/>
      <c r="NM2314" s="121"/>
      <c r="NN2314" s="121"/>
      <c r="NO2314" s="121"/>
      <c r="NP2314" s="121"/>
      <c r="NQ2314" s="121"/>
      <c r="NR2314" s="121"/>
      <c r="NS2314" s="121"/>
      <c r="NT2314" s="121"/>
      <c r="NU2314" s="121"/>
      <c r="NV2314" s="121"/>
      <c r="NW2314" s="121"/>
      <c r="NX2314" s="121"/>
      <c r="NY2314" s="121"/>
      <c r="NZ2314" s="121"/>
      <c r="OA2314" s="121"/>
      <c r="OB2314" s="121"/>
      <c r="OC2314" s="121"/>
      <c r="OD2314" s="121"/>
      <c r="OE2314" s="121"/>
      <c r="OF2314" s="121"/>
      <c r="OG2314" s="121"/>
      <c r="OH2314" s="121"/>
      <c r="OI2314" s="121"/>
      <c r="OJ2314" s="121"/>
      <c r="OK2314" s="121"/>
      <c r="OL2314" s="121"/>
      <c r="OM2314" s="121"/>
      <c r="ON2314" s="121"/>
      <c r="OO2314" s="121"/>
      <c r="OP2314" s="121"/>
      <c r="OQ2314" s="121"/>
      <c r="OR2314" s="121"/>
      <c r="OS2314" s="121"/>
      <c r="OT2314" s="121"/>
      <c r="OU2314" s="121"/>
      <c r="OV2314" s="121"/>
      <c r="OW2314" s="121"/>
      <c r="OX2314" s="121"/>
      <c r="OY2314" s="121"/>
      <c r="OZ2314" s="121"/>
      <c r="PA2314" s="121"/>
      <c r="PB2314" s="121"/>
      <c r="PC2314" s="121"/>
      <c r="PD2314" s="121"/>
      <c r="PE2314" s="121"/>
      <c r="PF2314" s="121"/>
      <c r="PG2314" s="121"/>
      <c r="PH2314" s="121"/>
      <c r="PI2314" s="121"/>
      <c r="PJ2314" s="121"/>
      <c r="PK2314" s="121"/>
      <c r="PL2314" s="121"/>
      <c r="PM2314" s="121"/>
      <c r="PN2314" s="121"/>
      <c r="PO2314" s="121"/>
      <c r="PP2314" s="121"/>
      <c r="PQ2314" s="121"/>
      <c r="PR2314" s="121"/>
      <c r="PS2314" s="121"/>
      <c r="PT2314" s="121"/>
      <c r="PU2314" s="121"/>
      <c r="PV2314" s="121"/>
      <c r="PW2314" s="121"/>
      <c r="PX2314" s="121"/>
      <c r="PY2314" s="121"/>
      <c r="PZ2314" s="121"/>
      <c r="QA2314" s="121"/>
      <c r="QB2314" s="121"/>
      <c r="QC2314" s="121"/>
      <c r="QD2314" s="121"/>
      <c r="QE2314" s="121"/>
      <c r="QF2314" s="121"/>
      <c r="QG2314" s="121"/>
      <c r="QH2314" s="121"/>
      <c r="QI2314" s="121"/>
      <c r="QJ2314" s="121"/>
      <c r="QK2314" s="121"/>
      <c r="QL2314" s="121"/>
      <c r="QM2314" s="121"/>
      <c r="QN2314" s="121"/>
      <c r="QO2314" s="121"/>
      <c r="QP2314" s="121"/>
      <c r="QQ2314" s="121"/>
      <c r="QR2314" s="121"/>
      <c r="QS2314" s="121"/>
      <c r="QT2314" s="121"/>
      <c r="QU2314" s="121"/>
      <c r="QV2314" s="121"/>
      <c r="QW2314" s="121"/>
      <c r="QX2314" s="121"/>
      <c r="QY2314" s="121"/>
      <c r="QZ2314" s="121"/>
      <c r="RA2314" s="121"/>
      <c r="RB2314" s="121"/>
      <c r="RC2314" s="121"/>
      <c r="RD2314" s="121"/>
      <c r="RE2314" s="121"/>
      <c r="RF2314" s="121"/>
      <c r="RG2314" s="121"/>
      <c r="RH2314" s="121"/>
      <c r="RI2314" s="121"/>
      <c r="RJ2314" s="121"/>
      <c r="RK2314" s="121"/>
      <c r="RL2314" s="121"/>
      <c r="RM2314" s="121"/>
      <c r="RN2314" s="121"/>
      <c r="RO2314" s="121"/>
      <c r="RP2314" s="121"/>
      <c r="RQ2314" s="121"/>
      <c r="RR2314" s="121"/>
      <c r="RS2314" s="121"/>
      <c r="RT2314" s="121"/>
      <c r="RU2314" s="121"/>
      <c r="RV2314" s="121"/>
      <c r="RW2314" s="121"/>
      <c r="RX2314" s="121"/>
      <c r="RY2314" s="121"/>
      <c r="RZ2314" s="121"/>
      <c r="SA2314" s="121"/>
      <c r="SB2314" s="121"/>
      <c r="SC2314" s="121"/>
      <c r="SD2314" s="121"/>
      <c r="SE2314" s="121"/>
      <c r="SF2314" s="121"/>
      <c r="SG2314" s="121"/>
      <c r="SH2314" s="121"/>
      <c r="SI2314" s="121"/>
      <c r="SJ2314" s="121"/>
      <c r="SK2314" s="121"/>
      <c r="SL2314" s="121"/>
      <c r="SM2314" s="121"/>
      <c r="SN2314" s="121"/>
      <c r="SO2314" s="121"/>
      <c r="SP2314" s="121"/>
      <c r="SQ2314" s="121"/>
      <c r="SR2314" s="121"/>
      <c r="SS2314" s="121"/>
      <c r="ST2314" s="121"/>
      <c r="SU2314" s="121"/>
      <c r="SV2314" s="121"/>
      <c r="SW2314" s="121"/>
      <c r="SX2314" s="121"/>
      <c r="SY2314" s="121"/>
      <c r="SZ2314" s="121"/>
      <c r="TA2314" s="121"/>
      <c r="TB2314" s="121"/>
      <c r="TC2314" s="121"/>
      <c r="TD2314" s="121"/>
      <c r="TE2314" s="121"/>
      <c r="TF2314" s="121"/>
      <c r="TG2314" s="121"/>
      <c r="TH2314" s="121"/>
      <c r="TI2314" s="121"/>
      <c r="TJ2314" s="121"/>
      <c r="TK2314" s="121"/>
      <c r="TL2314" s="121"/>
      <c r="TM2314" s="121"/>
      <c r="TN2314" s="121"/>
      <c r="TO2314" s="121"/>
      <c r="TP2314" s="121"/>
      <c r="TQ2314" s="121"/>
      <c r="TR2314" s="121"/>
      <c r="TS2314" s="121"/>
      <c r="TT2314" s="121"/>
      <c r="TU2314" s="121"/>
      <c r="TV2314" s="121"/>
      <c r="TW2314" s="121"/>
      <c r="TX2314" s="121"/>
      <c r="TY2314" s="121"/>
      <c r="TZ2314" s="121"/>
      <c r="UA2314" s="121"/>
      <c r="UB2314" s="121"/>
      <c r="UC2314" s="121"/>
      <c r="UD2314" s="121"/>
      <c r="UE2314" s="121"/>
      <c r="UF2314" s="121"/>
      <c r="UG2314" s="121"/>
      <c r="UH2314" s="121"/>
      <c r="UI2314" s="121"/>
      <c r="UJ2314" s="121"/>
      <c r="UK2314" s="121"/>
      <c r="UL2314" s="121"/>
      <c r="UM2314" s="121"/>
      <c r="UN2314" s="121"/>
      <c r="UO2314" s="121"/>
      <c r="UP2314" s="121"/>
      <c r="UQ2314" s="121"/>
      <c r="UR2314" s="121"/>
      <c r="US2314" s="121"/>
      <c r="UT2314" s="121"/>
      <c r="UU2314" s="121"/>
      <c r="UV2314" s="121"/>
      <c r="UW2314" s="121"/>
      <c r="UX2314" s="121"/>
      <c r="UY2314" s="121"/>
      <c r="UZ2314" s="121"/>
      <c r="VA2314" s="121"/>
      <c r="VB2314" s="121"/>
      <c r="VC2314" s="121"/>
      <c r="VD2314" s="121"/>
      <c r="VE2314" s="121"/>
      <c r="VF2314" s="121"/>
      <c r="VG2314" s="121"/>
      <c r="VH2314" s="121"/>
      <c r="VI2314" s="121"/>
      <c r="VJ2314" s="121"/>
      <c r="VK2314" s="121"/>
      <c r="VL2314" s="121"/>
      <c r="VM2314" s="121"/>
      <c r="VN2314" s="121"/>
      <c r="VO2314" s="121"/>
      <c r="VP2314" s="121"/>
      <c r="VQ2314" s="121"/>
      <c r="VR2314" s="121"/>
      <c r="VS2314" s="121"/>
      <c r="VT2314" s="121"/>
      <c r="VU2314" s="121"/>
      <c r="VV2314" s="121"/>
      <c r="VW2314" s="121"/>
      <c r="VX2314" s="121"/>
      <c r="VY2314" s="121"/>
      <c r="VZ2314" s="121"/>
      <c r="WA2314" s="121"/>
      <c r="WB2314" s="121"/>
      <c r="WC2314" s="121"/>
      <c r="WD2314" s="121"/>
      <c r="WE2314" s="121"/>
      <c r="WF2314" s="121"/>
      <c r="WG2314" s="121"/>
      <c r="WH2314" s="121"/>
      <c r="WI2314" s="121"/>
      <c r="WJ2314" s="121"/>
      <c r="WK2314" s="121"/>
      <c r="WL2314" s="121"/>
      <c r="WM2314" s="121"/>
      <c r="WN2314" s="121"/>
      <c r="WO2314" s="121"/>
      <c r="WP2314" s="121"/>
      <c r="WQ2314" s="121"/>
      <c r="WR2314" s="121"/>
      <c r="WS2314" s="121"/>
      <c r="WT2314" s="121"/>
      <c r="WU2314" s="121"/>
      <c r="WV2314" s="121"/>
      <c r="WW2314" s="121"/>
      <c r="WX2314" s="121"/>
      <c r="WY2314" s="121"/>
      <c r="WZ2314" s="121"/>
      <c r="XA2314" s="121"/>
      <c r="XB2314" s="121"/>
      <c r="XC2314" s="121"/>
      <c r="XD2314" s="121"/>
      <c r="XE2314" s="121"/>
      <c r="XF2314" s="121"/>
      <c r="XG2314" s="121"/>
      <c r="XH2314" s="121"/>
      <c r="XI2314" s="121"/>
      <c r="XJ2314" s="121"/>
      <c r="XK2314" s="121"/>
      <c r="XL2314" s="121"/>
      <c r="XM2314" s="121"/>
      <c r="XN2314" s="121"/>
      <c r="XO2314" s="121"/>
      <c r="XP2314" s="121"/>
      <c r="XQ2314" s="121"/>
      <c r="XR2314" s="121"/>
      <c r="XS2314" s="121"/>
      <c r="XT2314" s="121"/>
      <c r="XU2314" s="121"/>
      <c r="XV2314" s="121"/>
      <c r="XW2314" s="121"/>
      <c r="XX2314" s="121"/>
      <c r="XY2314" s="121"/>
      <c r="XZ2314" s="121"/>
      <c r="YA2314" s="121"/>
      <c r="YB2314" s="121"/>
      <c r="YC2314" s="121"/>
      <c r="YD2314" s="121"/>
      <c r="YE2314" s="121"/>
      <c r="YF2314" s="121"/>
      <c r="YG2314" s="121"/>
      <c r="YH2314" s="121"/>
      <c r="YI2314" s="121"/>
      <c r="YJ2314" s="121"/>
      <c r="YK2314" s="121"/>
      <c r="YL2314" s="121"/>
      <c r="YM2314" s="121"/>
      <c r="YN2314" s="121"/>
      <c r="YO2314" s="121"/>
      <c r="YP2314" s="121"/>
      <c r="YQ2314" s="121"/>
      <c r="YR2314" s="121"/>
      <c r="YS2314" s="121"/>
      <c r="YT2314" s="121"/>
      <c r="YU2314" s="121"/>
      <c r="YV2314" s="121"/>
      <c r="YW2314" s="121"/>
      <c r="YX2314" s="121"/>
      <c r="YY2314" s="121"/>
      <c r="YZ2314" s="121"/>
      <c r="ZA2314" s="121"/>
      <c r="ZB2314" s="121"/>
      <c r="ZC2314" s="121"/>
      <c r="ZD2314" s="121"/>
      <c r="ZE2314" s="121"/>
      <c r="ZF2314" s="121"/>
      <c r="ZG2314" s="121"/>
      <c r="ZH2314" s="121"/>
      <c r="ZI2314" s="121"/>
      <c r="ZJ2314" s="121"/>
      <c r="ZK2314" s="121"/>
      <c r="ZL2314" s="121"/>
      <c r="ZM2314" s="121"/>
      <c r="ZN2314" s="121"/>
      <c r="ZO2314" s="121"/>
      <c r="ZP2314" s="121"/>
      <c r="ZQ2314" s="121"/>
      <c r="ZR2314" s="121"/>
      <c r="ZS2314" s="121"/>
      <c r="ZT2314" s="121"/>
      <c r="ZU2314" s="121"/>
      <c r="ZV2314" s="121"/>
      <c r="ZW2314" s="121"/>
      <c r="ZX2314" s="121"/>
      <c r="ZY2314" s="121"/>
      <c r="ZZ2314" s="121"/>
      <c r="AAA2314" s="121"/>
      <c r="AAB2314" s="121"/>
      <c r="AAC2314" s="121"/>
      <c r="AAD2314" s="121"/>
      <c r="AAE2314" s="121"/>
      <c r="AAF2314" s="121"/>
      <c r="AAG2314" s="121"/>
      <c r="AAH2314" s="121"/>
      <c r="AAI2314" s="121"/>
      <c r="AAJ2314" s="121"/>
      <c r="AAK2314" s="121"/>
      <c r="AAL2314" s="121"/>
      <c r="AAM2314" s="121"/>
      <c r="AAN2314" s="121"/>
      <c r="AAO2314" s="121"/>
      <c r="AAP2314" s="121"/>
      <c r="AAQ2314" s="121"/>
      <c r="AAR2314" s="121"/>
      <c r="AAS2314" s="121"/>
      <c r="AAT2314" s="121"/>
      <c r="AAU2314" s="121"/>
      <c r="AAV2314" s="121"/>
      <c r="AAW2314" s="121"/>
      <c r="AAX2314" s="121"/>
      <c r="AAY2314" s="121"/>
      <c r="AAZ2314" s="121"/>
      <c r="ABA2314" s="121"/>
      <c r="ABB2314" s="121"/>
      <c r="ABC2314" s="121"/>
      <c r="ABD2314" s="121"/>
      <c r="ABE2314" s="121"/>
      <c r="ABF2314" s="121"/>
      <c r="ABG2314" s="121"/>
      <c r="ABH2314" s="121"/>
      <c r="ABI2314" s="121"/>
      <c r="ABJ2314" s="121"/>
      <c r="ABK2314" s="121"/>
      <c r="ABL2314" s="121"/>
      <c r="ABM2314" s="121"/>
      <c r="ABN2314" s="121"/>
      <c r="ABO2314" s="121"/>
      <c r="ABP2314" s="121"/>
      <c r="ABQ2314" s="121"/>
      <c r="ABR2314" s="121"/>
      <c r="ABS2314" s="121"/>
      <c r="ABT2314" s="121"/>
      <c r="ABU2314" s="121"/>
      <c r="ABV2314" s="121"/>
      <c r="ABW2314" s="121"/>
      <c r="ABX2314" s="121"/>
      <c r="ABY2314" s="121"/>
      <c r="ABZ2314" s="121"/>
      <c r="ACA2314" s="121"/>
      <c r="ACB2314" s="121"/>
      <c r="ACC2314" s="121"/>
      <c r="ACD2314" s="121"/>
      <c r="ACE2314" s="121"/>
      <c r="ACF2314" s="121"/>
      <c r="ACG2314" s="121"/>
      <c r="ACH2314" s="121"/>
      <c r="ACI2314" s="121"/>
      <c r="ACJ2314" s="121"/>
      <c r="ACK2314" s="121"/>
      <c r="ACL2314" s="121"/>
      <c r="ACM2314" s="121"/>
      <c r="ACN2314" s="121"/>
      <c r="ACO2314" s="121"/>
      <c r="ACP2314" s="121"/>
      <c r="ACQ2314" s="121"/>
      <c r="ACR2314" s="121"/>
      <c r="ACS2314" s="121"/>
      <c r="ACT2314" s="121"/>
      <c r="ACU2314" s="121"/>
      <c r="ACV2314" s="121"/>
      <c r="ACW2314" s="121"/>
      <c r="ACX2314" s="121"/>
      <c r="ACY2314" s="121"/>
      <c r="ACZ2314" s="121"/>
      <c r="ADA2314" s="121"/>
      <c r="ADB2314" s="121"/>
      <c r="ADC2314" s="121"/>
      <c r="ADD2314" s="121"/>
      <c r="ADE2314" s="121"/>
      <c r="ADF2314" s="121"/>
      <c r="ADG2314" s="121"/>
      <c r="ADH2314" s="121"/>
      <c r="ADI2314" s="121"/>
      <c r="ADJ2314" s="121"/>
      <c r="ADK2314" s="121"/>
      <c r="ADL2314" s="121"/>
      <c r="ADM2314" s="121"/>
      <c r="ADN2314" s="121"/>
      <c r="ADO2314" s="121"/>
      <c r="ADP2314" s="121"/>
      <c r="ADQ2314" s="121"/>
      <c r="ADR2314" s="121"/>
      <c r="ADS2314" s="121"/>
      <c r="ADT2314" s="121"/>
      <c r="ADU2314" s="121"/>
      <c r="ADV2314" s="121"/>
      <c r="ADW2314" s="121"/>
      <c r="ADX2314" s="121"/>
      <c r="ADY2314" s="121"/>
      <c r="ADZ2314" s="121"/>
      <c r="AEA2314" s="121"/>
      <c r="AEB2314" s="121"/>
      <c r="AEC2314" s="121"/>
      <c r="AED2314" s="121"/>
      <c r="AEE2314" s="121"/>
      <c r="AEF2314" s="121"/>
      <c r="AEG2314" s="121"/>
      <c r="AEH2314" s="121"/>
      <c r="AEI2314" s="121"/>
      <c r="AEJ2314" s="121"/>
      <c r="AEK2314" s="121"/>
      <c r="AEL2314" s="121"/>
      <c r="AEM2314" s="121"/>
      <c r="AEN2314" s="121"/>
      <c r="AEO2314" s="121"/>
      <c r="AEP2314" s="121"/>
      <c r="AEQ2314" s="121"/>
      <c r="AER2314" s="121"/>
      <c r="AES2314" s="121"/>
      <c r="AET2314" s="121"/>
      <c r="AEU2314" s="121"/>
      <c r="AEV2314" s="121"/>
      <c r="AEW2314" s="121"/>
      <c r="AEX2314" s="121"/>
      <c r="AEY2314" s="121"/>
      <c r="AEZ2314" s="121"/>
      <c r="AFA2314" s="121"/>
      <c r="AFB2314" s="121"/>
      <c r="AFC2314" s="121"/>
      <c r="AFD2314" s="121"/>
      <c r="AFE2314" s="121"/>
      <c r="AFF2314" s="121"/>
      <c r="AFG2314" s="121"/>
      <c r="AFH2314" s="121"/>
      <c r="AFI2314" s="121"/>
      <c r="AFJ2314" s="121"/>
      <c r="AFK2314" s="121"/>
      <c r="AFL2314" s="121"/>
      <c r="AFM2314" s="121"/>
      <c r="AFN2314" s="121"/>
      <c r="AFO2314" s="121"/>
      <c r="AFP2314" s="121"/>
      <c r="AFQ2314" s="121"/>
      <c r="AFR2314" s="121"/>
      <c r="AFS2314" s="121"/>
      <c r="AFT2314" s="121"/>
      <c r="AFU2314" s="121"/>
      <c r="AFV2314" s="121"/>
      <c r="AFW2314" s="121"/>
      <c r="AFX2314" s="121"/>
      <c r="AFY2314" s="121"/>
      <c r="AFZ2314" s="121"/>
      <c r="AGA2314" s="121"/>
      <c r="AGB2314" s="121"/>
      <c r="AGC2314" s="121"/>
      <c r="AGD2314" s="121"/>
      <c r="AGE2314" s="121"/>
      <c r="AGF2314" s="121"/>
      <c r="AGG2314" s="121"/>
      <c r="AGH2314" s="121"/>
      <c r="AGI2314" s="121"/>
      <c r="AGJ2314" s="121"/>
      <c r="AGK2314" s="121"/>
      <c r="AGL2314" s="121"/>
      <c r="AGM2314" s="121"/>
      <c r="AGN2314" s="121"/>
      <c r="AGO2314" s="121"/>
      <c r="AGP2314" s="121"/>
      <c r="AGQ2314" s="121"/>
      <c r="AGR2314" s="121"/>
      <c r="AGS2314" s="121"/>
      <c r="AGT2314" s="121"/>
      <c r="AGU2314" s="121"/>
      <c r="AGV2314" s="121"/>
      <c r="AGW2314" s="121"/>
      <c r="AGX2314" s="121"/>
      <c r="AGY2314" s="121"/>
      <c r="AGZ2314" s="121"/>
      <c r="AHA2314" s="121"/>
      <c r="AHB2314" s="121"/>
      <c r="AHC2314" s="121"/>
      <c r="AHD2314" s="121"/>
      <c r="AHE2314" s="121"/>
      <c r="AHF2314" s="121"/>
      <c r="AHG2314" s="121"/>
      <c r="AHH2314" s="121"/>
      <c r="AHI2314" s="121"/>
      <c r="AHJ2314" s="121"/>
      <c r="AHK2314" s="121"/>
      <c r="AHL2314" s="121"/>
      <c r="AHM2314" s="121"/>
      <c r="AHN2314" s="121"/>
      <c r="AHO2314" s="121"/>
      <c r="AHP2314" s="121"/>
      <c r="AHQ2314" s="121"/>
      <c r="AHR2314" s="121"/>
      <c r="AHS2314" s="121"/>
      <c r="AHT2314" s="121"/>
      <c r="AHU2314" s="121"/>
      <c r="AHV2314" s="121"/>
      <c r="AHW2314" s="121"/>
      <c r="AHX2314" s="121"/>
      <c r="AHY2314" s="121"/>
      <c r="AHZ2314" s="121"/>
      <c r="AIA2314" s="121"/>
      <c r="AIB2314" s="121"/>
      <c r="AIC2314" s="121"/>
      <c r="AID2314" s="121"/>
      <c r="AIE2314" s="121"/>
      <c r="AIF2314" s="121"/>
      <c r="AIG2314" s="121"/>
      <c r="AIH2314" s="121"/>
      <c r="AII2314" s="121"/>
      <c r="AIJ2314" s="121"/>
      <c r="AIK2314" s="121"/>
      <c r="AIL2314" s="121"/>
      <c r="AIM2314" s="121"/>
      <c r="AIN2314" s="121"/>
      <c r="AIO2314" s="121"/>
      <c r="AIP2314" s="121"/>
      <c r="AIQ2314" s="121"/>
      <c r="AIR2314" s="121"/>
      <c r="AIS2314" s="121"/>
      <c r="AIT2314" s="121"/>
      <c r="AIU2314" s="121"/>
      <c r="AIV2314" s="121"/>
      <c r="AIW2314" s="121"/>
      <c r="AIX2314" s="121"/>
      <c r="AIY2314" s="121"/>
      <c r="AIZ2314" s="121"/>
      <c r="AJA2314" s="121"/>
      <c r="AJB2314" s="121"/>
      <c r="AJC2314" s="121"/>
      <c r="AJD2314" s="121"/>
      <c r="AJE2314" s="121"/>
      <c r="AJF2314" s="121"/>
      <c r="AJG2314" s="121"/>
      <c r="AJH2314" s="121"/>
      <c r="AJI2314" s="121"/>
      <c r="AJJ2314" s="121"/>
      <c r="AJK2314" s="121"/>
      <c r="AJL2314" s="121"/>
      <c r="AJM2314" s="121"/>
      <c r="AJN2314" s="121"/>
      <c r="AJO2314" s="121"/>
      <c r="AJP2314" s="121"/>
      <c r="AJQ2314" s="121"/>
      <c r="AJR2314" s="121"/>
      <c r="AJS2314" s="121"/>
      <c r="AJT2314" s="121"/>
      <c r="AJU2314" s="121"/>
      <c r="AJV2314" s="121"/>
      <c r="AJW2314" s="121"/>
      <c r="AJX2314" s="121"/>
      <c r="AJY2314" s="121"/>
      <c r="AJZ2314" s="121"/>
      <c r="AKA2314" s="121"/>
      <c r="AKB2314" s="121"/>
      <c r="AKC2314" s="121"/>
      <c r="AKD2314" s="121"/>
      <c r="AKE2314" s="121"/>
      <c r="AKF2314" s="121"/>
      <c r="AKG2314" s="121"/>
      <c r="AKH2314" s="121"/>
      <c r="AKI2314" s="121"/>
      <c r="AKJ2314" s="121"/>
      <c r="AKK2314" s="121"/>
      <c r="AKL2314" s="121"/>
      <c r="AKM2314" s="121"/>
      <c r="AKN2314" s="121"/>
      <c r="AKO2314" s="121"/>
      <c r="AKP2314" s="121"/>
      <c r="AKQ2314" s="121"/>
      <c r="AKR2314" s="121"/>
      <c r="AKS2314" s="121"/>
      <c r="AKT2314" s="121"/>
      <c r="AKU2314" s="121"/>
      <c r="AKV2314" s="121"/>
      <c r="AKW2314" s="121"/>
      <c r="AKX2314" s="121"/>
      <c r="AKY2314" s="121"/>
      <c r="AKZ2314" s="121"/>
      <c r="ALA2314" s="121"/>
      <c r="ALB2314" s="121"/>
      <c r="ALC2314" s="121"/>
      <c r="ALD2314" s="121"/>
      <c r="ALE2314" s="121"/>
      <c r="ALF2314" s="121"/>
      <c r="ALG2314" s="121"/>
      <c r="ALH2314" s="121"/>
      <c r="ALI2314" s="121"/>
      <c r="ALJ2314" s="121"/>
      <c r="ALK2314" s="121"/>
      <c r="ALL2314" s="121"/>
      <c r="ALM2314" s="121"/>
      <c r="ALN2314" s="121"/>
      <c r="ALO2314" s="121"/>
      <c r="ALP2314" s="121"/>
      <c r="ALQ2314" s="121"/>
      <c r="ALR2314" s="121"/>
      <c r="ALS2314" s="121"/>
      <c r="ALT2314" s="121"/>
      <c r="ALU2314" s="121"/>
      <c r="ALV2314" s="121"/>
      <c r="ALW2314" s="121"/>
      <c r="ALX2314" s="121"/>
      <c r="ALY2314" s="121"/>
      <c r="ALZ2314" s="121"/>
      <c r="AMA2314" s="121"/>
      <c r="AMB2314" s="121"/>
      <c r="AMC2314" s="121"/>
      <c r="AMD2314" s="121"/>
      <c r="AME2314" s="121"/>
      <c r="AMF2314" s="121"/>
      <c r="AMG2314" s="121"/>
      <c r="AMH2314" s="121"/>
      <c r="AMI2314" s="121"/>
      <c r="AMJ2314" s="121"/>
      <c r="AMK2314" s="121"/>
    </row>
    <row r="2315" spans="1:1025" s="108" customFormat="1" ht="43.2">
      <c r="A2315" s="15">
        <v>2312</v>
      </c>
      <c r="B2315" s="16" t="s">
        <v>28</v>
      </c>
      <c r="C2315" s="16" t="s">
        <v>3864</v>
      </c>
      <c r="D2315" s="16" t="s">
        <v>5466</v>
      </c>
      <c r="E2315" s="16" t="s">
        <v>5510</v>
      </c>
      <c r="F2315" s="16" t="s">
        <v>938</v>
      </c>
      <c r="G2315" s="16" t="s">
        <v>1052</v>
      </c>
      <c r="H2315" s="16" t="s">
        <v>5511</v>
      </c>
      <c r="I2315" s="16" t="s">
        <v>5512</v>
      </c>
      <c r="J2315" s="16" t="s">
        <v>2247</v>
      </c>
      <c r="K2315" s="16" t="s">
        <v>5513</v>
      </c>
      <c r="L2315" s="16" t="s">
        <v>3232</v>
      </c>
      <c r="M2315" s="282" t="s">
        <v>5514</v>
      </c>
      <c r="N2315" s="121"/>
      <c r="O2315" s="121"/>
      <c r="P2315" s="121"/>
      <c r="Q2315" s="121"/>
      <c r="R2315" s="121"/>
      <c r="S2315" s="121"/>
      <c r="T2315" s="121"/>
      <c r="U2315" s="121"/>
      <c r="V2315" s="121"/>
      <c r="W2315" s="121"/>
      <c r="X2315" s="121"/>
      <c r="Y2315" s="121"/>
      <c r="Z2315" s="121"/>
      <c r="AA2315" s="121"/>
      <c r="AB2315" s="121"/>
      <c r="AC2315" s="121"/>
      <c r="AD2315" s="121"/>
      <c r="AE2315" s="121"/>
      <c r="AF2315" s="121"/>
      <c r="AG2315" s="121"/>
      <c r="AH2315" s="121"/>
      <c r="AI2315" s="121"/>
      <c r="AJ2315" s="121"/>
      <c r="AK2315" s="121"/>
      <c r="AL2315" s="121"/>
      <c r="AM2315" s="121"/>
      <c r="AN2315" s="121"/>
      <c r="AO2315" s="121"/>
      <c r="AP2315" s="121"/>
      <c r="AQ2315" s="121"/>
      <c r="AR2315" s="121"/>
      <c r="AS2315" s="121"/>
      <c r="AT2315" s="121"/>
      <c r="AU2315" s="121"/>
      <c r="AV2315" s="121"/>
      <c r="AW2315" s="121"/>
      <c r="AX2315" s="121"/>
      <c r="AY2315" s="121"/>
      <c r="AZ2315" s="121"/>
      <c r="BA2315" s="121"/>
      <c r="BB2315" s="121"/>
      <c r="BC2315" s="121"/>
      <c r="BD2315" s="121"/>
      <c r="BE2315" s="121"/>
      <c r="BF2315" s="121"/>
      <c r="BG2315" s="121"/>
      <c r="BH2315" s="121"/>
      <c r="BI2315" s="121"/>
      <c r="BJ2315" s="121"/>
      <c r="BK2315" s="121"/>
      <c r="BL2315" s="121"/>
      <c r="BM2315" s="121"/>
      <c r="BN2315" s="121"/>
      <c r="BO2315" s="121"/>
      <c r="BP2315" s="121"/>
      <c r="BQ2315" s="121"/>
      <c r="BR2315" s="121"/>
      <c r="BS2315" s="121"/>
      <c r="BT2315" s="121"/>
      <c r="BU2315" s="121"/>
      <c r="BV2315" s="121"/>
      <c r="BW2315" s="121"/>
      <c r="BX2315" s="121"/>
      <c r="BY2315" s="121"/>
      <c r="BZ2315" s="121"/>
      <c r="CA2315" s="121"/>
      <c r="CB2315" s="121"/>
      <c r="CC2315" s="121"/>
      <c r="CD2315" s="121"/>
      <c r="CE2315" s="121"/>
      <c r="CF2315" s="121"/>
      <c r="CG2315" s="121"/>
      <c r="CH2315" s="121"/>
      <c r="CI2315" s="121"/>
      <c r="CJ2315" s="121"/>
      <c r="CK2315" s="121"/>
      <c r="CL2315" s="121"/>
      <c r="CM2315" s="121"/>
      <c r="CN2315" s="121"/>
      <c r="CO2315" s="121"/>
      <c r="CP2315" s="121"/>
      <c r="CQ2315" s="121"/>
      <c r="CR2315" s="121"/>
      <c r="CS2315" s="121"/>
      <c r="CT2315" s="121"/>
      <c r="CU2315" s="121"/>
      <c r="CV2315" s="121"/>
      <c r="CW2315" s="121"/>
      <c r="CX2315" s="121"/>
      <c r="CY2315" s="121"/>
      <c r="CZ2315" s="121"/>
      <c r="DA2315" s="121"/>
      <c r="DB2315" s="121"/>
      <c r="DC2315" s="121"/>
      <c r="DD2315" s="121"/>
      <c r="DE2315" s="121"/>
      <c r="DF2315" s="121"/>
      <c r="DG2315" s="121"/>
      <c r="DH2315" s="121"/>
      <c r="DI2315" s="121"/>
      <c r="DJ2315" s="121"/>
      <c r="DK2315" s="121"/>
      <c r="DL2315" s="121"/>
      <c r="DM2315" s="121"/>
      <c r="DN2315" s="121"/>
      <c r="DO2315" s="121"/>
      <c r="DP2315" s="121"/>
      <c r="DQ2315" s="121"/>
      <c r="DR2315" s="121"/>
      <c r="DS2315" s="121"/>
      <c r="DT2315" s="121"/>
      <c r="DU2315" s="121"/>
      <c r="DV2315" s="121"/>
      <c r="DW2315" s="121"/>
      <c r="DX2315" s="121"/>
      <c r="DY2315" s="121"/>
      <c r="DZ2315" s="121"/>
      <c r="EA2315" s="121"/>
      <c r="EB2315" s="121"/>
      <c r="EC2315" s="121"/>
      <c r="ED2315" s="121"/>
      <c r="EE2315" s="121"/>
      <c r="EF2315" s="121"/>
      <c r="EG2315" s="121"/>
      <c r="EH2315" s="121"/>
      <c r="EI2315" s="121"/>
      <c r="EJ2315" s="121"/>
      <c r="EK2315" s="121"/>
      <c r="EL2315" s="121"/>
      <c r="EM2315" s="121"/>
      <c r="EN2315" s="121"/>
      <c r="EO2315" s="121"/>
      <c r="EP2315" s="121"/>
      <c r="EQ2315" s="121"/>
      <c r="ER2315" s="121"/>
      <c r="ES2315" s="121"/>
      <c r="ET2315" s="121"/>
      <c r="EU2315" s="121"/>
      <c r="EV2315" s="121"/>
      <c r="EW2315" s="121"/>
      <c r="EX2315" s="121"/>
      <c r="EY2315" s="121"/>
      <c r="EZ2315" s="121"/>
      <c r="FA2315" s="121"/>
      <c r="FB2315" s="121"/>
      <c r="FC2315" s="121"/>
      <c r="FD2315" s="121"/>
      <c r="FE2315" s="121"/>
      <c r="FF2315" s="121"/>
      <c r="FG2315" s="121"/>
      <c r="FH2315" s="121"/>
      <c r="FI2315" s="121"/>
      <c r="FJ2315" s="121"/>
      <c r="FK2315" s="121"/>
      <c r="FL2315" s="121"/>
      <c r="FM2315" s="121"/>
      <c r="FN2315" s="121"/>
      <c r="FO2315" s="121"/>
      <c r="FP2315" s="121"/>
      <c r="FQ2315" s="121"/>
      <c r="FR2315" s="121"/>
      <c r="FS2315" s="121"/>
      <c r="FT2315" s="121"/>
      <c r="FU2315" s="121"/>
      <c r="FV2315" s="121"/>
      <c r="FW2315" s="121"/>
      <c r="FX2315" s="121"/>
      <c r="FY2315" s="121"/>
      <c r="FZ2315" s="121"/>
      <c r="GA2315" s="121"/>
      <c r="GB2315" s="121"/>
      <c r="GC2315" s="121"/>
      <c r="GD2315" s="121"/>
      <c r="GE2315" s="121"/>
      <c r="GF2315" s="121"/>
      <c r="GG2315" s="121"/>
      <c r="GH2315" s="121"/>
      <c r="GI2315" s="121"/>
      <c r="GJ2315" s="121"/>
      <c r="GK2315" s="121"/>
      <c r="GL2315" s="121"/>
      <c r="GM2315" s="121"/>
      <c r="GN2315" s="121"/>
      <c r="GO2315" s="121"/>
      <c r="GP2315" s="121"/>
      <c r="GQ2315" s="121"/>
      <c r="GR2315" s="121"/>
      <c r="GS2315" s="121"/>
      <c r="GT2315" s="121"/>
      <c r="GU2315" s="121"/>
      <c r="GV2315" s="121"/>
      <c r="GW2315" s="121"/>
      <c r="GX2315" s="121"/>
      <c r="GY2315" s="121"/>
      <c r="GZ2315" s="121"/>
      <c r="HA2315" s="121"/>
      <c r="HB2315" s="121"/>
      <c r="HC2315" s="121"/>
      <c r="HD2315" s="121"/>
      <c r="HE2315" s="121"/>
      <c r="HF2315" s="121"/>
      <c r="HG2315" s="121"/>
      <c r="HH2315" s="121"/>
      <c r="HI2315" s="121"/>
      <c r="HJ2315" s="121"/>
      <c r="HK2315" s="121"/>
      <c r="HL2315" s="121"/>
      <c r="HM2315" s="121"/>
      <c r="HN2315" s="121"/>
      <c r="HO2315" s="121"/>
      <c r="HP2315" s="121"/>
      <c r="HQ2315" s="121"/>
      <c r="HR2315" s="121"/>
      <c r="HS2315" s="121"/>
      <c r="HT2315" s="121"/>
      <c r="HU2315" s="121"/>
      <c r="HV2315" s="121"/>
      <c r="HW2315" s="121"/>
      <c r="HX2315" s="121"/>
      <c r="HY2315" s="121"/>
      <c r="HZ2315" s="121"/>
      <c r="IA2315" s="121"/>
      <c r="IB2315" s="121"/>
      <c r="IC2315" s="121"/>
      <c r="ID2315" s="121"/>
      <c r="IE2315" s="121"/>
      <c r="IF2315" s="121"/>
      <c r="IG2315" s="121"/>
      <c r="IH2315" s="121"/>
      <c r="II2315" s="121"/>
      <c r="IJ2315" s="121"/>
      <c r="IK2315" s="121"/>
      <c r="IL2315" s="121"/>
      <c r="IM2315" s="121"/>
      <c r="IN2315" s="121"/>
      <c r="IO2315" s="121"/>
      <c r="IP2315" s="121"/>
      <c r="IQ2315" s="121"/>
      <c r="IR2315" s="121"/>
      <c r="IS2315" s="121"/>
      <c r="IT2315" s="121"/>
      <c r="IU2315" s="121"/>
      <c r="IV2315" s="121"/>
      <c r="IW2315" s="121"/>
      <c r="IX2315" s="121"/>
      <c r="IY2315" s="121"/>
      <c r="IZ2315" s="121"/>
      <c r="JA2315" s="121"/>
      <c r="JB2315" s="121"/>
      <c r="JC2315" s="121"/>
      <c r="JD2315" s="121"/>
      <c r="JE2315" s="121"/>
      <c r="JF2315" s="121"/>
      <c r="JG2315" s="121"/>
      <c r="JH2315" s="121"/>
      <c r="JI2315" s="121"/>
      <c r="JJ2315" s="121"/>
      <c r="JK2315" s="121"/>
      <c r="JL2315" s="121"/>
      <c r="JM2315" s="121"/>
      <c r="JN2315" s="121"/>
      <c r="JO2315" s="121"/>
      <c r="JP2315" s="121"/>
      <c r="JQ2315" s="121"/>
      <c r="JR2315" s="121"/>
      <c r="JS2315" s="121"/>
      <c r="JT2315" s="121"/>
      <c r="JU2315" s="121"/>
      <c r="JV2315" s="121"/>
      <c r="JW2315" s="121"/>
      <c r="JX2315" s="121"/>
      <c r="JY2315" s="121"/>
      <c r="JZ2315" s="121"/>
      <c r="KA2315" s="121"/>
      <c r="KB2315" s="121"/>
      <c r="KC2315" s="121"/>
      <c r="KD2315" s="121"/>
      <c r="KE2315" s="121"/>
      <c r="KF2315" s="121"/>
      <c r="KG2315" s="121"/>
      <c r="KH2315" s="121"/>
      <c r="KI2315" s="121"/>
      <c r="KJ2315" s="121"/>
      <c r="KK2315" s="121"/>
      <c r="KL2315" s="121"/>
      <c r="KM2315" s="121"/>
      <c r="KN2315" s="121"/>
      <c r="KO2315" s="121"/>
      <c r="KP2315" s="121"/>
      <c r="KQ2315" s="121"/>
      <c r="KR2315" s="121"/>
      <c r="KS2315" s="121"/>
      <c r="KT2315" s="121"/>
      <c r="KU2315" s="121"/>
      <c r="KV2315" s="121"/>
      <c r="KW2315" s="121"/>
      <c r="KX2315" s="121"/>
      <c r="KY2315" s="121"/>
      <c r="KZ2315" s="121"/>
      <c r="LA2315" s="121"/>
      <c r="LB2315" s="121"/>
      <c r="LC2315" s="121"/>
      <c r="LD2315" s="121"/>
      <c r="LE2315" s="121"/>
      <c r="LF2315" s="121"/>
      <c r="LG2315" s="121"/>
      <c r="LH2315" s="121"/>
      <c r="LI2315" s="121"/>
      <c r="LJ2315" s="121"/>
      <c r="LK2315" s="121"/>
      <c r="LL2315" s="121"/>
      <c r="LM2315" s="121"/>
      <c r="LN2315" s="121"/>
      <c r="LO2315" s="121"/>
      <c r="LP2315" s="121"/>
      <c r="LQ2315" s="121"/>
      <c r="LR2315" s="121"/>
      <c r="LS2315" s="121"/>
      <c r="LT2315" s="121"/>
      <c r="LU2315" s="121"/>
      <c r="LV2315" s="121"/>
      <c r="LW2315" s="121"/>
      <c r="LX2315" s="121"/>
      <c r="LY2315" s="121"/>
      <c r="LZ2315" s="121"/>
      <c r="MA2315" s="121"/>
      <c r="MB2315" s="121"/>
      <c r="MC2315" s="121"/>
      <c r="MD2315" s="121"/>
      <c r="ME2315" s="121"/>
      <c r="MF2315" s="121"/>
      <c r="MG2315" s="121"/>
      <c r="MH2315" s="121"/>
      <c r="MI2315" s="121"/>
      <c r="MJ2315" s="121"/>
      <c r="MK2315" s="121"/>
      <c r="ML2315" s="121"/>
      <c r="MM2315" s="121"/>
      <c r="MN2315" s="121"/>
      <c r="MO2315" s="121"/>
      <c r="MP2315" s="121"/>
      <c r="MQ2315" s="121"/>
      <c r="MR2315" s="121"/>
      <c r="MS2315" s="121"/>
      <c r="MT2315" s="121"/>
      <c r="MU2315" s="121"/>
      <c r="MV2315" s="121"/>
      <c r="MW2315" s="121"/>
      <c r="MX2315" s="121"/>
      <c r="MY2315" s="121"/>
      <c r="MZ2315" s="121"/>
      <c r="NA2315" s="121"/>
      <c r="NB2315" s="121"/>
      <c r="NC2315" s="121"/>
      <c r="ND2315" s="121"/>
      <c r="NE2315" s="121"/>
      <c r="NF2315" s="121"/>
      <c r="NG2315" s="121"/>
      <c r="NH2315" s="121"/>
      <c r="NI2315" s="121"/>
      <c r="NJ2315" s="121"/>
      <c r="NK2315" s="121"/>
      <c r="NL2315" s="121"/>
      <c r="NM2315" s="121"/>
      <c r="NN2315" s="121"/>
      <c r="NO2315" s="121"/>
      <c r="NP2315" s="121"/>
      <c r="NQ2315" s="121"/>
      <c r="NR2315" s="121"/>
      <c r="NS2315" s="121"/>
      <c r="NT2315" s="121"/>
      <c r="NU2315" s="121"/>
      <c r="NV2315" s="121"/>
      <c r="NW2315" s="121"/>
      <c r="NX2315" s="121"/>
      <c r="NY2315" s="121"/>
      <c r="NZ2315" s="121"/>
      <c r="OA2315" s="121"/>
      <c r="OB2315" s="121"/>
      <c r="OC2315" s="121"/>
      <c r="OD2315" s="121"/>
      <c r="OE2315" s="121"/>
      <c r="OF2315" s="121"/>
      <c r="OG2315" s="121"/>
      <c r="OH2315" s="121"/>
      <c r="OI2315" s="121"/>
      <c r="OJ2315" s="121"/>
      <c r="OK2315" s="121"/>
      <c r="OL2315" s="121"/>
      <c r="OM2315" s="121"/>
      <c r="ON2315" s="121"/>
      <c r="OO2315" s="121"/>
      <c r="OP2315" s="121"/>
      <c r="OQ2315" s="121"/>
      <c r="OR2315" s="121"/>
      <c r="OS2315" s="121"/>
      <c r="OT2315" s="121"/>
      <c r="OU2315" s="121"/>
      <c r="OV2315" s="121"/>
      <c r="OW2315" s="121"/>
      <c r="OX2315" s="121"/>
      <c r="OY2315" s="121"/>
      <c r="OZ2315" s="121"/>
      <c r="PA2315" s="121"/>
      <c r="PB2315" s="121"/>
      <c r="PC2315" s="121"/>
      <c r="PD2315" s="121"/>
      <c r="PE2315" s="121"/>
      <c r="PF2315" s="121"/>
      <c r="PG2315" s="121"/>
      <c r="PH2315" s="121"/>
      <c r="PI2315" s="121"/>
      <c r="PJ2315" s="121"/>
      <c r="PK2315" s="121"/>
      <c r="PL2315" s="121"/>
      <c r="PM2315" s="121"/>
      <c r="PN2315" s="121"/>
      <c r="PO2315" s="121"/>
      <c r="PP2315" s="121"/>
      <c r="PQ2315" s="121"/>
      <c r="PR2315" s="121"/>
      <c r="PS2315" s="121"/>
      <c r="PT2315" s="121"/>
      <c r="PU2315" s="121"/>
      <c r="PV2315" s="121"/>
      <c r="PW2315" s="121"/>
      <c r="PX2315" s="121"/>
      <c r="PY2315" s="121"/>
      <c r="PZ2315" s="121"/>
      <c r="QA2315" s="121"/>
      <c r="QB2315" s="121"/>
      <c r="QC2315" s="121"/>
      <c r="QD2315" s="121"/>
      <c r="QE2315" s="121"/>
      <c r="QF2315" s="121"/>
      <c r="QG2315" s="121"/>
      <c r="QH2315" s="121"/>
      <c r="QI2315" s="121"/>
      <c r="QJ2315" s="121"/>
      <c r="QK2315" s="121"/>
      <c r="QL2315" s="121"/>
      <c r="QM2315" s="121"/>
      <c r="QN2315" s="121"/>
      <c r="QO2315" s="121"/>
      <c r="QP2315" s="121"/>
      <c r="QQ2315" s="121"/>
      <c r="QR2315" s="121"/>
      <c r="QS2315" s="121"/>
      <c r="QT2315" s="121"/>
      <c r="QU2315" s="121"/>
      <c r="QV2315" s="121"/>
      <c r="QW2315" s="121"/>
      <c r="QX2315" s="121"/>
      <c r="QY2315" s="121"/>
      <c r="QZ2315" s="121"/>
      <c r="RA2315" s="121"/>
      <c r="RB2315" s="121"/>
      <c r="RC2315" s="121"/>
      <c r="RD2315" s="121"/>
      <c r="RE2315" s="121"/>
      <c r="RF2315" s="121"/>
      <c r="RG2315" s="121"/>
      <c r="RH2315" s="121"/>
      <c r="RI2315" s="121"/>
      <c r="RJ2315" s="121"/>
      <c r="RK2315" s="121"/>
      <c r="RL2315" s="121"/>
      <c r="RM2315" s="121"/>
      <c r="RN2315" s="121"/>
      <c r="RO2315" s="121"/>
      <c r="RP2315" s="121"/>
      <c r="RQ2315" s="121"/>
      <c r="RR2315" s="121"/>
      <c r="RS2315" s="121"/>
      <c r="RT2315" s="121"/>
      <c r="RU2315" s="121"/>
      <c r="RV2315" s="121"/>
      <c r="RW2315" s="121"/>
      <c r="RX2315" s="121"/>
      <c r="RY2315" s="121"/>
      <c r="RZ2315" s="121"/>
      <c r="SA2315" s="121"/>
      <c r="SB2315" s="121"/>
      <c r="SC2315" s="121"/>
      <c r="SD2315" s="121"/>
      <c r="SE2315" s="121"/>
      <c r="SF2315" s="121"/>
      <c r="SG2315" s="121"/>
      <c r="SH2315" s="121"/>
      <c r="SI2315" s="121"/>
      <c r="SJ2315" s="121"/>
      <c r="SK2315" s="121"/>
      <c r="SL2315" s="121"/>
      <c r="SM2315" s="121"/>
      <c r="SN2315" s="121"/>
      <c r="SO2315" s="121"/>
      <c r="SP2315" s="121"/>
      <c r="SQ2315" s="121"/>
      <c r="SR2315" s="121"/>
      <c r="SS2315" s="121"/>
      <c r="ST2315" s="121"/>
      <c r="SU2315" s="121"/>
      <c r="SV2315" s="121"/>
      <c r="SW2315" s="121"/>
      <c r="SX2315" s="121"/>
      <c r="SY2315" s="121"/>
      <c r="SZ2315" s="121"/>
      <c r="TA2315" s="121"/>
      <c r="TB2315" s="121"/>
      <c r="TC2315" s="121"/>
      <c r="TD2315" s="121"/>
      <c r="TE2315" s="121"/>
      <c r="TF2315" s="121"/>
      <c r="TG2315" s="121"/>
      <c r="TH2315" s="121"/>
      <c r="TI2315" s="121"/>
      <c r="TJ2315" s="121"/>
      <c r="TK2315" s="121"/>
      <c r="TL2315" s="121"/>
      <c r="TM2315" s="121"/>
      <c r="TN2315" s="121"/>
      <c r="TO2315" s="121"/>
      <c r="TP2315" s="121"/>
      <c r="TQ2315" s="121"/>
      <c r="TR2315" s="121"/>
      <c r="TS2315" s="121"/>
      <c r="TT2315" s="121"/>
      <c r="TU2315" s="121"/>
      <c r="TV2315" s="121"/>
      <c r="TW2315" s="121"/>
      <c r="TX2315" s="121"/>
      <c r="TY2315" s="121"/>
      <c r="TZ2315" s="121"/>
      <c r="UA2315" s="121"/>
      <c r="UB2315" s="121"/>
      <c r="UC2315" s="121"/>
      <c r="UD2315" s="121"/>
      <c r="UE2315" s="121"/>
      <c r="UF2315" s="121"/>
      <c r="UG2315" s="121"/>
      <c r="UH2315" s="121"/>
      <c r="UI2315" s="121"/>
      <c r="UJ2315" s="121"/>
      <c r="UK2315" s="121"/>
      <c r="UL2315" s="121"/>
      <c r="UM2315" s="121"/>
      <c r="UN2315" s="121"/>
      <c r="UO2315" s="121"/>
      <c r="UP2315" s="121"/>
      <c r="UQ2315" s="121"/>
      <c r="UR2315" s="121"/>
      <c r="US2315" s="121"/>
      <c r="UT2315" s="121"/>
      <c r="UU2315" s="121"/>
      <c r="UV2315" s="121"/>
      <c r="UW2315" s="121"/>
      <c r="UX2315" s="121"/>
      <c r="UY2315" s="121"/>
      <c r="UZ2315" s="121"/>
      <c r="VA2315" s="121"/>
      <c r="VB2315" s="121"/>
      <c r="VC2315" s="121"/>
      <c r="VD2315" s="121"/>
      <c r="VE2315" s="121"/>
      <c r="VF2315" s="121"/>
      <c r="VG2315" s="121"/>
      <c r="VH2315" s="121"/>
      <c r="VI2315" s="121"/>
      <c r="VJ2315" s="121"/>
      <c r="VK2315" s="121"/>
      <c r="VL2315" s="121"/>
      <c r="VM2315" s="121"/>
      <c r="VN2315" s="121"/>
      <c r="VO2315" s="121"/>
      <c r="VP2315" s="121"/>
      <c r="VQ2315" s="121"/>
      <c r="VR2315" s="121"/>
      <c r="VS2315" s="121"/>
      <c r="VT2315" s="121"/>
      <c r="VU2315" s="121"/>
      <c r="VV2315" s="121"/>
      <c r="VW2315" s="121"/>
      <c r="VX2315" s="121"/>
      <c r="VY2315" s="121"/>
      <c r="VZ2315" s="121"/>
      <c r="WA2315" s="121"/>
      <c r="WB2315" s="121"/>
      <c r="WC2315" s="121"/>
      <c r="WD2315" s="121"/>
      <c r="WE2315" s="121"/>
      <c r="WF2315" s="121"/>
      <c r="WG2315" s="121"/>
      <c r="WH2315" s="121"/>
      <c r="WI2315" s="121"/>
      <c r="WJ2315" s="121"/>
      <c r="WK2315" s="121"/>
      <c r="WL2315" s="121"/>
      <c r="WM2315" s="121"/>
      <c r="WN2315" s="121"/>
      <c r="WO2315" s="121"/>
      <c r="WP2315" s="121"/>
      <c r="WQ2315" s="121"/>
      <c r="WR2315" s="121"/>
      <c r="WS2315" s="121"/>
      <c r="WT2315" s="121"/>
      <c r="WU2315" s="121"/>
      <c r="WV2315" s="121"/>
      <c r="WW2315" s="121"/>
      <c r="WX2315" s="121"/>
      <c r="WY2315" s="121"/>
      <c r="WZ2315" s="121"/>
      <c r="XA2315" s="121"/>
      <c r="XB2315" s="121"/>
      <c r="XC2315" s="121"/>
      <c r="XD2315" s="121"/>
      <c r="XE2315" s="121"/>
      <c r="XF2315" s="121"/>
      <c r="XG2315" s="121"/>
      <c r="XH2315" s="121"/>
      <c r="XI2315" s="121"/>
      <c r="XJ2315" s="121"/>
      <c r="XK2315" s="121"/>
      <c r="XL2315" s="121"/>
      <c r="XM2315" s="121"/>
      <c r="XN2315" s="121"/>
      <c r="XO2315" s="121"/>
      <c r="XP2315" s="121"/>
      <c r="XQ2315" s="121"/>
      <c r="XR2315" s="121"/>
      <c r="XS2315" s="121"/>
      <c r="XT2315" s="121"/>
      <c r="XU2315" s="121"/>
      <c r="XV2315" s="121"/>
      <c r="XW2315" s="121"/>
      <c r="XX2315" s="121"/>
      <c r="XY2315" s="121"/>
      <c r="XZ2315" s="121"/>
      <c r="YA2315" s="121"/>
      <c r="YB2315" s="121"/>
      <c r="YC2315" s="121"/>
      <c r="YD2315" s="121"/>
      <c r="YE2315" s="121"/>
      <c r="YF2315" s="121"/>
      <c r="YG2315" s="121"/>
      <c r="YH2315" s="121"/>
      <c r="YI2315" s="121"/>
      <c r="YJ2315" s="121"/>
      <c r="YK2315" s="121"/>
      <c r="YL2315" s="121"/>
      <c r="YM2315" s="121"/>
      <c r="YN2315" s="121"/>
      <c r="YO2315" s="121"/>
      <c r="YP2315" s="121"/>
      <c r="YQ2315" s="121"/>
      <c r="YR2315" s="121"/>
      <c r="YS2315" s="121"/>
      <c r="YT2315" s="121"/>
      <c r="YU2315" s="121"/>
      <c r="YV2315" s="121"/>
      <c r="YW2315" s="121"/>
      <c r="YX2315" s="121"/>
      <c r="YY2315" s="121"/>
      <c r="YZ2315" s="121"/>
      <c r="ZA2315" s="121"/>
      <c r="ZB2315" s="121"/>
      <c r="ZC2315" s="121"/>
      <c r="ZD2315" s="121"/>
      <c r="ZE2315" s="121"/>
      <c r="ZF2315" s="121"/>
      <c r="ZG2315" s="121"/>
      <c r="ZH2315" s="121"/>
      <c r="ZI2315" s="121"/>
      <c r="ZJ2315" s="121"/>
      <c r="ZK2315" s="121"/>
      <c r="ZL2315" s="121"/>
      <c r="ZM2315" s="121"/>
      <c r="ZN2315" s="121"/>
      <c r="ZO2315" s="121"/>
      <c r="ZP2315" s="121"/>
      <c r="ZQ2315" s="121"/>
      <c r="ZR2315" s="121"/>
      <c r="ZS2315" s="121"/>
      <c r="ZT2315" s="121"/>
      <c r="ZU2315" s="121"/>
      <c r="ZV2315" s="121"/>
      <c r="ZW2315" s="121"/>
      <c r="ZX2315" s="121"/>
      <c r="ZY2315" s="121"/>
      <c r="ZZ2315" s="121"/>
      <c r="AAA2315" s="121"/>
      <c r="AAB2315" s="121"/>
      <c r="AAC2315" s="121"/>
      <c r="AAD2315" s="121"/>
      <c r="AAE2315" s="121"/>
      <c r="AAF2315" s="121"/>
      <c r="AAG2315" s="121"/>
      <c r="AAH2315" s="121"/>
      <c r="AAI2315" s="121"/>
      <c r="AAJ2315" s="121"/>
      <c r="AAK2315" s="121"/>
      <c r="AAL2315" s="121"/>
      <c r="AAM2315" s="121"/>
      <c r="AAN2315" s="121"/>
      <c r="AAO2315" s="121"/>
      <c r="AAP2315" s="121"/>
      <c r="AAQ2315" s="121"/>
      <c r="AAR2315" s="121"/>
      <c r="AAS2315" s="121"/>
      <c r="AAT2315" s="121"/>
      <c r="AAU2315" s="121"/>
      <c r="AAV2315" s="121"/>
      <c r="AAW2315" s="121"/>
      <c r="AAX2315" s="121"/>
      <c r="AAY2315" s="121"/>
      <c r="AAZ2315" s="121"/>
      <c r="ABA2315" s="121"/>
      <c r="ABB2315" s="121"/>
      <c r="ABC2315" s="121"/>
      <c r="ABD2315" s="121"/>
      <c r="ABE2315" s="121"/>
      <c r="ABF2315" s="121"/>
      <c r="ABG2315" s="121"/>
      <c r="ABH2315" s="121"/>
      <c r="ABI2315" s="121"/>
      <c r="ABJ2315" s="121"/>
      <c r="ABK2315" s="121"/>
      <c r="ABL2315" s="121"/>
      <c r="ABM2315" s="121"/>
      <c r="ABN2315" s="121"/>
      <c r="ABO2315" s="121"/>
      <c r="ABP2315" s="121"/>
      <c r="ABQ2315" s="121"/>
      <c r="ABR2315" s="121"/>
      <c r="ABS2315" s="121"/>
      <c r="ABT2315" s="121"/>
      <c r="ABU2315" s="121"/>
      <c r="ABV2315" s="121"/>
      <c r="ABW2315" s="121"/>
      <c r="ABX2315" s="121"/>
      <c r="ABY2315" s="121"/>
      <c r="ABZ2315" s="121"/>
      <c r="ACA2315" s="121"/>
      <c r="ACB2315" s="121"/>
      <c r="ACC2315" s="121"/>
      <c r="ACD2315" s="121"/>
      <c r="ACE2315" s="121"/>
      <c r="ACF2315" s="121"/>
      <c r="ACG2315" s="121"/>
      <c r="ACH2315" s="121"/>
      <c r="ACI2315" s="121"/>
      <c r="ACJ2315" s="121"/>
      <c r="ACK2315" s="121"/>
      <c r="ACL2315" s="121"/>
      <c r="ACM2315" s="121"/>
      <c r="ACN2315" s="121"/>
      <c r="ACO2315" s="121"/>
      <c r="ACP2315" s="121"/>
      <c r="ACQ2315" s="121"/>
      <c r="ACR2315" s="121"/>
      <c r="ACS2315" s="121"/>
      <c r="ACT2315" s="121"/>
      <c r="ACU2315" s="121"/>
      <c r="ACV2315" s="121"/>
      <c r="ACW2315" s="121"/>
      <c r="ACX2315" s="121"/>
      <c r="ACY2315" s="121"/>
      <c r="ACZ2315" s="121"/>
      <c r="ADA2315" s="121"/>
      <c r="ADB2315" s="121"/>
      <c r="ADC2315" s="121"/>
      <c r="ADD2315" s="121"/>
      <c r="ADE2315" s="121"/>
      <c r="ADF2315" s="121"/>
      <c r="ADG2315" s="121"/>
      <c r="ADH2315" s="121"/>
      <c r="ADI2315" s="121"/>
      <c r="ADJ2315" s="121"/>
      <c r="ADK2315" s="121"/>
      <c r="ADL2315" s="121"/>
      <c r="ADM2315" s="121"/>
      <c r="ADN2315" s="121"/>
      <c r="ADO2315" s="121"/>
      <c r="ADP2315" s="121"/>
      <c r="ADQ2315" s="121"/>
      <c r="ADR2315" s="121"/>
      <c r="ADS2315" s="121"/>
      <c r="ADT2315" s="121"/>
      <c r="ADU2315" s="121"/>
      <c r="ADV2315" s="121"/>
      <c r="ADW2315" s="121"/>
      <c r="ADX2315" s="121"/>
      <c r="ADY2315" s="121"/>
      <c r="ADZ2315" s="121"/>
      <c r="AEA2315" s="121"/>
      <c r="AEB2315" s="121"/>
      <c r="AEC2315" s="121"/>
      <c r="AED2315" s="121"/>
      <c r="AEE2315" s="121"/>
      <c r="AEF2315" s="121"/>
      <c r="AEG2315" s="121"/>
      <c r="AEH2315" s="121"/>
      <c r="AEI2315" s="121"/>
      <c r="AEJ2315" s="121"/>
      <c r="AEK2315" s="121"/>
      <c r="AEL2315" s="121"/>
      <c r="AEM2315" s="121"/>
      <c r="AEN2315" s="121"/>
      <c r="AEO2315" s="121"/>
      <c r="AEP2315" s="121"/>
      <c r="AEQ2315" s="121"/>
      <c r="AER2315" s="121"/>
      <c r="AES2315" s="121"/>
      <c r="AET2315" s="121"/>
      <c r="AEU2315" s="121"/>
      <c r="AEV2315" s="121"/>
      <c r="AEW2315" s="121"/>
      <c r="AEX2315" s="121"/>
      <c r="AEY2315" s="121"/>
      <c r="AEZ2315" s="121"/>
      <c r="AFA2315" s="121"/>
      <c r="AFB2315" s="121"/>
      <c r="AFC2315" s="121"/>
      <c r="AFD2315" s="121"/>
      <c r="AFE2315" s="121"/>
      <c r="AFF2315" s="121"/>
      <c r="AFG2315" s="121"/>
      <c r="AFH2315" s="121"/>
      <c r="AFI2315" s="121"/>
      <c r="AFJ2315" s="121"/>
      <c r="AFK2315" s="121"/>
      <c r="AFL2315" s="121"/>
      <c r="AFM2315" s="121"/>
      <c r="AFN2315" s="121"/>
      <c r="AFO2315" s="121"/>
      <c r="AFP2315" s="121"/>
      <c r="AFQ2315" s="121"/>
      <c r="AFR2315" s="121"/>
      <c r="AFS2315" s="121"/>
      <c r="AFT2315" s="121"/>
      <c r="AFU2315" s="121"/>
      <c r="AFV2315" s="121"/>
      <c r="AFW2315" s="121"/>
      <c r="AFX2315" s="121"/>
      <c r="AFY2315" s="121"/>
      <c r="AFZ2315" s="121"/>
      <c r="AGA2315" s="121"/>
      <c r="AGB2315" s="121"/>
      <c r="AGC2315" s="121"/>
      <c r="AGD2315" s="121"/>
      <c r="AGE2315" s="121"/>
      <c r="AGF2315" s="121"/>
      <c r="AGG2315" s="121"/>
      <c r="AGH2315" s="121"/>
      <c r="AGI2315" s="121"/>
      <c r="AGJ2315" s="121"/>
      <c r="AGK2315" s="121"/>
      <c r="AGL2315" s="121"/>
      <c r="AGM2315" s="121"/>
      <c r="AGN2315" s="121"/>
      <c r="AGO2315" s="121"/>
      <c r="AGP2315" s="121"/>
      <c r="AGQ2315" s="121"/>
      <c r="AGR2315" s="121"/>
      <c r="AGS2315" s="121"/>
      <c r="AGT2315" s="121"/>
      <c r="AGU2315" s="121"/>
      <c r="AGV2315" s="121"/>
      <c r="AGW2315" s="121"/>
      <c r="AGX2315" s="121"/>
      <c r="AGY2315" s="121"/>
      <c r="AGZ2315" s="121"/>
      <c r="AHA2315" s="121"/>
      <c r="AHB2315" s="121"/>
      <c r="AHC2315" s="121"/>
      <c r="AHD2315" s="121"/>
      <c r="AHE2315" s="121"/>
      <c r="AHF2315" s="121"/>
      <c r="AHG2315" s="121"/>
      <c r="AHH2315" s="121"/>
      <c r="AHI2315" s="121"/>
      <c r="AHJ2315" s="121"/>
      <c r="AHK2315" s="121"/>
      <c r="AHL2315" s="121"/>
      <c r="AHM2315" s="121"/>
      <c r="AHN2315" s="121"/>
      <c r="AHO2315" s="121"/>
      <c r="AHP2315" s="121"/>
      <c r="AHQ2315" s="121"/>
      <c r="AHR2315" s="121"/>
      <c r="AHS2315" s="121"/>
      <c r="AHT2315" s="121"/>
      <c r="AHU2315" s="121"/>
      <c r="AHV2315" s="121"/>
      <c r="AHW2315" s="121"/>
      <c r="AHX2315" s="121"/>
      <c r="AHY2315" s="121"/>
      <c r="AHZ2315" s="121"/>
      <c r="AIA2315" s="121"/>
      <c r="AIB2315" s="121"/>
      <c r="AIC2315" s="121"/>
      <c r="AID2315" s="121"/>
      <c r="AIE2315" s="121"/>
      <c r="AIF2315" s="121"/>
      <c r="AIG2315" s="121"/>
      <c r="AIH2315" s="121"/>
      <c r="AII2315" s="121"/>
      <c r="AIJ2315" s="121"/>
      <c r="AIK2315" s="121"/>
      <c r="AIL2315" s="121"/>
      <c r="AIM2315" s="121"/>
      <c r="AIN2315" s="121"/>
      <c r="AIO2315" s="121"/>
      <c r="AIP2315" s="121"/>
      <c r="AIQ2315" s="121"/>
      <c r="AIR2315" s="121"/>
      <c r="AIS2315" s="121"/>
      <c r="AIT2315" s="121"/>
      <c r="AIU2315" s="121"/>
      <c r="AIV2315" s="121"/>
      <c r="AIW2315" s="121"/>
      <c r="AIX2315" s="121"/>
      <c r="AIY2315" s="121"/>
      <c r="AIZ2315" s="121"/>
      <c r="AJA2315" s="121"/>
      <c r="AJB2315" s="121"/>
      <c r="AJC2315" s="121"/>
      <c r="AJD2315" s="121"/>
      <c r="AJE2315" s="121"/>
      <c r="AJF2315" s="121"/>
      <c r="AJG2315" s="121"/>
      <c r="AJH2315" s="121"/>
      <c r="AJI2315" s="121"/>
      <c r="AJJ2315" s="121"/>
      <c r="AJK2315" s="121"/>
      <c r="AJL2315" s="121"/>
      <c r="AJM2315" s="121"/>
      <c r="AJN2315" s="121"/>
      <c r="AJO2315" s="121"/>
      <c r="AJP2315" s="121"/>
      <c r="AJQ2315" s="121"/>
      <c r="AJR2315" s="121"/>
      <c r="AJS2315" s="121"/>
      <c r="AJT2315" s="121"/>
      <c r="AJU2315" s="121"/>
      <c r="AJV2315" s="121"/>
      <c r="AJW2315" s="121"/>
      <c r="AJX2315" s="121"/>
      <c r="AJY2315" s="121"/>
      <c r="AJZ2315" s="121"/>
      <c r="AKA2315" s="121"/>
      <c r="AKB2315" s="121"/>
      <c r="AKC2315" s="121"/>
      <c r="AKD2315" s="121"/>
      <c r="AKE2315" s="121"/>
      <c r="AKF2315" s="121"/>
      <c r="AKG2315" s="121"/>
      <c r="AKH2315" s="121"/>
      <c r="AKI2315" s="121"/>
      <c r="AKJ2315" s="121"/>
      <c r="AKK2315" s="121"/>
      <c r="AKL2315" s="121"/>
      <c r="AKM2315" s="121"/>
      <c r="AKN2315" s="121"/>
      <c r="AKO2315" s="121"/>
      <c r="AKP2315" s="121"/>
      <c r="AKQ2315" s="121"/>
      <c r="AKR2315" s="121"/>
      <c r="AKS2315" s="121"/>
      <c r="AKT2315" s="121"/>
      <c r="AKU2315" s="121"/>
      <c r="AKV2315" s="121"/>
      <c r="AKW2315" s="121"/>
      <c r="AKX2315" s="121"/>
      <c r="AKY2315" s="121"/>
      <c r="AKZ2315" s="121"/>
      <c r="ALA2315" s="121"/>
      <c r="ALB2315" s="121"/>
      <c r="ALC2315" s="121"/>
      <c r="ALD2315" s="121"/>
      <c r="ALE2315" s="121"/>
      <c r="ALF2315" s="121"/>
      <c r="ALG2315" s="121"/>
      <c r="ALH2315" s="121"/>
      <c r="ALI2315" s="121"/>
      <c r="ALJ2315" s="121"/>
      <c r="ALK2315" s="121"/>
      <c r="ALL2315" s="121"/>
      <c r="ALM2315" s="121"/>
      <c r="ALN2315" s="121"/>
      <c r="ALO2315" s="121"/>
      <c r="ALP2315" s="121"/>
      <c r="ALQ2315" s="121"/>
      <c r="ALR2315" s="121"/>
      <c r="ALS2315" s="121"/>
      <c r="ALT2315" s="121"/>
      <c r="ALU2315" s="121"/>
      <c r="ALV2315" s="121"/>
      <c r="ALW2315" s="121"/>
      <c r="ALX2315" s="121"/>
      <c r="ALY2315" s="121"/>
      <c r="ALZ2315" s="121"/>
      <c r="AMA2315" s="121"/>
      <c r="AMB2315" s="121"/>
      <c r="AMC2315" s="121"/>
      <c r="AMD2315" s="121"/>
      <c r="AME2315" s="121"/>
      <c r="AMF2315" s="121"/>
      <c r="AMG2315" s="121"/>
      <c r="AMH2315" s="121"/>
      <c r="AMI2315" s="121"/>
      <c r="AMJ2315" s="121"/>
      <c r="AMK2315" s="121"/>
    </row>
    <row r="2316" spans="1:1025" s="108" customFormat="1" ht="43.2">
      <c r="A2316" s="15">
        <v>2313</v>
      </c>
      <c r="B2316" s="16" t="s">
        <v>26</v>
      </c>
      <c r="C2316" s="16" t="s">
        <v>3864</v>
      </c>
      <c r="D2316" s="16" t="s">
        <v>5466</v>
      </c>
      <c r="E2316" s="16" t="s">
        <v>5515</v>
      </c>
      <c r="F2316" s="16" t="s">
        <v>938</v>
      </c>
      <c r="G2316" s="16" t="s">
        <v>1052</v>
      </c>
      <c r="H2316" s="16" t="s">
        <v>5516</v>
      </c>
      <c r="I2316" s="16" t="s">
        <v>5517</v>
      </c>
      <c r="J2316" s="16" t="s">
        <v>4351</v>
      </c>
      <c r="K2316" s="16" t="s">
        <v>5518</v>
      </c>
      <c r="L2316" s="16" t="s">
        <v>5519</v>
      </c>
      <c r="M2316" s="282" t="s">
        <v>5520</v>
      </c>
      <c r="N2316" s="121"/>
      <c r="O2316" s="121"/>
      <c r="P2316" s="121"/>
      <c r="Q2316" s="121"/>
      <c r="R2316" s="121"/>
      <c r="S2316" s="121"/>
      <c r="T2316" s="121"/>
      <c r="U2316" s="121"/>
      <c r="V2316" s="121"/>
      <c r="W2316" s="121"/>
      <c r="X2316" s="121"/>
      <c r="Y2316" s="121"/>
      <c r="Z2316" s="121"/>
      <c r="AA2316" s="121"/>
      <c r="AB2316" s="121"/>
      <c r="AC2316" s="121"/>
      <c r="AD2316" s="121"/>
      <c r="AE2316" s="121"/>
      <c r="AF2316" s="121"/>
      <c r="AG2316" s="121"/>
      <c r="AH2316" s="121"/>
      <c r="AI2316" s="121"/>
      <c r="AJ2316" s="121"/>
      <c r="AK2316" s="121"/>
      <c r="AL2316" s="121"/>
      <c r="AM2316" s="121"/>
      <c r="AN2316" s="121"/>
      <c r="AO2316" s="121"/>
      <c r="AP2316" s="121"/>
      <c r="AQ2316" s="121"/>
      <c r="AR2316" s="121"/>
      <c r="AS2316" s="121"/>
      <c r="AT2316" s="121"/>
      <c r="AU2316" s="121"/>
      <c r="AV2316" s="121"/>
      <c r="AW2316" s="121"/>
      <c r="AX2316" s="121"/>
      <c r="AY2316" s="121"/>
      <c r="AZ2316" s="121"/>
      <c r="BA2316" s="121"/>
      <c r="BB2316" s="121"/>
      <c r="BC2316" s="121"/>
      <c r="BD2316" s="121"/>
      <c r="BE2316" s="121"/>
      <c r="BF2316" s="121"/>
      <c r="BG2316" s="121"/>
      <c r="BH2316" s="121"/>
      <c r="BI2316" s="121"/>
      <c r="BJ2316" s="121"/>
      <c r="BK2316" s="121"/>
      <c r="BL2316" s="121"/>
      <c r="BM2316" s="121"/>
      <c r="BN2316" s="121"/>
      <c r="BO2316" s="121"/>
      <c r="BP2316" s="121"/>
      <c r="BQ2316" s="121"/>
      <c r="BR2316" s="121"/>
      <c r="BS2316" s="121"/>
      <c r="BT2316" s="121"/>
      <c r="BU2316" s="121"/>
      <c r="BV2316" s="121"/>
      <c r="BW2316" s="121"/>
      <c r="BX2316" s="121"/>
      <c r="BY2316" s="121"/>
      <c r="BZ2316" s="121"/>
      <c r="CA2316" s="121"/>
      <c r="CB2316" s="121"/>
      <c r="CC2316" s="121"/>
      <c r="CD2316" s="121"/>
      <c r="CE2316" s="121"/>
      <c r="CF2316" s="121"/>
      <c r="CG2316" s="121"/>
      <c r="CH2316" s="121"/>
      <c r="CI2316" s="121"/>
      <c r="CJ2316" s="121"/>
      <c r="CK2316" s="121"/>
      <c r="CL2316" s="121"/>
      <c r="CM2316" s="121"/>
      <c r="CN2316" s="121"/>
      <c r="CO2316" s="121"/>
      <c r="CP2316" s="121"/>
      <c r="CQ2316" s="121"/>
      <c r="CR2316" s="121"/>
      <c r="CS2316" s="121"/>
      <c r="CT2316" s="121"/>
      <c r="CU2316" s="121"/>
      <c r="CV2316" s="121"/>
      <c r="CW2316" s="121"/>
      <c r="CX2316" s="121"/>
      <c r="CY2316" s="121"/>
      <c r="CZ2316" s="121"/>
      <c r="DA2316" s="121"/>
      <c r="DB2316" s="121"/>
      <c r="DC2316" s="121"/>
      <c r="DD2316" s="121"/>
      <c r="DE2316" s="121"/>
      <c r="DF2316" s="121"/>
      <c r="DG2316" s="121"/>
      <c r="DH2316" s="121"/>
      <c r="DI2316" s="121"/>
      <c r="DJ2316" s="121"/>
      <c r="DK2316" s="121"/>
      <c r="DL2316" s="121"/>
      <c r="DM2316" s="121"/>
      <c r="DN2316" s="121"/>
      <c r="DO2316" s="121"/>
      <c r="DP2316" s="121"/>
      <c r="DQ2316" s="121"/>
      <c r="DR2316" s="121"/>
      <c r="DS2316" s="121"/>
      <c r="DT2316" s="121"/>
      <c r="DU2316" s="121"/>
      <c r="DV2316" s="121"/>
      <c r="DW2316" s="121"/>
      <c r="DX2316" s="121"/>
      <c r="DY2316" s="121"/>
      <c r="DZ2316" s="121"/>
      <c r="EA2316" s="121"/>
      <c r="EB2316" s="121"/>
      <c r="EC2316" s="121"/>
      <c r="ED2316" s="121"/>
      <c r="EE2316" s="121"/>
      <c r="EF2316" s="121"/>
      <c r="EG2316" s="121"/>
      <c r="EH2316" s="121"/>
      <c r="EI2316" s="121"/>
      <c r="EJ2316" s="121"/>
      <c r="EK2316" s="121"/>
      <c r="EL2316" s="121"/>
      <c r="EM2316" s="121"/>
      <c r="EN2316" s="121"/>
      <c r="EO2316" s="121"/>
      <c r="EP2316" s="121"/>
      <c r="EQ2316" s="121"/>
      <c r="ER2316" s="121"/>
      <c r="ES2316" s="121"/>
      <c r="ET2316" s="121"/>
      <c r="EU2316" s="121"/>
      <c r="EV2316" s="121"/>
      <c r="EW2316" s="121"/>
      <c r="EX2316" s="121"/>
      <c r="EY2316" s="121"/>
      <c r="EZ2316" s="121"/>
      <c r="FA2316" s="121"/>
      <c r="FB2316" s="121"/>
      <c r="FC2316" s="121"/>
      <c r="FD2316" s="121"/>
      <c r="FE2316" s="121"/>
      <c r="FF2316" s="121"/>
      <c r="FG2316" s="121"/>
      <c r="FH2316" s="121"/>
      <c r="FI2316" s="121"/>
      <c r="FJ2316" s="121"/>
      <c r="FK2316" s="121"/>
      <c r="FL2316" s="121"/>
      <c r="FM2316" s="121"/>
      <c r="FN2316" s="121"/>
      <c r="FO2316" s="121"/>
      <c r="FP2316" s="121"/>
      <c r="FQ2316" s="121"/>
      <c r="FR2316" s="121"/>
      <c r="FS2316" s="121"/>
      <c r="FT2316" s="121"/>
      <c r="FU2316" s="121"/>
      <c r="FV2316" s="121"/>
      <c r="FW2316" s="121"/>
      <c r="FX2316" s="121"/>
      <c r="FY2316" s="121"/>
      <c r="FZ2316" s="121"/>
      <c r="GA2316" s="121"/>
      <c r="GB2316" s="121"/>
      <c r="GC2316" s="121"/>
      <c r="GD2316" s="121"/>
      <c r="GE2316" s="121"/>
      <c r="GF2316" s="121"/>
      <c r="GG2316" s="121"/>
      <c r="GH2316" s="121"/>
      <c r="GI2316" s="121"/>
      <c r="GJ2316" s="121"/>
      <c r="GK2316" s="121"/>
      <c r="GL2316" s="121"/>
      <c r="GM2316" s="121"/>
      <c r="GN2316" s="121"/>
      <c r="GO2316" s="121"/>
      <c r="GP2316" s="121"/>
      <c r="GQ2316" s="121"/>
      <c r="GR2316" s="121"/>
      <c r="GS2316" s="121"/>
      <c r="GT2316" s="121"/>
      <c r="GU2316" s="121"/>
      <c r="GV2316" s="121"/>
      <c r="GW2316" s="121"/>
      <c r="GX2316" s="121"/>
      <c r="GY2316" s="121"/>
      <c r="GZ2316" s="121"/>
      <c r="HA2316" s="121"/>
      <c r="HB2316" s="121"/>
      <c r="HC2316" s="121"/>
      <c r="HD2316" s="121"/>
      <c r="HE2316" s="121"/>
      <c r="HF2316" s="121"/>
      <c r="HG2316" s="121"/>
      <c r="HH2316" s="121"/>
      <c r="HI2316" s="121"/>
      <c r="HJ2316" s="121"/>
      <c r="HK2316" s="121"/>
      <c r="HL2316" s="121"/>
      <c r="HM2316" s="121"/>
      <c r="HN2316" s="121"/>
      <c r="HO2316" s="121"/>
      <c r="HP2316" s="121"/>
      <c r="HQ2316" s="121"/>
      <c r="HR2316" s="121"/>
      <c r="HS2316" s="121"/>
      <c r="HT2316" s="121"/>
      <c r="HU2316" s="121"/>
      <c r="HV2316" s="121"/>
      <c r="HW2316" s="121"/>
      <c r="HX2316" s="121"/>
      <c r="HY2316" s="121"/>
      <c r="HZ2316" s="121"/>
      <c r="IA2316" s="121"/>
      <c r="IB2316" s="121"/>
      <c r="IC2316" s="121"/>
      <c r="ID2316" s="121"/>
      <c r="IE2316" s="121"/>
      <c r="IF2316" s="121"/>
      <c r="IG2316" s="121"/>
      <c r="IH2316" s="121"/>
      <c r="II2316" s="121"/>
      <c r="IJ2316" s="121"/>
      <c r="IK2316" s="121"/>
      <c r="IL2316" s="121"/>
      <c r="IM2316" s="121"/>
      <c r="IN2316" s="121"/>
      <c r="IO2316" s="121"/>
      <c r="IP2316" s="121"/>
      <c r="IQ2316" s="121"/>
      <c r="IR2316" s="121"/>
      <c r="IS2316" s="121"/>
      <c r="IT2316" s="121"/>
      <c r="IU2316" s="121"/>
      <c r="IV2316" s="121"/>
      <c r="IW2316" s="121"/>
      <c r="IX2316" s="121"/>
      <c r="IY2316" s="121"/>
      <c r="IZ2316" s="121"/>
      <c r="JA2316" s="121"/>
      <c r="JB2316" s="121"/>
      <c r="JC2316" s="121"/>
      <c r="JD2316" s="121"/>
      <c r="JE2316" s="121"/>
      <c r="JF2316" s="121"/>
      <c r="JG2316" s="121"/>
      <c r="JH2316" s="121"/>
      <c r="JI2316" s="121"/>
      <c r="JJ2316" s="121"/>
      <c r="JK2316" s="121"/>
      <c r="JL2316" s="121"/>
      <c r="JM2316" s="121"/>
      <c r="JN2316" s="121"/>
      <c r="JO2316" s="121"/>
      <c r="JP2316" s="121"/>
      <c r="JQ2316" s="121"/>
      <c r="JR2316" s="121"/>
      <c r="JS2316" s="121"/>
      <c r="JT2316" s="121"/>
      <c r="JU2316" s="121"/>
      <c r="JV2316" s="121"/>
      <c r="JW2316" s="121"/>
      <c r="JX2316" s="121"/>
      <c r="JY2316" s="121"/>
      <c r="JZ2316" s="121"/>
      <c r="KA2316" s="121"/>
      <c r="KB2316" s="121"/>
      <c r="KC2316" s="121"/>
      <c r="KD2316" s="121"/>
      <c r="KE2316" s="121"/>
      <c r="KF2316" s="121"/>
      <c r="KG2316" s="121"/>
      <c r="KH2316" s="121"/>
      <c r="KI2316" s="121"/>
      <c r="KJ2316" s="121"/>
      <c r="KK2316" s="121"/>
      <c r="KL2316" s="121"/>
      <c r="KM2316" s="121"/>
      <c r="KN2316" s="121"/>
      <c r="KO2316" s="121"/>
      <c r="KP2316" s="121"/>
      <c r="KQ2316" s="121"/>
      <c r="KR2316" s="121"/>
      <c r="KS2316" s="121"/>
      <c r="KT2316" s="121"/>
      <c r="KU2316" s="121"/>
      <c r="KV2316" s="121"/>
      <c r="KW2316" s="121"/>
      <c r="KX2316" s="121"/>
      <c r="KY2316" s="121"/>
      <c r="KZ2316" s="121"/>
      <c r="LA2316" s="121"/>
      <c r="LB2316" s="121"/>
      <c r="LC2316" s="121"/>
      <c r="LD2316" s="121"/>
      <c r="LE2316" s="121"/>
      <c r="LF2316" s="121"/>
      <c r="LG2316" s="121"/>
      <c r="LH2316" s="121"/>
      <c r="LI2316" s="121"/>
      <c r="LJ2316" s="121"/>
      <c r="LK2316" s="121"/>
      <c r="LL2316" s="121"/>
      <c r="LM2316" s="121"/>
      <c r="LN2316" s="121"/>
      <c r="LO2316" s="121"/>
      <c r="LP2316" s="121"/>
      <c r="LQ2316" s="121"/>
      <c r="LR2316" s="121"/>
      <c r="LS2316" s="121"/>
      <c r="LT2316" s="121"/>
      <c r="LU2316" s="121"/>
      <c r="LV2316" s="121"/>
      <c r="LW2316" s="121"/>
      <c r="LX2316" s="121"/>
      <c r="LY2316" s="121"/>
      <c r="LZ2316" s="121"/>
      <c r="MA2316" s="121"/>
      <c r="MB2316" s="121"/>
      <c r="MC2316" s="121"/>
      <c r="MD2316" s="121"/>
      <c r="ME2316" s="121"/>
      <c r="MF2316" s="121"/>
      <c r="MG2316" s="121"/>
      <c r="MH2316" s="121"/>
      <c r="MI2316" s="121"/>
      <c r="MJ2316" s="121"/>
      <c r="MK2316" s="121"/>
      <c r="ML2316" s="121"/>
      <c r="MM2316" s="121"/>
      <c r="MN2316" s="121"/>
      <c r="MO2316" s="121"/>
      <c r="MP2316" s="121"/>
      <c r="MQ2316" s="121"/>
      <c r="MR2316" s="121"/>
      <c r="MS2316" s="121"/>
      <c r="MT2316" s="121"/>
      <c r="MU2316" s="121"/>
      <c r="MV2316" s="121"/>
      <c r="MW2316" s="121"/>
      <c r="MX2316" s="121"/>
      <c r="MY2316" s="121"/>
      <c r="MZ2316" s="121"/>
      <c r="NA2316" s="121"/>
      <c r="NB2316" s="121"/>
      <c r="NC2316" s="121"/>
      <c r="ND2316" s="121"/>
      <c r="NE2316" s="121"/>
      <c r="NF2316" s="121"/>
      <c r="NG2316" s="121"/>
      <c r="NH2316" s="121"/>
      <c r="NI2316" s="121"/>
      <c r="NJ2316" s="121"/>
      <c r="NK2316" s="121"/>
      <c r="NL2316" s="121"/>
      <c r="NM2316" s="121"/>
      <c r="NN2316" s="121"/>
      <c r="NO2316" s="121"/>
      <c r="NP2316" s="121"/>
      <c r="NQ2316" s="121"/>
      <c r="NR2316" s="121"/>
      <c r="NS2316" s="121"/>
      <c r="NT2316" s="121"/>
      <c r="NU2316" s="121"/>
      <c r="NV2316" s="121"/>
      <c r="NW2316" s="121"/>
      <c r="NX2316" s="121"/>
      <c r="NY2316" s="121"/>
      <c r="NZ2316" s="121"/>
      <c r="OA2316" s="121"/>
      <c r="OB2316" s="121"/>
      <c r="OC2316" s="121"/>
      <c r="OD2316" s="121"/>
      <c r="OE2316" s="121"/>
      <c r="OF2316" s="121"/>
      <c r="OG2316" s="121"/>
      <c r="OH2316" s="121"/>
      <c r="OI2316" s="121"/>
      <c r="OJ2316" s="121"/>
      <c r="OK2316" s="121"/>
      <c r="OL2316" s="121"/>
      <c r="OM2316" s="121"/>
      <c r="ON2316" s="121"/>
      <c r="OO2316" s="121"/>
      <c r="OP2316" s="121"/>
      <c r="OQ2316" s="121"/>
      <c r="OR2316" s="121"/>
      <c r="OS2316" s="121"/>
      <c r="OT2316" s="121"/>
      <c r="OU2316" s="121"/>
      <c r="OV2316" s="121"/>
      <c r="OW2316" s="121"/>
      <c r="OX2316" s="121"/>
      <c r="OY2316" s="121"/>
      <c r="OZ2316" s="121"/>
      <c r="PA2316" s="121"/>
      <c r="PB2316" s="121"/>
      <c r="PC2316" s="121"/>
      <c r="PD2316" s="121"/>
      <c r="PE2316" s="121"/>
      <c r="PF2316" s="121"/>
      <c r="PG2316" s="121"/>
      <c r="PH2316" s="121"/>
      <c r="PI2316" s="121"/>
      <c r="PJ2316" s="121"/>
      <c r="PK2316" s="121"/>
      <c r="PL2316" s="121"/>
      <c r="PM2316" s="121"/>
      <c r="PN2316" s="121"/>
      <c r="PO2316" s="121"/>
      <c r="PP2316" s="121"/>
      <c r="PQ2316" s="121"/>
      <c r="PR2316" s="121"/>
      <c r="PS2316" s="121"/>
      <c r="PT2316" s="121"/>
      <c r="PU2316" s="121"/>
      <c r="PV2316" s="121"/>
      <c r="PW2316" s="121"/>
      <c r="PX2316" s="121"/>
      <c r="PY2316" s="121"/>
      <c r="PZ2316" s="121"/>
      <c r="QA2316" s="121"/>
      <c r="QB2316" s="121"/>
      <c r="QC2316" s="121"/>
      <c r="QD2316" s="121"/>
      <c r="QE2316" s="121"/>
      <c r="QF2316" s="121"/>
      <c r="QG2316" s="121"/>
      <c r="QH2316" s="121"/>
      <c r="QI2316" s="121"/>
      <c r="QJ2316" s="121"/>
      <c r="QK2316" s="121"/>
      <c r="QL2316" s="121"/>
      <c r="QM2316" s="121"/>
      <c r="QN2316" s="121"/>
      <c r="QO2316" s="121"/>
      <c r="QP2316" s="121"/>
      <c r="QQ2316" s="121"/>
      <c r="QR2316" s="121"/>
      <c r="QS2316" s="121"/>
      <c r="QT2316" s="121"/>
      <c r="QU2316" s="121"/>
      <c r="QV2316" s="121"/>
      <c r="QW2316" s="121"/>
      <c r="QX2316" s="121"/>
      <c r="QY2316" s="121"/>
      <c r="QZ2316" s="121"/>
      <c r="RA2316" s="121"/>
      <c r="RB2316" s="121"/>
      <c r="RC2316" s="121"/>
      <c r="RD2316" s="121"/>
      <c r="RE2316" s="121"/>
      <c r="RF2316" s="121"/>
      <c r="RG2316" s="121"/>
      <c r="RH2316" s="121"/>
      <c r="RI2316" s="121"/>
      <c r="RJ2316" s="121"/>
      <c r="RK2316" s="121"/>
      <c r="RL2316" s="121"/>
      <c r="RM2316" s="121"/>
      <c r="RN2316" s="121"/>
      <c r="RO2316" s="121"/>
      <c r="RP2316" s="121"/>
      <c r="RQ2316" s="121"/>
      <c r="RR2316" s="121"/>
      <c r="RS2316" s="121"/>
      <c r="RT2316" s="121"/>
      <c r="RU2316" s="121"/>
      <c r="RV2316" s="121"/>
      <c r="RW2316" s="121"/>
      <c r="RX2316" s="121"/>
      <c r="RY2316" s="121"/>
      <c r="RZ2316" s="121"/>
      <c r="SA2316" s="121"/>
      <c r="SB2316" s="121"/>
      <c r="SC2316" s="121"/>
      <c r="SD2316" s="121"/>
      <c r="SE2316" s="121"/>
      <c r="SF2316" s="121"/>
      <c r="SG2316" s="121"/>
      <c r="SH2316" s="121"/>
      <c r="SI2316" s="121"/>
      <c r="SJ2316" s="121"/>
      <c r="SK2316" s="121"/>
      <c r="SL2316" s="121"/>
      <c r="SM2316" s="121"/>
      <c r="SN2316" s="121"/>
      <c r="SO2316" s="121"/>
      <c r="SP2316" s="121"/>
      <c r="SQ2316" s="121"/>
      <c r="SR2316" s="121"/>
      <c r="SS2316" s="121"/>
      <c r="ST2316" s="121"/>
      <c r="SU2316" s="121"/>
      <c r="SV2316" s="121"/>
      <c r="SW2316" s="121"/>
      <c r="SX2316" s="121"/>
      <c r="SY2316" s="121"/>
      <c r="SZ2316" s="121"/>
      <c r="TA2316" s="121"/>
      <c r="TB2316" s="121"/>
      <c r="TC2316" s="121"/>
      <c r="TD2316" s="121"/>
      <c r="TE2316" s="121"/>
      <c r="TF2316" s="121"/>
      <c r="TG2316" s="121"/>
      <c r="TH2316" s="121"/>
      <c r="TI2316" s="121"/>
      <c r="TJ2316" s="121"/>
      <c r="TK2316" s="121"/>
      <c r="TL2316" s="121"/>
      <c r="TM2316" s="121"/>
      <c r="TN2316" s="121"/>
      <c r="TO2316" s="121"/>
      <c r="TP2316" s="121"/>
      <c r="TQ2316" s="121"/>
      <c r="TR2316" s="121"/>
      <c r="TS2316" s="121"/>
      <c r="TT2316" s="121"/>
      <c r="TU2316" s="121"/>
      <c r="TV2316" s="121"/>
      <c r="TW2316" s="121"/>
      <c r="TX2316" s="121"/>
      <c r="TY2316" s="121"/>
      <c r="TZ2316" s="121"/>
      <c r="UA2316" s="121"/>
      <c r="UB2316" s="121"/>
      <c r="UC2316" s="121"/>
      <c r="UD2316" s="121"/>
      <c r="UE2316" s="121"/>
      <c r="UF2316" s="121"/>
      <c r="UG2316" s="121"/>
      <c r="UH2316" s="121"/>
      <c r="UI2316" s="121"/>
      <c r="UJ2316" s="121"/>
      <c r="UK2316" s="121"/>
      <c r="UL2316" s="121"/>
      <c r="UM2316" s="121"/>
      <c r="UN2316" s="121"/>
      <c r="UO2316" s="121"/>
      <c r="UP2316" s="121"/>
      <c r="UQ2316" s="121"/>
      <c r="UR2316" s="121"/>
      <c r="US2316" s="121"/>
      <c r="UT2316" s="121"/>
      <c r="UU2316" s="121"/>
      <c r="UV2316" s="121"/>
      <c r="UW2316" s="121"/>
      <c r="UX2316" s="121"/>
      <c r="UY2316" s="121"/>
      <c r="UZ2316" s="121"/>
      <c r="VA2316" s="121"/>
      <c r="VB2316" s="121"/>
      <c r="VC2316" s="121"/>
      <c r="VD2316" s="121"/>
      <c r="VE2316" s="121"/>
      <c r="VF2316" s="121"/>
      <c r="VG2316" s="121"/>
      <c r="VH2316" s="121"/>
      <c r="VI2316" s="121"/>
      <c r="VJ2316" s="121"/>
      <c r="VK2316" s="121"/>
      <c r="VL2316" s="121"/>
      <c r="VM2316" s="121"/>
      <c r="VN2316" s="121"/>
      <c r="VO2316" s="121"/>
      <c r="VP2316" s="121"/>
      <c r="VQ2316" s="121"/>
      <c r="VR2316" s="121"/>
      <c r="VS2316" s="121"/>
      <c r="VT2316" s="121"/>
      <c r="VU2316" s="121"/>
      <c r="VV2316" s="121"/>
      <c r="VW2316" s="121"/>
      <c r="VX2316" s="121"/>
      <c r="VY2316" s="121"/>
      <c r="VZ2316" s="121"/>
      <c r="WA2316" s="121"/>
      <c r="WB2316" s="121"/>
      <c r="WC2316" s="121"/>
      <c r="WD2316" s="121"/>
      <c r="WE2316" s="121"/>
      <c r="WF2316" s="121"/>
      <c r="WG2316" s="121"/>
      <c r="WH2316" s="121"/>
      <c r="WI2316" s="121"/>
      <c r="WJ2316" s="121"/>
      <c r="WK2316" s="121"/>
      <c r="WL2316" s="121"/>
      <c r="WM2316" s="121"/>
      <c r="WN2316" s="121"/>
      <c r="WO2316" s="121"/>
      <c r="WP2316" s="121"/>
      <c r="WQ2316" s="121"/>
      <c r="WR2316" s="121"/>
      <c r="WS2316" s="121"/>
      <c r="WT2316" s="121"/>
      <c r="WU2316" s="121"/>
      <c r="WV2316" s="121"/>
      <c r="WW2316" s="121"/>
      <c r="WX2316" s="121"/>
      <c r="WY2316" s="121"/>
      <c r="WZ2316" s="121"/>
      <c r="XA2316" s="121"/>
      <c r="XB2316" s="121"/>
      <c r="XC2316" s="121"/>
      <c r="XD2316" s="121"/>
      <c r="XE2316" s="121"/>
      <c r="XF2316" s="121"/>
      <c r="XG2316" s="121"/>
      <c r="XH2316" s="121"/>
      <c r="XI2316" s="121"/>
      <c r="XJ2316" s="121"/>
      <c r="XK2316" s="121"/>
      <c r="XL2316" s="121"/>
      <c r="XM2316" s="121"/>
      <c r="XN2316" s="121"/>
      <c r="XO2316" s="121"/>
      <c r="XP2316" s="121"/>
      <c r="XQ2316" s="121"/>
      <c r="XR2316" s="121"/>
      <c r="XS2316" s="121"/>
      <c r="XT2316" s="121"/>
      <c r="XU2316" s="121"/>
      <c r="XV2316" s="121"/>
      <c r="XW2316" s="121"/>
      <c r="XX2316" s="121"/>
      <c r="XY2316" s="121"/>
      <c r="XZ2316" s="121"/>
      <c r="YA2316" s="121"/>
      <c r="YB2316" s="121"/>
      <c r="YC2316" s="121"/>
      <c r="YD2316" s="121"/>
      <c r="YE2316" s="121"/>
      <c r="YF2316" s="121"/>
      <c r="YG2316" s="121"/>
      <c r="YH2316" s="121"/>
      <c r="YI2316" s="121"/>
      <c r="YJ2316" s="121"/>
      <c r="YK2316" s="121"/>
      <c r="YL2316" s="121"/>
      <c r="YM2316" s="121"/>
      <c r="YN2316" s="121"/>
      <c r="YO2316" s="121"/>
      <c r="YP2316" s="121"/>
      <c r="YQ2316" s="121"/>
      <c r="YR2316" s="121"/>
      <c r="YS2316" s="121"/>
      <c r="YT2316" s="121"/>
      <c r="YU2316" s="121"/>
      <c r="YV2316" s="121"/>
      <c r="YW2316" s="121"/>
      <c r="YX2316" s="121"/>
      <c r="YY2316" s="121"/>
      <c r="YZ2316" s="121"/>
      <c r="ZA2316" s="121"/>
      <c r="ZB2316" s="121"/>
      <c r="ZC2316" s="121"/>
      <c r="ZD2316" s="121"/>
      <c r="ZE2316" s="121"/>
      <c r="ZF2316" s="121"/>
      <c r="ZG2316" s="121"/>
      <c r="ZH2316" s="121"/>
      <c r="ZI2316" s="121"/>
      <c r="ZJ2316" s="121"/>
      <c r="ZK2316" s="121"/>
      <c r="ZL2316" s="121"/>
      <c r="ZM2316" s="121"/>
      <c r="ZN2316" s="121"/>
      <c r="ZO2316" s="121"/>
      <c r="ZP2316" s="121"/>
      <c r="ZQ2316" s="121"/>
      <c r="ZR2316" s="121"/>
      <c r="ZS2316" s="121"/>
      <c r="ZT2316" s="121"/>
      <c r="ZU2316" s="121"/>
      <c r="ZV2316" s="121"/>
      <c r="ZW2316" s="121"/>
      <c r="ZX2316" s="121"/>
      <c r="ZY2316" s="121"/>
      <c r="ZZ2316" s="121"/>
      <c r="AAA2316" s="121"/>
      <c r="AAB2316" s="121"/>
      <c r="AAC2316" s="121"/>
      <c r="AAD2316" s="121"/>
      <c r="AAE2316" s="121"/>
      <c r="AAF2316" s="121"/>
      <c r="AAG2316" s="121"/>
      <c r="AAH2316" s="121"/>
      <c r="AAI2316" s="121"/>
      <c r="AAJ2316" s="121"/>
      <c r="AAK2316" s="121"/>
      <c r="AAL2316" s="121"/>
      <c r="AAM2316" s="121"/>
      <c r="AAN2316" s="121"/>
      <c r="AAO2316" s="121"/>
      <c r="AAP2316" s="121"/>
      <c r="AAQ2316" s="121"/>
      <c r="AAR2316" s="121"/>
      <c r="AAS2316" s="121"/>
      <c r="AAT2316" s="121"/>
      <c r="AAU2316" s="121"/>
      <c r="AAV2316" s="121"/>
      <c r="AAW2316" s="121"/>
      <c r="AAX2316" s="121"/>
      <c r="AAY2316" s="121"/>
      <c r="AAZ2316" s="121"/>
      <c r="ABA2316" s="121"/>
      <c r="ABB2316" s="121"/>
      <c r="ABC2316" s="121"/>
      <c r="ABD2316" s="121"/>
      <c r="ABE2316" s="121"/>
      <c r="ABF2316" s="121"/>
      <c r="ABG2316" s="121"/>
      <c r="ABH2316" s="121"/>
      <c r="ABI2316" s="121"/>
      <c r="ABJ2316" s="121"/>
      <c r="ABK2316" s="121"/>
      <c r="ABL2316" s="121"/>
      <c r="ABM2316" s="121"/>
      <c r="ABN2316" s="121"/>
      <c r="ABO2316" s="121"/>
      <c r="ABP2316" s="121"/>
      <c r="ABQ2316" s="121"/>
      <c r="ABR2316" s="121"/>
      <c r="ABS2316" s="121"/>
      <c r="ABT2316" s="121"/>
      <c r="ABU2316" s="121"/>
      <c r="ABV2316" s="121"/>
      <c r="ABW2316" s="121"/>
      <c r="ABX2316" s="121"/>
      <c r="ABY2316" s="121"/>
      <c r="ABZ2316" s="121"/>
      <c r="ACA2316" s="121"/>
      <c r="ACB2316" s="121"/>
      <c r="ACC2316" s="121"/>
      <c r="ACD2316" s="121"/>
      <c r="ACE2316" s="121"/>
      <c r="ACF2316" s="121"/>
      <c r="ACG2316" s="121"/>
      <c r="ACH2316" s="121"/>
      <c r="ACI2316" s="121"/>
      <c r="ACJ2316" s="121"/>
      <c r="ACK2316" s="121"/>
      <c r="ACL2316" s="121"/>
      <c r="ACM2316" s="121"/>
      <c r="ACN2316" s="121"/>
      <c r="ACO2316" s="121"/>
      <c r="ACP2316" s="121"/>
      <c r="ACQ2316" s="121"/>
      <c r="ACR2316" s="121"/>
      <c r="ACS2316" s="121"/>
      <c r="ACT2316" s="121"/>
      <c r="ACU2316" s="121"/>
      <c r="ACV2316" s="121"/>
      <c r="ACW2316" s="121"/>
      <c r="ACX2316" s="121"/>
      <c r="ACY2316" s="121"/>
      <c r="ACZ2316" s="121"/>
      <c r="ADA2316" s="121"/>
      <c r="ADB2316" s="121"/>
      <c r="ADC2316" s="121"/>
      <c r="ADD2316" s="121"/>
      <c r="ADE2316" s="121"/>
      <c r="ADF2316" s="121"/>
      <c r="ADG2316" s="121"/>
      <c r="ADH2316" s="121"/>
      <c r="ADI2316" s="121"/>
      <c r="ADJ2316" s="121"/>
      <c r="ADK2316" s="121"/>
      <c r="ADL2316" s="121"/>
      <c r="ADM2316" s="121"/>
      <c r="ADN2316" s="121"/>
      <c r="ADO2316" s="121"/>
      <c r="ADP2316" s="121"/>
      <c r="ADQ2316" s="121"/>
      <c r="ADR2316" s="121"/>
      <c r="ADS2316" s="121"/>
      <c r="ADT2316" s="121"/>
      <c r="ADU2316" s="121"/>
      <c r="ADV2316" s="121"/>
      <c r="ADW2316" s="121"/>
      <c r="ADX2316" s="121"/>
      <c r="ADY2316" s="121"/>
      <c r="ADZ2316" s="121"/>
      <c r="AEA2316" s="121"/>
      <c r="AEB2316" s="121"/>
      <c r="AEC2316" s="121"/>
      <c r="AED2316" s="121"/>
      <c r="AEE2316" s="121"/>
      <c r="AEF2316" s="121"/>
      <c r="AEG2316" s="121"/>
      <c r="AEH2316" s="121"/>
      <c r="AEI2316" s="121"/>
      <c r="AEJ2316" s="121"/>
      <c r="AEK2316" s="121"/>
      <c r="AEL2316" s="121"/>
      <c r="AEM2316" s="121"/>
      <c r="AEN2316" s="121"/>
      <c r="AEO2316" s="121"/>
      <c r="AEP2316" s="121"/>
      <c r="AEQ2316" s="121"/>
      <c r="AER2316" s="121"/>
      <c r="AES2316" s="121"/>
      <c r="AET2316" s="121"/>
      <c r="AEU2316" s="121"/>
      <c r="AEV2316" s="121"/>
      <c r="AEW2316" s="121"/>
      <c r="AEX2316" s="121"/>
      <c r="AEY2316" s="121"/>
      <c r="AEZ2316" s="121"/>
      <c r="AFA2316" s="121"/>
      <c r="AFB2316" s="121"/>
      <c r="AFC2316" s="121"/>
      <c r="AFD2316" s="121"/>
      <c r="AFE2316" s="121"/>
      <c r="AFF2316" s="121"/>
      <c r="AFG2316" s="121"/>
      <c r="AFH2316" s="121"/>
      <c r="AFI2316" s="121"/>
      <c r="AFJ2316" s="121"/>
      <c r="AFK2316" s="121"/>
      <c r="AFL2316" s="121"/>
      <c r="AFM2316" s="121"/>
      <c r="AFN2316" s="121"/>
      <c r="AFO2316" s="121"/>
      <c r="AFP2316" s="121"/>
      <c r="AFQ2316" s="121"/>
      <c r="AFR2316" s="121"/>
      <c r="AFS2316" s="121"/>
      <c r="AFT2316" s="121"/>
      <c r="AFU2316" s="121"/>
      <c r="AFV2316" s="121"/>
      <c r="AFW2316" s="121"/>
      <c r="AFX2316" s="121"/>
      <c r="AFY2316" s="121"/>
      <c r="AFZ2316" s="121"/>
      <c r="AGA2316" s="121"/>
      <c r="AGB2316" s="121"/>
      <c r="AGC2316" s="121"/>
      <c r="AGD2316" s="121"/>
      <c r="AGE2316" s="121"/>
      <c r="AGF2316" s="121"/>
      <c r="AGG2316" s="121"/>
      <c r="AGH2316" s="121"/>
      <c r="AGI2316" s="121"/>
      <c r="AGJ2316" s="121"/>
      <c r="AGK2316" s="121"/>
      <c r="AGL2316" s="121"/>
      <c r="AGM2316" s="121"/>
      <c r="AGN2316" s="121"/>
      <c r="AGO2316" s="121"/>
      <c r="AGP2316" s="121"/>
      <c r="AGQ2316" s="121"/>
      <c r="AGR2316" s="121"/>
      <c r="AGS2316" s="121"/>
      <c r="AGT2316" s="121"/>
      <c r="AGU2316" s="121"/>
      <c r="AGV2316" s="121"/>
      <c r="AGW2316" s="121"/>
      <c r="AGX2316" s="121"/>
      <c r="AGY2316" s="121"/>
      <c r="AGZ2316" s="121"/>
      <c r="AHA2316" s="121"/>
      <c r="AHB2316" s="121"/>
      <c r="AHC2316" s="121"/>
      <c r="AHD2316" s="121"/>
      <c r="AHE2316" s="121"/>
      <c r="AHF2316" s="121"/>
      <c r="AHG2316" s="121"/>
      <c r="AHH2316" s="121"/>
      <c r="AHI2316" s="121"/>
      <c r="AHJ2316" s="121"/>
      <c r="AHK2316" s="121"/>
      <c r="AHL2316" s="121"/>
      <c r="AHM2316" s="121"/>
      <c r="AHN2316" s="121"/>
      <c r="AHO2316" s="121"/>
      <c r="AHP2316" s="121"/>
      <c r="AHQ2316" s="121"/>
      <c r="AHR2316" s="121"/>
      <c r="AHS2316" s="121"/>
      <c r="AHT2316" s="121"/>
      <c r="AHU2316" s="121"/>
      <c r="AHV2316" s="121"/>
      <c r="AHW2316" s="121"/>
      <c r="AHX2316" s="121"/>
      <c r="AHY2316" s="121"/>
      <c r="AHZ2316" s="121"/>
      <c r="AIA2316" s="121"/>
      <c r="AIB2316" s="121"/>
      <c r="AIC2316" s="121"/>
      <c r="AID2316" s="121"/>
      <c r="AIE2316" s="121"/>
      <c r="AIF2316" s="121"/>
      <c r="AIG2316" s="121"/>
      <c r="AIH2316" s="121"/>
      <c r="AII2316" s="121"/>
      <c r="AIJ2316" s="121"/>
      <c r="AIK2316" s="121"/>
      <c r="AIL2316" s="121"/>
      <c r="AIM2316" s="121"/>
      <c r="AIN2316" s="121"/>
      <c r="AIO2316" s="121"/>
      <c r="AIP2316" s="121"/>
      <c r="AIQ2316" s="121"/>
      <c r="AIR2316" s="121"/>
      <c r="AIS2316" s="121"/>
      <c r="AIT2316" s="121"/>
      <c r="AIU2316" s="121"/>
      <c r="AIV2316" s="121"/>
      <c r="AIW2316" s="121"/>
      <c r="AIX2316" s="121"/>
      <c r="AIY2316" s="121"/>
      <c r="AIZ2316" s="121"/>
      <c r="AJA2316" s="121"/>
      <c r="AJB2316" s="121"/>
      <c r="AJC2316" s="121"/>
      <c r="AJD2316" s="121"/>
      <c r="AJE2316" s="121"/>
      <c r="AJF2316" s="121"/>
      <c r="AJG2316" s="121"/>
      <c r="AJH2316" s="121"/>
      <c r="AJI2316" s="121"/>
      <c r="AJJ2316" s="121"/>
      <c r="AJK2316" s="121"/>
      <c r="AJL2316" s="121"/>
      <c r="AJM2316" s="121"/>
      <c r="AJN2316" s="121"/>
      <c r="AJO2316" s="121"/>
      <c r="AJP2316" s="121"/>
      <c r="AJQ2316" s="121"/>
      <c r="AJR2316" s="121"/>
      <c r="AJS2316" s="121"/>
      <c r="AJT2316" s="121"/>
      <c r="AJU2316" s="121"/>
      <c r="AJV2316" s="121"/>
      <c r="AJW2316" s="121"/>
      <c r="AJX2316" s="121"/>
      <c r="AJY2316" s="121"/>
      <c r="AJZ2316" s="121"/>
      <c r="AKA2316" s="121"/>
      <c r="AKB2316" s="121"/>
      <c r="AKC2316" s="121"/>
      <c r="AKD2316" s="121"/>
      <c r="AKE2316" s="121"/>
      <c r="AKF2316" s="121"/>
      <c r="AKG2316" s="121"/>
      <c r="AKH2316" s="121"/>
      <c r="AKI2316" s="121"/>
      <c r="AKJ2316" s="121"/>
      <c r="AKK2316" s="121"/>
      <c r="AKL2316" s="121"/>
      <c r="AKM2316" s="121"/>
      <c r="AKN2316" s="121"/>
      <c r="AKO2316" s="121"/>
      <c r="AKP2316" s="121"/>
      <c r="AKQ2316" s="121"/>
      <c r="AKR2316" s="121"/>
      <c r="AKS2316" s="121"/>
      <c r="AKT2316" s="121"/>
      <c r="AKU2316" s="121"/>
      <c r="AKV2316" s="121"/>
      <c r="AKW2316" s="121"/>
      <c r="AKX2316" s="121"/>
      <c r="AKY2316" s="121"/>
      <c r="AKZ2316" s="121"/>
      <c r="ALA2316" s="121"/>
      <c r="ALB2316" s="121"/>
      <c r="ALC2316" s="121"/>
      <c r="ALD2316" s="121"/>
      <c r="ALE2316" s="121"/>
      <c r="ALF2316" s="121"/>
      <c r="ALG2316" s="121"/>
      <c r="ALH2316" s="121"/>
      <c r="ALI2316" s="121"/>
      <c r="ALJ2316" s="121"/>
      <c r="ALK2316" s="121"/>
      <c r="ALL2316" s="121"/>
      <c r="ALM2316" s="121"/>
      <c r="ALN2316" s="121"/>
      <c r="ALO2316" s="121"/>
      <c r="ALP2316" s="121"/>
      <c r="ALQ2316" s="121"/>
      <c r="ALR2316" s="121"/>
      <c r="ALS2316" s="121"/>
      <c r="ALT2316" s="121"/>
      <c r="ALU2316" s="121"/>
      <c r="ALV2316" s="121"/>
      <c r="ALW2316" s="121"/>
      <c r="ALX2316" s="121"/>
      <c r="ALY2316" s="121"/>
      <c r="ALZ2316" s="121"/>
      <c r="AMA2316" s="121"/>
      <c r="AMB2316" s="121"/>
      <c r="AMC2316" s="121"/>
      <c r="AMD2316" s="121"/>
      <c r="AME2316" s="121"/>
      <c r="AMF2316" s="121"/>
      <c r="AMG2316" s="121"/>
      <c r="AMH2316" s="121"/>
      <c r="AMI2316" s="121"/>
      <c r="AMJ2316" s="121"/>
      <c r="AMK2316" s="121"/>
    </row>
    <row r="2317" spans="1:1025" s="108" customFormat="1">
      <c r="A2317" s="15">
        <v>2314</v>
      </c>
      <c r="B2317" s="16" t="s">
        <v>26</v>
      </c>
      <c r="C2317" s="16" t="s">
        <v>3864</v>
      </c>
      <c r="D2317" s="16" t="s">
        <v>5466</v>
      </c>
      <c r="E2317" s="16" t="s">
        <v>5521</v>
      </c>
      <c r="F2317" s="16" t="s">
        <v>938</v>
      </c>
      <c r="G2317" s="16" t="s">
        <v>1052</v>
      </c>
      <c r="H2317" s="16" t="s">
        <v>1387</v>
      </c>
      <c r="I2317" s="16" t="s">
        <v>5522</v>
      </c>
      <c r="J2317" s="16" t="s">
        <v>2247</v>
      </c>
      <c r="K2317" s="16" t="s">
        <v>5491</v>
      </c>
      <c r="L2317" s="16" t="s">
        <v>3232</v>
      </c>
      <c r="M2317" s="282" t="s">
        <v>5523</v>
      </c>
      <c r="N2317" s="121"/>
      <c r="O2317" s="121"/>
      <c r="P2317" s="121"/>
      <c r="Q2317" s="121"/>
      <c r="R2317" s="121"/>
      <c r="S2317" s="121"/>
      <c r="T2317" s="121"/>
      <c r="U2317" s="121"/>
      <c r="V2317" s="121"/>
      <c r="W2317" s="121"/>
      <c r="X2317" s="121"/>
      <c r="Y2317" s="121"/>
      <c r="Z2317" s="121"/>
      <c r="AA2317" s="121"/>
      <c r="AB2317" s="121"/>
      <c r="AC2317" s="121"/>
      <c r="AD2317" s="121"/>
      <c r="AE2317" s="121"/>
      <c r="AF2317" s="121"/>
      <c r="AG2317" s="121"/>
      <c r="AH2317" s="121"/>
      <c r="AI2317" s="121"/>
      <c r="AJ2317" s="121"/>
      <c r="AK2317" s="121"/>
      <c r="AL2317" s="121"/>
      <c r="AM2317" s="121"/>
      <c r="AN2317" s="121"/>
      <c r="AO2317" s="121"/>
      <c r="AP2317" s="121"/>
      <c r="AQ2317" s="121"/>
      <c r="AR2317" s="121"/>
      <c r="AS2317" s="121"/>
      <c r="AT2317" s="121"/>
      <c r="AU2317" s="121"/>
      <c r="AV2317" s="121"/>
      <c r="AW2317" s="121"/>
      <c r="AX2317" s="121"/>
      <c r="AY2317" s="121"/>
      <c r="AZ2317" s="121"/>
      <c r="BA2317" s="121"/>
      <c r="BB2317" s="121"/>
      <c r="BC2317" s="121"/>
      <c r="BD2317" s="121"/>
      <c r="BE2317" s="121"/>
      <c r="BF2317" s="121"/>
      <c r="BG2317" s="121"/>
      <c r="BH2317" s="121"/>
      <c r="BI2317" s="121"/>
      <c r="BJ2317" s="121"/>
      <c r="BK2317" s="121"/>
      <c r="BL2317" s="121"/>
      <c r="BM2317" s="121"/>
      <c r="BN2317" s="121"/>
      <c r="BO2317" s="121"/>
      <c r="BP2317" s="121"/>
      <c r="BQ2317" s="121"/>
      <c r="BR2317" s="121"/>
      <c r="BS2317" s="121"/>
      <c r="BT2317" s="121"/>
      <c r="BU2317" s="121"/>
      <c r="BV2317" s="121"/>
      <c r="BW2317" s="121"/>
      <c r="BX2317" s="121"/>
      <c r="BY2317" s="121"/>
      <c r="BZ2317" s="121"/>
      <c r="CA2317" s="121"/>
      <c r="CB2317" s="121"/>
      <c r="CC2317" s="121"/>
      <c r="CD2317" s="121"/>
      <c r="CE2317" s="121"/>
      <c r="CF2317" s="121"/>
      <c r="CG2317" s="121"/>
      <c r="CH2317" s="121"/>
      <c r="CI2317" s="121"/>
      <c r="CJ2317" s="121"/>
      <c r="CK2317" s="121"/>
      <c r="CL2317" s="121"/>
      <c r="CM2317" s="121"/>
      <c r="CN2317" s="121"/>
      <c r="CO2317" s="121"/>
      <c r="CP2317" s="121"/>
      <c r="CQ2317" s="121"/>
      <c r="CR2317" s="121"/>
      <c r="CS2317" s="121"/>
      <c r="CT2317" s="121"/>
      <c r="CU2317" s="121"/>
      <c r="CV2317" s="121"/>
      <c r="CW2317" s="121"/>
      <c r="CX2317" s="121"/>
      <c r="CY2317" s="121"/>
      <c r="CZ2317" s="121"/>
      <c r="DA2317" s="121"/>
      <c r="DB2317" s="121"/>
      <c r="DC2317" s="121"/>
      <c r="DD2317" s="121"/>
      <c r="DE2317" s="121"/>
      <c r="DF2317" s="121"/>
      <c r="DG2317" s="121"/>
      <c r="DH2317" s="121"/>
      <c r="DI2317" s="121"/>
      <c r="DJ2317" s="121"/>
      <c r="DK2317" s="121"/>
      <c r="DL2317" s="121"/>
      <c r="DM2317" s="121"/>
      <c r="DN2317" s="121"/>
      <c r="DO2317" s="121"/>
      <c r="DP2317" s="121"/>
      <c r="DQ2317" s="121"/>
      <c r="DR2317" s="121"/>
      <c r="DS2317" s="121"/>
      <c r="DT2317" s="121"/>
      <c r="DU2317" s="121"/>
      <c r="DV2317" s="121"/>
      <c r="DW2317" s="121"/>
      <c r="DX2317" s="121"/>
      <c r="DY2317" s="121"/>
      <c r="DZ2317" s="121"/>
      <c r="EA2317" s="121"/>
      <c r="EB2317" s="121"/>
      <c r="EC2317" s="121"/>
      <c r="ED2317" s="121"/>
      <c r="EE2317" s="121"/>
      <c r="EF2317" s="121"/>
      <c r="EG2317" s="121"/>
      <c r="EH2317" s="121"/>
      <c r="EI2317" s="121"/>
      <c r="EJ2317" s="121"/>
      <c r="EK2317" s="121"/>
      <c r="EL2317" s="121"/>
      <c r="EM2317" s="121"/>
      <c r="EN2317" s="121"/>
      <c r="EO2317" s="121"/>
      <c r="EP2317" s="121"/>
      <c r="EQ2317" s="121"/>
      <c r="ER2317" s="121"/>
      <c r="ES2317" s="121"/>
      <c r="ET2317" s="121"/>
      <c r="EU2317" s="121"/>
      <c r="EV2317" s="121"/>
      <c r="EW2317" s="121"/>
      <c r="EX2317" s="121"/>
      <c r="EY2317" s="121"/>
      <c r="EZ2317" s="121"/>
      <c r="FA2317" s="121"/>
      <c r="FB2317" s="121"/>
      <c r="FC2317" s="121"/>
      <c r="FD2317" s="121"/>
      <c r="FE2317" s="121"/>
      <c r="FF2317" s="121"/>
      <c r="FG2317" s="121"/>
      <c r="FH2317" s="121"/>
      <c r="FI2317" s="121"/>
      <c r="FJ2317" s="121"/>
      <c r="FK2317" s="121"/>
      <c r="FL2317" s="121"/>
      <c r="FM2317" s="121"/>
      <c r="FN2317" s="121"/>
      <c r="FO2317" s="121"/>
      <c r="FP2317" s="121"/>
      <c r="FQ2317" s="121"/>
      <c r="FR2317" s="121"/>
      <c r="FS2317" s="121"/>
      <c r="FT2317" s="121"/>
      <c r="FU2317" s="121"/>
      <c r="FV2317" s="121"/>
      <c r="FW2317" s="121"/>
      <c r="FX2317" s="121"/>
      <c r="FY2317" s="121"/>
      <c r="FZ2317" s="121"/>
      <c r="GA2317" s="121"/>
      <c r="GB2317" s="121"/>
      <c r="GC2317" s="121"/>
      <c r="GD2317" s="121"/>
      <c r="GE2317" s="121"/>
      <c r="GF2317" s="121"/>
      <c r="GG2317" s="121"/>
      <c r="GH2317" s="121"/>
      <c r="GI2317" s="121"/>
      <c r="GJ2317" s="121"/>
      <c r="GK2317" s="121"/>
      <c r="GL2317" s="121"/>
      <c r="GM2317" s="121"/>
      <c r="GN2317" s="121"/>
      <c r="GO2317" s="121"/>
      <c r="GP2317" s="121"/>
      <c r="GQ2317" s="121"/>
      <c r="GR2317" s="121"/>
      <c r="GS2317" s="121"/>
      <c r="GT2317" s="121"/>
      <c r="GU2317" s="121"/>
      <c r="GV2317" s="121"/>
      <c r="GW2317" s="121"/>
      <c r="GX2317" s="121"/>
      <c r="GY2317" s="121"/>
      <c r="GZ2317" s="121"/>
      <c r="HA2317" s="121"/>
      <c r="HB2317" s="121"/>
      <c r="HC2317" s="121"/>
      <c r="HD2317" s="121"/>
      <c r="HE2317" s="121"/>
      <c r="HF2317" s="121"/>
      <c r="HG2317" s="121"/>
      <c r="HH2317" s="121"/>
      <c r="HI2317" s="121"/>
      <c r="HJ2317" s="121"/>
      <c r="HK2317" s="121"/>
      <c r="HL2317" s="121"/>
      <c r="HM2317" s="121"/>
      <c r="HN2317" s="121"/>
      <c r="HO2317" s="121"/>
      <c r="HP2317" s="121"/>
      <c r="HQ2317" s="121"/>
      <c r="HR2317" s="121"/>
      <c r="HS2317" s="121"/>
      <c r="HT2317" s="121"/>
      <c r="HU2317" s="121"/>
      <c r="HV2317" s="121"/>
      <c r="HW2317" s="121"/>
      <c r="HX2317" s="121"/>
      <c r="HY2317" s="121"/>
      <c r="HZ2317" s="121"/>
      <c r="IA2317" s="121"/>
      <c r="IB2317" s="121"/>
      <c r="IC2317" s="121"/>
      <c r="ID2317" s="121"/>
      <c r="IE2317" s="121"/>
      <c r="IF2317" s="121"/>
      <c r="IG2317" s="121"/>
      <c r="IH2317" s="121"/>
      <c r="II2317" s="121"/>
      <c r="IJ2317" s="121"/>
      <c r="IK2317" s="121"/>
      <c r="IL2317" s="121"/>
      <c r="IM2317" s="121"/>
      <c r="IN2317" s="121"/>
      <c r="IO2317" s="121"/>
      <c r="IP2317" s="121"/>
      <c r="IQ2317" s="121"/>
      <c r="IR2317" s="121"/>
      <c r="IS2317" s="121"/>
      <c r="IT2317" s="121"/>
      <c r="IU2317" s="121"/>
      <c r="IV2317" s="121"/>
      <c r="IW2317" s="121"/>
      <c r="IX2317" s="121"/>
      <c r="IY2317" s="121"/>
      <c r="IZ2317" s="121"/>
      <c r="JA2317" s="121"/>
      <c r="JB2317" s="121"/>
      <c r="JC2317" s="121"/>
      <c r="JD2317" s="121"/>
      <c r="JE2317" s="121"/>
      <c r="JF2317" s="121"/>
      <c r="JG2317" s="121"/>
      <c r="JH2317" s="121"/>
      <c r="JI2317" s="121"/>
      <c r="JJ2317" s="121"/>
      <c r="JK2317" s="121"/>
      <c r="JL2317" s="121"/>
      <c r="JM2317" s="121"/>
      <c r="JN2317" s="121"/>
      <c r="JO2317" s="121"/>
      <c r="JP2317" s="121"/>
      <c r="JQ2317" s="121"/>
      <c r="JR2317" s="121"/>
      <c r="JS2317" s="121"/>
      <c r="JT2317" s="121"/>
      <c r="JU2317" s="121"/>
      <c r="JV2317" s="121"/>
      <c r="JW2317" s="121"/>
      <c r="JX2317" s="121"/>
      <c r="JY2317" s="121"/>
      <c r="JZ2317" s="121"/>
      <c r="KA2317" s="121"/>
      <c r="KB2317" s="121"/>
      <c r="KC2317" s="121"/>
      <c r="KD2317" s="121"/>
      <c r="KE2317" s="121"/>
      <c r="KF2317" s="121"/>
      <c r="KG2317" s="121"/>
      <c r="KH2317" s="121"/>
      <c r="KI2317" s="121"/>
      <c r="KJ2317" s="121"/>
      <c r="KK2317" s="121"/>
      <c r="KL2317" s="121"/>
      <c r="KM2317" s="121"/>
      <c r="KN2317" s="121"/>
      <c r="KO2317" s="121"/>
      <c r="KP2317" s="121"/>
      <c r="KQ2317" s="121"/>
      <c r="KR2317" s="121"/>
      <c r="KS2317" s="121"/>
      <c r="KT2317" s="121"/>
      <c r="KU2317" s="121"/>
      <c r="KV2317" s="121"/>
      <c r="KW2317" s="121"/>
      <c r="KX2317" s="121"/>
      <c r="KY2317" s="121"/>
      <c r="KZ2317" s="121"/>
      <c r="LA2317" s="121"/>
      <c r="LB2317" s="121"/>
      <c r="LC2317" s="121"/>
      <c r="LD2317" s="121"/>
      <c r="LE2317" s="121"/>
      <c r="LF2317" s="121"/>
      <c r="LG2317" s="121"/>
      <c r="LH2317" s="121"/>
      <c r="LI2317" s="121"/>
      <c r="LJ2317" s="121"/>
      <c r="LK2317" s="121"/>
      <c r="LL2317" s="121"/>
      <c r="LM2317" s="121"/>
      <c r="LN2317" s="121"/>
      <c r="LO2317" s="121"/>
      <c r="LP2317" s="121"/>
      <c r="LQ2317" s="121"/>
      <c r="LR2317" s="121"/>
      <c r="LS2317" s="121"/>
      <c r="LT2317" s="121"/>
      <c r="LU2317" s="121"/>
      <c r="LV2317" s="121"/>
      <c r="LW2317" s="121"/>
      <c r="LX2317" s="121"/>
      <c r="LY2317" s="121"/>
      <c r="LZ2317" s="121"/>
      <c r="MA2317" s="121"/>
      <c r="MB2317" s="121"/>
      <c r="MC2317" s="121"/>
      <c r="MD2317" s="121"/>
      <c r="ME2317" s="121"/>
      <c r="MF2317" s="121"/>
      <c r="MG2317" s="121"/>
      <c r="MH2317" s="121"/>
      <c r="MI2317" s="121"/>
      <c r="MJ2317" s="121"/>
      <c r="MK2317" s="121"/>
      <c r="ML2317" s="121"/>
      <c r="MM2317" s="121"/>
      <c r="MN2317" s="121"/>
      <c r="MO2317" s="121"/>
      <c r="MP2317" s="121"/>
      <c r="MQ2317" s="121"/>
      <c r="MR2317" s="121"/>
      <c r="MS2317" s="121"/>
      <c r="MT2317" s="121"/>
      <c r="MU2317" s="121"/>
      <c r="MV2317" s="121"/>
      <c r="MW2317" s="121"/>
      <c r="MX2317" s="121"/>
      <c r="MY2317" s="121"/>
      <c r="MZ2317" s="121"/>
      <c r="NA2317" s="121"/>
      <c r="NB2317" s="121"/>
      <c r="NC2317" s="121"/>
      <c r="ND2317" s="121"/>
      <c r="NE2317" s="121"/>
      <c r="NF2317" s="121"/>
      <c r="NG2317" s="121"/>
      <c r="NH2317" s="121"/>
      <c r="NI2317" s="121"/>
      <c r="NJ2317" s="121"/>
      <c r="NK2317" s="121"/>
      <c r="NL2317" s="121"/>
      <c r="NM2317" s="121"/>
      <c r="NN2317" s="121"/>
      <c r="NO2317" s="121"/>
      <c r="NP2317" s="121"/>
      <c r="NQ2317" s="121"/>
      <c r="NR2317" s="121"/>
      <c r="NS2317" s="121"/>
      <c r="NT2317" s="121"/>
      <c r="NU2317" s="121"/>
      <c r="NV2317" s="121"/>
      <c r="NW2317" s="121"/>
      <c r="NX2317" s="121"/>
      <c r="NY2317" s="121"/>
      <c r="NZ2317" s="121"/>
      <c r="OA2317" s="121"/>
      <c r="OB2317" s="121"/>
      <c r="OC2317" s="121"/>
      <c r="OD2317" s="121"/>
      <c r="OE2317" s="121"/>
      <c r="OF2317" s="121"/>
      <c r="OG2317" s="121"/>
      <c r="OH2317" s="121"/>
      <c r="OI2317" s="121"/>
      <c r="OJ2317" s="121"/>
      <c r="OK2317" s="121"/>
      <c r="OL2317" s="121"/>
      <c r="OM2317" s="121"/>
      <c r="ON2317" s="121"/>
      <c r="OO2317" s="121"/>
      <c r="OP2317" s="121"/>
      <c r="OQ2317" s="121"/>
      <c r="OR2317" s="121"/>
      <c r="OS2317" s="121"/>
      <c r="OT2317" s="121"/>
      <c r="OU2317" s="121"/>
      <c r="OV2317" s="121"/>
      <c r="OW2317" s="121"/>
      <c r="OX2317" s="121"/>
      <c r="OY2317" s="121"/>
      <c r="OZ2317" s="121"/>
      <c r="PA2317" s="121"/>
      <c r="PB2317" s="121"/>
      <c r="PC2317" s="121"/>
      <c r="PD2317" s="121"/>
      <c r="PE2317" s="121"/>
      <c r="PF2317" s="121"/>
      <c r="PG2317" s="121"/>
      <c r="PH2317" s="121"/>
      <c r="PI2317" s="121"/>
      <c r="PJ2317" s="121"/>
      <c r="PK2317" s="121"/>
      <c r="PL2317" s="121"/>
      <c r="PM2317" s="121"/>
      <c r="PN2317" s="121"/>
      <c r="PO2317" s="121"/>
      <c r="PP2317" s="121"/>
      <c r="PQ2317" s="121"/>
      <c r="PR2317" s="121"/>
      <c r="PS2317" s="121"/>
      <c r="PT2317" s="121"/>
      <c r="PU2317" s="121"/>
      <c r="PV2317" s="121"/>
      <c r="PW2317" s="121"/>
      <c r="PX2317" s="121"/>
      <c r="PY2317" s="121"/>
      <c r="PZ2317" s="121"/>
      <c r="QA2317" s="121"/>
      <c r="QB2317" s="121"/>
      <c r="QC2317" s="121"/>
      <c r="QD2317" s="121"/>
      <c r="QE2317" s="121"/>
      <c r="QF2317" s="121"/>
      <c r="QG2317" s="121"/>
      <c r="QH2317" s="121"/>
      <c r="QI2317" s="121"/>
      <c r="QJ2317" s="121"/>
      <c r="QK2317" s="121"/>
      <c r="QL2317" s="121"/>
      <c r="QM2317" s="121"/>
      <c r="QN2317" s="121"/>
      <c r="QO2317" s="121"/>
      <c r="QP2317" s="121"/>
      <c r="QQ2317" s="121"/>
      <c r="QR2317" s="121"/>
      <c r="QS2317" s="121"/>
      <c r="QT2317" s="121"/>
      <c r="QU2317" s="121"/>
      <c r="QV2317" s="121"/>
      <c r="QW2317" s="121"/>
      <c r="QX2317" s="121"/>
      <c r="QY2317" s="121"/>
      <c r="QZ2317" s="121"/>
      <c r="RA2317" s="121"/>
      <c r="RB2317" s="121"/>
      <c r="RC2317" s="121"/>
      <c r="RD2317" s="121"/>
      <c r="RE2317" s="121"/>
      <c r="RF2317" s="121"/>
      <c r="RG2317" s="121"/>
      <c r="RH2317" s="121"/>
      <c r="RI2317" s="121"/>
      <c r="RJ2317" s="121"/>
      <c r="RK2317" s="121"/>
      <c r="RL2317" s="121"/>
      <c r="RM2317" s="121"/>
      <c r="RN2317" s="121"/>
      <c r="RO2317" s="121"/>
      <c r="RP2317" s="121"/>
      <c r="RQ2317" s="121"/>
      <c r="RR2317" s="121"/>
      <c r="RS2317" s="121"/>
      <c r="RT2317" s="121"/>
      <c r="RU2317" s="121"/>
      <c r="RV2317" s="121"/>
      <c r="RW2317" s="121"/>
      <c r="RX2317" s="121"/>
      <c r="RY2317" s="121"/>
      <c r="RZ2317" s="121"/>
      <c r="SA2317" s="121"/>
      <c r="SB2317" s="121"/>
      <c r="SC2317" s="121"/>
      <c r="SD2317" s="121"/>
      <c r="SE2317" s="121"/>
      <c r="SF2317" s="121"/>
      <c r="SG2317" s="121"/>
      <c r="SH2317" s="121"/>
      <c r="SI2317" s="121"/>
      <c r="SJ2317" s="121"/>
      <c r="SK2317" s="121"/>
      <c r="SL2317" s="121"/>
      <c r="SM2317" s="121"/>
      <c r="SN2317" s="121"/>
      <c r="SO2317" s="121"/>
      <c r="SP2317" s="121"/>
      <c r="SQ2317" s="121"/>
      <c r="SR2317" s="121"/>
      <c r="SS2317" s="121"/>
      <c r="ST2317" s="121"/>
      <c r="SU2317" s="121"/>
      <c r="SV2317" s="121"/>
      <c r="SW2317" s="121"/>
      <c r="SX2317" s="121"/>
      <c r="SY2317" s="121"/>
      <c r="SZ2317" s="121"/>
      <c r="TA2317" s="121"/>
      <c r="TB2317" s="121"/>
      <c r="TC2317" s="121"/>
      <c r="TD2317" s="121"/>
      <c r="TE2317" s="121"/>
      <c r="TF2317" s="121"/>
      <c r="TG2317" s="121"/>
      <c r="TH2317" s="121"/>
      <c r="TI2317" s="121"/>
      <c r="TJ2317" s="121"/>
      <c r="TK2317" s="121"/>
      <c r="TL2317" s="121"/>
      <c r="TM2317" s="121"/>
      <c r="TN2317" s="121"/>
      <c r="TO2317" s="121"/>
      <c r="TP2317" s="121"/>
      <c r="TQ2317" s="121"/>
      <c r="TR2317" s="121"/>
      <c r="TS2317" s="121"/>
      <c r="TT2317" s="121"/>
      <c r="TU2317" s="121"/>
      <c r="TV2317" s="121"/>
      <c r="TW2317" s="121"/>
      <c r="TX2317" s="121"/>
      <c r="TY2317" s="121"/>
      <c r="TZ2317" s="121"/>
      <c r="UA2317" s="121"/>
      <c r="UB2317" s="121"/>
      <c r="UC2317" s="121"/>
      <c r="UD2317" s="121"/>
      <c r="UE2317" s="121"/>
      <c r="UF2317" s="121"/>
      <c r="UG2317" s="121"/>
      <c r="UH2317" s="121"/>
      <c r="UI2317" s="121"/>
      <c r="UJ2317" s="121"/>
      <c r="UK2317" s="121"/>
      <c r="UL2317" s="121"/>
      <c r="UM2317" s="121"/>
      <c r="UN2317" s="121"/>
      <c r="UO2317" s="121"/>
      <c r="UP2317" s="121"/>
      <c r="UQ2317" s="121"/>
      <c r="UR2317" s="121"/>
      <c r="US2317" s="121"/>
      <c r="UT2317" s="121"/>
      <c r="UU2317" s="121"/>
      <c r="UV2317" s="121"/>
      <c r="UW2317" s="121"/>
      <c r="UX2317" s="121"/>
      <c r="UY2317" s="121"/>
      <c r="UZ2317" s="121"/>
      <c r="VA2317" s="121"/>
      <c r="VB2317" s="121"/>
      <c r="VC2317" s="121"/>
      <c r="VD2317" s="121"/>
      <c r="VE2317" s="121"/>
      <c r="VF2317" s="121"/>
      <c r="VG2317" s="121"/>
      <c r="VH2317" s="121"/>
      <c r="VI2317" s="121"/>
      <c r="VJ2317" s="121"/>
      <c r="VK2317" s="121"/>
      <c r="VL2317" s="121"/>
      <c r="VM2317" s="121"/>
      <c r="VN2317" s="121"/>
      <c r="VO2317" s="121"/>
      <c r="VP2317" s="121"/>
      <c r="VQ2317" s="121"/>
      <c r="VR2317" s="121"/>
      <c r="VS2317" s="121"/>
      <c r="VT2317" s="121"/>
      <c r="VU2317" s="121"/>
      <c r="VV2317" s="121"/>
      <c r="VW2317" s="121"/>
      <c r="VX2317" s="121"/>
      <c r="VY2317" s="121"/>
      <c r="VZ2317" s="121"/>
      <c r="WA2317" s="121"/>
      <c r="WB2317" s="121"/>
      <c r="WC2317" s="121"/>
      <c r="WD2317" s="121"/>
      <c r="WE2317" s="121"/>
      <c r="WF2317" s="121"/>
      <c r="WG2317" s="121"/>
      <c r="WH2317" s="121"/>
      <c r="WI2317" s="121"/>
      <c r="WJ2317" s="121"/>
      <c r="WK2317" s="121"/>
      <c r="WL2317" s="121"/>
      <c r="WM2317" s="121"/>
      <c r="WN2317" s="121"/>
      <c r="WO2317" s="121"/>
      <c r="WP2317" s="121"/>
      <c r="WQ2317" s="121"/>
      <c r="WR2317" s="121"/>
      <c r="WS2317" s="121"/>
      <c r="WT2317" s="121"/>
      <c r="WU2317" s="121"/>
      <c r="WV2317" s="121"/>
      <c r="WW2317" s="121"/>
      <c r="WX2317" s="121"/>
      <c r="WY2317" s="121"/>
      <c r="WZ2317" s="121"/>
      <c r="XA2317" s="121"/>
      <c r="XB2317" s="121"/>
      <c r="XC2317" s="121"/>
      <c r="XD2317" s="121"/>
      <c r="XE2317" s="121"/>
      <c r="XF2317" s="121"/>
      <c r="XG2317" s="121"/>
      <c r="XH2317" s="121"/>
      <c r="XI2317" s="121"/>
      <c r="XJ2317" s="121"/>
      <c r="XK2317" s="121"/>
      <c r="XL2317" s="121"/>
      <c r="XM2317" s="121"/>
      <c r="XN2317" s="121"/>
      <c r="XO2317" s="121"/>
      <c r="XP2317" s="121"/>
      <c r="XQ2317" s="121"/>
      <c r="XR2317" s="121"/>
      <c r="XS2317" s="121"/>
      <c r="XT2317" s="121"/>
      <c r="XU2317" s="121"/>
      <c r="XV2317" s="121"/>
      <c r="XW2317" s="121"/>
      <c r="XX2317" s="121"/>
      <c r="XY2317" s="121"/>
      <c r="XZ2317" s="121"/>
      <c r="YA2317" s="121"/>
      <c r="YB2317" s="121"/>
      <c r="YC2317" s="121"/>
      <c r="YD2317" s="121"/>
      <c r="YE2317" s="121"/>
      <c r="YF2317" s="121"/>
      <c r="YG2317" s="121"/>
      <c r="YH2317" s="121"/>
      <c r="YI2317" s="121"/>
      <c r="YJ2317" s="121"/>
      <c r="YK2317" s="121"/>
      <c r="YL2317" s="121"/>
      <c r="YM2317" s="121"/>
      <c r="YN2317" s="121"/>
      <c r="YO2317" s="121"/>
      <c r="YP2317" s="121"/>
      <c r="YQ2317" s="121"/>
      <c r="YR2317" s="121"/>
      <c r="YS2317" s="121"/>
      <c r="YT2317" s="121"/>
      <c r="YU2317" s="121"/>
      <c r="YV2317" s="121"/>
      <c r="YW2317" s="121"/>
      <c r="YX2317" s="121"/>
      <c r="YY2317" s="121"/>
      <c r="YZ2317" s="121"/>
      <c r="ZA2317" s="121"/>
      <c r="ZB2317" s="121"/>
      <c r="ZC2317" s="121"/>
      <c r="ZD2317" s="121"/>
      <c r="ZE2317" s="121"/>
      <c r="ZF2317" s="121"/>
      <c r="ZG2317" s="121"/>
      <c r="ZH2317" s="121"/>
      <c r="ZI2317" s="121"/>
      <c r="ZJ2317" s="121"/>
      <c r="ZK2317" s="121"/>
      <c r="ZL2317" s="121"/>
      <c r="ZM2317" s="121"/>
      <c r="ZN2317" s="121"/>
      <c r="ZO2317" s="121"/>
      <c r="ZP2317" s="121"/>
      <c r="ZQ2317" s="121"/>
      <c r="ZR2317" s="121"/>
      <c r="ZS2317" s="121"/>
      <c r="ZT2317" s="121"/>
      <c r="ZU2317" s="121"/>
      <c r="ZV2317" s="121"/>
      <c r="ZW2317" s="121"/>
      <c r="ZX2317" s="121"/>
      <c r="ZY2317" s="121"/>
      <c r="ZZ2317" s="121"/>
      <c r="AAA2317" s="121"/>
      <c r="AAB2317" s="121"/>
      <c r="AAC2317" s="121"/>
      <c r="AAD2317" s="121"/>
      <c r="AAE2317" s="121"/>
      <c r="AAF2317" s="121"/>
      <c r="AAG2317" s="121"/>
      <c r="AAH2317" s="121"/>
      <c r="AAI2317" s="121"/>
      <c r="AAJ2317" s="121"/>
      <c r="AAK2317" s="121"/>
      <c r="AAL2317" s="121"/>
      <c r="AAM2317" s="121"/>
      <c r="AAN2317" s="121"/>
      <c r="AAO2317" s="121"/>
      <c r="AAP2317" s="121"/>
      <c r="AAQ2317" s="121"/>
      <c r="AAR2317" s="121"/>
      <c r="AAS2317" s="121"/>
      <c r="AAT2317" s="121"/>
      <c r="AAU2317" s="121"/>
      <c r="AAV2317" s="121"/>
      <c r="AAW2317" s="121"/>
      <c r="AAX2317" s="121"/>
      <c r="AAY2317" s="121"/>
      <c r="AAZ2317" s="121"/>
      <c r="ABA2317" s="121"/>
      <c r="ABB2317" s="121"/>
      <c r="ABC2317" s="121"/>
      <c r="ABD2317" s="121"/>
      <c r="ABE2317" s="121"/>
      <c r="ABF2317" s="121"/>
      <c r="ABG2317" s="121"/>
      <c r="ABH2317" s="121"/>
      <c r="ABI2317" s="121"/>
      <c r="ABJ2317" s="121"/>
      <c r="ABK2317" s="121"/>
      <c r="ABL2317" s="121"/>
      <c r="ABM2317" s="121"/>
      <c r="ABN2317" s="121"/>
      <c r="ABO2317" s="121"/>
      <c r="ABP2317" s="121"/>
      <c r="ABQ2317" s="121"/>
      <c r="ABR2317" s="121"/>
      <c r="ABS2317" s="121"/>
      <c r="ABT2317" s="121"/>
      <c r="ABU2317" s="121"/>
      <c r="ABV2317" s="121"/>
      <c r="ABW2317" s="121"/>
      <c r="ABX2317" s="121"/>
      <c r="ABY2317" s="121"/>
      <c r="ABZ2317" s="121"/>
      <c r="ACA2317" s="121"/>
      <c r="ACB2317" s="121"/>
      <c r="ACC2317" s="121"/>
      <c r="ACD2317" s="121"/>
      <c r="ACE2317" s="121"/>
      <c r="ACF2317" s="121"/>
      <c r="ACG2317" s="121"/>
      <c r="ACH2317" s="121"/>
      <c r="ACI2317" s="121"/>
      <c r="ACJ2317" s="121"/>
      <c r="ACK2317" s="121"/>
      <c r="ACL2317" s="121"/>
      <c r="ACM2317" s="121"/>
      <c r="ACN2317" s="121"/>
      <c r="ACO2317" s="121"/>
      <c r="ACP2317" s="121"/>
      <c r="ACQ2317" s="121"/>
      <c r="ACR2317" s="121"/>
      <c r="ACS2317" s="121"/>
      <c r="ACT2317" s="121"/>
      <c r="ACU2317" s="121"/>
      <c r="ACV2317" s="121"/>
      <c r="ACW2317" s="121"/>
      <c r="ACX2317" s="121"/>
      <c r="ACY2317" s="121"/>
      <c r="ACZ2317" s="121"/>
      <c r="ADA2317" s="121"/>
      <c r="ADB2317" s="121"/>
      <c r="ADC2317" s="121"/>
      <c r="ADD2317" s="121"/>
      <c r="ADE2317" s="121"/>
      <c r="ADF2317" s="121"/>
      <c r="ADG2317" s="121"/>
      <c r="ADH2317" s="121"/>
      <c r="ADI2317" s="121"/>
      <c r="ADJ2317" s="121"/>
      <c r="ADK2317" s="121"/>
      <c r="ADL2317" s="121"/>
      <c r="ADM2317" s="121"/>
      <c r="ADN2317" s="121"/>
      <c r="ADO2317" s="121"/>
      <c r="ADP2317" s="121"/>
      <c r="ADQ2317" s="121"/>
      <c r="ADR2317" s="121"/>
      <c r="ADS2317" s="121"/>
      <c r="ADT2317" s="121"/>
      <c r="ADU2317" s="121"/>
      <c r="ADV2317" s="121"/>
      <c r="ADW2317" s="121"/>
      <c r="ADX2317" s="121"/>
      <c r="ADY2317" s="121"/>
      <c r="ADZ2317" s="121"/>
      <c r="AEA2317" s="121"/>
      <c r="AEB2317" s="121"/>
      <c r="AEC2317" s="121"/>
      <c r="AED2317" s="121"/>
      <c r="AEE2317" s="121"/>
      <c r="AEF2317" s="121"/>
      <c r="AEG2317" s="121"/>
      <c r="AEH2317" s="121"/>
      <c r="AEI2317" s="121"/>
      <c r="AEJ2317" s="121"/>
      <c r="AEK2317" s="121"/>
      <c r="AEL2317" s="121"/>
      <c r="AEM2317" s="121"/>
      <c r="AEN2317" s="121"/>
      <c r="AEO2317" s="121"/>
      <c r="AEP2317" s="121"/>
      <c r="AEQ2317" s="121"/>
      <c r="AER2317" s="121"/>
      <c r="AES2317" s="121"/>
      <c r="AET2317" s="121"/>
      <c r="AEU2317" s="121"/>
      <c r="AEV2317" s="121"/>
      <c r="AEW2317" s="121"/>
      <c r="AEX2317" s="121"/>
      <c r="AEY2317" s="121"/>
      <c r="AEZ2317" s="121"/>
      <c r="AFA2317" s="121"/>
      <c r="AFB2317" s="121"/>
      <c r="AFC2317" s="121"/>
      <c r="AFD2317" s="121"/>
      <c r="AFE2317" s="121"/>
      <c r="AFF2317" s="121"/>
      <c r="AFG2317" s="121"/>
      <c r="AFH2317" s="121"/>
      <c r="AFI2317" s="121"/>
      <c r="AFJ2317" s="121"/>
      <c r="AFK2317" s="121"/>
      <c r="AFL2317" s="121"/>
      <c r="AFM2317" s="121"/>
      <c r="AFN2317" s="121"/>
      <c r="AFO2317" s="121"/>
      <c r="AFP2317" s="121"/>
      <c r="AFQ2317" s="121"/>
      <c r="AFR2317" s="121"/>
      <c r="AFS2317" s="121"/>
      <c r="AFT2317" s="121"/>
      <c r="AFU2317" s="121"/>
      <c r="AFV2317" s="121"/>
      <c r="AFW2317" s="121"/>
      <c r="AFX2317" s="121"/>
      <c r="AFY2317" s="121"/>
      <c r="AFZ2317" s="121"/>
      <c r="AGA2317" s="121"/>
      <c r="AGB2317" s="121"/>
      <c r="AGC2317" s="121"/>
      <c r="AGD2317" s="121"/>
      <c r="AGE2317" s="121"/>
      <c r="AGF2317" s="121"/>
      <c r="AGG2317" s="121"/>
      <c r="AGH2317" s="121"/>
      <c r="AGI2317" s="121"/>
      <c r="AGJ2317" s="121"/>
      <c r="AGK2317" s="121"/>
      <c r="AGL2317" s="121"/>
      <c r="AGM2317" s="121"/>
      <c r="AGN2317" s="121"/>
      <c r="AGO2317" s="121"/>
      <c r="AGP2317" s="121"/>
      <c r="AGQ2317" s="121"/>
      <c r="AGR2317" s="121"/>
      <c r="AGS2317" s="121"/>
      <c r="AGT2317" s="121"/>
      <c r="AGU2317" s="121"/>
      <c r="AGV2317" s="121"/>
      <c r="AGW2317" s="121"/>
      <c r="AGX2317" s="121"/>
      <c r="AGY2317" s="121"/>
      <c r="AGZ2317" s="121"/>
      <c r="AHA2317" s="121"/>
      <c r="AHB2317" s="121"/>
      <c r="AHC2317" s="121"/>
      <c r="AHD2317" s="121"/>
      <c r="AHE2317" s="121"/>
      <c r="AHF2317" s="121"/>
      <c r="AHG2317" s="121"/>
      <c r="AHH2317" s="121"/>
      <c r="AHI2317" s="121"/>
      <c r="AHJ2317" s="121"/>
      <c r="AHK2317" s="121"/>
      <c r="AHL2317" s="121"/>
      <c r="AHM2317" s="121"/>
      <c r="AHN2317" s="121"/>
      <c r="AHO2317" s="121"/>
      <c r="AHP2317" s="121"/>
      <c r="AHQ2317" s="121"/>
      <c r="AHR2317" s="121"/>
      <c r="AHS2317" s="121"/>
      <c r="AHT2317" s="121"/>
      <c r="AHU2317" s="121"/>
      <c r="AHV2317" s="121"/>
      <c r="AHW2317" s="121"/>
      <c r="AHX2317" s="121"/>
      <c r="AHY2317" s="121"/>
      <c r="AHZ2317" s="121"/>
      <c r="AIA2317" s="121"/>
      <c r="AIB2317" s="121"/>
      <c r="AIC2317" s="121"/>
      <c r="AID2317" s="121"/>
      <c r="AIE2317" s="121"/>
      <c r="AIF2317" s="121"/>
      <c r="AIG2317" s="121"/>
      <c r="AIH2317" s="121"/>
      <c r="AII2317" s="121"/>
      <c r="AIJ2317" s="121"/>
      <c r="AIK2317" s="121"/>
      <c r="AIL2317" s="121"/>
      <c r="AIM2317" s="121"/>
      <c r="AIN2317" s="121"/>
      <c r="AIO2317" s="121"/>
      <c r="AIP2317" s="121"/>
      <c r="AIQ2317" s="121"/>
      <c r="AIR2317" s="121"/>
      <c r="AIS2317" s="121"/>
      <c r="AIT2317" s="121"/>
      <c r="AIU2317" s="121"/>
      <c r="AIV2317" s="121"/>
      <c r="AIW2317" s="121"/>
      <c r="AIX2317" s="121"/>
      <c r="AIY2317" s="121"/>
      <c r="AIZ2317" s="121"/>
      <c r="AJA2317" s="121"/>
      <c r="AJB2317" s="121"/>
      <c r="AJC2317" s="121"/>
      <c r="AJD2317" s="121"/>
      <c r="AJE2317" s="121"/>
      <c r="AJF2317" s="121"/>
      <c r="AJG2317" s="121"/>
      <c r="AJH2317" s="121"/>
      <c r="AJI2317" s="121"/>
      <c r="AJJ2317" s="121"/>
      <c r="AJK2317" s="121"/>
      <c r="AJL2317" s="121"/>
      <c r="AJM2317" s="121"/>
      <c r="AJN2317" s="121"/>
      <c r="AJO2317" s="121"/>
      <c r="AJP2317" s="121"/>
      <c r="AJQ2317" s="121"/>
      <c r="AJR2317" s="121"/>
      <c r="AJS2317" s="121"/>
      <c r="AJT2317" s="121"/>
      <c r="AJU2317" s="121"/>
      <c r="AJV2317" s="121"/>
      <c r="AJW2317" s="121"/>
      <c r="AJX2317" s="121"/>
      <c r="AJY2317" s="121"/>
      <c r="AJZ2317" s="121"/>
      <c r="AKA2317" s="121"/>
      <c r="AKB2317" s="121"/>
      <c r="AKC2317" s="121"/>
      <c r="AKD2317" s="121"/>
      <c r="AKE2317" s="121"/>
      <c r="AKF2317" s="121"/>
      <c r="AKG2317" s="121"/>
      <c r="AKH2317" s="121"/>
      <c r="AKI2317" s="121"/>
      <c r="AKJ2317" s="121"/>
      <c r="AKK2317" s="121"/>
      <c r="AKL2317" s="121"/>
      <c r="AKM2317" s="121"/>
      <c r="AKN2317" s="121"/>
      <c r="AKO2317" s="121"/>
      <c r="AKP2317" s="121"/>
      <c r="AKQ2317" s="121"/>
      <c r="AKR2317" s="121"/>
      <c r="AKS2317" s="121"/>
      <c r="AKT2317" s="121"/>
      <c r="AKU2317" s="121"/>
      <c r="AKV2317" s="121"/>
      <c r="AKW2317" s="121"/>
      <c r="AKX2317" s="121"/>
      <c r="AKY2317" s="121"/>
      <c r="AKZ2317" s="121"/>
      <c r="ALA2317" s="121"/>
      <c r="ALB2317" s="121"/>
      <c r="ALC2317" s="121"/>
      <c r="ALD2317" s="121"/>
      <c r="ALE2317" s="121"/>
      <c r="ALF2317" s="121"/>
      <c r="ALG2317" s="121"/>
      <c r="ALH2317" s="121"/>
      <c r="ALI2317" s="121"/>
      <c r="ALJ2317" s="121"/>
      <c r="ALK2317" s="121"/>
      <c r="ALL2317" s="121"/>
      <c r="ALM2317" s="121"/>
      <c r="ALN2317" s="121"/>
      <c r="ALO2317" s="121"/>
      <c r="ALP2317" s="121"/>
      <c r="ALQ2317" s="121"/>
      <c r="ALR2317" s="121"/>
      <c r="ALS2317" s="121"/>
      <c r="ALT2317" s="121"/>
      <c r="ALU2317" s="121"/>
      <c r="ALV2317" s="121"/>
      <c r="ALW2317" s="121"/>
      <c r="ALX2317" s="121"/>
      <c r="ALY2317" s="121"/>
      <c r="ALZ2317" s="121"/>
      <c r="AMA2317" s="121"/>
      <c r="AMB2317" s="121"/>
      <c r="AMC2317" s="121"/>
      <c r="AMD2317" s="121"/>
      <c r="AME2317" s="121"/>
      <c r="AMF2317" s="121"/>
      <c r="AMG2317" s="121"/>
      <c r="AMH2317" s="121"/>
      <c r="AMI2317" s="121"/>
      <c r="AMJ2317" s="121"/>
      <c r="AMK2317" s="121"/>
    </row>
    <row r="2318" spans="1:1025" s="108" customFormat="1">
      <c r="A2318" s="15">
        <v>2315</v>
      </c>
      <c r="B2318" s="16" t="s">
        <v>28</v>
      </c>
      <c r="C2318" s="16" t="s">
        <v>3864</v>
      </c>
      <c r="D2318" s="16" t="s">
        <v>5466</v>
      </c>
      <c r="E2318" s="16" t="s">
        <v>5524</v>
      </c>
      <c r="F2318" s="16" t="s">
        <v>938</v>
      </c>
      <c r="G2318" s="16" t="s">
        <v>1042</v>
      </c>
      <c r="H2318" s="16" t="s">
        <v>4749</v>
      </c>
      <c r="I2318" s="16" t="s">
        <v>5525</v>
      </c>
      <c r="J2318" s="16" t="s">
        <v>5507</v>
      </c>
      <c r="K2318" s="16" t="s">
        <v>5526</v>
      </c>
      <c r="L2318" s="16" t="s">
        <v>5527</v>
      </c>
      <c r="M2318" s="282" t="s">
        <v>5528</v>
      </c>
      <c r="N2318" s="121"/>
      <c r="O2318" s="121"/>
      <c r="P2318" s="121"/>
      <c r="Q2318" s="121"/>
      <c r="R2318" s="121"/>
      <c r="S2318" s="121"/>
      <c r="T2318" s="121"/>
      <c r="U2318" s="121"/>
      <c r="V2318" s="121"/>
      <c r="W2318" s="121"/>
      <c r="X2318" s="121"/>
      <c r="Y2318" s="121"/>
      <c r="Z2318" s="121"/>
      <c r="AA2318" s="121"/>
      <c r="AB2318" s="121"/>
      <c r="AC2318" s="121"/>
      <c r="AD2318" s="121"/>
      <c r="AE2318" s="121"/>
      <c r="AF2318" s="121"/>
      <c r="AG2318" s="121"/>
      <c r="AH2318" s="121"/>
      <c r="AI2318" s="121"/>
      <c r="AJ2318" s="121"/>
      <c r="AK2318" s="121"/>
      <c r="AL2318" s="121"/>
      <c r="AM2318" s="121"/>
      <c r="AN2318" s="121"/>
      <c r="AO2318" s="121"/>
      <c r="AP2318" s="121"/>
      <c r="AQ2318" s="121"/>
      <c r="AR2318" s="121"/>
      <c r="AS2318" s="121"/>
      <c r="AT2318" s="121"/>
      <c r="AU2318" s="121"/>
      <c r="AV2318" s="121"/>
      <c r="AW2318" s="121"/>
      <c r="AX2318" s="121"/>
      <c r="AY2318" s="121"/>
      <c r="AZ2318" s="121"/>
      <c r="BA2318" s="121"/>
      <c r="BB2318" s="121"/>
      <c r="BC2318" s="121"/>
      <c r="BD2318" s="121"/>
      <c r="BE2318" s="121"/>
      <c r="BF2318" s="121"/>
      <c r="BG2318" s="121"/>
      <c r="BH2318" s="121"/>
      <c r="BI2318" s="121"/>
      <c r="BJ2318" s="121"/>
      <c r="BK2318" s="121"/>
      <c r="BL2318" s="121"/>
      <c r="BM2318" s="121"/>
      <c r="BN2318" s="121"/>
      <c r="BO2318" s="121"/>
      <c r="BP2318" s="121"/>
      <c r="BQ2318" s="121"/>
      <c r="BR2318" s="121"/>
      <c r="BS2318" s="121"/>
      <c r="BT2318" s="121"/>
      <c r="BU2318" s="121"/>
      <c r="BV2318" s="121"/>
      <c r="BW2318" s="121"/>
      <c r="BX2318" s="121"/>
      <c r="BY2318" s="121"/>
      <c r="BZ2318" s="121"/>
      <c r="CA2318" s="121"/>
      <c r="CB2318" s="121"/>
      <c r="CC2318" s="121"/>
      <c r="CD2318" s="121"/>
      <c r="CE2318" s="121"/>
      <c r="CF2318" s="121"/>
      <c r="CG2318" s="121"/>
      <c r="CH2318" s="121"/>
      <c r="CI2318" s="121"/>
      <c r="CJ2318" s="121"/>
      <c r="CK2318" s="121"/>
      <c r="CL2318" s="121"/>
      <c r="CM2318" s="121"/>
      <c r="CN2318" s="121"/>
      <c r="CO2318" s="121"/>
      <c r="CP2318" s="121"/>
      <c r="CQ2318" s="121"/>
      <c r="CR2318" s="121"/>
      <c r="CS2318" s="121"/>
      <c r="CT2318" s="121"/>
      <c r="CU2318" s="121"/>
      <c r="CV2318" s="121"/>
      <c r="CW2318" s="121"/>
      <c r="CX2318" s="121"/>
      <c r="CY2318" s="121"/>
      <c r="CZ2318" s="121"/>
      <c r="DA2318" s="121"/>
      <c r="DB2318" s="121"/>
      <c r="DC2318" s="121"/>
      <c r="DD2318" s="121"/>
      <c r="DE2318" s="121"/>
      <c r="DF2318" s="121"/>
      <c r="DG2318" s="121"/>
      <c r="DH2318" s="121"/>
      <c r="DI2318" s="121"/>
      <c r="DJ2318" s="121"/>
      <c r="DK2318" s="121"/>
      <c r="DL2318" s="121"/>
      <c r="DM2318" s="121"/>
      <c r="DN2318" s="121"/>
      <c r="DO2318" s="121"/>
      <c r="DP2318" s="121"/>
      <c r="DQ2318" s="121"/>
      <c r="DR2318" s="121"/>
      <c r="DS2318" s="121"/>
      <c r="DT2318" s="121"/>
      <c r="DU2318" s="121"/>
      <c r="DV2318" s="121"/>
      <c r="DW2318" s="121"/>
      <c r="DX2318" s="121"/>
      <c r="DY2318" s="121"/>
      <c r="DZ2318" s="121"/>
      <c r="EA2318" s="121"/>
      <c r="EB2318" s="121"/>
      <c r="EC2318" s="121"/>
      <c r="ED2318" s="121"/>
      <c r="EE2318" s="121"/>
      <c r="EF2318" s="121"/>
      <c r="EG2318" s="121"/>
      <c r="EH2318" s="121"/>
      <c r="EI2318" s="121"/>
      <c r="EJ2318" s="121"/>
      <c r="EK2318" s="121"/>
      <c r="EL2318" s="121"/>
      <c r="EM2318" s="121"/>
      <c r="EN2318" s="121"/>
      <c r="EO2318" s="121"/>
      <c r="EP2318" s="121"/>
      <c r="EQ2318" s="121"/>
      <c r="ER2318" s="121"/>
      <c r="ES2318" s="121"/>
      <c r="ET2318" s="121"/>
      <c r="EU2318" s="121"/>
      <c r="EV2318" s="121"/>
      <c r="EW2318" s="121"/>
      <c r="EX2318" s="121"/>
      <c r="EY2318" s="121"/>
      <c r="EZ2318" s="121"/>
      <c r="FA2318" s="121"/>
      <c r="FB2318" s="121"/>
      <c r="FC2318" s="121"/>
      <c r="FD2318" s="121"/>
      <c r="FE2318" s="121"/>
      <c r="FF2318" s="121"/>
      <c r="FG2318" s="121"/>
      <c r="FH2318" s="121"/>
      <c r="FI2318" s="121"/>
      <c r="FJ2318" s="121"/>
      <c r="FK2318" s="121"/>
      <c r="FL2318" s="121"/>
      <c r="FM2318" s="121"/>
      <c r="FN2318" s="121"/>
      <c r="FO2318" s="121"/>
      <c r="FP2318" s="121"/>
      <c r="FQ2318" s="121"/>
      <c r="FR2318" s="121"/>
      <c r="FS2318" s="121"/>
      <c r="FT2318" s="121"/>
      <c r="FU2318" s="121"/>
      <c r="FV2318" s="121"/>
      <c r="FW2318" s="121"/>
      <c r="FX2318" s="121"/>
      <c r="FY2318" s="121"/>
      <c r="FZ2318" s="121"/>
      <c r="GA2318" s="121"/>
      <c r="GB2318" s="121"/>
      <c r="GC2318" s="121"/>
      <c r="GD2318" s="121"/>
      <c r="GE2318" s="121"/>
      <c r="GF2318" s="121"/>
      <c r="GG2318" s="121"/>
      <c r="GH2318" s="121"/>
      <c r="GI2318" s="121"/>
      <c r="GJ2318" s="121"/>
      <c r="GK2318" s="121"/>
      <c r="GL2318" s="121"/>
      <c r="GM2318" s="121"/>
      <c r="GN2318" s="121"/>
      <c r="GO2318" s="121"/>
      <c r="GP2318" s="121"/>
      <c r="GQ2318" s="121"/>
      <c r="GR2318" s="121"/>
      <c r="GS2318" s="121"/>
      <c r="GT2318" s="121"/>
      <c r="GU2318" s="121"/>
      <c r="GV2318" s="121"/>
      <c r="GW2318" s="121"/>
      <c r="GX2318" s="121"/>
      <c r="GY2318" s="121"/>
      <c r="GZ2318" s="121"/>
      <c r="HA2318" s="121"/>
      <c r="HB2318" s="121"/>
      <c r="HC2318" s="121"/>
      <c r="HD2318" s="121"/>
      <c r="HE2318" s="121"/>
      <c r="HF2318" s="121"/>
      <c r="HG2318" s="121"/>
      <c r="HH2318" s="121"/>
      <c r="HI2318" s="121"/>
      <c r="HJ2318" s="121"/>
      <c r="HK2318" s="121"/>
      <c r="HL2318" s="121"/>
      <c r="HM2318" s="121"/>
      <c r="HN2318" s="121"/>
      <c r="HO2318" s="121"/>
      <c r="HP2318" s="121"/>
      <c r="HQ2318" s="121"/>
      <c r="HR2318" s="121"/>
      <c r="HS2318" s="121"/>
      <c r="HT2318" s="121"/>
      <c r="HU2318" s="121"/>
      <c r="HV2318" s="121"/>
      <c r="HW2318" s="121"/>
      <c r="HX2318" s="121"/>
      <c r="HY2318" s="121"/>
      <c r="HZ2318" s="121"/>
      <c r="IA2318" s="121"/>
      <c r="IB2318" s="121"/>
      <c r="IC2318" s="121"/>
      <c r="ID2318" s="121"/>
      <c r="IE2318" s="121"/>
      <c r="IF2318" s="121"/>
      <c r="IG2318" s="121"/>
      <c r="IH2318" s="121"/>
      <c r="II2318" s="121"/>
      <c r="IJ2318" s="121"/>
      <c r="IK2318" s="121"/>
      <c r="IL2318" s="121"/>
      <c r="IM2318" s="121"/>
      <c r="IN2318" s="121"/>
      <c r="IO2318" s="121"/>
      <c r="IP2318" s="121"/>
      <c r="IQ2318" s="121"/>
      <c r="IR2318" s="121"/>
      <c r="IS2318" s="121"/>
      <c r="IT2318" s="121"/>
      <c r="IU2318" s="121"/>
      <c r="IV2318" s="121"/>
      <c r="IW2318" s="121"/>
      <c r="IX2318" s="121"/>
      <c r="IY2318" s="121"/>
      <c r="IZ2318" s="121"/>
      <c r="JA2318" s="121"/>
      <c r="JB2318" s="121"/>
      <c r="JC2318" s="121"/>
      <c r="JD2318" s="121"/>
      <c r="JE2318" s="121"/>
      <c r="JF2318" s="121"/>
      <c r="JG2318" s="121"/>
      <c r="JH2318" s="121"/>
      <c r="JI2318" s="121"/>
      <c r="JJ2318" s="121"/>
      <c r="JK2318" s="121"/>
      <c r="JL2318" s="121"/>
      <c r="JM2318" s="121"/>
      <c r="JN2318" s="121"/>
      <c r="JO2318" s="121"/>
      <c r="JP2318" s="121"/>
      <c r="JQ2318" s="121"/>
      <c r="JR2318" s="121"/>
      <c r="JS2318" s="121"/>
      <c r="JT2318" s="121"/>
      <c r="JU2318" s="121"/>
      <c r="JV2318" s="121"/>
      <c r="JW2318" s="121"/>
      <c r="JX2318" s="121"/>
      <c r="JY2318" s="121"/>
      <c r="JZ2318" s="121"/>
      <c r="KA2318" s="121"/>
      <c r="KB2318" s="121"/>
      <c r="KC2318" s="121"/>
      <c r="KD2318" s="121"/>
      <c r="KE2318" s="121"/>
      <c r="KF2318" s="121"/>
      <c r="KG2318" s="121"/>
      <c r="KH2318" s="121"/>
      <c r="KI2318" s="121"/>
      <c r="KJ2318" s="121"/>
      <c r="KK2318" s="121"/>
      <c r="KL2318" s="121"/>
      <c r="KM2318" s="121"/>
      <c r="KN2318" s="121"/>
      <c r="KO2318" s="121"/>
      <c r="KP2318" s="121"/>
      <c r="KQ2318" s="121"/>
      <c r="KR2318" s="121"/>
      <c r="KS2318" s="121"/>
      <c r="KT2318" s="121"/>
      <c r="KU2318" s="121"/>
      <c r="KV2318" s="121"/>
      <c r="KW2318" s="121"/>
      <c r="KX2318" s="121"/>
      <c r="KY2318" s="121"/>
      <c r="KZ2318" s="121"/>
      <c r="LA2318" s="121"/>
      <c r="LB2318" s="121"/>
      <c r="LC2318" s="121"/>
      <c r="LD2318" s="121"/>
      <c r="LE2318" s="121"/>
      <c r="LF2318" s="121"/>
      <c r="LG2318" s="121"/>
      <c r="LH2318" s="121"/>
      <c r="LI2318" s="121"/>
      <c r="LJ2318" s="121"/>
      <c r="LK2318" s="121"/>
      <c r="LL2318" s="121"/>
      <c r="LM2318" s="121"/>
      <c r="LN2318" s="121"/>
      <c r="LO2318" s="121"/>
      <c r="LP2318" s="121"/>
      <c r="LQ2318" s="121"/>
      <c r="LR2318" s="121"/>
      <c r="LS2318" s="121"/>
      <c r="LT2318" s="121"/>
      <c r="LU2318" s="121"/>
      <c r="LV2318" s="121"/>
      <c r="LW2318" s="121"/>
      <c r="LX2318" s="121"/>
      <c r="LY2318" s="121"/>
      <c r="LZ2318" s="121"/>
      <c r="MA2318" s="121"/>
      <c r="MB2318" s="121"/>
      <c r="MC2318" s="121"/>
      <c r="MD2318" s="121"/>
      <c r="ME2318" s="121"/>
      <c r="MF2318" s="121"/>
      <c r="MG2318" s="121"/>
      <c r="MH2318" s="121"/>
      <c r="MI2318" s="121"/>
      <c r="MJ2318" s="121"/>
      <c r="MK2318" s="121"/>
      <c r="ML2318" s="121"/>
      <c r="MM2318" s="121"/>
      <c r="MN2318" s="121"/>
      <c r="MO2318" s="121"/>
      <c r="MP2318" s="121"/>
      <c r="MQ2318" s="121"/>
      <c r="MR2318" s="121"/>
      <c r="MS2318" s="121"/>
      <c r="MT2318" s="121"/>
      <c r="MU2318" s="121"/>
      <c r="MV2318" s="121"/>
      <c r="MW2318" s="121"/>
      <c r="MX2318" s="121"/>
      <c r="MY2318" s="121"/>
      <c r="MZ2318" s="121"/>
      <c r="NA2318" s="121"/>
      <c r="NB2318" s="121"/>
      <c r="NC2318" s="121"/>
      <c r="ND2318" s="121"/>
      <c r="NE2318" s="121"/>
      <c r="NF2318" s="121"/>
      <c r="NG2318" s="121"/>
      <c r="NH2318" s="121"/>
      <c r="NI2318" s="121"/>
      <c r="NJ2318" s="121"/>
      <c r="NK2318" s="121"/>
      <c r="NL2318" s="121"/>
      <c r="NM2318" s="121"/>
      <c r="NN2318" s="121"/>
      <c r="NO2318" s="121"/>
      <c r="NP2318" s="121"/>
      <c r="NQ2318" s="121"/>
      <c r="NR2318" s="121"/>
      <c r="NS2318" s="121"/>
      <c r="NT2318" s="121"/>
      <c r="NU2318" s="121"/>
      <c r="NV2318" s="121"/>
      <c r="NW2318" s="121"/>
      <c r="NX2318" s="121"/>
      <c r="NY2318" s="121"/>
      <c r="NZ2318" s="121"/>
      <c r="OA2318" s="121"/>
      <c r="OB2318" s="121"/>
      <c r="OC2318" s="121"/>
      <c r="OD2318" s="121"/>
      <c r="OE2318" s="121"/>
      <c r="OF2318" s="121"/>
      <c r="OG2318" s="121"/>
      <c r="OH2318" s="121"/>
      <c r="OI2318" s="121"/>
      <c r="OJ2318" s="121"/>
      <c r="OK2318" s="121"/>
      <c r="OL2318" s="121"/>
      <c r="OM2318" s="121"/>
      <c r="ON2318" s="121"/>
      <c r="OO2318" s="121"/>
      <c r="OP2318" s="121"/>
      <c r="OQ2318" s="121"/>
      <c r="OR2318" s="121"/>
      <c r="OS2318" s="121"/>
      <c r="OT2318" s="121"/>
      <c r="OU2318" s="121"/>
      <c r="OV2318" s="121"/>
      <c r="OW2318" s="121"/>
      <c r="OX2318" s="121"/>
      <c r="OY2318" s="121"/>
      <c r="OZ2318" s="121"/>
      <c r="PA2318" s="121"/>
      <c r="PB2318" s="121"/>
      <c r="PC2318" s="121"/>
      <c r="PD2318" s="121"/>
      <c r="PE2318" s="121"/>
      <c r="PF2318" s="121"/>
      <c r="PG2318" s="121"/>
      <c r="PH2318" s="121"/>
      <c r="PI2318" s="121"/>
      <c r="PJ2318" s="121"/>
      <c r="PK2318" s="121"/>
      <c r="PL2318" s="121"/>
      <c r="PM2318" s="121"/>
      <c r="PN2318" s="121"/>
      <c r="PO2318" s="121"/>
      <c r="PP2318" s="121"/>
      <c r="PQ2318" s="121"/>
      <c r="PR2318" s="121"/>
      <c r="PS2318" s="121"/>
      <c r="PT2318" s="121"/>
      <c r="PU2318" s="121"/>
      <c r="PV2318" s="121"/>
      <c r="PW2318" s="121"/>
      <c r="PX2318" s="121"/>
      <c r="PY2318" s="121"/>
      <c r="PZ2318" s="121"/>
      <c r="QA2318" s="121"/>
      <c r="QB2318" s="121"/>
      <c r="QC2318" s="121"/>
      <c r="QD2318" s="121"/>
      <c r="QE2318" s="121"/>
      <c r="QF2318" s="121"/>
      <c r="QG2318" s="121"/>
      <c r="QH2318" s="121"/>
      <c r="QI2318" s="121"/>
      <c r="QJ2318" s="121"/>
      <c r="QK2318" s="121"/>
      <c r="QL2318" s="121"/>
      <c r="QM2318" s="121"/>
      <c r="QN2318" s="121"/>
      <c r="QO2318" s="121"/>
      <c r="QP2318" s="121"/>
      <c r="QQ2318" s="121"/>
      <c r="QR2318" s="121"/>
      <c r="QS2318" s="121"/>
      <c r="QT2318" s="121"/>
      <c r="QU2318" s="121"/>
      <c r="QV2318" s="121"/>
      <c r="QW2318" s="121"/>
      <c r="QX2318" s="121"/>
      <c r="QY2318" s="121"/>
      <c r="QZ2318" s="121"/>
      <c r="RA2318" s="121"/>
      <c r="RB2318" s="121"/>
      <c r="RC2318" s="121"/>
      <c r="RD2318" s="121"/>
      <c r="RE2318" s="121"/>
      <c r="RF2318" s="121"/>
      <c r="RG2318" s="121"/>
      <c r="RH2318" s="121"/>
      <c r="RI2318" s="121"/>
      <c r="RJ2318" s="121"/>
      <c r="RK2318" s="121"/>
      <c r="RL2318" s="121"/>
      <c r="RM2318" s="121"/>
      <c r="RN2318" s="121"/>
      <c r="RO2318" s="121"/>
      <c r="RP2318" s="121"/>
      <c r="RQ2318" s="121"/>
      <c r="RR2318" s="121"/>
      <c r="RS2318" s="121"/>
      <c r="RT2318" s="121"/>
      <c r="RU2318" s="121"/>
      <c r="RV2318" s="121"/>
      <c r="RW2318" s="121"/>
      <c r="RX2318" s="121"/>
      <c r="RY2318" s="121"/>
      <c r="RZ2318" s="121"/>
      <c r="SA2318" s="121"/>
      <c r="SB2318" s="121"/>
      <c r="SC2318" s="121"/>
      <c r="SD2318" s="121"/>
      <c r="SE2318" s="121"/>
      <c r="SF2318" s="121"/>
      <c r="SG2318" s="121"/>
      <c r="SH2318" s="121"/>
      <c r="SI2318" s="121"/>
      <c r="SJ2318" s="121"/>
      <c r="SK2318" s="121"/>
      <c r="SL2318" s="121"/>
      <c r="SM2318" s="121"/>
      <c r="SN2318" s="121"/>
      <c r="SO2318" s="121"/>
      <c r="SP2318" s="121"/>
      <c r="SQ2318" s="121"/>
      <c r="SR2318" s="121"/>
      <c r="SS2318" s="121"/>
      <c r="ST2318" s="121"/>
      <c r="SU2318" s="121"/>
      <c r="SV2318" s="121"/>
      <c r="SW2318" s="121"/>
      <c r="SX2318" s="121"/>
      <c r="SY2318" s="121"/>
      <c r="SZ2318" s="121"/>
      <c r="TA2318" s="121"/>
      <c r="TB2318" s="121"/>
      <c r="TC2318" s="121"/>
      <c r="TD2318" s="121"/>
      <c r="TE2318" s="121"/>
      <c r="TF2318" s="121"/>
      <c r="TG2318" s="121"/>
      <c r="TH2318" s="121"/>
      <c r="TI2318" s="121"/>
      <c r="TJ2318" s="121"/>
      <c r="TK2318" s="121"/>
      <c r="TL2318" s="121"/>
      <c r="TM2318" s="121"/>
      <c r="TN2318" s="121"/>
      <c r="TO2318" s="121"/>
      <c r="TP2318" s="121"/>
      <c r="TQ2318" s="121"/>
      <c r="TR2318" s="121"/>
      <c r="TS2318" s="121"/>
      <c r="TT2318" s="121"/>
      <c r="TU2318" s="121"/>
      <c r="TV2318" s="121"/>
      <c r="TW2318" s="121"/>
      <c r="TX2318" s="121"/>
      <c r="TY2318" s="121"/>
      <c r="TZ2318" s="121"/>
      <c r="UA2318" s="121"/>
      <c r="UB2318" s="121"/>
      <c r="UC2318" s="121"/>
      <c r="UD2318" s="121"/>
      <c r="UE2318" s="121"/>
      <c r="UF2318" s="121"/>
      <c r="UG2318" s="121"/>
      <c r="UH2318" s="121"/>
      <c r="UI2318" s="121"/>
      <c r="UJ2318" s="121"/>
      <c r="UK2318" s="121"/>
      <c r="UL2318" s="121"/>
      <c r="UM2318" s="121"/>
      <c r="UN2318" s="121"/>
      <c r="UO2318" s="121"/>
      <c r="UP2318" s="121"/>
      <c r="UQ2318" s="121"/>
      <c r="UR2318" s="121"/>
      <c r="US2318" s="121"/>
      <c r="UT2318" s="121"/>
      <c r="UU2318" s="121"/>
      <c r="UV2318" s="121"/>
      <c r="UW2318" s="121"/>
      <c r="UX2318" s="121"/>
      <c r="UY2318" s="121"/>
      <c r="UZ2318" s="121"/>
      <c r="VA2318" s="121"/>
      <c r="VB2318" s="121"/>
      <c r="VC2318" s="121"/>
      <c r="VD2318" s="121"/>
      <c r="VE2318" s="121"/>
      <c r="VF2318" s="121"/>
      <c r="VG2318" s="121"/>
      <c r="VH2318" s="121"/>
      <c r="VI2318" s="121"/>
      <c r="VJ2318" s="121"/>
      <c r="VK2318" s="121"/>
      <c r="VL2318" s="121"/>
      <c r="VM2318" s="121"/>
      <c r="VN2318" s="121"/>
      <c r="VO2318" s="121"/>
      <c r="VP2318" s="121"/>
      <c r="VQ2318" s="121"/>
      <c r="VR2318" s="121"/>
      <c r="VS2318" s="121"/>
      <c r="VT2318" s="121"/>
      <c r="VU2318" s="121"/>
      <c r="VV2318" s="121"/>
      <c r="VW2318" s="121"/>
      <c r="VX2318" s="121"/>
      <c r="VY2318" s="121"/>
      <c r="VZ2318" s="121"/>
      <c r="WA2318" s="121"/>
      <c r="WB2318" s="121"/>
      <c r="WC2318" s="121"/>
      <c r="WD2318" s="121"/>
      <c r="WE2318" s="121"/>
      <c r="WF2318" s="121"/>
      <c r="WG2318" s="121"/>
      <c r="WH2318" s="121"/>
      <c r="WI2318" s="121"/>
      <c r="WJ2318" s="121"/>
      <c r="WK2318" s="121"/>
      <c r="WL2318" s="121"/>
      <c r="WM2318" s="121"/>
      <c r="WN2318" s="121"/>
      <c r="WO2318" s="121"/>
      <c r="WP2318" s="121"/>
      <c r="WQ2318" s="121"/>
      <c r="WR2318" s="121"/>
      <c r="WS2318" s="121"/>
      <c r="WT2318" s="121"/>
      <c r="WU2318" s="121"/>
      <c r="WV2318" s="121"/>
      <c r="WW2318" s="121"/>
      <c r="WX2318" s="121"/>
      <c r="WY2318" s="121"/>
      <c r="WZ2318" s="121"/>
      <c r="XA2318" s="121"/>
      <c r="XB2318" s="121"/>
      <c r="XC2318" s="121"/>
      <c r="XD2318" s="121"/>
      <c r="XE2318" s="121"/>
      <c r="XF2318" s="121"/>
      <c r="XG2318" s="121"/>
      <c r="XH2318" s="121"/>
      <c r="XI2318" s="121"/>
      <c r="XJ2318" s="121"/>
      <c r="XK2318" s="121"/>
      <c r="XL2318" s="121"/>
      <c r="XM2318" s="121"/>
      <c r="XN2318" s="121"/>
      <c r="XO2318" s="121"/>
      <c r="XP2318" s="121"/>
      <c r="XQ2318" s="121"/>
      <c r="XR2318" s="121"/>
      <c r="XS2318" s="121"/>
      <c r="XT2318" s="121"/>
      <c r="XU2318" s="121"/>
      <c r="XV2318" s="121"/>
      <c r="XW2318" s="121"/>
      <c r="XX2318" s="121"/>
      <c r="XY2318" s="121"/>
      <c r="XZ2318" s="121"/>
      <c r="YA2318" s="121"/>
      <c r="YB2318" s="121"/>
      <c r="YC2318" s="121"/>
      <c r="YD2318" s="121"/>
      <c r="YE2318" s="121"/>
      <c r="YF2318" s="121"/>
      <c r="YG2318" s="121"/>
      <c r="YH2318" s="121"/>
      <c r="YI2318" s="121"/>
      <c r="YJ2318" s="121"/>
      <c r="YK2318" s="121"/>
      <c r="YL2318" s="121"/>
      <c r="YM2318" s="121"/>
      <c r="YN2318" s="121"/>
      <c r="YO2318" s="121"/>
      <c r="YP2318" s="121"/>
      <c r="YQ2318" s="121"/>
      <c r="YR2318" s="121"/>
      <c r="YS2318" s="121"/>
      <c r="YT2318" s="121"/>
      <c r="YU2318" s="121"/>
      <c r="YV2318" s="121"/>
      <c r="YW2318" s="121"/>
      <c r="YX2318" s="121"/>
      <c r="YY2318" s="121"/>
      <c r="YZ2318" s="121"/>
      <c r="ZA2318" s="121"/>
      <c r="ZB2318" s="121"/>
      <c r="ZC2318" s="121"/>
      <c r="ZD2318" s="121"/>
      <c r="ZE2318" s="121"/>
      <c r="ZF2318" s="121"/>
      <c r="ZG2318" s="121"/>
      <c r="ZH2318" s="121"/>
      <c r="ZI2318" s="121"/>
      <c r="ZJ2318" s="121"/>
      <c r="ZK2318" s="121"/>
      <c r="ZL2318" s="121"/>
      <c r="ZM2318" s="121"/>
      <c r="ZN2318" s="121"/>
      <c r="ZO2318" s="121"/>
      <c r="ZP2318" s="121"/>
      <c r="ZQ2318" s="121"/>
      <c r="ZR2318" s="121"/>
      <c r="ZS2318" s="121"/>
      <c r="ZT2318" s="121"/>
      <c r="ZU2318" s="121"/>
      <c r="ZV2318" s="121"/>
      <c r="ZW2318" s="121"/>
      <c r="ZX2318" s="121"/>
      <c r="ZY2318" s="121"/>
      <c r="ZZ2318" s="121"/>
      <c r="AAA2318" s="121"/>
      <c r="AAB2318" s="121"/>
      <c r="AAC2318" s="121"/>
      <c r="AAD2318" s="121"/>
      <c r="AAE2318" s="121"/>
      <c r="AAF2318" s="121"/>
      <c r="AAG2318" s="121"/>
      <c r="AAH2318" s="121"/>
      <c r="AAI2318" s="121"/>
      <c r="AAJ2318" s="121"/>
      <c r="AAK2318" s="121"/>
      <c r="AAL2318" s="121"/>
      <c r="AAM2318" s="121"/>
      <c r="AAN2318" s="121"/>
      <c r="AAO2318" s="121"/>
      <c r="AAP2318" s="121"/>
      <c r="AAQ2318" s="121"/>
      <c r="AAR2318" s="121"/>
      <c r="AAS2318" s="121"/>
      <c r="AAT2318" s="121"/>
      <c r="AAU2318" s="121"/>
      <c r="AAV2318" s="121"/>
      <c r="AAW2318" s="121"/>
      <c r="AAX2318" s="121"/>
      <c r="AAY2318" s="121"/>
      <c r="AAZ2318" s="121"/>
      <c r="ABA2318" s="121"/>
      <c r="ABB2318" s="121"/>
      <c r="ABC2318" s="121"/>
      <c r="ABD2318" s="121"/>
      <c r="ABE2318" s="121"/>
      <c r="ABF2318" s="121"/>
      <c r="ABG2318" s="121"/>
      <c r="ABH2318" s="121"/>
      <c r="ABI2318" s="121"/>
      <c r="ABJ2318" s="121"/>
      <c r="ABK2318" s="121"/>
      <c r="ABL2318" s="121"/>
      <c r="ABM2318" s="121"/>
      <c r="ABN2318" s="121"/>
      <c r="ABO2318" s="121"/>
      <c r="ABP2318" s="121"/>
      <c r="ABQ2318" s="121"/>
      <c r="ABR2318" s="121"/>
      <c r="ABS2318" s="121"/>
      <c r="ABT2318" s="121"/>
      <c r="ABU2318" s="121"/>
      <c r="ABV2318" s="121"/>
      <c r="ABW2318" s="121"/>
      <c r="ABX2318" s="121"/>
      <c r="ABY2318" s="121"/>
      <c r="ABZ2318" s="121"/>
      <c r="ACA2318" s="121"/>
      <c r="ACB2318" s="121"/>
      <c r="ACC2318" s="121"/>
      <c r="ACD2318" s="121"/>
      <c r="ACE2318" s="121"/>
      <c r="ACF2318" s="121"/>
      <c r="ACG2318" s="121"/>
      <c r="ACH2318" s="121"/>
      <c r="ACI2318" s="121"/>
      <c r="ACJ2318" s="121"/>
      <c r="ACK2318" s="121"/>
      <c r="ACL2318" s="121"/>
      <c r="ACM2318" s="121"/>
      <c r="ACN2318" s="121"/>
      <c r="ACO2318" s="121"/>
      <c r="ACP2318" s="121"/>
      <c r="ACQ2318" s="121"/>
      <c r="ACR2318" s="121"/>
      <c r="ACS2318" s="121"/>
      <c r="ACT2318" s="121"/>
      <c r="ACU2318" s="121"/>
      <c r="ACV2318" s="121"/>
      <c r="ACW2318" s="121"/>
      <c r="ACX2318" s="121"/>
      <c r="ACY2318" s="121"/>
      <c r="ACZ2318" s="121"/>
      <c r="ADA2318" s="121"/>
      <c r="ADB2318" s="121"/>
      <c r="ADC2318" s="121"/>
      <c r="ADD2318" s="121"/>
      <c r="ADE2318" s="121"/>
      <c r="ADF2318" s="121"/>
      <c r="ADG2318" s="121"/>
      <c r="ADH2318" s="121"/>
      <c r="ADI2318" s="121"/>
      <c r="ADJ2318" s="121"/>
      <c r="ADK2318" s="121"/>
      <c r="ADL2318" s="121"/>
      <c r="ADM2318" s="121"/>
      <c r="ADN2318" s="121"/>
      <c r="ADO2318" s="121"/>
      <c r="ADP2318" s="121"/>
      <c r="ADQ2318" s="121"/>
      <c r="ADR2318" s="121"/>
      <c r="ADS2318" s="121"/>
      <c r="ADT2318" s="121"/>
      <c r="ADU2318" s="121"/>
      <c r="ADV2318" s="121"/>
      <c r="ADW2318" s="121"/>
      <c r="ADX2318" s="121"/>
      <c r="ADY2318" s="121"/>
      <c r="ADZ2318" s="121"/>
      <c r="AEA2318" s="121"/>
      <c r="AEB2318" s="121"/>
      <c r="AEC2318" s="121"/>
      <c r="AED2318" s="121"/>
      <c r="AEE2318" s="121"/>
      <c r="AEF2318" s="121"/>
      <c r="AEG2318" s="121"/>
      <c r="AEH2318" s="121"/>
      <c r="AEI2318" s="121"/>
      <c r="AEJ2318" s="121"/>
      <c r="AEK2318" s="121"/>
      <c r="AEL2318" s="121"/>
      <c r="AEM2318" s="121"/>
      <c r="AEN2318" s="121"/>
      <c r="AEO2318" s="121"/>
      <c r="AEP2318" s="121"/>
      <c r="AEQ2318" s="121"/>
      <c r="AER2318" s="121"/>
      <c r="AES2318" s="121"/>
      <c r="AET2318" s="121"/>
      <c r="AEU2318" s="121"/>
      <c r="AEV2318" s="121"/>
      <c r="AEW2318" s="121"/>
      <c r="AEX2318" s="121"/>
      <c r="AEY2318" s="121"/>
      <c r="AEZ2318" s="121"/>
      <c r="AFA2318" s="121"/>
      <c r="AFB2318" s="121"/>
      <c r="AFC2318" s="121"/>
      <c r="AFD2318" s="121"/>
      <c r="AFE2318" s="121"/>
      <c r="AFF2318" s="121"/>
      <c r="AFG2318" s="121"/>
      <c r="AFH2318" s="121"/>
      <c r="AFI2318" s="121"/>
      <c r="AFJ2318" s="121"/>
      <c r="AFK2318" s="121"/>
      <c r="AFL2318" s="121"/>
      <c r="AFM2318" s="121"/>
      <c r="AFN2318" s="121"/>
      <c r="AFO2318" s="121"/>
      <c r="AFP2318" s="121"/>
      <c r="AFQ2318" s="121"/>
      <c r="AFR2318" s="121"/>
      <c r="AFS2318" s="121"/>
      <c r="AFT2318" s="121"/>
      <c r="AFU2318" s="121"/>
      <c r="AFV2318" s="121"/>
      <c r="AFW2318" s="121"/>
      <c r="AFX2318" s="121"/>
      <c r="AFY2318" s="121"/>
      <c r="AFZ2318" s="121"/>
      <c r="AGA2318" s="121"/>
      <c r="AGB2318" s="121"/>
      <c r="AGC2318" s="121"/>
      <c r="AGD2318" s="121"/>
      <c r="AGE2318" s="121"/>
      <c r="AGF2318" s="121"/>
      <c r="AGG2318" s="121"/>
      <c r="AGH2318" s="121"/>
      <c r="AGI2318" s="121"/>
      <c r="AGJ2318" s="121"/>
      <c r="AGK2318" s="121"/>
      <c r="AGL2318" s="121"/>
      <c r="AGM2318" s="121"/>
      <c r="AGN2318" s="121"/>
      <c r="AGO2318" s="121"/>
      <c r="AGP2318" s="121"/>
      <c r="AGQ2318" s="121"/>
      <c r="AGR2318" s="121"/>
      <c r="AGS2318" s="121"/>
      <c r="AGT2318" s="121"/>
      <c r="AGU2318" s="121"/>
      <c r="AGV2318" s="121"/>
      <c r="AGW2318" s="121"/>
      <c r="AGX2318" s="121"/>
      <c r="AGY2318" s="121"/>
      <c r="AGZ2318" s="121"/>
      <c r="AHA2318" s="121"/>
      <c r="AHB2318" s="121"/>
      <c r="AHC2318" s="121"/>
      <c r="AHD2318" s="121"/>
      <c r="AHE2318" s="121"/>
      <c r="AHF2318" s="121"/>
      <c r="AHG2318" s="121"/>
      <c r="AHH2318" s="121"/>
      <c r="AHI2318" s="121"/>
      <c r="AHJ2318" s="121"/>
      <c r="AHK2318" s="121"/>
      <c r="AHL2318" s="121"/>
      <c r="AHM2318" s="121"/>
      <c r="AHN2318" s="121"/>
      <c r="AHO2318" s="121"/>
      <c r="AHP2318" s="121"/>
      <c r="AHQ2318" s="121"/>
      <c r="AHR2318" s="121"/>
      <c r="AHS2318" s="121"/>
      <c r="AHT2318" s="121"/>
      <c r="AHU2318" s="121"/>
      <c r="AHV2318" s="121"/>
      <c r="AHW2318" s="121"/>
      <c r="AHX2318" s="121"/>
      <c r="AHY2318" s="121"/>
      <c r="AHZ2318" s="121"/>
      <c r="AIA2318" s="121"/>
      <c r="AIB2318" s="121"/>
      <c r="AIC2318" s="121"/>
      <c r="AID2318" s="121"/>
      <c r="AIE2318" s="121"/>
      <c r="AIF2318" s="121"/>
      <c r="AIG2318" s="121"/>
      <c r="AIH2318" s="121"/>
      <c r="AII2318" s="121"/>
      <c r="AIJ2318" s="121"/>
      <c r="AIK2318" s="121"/>
      <c r="AIL2318" s="121"/>
      <c r="AIM2318" s="121"/>
      <c r="AIN2318" s="121"/>
      <c r="AIO2318" s="121"/>
      <c r="AIP2318" s="121"/>
      <c r="AIQ2318" s="121"/>
      <c r="AIR2318" s="121"/>
      <c r="AIS2318" s="121"/>
      <c r="AIT2318" s="121"/>
      <c r="AIU2318" s="121"/>
      <c r="AIV2318" s="121"/>
      <c r="AIW2318" s="121"/>
      <c r="AIX2318" s="121"/>
      <c r="AIY2318" s="121"/>
      <c r="AIZ2318" s="121"/>
      <c r="AJA2318" s="121"/>
      <c r="AJB2318" s="121"/>
      <c r="AJC2318" s="121"/>
      <c r="AJD2318" s="121"/>
      <c r="AJE2318" s="121"/>
      <c r="AJF2318" s="121"/>
      <c r="AJG2318" s="121"/>
      <c r="AJH2318" s="121"/>
      <c r="AJI2318" s="121"/>
      <c r="AJJ2318" s="121"/>
      <c r="AJK2318" s="121"/>
      <c r="AJL2318" s="121"/>
      <c r="AJM2318" s="121"/>
      <c r="AJN2318" s="121"/>
      <c r="AJO2318" s="121"/>
      <c r="AJP2318" s="121"/>
      <c r="AJQ2318" s="121"/>
      <c r="AJR2318" s="121"/>
      <c r="AJS2318" s="121"/>
      <c r="AJT2318" s="121"/>
      <c r="AJU2318" s="121"/>
      <c r="AJV2318" s="121"/>
      <c r="AJW2318" s="121"/>
      <c r="AJX2318" s="121"/>
      <c r="AJY2318" s="121"/>
      <c r="AJZ2318" s="121"/>
      <c r="AKA2318" s="121"/>
      <c r="AKB2318" s="121"/>
      <c r="AKC2318" s="121"/>
      <c r="AKD2318" s="121"/>
      <c r="AKE2318" s="121"/>
      <c r="AKF2318" s="121"/>
      <c r="AKG2318" s="121"/>
      <c r="AKH2318" s="121"/>
      <c r="AKI2318" s="121"/>
      <c r="AKJ2318" s="121"/>
      <c r="AKK2318" s="121"/>
      <c r="AKL2318" s="121"/>
      <c r="AKM2318" s="121"/>
      <c r="AKN2318" s="121"/>
      <c r="AKO2318" s="121"/>
      <c r="AKP2318" s="121"/>
      <c r="AKQ2318" s="121"/>
      <c r="AKR2318" s="121"/>
      <c r="AKS2318" s="121"/>
      <c r="AKT2318" s="121"/>
      <c r="AKU2318" s="121"/>
      <c r="AKV2318" s="121"/>
      <c r="AKW2318" s="121"/>
      <c r="AKX2318" s="121"/>
      <c r="AKY2318" s="121"/>
      <c r="AKZ2318" s="121"/>
      <c r="ALA2318" s="121"/>
      <c r="ALB2318" s="121"/>
      <c r="ALC2318" s="121"/>
      <c r="ALD2318" s="121"/>
      <c r="ALE2318" s="121"/>
      <c r="ALF2318" s="121"/>
      <c r="ALG2318" s="121"/>
      <c r="ALH2318" s="121"/>
      <c r="ALI2318" s="121"/>
      <c r="ALJ2318" s="121"/>
      <c r="ALK2318" s="121"/>
      <c r="ALL2318" s="121"/>
      <c r="ALM2318" s="121"/>
      <c r="ALN2318" s="121"/>
      <c r="ALO2318" s="121"/>
      <c r="ALP2318" s="121"/>
      <c r="ALQ2318" s="121"/>
      <c r="ALR2318" s="121"/>
      <c r="ALS2318" s="121"/>
      <c r="ALT2318" s="121"/>
      <c r="ALU2318" s="121"/>
      <c r="ALV2318" s="121"/>
      <c r="ALW2318" s="121"/>
      <c r="ALX2318" s="121"/>
      <c r="ALY2318" s="121"/>
      <c r="ALZ2318" s="121"/>
      <c r="AMA2318" s="121"/>
      <c r="AMB2318" s="121"/>
      <c r="AMC2318" s="121"/>
      <c r="AMD2318" s="121"/>
      <c r="AME2318" s="121"/>
      <c r="AMF2318" s="121"/>
      <c r="AMG2318" s="121"/>
      <c r="AMH2318" s="121"/>
      <c r="AMI2318" s="121"/>
      <c r="AMJ2318" s="121"/>
      <c r="AMK2318" s="121"/>
    </row>
    <row r="2319" spans="1:1025" s="108" customFormat="1" ht="43.2">
      <c r="A2319" s="15">
        <v>2316</v>
      </c>
      <c r="B2319" s="16" t="s">
        <v>28</v>
      </c>
      <c r="C2319" s="16" t="s">
        <v>3864</v>
      </c>
      <c r="D2319" s="16" t="s">
        <v>5466</v>
      </c>
      <c r="E2319" s="16" t="s">
        <v>5529</v>
      </c>
      <c r="F2319" s="16" t="s">
        <v>938</v>
      </c>
      <c r="G2319" s="16" t="s">
        <v>1042</v>
      </c>
      <c r="H2319" s="16" t="s">
        <v>5530</v>
      </c>
      <c r="I2319" s="16" t="s">
        <v>5531</v>
      </c>
      <c r="J2319" s="16" t="s">
        <v>5507</v>
      </c>
      <c r="K2319" s="16" t="s">
        <v>5532</v>
      </c>
      <c r="L2319" s="16" t="s">
        <v>5533</v>
      </c>
      <c r="M2319" s="282" t="s">
        <v>5534</v>
      </c>
      <c r="N2319" s="121"/>
      <c r="O2319" s="121"/>
      <c r="P2319" s="121"/>
      <c r="Q2319" s="121"/>
      <c r="R2319" s="121"/>
      <c r="S2319" s="121"/>
      <c r="T2319" s="121"/>
      <c r="U2319" s="121"/>
      <c r="V2319" s="121"/>
      <c r="W2319" s="121"/>
      <c r="X2319" s="121"/>
      <c r="Y2319" s="121"/>
      <c r="Z2319" s="121"/>
      <c r="AA2319" s="121"/>
      <c r="AB2319" s="121"/>
      <c r="AC2319" s="121"/>
      <c r="AD2319" s="121"/>
      <c r="AE2319" s="121"/>
      <c r="AF2319" s="121"/>
      <c r="AG2319" s="121"/>
      <c r="AH2319" s="121"/>
      <c r="AI2319" s="121"/>
      <c r="AJ2319" s="121"/>
      <c r="AK2319" s="121"/>
      <c r="AL2319" s="121"/>
      <c r="AM2319" s="121"/>
      <c r="AN2319" s="121"/>
      <c r="AO2319" s="121"/>
      <c r="AP2319" s="121"/>
      <c r="AQ2319" s="121"/>
      <c r="AR2319" s="121"/>
      <c r="AS2319" s="121"/>
      <c r="AT2319" s="121"/>
      <c r="AU2319" s="121"/>
      <c r="AV2319" s="121"/>
      <c r="AW2319" s="121"/>
      <c r="AX2319" s="121"/>
      <c r="AY2319" s="121"/>
      <c r="AZ2319" s="121"/>
      <c r="BA2319" s="121"/>
      <c r="BB2319" s="121"/>
      <c r="BC2319" s="121"/>
      <c r="BD2319" s="121"/>
      <c r="BE2319" s="121"/>
      <c r="BF2319" s="121"/>
      <c r="BG2319" s="121"/>
      <c r="BH2319" s="121"/>
      <c r="BI2319" s="121"/>
      <c r="BJ2319" s="121"/>
      <c r="BK2319" s="121"/>
      <c r="BL2319" s="121"/>
      <c r="BM2319" s="121"/>
      <c r="BN2319" s="121"/>
      <c r="BO2319" s="121"/>
      <c r="BP2319" s="121"/>
      <c r="BQ2319" s="121"/>
      <c r="BR2319" s="121"/>
      <c r="BS2319" s="121"/>
      <c r="BT2319" s="121"/>
      <c r="BU2319" s="121"/>
      <c r="BV2319" s="121"/>
      <c r="BW2319" s="121"/>
      <c r="BX2319" s="121"/>
      <c r="BY2319" s="121"/>
      <c r="BZ2319" s="121"/>
      <c r="CA2319" s="121"/>
      <c r="CB2319" s="121"/>
      <c r="CC2319" s="121"/>
      <c r="CD2319" s="121"/>
      <c r="CE2319" s="121"/>
      <c r="CF2319" s="121"/>
      <c r="CG2319" s="121"/>
      <c r="CH2319" s="121"/>
      <c r="CI2319" s="121"/>
      <c r="CJ2319" s="121"/>
      <c r="CK2319" s="121"/>
      <c r="CL2319" s="121"/>
      <c r="CM2319" s="121"/>
      <c r="CN2319" s="121"/>
      <c r="CO2319" s="121"/>
      <c r="CP2319" s="121"/>
      <c r="CQ2319" s="121"/>
      <c r="CR2319" s="121"/>
      <c r="CS2319" s="121"/>
      <c r="CT2319" s="121"/>
      <c r="CU2319" s="121"/>
      <c r="CV2319" s="121"/>
      <c r="CW2319" s="121"/>
      <c r="CX2319" s="121"/>
      <c r="CY2319" s="121"/>
      <c r="CZ2319" s="121"/>
      <c r="DA2319" s="121"/>
      <c r="DB2319" s="121"/>
      <c r="DC2319" s="121"/>
      <c r="DD2319" s="121"/>
      <c r="DE2319" s="121"/>
      <c r="DF2319" s="121"/>
      <c r="DG2319" s="121"/>
      <c r="DH2319" s="121"/>
      <c r="DI2319" s="121"/>
      <c r="DJ2319" s="121"/>
      <c r="DK2319" s="121"/>
      <c r="DL2319" s="121"/>
      <c r="DM2319" s="121"/>
      <c r="DN2319" s="121"/>
      <c r="DO2319" s="121"/>
      <c r="DP2319" s="121"/>
      <c r="DQ2319" s="121"/>
      <c r="DR2319" s="121"/>
      <c r="DS2319" s="121"/>
      <c r="DT2319" s="121"/>
      <c r="DU2319" s="121"/>
      <c r="DV2319" s="121"/>
      <c r="DW2319" s="121"/>
      <c r="DX2319" s="121"/>
      <c r="DY2319" s="121"/>
      <c r="DZ2319" s="121"/>
      <c r="EA2319" s="121"/>
      <c r="EB2319" s="121"/>
      <c r="EC2319" s="121"/>
      <c r="ED2319" s="121"/>
      <c r="EE2319" s="121"/>
      <c r="EF2319" s="121"/>
      <c r="EG2319" s="121"/>
      <c r="EH2319" s="121"/>
      <c r="EI2319" s="121"/>
      <c r="EJ2319" s="121"/>
      <c r="EK2319" s="121"/>
      <c r="EL2319" s="121"/>
      <c r="EM2319" s="121"/>
      <c r="EN2319" s="121"/>
      <c r="EO2319" s="121"/>
      <c r="EP2319" s="121"/>
      <c r="EQ2319" s="121"/>
      <c r="ER2319" s="121"/>
      <c r="ES2319" s="121"/>
      <c r="ET2319" s="121"/>
      <c r="EU2319" s="121"/>
      <c r="EV2319" s="121"/>
      <c r="EW2319" s="121"/>
      <c r="EX2319" s="121"/>
      <c r="EY2319" s="121"/>
      <c r="EZ2319" s="121"/>
      <c r="FA2319" s="121"/>
      <c r="FB2319" s="121"/>
      <c r="FC2319" s="121"/>
      <c r="FD2319" s="121"/>
      <c r="FE2319" s="121"/>
      <c r="FF2319" s="121"/>
      <c r="FG2319" s="121"/>
      <c r="FH2319" s="121"/>
      <c r="FI2319" s="121"/>
      <c r="FJ2319" s="121"/>
      <c r="FK2319" s="121"/>
      <c r="FL2319" s="121"/>
      <c r="FM2319" s="121"/>
      <c r="FN2319" s="121"/>
      <c r="FO2319" s="121"/>
      <c r="FP2319" s="121"/>
      <c r="FQ2319" s="121"/>
      <c r="FR2319" s="121"/>
      <c r="FS2319" s="121"/>
      <c r="FT2319" s="121"/>
      <c r="FU2319" s="121"/>
      <c r="FV2319" s="121"/>
      <c r="FW2319" s="121"/>
      <c r="FX2319" s="121"/>
      <c r="FY2319" s="121"/>
      <c r="FZ2319" s="121"/>
      <c r="GA2319" s="121"/>
      <c r="GB2319" s="121"/>
      <c r="GC2319" s="121"/>
      <c r="GD2319" s="121"/>
      <c r="GE2319" s="121"/>
      <c r="GF2319" s="121"/>
      <c r="GG2319" s="121"/>
      <c r="GH2319" s="121"/>
      <c r="GI2319" s="121"/>
      <c r="GJ2319" s="121"/>
      <c r="GK2319" s="121"/>
      <c r="GL2319" s="121"/>
      <c r="GM2319" s="121"/>
      <c r="GN2319" s="121"/>
      <c r="GO2319" s="121"/>
      <c r="GP2319" s="121"/>
      <c r="GQ2319" s="121"/>
      <c r="GR2319" s="121"/>
      <c r="GS2319" s="121"/>
      <c r="GT2319" s="121"/>
      <c r="GU2319" s="121"/>
      <c r="GV2319" s="121"/>
      <c r="GW2319" s="121"/>
      <c r="GX2319" s="121"/>
      <c r="GY2319" s="121"/>
      <c r="GZ2319" s="121"/>
      <c r="HA2319" s="121"/>
      <c r="HB2319" s="121"/>
      <c r="HC2319" s="121"/>
      <c r="HD2319" s="121"/>
      <c r="HE2319" s="121"/>
      <c r="HF2319" s="121"/>
      <c r="HG2319" s="121"/>
      <c r="HH2319" s="121"/>
      <c r="HI2319" s="121"/>
      <c r="HJ2319" s="121"/>
      <c r="HK2319" s="121"/>
      <c r="HL2319" s="121"/>
      <c r="HM2319" s="121"/>
      <c r="HN2319" s="121"/>
      <c r="HO2319" s="121"/>
      <c r="HP2319" s="121"/>
      <c r="HQ2319" s="121"/>
      <c r="HR2319" s="121"/>
      <c r="HS2319" s="121"/>
      <c r="HT2319" s="121"/>
      <c r="HU2319" s="121"/>
      <c r="HV2319" s="121"/>
      <c r="HW2319" s="121"/>
      <c r="HX2319" s="121"/>
      <c r="HY2319" s="121"/>
      <c r="HZ2319" s="121"/>
      <c r="IA2319" s="121"/>
      <c r="IB2319" s="121"/>
      <c r="IC2319" s="121"/>
      <c r="ID2319" s="121"/>
      <c r="IE2319" s="121"/>
      <c r="IF2319" s="121"/>
      <c r="IG2319" s="121"/>
      <c r="IH2319" s="121"/>
      <c r="II2319" s="121"/>
      <c r="IJ2319" s="121"/>
      <c r="IK2319" s="121"/>
      <c r="IL2319" s="121"/>
      <c r="IM2319" s="121"/>
      <c r="IN2319" s="121"/>
      <c r="IO2319" s="121"/>
      <c r="IP2319" s="121"/>
      <c r="IQ2319" s="121"/>
      <c r="IR2319" s="121"/>
      <c r="IS2319" s="121"/>
      <c r="IT2319" s="121"/>
      <c r="IU2319" s="121"/>
      <c r="IV2319" s="121"/>
      <c r="IW2319" s="121"/>
      <c r="IX2319" s="121"/>
      <c r="IY2319" s="121"/>
      <c r="IZ2319" s="121"/>
      <c r="JA2319" s="121"/>
      <c r="JB2319" s="121"/>
      <c r="JC2319" s="121"/>
      <c r="JD2319" s="121"/>
      <c r="JE2319" s="121"/>
      <c r="JF2319" s="121"/>
      <c r="JG2319" s="121"/>
      <c r="JH2319" s="121"/>
      <c r="JI2319" s="121"/>
      <c r="JJ2319" s="121"/>
      <c r="JK2319" s="121"/>
      <c r="JL2319" s="121"/>
      <c r="JM2319" s="121"/>
      <c r="JN2319" s="121"/>
      <c r="JO2319" s="121"/>
      <c r="JP2319" s="121"/>
      <c r="JQ2319" s="121"/>
      <c r="JR2319" s="121"/>
      <c r="JS2319" s="121"/>
      <c r="JT2319" s="121"/>
      <c r="JU2319" s="121"/>
      <c r="JV2319" s="121"/>
      <c r="JW2319" s="121"/>
      <c r="JX2319" s="121"/>
      <c r="JY2319" s="121"/>
      <c r="JZ2319" s="121"/>
      <c r="KA2319" s="121"/>
      <c r="KB2319" s="121"/>
      <c r="KC2319" s="121"/>
      <c r="KD2319" s="121"/>
      <c r="KE2319" s="121"/>
      <c r="KF2319" s="121"/>
      <c r="KG2319" s="121"/>
      <c r="KH2319" s="121"/>
      <c r="KI2319" s="121"/>
      <c r="KJ2319" s="121"/>
      <c r="KK2319" s="121"/>
      <c r="KL2319" s="121"/>
      <c r="KM2319" s="121"/>
      <c r="KN2319" s="121"/>
      <c r="KO2319" s="121"/>
      <c r="KP2319" s="121"/>
      <c r="KQ2319" s="121"/>
      <c r="KR2319" s="121"/>
      <c r="KS2319" s="121"/>
      <c r="KT2319" s="121"/>
      <c r="KU2319" s="121"/>
      <c r="KV2319" s="121"/>
      <c r="KW2319" s="121"/>
      <c r="KX2319" s="121"/>
      <c r="KY2319" s="121"/>
      <c r="KZ2319" s="121"/>
      <c r="LA2319" s="121"/>
      <c r="LB2319" s="121"/>
      <c r="LC2319" s="121"/>
      <c r="LD2319" s="121"/>
      <c r="LE2319" s="121"/>
      <c r="LF2319" s="121"/>
      <c r="LG2319" s="121"/>
      <c r="LH2319" s="121"/>
      <c r="LI2319" s="121"/>
      <c r="LJ2319" s="121"/>
      <c r="LK2319" s="121"/>
      <c r="LL2319" s="121"/>
      <c r="LM2319" s="121"/>
      <c r="LN2319" s="121"/>
      <c r="LO2319" s="121"/>
      <c r="LP2319" s="121"/>
      <c r="LQ2319" s="121"/>
      <c r="LR2319" s="121"/>
      <c r="LS2319" s="121"/>
      <c r="LT2319" s="121"/>
      <c r="LU2319" s="121"/>
      <c r="LV2319" s="121"/>
      <c r="LW2319" s="121"/>
      <c r="LX2319" s="121"/>
      <c r="LY2319" s="121"/>
      <c r="LZ2319" s="121"/>
      <c r="MA2319" s="121"/>
      <c r="MB2319" s="121"/>
      <c r="MC2319" s="121"/>
      <c r="MD2319" s="121"/>
      <c r="ME2319" s="121"/>
      <c r="MF2319" s="121"/>
      <c r="MG2319" s="121"/>
      <c r="MH2319" s="121"/>
      <c r="MI2319" s="121"/>
      <c r="MJ2319" s="121"/>
      <c r="MK2319" s="121"/>
      <c r="ML2319" s="121"/>
      <c r="MM2319" s="121"/>
      <c r="MN2319" s="121"/>
      <c r="MO2319" s="121"/>
      <c r="MP2319" s="121"/>
      <c r="MQ2319" s="121"/>
      <c r="MR2319" s="121"/>
      <c r="MS2319" s="121"/>
      <c r="MT2319" s="121"/>
      <c r="MU2319" s="121"/>
      <c r="MV2319" s="121"/>
      <c r="MW2319" s="121"/>
      <c r="MX2319" s="121"/>
      <c r="MY2319" s="121"/>
      <c r="MZ2319" s="121"/>
      <c r="NA2319" s="121"/>
      <c r="NB2319" s="121"/>
      <c r="NC2319" s="121"/>
      <c r="ND2319" s="121"/>
      <c r="NE2319" s="121"/>
      <c r="NF2319" s="121"/>
      <c r="NG2319" s="121"/>
      <c r="NH2319" s="121"/>
      <c r="NI2319" s="121"/>
      <c r="NJ2319" s="121"/>
      <c r="NK2319" s="121"/>
      <c r="NL2319" s="121"/>
      <c r="NM2319" s="121"/>
      <c r="NN2319" s="121"/>
      <c r="NO2319" s="121"/>
      <c r="NP2319" s="121"/>
      <c r="NQ2319" s="121"/>
      <c r="NR2319" s="121"/>
      <c r="NS2319" s="121"/>
      <c r="NT2319" s="121"/>
      <c r="NU2319" s="121"/>
      <c r="NV2319" s="121"/>
      <c r="NW2319" s="121"/>
      <c r="NX2319" s="121"/>
      <c r="NY2319" s="121"/>
      <c r="NZ2319" s="121"/>
      <c r="OA2319" s="121"/>
      <c r="OB2319" s="121"/>
      <c r="OC2319" s="121"/>
      <c r="OD2319" s="121"/>
      <c r="OE2319" s="121"/>
      <c r="OF2319" s="121"/>
      <c r="OG2319" s="121"/>
      <c r="OH2319" s="121"/>
      <c r="OI2319" s="121"/>
      <c r="OJ2319" s="121"/>
      <c r="OK2319" s="121"/>
      <c r="OL2319" s="121"/>
      <c r="OM2319" s="121"/>
      <c r="ON2319" s="121"/>
      <c r="OO2319" s="121"/>
      <c r="OP2319" s="121"/>
      <c r="OQ2319" s="121"/>
      <c r="OR2319" s="121"/>
      <c r="OS2319" s="121"/>
      <c r="OT2319" s="121"/>
      <c r="OU2319" s="121"/>
      <c r="OV2319" s="121"/>
      <c r="OW2319" s="121"/>
      <c r="OX2319" s="121"/>
      <c r="OY2319" s="121"/>
      <c r="OZ2319" s="121"/>
      <c r="PA2319" s="121"/>
      <c r="PB2319" s="121"/>
      <c r="PC2319" s="121"/>
      <c r="PD2319" s="121"/>
      <c r="PE2319" s="121"/>
      <c r="PF2319" s="121"/>
      <c r="PG2319" s="121"/>
      <c r="PH2319" s="121"/>
      <c r="PI2319" s="121"/>
      <c r="PJ2319" s="121"/>
      <c r="PK2319" s="121"/>
      <c r="PL2319" s="121"/>
      <c r="PM2319" s="121"/>
      <c r="PN2319" s="121"/>
      <c r="PO2319" s="121"/>
      <c r="PP2319" s="121"/>
      <c r="PQ2319" s="121"/>
      <c r="PR2319" s="121"/>
      <c r="PS2319" s="121"/>
      <c r="PT2319" s="121"/>
      <c r="PU2319" s="121"/>
      <c r="PV2319" s="121"/>
      <c r="PW2319" s="121"/>
      <c r="PX2319" s="121"/>
      <c r="PY2319" s="121"/>
      <c r="PZ2319" s="121"/>
      <c r="QA2319" s="121"/>
      <c r="QB2319" s="121"/>
      <c r="QC2319" s="121"/>
      <c r="QD2319" s="121"/>
      <c r="QE2319" s="121"/>
      <c r="QF2319" s="121"/>
      <c r="QG2319" s="121"/>
      <c r="QH2319" s="121"/>
      <c r="QI2319" s="121"/>
      <c r="QJ2319" s="121"/>
      <c r="QK2319" s="121"/>
      <c r="QL2319" s="121"/>
      <c r="QM2319" s="121"/>
      <c r="QN2319" s="121"/>
      <c r="QO2319" s="121"/>
      <c r="QP2319" s="121"/>
      <c r="QQ2319" s="121"/>
      <c r="QR2319" s="121"/>
      <c r="QS2319" s="121"/>
      <c r="QT2319" s="121"/>
      <c r="QU2319" s="121"/>
      <c r="QV2319" s="121"/>
      <c r="QW2319" s="121"/>
      <c r="QX2319" s="121"/>
      <c r="QY2319" s="121"/>
      <c r="QZ2319" s="121"/>
      <c r="RA2319" s="121"/>
      <c r="RB2319" s="121"/>
      <c r="RC2319" s="121"/>
      <c r="RD2319" s="121"/>
      <c r="RE2319" s="121"/>
      <c r="RF2319" s="121"/>
      <c r="RG2319" s="121"/>
      <c r="RH2319" s="121"/>
      <c r="RI2319" s="121"/>
      <c r="RJ2319" s="121"/>
      <c r="RK2319" s="121"/>
      <c r="RL2319" s="121"/>
      <c r="RM2319" s="121"/>
      <c r="RN2319" s="121"/>
      <c r="RO2319" s="121"/>
      <c r="RP2319" s="121"/>
      <c r="RQ2319" s="121"/>
      <c r="RR2319" s="121"/>
      <c r="RS2319" s="121"/>
      <c r="RT2319" s="121"/>
      <c r="RU2319" s="121"/>
      <c r="RV2319" s="121"/>
      <c r="RW2319" s="121"/>
      <c r="RX2319" s="121"/>
      <c r="RY2319" s="121"/>
      <c r="RZ2319" s="121"/>
      <c r="SA2319" s="121"/>
      <c r="SB2319" s="121"/>
      <c r="SC2319" s="121"/>
      <c r="SD2319" s="121"/>
      <c r="SE2319" s="121"/>
      <c r="SF2319" s="121"/>
      <c r="SG2319" s="121"/>
      <c r="SH2319" s="121"/>
      <c r="SI2319" s="121"/>
      <c r="SJ2319" s="121"/>
      <c r="SK2319" s="121"/>
      <c r="SL2319" s="121"/>
      <c r="SM2319" s="121"/>
      <c r="SN2319" s="121"/>
      <c r="SO2319" s="121"/>
      <c r="SP2319" s="121"/>
      <c r="SQ2319" s="121"/>
      <c r="SR2319" s="121"/>
      <c r="SS2319" s="121"/>
      <c r="ST2319" s="121"/>
      <c r="SU2319" s="121"/>
      <c r="SV2319" s="121"/>
      <c r="SW2319" s="121"/>
      <c r="SX2319" s="121"/>
      <c r="SY2319" s="121"/>
      <c r="SZ2319" s="121"/>
      <c r="TA2319" s="121"/>
      <c r="TB2319" s="121"/>
      <c r="TC2319" s="121"/>
      <c r="TD2319" s="121"/>
      <c r="TE2319" s="121"/>
      <c r="TF2319" s="121"/>
      <c r="TG2319" s="121"/>
      <c r="TH2319" s="121"/>
      <c r="TI2319" s="121"/>
      <c r="TJ2319" s="121"/>
      <c r="TK2319" s="121"/>
      <c r="TL2319" s="121"/>
      <c r="TM2319" s="121"/>
      <c r="TN2319" s="121"/>
      <c r="TO2319" s="121"/>
      <c r="TP2319" s="121"/>
      <c r="TQ2319" s="121"/>
      <c r="TR2319" s="121"/>
      <c r="TS2319" s="121"/>
      <c r="TT2319" s="121"/>
      <c r="TU2319" s="121"/>
      <c r="TV2319" s="121"/>
      <c r="TW2319" s="121"/>
      <c r="TX2319" s="121"/>
      <c r="TY2319" s="121"/>
      <c r="TZ2319" s="121"/>
      <c r="UA2319" s="121"/>
      <c r="UB2319" s="121"/>
      <c r="UC2319" s="121"/>
      <c r="UD2319" s="121"/>
      <c r="UE2319" s="121"/>
      <c r="UF2319" s="121"/>
      <c r="UG2319" s="121"/>
      <c r="UH2319" s="121"/>
      <c r="UI2319" s="121"/>
      <c r="UJ2319" s="121"/>
      <c r="UK2319" s="121"/>
      <c r="UL2319" s="121"/>
      <c r="UM2319" s="121"/>
      <c r="UN2319" s="121"/>
      <c r="UO2319" s="121"/>
      <c r="UP2319" s="121"/>
      <c r="UQ2319" s="121"/>
      <c r="UR2319" s="121"/>
      <c r="US2319" s="121"/>
      <c r="UT2319" s="121"/>
      <c r="UU2319" s="121"/>
      <c r="UV2319" s="121"/>
      <c r="UW2319" s="121"/>
      <c r="UX2319" s="121"/>
      <c r="UY2319" s="121"/>
      <c r="UZ2319" s="121"/>
      <c r="VA2319" s="121"/>
      <c r="VB2319" s="121"/>
      <c r="VC2319" s="121"/>
      <c r="VD2319" s="121"/>
      <c r="VE2319" s="121"/>
      <c r="VF2319" s="121"/>
      <c r="VG2319" s="121"/>
      <c r="VH2319" s="121"/>
      <c r="VI2319" s="121"/>
      <c r="VJ2319" s="121"/>
      <c r="VK2319" s="121"/>
      <c r="VL2319" s="121"/>
      <c r="VM2319" s="121"/>
      <c r="VN2319" s="121"/>
      <c r="VO2319" s="121"/>
      <c r="VP2319" s="121"/>
      <c r="VQ2319" s="121"/>
      <c r="VR2319" s="121"/>
      <c r="VS2319" s="121"/>
      <c r="VT2319" s="121"/>
      <c r="VU2319" s="121"/>
      <c r="VV2319" s="121"/>
      <c r="VW2319" s="121"/>
      <c r="VX2319" s="121"/>
      <c r="VY2319" s="121"/>
      <c r="VZ2319" s="121"/>
      <c r="WA2319" s="121"/>
      <c r="WB2319" s="121"/>
      <c r="WC2319" s="121"/>
      <c r="WD2319" s="121"/>
      <c r="WE2319" s="121"/>
      <c r="WF2319" s="121"/>
      <c r="WG2319" s="121"/>
      <c r="WH2319" s="121"/>
      <c r="WI2319" s="121"/>
      <c r="WJ2319" s="121"/>
      <c r="WK2319" s="121"/>
      <c r="WL2319" s="121"/>
      <c r="WM2319" s="121"/>
      <c r="WN2319" s="121"/>
      <c r="WO2319" s="121"/>
      <c r="WP2319" s="121"/>
      <c r="WQ2319" s="121"/>
      <c r="WR2319" s="121"/>
      <c r="WS2319" s="121"/>
      <c r="WT2319" s="121"/>
      <c r="WU2319" s="121"/>
      <c r="WV2319" s="121"/>
      <c r="WW2319" s="121"/>
      <c r="WX2319" s="121"/>
      <c r="WY2319" s="121"/>
      <c r="WZ2319" s="121"/>
      <c r="XA2319" s="121"/>
      <c r="XB2319" s="121"/>
      <c r="XC2319" s="121"/>
      <c r="XD2319" s="121"/>
      <c r="XE2319" s="121"/>
      <c r="XF2319" s="121"/>
      <c r="XG2319" s="121"/>
      <c r="XH2319" s="121"/>
      <c r="XI2319" s="121"/>
      <c r="XJ2319" s="121"/>
      <c r="XK2319" s="121"/>
      <c r="XL2319" s="121"/>
      <c r="XM2319" s="121"/>
      <c r="XN2319" s="121"/>
      <c r="XO2319" s="121"/>
      <c r="XP2319" s="121"/>
      <c r="XQ2319" s="121"/>
      <c r="XR2319" s="121"/>
      <c r="XS2319" s="121"/>
      <c r="XT2319" s="121"/>
      <c r="XU2319" s="121"/>
      <c r="XV2319" s="121"/>
      <c r="XW2319" s="121"/>
      <c r="XX2319" s="121"/>
      <c r="XY2319" s="121"/>
      <c r="XZ2319" s="121"/>
      <c r="YA2319" s="121"/>
      <c r="YB2319" s="121"/>
      <c r="YC2319" s="121"/>
      <c r="YD2319" s="121"/>
      <c r="YE2319" s="121"/>
      <c r="YF2319" s="121"/>
      <c r="YG2319" s="121"/>
      <c r="YH2319" s="121"/>
      <c r="YI2319" s="121"/>
      <c r="YJ2319" s="121"/>
      <c r="YK2319" s="121"/>
      <c r="YL2319" s="121"/>
      <c r="YM2319" s="121"/>
      <c r="YN2319" s="121"/>
      <c r="YO2319" s="121"/>
      <c r="YP2319" s="121"/>
      <c r="YQ2319" s="121"/>
      <c r="YR2319" s="121"/>
      <c r="YS2319" s="121"/>
      <c r="YT2319" s="121"/>
      <c r="YU2319" s="121"/>
      <c r="YV2319" s="121"/>
      <c r="YW2319" s="121"/>
      <c r="YX2319" s="121"/>
      <c r="YY2319" s="121"/>
      <c r="YZ2319" s="121"/>
      <c r="ZA2319" s="121"/>
      <c r="ZB2319" s="121"/>
      <c r="ZC2319" s="121"/>
      <c r="ZD2319" s="121"/>
      <c r="ZE2319" s="121"/>
      <c r="ZF2319" s="121"/>
      <c r="ZG2319" s="121"/>
      <c r="ZH2319" s="121"/>
      <c r="ZI2319" s="121"/>
      <c r="ZJ2319" s="121"/>
      <c r="ZK2319" s="121"/>
      <c r="ZL2319" s="121"/>
      <c r="ZM2319" s="121"/>
      <c r="ZN2319" s="121"/>
      <c r="ZO2319" s="121"/>
      <c r="ZP2319" s="121"/>
      <c r="ZQ2319" s="121"/>
      <c r="ZR2319" s="121"/>
      <c r="ZS2319" s="121"/>
      <c r="ZT2319" s="121"/>
      <c r="ZU2319" s="121"/>
      <c r="ZV2319" s="121"/>
      <c r="ZW2319" s="121"/>
      <c r="ZX2319" s="121"/>
      <c r="ZY2319" s="121"/>
      <c r="ZZ2319" s="121"/>
      <c r="AAA2319" s="121"/>
      <c r="AAB2319" s="121"/>
      <c r="AAC2319" s="121"/>
      <c r="AAD2319" s="121"/>
      <c r="AAE2319" s="121"/>
      <c r="AAF2319" s="121"/>
      <c r="AAG2319" s="121"/>
      <c r="AAH2319" s="121"/>
      <c r="AAI2319" s="121"/>
      <c r="AAJ2319" s="121"/>
      <c r="AAK2319" s="121"/>
      <c r="AAL2319" s="121"/>
      <c r="AAM2319" s="121"/>
      <c r="AAN2319" s="121"/>
      <c r="AAO2319" s="121"/>
      <c r="AAP2319" s="121"/>
      <c r="AAQ2319" s="121"/>
      <c r="AAR2319" s="121"/>
      <c r="AAS2319" s="121"/>
      <c r="AAT2319" s="121"/>
      <c r="AAU2319" s="121"/>
      <c r="AAV2319" s="121"/>
      <c r="AAW2319" s="121"/>
      <c r="AAX2319" s="121"/>
      <c r="AAY2319" s="121"/>
      <c r="AAZ2319" s="121"/>
      <c r="ABA2319" s="121"/>
      <c r="ABB2319" s="121"/>
      <c r="ABC2319" s="121"/>
      <c r="ABD2319" s="121"/>
      <c r="ABE2319" s="121"/>
      <c r="ABF2319" s="121"/>
      <c r="ABG2319" s="121"/>
      <c r="ABH2319" s="121"/>
      <c r="ABI2319" s="121"/>
      <c r="ABJ2319" s="121"/>
      <c r="ABK2319" s="121"/>
      <c r="ABL2319" s="121"/>
      <c r="ABM2319" s="121"/>
      <c r="ABN2319" s="121"/>
      <c r="ABO2319" s="121"/>
      <c r="ABP2319" s="121"/>
      <c r="ABQ2319" s="121"/>
      <c r="ABR2319" s="121"/>
      <c r="ABS2319" s="121"/>
      <c r="ABT2319" s="121"/>
      <c r="ABU2319" s="121"/>
      <c r="ABV2319" s="121"/>
      <c r="ABW2319" s="121"/>
      <c r="ABX2319" s="121"/>
      <c r="ABY2319" s="121"/>
      <c r="ABZ2319" s="121"/>
      <c r="ACA2319" s="121"/>
      <c r="ACB2319" s="121"/>
      <c r="ACC2319" s="121"/>
      <c r="ACD2319" s="121"/>
      <c r="ACE2319" s="121"/>
      <c r="ACF2319" s="121"/>
      <c r="ACG2319" s="121"/>
      <c r="ACH2319" s="121"/>
      <c r="ACI2319" s="121"/>
      <c r="ACJ2319" s="121"/>
      <c r="ACK2319" s="121"/>
      <c r="ACL2319" s="121"/>
      <c r="ACM2319" s="121"/>
      <c r="ACN2319" s="121"/>
      <c r="ACO2319" s="121"/>
      <c r="ACP2319" s="121"/>
      <c r="ACQ2319" s="121"/>
      <c r="ACR2319" s="121"/>
      <c r="ACS2319" s="121"/>
      <c r="ACT2319" s="121"/>
      <c r="ACU2319" s="121"/>
      <c r="ACV2319" s="121"/>
      <c r="ACW2319" s="121"/>
      <c r="ACX2319" s="121"/>
      <c r="ACY2319" s="121"/>
      <c r="ACZ2319" s="121"/>
      <c r="ADA2319" s="121"/>
      <c r="ADB2319" s="121"/>
      <c r="ADC2319" s="121"/>
      <c r="ADD2319" s="121"/>
      <c r="ADE2319" s="121"/>
      <c r="ADF2319" s="121"/>
      <c r="ADG2319" s="121"/>
      <c r="ADH2319" s="121"/>
      <c r="ADI2319" s="121"/>
      <c r="ADJ2319" s="121"/>
      <c r="ADK2319" s="121"/>
      <c r="ADL2319" s="121"/>
      <c r="ADM2319" s="121"/>
      <c r="ADN2319" s="121"/>
      <c r="ADO2319" s="121"/>
      <c r="ADP2319" s="121"/>
      <c r="ADQ2319" s="121"/>
      <c r="ADR2319" s="121"/>
      <c r="ADS2319" s="121"/>
      <c r="ADT2319" s="121"/>
      <c r="ADU2319" s="121"/>
      <c r="ADV2319" s="121"/>
      <c r="ADW2319" s="121"/>
      <c r="ADX2319" s="121"/>
      <c r="ADY2319" s="121"/>
      <c r="ADZ2319" s="121"/>
      <c r="AEA2319" s="121"/>
      <c r="AEB2319" s="121"/>
      <c r="AEC2319" s="121"/>
      <c r="AED2319" s="121"/>
      <c r="AEE2319" s="121"/>
      <c r="AEF2319" s="121"/>
      <c r="AEG2319" s="121"/>
      <c r="AEH2319" s="121"/>
      <c r="AEI2319" s="121"/>
      <c r="AEJ2319" s="121"/>
      <c r="AEK2319" s="121"/>
      <c r="AEL2319" s="121"/>
      <c r="AEM2319" s="121"/>
      <c r="AEN2319" s="121"/>
      <c r="AEO2319" s="121"/>
      <c r="AEP2319" s="121"/>
      <c r="AEQ2319" s="121"/>
      <c r="AER2319" s="121"/>
      <c r="AES2319" s="121"/>
      <c r="AET2319" s="121"/>
      <c r="AEU2319" s="121"/>
      <c r="AEV2319" s="121"/>
      <c r="AEW2319" s="121"/>
      <c r="AEX2319" s="121"/>
      <c r="AEY2319" s="121"/>
      <c r="AEZ2319" s="121"/>
      <c r="AFA2319" s="121"/>
      <c r="AFB2319" s="121"/>
      <c r="AFC2319" s="121"/>
      <c r="AFD2319" s="121"/>
      <c r="AFE2319" s="121"/>
      <c r="AFF2319" s="121"/>
      <c r="AFG2319" s="121"/>
      <c r="AFH2319" s="121"/>
      <c r="AFI2319" s="121"/>
      <c r="AFJ2319" s="121"/>
      <c r="AFK2319" s="121"/>
      <c r="AFL2319" s="121"/>
      <c r="AFM2319" s="121"/>
      <c r="AFN2319" s="121"/>
      <c r="AFO2319" s="121"/>
      <c r="AFP2319" s="121"/>
      <c r="AFQ2319" s="121"/>
      <c r="AFR2319" s="121"/>
      <c r="AFS2319" s="121"/>
      <c r="AFT2319" s="121"/>
      <c r="AFU2319" s="121"/>
      <c r="AFV2319" s="121"/>
      <c r="AFW2319" s="121"/>
      <c r="AFX2319" s="121"/>
      <c r="AFY2319" s="121"/>
      <c r="AFZ2319" s="121"/>
      <c r="AGA2319" s="121"/>
      <c r="AGB2319" s="121"/>
      <c r="AGC2319" s="121"/>
      <c r="AGD2319" s="121"/>
      <c r="AGE2319" s="121"/>
      <c r="AGF2319" s="121"/>
      <c r="AGG2319" s="121"/>
      <c r="AGH2319" s="121"/>
      <c r="AGI2319" s="121"/>
      <c r="AGJ2319" s="121"/>
      <c r="AGK2319" s="121"/>
      <c r="AGL2319" s="121"/>
      <c r="AGM2319" s="121"/>
      <c r="AGN2319" s="121"/>
      <c r="AGO2319" s="121"/>
      <c r="AGP2319" s="121"/>
      <c r="AGQ2319" s="121"/>
      <c r="AGR2319" s="121"/>
      <c r="AGS2319" s="121"/>
      <c r="AGT2319" s="121"/>
      <c r="AGU2319" s="121"/>
      <c r="AGV2319" s="121"/>
      <c r="AGW2319" s="121"/>
      <c r="AGX2319" s="121"/>
      <c r="AGY2319" s="121"/>
      <c r="AGZ2319" s="121"/>
      <c r="AHA2319" s="121"/>
      <c r="AHB2319" s="121"/>
      <c r="AHC2319" s="121"/>
      <c r="AHD2319" s="121"/>
      <c r="AHE2319" s="121"/>
      <c r="AHF2319" s="121"/>
      <c r="AHG2319" s="121"/>
      <c r="AHH2319" s="121"/>
      <c r="AHI2319" s="121"/>
      <c r="AHJ2319" s="121"/>
      <c r="AHK2319" s="121"/>
      <c r="AHL2319" s="121"/>
      <c r="AHM2319" s="121"/>
      <c r="AHN2319" s="121"/>
      <c r="AHO2319" s="121"/>
      <c r="AHP2319" s="121"/>
      <c r="AHQ2319" s="121"/>
      <c r="AHR2319" s="121"/>
      <c r="AHS2319" s="121"/>
      <c r="AHT2319" s="121"/>
      <c r="AHU2319" s="121"/>
      <c r="AHV2319" s="121"/>
      <c r="AHW2319" s="121"/>
      <c r="AHX2319" s="121"/>
      <c r="AHY2319" s="121"/>
      <c r="AHZ2319" s="121"/>
      <c r="AIA2319" s="121"/>
      <c r="AIB2319" s="121"/>
      <c r="AIC2319" s="121"/>
      <c r="AID2319" s="121"/>
      <c r="AIE2319" s="121"/>
      <c r="AIF2319" s="121"/>
      <c r="AIG2319" s="121"/>
      <c r="AIH2319" s="121"/>
      <c r="AII2319" s="121"/>
      <c r="AIJ2319" s="121"/>
      <c r="AIK2319" s="121"/>
      <c r="AIL2319" s="121"/>
      <c r="AIM2319" s="121"/>
      <c r="AIN2319" s="121"/>
      <c r="AIO2319" s="121"/>
      <c r="AIP2319" s="121"/>
      <c r="AIQ2319" s="121"/>
      <c r="AIR2319" s="121"/>
      <c r="AIS2319" s="121"/>
      <c r="AIT2319" s="121"/>
      <c r="AIU2319" s="121"/>
      <c r="AIV2319" s="121"/>
      <c r="AIW2319" s="121"/>
      <c r="AIX2319" s="121"/>
      <c r="AIY2319" s="121"/>
      <c r="AIZ2319" s="121"/>
      <c r="AJA2319" s="121"/>
      <c r="AJB2319" s="121"/>
      <c r="AJC2319" s="121"/>
      <c r="AJD2319" s="121"/>
      <c r="AJE2319" s="121"/>
      <c r="AJF2319" s="121"/>
      <c r="AJG2319" s="121"/>
      <c r="AJH2319" s="121"/>
      <c r="AJI2319" s="121"/>
      <c r="AJJ2319" s="121"/>
      <c r="AJK2319" s="121"/>
      <c r="AJL2319" s="121"/>
      <c r="AJM2319" s="121"/>
      <c r="AJN2319" s="121"/>
      <c r="AJO2319" s="121"/>
      <c r="AJP2319" s="121"/>
      <c r="AJQ2319" s="121"/>
      <c r="AJR2319" s="121"/>
      <c r="AJS2319" s="121"/>
      <c r="AJT2319" s="121"/>
      <c r="AJU2319" s="121"/>
      <c r="AJV2319" s="121"/>
      <c r="AJW2319" s="121"/>
      <c r="AJX2319" s="121"/>
      <c r="AJY2319" s="121"/>
      <c r="AJZ2319" s="121"/>
      <c r="AKA2319" s="121"/>
      <c r="AKB2319" s="121"/>
      <c r="AKC2319" s="121"/>
      <c r="AKD2319" s="121"/>
      <c r="AKE2319" s="121"/>
      <c r="AKF2319" s="121"/>
      <c r="AKG2319" s="121"/>
      <c r="AKH2319" s="121"/>
      <c r="AKI2319" s="121"/>
      <c r="AKJ2319" s="121"/>
      <c r="AKK2319" s="121"/>
      <c r="AKL2319" s="121"/>
      <c r="AKM2319" s="121"/>
      <c r="AKN2319" s="121"/>
      <c r="AKO2319" s="121"/>
      <c r="AKP2319" s="121"/>
      <c r="AKQ2319" s="121"/>
      <c r="AKR2319" s="121"/>
      <c r="AKS2319" s="121"/>
      <c r="AKT2319" s="121"/>
      <c r="AKU2319" s="121"/>
      <c r="AKV2319" s="121"/>
      <c r="AKW2319" s="121"/>
      <c r="AKX2319" s="121"/>
      <c r="AKY2319" s="121"/>
      <c r="AKZ2319" s="121"/>
      <c r="ALA2319" s="121"/>
      <c r="ALB2319" s="121"/>
      <c r="ALC2319" s="121"/>
      <c r="ALD2319" s="121"/>
      <c r="ALE2319" s="121"/>
      <c r="ALF2319" s="121"/>
      <c r="ALG2319" s="121"/>
      <c r="ALH2319" s="121"/>
      <c r="ALI2319" s="121"/>
      <c r="ALJ2319" s="121"/>
      <c r="ALK2319" s="121"/>
      <c r="ALL2319" s="121"/>
      <c r="ALM2319" s="121"/>
      <c r="ALN2319" s="121"/>
      <c r="ALO2319" s="121"/>
      <c r="ALP2319" s="121"/>
      <c r="ALQ2319" s="121"/>
      <c r="ALR2319" s="121"/>
      <c r="ALS2319" s="121"/>
      <c r="ALT2319" s="121"/>
      <c r="ALU2319" s="121"/>
      <c r="ALV2319" s="121"/>
      <c r="ALW2319" s="121"/>
      <c r="ALX2319" s="121"/>
      <c r="ALY2319" s="121"/>
      <c r="ALZ2319" s="121"/>
      <c r="AMA2319" s="121"/>
      <c r="AMB2319" s="121"/>
      <c r="AMC2319" s="121"/>
      <c r="AMD2319" s="121"/>
      <c r="AME2319" s="121"/>
      <c r="AMF2319" s="121"/>
      <c r="AMG2319" s="121"/>
      <c r="AMH2319" s="121"/>
      <c r="AMI2319" s="121"/>
      <c r="AMJ2319" s="121"/>
      <c r="AMK2319" s="121"/>
    </row>
    <row r="2320" spans="1:1025" s="108" customFormat="1">
      <c r="A2320" s="15">
        <v>2317</v>
      </c>
      <c r="B2320" s="16" t="s">
        <v>40</v>
      </c>
      <c r="C2320" s="16" t="s">
        <v>3864</v>
      </c>
      <c r="D2320" s="16" t="s">
        <v>5466</v>
      </c>
      <c r="E2320" s="16" t="s">
        <v>5535</v>
      </c>
      <c r="F2320" s="16" t="s">
        <v>938</v>
      </c>
      <c r="G2320" s="16" t="s">
        <v>1042</v>
      </c>
      <c r="H2320" s="16" t="s">
        <v>5530</v>
      </c>
      <c r="I2320" s="16" t="s">
        <v>5536</v>
      </c>
      <c r="J2320" s="16" t="s">
        <v>2247</v>
      </c>
      <c r="K2320" s="16" t="s">
        <v>5537</v>
      </c>
      <c r="L2320" s="16" t="s">
        <v>5538</v>
      </c>
      <c r="M2320" s="282" t="s">
        <v>5539</v>
      </c>
      <c r="N2320" s="121"/>
      <c r="O2320" s="121"/>
      <c r="P2320" s="121"/>
      <c r="Q2320" s="121"/>
      <c r="R2320" s="121"/>
      <c r="S2320" s="121"/>
      <c r="T2320" s="121"/>
      <c r="U2320" s="121"/>
      <c r="V2320" s="121"/>
      <c r="W2320" s="121"/>
      <c r="X2320" s="121"/>
      <c r="Y2320" s="121"/>
      <c r="Z2320" s="121"/>
      <c r="AA2320" s="121"/>
      <c r="AB2320" s="121"/>
      <c r="AC2320" s="121"/>
      <c r="AD2320" s="121"/>
      <c r="AE2320" s="121"/>
      <c r="AF2320" s="121"/>
      <c r="AG2320" s="121"/>
      <c r="AH2320" s="121"/>
      <c r="AI2320" s="121"/>
      <c r="AJ2320" s="121"/>
      <c r="AK2320" s="121"/>
      <c r="AL2320" s="121"/>
      <c r="AM2320" s="121"/>
      <c r="AN2320" s="121"/>
      <c r="AO2320" s="121"/>
      <c r="AP2320" s="121"/>
      <c r="AQ2320" s="121"/>
      <c r="AR2320" s="121"/>
      <c r="AS2320" s="121"/>
      <c r="AT2320" s="121"/>
      <c r="AU2320" s="121"/>
      <c r="AV2320" s="121"/>
      <c r="AW2320" s="121"/>
      <c r="AX2320" s="121"/>
      <c r="AY2320" s="121"/>
      <c r="AZ2320" s="121"/>
      <c r="BA2320" s="121"/>
      <c r="BB2320" s="121"/>
      <c r="BC2320" s="121"/>
      <c r="BD2320" s="121"/>
      <c r="BE2320" s="121"/>
      <c r="BF2320" s="121"/>
      <c r="BG2320" s="121"/>
      <c r="BH2320" s="121"/>
      <c r="BI2320" s="121"/>
      <c r="BJ2320" s="121"/>
      <c r="BK2320" s="121"/>
      <c r="BL2320" s="121"/>
      <c r="BM2320" s="121"/>
      <c r="BN2320" s="121"/>
      <c r="BO2320" s="121"/>
      <c r="BP2320" s="121"/>
      <c r="BQ2320" s="121"/>
      <c r="BR2320" s="121"/>
      <c r="BS2320" s="121"/>
      <c r="BT2320" s="121"/>
      <c r="BU2320" s="121"/>
      <c r="BV2320" s="121"/>
      <c r="BW2320" s="121"/>
      <c r="BX2320" s="121"/>
      <c r="BY2320" s="121"/>
      <c r="BZ2320" s="121"/>
      <c r="CA2320" s="121"/>
      <c r="CB2320" s="121"/>
      <c r="CC2320" s="121"/>
      <c r="CD2320" s="121"/>
      <c r="CE2320" s="121"/>
      <c r="CF2320" s="121"/>
      <c r="CG2320" s="121"/>
      <c r="CH2320" s="121"/>
      <c r="CI2320" s="121"/>
      <c r="CJ2320" s="121"/>
      <c r="CK2320" s="121"/>
      <c r="CL2320" s="121"/>
      <c r="CM2320" s="121"/>
      <c r="CN2320" s="121"/>
      <c r="CO2320" s="121"/>
      <c r="CP2320" s="121"/>
      <c r="CQ2320" s="121"/>
      <c r="CR2320" s="121"/>
      <c r="CS2320" s="121"/>
      <c r="CT2320" s="121"/>
      <c r="CU2320" s="121"/>
      <c r="CV2320" s="121"/>
      <c r="CW2320" s="121"/>
      <c r="CX2320" s="121"/>
      <c r="CY2320" s="121"/>
      <c r="CZ2320" s="121"/>
      <c r="DA2320" s="121"/>
      <c r="DB2320" s="121"/>
      <c r="DC2320" s="121"/>
      <c r="DD2320" s="121"/>
      <c r="DE2320" s="121"/>
      <c r="DF2320" s="121"/>
      <c r="DG2320" s="121"/>
      <c r="DH2320" s="121"/>
      <c r="DI2320" s="121"/>
      <c r="DJ2320" s="121"/>
      <c r="DK2320" s="121"/>
      <c r="DL2320" s="121"/>
      <c r="DM2320" s="121"/>
      <c r="DN2320" s="121"/>
      <c r="DO2320" s="121"/>
      <c r="DP2320" s="121"/>
      <c r="DQ2320" s="121"/>
      <c r="DR2320" s="121"/>
      <c r="DS2320" s="121"/>
      <c r="DT2320" s="121"/>
      <c r="DU2320" s="121"/>
      <c r="DV2320" s="121"/>
      <c r="DW2320" s="121"/>
      <c r="DX2320" s="121"/>
      <c r="DY2320" s="121"/>
      <c r="DZ2320" s="121"/>
      <c r="EA2320" s="121"/>
      <c r="EB2320" s="121"/>
      <c r="EC2320" s="121"/>
      <c r="ED2320" s="121"/>
      <c r="EE2320" s="121"/>
      <c r="EF2320" s="121"/>
      <c r="EG2320" s="121"/>
      <c r="EH2320" s="121"/>
      <c r="EI2320" s="121"/>
      <c r="EJ2320" s="121"/>
      <c r="EK2320" s="121"/>
      <c r="EL2320" s="121"/>
      <c r="EM2320" s="121"/>
      <c r="EN2320" s="121"/>
      <c r="EO2320" s="121"/>
      <c r="EP2320" s="121"/>
      <c r="EQ2320" s="121"/>
      <c r="ER2320" s="121"/>
      <c r="ES2320" s="121"/>
      <c r="ET2320" s="121"/>
      <c r="EU2320" s="121"/>
      <c r="EV2320" s="121"/>
      <c r="EW2320" s="121"/>
      <c r="EX2320" s="121"/>
      <c r="EY2320" s="121"/>
      <c r="EZ2320" s="121"/>
      <c r="FA2320" s="121"/>
      <c r="FB2320" s="121"/>
      <c r="FC2320" s="121"/>
      <c r="FD2320" s="121"/>
      <c r="FE2320" s="121"/>
      <c r="FF2320" s="121"/>
      <c r="FG2320" s="121"/>
      <c r="FH2320" s="121"/>
      <c r="FI2320" s="121"/>
      <c r="FJ2320" s="121"/>
      <c r="FK2320" s="121"/>
      <c r="FL2320" s="121"/>
      <c r="FM2320" s="121"/>
      <c r="FN2320" s="121"/>
      <c r="FO2320" s="121"/>
      <c r="FP2320" s="121"/>
      <c r="FQ2320" s="121"/>
      <c r="FR2320" s="121"/>
      <c r="FS2320" s="121"/>
      <c r="FT2320" s="121"/>
      <c r="FU2320" s="121"/>
      <c r="FV2320" s="121"/>
      <c r="FW2320" s="121"/>
      <c r="FX2320" s="121"/>
      <c r="FY2320" s="121"/>
      <c r="FZ2320" s="121"/>
      <c r="GA2320" s="121"/>
      <c r="GB2320" s="121"/>
      <c r="GC2320" s="121"/>
      <c r="GD2320" s="121"/>
      <c r="GE2320" s="121"/>
      <c r="GF2320" s="121"/>
      <c r="GG2320" s="121"/>
      <c r="GH2320" s="121"/>
      <c r="GI2320" s="121"/>
      <c r="GJ2320" s="121"/>
      <c r="GK2320" s="121"/>
      <c r="GL2320" s="121"/>
      <c r="GM2320" s="121"/>
      <c r="GN2320" s="121"/>
      <c r="GO2320" s="121"/>
      <c r="GP2320" s="121"/>
      <c r="GQ2320" s="121"/>
      <c r="GR2320" s="121"/>
      <c r="GS2320" s="121"/>
      <c r="GT2320" s="121"/>
      <c r="GU2320" s="121"/>
      <c r="GV2320" s="121"/>
      <c r="GW2320" s="121"/>
      <c r="GX2320" s="121"/>
      <c r="GY2320" s="121"/>
      <c r="GZ2320" s="121"/>
      <c r="HA2320" s="121"/>
      <c r="HB2320" s="121"/>
      <c r="HC2320" s="121"/>
      <c r="HD2320" s="121"/>
      <c r="HE2320" s="121"/>
      <c r="HF2320" s="121"/>
      <c r="HG2320" s="121"/>
      <c r="HH2320" s="121"/>
      <c r="HI2320" s="121"/>
      <c r="HJ2320" s="121"/>
      <c r="HK2320" s="121"/>
      <c r="HL2320" s="121"/>
      <c r="HM2320" s="121"/>
      <c r="HN2320" s="121"/>
      <c r="HO2320" s="121"/>
      <c r="HP2320" s="121"/>
      <c r="HQ2320" s="121"/>
      <c r="HR2320" s="121"/>
      <c r="HS2320" s="121"/>
      <c r="HT2320" s="121"/>
      <c r="HU2320" s="121"/>
      <c r="HV2320" s="121"/>
      <c r="HW2320" s="121"/>
      <c r="HX2320" s="121"/>
      <c r="HY2320" s="121"/>
      <c r="HZ2320" s="121"/>
      <c r="IA2320" s="121"/>
      <c r="IB2320" s="121"/>
      <c r="IC2320" s="121"/>
      <c r="ID2320" s="121"/>
      <c r="IE2320" s="121"/>
      <c r="IF2320" s="121"/>
      <c r="IG2320" s="121"/>
      <c r="IH2320" s="121"/>
      <c r="II2320" s="121"/>
      <c r="IJ2320" s="121"/>
      <c r="IK2320" s="121"/>
      <c r="IL2320" s="121"/>
      <c r="IM2320" s="121"/>
      <c r="IN2320" s="121"/>
      <c r="IO2320" s="121"/>
      <c r="IP2320" s="121"/>
      <c r="IQ2320" s="121"/>
      <c r="IR2320" s="121"/>
      <c r="IS2320" s="121"/>
      <c r="IT2320" s="121"/>
      <c r="IU2320" s="121"/>
      <c r="IV2320" s="121"/>
      <c r="IW2320" s="121"/>
      <c r="IX2320" s="121"/>
      <c r="IY2320" s="121"/>
      <c r="IZ2320" s="121"/>
      <c r="JA2320" s="121"/>
      <c r="JB2320" s="121"/>
      <c r="JC2320" s="121"/>
      <c r="JD2320" s="121"/>
      <c r="JE2320" s="121"/>
      <c r="JF2320" s="121"/>
      <c r="JG2320" s="121"/>
      <c r="JH2320" s="121"/>
      <c r="JI2320" s="121"/>
      <c r="JJ2320" s="121"/>
      <c r="JK2320" s="121"/>
      <c r="JL2320" s="121"/>
      <c r="JM2320" s="121"/>
      <c r="JN2320" s="121"/>
      <c r="JO2320" s="121"/>
      <c r="JP2320" s="121"/>
      <c r="JQ2320" s="121"/>
      <c r="JR2320" s="121"/>
      <c r="JS2320" s="121"/>
      <c r="JT2320" s="121"/>
      <c r="JU2320" s="121"/>
      <c r="JV2320" s="121"/>
      <c r="JW2320" s="121"/>
      <c r="JX2320" s="121"/>
      <c r="JY2320" s="121"/>
      <c r="JZ2320" s="121"/>
      <c r="KA2320" s="121"/>
      <c r="KB2320" s="121"/>
      <c r="KC2320" s="121"/>
      <c r="KD2320" s="121"/>
      <c r="KE2320" s="121"/>
      <c r="KF2320" s="121"/>
      <c r="KG2320" s="121"/>
      <c r="KH2320" s="121"/>
      <c r="KI2320" s="121"/>
      <c r="KJ2320" s="121"/>
      <c r="KK2320" s="121"/>
      <c r="KL2320" s="121"/>
      <c r="KM2320" s="121"/>
      <c r="KN2320" s="121"/>
      <c r="KO2320" s="121"/>
      <c r="KP2320" s="121"/>
      <c r="KQ2320" s="121"/>
      <c r="KR2320" s="121"/>
      <c r="KS2320" s="121"/>
      <c r="KT2320" s="121"/>
      <c r="KU2320" s="121"/>
      <c r="KV2320" s="121"/>
      <c r="KW2320" s="121"/>
      <c r="KX2320" s="121"/>
      <c r="KY2320" s="121"/>
      <c r="KZ2320" s="121"/>
      <c r="LA2320" s="121"/>
      <c r="LB2320" s="121"/>
      <c r="LC2320" s="121"/>
      <c r="LD2320" s="121"/>
      <c r="LE2320" s="121"/>
      <c r="LF2320" s="121"/>
      <c r="LG2320" s="121"/>
      <c r="LH2320" s="121"/>
      <c r="LI2320" s="121"/>
      <c r="LJ2320" s="121"/>
      <c r="LK2320" s="121"/>
      <c r="LL2320" s="121"/>
      <c r="LM2320" s="121"/>
      <c r="LN2320" s="121"/>
      <c r="LO2320" s="121"/>
      <c r="LP2320" s="121"/>
      <c r="LQ2320" s="121"/>
      <c r="LR2320" s="121"/>
      <c r="LS2320" s="121"/>
      <c r="LT2320" s="121"/>
      <c r="LU2320" s="121"/>
      <c r="LV2320" s="121"/>
      <c r="LW2320" s="121"/>
      <c r="LX2320" s="121"/>
      <c r="LY2320" s="121"/>
      <c r="LZ2320" s="121"/>
      <c r="MA2320" s="121"/>
      <c r="MB2320" s="121"/>
      <c r="MC2320" s="121"/>
      <c r="MD2320" s="121"/>
      <c r="ME2320" s="121"/>
      <c r="MF2320" s="121"/>
      <c r="MG2320" s="121"/>
      <c r="MH2320" s="121"/>
      <c r="MI2320" s="121"/>
      <c r="MJ2320" s="121"/>
      <c r="MK2320" s="121"/>
      <c r="ML2320" s="121"/>
      <c r="MM2320" s="121"/>
      <c r="MN2320" s="121"/>
      <c r="MO2320" s="121"/>
      <c r="MP2320" s="121"/>
      <c r="MQ2320" s="121"/>
      <c r="MR2320" s="121"/>
      <c r="MS2320" s="121"/>
      <c r="MT2320" s="121"/>
      <c r="MU2320" s="121"/>
      <c r="MV2320" s="121"/>
      <c r="MW2320" s="121"/>
      <c r="MX2320" s="121"/>
      <c r="MY2320" s="121"/>
      <c r="MZ2320" s="121"/>
      <c r="NA2320" s="121"/>
      <c r="NB2320" s="121"/>
      <c r="NC2320" s="121"/>
      <c r="ND2320" s="121"/>
      <c r="NE2320" s="121"/>
      <c r="NF2320" s="121"/>
      <c r="NG2320" s="121"/>
      <c r="NH2320" s="121"/>
      <c r="NI2320" s="121"/>
      <c r="NJ2320" s="121"/>
      <c r="NK2320" s="121"/>
      <c r="NL2320" s="121"/>
      <c r="NM2320" s="121"/>
      <c r="NN2320" s="121"/>
      <c r="NO2320" s="121"/>
      <c r="NP2320" s="121"/>
      <c r="NQ2320" s="121"/>
      <c r="NR2320" s="121"/>
      <c r="NS2320" s="121"/>
      <c r="NT2320" s="121"/>
      <c r="NU2320" s="121"/>
      <c r="NV2320" s="121"/>
      <c r="NW2320" s="121"/>
      <c r="NX2320" s="121"/>
      <c r="NY2320" s="121"/>
      <c r="NZ2320" s="121"/>
      <c r="OA2320" s="121"/>
      <c r="OB2320" s="121"/>
      <c r="OC2320" s="121"/>
      <c r="OD2320" s="121"/>
      <c r="OE2320" s="121"/>
      <c r="OF2320" s="121"/>
      <c r="OG2320" s="121"/>
      <c r="OH2320" s="121"/>
      <c r="OI2320" s="121"/>
      <c r="OJ2320" s="121"/>
      <c r="OK2320" s="121"/>
      <c r="OL2320" s="121"/>
      <c r="OM2320" s="121"/>
      <c r="ON2320" s="121"/>
      <c r="OO2320" s="121"/>
      <c r="OP2320" s="121"/>
      <c r="OQ2320" s="121"/>
      <c r="OR2320" s="121"/>
      <c r="OS2320" s="121"/>
      <c r="OT2320" s="121"/>
      <c r="OU2320" s="121"/>
      <c r="OV2320" s="121"/>
      <c r="OW2320" s="121"/>
      <c r="OX2320" s="121"/>
      <c r="OY2320" s="121"/>
      <c r="OZ2320" s="121"/>
      <c r="PA2320" s="121"/>
      <c r="PB2320" s="121"/>
      <c r="PC2320" s="121"/>
      <c r="PD2320" s="121"/>
      <c r="PE2320" s="121"/>
      <c r="PF2320" s="121"/>
      <c r="PG2320" s="121"/>
      <c r="PH2320" s="121"/>
      <c r="PI2320" s="121"/>
      <c r="PJ2320" s="121"/>
      <c r="PK2320" s="121"/>
      <c r="PL2320" s="121"/>
      <c r="PM2320" s="121"/>
      <c r="PN2320" s="121"/>
      <c r="PO2320" s="121"/>
      <c r="PP2320" s="121"/>
      <c r="PQ2320" s="121"/>
      <c r="PR2320" s="121"/>
      <c r="PS2320" s="121"/>
      <c r="PT2320" s="121"/>
      <c r="PU2320" s="121"/>
      <c r="PV2320" s="121"/>
      <c r="PW2320" s="121"/>
      <c r="PX2320" s="121"/>
      <c r="PY2320" s="121"/>
      <c r="PZ2320" s="121"/>
      <c r="QA2320" s="121"/>
      <c r="QB2320" s="121"/>
      <c r="QC2320" s="121"/>
      <c r="QD2320" s="121"/>
      <c r="QE2320" s="121"/>
      <c r="QF2320" s="121"/>
      <c r="QG2320" s="121"/>
      <c r="QH2320" s="121"/>
      <c r="QI2320" s="121"/>
      <c r="QJ2320" s="121"/>
      <c r="QK2320" s="121"/>
      <c r="QL2320" s="121"/>
      <c r="QM2320" s="121"/>
      <c r="QN2320" s="121"/>
      <c r="QO2320" s="121"/>
      <c r="QP2320" s="121"/>
      <c r="QQ2320" s="121"/>
      <c r="QR2320" s="121"/>
      <c r="QS2320" s="121"/>
      <c r="QT2320" s="121"/>
      <c r="QU2320" s="121"/>
      <c r="QV2320" s="121"/>
      <c r="QW2320" s="121"/>
      <c r="QX2320" s="121"/>
      <c r="QY2320" s="121"/>
      <c r="QZ2320" s="121"/>
      <c r="RA2320" s="121"/>
      <c r="RB2320" s="121"/>
      <c r="RC2320" s="121"/>
      <c r="RD2320" s="121"/>
      <c r="RE2320" s="121"/>
      <c r="RF2320" s="121"/>
      <c r="RG2320" s="121"/>
      <c r="RH2320" s="121"/>
      <c r="RI2320" s="121"/>
      <c r="RJ2320" s="121"/>
      <c r="RK2320" s="121"/>
      <c r="RL2320" s="121"/>
      <c r="RM2320" s="121"/>
      <c r="RN2320" s="121"/>
      <c r="RO2320" s="121"/>
      <c r="RP2320" s="121"/>
      <c r="RQ2320" s="121"/>
      <c r="RR2320" s="121"/>
      <c r="RS2320" s="121"/>
      <c r="RT2320" s="121"/>
      <c r="RU2320" s="121"/>
      <c r="RV2320" s="121"/>
      <c r="RW2320" s="121"/>
      <c r="RX2320" s="121"/>
      <c r="RY2320" s="121"/>
      <c r="RZ2320" s="121"/>
      <c r="SA2320" s="121"/>
      <c r="SB2320" s="121"/>
      <c r="SC2320" s="121"/>
      <c r="SD2320" s="121"/>
      <c r="SE2320" s="121"/>
      <c r="SF2320" s="121"/>
      <c r="SG2320" s="121"/>
      <c r="SH2320" s="121"/>
      <c r="SI2320" s="121"/>
      <c r="SJ2320" s="121"/>
      <c r="SK2320" s="121"/>
      <c r="SL2320" s="121"/>
      <c r="SM2320" s="121"/>
      <c r="SN2320" s="121"/>
      <c r="SO2320" s="121"/>
      <c r="SP2320" s="121"/>
      <c r="SQ2320" s="121"/>
      <c r="SR2320" s="121"/>
      <c r="SS2320" s="121"/>
      <c r="ST2320" s="121"/>
      <c r="SU2320" s="121"/>
      <c r="SV2320" s="121"/>
      <c r="SW2320" s="121"/>
      <c r="SX2320" s="121"/>
      <c r="SY2320" s="121"/>
      <c r="SZ2320" s="121"/>
      <c r="TA2320" s="121"/>
      <c r="TB2320" s="121"/>
      <c r="TC2320" s="121"/>
      <c r="TD2320" s="121"/>
      <c r="TE2320" s="121"/>
      <c r="TF2320" s="121"/>
      <c r="TG2320" s="121"/>
      <c r="TH2320" s="121"/>
      <c r="TI2320" s="121"/>
      <c r="TJ2320" s="121"/>
      <c r="TK2320" s="121"/>
      <c r="TL2320" s="121"/>
      <c r="TM2320" s="121"/>
      <c r="TN2320" s="121"/>
      <c r="TO2320" s="121"/>
      <c r="TP2320" s="121"/>
      <c r="TQ2320" s="121"/>
      <c r="TR2320" s="121"/>
      <c r="TS2320" s="121"/>
      <c r="TT2320" s="121"/>
      <c r="TU2320" s="121"/>
      <c r="TV2320" s="121"/>
      <c r="TW2320" s="121"/>
      <c r="TX2320" s="121"/>
      <c r="TY2320" s="121"/>
      <c r="TZ2320" s="121"/>
      <c r="UA2320" s="121"/>
      <c r="UB2320" s="121"/>
      <c r="UC2320" s="121"/>
      <c r="UD2320" s="121"/>
      <c r="UE2320" s="121"/>
      <c r="UF2320" s="121"/>
      <c r="UG2320" s="121"/>
      <c r="UH2320" s="121"/>
      <c r="UI2320" s="121"/>
      <c r="UJ2320" s="121"/>
      <c r="UK2320" s="121"/>
      <c r="UL2320" s="121"/>
      <c r="UM2320" s="121"/>
      <c r="UN2320" s="121"/>
      <c r="UO2320" s="121"/>
      <c r="UP2320" s="121"/>
      <c r="UQ2320" s="121"/>
      <c r="UR2320" s="121"/>
      <c r="US2320" s="121"/>
      <c r="UT2320" s="121"/>
      <c r="UU2320" s="121"/>
      <c r="UV2320" s="121"/>
      <c r="UW2320" s="121"/>
      <c r="UX2320" s="121"/>
      <c r="UY2320" s="121"/>
      <c r="UZ2320" s="121"/>
      <c r="VA2320" s="121"/>
      <c r="VB2320" s="121"/>
      <c r="VC2320" s="121"/>
      <c r="VD2320" s="121"/>
      <c r="VE2320" s="121"/>
      <c r="VF2320" s="121"/>
      <c r="VG2320" s="121"/>
      <c r="VH2320" s="121"/>
      <c r="VI2320" s="121"/>
      <c r="VJ2320" s="121"/>
      <c r="VK2320" s="121"/>
      <c r="VL2320" s="121"/>
      <c r="VM2320" s="121"/>
      <c r="VN2320" s="121"/>
      <c r="VO2320" s="121"/>
      <c r="VP2320" s="121"/>
      <c r="VQ2320" s="121"/>
      <c r="VR2320" s="121"/>
      <c r="VS2320" s="121"/>
      <c r="VT2320" s="121"/>
      <c r="VU2320" s="121"/>
      <c r="VV2320" s="121"/>
      <c r="VW2320" s="121"/>
      <c r="VX2320" s="121"/>
      <c r="VY2320" s="121"/>
      <c r="VZ2320" s="121"/>
      <c r="WA2320" s="121"/>
      <c r="WB2320" s="121"/>
      <c r="WC2320" s="121"/>
      <c r="WD2320" s="121"/>
      <c r="WE2320" s="121"/>
      <c r="WF2320" s="121"/>
      <c r="WG2320" s="121"/>
      <c r="WH2320" s="121"/>
      <c r="WI2320" s="121"/>
      <c r="WJ2320" s="121"/>
      <c r="WK2320" s="121"/>
      <c r="WL2320" s="121"/>
      <c r="WM2320" s="121"/>
      <c r="WN2320" s="121"/>
      <c r="WO2320" s="121"/>
      <c r="WP2320" s="121"/>
      <c r="WQ2320" s="121"/>
      <c r="WR2320" s="121"/>
      <c r="WS2320" s="121"/>
      <c r="WT2320" s="121"/>
      <c r="WU2320" s="121"/>
      <c r="WV2320" s="121"/>
      <c r="WW2320" s="121"/>
      <c r="WX2320" s="121"/>
      <c r="WY2320" s="121"/>
      <c r="WZ2320" s="121"/>
      <c r="XA2320" s="121"/>
      <c r="XB2320" s="121"/>
      <c r="XC2320" s="121"/>
      <c r="XD2320" s="121"/>
      <c r="XE2320" s="121"/>
      <c r="XF2320" s="121"/>
      <c r="XG2320" s="121"/>
      <c r="XH2320" s="121"/>
      <c r="XI2320" s="121"/>
      <c r="XJ2320" s="121"/>
      <c r="XK2320" s="121"/>
      <c r="XL2320" s="121"/>
      <c r="XM2320" s="121"/>
      <c r="XN2320" s="121"/>
      <c r="XO2320" s="121"/>
      <c r="XP2320" s="121"/>
      <c r="XQ2320" s="121"/>
      <c r="XR2320" s="121"/>
      <c r="XS2320" s="121"/>
      <c r="XT2320" s="121"/>
      <c r="XU2320" s="121"/>
      <c r="XV2320" s="121"/>
      <c r="XW2320" s="121"/>
      <c r="XX2320" s="121"/>
      <c r="XY2320" s="121"/>
      <c r="XZ2320" s="121"/>
      <c r="YA2320" s="121"/>
      <c r="YB2320" s="121"/>
      <c r="YC2320" s="121"/>
      <c r="YD2320" s="121"/>
      <c r="YE2320" s="121"/>
      <c r="YF2320" s="121"/>
      <c r="YG2320" s="121"/>
      <c r="YH2320" s="121"/>
      <c r="YI2320" s="121"/>
      <c r="YJ2320" s="121"/>
      <c r="YK2320" s="121"/>
      <c r="YL2320" s="121"/>
      <c r="YM2320" s="121"/>
      <c r="YN2320" s="121"/>
      <c r="YO2320" s="121"/>
      <c r="YP2320" s="121"/>
      <c r="YQ2320" s="121"/>
      <c r="YR2320" s="121"/>
      <c r="YS2320" s="121"/>
      <c r="YT2320" s="121"/>
      <c r="YU2320" s="121"/>
      <c r="YV2320" s="121"/>
      <c r="YW2320" s="121"/>
      <c r="YX2320" s="121"/>
      <c r="YY2320" s="121"/>
      <c r="YZ2320" s="121"/>
      <c r="ZA2320" s="121"/>
      <c r="ZB2320" s="121"/>
      <c r="ZC2320" s="121"/>
      <c r="ZD2320" s="121"/>
      <c r="ZE2320" s="121"/>
      <c r="ZF2320" s="121"/>
      <c r="ZG2320" s="121"/>
      <c r="ZH2320" s="121"/>
      <c r="ZI2320" s="121"/>
      <c r="ZJ2320" s="121"/>
      <c r="ZK2320" s="121"/>
      <c r="ZL2320" s="121"/>
      <c r="ZM2320" s="121"/>
      <c r="ZN2320" s="121"/>
      <c r="ZO2320" s="121"/>
      <c r="ZP2320" s="121"/>
      <c r="ZQ2320" s="121"/>
      <c r="ZR2320" s="121"/>
      <c r="ZS2320" s="121"/>
      <c r="ZT2320" s="121"/>
      <c r="ZU2320" s="121"/>
      <c r="ZV2320" s="121"/>
      <c r="ZW2320" s="121"/>
      <c r="ZX2320" s="121"/>
      <c r="ZY2320" s="121"/>
      <c r="ZZ2320" s="121"/>
      <c r="AAA2320" s="121"/>
      <c r="AAB2320" s="121"/>
      <c r="AAC2320" s="121"/>
      <c r="AAD2320" s="121"/>
      <c r="AAE2320" s="121"/>
      <c r="AAF2320" s="121"/>
      <c r="AAG2320" s="121"/>
      <c r="AAH2320" s="121"/>
      <c r="AAI2320" s="121"/>
      <c r="AAJ2320" s="121"/>
      <c r="AAK2320" s="121"/>
      <c r="AAL2320" s="121"/>
      <c r="AAM2320" s="121"/>
      <c r="AAN2320" s="121"/>
      <c r="AAO2320" s="121"/>
      <c r="AAP2320" s="121"/>
      <c r="AAQ2320" s="121"/>
      <c r="AAR2320" s="121"/>
      <c r="AAS2320" s="121"/>
      <c r="AAT2320" s="121"/>
      <c r="AAU2320" s="121"/>
      <c r="AAV2320" s="121"/>
      <c r="AAW2320" s="121"/>
      <c r="AAX2320" s="121"/>
      <c r="AAY2320" s="121"/>
      <c r="AAZ2320" s="121"/>
      <c r="ABA2320" s="121"/>
      <c r="ABB2320" s="121"/>
      <c r="ABC2320" s="121"/>
      <c r="ABD2320" s="121"/>
      <c r="ABE2320" s="121"/>
      <c r="ABF2320" s="121"/>
      <c r="ABG2320" s="121"/>
      <c r="ABH2320" s="121"/>
      <c r="ABI2320" s="121"/>
      <c r="ABJ2320" s="121"/>
      <c r="ABK2320" s="121"/>
      <c r="ABL2320" s="121"/>
      <c r="ABM2320" s="121"/>
      <c r="ABN2320" s="121"/>
      <c r="ABO2320" s="121"/>
      <c r="ABP2320" s="121"/>
      <c r="ABQ2320" s="121"/>
      <c r="ABR2320" s="121"/>
      <c r="ABS2320" s="121"/>
      <c r="ABT2320" s="121"/>
      <c r="ABU2320" s="121"/>
      <c r="ABV2320" s="121"/>
      <c r="ABW2320" s="121"/>
      <c r="ABX2320" s="121"/>
      <c r="ABY2320" s="121"/>
      <c r="ABZ2320" s="121"/>
      <c r="ACA2320" s="121"/>
      <c r="ACB2320" s="121"/>
      <c r="ACC2320" s="121"/>
      <c r="ACD2320" s="121"/>
      <c r="ACE2320" s="121"/>
      <c r="ACF2320" s="121"/>
      <c r="ACG2320" s="121"/>
      <c r="ACH2320" s="121"/>
      <c r="ACI2320" s="121"/>
      <c r="ACJ2320" s="121"/>
      <c r="ACK2320" s="121"/>
      <c r="ACL2320" s="121"/>
      <c r="ACM2320" s="121"/>
      <c r="ACN2320" s="121"/>
      <c r="ACO2320" s="121"/>
      <c r="ACP2320" s="121"/>
      <c r="ACQ2320" s="121"/>
      <c r="ACR2320" s="121"/>
      <c r="ACS2320" s="121"/>
      <c r="ACT2320" s="121"/>
      <c r="ACU2320" s="121"/>
      <c r="ACV2320" s="121"/>
      <c r="ACW2320" s="121"/>
      <c r="ACX2320" s="121"/>
      <c r="ACY2320" s="121"/>
      <c r="ACZ2320" s="121"/>
      <c r="ADA2320" s="121"/>
      <c r="ADB2320" s="121"/>
      <c r="ADC2320" s="121"/>
      <c r="ADD2320" s="121"/>
      <c r="ADE2320" s="121"/>
      <c r="ADF2320" s="121"/>
      <c r="ADG2320" s="121"/>
      <c r="ADH2320" s="121"/>
      <c r="ADI2320" s="121"/>
      <c r="ADJ2320" s="121"/>
      <c r="ADK2320" s="121"/>
      <c r="ADL2320" s="121"/>
      <c r="ADM2320" s="121"/>
      <c r="ADN2320" s="121"/>
      <c r="ADO2320" s="121"/>
      <c r="ADP2320" s="121"/>
      <c r="ADQ2320" s="121"/>
      <c r="ADR2320" s="121"/>
      <c r="ADS2320" s="121"/>
      <c r="ADT2320" s="121"/>
      <c r="ADU2320" s="121"/>
      <c r="ADV2320" s="121"/>
      <c r="ADW2320" s="121"/>
      <c r="ADX2320" s="121"/>
      <c r="ADY2320" s="121"/>
      <c r="ADZ2320" s="121"/>
      <c r="AEA2320" s="121"/>
      <c r="AEB2320" s="121"/>
      <c r="AEC2320" s="121"/>
      <c r="AED2320" s="121"/>
      <c r="AEE2320" s="121"/>
      <c r="AEF2320" s="121"/>
      <c r="AEG2320" s="121"/>
      <c r="AEH2320" s="121"/>
      <c r="AEI2320" s="121"/>
      <c r="AEJ2320" s="121"/>
      <c r="AEK2320" s="121"/>
      <c r="AEL2320" s="121"/>
      <c r="AEM2320" s="121"/>
      <c r="AEN2320" s="121"/>
      <c r="AEO2320" s="121"/>
      <c r="AEP2320" s="121"/>
      <c r="AEQ2320" s="121"/>
      <c r="AER2320" s="121"/>
      <c r="AES2320" s="121"/>
      <c r="AET2320" s="121"/>
      <c r="AEU2320" s="121"/>
      <c r="AEV2320" s="121"/>
      <c r="AEW2320" s="121"/>
      <c r="AEX2320" s="121"/>
      <c r="AEY2320" s="121"/>
      <c r="AEZ2320" s="121"/>
      <c r="AFA2320" s="121"/>
      <c r="AFB2320" s="121"/>
      <c r="AFC2320" s="121"/>
      <c r="AFD2320" s="121"/>
      <c r="AFE2320" s="121"/>
      <c r="AFF2320" s="121"/>
      <c r="AFG2320" s="121"/>
      <c r="AFH2320" s="121"/>
      <c r="AFI2320" s="121"/>
      <c r="AFJ2320" s="121"/>
      <c r="AFK2320" s="121"/>
      <c r="AFL2320" s="121"/>
      <c r="AFM2320" s="121"/>
      <c r="AFN2320" s="121"/>
      <c r="AFO2320" s="121"/>
      <c r="AFP2320" s="121"/>
      <c r="AFQ2320" s="121"/>
      <c r="AFR2320" s="121"/>
      <c r="AFS2320" s="121"/>
      <c r="AFT2320" s="121"/>
      <c r="AFU2320" s="121"/>
      <c r="AFV2320" s="121"/>
      <c r="AFW2320" s="121"/>
      <c r="AFX2320" s="121"/>
      <c r="AFY2320" s="121"/>
      <c r="AFZ2320" s="121"/>
      <c r="AGA2320" s="121"/>
      <c r="AGB2320" s="121"/>
      <c r="AGC2320" s="121"/>
      <c r="AGD2320" s="121"/>
      <c r="AGE2320" s="121"/>
      <c r="AGF2320" s="121"/>
      <c r="AGG2320" s="121"/>
      <c r="AGH2320" s="121"/>
      <c r="AGI2320" s="121"/>
      <c r="AGJ2320" s="121"/>
      <c r="AGK2320" s="121"/>
      <c r="AGL2320" s="121"/>
      <c r="AGM2320" s="121"/>
      <c r="AGN2320" s="121"/>
      <c r="AGO2320" s="121"/>
      <c r="AGP2320" s="121"/>
      <c r="AGQ2320" s="121"/>
      <c r="AGR2320" s="121"/>
      <c r="AGS2320" s="121"/>
      <c r="AGT2320" s="121"/>
      <c r="AGU2320" s="121"/>
      <c r="AGV2320" s="121"/>
      <c r="AGW2320" s="121"/>
      <c r="AGX2320" s="121"/>
      <c r="AGY2320" s="121"/>
      <c r="AGZ2320" s="121"/>
      <c r="AHA2320" s="121"/>
      <c r="AHB2320" s="121"/>
      <c r="AHC2320" s="121"/>
      <c r="AHD2320" s="121"/>
      <c r="AHE2320" s="121"/>
      <c r="AHF2320" s="121"/>
      <c r="AHG2320" s="121"/>
      <c r="AHH2320" s="121"/>
      <c r="AHI2320" s="121"/>
      <c r="AHJ2320" s="121"/>
      <c r="AHK2320" s="121"/>
      <c r="AHL2320" s="121"/>
      <c r="AHM2320" s="121"/>
      <c r="AHN2320" s="121"/>
      <c r="AHO2320" s="121"/>
      <c r="AHP2320" s="121"/>
      <c r="AHQ2320" s="121"/>
      <c r="AHR2320" s="121"/>
      <c r="AHS2320" s="121"/>
      <c r="AHT2320" s="121"/>
      <c r="AHU2320" s="121"/>
      <c r="AHV2320" s="121"/>
      <c r="AHW2320" s="121"/>
      <c r="AHX2320" s="121"/>
      <c r="AHY2320" s="121"/>
      <c r="AHZ2320" s="121"/>
      <c r="AIA2320" s="121"/>
      <c r="AIB2320" s="121"/>
      <c r="AIC2320" s="121"/>
      <c r="AID2320" s="121"/>
      <c r="AIE2320" s="121"/>
      <c r="AIF2320" s="121"/>
      <c r="AIG2320" s="121"/>
      <c r="AIH2320" s="121"/>
      <c r="AII2320" s="121"/>
      <c r="AIJ2320" s="121"/>
      <c r="AIK2320" s="121"/>
      <c r="AIL2320" s="121"/>
      <c r="AIM2320" s="121"/>
      <c r="AIN2320" s="121"/>
      <c r="AIO2320" s="121"/>
      <c r="AIP2320" s="121"/>
      <c r="AIQ2320" s="121"/>
      <c r="AIR2320" s="121"/>
      <c r="AIS2320" s="121"/>
      <c r="AIT2320" s="121"/>
      <c r="AIU2320" s="121"/>
      <c r="AIV2320" s="121"/>
      <c r="AIW2320" s="121"/>
      <c r="AIX2320" s="121"/>
      <c r="AIY2320" s="121"/>
      <c r="AIZ2320" s="121"/>
      <c r="AJA2320" s="121"/>
      <c r="AJB2320" s="121"/>
      <c r="AJC2320" s="121"/>
      <c r="AJD2320" s="121"/>
      <c r="AJE2320" s="121"/>
      <c r="AJF2320" s="121"/>
      <c r="AJG2320" s="121"/>
      <c r="AJH2320" s="121"/>
      <c r="AJI2320" s="121"/>
      <c r="AJJ2320" s="121"/>
      <c r="AJK2320" s="121"/>
      <c r="AJL2320" s="121"/>
      <c r="AJM2320" s="121"/>
      <c r="AJN2320" s="121"/>
      <c r="AJO2320" s="121"/>
      <c r="AJP2320" s="121"/>
      <c r="AJQ2320" s="121"/>
      <c r="AJR2320" s="121"/>
      <c r="AJS2320" s="121"/>
      <c r="AJT2320" s="121"/>
      <c r="AJU2320" s="121"/>
      <c r="AJV2320" s="121"/>
      <c r="AJW2320" s="121"/>
      <c r="AJX2320" s="121"/>
      <c r="AJY2320" s="121"/>
      <c r="AJZ2320" s="121"/>
      <c r="AKA2320" s="121"/>
      <c r="AKB2320" s="121"/>
      <c r="AKC2320" s="121"/>
      <c r="AKD2320" s="121"/>
      <c r="AKE2320" s="121"/>
      <c r="AKF2320" s="121"/>
      <c r="AKG2320" s="121"/>
      <c r="AKH2320" s="121"/>
      <c r="AKI2320" s="121"/>
      <c r="AKJ2320" s="121"/>
      <c r="AKK2320" s="121"/>
      <c r="AKL2320" s="121"/>
      <c r="AKM2320" s="121"/>
      <c r="AKN2320" s="121"/>
      <c r="AKO2320" s="121"/>
      <c r="AKP2320" s="121"/>
      <c r="AKQ2320" s="121"/>
      <c r="AKR2320" s="121"/>
      <c r="AKS2320" s="121"/>
      <c r="AKT2320" s="121"/>
      <c r="AKU2320" s="121"/>
      <c r="AKV2320" s="121"/>
      <c r="AKW2320" s="121"/>
      <c r="AKX2320" s="121"/>
      <c r="AKY2320" s="121"/>
      <c r="AKZ2320" s="121"/>
      <c r="ALA2320" s="121"/>
      <c r="ALB2320" s="121"/>
      <c r="ALC2320" s="121"/>
      <c r="ALD2320" s="121"/>
      <c r="ALE2320" s="121"/>
      <c r="ALF2320" s="121"/>
      <c r="ALG2320" s="121"/>
      <c r="ALH2320" s="121"/>
      <c r="ALI2320" s="121"/>
      <c r="ALJ2320" s="121"/>
      <c r="ALK2320" s="121"/>
      <c r="ALL2320" s="121"/>
      <c r="ALM2320" s="121"/>
      <c r="ALN2320" s="121"/>
      <c r="ALO2320" s="121"/>
      <c r="ALP2320" s="121"/>
      <c r="ALQ2320" s="121"/>
      <c r="ALR2320" s="121"/>
      <c r="ALS2320" s="121"/>
      <c r="ALT2320" s="121"/>
      <c r="ALU2320" s="121"/>
      <c r="ALV2320" s="121"/>
      <c r="ALW2320" s="121"/>
      <c r="ALX2320" s="121"/>
      <c r="ALY2320" s="121"/>
      <c r="ALZ2320" s="121"/>
      <c r="AMA2320" s="121"/>
      <c r="AMB2320" s="121"/>
      <c r="AMC2320" s="121"/>
      <c r="AMD2320" s="121"/>
      <c r="AME2320" s="121"/>
      <c r="AMF2320" s="121"/>
      <c r="AMG2320" s="121"/>
      <c r="AMH2320" s="121"/>
      <c r="AMI2320" s="121"/>
      <c r="AMJ2320" s="121"/>
      <c r="AMK2320" s="121"/>
    </row>
    <row r="2321" spans="1:1025" s="108" customFormat="1">
      <c r="A2321" s="15">
        <v>2318</v>
      </c>
      <c r="B2321" s="16" t="s">
        <v>28</v>
      </c>
      <c r="C2321" s="16" t="s">
        <v>3864</v>
      </c>
      <c r="D2321" s="16" t="s">
        <v>5466</v>
      </c>
      <c r="E2321" s="16" t="s">
        <v>5540</v>
      </c>
      <c r="F2321" s="16" t="s">
        <v>938</v>
      </c>
      <c r="G2321" s="16" t="s">
        <v>1042</v>
      </c>
      <c r="H2321" s="16" t="s">
        <v>5530</v>
      </c>
      <c r="I2321" s="16" t="s">
        <v>5541</v>
      </c>
      <c r="J2321" s="16" t="s">
        <v>5507</v>
      </c>
      <c r="K2321" s="16" t="s">
        <v>5542</v>
      </c>
      <c r="L2321" s="16" t="s">
        <v>5543</v>
      </c>
      <c r="M2321" s="282" t="s">
        <v>5544</v>
      </c>
      <c r="N2321" s="121"/>
      <c r="O2321" s="121"/>
      <c r="P2321" s="121"/>
      <c r="Q2321" s="121"/>
      <c r="R2321" s="121"/>
      <c r="S2321" s="121"/>
      <c r="T2321" s="121"/>
      <c r="U2321" s="121"/>
      <c r="V2321" s="121"/>
      <c r="W2321" s="121"/>
      <c r="X2321" s="121"/>
      <c r="Y2321" s="121"/>
      <c r="Z2321" s="121"/>
      <c r="AA2321" s="121"/>
      <c r="AB2321" s="121"/>
      <c r="AC2321" s="121"/>
      <c r="AD2321" s="121"/>
      <c r="AE2321" s="121"/>
      <c r="AF2321" s="121"/>
      <c r="AG2321" s="121"/>
      <c r="AH2321" s="121"/>
      <c r="AI2321" s="121"/>
      <c r="AJ2321" s="121"/>
      <c r="AK2321" s="121"/>
      <c r="AL2321" s="121"/>
      <c r="AM2321" s="121"/>
      <c r="AN2321" s="121"/>
      <c r="AO2321" s="121"/>
      <c r="AP2321" s="121"/>
      <c r="AQ2321" s="121"/>
      <c r="AR2321" s="121"/>
      <c r="AS2321" s="121"/>
      <c r="AT2321" s="121"/>
      <c r="AU2321" s="121"/>
      <c r="AV2321" s="121"/>
      <c r="AW2321" s="121"/>
      <c r="AX2321" s="121"/>
      <c r="AY2321" s="121"/>
      <c r="AZ2321" s="121"/>
      <c r="BA2321" s="121"/>
      <c r="BB2321" s="121"/>
      <c r="BC2321" s="121"/>
      <c r="BD2321" s="121"/>
      <c r="BE2321" s="121"/>
      <c r="BF2321" s="121"/>
      <c r="BG2321" s="121"/>
      <c r="BH2321" s="121"/>
      <c r="BI2321" s="121"/>
      <c r="BJ2321" s="121"/>
      <c r="BK2321" s="121"/>
      <c r="BL2321" s="121"/>
      <c r="BM2321" s="121"/>
      <c r="BN2321" s="121"/>
      <c r="BO2321" s="121"/>
      <c r="BP2321" s="121"/>
      <c r="BQ2321" s="121"/>
      <c r="BR2321" s="121"/>
      <c r="BS2321" s="121"/>
      <c r="BT2321" s="121"/>
      <c r="BU2321" s="121"/>
      <c r="BV2321" s="121"/>
      <c r="BW2321" s="121"/>
      <c r="BX2321" s="121"/>
      <c r="BY2321" s="121"/>
      <c r="BZ2321" s="121"/>
      <c r="CA2321" s="121"/>
      <c r="CB2321" s="121"/>
      <c r="CC2321" s="121"/>
      <c r="CD2321" s="121"/>
      <c r="CE2321" s="121"/>
      <c r="CF2321" s="121"/>
      <c r="CG2321" s="121"/>
      <c r="CH2321" s="121"/>
      <c r="CI2321" s="121"/>
      <c r="CJ2321" s="121"/>
      <c r="CK2321" s="121"/>
      <c r="CL2321" s="121"/>
      <c r="CM2321" s="121"/>
      <c r="CN2321" s="121"/>
      <c r="CO2321" s="121"/>
      <c r="CP2321" s="121"/>
      <c r="CQ2321" s="121"/>
      <c r="CR2321" s="121"/>
      <c r="CS2321" s="121"/>
      <c r="CT2321" s="121"/>
      <c r="CU2321" s="121"/>
      <c r="CV2321" s="121"/>
      <c r="CW2321" s="121"/>
      <c r="CX2321" s="121"/>
      <c r="CY2321" s="121"/>
      <c r="CZ2321" s="121"/>
      <c r="DA2321" s="121"/>
      <c r="DB2321" s="121"/>
      <c r="DC2321" s="121"/>
      <c r="DD2321" s="121"/>
      <c r="DE2321" s="121"/>
      <c r="DF2321" s="121"/>
      <c r="DG2321" s="121"/>
      <c r="DH2321" s="121"/>
      <c r="DI2321" s="121"/>
      <c r="DJ2321" s="121"/>
      <c r="DK2321" s="121"/>
      <c r="DL2321" s="121"/>
      <c r="DM2321" s="121"/>
      <c r="DN2321" s="121"/>
      <c r="DO2321" s="121"/>
      <c r="DP2321" s="121"/>
      <c r="DQ2321" s="121"/>
      <c r="DR2321" s="121"/>
      <c r="DS2321" s="121"/>
      <c r="DT2321" s="121"/>
      <c r="DU2321" s="121"/>
      <c r="DV2321" s="121"/>
      <c r="DW2321" s="121"/>
      <c r="DX2321" s="121"/>
      <c r="DY2321" s="121"/>
      <c r="DZ2321" s="121"/>
      <c r="EA2321" s="121"/>
      <c r="EB2321" s="121"/>
      <c r="EC2321" s="121"/>
      <c r="ED2321" s="121"/>
      <c r="EE2321" s="121"/>
      <c r="EF2321" s="121"/>
      <c r="EG2321" s="121"/>
      <c r="EH2321" s="121"/>
      <c r="EI2321" s="121"/>
      <c r="EJ2321" s="121"/>
      <c r="EK2321" s="121"/>
      <c r="EL2321" s="121"/>
      <c r="EM2321" s="121"/>
      <c r="EN2321" s="121"/>
      <c r="EO2321" s="121"/>
      <c r="EP2321" s="121"/>
      <c r="EQ2321" s="121"/>
      <c r="ER2321" s="121"/>
      <c r="ES2321" s="121"/>
      <c r="ET2321" s="121"/>
      <c r="EU2321" s="121"/>
      <c r="EV2321" s="121"/>
      <c r="EW2321" s="121"/>
      <c r="EX2321" s="121"/>
      <c r="EY2321" s="121"/>
      <c r="EZ2321" s="121"/>
      <c r="FA2321" s="121"/>
      <c r="FB2321" s="121"/>
      <c r="FC2321" s="121"/>
      <c r="FD2321" s="121"/>
      <c r="FE2321" s="121"/>
      <c r="FF2321" s="121"/>
      <c r="FG2321" s="121"/>
      <c r="FH2321" s="121"/>
      <c r="FI2321" s="121"/>
      <c r="FJ2321" s="121"/>
      <c r="FK2321" s="121"/>
      <c r="FL2321" s="121"/>
      <c r="FM2321" s="121"/>
      <c r="FN2321" s="121"/>
      <c r="FO2321" s="121"/>
      <c r="FP2321" s="121"/>
      <c r="FQ2321" s="121"/>
      <c r="FR2321" s="121"/>
      <c r="FS2321" s="121"/>
      <c r="FT2321" s="121"/>
      <c r="FU2321" s="121"/>
      <c r="FV2321" s="121"/>
      <c r="FW2321" s="121"/>
      <c r="FX2321" s="121"/>
      <c r="FY2321" s="121"/>
      <c r="FZ2321" s="121"/>
      <c r="GA2321" s="121"/>
      <c r="GB2321" s="121"/>
      <c r="GC2321" s="121"/>
      <c r="GD2321" s="121"/>
      <c r="GE2321" s="121"/>
      <c r="GF2321" s="121"/>
      <c r="GG2321" s="121"/>
      <c r="GH2321" s="121"/>
      <c r="GI2321" s="121"/>
      <c r="GJ2321" s="121"/>
      <c r="GK2321" s="121"/>
      <c r="GL2321" s="121"/>
      <c r="GM2321" s="121"/>
      <c r="GN2321" s="121"/>
      <c r="GO2321" s="121"/>
      <c r="GP2321" s="121"/>
      <c r="GQ2321" s="121"/>
      <c r="GR2321" s="121"/>
      <c r="GS2321" s="121"/>
      <c r="GT2321" s="121"/>
      <c r="GU2321" s="121"/>
      <c r="GV2321" s="121"/>
      <c r="GW2321" s="121"/>
      <c r="GX2321" s="121"/>
      <c r="GY2321" s="121"/>
      <c r="GZ2321" s="121"/>
      <c r="HA2321" s="121"/>
      <c r="HB2321" s="121"/>
      <c r="HC2321" s="121"/>
      <c r="HD2321" s="121"/>
      <c r="HE2321" s="121"/>
      <c r="HF2321" s="121"/>
      <c r="HG2321" s="121"/>
      <c r="HH2321" s="121"/>
      <c r="HI2321" s="121"/>
      <c r="HJ2321" s="121"/>
      <c r="HK2321" s="121"/>
      <c r="HL2321" s="121"/>
      <c r="HM2321" s="121"/>
      <c r="HN2321" s="121"/>
      <c r="HO2321" s="121"/>
      <c r="HP2321" s="121"/>
      <c r="HQ2321" s="121"/>
      <c r="HR2321" s="121"/>
      <c r="HS2321" s="121"/>
      <c r="HT2321" s="121"/>
      <c r="HU2321" s="121"/>
      <c r="HV2321" s="121"/>
      <c r="HW2321" s="121"/>
      <c r="HX2321" s="121"/>
      <c r="HY2321" s="121"/>
      <c r="HZ2321" s="121"/>
      <c r="IA2321" s="121"/>
      <c r="IB2321" s="121"/>
      <c r="IC2321" s="121"/>
      <c r="ID2321" s="121"/>
      <c r="IE2321" s="121"/>
      <c r="IF2321" s="121"/>
      <c r="IG2321" s="121"/>
      <c r="IH2321" s="121"/>
      <c r="II2321" s="121"/>
      <c r="IJ2321" s="121"/>
      <c r="IK2321" s="121"/>
      <c r="IL2321" s="121"/>
      <c r="IM2321" s="121"/>
      <c r="IN2321" s="121"/>
      <c r="IO2321" s="121"/>
      <c r="IP2321" s="121"/>
      <c r="IQ2321" s="121"/>
      <c r="IR2321" s="121"/>
      <c r="IS2321" s="121"/>
      <c r="IT2321" s="121"/>
      <c r="IU2321" s="121"/>
      <c r="IV2321" s="121"/>
      <c r="IW2321" s="121"/>
      <c r="IX2321" s="121"/>
      <c r="IY2321" s="121"/>
      <c r="IZ2321" s="121"/>
      <c r="JA2321" s="121"/>
      <c r="JB2321" s="121"/>
      <c r="JC2321" s="121"/>
      <c r="JD2321" s="121"/>
      <c r="JE2321" s="121"/>
      <c r="JF2321" s="121"/>
      <c r="JG2321" s="121"/>
      <c r="JH2321" s="121"/>
      <c r="JI2321" s="121"/>
      <c r="JJ2321" s="121"/>
      <c r="JK2321" s="121"/>
      <c r="JL2321" s="121"/>
      <c r="JM2321" s="121"/>
      <c r="JN2321" s="121"/>
      <c r="JO2321" s="121"/>
      <c r="JP2321" s="121"/>
      <c r="JQ2321" s="121"/>
      <c r="JR2321" s="121"/>
      <c r="JS2321" s="121"/>
      <c r="JT2321" s="121"/>
      <c r="JU2321" s="121"/>
      <c r="JV2321" s="121"/>
      <c r="JW2321" s="121"/>
      <c r="JX2321" s="121"/>
      <c r="JY2321" s="121"/>
      <c r="JZ2321" s="121"/>
      <c r="KA2321" s="121"/>
      <c r="KB2321" s="121"/>
      <c r="KC2321" s="121"/>
      <c r="KD2321" s="121"/>
      <c r="KE2321" s="121"/>
      <c r="KF2321" s="121"/>
      <c r="KG2321" s="121"/>
      <c r="KH2321" s="121"/>
      <c r="KI2321" s="121"/>
      <c r="KJ2321" s="121"/>
      <c r="KK2321" s="121"/>
      <c r="KL2321" s="121"/>
      <c r="KM2321" s="121"/>
      <c r="KN2321" s="121"/>
      <c r="KO2321" s="121"/>
      <c r="KP2321" s="121"/>
      <c r="KQ2321" s="121"/>
      <c r="KR2321" s="121"/>
      <c r="KS2321" s="121"/>
      <c r="KT2321" s="121"/>
      <c r="KU2321" s="121"/>
      <c r="KV2321" s="121"/>
      <c r="KW2321" s="121"/>
      <c r="KX2321" s="121"/>
      <c r="KY2321" s="121"/>
      <c r="KZ2321" s="121"/>
      <c r="LA2321" s="121"/>
      <c r="LB2321" s="121"/>
      <c r="LC2321" s="121"/>
      <c r="LD2321" s="121"/>
      <c r="LE2321" s="121"/>
      <c r="LF2321" s="121"/>
      <c r="LG2321" s="121"/>
      <c r="LH2321" s="121"/>
      <c r="LI2321" s="121"/>
      <c r="LJ2321" s="121"/>
      <c r="LK2321" s="121"/>
      <c r="LL2321" s="121"/>
      <c r="LM2321" s="121"/>
      <c r="LN2321" s="121"/>
      <c r="LO2321" s="121"/>
      <c r="LP2321" s="121"/>
      <c r="LQ2321" s="121"/>
      <c r="LR2321" s="121"/>
      <c r="LS2321" s="121"/>
      <c r="LT2321" s="121"/>
      <c r="LU2321" s="121"/>
      <c r="LV2321" s="121"/>
      <c r="LW2321" s="121"/>
      <c r="LX2321" s="121"/>
      <c r="LY2321" s="121"/>
      <c r="LZ2321" s="121"/>
      <c r="MA2321" s="121"/>
      <c r="MB2321" s="121"/>
      <c r="MC2321" s="121"/>
      <c r="MD2321" s="121"/>
      <c r="ME2321" s="121"/>
      <c r="MF2321" s="121"/>
      <c r="MG2321" s="121"/>
      <c r="MH2321" s="121"/>
      <c r="MI2321" s="121"/>
      <c r="MJ2321" s="121"/>
      <c r="MK2321" s="121"/>
      <c r="ML2321" s="121"/>
      <c r="MM2321" s="121"/>
      <c r="MN2321" s="121"/>
      <c r="MO2321" s="121"/>
      <c r="MP2321" s="121"/>
      <c r="MQ2321" s="121"/>
      <c r="MR2321" s="121"/>
      <c r="MS2321" s="121"/>
      <c r="MT2321" s="121"/>
      <c r="MU2321" s="121"/>
      <c r="MV2321" s="121"/>
      <c r="MW2321" s="121"/>
      <c r="MX2321" s="121"/>
      <c r="MY2321" s="121"/>
      <c r="MZ2321" s="121"/>
      <c r="NA2321" s="121"/>
      <c r="NB2321" s="121"/>
      <c r="NC2321" s="121"/>
      <c r="ND2321" s="121"/>
      <c r="NE2321" s="121"/>
      <c r="NF2321" s="121"/>
      <c r="NG2321" s="121"/>
      <c r="NH2321" s="121"/>
      <c r="NI2321" s="121"/>
      <c r="NJ2321" s="121"/>
      <c r="NK2321" s="121"/>
      <c r="NL2321" s="121"/>
      <c r="NM2321" s="121"/>
      <c r="NN2321" s="121"/>
      <c r="NO2321" s="121"/>
      <c r="NP2321" s="121"/>
      <c r="NQ2321" s="121"/>
      <c r="NR2321" s="121"/>
      <c r="NS2321" s="121"/>
      <c r="NT2321" s="121"/>
      <c r="NU2321" s="121"/>
      <c r="NV2321" s="121"/>
      <c r="NW2321" s="121"/>
      <c r="NX2321" s="121"/>
      <c r="NY2321" s="121"/>
      <c r="NZ2321" s="121"/>
      <c r="OA2321" s="121"/>
      <c r="OB2321" s="121"/>
      <c r="OC2321" s="121"/>
      <c r="OD2321" s="121"/>
      <c r="OE2321" s="121"/>
      <c r="OF2321" s="121"/>
      <c r="OG2321" s="121"/>
      <c r="OH2321" s="121"/>
      <c r="OI2321" s="121"/>
      <c r="OJ2321" s="121"/>
      <c r="OK2321" s="121"/>
      <c r="OL2321" s="121"/>
      <c r="OM2321" s="121"/>
      <c r="ON2321" s="121"/>
      <c r="OO2321" s="121"/>
      <c r="OP2321" s="121"/>
      <c r="OQ2321" s="121"/>
      <c r="OR2321" s="121"/>
      <c r="OS2321" s="121"/>
      <c r="OT2321" s="121"/>
      <c r="OU2321" s="121"/>
      <c r="OV2321" s="121"/>
      <c r="OW2321" s="121"/>
      <c r="OX2321" s="121"/>
      <c r="OY2321" s="121"/>
      <c r="OZ2321" s="121"/>
      <c r="PA2321" s="121"/>
      <c r="PB2321" s="121"/>
      <c r="PC2321" s="121"/>
      <c r="PD2321" s="121"/>
      <c r="PE2321" s="121"/>
      <c r="PF2321" s="121"/>
      <c r="PG2321" s="121"/>
      <c r="PH2321" s="121"/>
      <c r="PI2321" s="121"/>
      <c r="PJ2321" s="121"/>
      <c r="PK2321" s="121"/>
      <c r="PL2321" s="121"/>
      <c r="PM2321" s="121"/>
      <c r="PN2321" s="121"/>
      <c r="PO2321" s="121"/>
      <c r="PP2321" s="121"/>
      <c r="PQ2321" s="121"/>
      <c r="PR2321" s="121"/>
      <c r="PS2321" s="121"/>
      <c r="PT2321" s="121"/>
      <c r="PU2321" s="121"/>
      <c r="PV2321" s="121"/>
      <c r="PW2321" s="121"/>
      <c r="PX2321" s="121"/>
      <c r="PY2321" s="121"/>
      <c r="PZ2321" s="121"/>
      <c r="QA2321" s="121"/>
      <c r="QB2321" s="121"/>
      <c r="QC2321" s="121"/>
      <c r="QD2321" s="121"/>
      <c r="QE2321" s="121"/>
      <c r="QF2321" s="121"/>
      <c r="QG2321" s="121"/>
      <c r="QH2321" s="121"/>
      <c r="QI2321" s="121"/>
      <c r="QJ2321" s="121"/>
      <c r="QK2321" s="121"/>
      <c r="QL2321" s="121"/>
      <c r="QM2321" s="121"/>
      <c r="QN2321" s="121"/>
      <c r="QO2321" s="121"/>
      <c r="QP2321" s="121"/>
      <c r="QQ2321" s="121"/>
      <c r="QR2321" s="121"/>
      <c r="QS2321" s="121"/>
      <c r="QT2321" s="121"/>
      <c r="QU2321" s="121"/>
      <c r="QV2321" s="121"/>
      <c r="QW2321" s="121"/>
      <c r="QX2321" s="121"/>
      <c r="QY2321" s="121"/>
      <c r="QZ2321" s="121"/>
      <c r="RA2321" s="121"/>
      <c r="RB2321" s="121"/>
      <c r="RC2321" s="121"/>
      <c r="RD2321" s="121"/>
      <c r="RE2321" s="121"/>
      <c r="RF2321" s="121"/>
      <c r="RG2321" s="121"/>
      <c r="RH2321" s="121"/>
      <c r="RI2321" s="121"/>
      <c r="RJ2321" s="121"/>
      <c r="RK2321" s="121"/>
      <c r="RL2321" s="121"/>
      <c r="RM2321" s="121"/>
      <c r="RN2321" s="121"/>
      <c r="RO2321" s="121"/>
      <c r="RP2321" s="121"/>
      <c r="RQ2321" s="121"/>
      <c r="RR2321" s="121"/>
      <c r="RS2321" s="121"/>
      <c r="RT2321" s="121"/>
      <c r="RU2321" s="121"/>
      <c r="RV2321" s="121"/>
      <c r="RW2321" s="121"/>
      <c r="RX2321" s="121"/>
      <c r="RY2321" s="121"/>
      <c r="RZ2321" s="121"/>
      <c r="SA2321" s="121"/>
      <c r="SB2321" s="121"/>
      <c r="SC2321" s="121"/>
      <c r="SD2321" s="121"/>
      <c r="SE2321" s="121"/>
      <c r="SF2321" s="121"/>
      <c r="SG2321" s="121"/>
      <c r="SH2321" s="121"/>
      <c r="SI2321" s="121"/>
      <c r="SJ2321" s="121"/>
      <c r="SK2321" s="121"/>
      <c r="SL2321" s="121"/>
      <c r="SM2321" s="121"/>
      <c r="SN2321" s="121"/>
      <c r="SO2321" s="121"/>
      <c r="SP2321" s="121"/>
      <c r="SQ2321" s="121"/>
      <c r="SR2321" s="121"/>
      <c r="SS2321" s="121"/>
      <c r="ST2321" s="121"/>
      <c r="SU2321" s="121"/>
      <c r="SV2321" s="121"/>
      <c r="SW2321" s="121"/>
      <c r="SX2321" s="121"/>
      <c r="SY2321" s="121"/>
      <c r="SZ2321" s="121"/>
      <c r="TA2321" s="121"/>
      <c r="TB2321" s="121"/>
      <c r="TC2321" s="121"/>
      <c r="TD2321" s="121"/>
      <c r="TE2321" s="121"/>
      <c r="TF2321" s="121"/>
      <c r="TG2321" s="121"/>
      <c r="TH2321" s="121"/>
      <c r="TI2321" s="121"/>
      <c r="TJ2321" s="121"/>
      <c r="TK2321" s="121"/>
      <c r="TL2321" s="121"/>
      <c r="TM2321" s="121"/>
      <c r="TN2321" s="121"/>
      <c r="TO2321" s="121"/>
      <c r="TP2321" s="121"/>
      <c r="TQ2321" s="121"/>
      <c r="TR2321" s="121"/>
      <c r="TS2321" s="121"/>
      <c r="TT2321" s="121"/>
      <c r="TU2321" s="121"/>
      <c r="TV2321" s="121"/>
      <c r="TW2321" s="121"/>
      <c r="TX2321" s="121"/>
      <c r="TY2321" s="121"/>
      <c r="TZ2321" s="121"/>
      <c r="UA2321" s="121"/>
      <c r="UB2321" s="121"/>
      <c r="UC2321" s="121"/>
      <c r="UD2321" s="121"/>
      <c r="UE2321" s="121"/>
      <c r="UF2321" s="121"/>
      <c r="UG2321" s="121"/>
      <c r="UH2321" s="121"/>
      <c r="UI2321" s="121"/>
      <c r="UJ2321" s="121"/>
      <c r="UK2321" s="121"/>
      <c r="UL2321" s="121"/>
      <c r="UM2321" s="121"/>
      <c r="UN2321" s="121"/>
      <c r="UO2321" s="121"/>
      <c r="UP2321" s="121"/>
      <c r="UQ2321" s="121"/>
      <c r="UR2321" s="121"/>
      <c r="US2321" s="121"/>
      <c r="UT2321" s="121"/>
      <c r="UU2321" s="121"/>
      <c r="UV2321" s="121"/>
      <c r="UW2321" s="121"/>
      <c r="UX2321" s="121"/>
      <c r="UY2321" s="121"/>
      <c r="UZ2321" s="121"/>
      <c r="VA2321" s="121"/>
      <c r="VB2321" s="121"/>
      <c r="VC2321" s="121"/>
      <c r="VD2321" s="121"/>
      <c r="VE2321" s="121"/>
      <c r="VF2321" s="121"/>
      <c r="VG2321" s="121"/>
      <c r="VH2321" s="121"/>
      <c r="VI2321" s="121"/>
      <c r="VJ2321" s="121"/>
      <c r="VK2321" s="121"/>
      <c r="VL2321" s="121"/>
      <c r="VM2321" s="121"/>
      <c r="VN2321" s="121"/>
      <c r="VO2321" s="121"/>
      <c r="VP2321" s="121"/>
      <c r="VQ2321" s="121"/>
      <c r="VR2321" s="121"/>
      <c r="VS2321" s="121"/>
      <c r="VT2321" s="121"/>
      <c r="VU2321" s="121"/>
      <c r="VV2321" s="121"/>
      <c r="VW2321" s="121"/>
      <c r="VX2321" s="121"/>
      <c r="VY2321" s="121"/>
      <c r="VZ2321" s="121"/>
      <c r="WA2321" s="121"/>
      <c r="WB2321" s="121"/>
      <c r="WC2321" s="121"/>
      <c r="WD2321" s="121"/>
      <c r="WE2321" s="121"/>
      <c r="WF2321" s="121"/>
      <c r="WG2321" s="121"/>
      <c r="WH2321" s="121"/>
      <c r="WI2321" s="121"/>
      <c r="WJ2321" s="121"/>
      <c r="WK2321" s="121"/>
      <c r="WL2321" s="121"/>
      <c r="WM2321" s="121"/>
      <c r="WN2321" s="121"/>
      <c r="WO2321" s="121"/>
      <c r="WP2321" s="121"/>
      <c r="WQ2321" s="121"/>
      <c r="WR2321" s="121"/>
      <c r="WS2321" s="121"/>
      <c r="WT2321" s="121"/>
      <c r="WU2321" s="121"/>
      <c r="WV2321" s="121"/>
      <c r="WW2321" s="121"/>
      <c r="WX2321" s="121"/>
      <c r="WY2321" s="121"/>
      <c r="WZ2321" s="121"/>
      <c r="XA2321" s="121"/>
      <c r="XB2321" s="121"/>
      <c r="XC2321" s="121"/>
      <c r="XD2321" s="121"/>
      <c r="XE2321" s="121"/>
      <c r="XF2321" s="121"/>
      <c r="XG2321" s="121"/>
      <c r="XH2321" s="121"/>
      <c r="XI2321" s="121"/>
      <c r="XJ2321" s="121"/>
      <c r="XK2321" s="121"/>
      <c r="XL2321" s="121"/>
      <c r="XM2321" s="121"/>
      <c r="XN2321" s="121"/>
      <c r="XO2321" s="121"/>
      <c r="XP2321" s="121"/>
      <c r="XQ2321" s="121"/>
      <c r="XR2321" s="121"/>
      <c r="XS2321" s="121"/>
      <c r="XT2321" s="121"/>
      <c r="XU2321" s="121"/>
      <c r="XV2321" s="121"/>
      <c r="XW2321" s="121"/>
      <c r="XX2321" s="121"/>
      <c r="XY2321" s="121"/>
      <c r="XZ2321" s="121"/>
      <c r="YA2321" s="121"/>
      <c r="YB2321" s="121"/>
      <c r="YC2321" s="121"/>
      <c r="YD2321" s="121"/>
      <c r="YE2321" s="121"/>
      <c r="YF2321" s="121"/>
      <c r="YG2321" s="121"/>
      <c r="YH2321" s="121"/>
      <c r="YI2321" s="121"/>
      <c r="YJ2321" s="121"/>
      <c r="YK2321" s="121"/>
      <c r="YL2321" s="121"/>
      <c r="YM2321" s="121"/>
      <c r="YN2321" s="121"/>
      <c r="YO2321" s="121"/>
      <c r="YP2321" s="121"/>
      <c r="YQ2321" s="121"/>
      <c r="YR2321" s="121"/>
      <c r="YS2321" s="121"/>
      <c r="YT2321" s="121"/>
      <c r="YU2321" s="121"/>
      <c r="YV2321" s="121"/>
      <c r="YW2321" s="121"/>
      <c r="YX2321" s="121"/>
      <c r="YY2321" s="121"/>
      <c r="YZ2321" s="121"/>
      <c r="ZA2321" s="121"/>
      <c r="ZB2321" s="121"/>
      <c r="ZC2321" s="121"/>
      <c r="ZD2321" s="121"/>
      <c r="ZE2321" s="121"/>
      <c r="ZF2321" s="121"/>
      <c r="ZG2321" s="121"/>
      <c r="ZH2321" s="121"/>
      <c r="ZI2321" s="121"/>
      <c r="ZJ2321" s="121"/>
      <c r="ZK2321" s="121"/>
      <c r="ZL2321" s="121"/>
      <c r="ZM2321" s="121"/>
      <c r="ZN2321" s="121"/>
      <c r="ZO2321" s="121"/>
      <c r="ZP2321" s="121"/>
      <c r="ZQ2321" s="121"/>
      <c r="ZR2321" s="121"/>
      <c r="ZS2321" s="121"/>
      <c r="ZT2321" s="121"/>
      <c r="ZU2321" s="121"/>
      <c r="ZV2321" s="121"/>
      <c r="ZW2321" s="121"/>
      <c r="ZX2321" s="121"/>
      <c r="ZY2321" s="121"/>
      <c r="ZZ2321" s="121"/>
      <c r="AAA2321" s="121"/>
      <c r="AAB2321" s="121"/>
      <c r="AAC2321" s="121"/>
      <c r="AAD2321" s="121"/>
      <c r="AAE2321" s="121"/>
      <c r="AAF2321" s="121"/>
      <c r="AAG2321" s="121"/>
      <c r="AAH2321" s="121"/>
      <c r="AAI2321" s="121"/>
      <c r="AAJ2321" s="121"/>
      <c r="AAK2321" s="121"/>
      <c r="AAL2321" s="121"/>
      <c r="AAM2321" s="121"/>
      <c r="AAN2321" s="121"/>
      <c r="AAO2321" s="121"/>
      <c r="AAP2321" s="121"/>
      <c r="AAQ2321" s="121"/>
      <c r="AAR2321" s="121"/>
      <c r="AAS2321" s="121"/>
      <c r="AAT2321" s="121"/>
      <c r="AAU2321" s="121"/>
      <c r="AAV2321" s="121"/>
      <c r="AAW2321" s="121"/>
      <c r="AAX2321" s="121"/>
      <c r="AAY2321" s="121"/>
      <c r="AAZ2321" s="121"/>
      <c r="ABA2321" s="121"/>
      <c r="ABB2321" s="121"/>
      <c r="ABC2321" s="121"/>
      <c r="ABD2321" s="121"/>
      <c r="ABE2321" s="121"/>
      <c r="ABF2321" s="121"/>
      <c r="ABG2321" s="121"/>
      <c r="ABH2321" s="121"/>
      <c r="ABI2321" s="121"/>
      <c r="ABJ2321" s="121"/>
      <c r="ABK2321" s="121"/>
      <c r="ABL2321" s="121"/>
      <c r="ABM2321" s="121"/>
      <c r="ABN2321" s="121"/>
      <c r="ABO2321" s="121"/>
      <c r="ABP2321" s="121"/>
      <c r="ABQ2321" s="121"/>
      <c r="ABR2321" s="121"/>
      <c r="ABS2321" s="121"/>
      <c r="ABT2321" s="121"/>
      <c r="ABU2321" s="121"/>
      <c r="ABV2321" s="121"/>
      <c r="ABW2321" s="121"/>
      <c r="ABX2321" s="121"/>
      <c r="ABY2321" s="121"/>
      <c r="ABZ2321" s="121"/>
      <c r="ACA2321" s="121"/>
      <c r="ACB2321" s="121"/>
      <c r="ACC2321" s="121"/>
      <c r="ACD2321" s="121"/>
      <c r="ACE2321" s="121"/>
      <c r="ACF2321" s="121"/>
      <c r="ACG2321" s="121"/>
      <c r="ACH2321" s="121"/>
      <c r="ACI2321" s="121"/>
      <c r="ACJ2321" s="121"/>
      <c r="ACK2321" s="121"/>
      <c r="ACL2321" s="121"/>
      <c r="ACM2321" s="121"/>
      <c r="ACN2321" s="121"/>
      <c r="ACO2321" s="121"/>
      <c r="ACP2321" s="121"/>
      <c r="ACQ2321" s="121"/>
      <c r="ACR2321" s="121"/>
      <c r="ACS2321" s="121"/>
      <c r="ACT2321" s="121"/>
      <c r="ACU2321" s="121"/>
      <c r="ACV2321" s="121"/>
      <c r="ACW2321" s="121"/>
      <c r="ACX2321" s="121"/>
      <c r="ACY2321" s="121"/>
      <c r="ACZ2321" s="121"/>
      <c r="ADA2321" s="121"/>
      <c r="ADB2321" s="121"/>
      <c r="ADC2321" s="121"/>
      <c r="ADD2321" s="121"/>
      <c r="ADE2321" s="121"/>
      <c r="ADF2321" s="121"/>
      <c r="ADG2321" s="121"/>
      <c r="ADH2321" s="121"/>
      <c r="ADI2321" s="121"/>
      <c r="ADJ2321" s="121"/>
      <c r="ADK2321" s="121"/>
      <c r="ADL2321" s="121"/>
      <c r="ADM2321" s="121"/>
      <c r="ADN2321" s="121"/>
      <c r="ADO2321" s="121"/>
      <c r="ADP2321" s="121"/>
      <c r="ADQ2321" s="121"/>
      <c r="ADR2321" s="121"/>
      <c r="ADS2321" s="121"/>
      <c r="ADT2321" s="121"/>
      <c r="ADU2321" s="121"/>
      <c r="ADV2321" s="121"/>
      <c r="ADW2321" s="121"/>
      <c r="ADX2321" s="121"/>
      <c r="ADY2321" s="121"/>
      <c r="ADZ2321" s="121"/>
      <c r="AEA2321" s="121"/>
      <c r="AEB2321" s="121"/>
      <c r="AEC2321" s="121"/>
      <c r="AED2321" s="121"/>
      <c r="AEE2321" s="121"/>
      <c r="AEF2321" s="121"/>
      <c r="AEG2321" s="121"/>
      <c r="AEH2321" s="121"/>
      <c r="AEI2321" s="121"/>
      <c r="AEJ2321" s="121"/>
      <c r="AEK2321" s="121"/>
      <c r="AEL2321" s="121"/>
      <c r="AEM2321" s="121"/>
      <c r="AEN2321" s="121"/>
      <c r="AEO2321" s="121"/>
      <c r="AEP2321" s="121"/>
      <c r="AEQ2321" s="121"/>
      <c r="AER2321" s="121"/>
      <c r="AES2321" s="121"/>
      <c r="AET2321" s="121"/>
      <c r="AEU2321" s="121"/>
      <c r="AEV2321" s="121"/>
      <c r="AEW2321" s="121"/>
      <c r="AEX2321" s="121"/>
      <c r="AEY2321" s="121"/>
      <c r="AEZ2321" s="121"/>
      <c r="AFA2321" s="121"/>
      <c r="AFB2321" s="121"/>
      <c r="AFC2321" s="121"/>
      <c r="AFD2321" s="121"/>
      <c r="AFE2321" s="121"/>
      <c r="AFF2321" s="121"/>
      <c r="AFG2321" s="121"/>
      <c r="AFH2321" s="121"/>
      <c r="AFI2321" s="121"/>
      <c r="AFJ2321" s="121"/>
      <c r="AFK2321" s="121"/>
      <c r="AFL2321" s="121"/>
      <c r="AFM2321" s="121"/>
      <c r="AFN2321" s="121"/>
      <c r="AFO2321" s="121"/>
      <c r="AFP2321" s="121"/>
      <c r="AFQ2321" s="121"/>
      <c r="AFR2321" s="121"/>
      <c r="AFS2321" s="121"/>
      <c r="AFT2321" s="121"/>
      <c r="AFU2321" s="121"/>
      <c r="AFV2321" s="121"/>
      <c r="AFW2321" s="121"/>
      <c r="AFX2321" s="121"/>
      <c r="AFY2321" s="121"/>
      <c r="AFZ2321" s="121"/>
      <c r="AGA2321" s="121"/>
      <c r="AGB2321" s="121"/>
      <c r="AGC2321" s="121"/>
      <c r="AGD2321" s="121"/>
      <c r="AGE2321" s="121"/>
      <c r="AGF2321" s="121"/>
      <c r="AGG2321" s="121"/>
      <c r="AGH2321" s="121"/>
      <c r="AGI2321" s="121"/>
      <c r="AGJ2321" s="121"/>
      <c r="AGK2321" s="121"/>
      <c r="AGL2321" s="121"/>
      <c r="AGM2321" s="121"/>
      <c r="AGN2321" s="121"/>
      <c r="AGO2321" s="121"/>
      <c r="AGP2321" s="121"/>
      <c r="AGQ2321" s="121"/>
      <c r="AGR2321" s="121"/>
      <c r="AGS2321" s="121"/>
      <c r="AGT2321" s="121"/>
      <c r="AGU2321" s="121"/>
      <c r="AGV2321" s="121"/>
      <c r="AGW2321" s="121"/>
      <c r="AGX2321" s="121"/>
      <c r="AGY2321" s="121"/>
      <c r="AGZ2321" s="121"/>
      <c r="AHA2321" s="121"/>
      <c r="AHB2321" s="121"/>
      <c r="AHC2321" s="121"/>
      <c r="AHD2321" s="121"/>
      <c r="AHE2321" s="121"/>
      <c r="AHF2321" s="121"/>
      <c r="AHG2321" s="121"/>
      <c r="AHH2321" s="121"/>
      <c r="AHI2321" s="121"/>
      <c r="AHJ2321" s="121"/>
      <c r="AHK2321" s="121"/>
      <c r="AHL2321" s="121"/>
      <c r="AHM2321" s="121"/>
      <c r="AHN2321" s="121"/>
      <c r="AHO2321" s="121"/>
      <c r="AHP2321" s="121"/>
      <c r="AHQ2321" s="121"/>
      <c r="AHR2321" s="121"/>
      <c r="AHS2321" s="121"/>
      <c r="AHT2321" s="121"/>
      <c r="AHU2321" s="121"/>
      <c r="AHV2321" s="121"/>
      <c r="AHW2321" s="121"/>
      <c r="AHX2321" s="121"/>
      <c r="AHY2321" s="121"/>
      <c r="AHZ2321" s="121"/>
      <c r="AIA2321" s="121"/>
      <c r="AIB2321" s="121"/>
      <c r="AIC2321" s="121"/>
      <c r="AID2321" s="121"/>
      <c r="AIE2321" s="121"/>
      <c r="AIF2321" s="121"/>
      <c r="AIG2321" s="121"/>
      <c r="AIH2321" s="121"/>
      <c r="AII2321" s="121"/>
      <c r="AIJ2321" s="121"/>
      <c r="AIK2321" s="121"/>
      <c r="AIL2321" s="121"/>
      <c r="AIM2321" s="121"/>
      <c r="AIN2321" s="121"/>
      <c r="AIO2321" s="121"/>
      <c r="AIP2321" s="121"/>
      <c r="AIQ2321" s="121"/>
      <c r="AIR2321" s="121"/>
      <c r="AIS2321" s="121"/>
      <c r="AIT2321" s="121"/>
      <c r="AIU2321" s="121"/>
      <c r="AIV2321" s="121"/>
      <c r="AIW2321" s="121"/>
      <c r="AIX2321" s="121"/>
      <c r="AIY2321" s="121"/>
      <c r="AIZ2321" s="121"/>
      <c r="AJA2321" s="121"/>
      <c r="AJB2321" s="121"/>
      <c r="AJC2321" s="121"/>
      <c r="AJD2321" s="121"/>
      <c r="AJE2321" s="121"/>
      <c r="AJF2321" s="121"/>
      <c r="AJG2321" s="121"/>
      <c r="AJH2321" s="121"/>
      <c r="AJI2321" s="121"/>
      <c r="AJJ2321" s="121"/>
      <c r="AJK2321" s="121"/>
      <c r="AJL2321" s="121"/>
      <c r="AJM2321" s="121"/>
      <c r="AJN2321" s="121"/>
      <c r="AJO2321" s="121"/>
      <c r="AJP2321" s="121"/>
      <c r="AJQ2321" s="121"/>
      <c r="AJR2321" s="121"/>
      <c r="AJS2321" s="121"/>
      <c r="AJT2321" s="121"/>
      <c r="AJU2321" s="121"/>
      <c r="AJV2321" s="121"/>
      <c r="AJW2321" s="121"/>
      <c r="AJX2321" s="121"/>
      <c r="AJY2321" s="121"/>
      <c r="AJZ2321" s="121"/>
      <c r="AKA2321" s="121"/>
      <c r="AKB2321" s="121"/>
      <c r="AKC2321" s="121"/>
      <c r="AKD2321" s="121"/>
      <c r="AKE2321" s="121"/>
      <c r="AKF2321" s="121"/>
      <c r="AKG2321" s="121"/>
      <c r="AKH2321" s="121"/>
      <c r="AKI2321" s="121"/>
      <c r="AKJ2321" s="121"/>
      <c r="AKK2321" s="121"/>
      <c r="AKL2321" s="121"/>
      <c r="AKM2321" s="121"/>
      <c r="AKN2321" s="121"/>
      <c r="AKO2321" s="121"/>
      <c r="AKP2321" s="121"/>
      <c r="AKQ2321" s="121"/>
      <c r="AKR2321" s="121"/>
      <c r="AKS2321" s="121"/>
      <c r="AKT2321" s="121"/>
      <c r="AKU2321" s="121"/>
      <c r="AKV2321" s="121"/>
      <c r="AKW2321" s="121"/>
      <c r="AKX2321" s="121"/>
      <c r="AKY2321" s="121"/>
      <c r="AKZ2321" s="121"/>
      <c r="ALA2321" s="121"/>
      <c r="ALB2321" s="121"/>
      <c r="ALC2321" s="121"/>
      <c r="ALD2321" s="121"/>
      <c r="ALE2321" s="121"/>
      <c r="ALF2321" s="121"/>
      <c r="ALG2321" s="121"/>
      <c r="ALH2321" s="121"/>
      <c r="ALI2321" s="121"/>
      <c r="ALJ2321" s="121"/>
      <c r="ALK2321" s="121"/>
      <c r="ALL2321" s="121"/>
      <c r="ALM2321" s="121"/>
      <c r="ALN2321" s="121"/>
      <c r="ALO2321" s="121"/>
      <c r="ALP2321" s="121"/>
      <c r="ALQ2321" s="121"/>
      <c r="ALR2321" s="121"/>
      <c r="ALS2321" s="121"/>
      <c r="ALT2321" s="121"/>
      <c r="ALU2321" s="121"/>
      <c r="ALV2321" s="121"/>
      <c r="ALW2321" s="121"/>
      <c r="ALX2321" s="121"/>
      <c r="ALY2321" s="121"/>
      <c r="ALZ2321" s="121"/>
      <c r="AMA2321" s="121"/>
      <c r="AMB2321" s="121"/>
      <c r="AMC2321" s="121"/>
      <c r="AMD2321" s="121"/>
      <c r="AME2321" s="121"/>
      <c r="AMF2321" s="121"/>
      <c r="AMG2321" s="121"/>
      <c r="AMH2321" s="121"/>
      <c r="AMI2321" s="121"/>
      <c r="AMJ2321" s="121"/>
      <c r="AMK2321" s="121"/>
    </row>
    <row r="2322" spans="1:1025" s="108" customFormat="1" ht="43.2">
      <c r="A2322" s="15">
        <v>2319</v>
      </c>
      <c r="B2322" s="16" t="s">
        <v>28</v>
      </c>
      <c r="C2322" s="16" t="s">
        <v>3864</v>
      </c>
      <c r="D2322" s="16" t="s">
        <v>5466</v>
      </c>
      <c r="E2322" s="16" t="s">
        <v>5545</v>
      </c>
      <c r="F2322" s="16" t="s">
        <v>938</v>
      </c>
      <c r="G2322" s="16" t="s">
        <v>1042</v>
      </c>
      <c r="H2322" s="16" t="s">
        <v>4753</v>
      </c>
      <c r="I2322" s="16" t="s">
        <v>5546</v>
      </c>
      <c r="J2322" s="16" t="s">
        <v>4351</v>
      </c>
      <c r="K2322" s="16" t="s">
        <v>5547</v>
      </c>
      <c r="L2322" s="16" t="s">
        <v>5548</v>
      </c>
      <c r="M2322" s="282" t="s">
        <v>5549</v>
      </c>
      <c r="N2322" s="121"/>
      <c r="O2322" s="121"/>
      <c r="P2322" s="121"/>
      <c r="Q2322" s="121"/>
      <c r="R2322" s="121"/>
      <c r="S2322" s="121"/>
      <c r="T2322" s="121"/>
      <c r="U2322" s="121"/>
      <c r="V2322" s="121"/>
      <c r="W2322" s="121"/>
      <c r="X2322" s="121"/>
      <c r="Y2322" s="121"/>
      <c r="Z2322" s="121"/>
      <c r="AA2322" s="121"/>
      <c r="AB2322" s="121"/>
      <c r="AC2322" s="121"/>
      <c r="AD2322" s="121"/>
      <c r="AE2322" s="121"/>
      <c r="AF2322" s="121"/>
      <c r="AG2322" s="121"/>
      <c r="AH2322" s="121"/>
      <c r="AI2322" s="121"/>
      <c r="AJ2322" s="121"/>
      <c r="AK2322" s="121"/>
      <c r="AL2322" s="121"/>
      <c r="AM2322" s="121"/>
      <c r="AN2322" s="121"/>
      <c r="AO2322" s="121"/>
      <c r="AP2322" s="121"/>
      <c r="AQ2322" s="121"/>
      <c r="AR2322" s="121"/>
      <c r="AS2322" s="121"/>
      <c r="AT2322" s="121"/>
      <c r="AU2322" s="121"/>
      <c r="AV2322" s="121"/>
      <c r="AW2322" s="121"/>
      <c r="AX2322" s="121"/>
      <c r="AY2322" s="121"/>
      <c r="AZ2322" s="121"/>
      <c r="BA2322" s="121"/>
      <c r="BB2322" s="121"/>
      <c r="BC2322" s="121"/>
      <c r="BD2322" s="121"/>
      <c r="BE2322" s="121"/>
      <c r="BF2322" s="121"/>
      <c r="BG2322" s="121"/>
      <c r="BH2322" s="121"/>
      <c r="BI2322" s="121"/>
      <c r="BJ2322" s="121"/>
      <c r="BK2322" s="121"/>
      <c r="BL2322" s="121"/>
      <c r="BM2322" s="121"/>
      <c r="BN2322" s="121"/>
      <c r="BO2322" s="121"/>
      <c r="BP2322" s="121"/>
      <c r="BQ2322" s="121"/>
      <c r="BR2322" s="121"/>
      <c r="BS2322" s="121"/>
      <c r="BT2322" s="121"/>
      <c r="BU2322" s="121"/>
      <c r="BV2322" s="121"/>
      <c r="BW2322" s="121"/>
      <c r="BX2322" s="121"/>
      <c r="BY2322" s="121"/>
      <c r="BZ2322" s="121"/>
      <c r="CA2322" s="121"/>
      <c r="CB2322" s="121"/>
      <c r="CC2322" s="121"/>
      <c r="CD2322" s="121"/>
      <c r="CE2322" s="121"/>
      <c r="CF2322" s="121"/>
      <c r="CG2322" s="121"/>
      <c r="CH2322" s="121"/>
      <c r="CI2322" s="121"/>
      <c r="CJ2322" s="121"/>
      <c r="CK2322" s="121"/>
      <c r="CL2322" s="121"/>
      <c r="CM2322" s="121"/>
      <c r="CN2322" s="121"/>
      <c r="CO2322" s="121"/>
      <c r="CP2322" s="121"/>
      <c r="CQ2322" s="121"/>
      <c r="CR2322" s="121"/>
      <c r="CS2322" s="121"/>
      <c r="CT2322" s="121"/>
      <c r="CU2322" s="121"/>
      <c r="CV2322" s="121"/>
      <c r="CW2322" s="121"/>
      <c r="CX2322" s="121"/>
      <c r="CY2322" s="121"/>
      <c r="CZ2322" s="121"/>
      <c r="DA2322" s="121"/>
      <c r="DB2322" s="121"/>
      <c r="DC2322" s="121"/>
      <c r="DD2322" s="121"/>
      <c r="DE2322" s="121"/>
      <c r="DF2322" s="121"/>
      <c r="DG2322" s="121"/>
      <c r="DH2322" s="121"/>
      <c r="DI2322" s="121"/>
      <c r="DJ2322" s="121"/>
      <c r="DK2322" s="121"/>
      <c r="DL2322" s="121"/>
      <c r="DM2322" s="121"/>
      <c r="DN2322" s="121"/>
      <c r="DO2322" s="121"/>
      <c r="DP2322" s="121"/>
      <c r="DQ2322" s="121"/>
      <c r="DR2322" s="121"/>
      <c r="DS2322" s="121"/>
      <c r="DT2322" s="121"/>
      <c r="DU2322" s="121"/>
      <c r="DV2322" s="121"/>
      <c r="DW2322" s="121"/>
      <c r="DX2322" s="121"/>
      <c r="DY2322" s="121"/>
      <c r="DZ2322" s="121"/>
      <c r="EA2322" s="121"/>
      <c r="EB2322" s="121"/>
      <c r="EC2322" s="121"/>
      <c r="ED2322" s="121"/>
      <c r="EE2322" s="121"/>
      <c r="EF2322" s="121"/>
      <c r="EG2322" s="121"/>
      <c r="EH2322" s="121"/>
      <c r="EI2322" s="121"/>
      <c r="EJ2322" s="121"/>
      <c r="EK2322" s="121"/>
      <c r="EL2322" s="121"/>
      <c r="EM2322" s="121"/>
      <c r="EN2322" s="121"/>
      <c r="EO2322" s="121"/>
      <c r="EP2322" s="121"/>
      <c r="EQ2322" s="121"/>
      <c r="ER2322" s="121"/>
      <c r="ES2322" s="121"/>
      <c r="ET2322" s="121"/>
      <c r="EU2322" s="121"/>
      <c r="EV2322" s="121"/>
      <c r="EW2322" s="121"/>
      <c r="EX2322" s="121"/>
      <c r="EY2322" s="121"/>
      <c r="EZ2322" s="121"/>
      <c r="FA2322" s="121"/>
      <c r="FB2322" s="121"/>
      <c r="FC2322" s="121"/>
      <c r="FD2322" s="121"/>
      <c r="FE2322" s="121"/>
      <c r="FF2322" s="121"/>
      <c r="FG2322" s="121"/>
      <c r="FH2322" s="121"/>
      <c r="FI2322" s="121"/>
      <c r="FJ2322" s="121"/>
      <c r="FK2322" s="121"/>
      <c r="FL2322" s="121"/>
      <c r="FM2322" s="121"/>
      <c r="FN2322" s="121"/>
      <c r="FO2322" s="121"/>
      <c r="FP2322" s="121"/>
      <c r="FQ2322" s="121"/>
      <c r="FR2322" s="121"/>
      <c r="FS2322" s="121"/>
      <c r="FT2322" s="121"/>
      <c r="FU2322" s="121"/>
      <c r="FV2322" s="121"/>
      <c r="FW2322" s="121"/>
      <c r="FX2322" s="121"/>
      <c r="FY2322" s="121"/>
      <c r="FZ2322" s="121"/>
      <c r="GA2322" s="121"/>
      <c r="GB2322" s="121"/>
      <c r="GC2322" s="121"/>
      <c r="GD2322" s="121"/>
      <c r="GE2322" s="121"/>
      <c r="GF2322" s="121"/>
      <c r="GG2322" s="121"/>
      <c r="GH2322" s="121"/>
      <c r="GI2322" s="121"/>
      <c r="GJ2322" s="121"/>
      <c r="GK2322" s="121"/>
      <c r="GL2322" s="121"/>
      <c r="GM2322" s="121"/>
      <c r="GN2322" s="121"/>
      <c r="GO2322" s="121"/>
      <c r="GP2322" s="121"/>
      <c r="GQ2322" s="121"/>
      <c r="GR2322" s="121"/>
      <c r="GS2322" s="121"/>
      <c r="GT2322" s="121"/>
      <c r="GU2322" s="121"/>
      <c r="GV2322" s="121"/>
      <c r="GW2322" s="121"/>
      <c r="GX2322" s="121"/>
      <c r="GY2322" s="121"/>
      <c r="GZ2322" s="121"/>
      <c r="HA2322" s="121"/>
      <c r="HB2322" s="121"/>
      <c r="HC2322" s="121"/>
      <c r="HD2322" s="121"/>
      <c r="HE2322" s="121"/>
      <c r="HF2322" s="121"/>
      <c r="HG2322" s="121"/>
      <c r="HH2322" s="121"/>
      <c r="HI2322" s="121"/>
      <c r="HJ2322" s="121"/>
      <c r="HK2322" s="121"/>
      <c r="HL2322" s="121"/>
      <c r="HM2322" s="121"/>
      <c r="HN2322" s="121"/>
      <c r="HO2322" s="121"/>
      <c r="HP2322" s="121"/>
      <c r="HQ2322" s="121"/>
      <c r="HR2322" s="121"/>
      <c r="HS2322" s="121"/>
      <c r="HT2322" s="121"/>
      <c r="HU2322" s="121"/>
      <c r="HV2322" s="121"/>
      <c r="HW2322" s="121"/>
      <c r="HX2322" s="121"/>
      <c r="HY2322" s="121"/>
      <c r="HZ2322" s="121"/>
      <c r="IA2322" s="121"/>
      <c r="IB2322" s="121"/>
      <c r="IC2322" s="121"/>
      <c r="ID2322" s="121"/>
      <c r="IE2322" s="121"/>
      <c r="IF2322" s="121"/>
      <c r="IG2322" s="121"/>
      <c r="IH2322" s="121"/>
      <c r="II2322" s="121"/>
      <c r="IJ2322" s="121"/>
      <c r="IK2322" s="121"/>
      <c r="IL2322" s="121"/>
      <c r="IM2322" s="121"/>
      <c r="IN2322" s="121"/>
      <c r="IO2322" s="121"/>
      <c r="IP2322" s="121"/>
      <c r="IQ2322" s="121"/>
      <c r="IR2322" s="121"/>
      <c r="IS2322" s="121"/>
      <c r="IT2322" s="121"/>
      <c r="IU2322" s="121"/>
      <c r="IV2322" s="121"/>
      <c r="IW2322" s="121"/>
      <c r="IX2322" s="121"/>
      <c r="IY2322" s="121"/>
      <c r="IZ2322" s="121"/>
      <c r="JA2322" s="121"/>
      <c r="JB2322" s="121"/>
      <c r="JC2322" s="121"/>
      <c r="JD2322" s="121"/>
      <c r="JE2322" s="121"/>
      <c r="JF2322" s="121"/>
      <c r="JG2322" s="121"/>
      <c r="JH2322" s="121"/>
      <c r="JI2322" s="121"/>
      <c r="JJ2322" s="121"/>
      <c r="JK2322" s="121"/>
      <c r="JL2322" s="121"/>
      <c r="JM2322" s="121"/>
      <c r="JN2322" s="121"/>
      <c r="JO2322" s="121"/>
      <c r="JP2322" s="121"/>
      <c r="JQ2322" s="121"/>
      <c r="JR2322" s="121"/>
      <c r="JS2322" s="121"/>
      <c r="JT2322" s="121"/>
      <c r="JU2322" s="121"/>
      <c r="JV2322" s="121"/>
      <c r="JW2322" s="121"/>
      <c r="JX2322" s="121"/>
      <c r="JY2322" s="121"/>
      <c r="JZ2322" s="121"/>
      <c r="KA2322" s="121"/>
      <c r="KB2322" s="121"/>
      <c r="KC2322" s="121"/>
      <c r="KD2322" s="121"/>
      <c r="KE2322" s="121"/>
      <c r="KF2322" s="121"/>
      <c r="KG2322" s="121"/>
      <c r="KH2322" s="121"/>
      <c r="KI2322" s="121"/>
      <c r="KJ2322" s="121"/>
      <c r="KK2322" s="121"/>
      <c r="KL2322" s="121"/>
      <c r="KM2322" s="121"/>
      <c r="KN2322" s="121"/>
      <c r="KO2322" s="121"/>
      <c r="KP2322" s="121"/>
      <c r="KQ2322" s="121"/>
      <c r="KR2322" s="121"/>
      <c r="KS2322" s="121"/>
      <c r="KT2322" s="121"/>
      <c r="KU2322" s="121"/>
      <c r="KV2322" s="121"/>
      <c r="KW2322" s="121"/>
      <c r="KX2322" s="121"/>
      <c r="KY2322" s="121"/>
      <c r="KZ2322" s="121"/>
      <c r="LA2322" s="121"/>
      <c r="LB2322" s="121"/>
      <c r="LC2322" s="121"/>
      <c r="LD2322" s="121"/>
      <c r="LE2322" s="121"/>
      <c r="LF2322" s="121"/>
      <c r="LG2322" s="121"/>
      <c r="LH2322" s="121"/>
      <c r="LI2322" s="121"/>
      <c r="LJ2322" s="121"/>
      <c r="LK2322" s="121"/>
      <c r="LL2322" s="121"/>
      <c r="LM2322" s="121"/>
      <c r="LN2322" s="121"/>
      <c r="LO2322" s="121"/>
      <c r="LP2322" s="121"/>
      <c r="LQ2322" s="121"/>
      <c r="LR2322" s="121"/>
      <c r="LS2322" s="121"/>
      <c r="LT2322" s="121"/>
      <c r="LU2322" s="121"/>
      <c r="LV2322" s="121"/>
      <c r="LW2322" s="121"/>
      <c r="LX2322" s="121"/>
      <c r="LY2322" s="121"/>
      <c r="LZ2322" s="121"/>
      <c r="MA2322" s="121"/>
      <c r="MB2322" s="121"/>
      <c r="MC2322" s="121"/>
      <c r="MD2322" s="121"/>
      <c r="ME2322" s="121"/>
      <c r="MF2322" s="121"/>
      <c r="MG2322" s="121"/>
      <c r="MH2322" s="121"/>
      <c r="MI2322" s="121"/>
      <c r="MJ2322" s="121"/>
      <c r="MK2322" s="121"/>
      <c r="ML2322" s="121"/>
      <c r="MM2322" s="121"/>
      <c r="MN2322" s="121"/>
      <c r="MO2322" s="121"/>
      <c r="MP2322" s="121"/>
      <c r="MQ2322" s="121"/>
      <c r="MR2322" s="121"/>
      <c r="MS2322" s="121"/>
      <c r="MT2322" s="121"/>
      <c r="MU2322" s="121"/>
      <c r="MV2322" s="121"/>
      <c r="MW2322" s="121"/>
      <c r="MX2322" s="121"/>
      <c r="MY2322" s="121"/>
      <c r="MZ2322" s="121"/>
      <c r="NA2322" s="121"/>
      <c r="NB2322" s="121"/>
      <c r="NC2322" s="121"/>
      <c r="ND2322" s="121"/>
      <c r="NE2322" s="121"/>
      <c r="NF2322" s="121"/>
      <c r="NG2322" s="121"/>
      <c r="NH2322" s="121"/>
      <c r="NI2322" s="121"/>
      <c r="NJ2322" s="121"/>
      <c r="NK2322" s="121"/>
      <c r="NL2322" s="121"/>
      <c r="NM2322" s="121"/>
      <c r="NN2322" s="121"/>
      <c r="NO2322" s="121"/>
      <c r="NP2322" s="121"/>
      <c r="NQ2322" s="121"/>
      <c r="NR2322" s="121"/>
      <c r="NS2322" s="121"/>
      <c r="NT2322" s="121"/>
      <c r="NU2322" s="121"/>
      <c r="NV2322" s="121"/>
      <c r="NW2322" s="121"/>
      <c r="NX2322" s="121"/>
      <c r="NY2322" s="121"/>
      <c r="NZ2322" s="121"/>
      <c r="OA2322" s="121"/>
      <c r="OB2322" s="121"/>
      <c r="OC2322" s="121"/>
      <c r="OD2322" s="121"/>
      <c r="OE2322" s="121"/>
      <c r="OF2322" s="121"/>
      <c r="OG2322" s="121"/>
      <c r="OH2322" s="121"/>
      <c r="OI2322" s="121"/>
      <c r="OJ2322" s="121"/>
      <c r="OK2322" s="121"/>
      <c r="OL2322" s="121"/>
      <c r="OM2322" s="121"/>
      <c r="ON2322" s="121"/>
      <c r="OO2322" s="121"/>
      <c r="OP2322" s="121"/>
      <c r="OQ2322" s="121"/>
      <c r="OR2322" s="121"/>
      <c r="OS2322" s="121"/>
      <c r="OT2322" s="121"/>
      <c r="OU2322" s="121"/>
      <c r="OV2322" s="121"/>
      <c r="OW2322" s="121"/>
      <c r="OX2322" s="121"/>
      <c r="OY2322" s="121"/>
      <c r="OZ2322" s="121"/>
      <c r="PA2322" s="121"/>
      <c r="PB2322" s="121"/>
      <c r="PC2322" s="121"/>
      <c r="PD2322" s="121"/>
      <c r="PE2322" s="121"/>
      <c r="PF2322" s="121"/>
      <c r="PG2322" s="121"/>
      <c r="PH2322" s="121"/>
      <c r="PI2322" s="121"/>
      <c r="PJ2322" s="121"/>
      <c r="PK2322" s="121"/>
      <c r="PL2322" s="121"/>
      <c r="PM2322" s="121"/>
      <c r="PN2322" s="121"/>
      <c r="PO2322" s="121"/>
      <c r="PP2322" s="121"/>
      <c r="PQ2322" s="121"/>
      <c r="PR2322" s="121"/>
      <c r="PS2322" s="121"/>
      <c r="PT2322" s="121"/>
      <c r="PU2322" s="121"/>
      <c r="PV2322" s="121"/>
      <c r="PW2322" s="121"/>
      <c r="PX2322" s="121"/>
      <c r="PY2322" s="121"/>
      <c r="PZ2322" s="121"/>
      <c r="QA2322" s="121"/>
      <c r="QB2322" s="121"/>
      <c r="QC2322" s="121"/>
      <c r="QD2322" s="121"/>
      <c r="QE2322" s="121"/>
      <c r="QF2322" s="121"/>
      <c r="QG2322" s="121"/>
      <c r="QH2322" s="121"/>
      <c r="QI2322" s="121"/>
      <c r="QJ2322" s="121"/>
      <c r="QK2322" s="121"/>
      <c r="QL2322" s="121"/>
      <c r="QM2322" s="121"/>
      <c r="QN2322" s="121"/>
      <c r="QO2322" s="121"/>
      <c r="QP2322" s="121"/>
      <c r="QQ2322" s="121"/>
      <c r="QR2322" s="121"/>
      <c r="QS2322" s="121"/>
      <c r="QT2322" s="121"/>
      <c r="QU2322" s="121"/>
      <c r="QV2322" s="121"/>
      <c r="QW2322" s="121"/>
      <c r="QX2322" s="121"/>
      <c r="QY2322" s="121"/>
      <c r="QZ2322" s="121"/>
      <c r="RA2322" s="121"/>
      <c r="RB2322" s="121"/>
      <c r="RC2322" s="121"/>
      <c r="RD2322" s="121"/>
      <c r="RE2322" s="121"/>
      <c r="RF2322" s="121"/>
      <c r="RG2322" s="121"/>
      <c r="RH2322" s="121"/>
      <c r="RI2322" s="121"/>
      <c r="RJ2322" s="121"/>
      <c r="RK2322" s="121"/>
      <c r="RL2322" s="121"/>
      <c r="RM2322" s="121"/>
      <c r="RN2322" s="121"/>
      <c r="RO2322" s="121"/>
      <c r="RP2322" s="121"/>
      <c r="RQ2322" s="121"/>
      <c r="RR2322" s="121"/>
      <c r="RS2322" s="121"/>
      <c r="RT2322" s="121"/>
      <c r="RU2322" s="121"/>
      <c r="RV2322" s="121"/>
      <c r="RW2322" s="121"/>
      <c r="RX2322" s="121"/>
      <c r="RY2322" s="121"/>
      <c r="RZ2322" s="121"/>
      <c r="SA2322" s="121"/>
      <c r="SB2322" s="121"/>
      <c r="SC2322" s="121"/>
      <c r="SD2322" s="121"/>
      <c r="SE2322" s="121"/>
      <c r="SF2322" s="121"/>
      <c r="SG2322" s="121"/>
      <c r="SH2322" s="121"/>
      <c r="SI2322" s="121"/>
      <c r="SJ2322" s="121"/>
      <c r="SK2322" s="121"/>
      <c r="SL2322" s="121"/>
      <c r="SM2322" s="121"/>
      <c r="SN2322" s="121"/>
      <c r="SO2322" s="121"/>
      <c r="SP2322" s="121"/>
      <c r="SQ2322" s="121"/>
      <c r="SR2322" s="121"/>
      <c r="SS2322" s="121"/>
      <c r="ST2322" s="121"/>
      <c r="SU2322" s="121"/>
      <c r="SV2322" s="121"/>
      <c r="SW2322" s="121"/>
      <c r="SX2322" s="121"/>
      <c r="SY2322" s="121"/>
      <c r="SZ2322" s="121"/>
      <c r="TA2322" s="121"/>
      <c r="TB2322" s="121"/>
      <c r="TC2322" s="121"/>
      <c r="TD2322" s="121"/>
      <c r="TE2322" s="121"/>
      <c r="TF2322" s="121"/>
      <c r="TG2322" s="121"/>
      <c r="TH2322" s="121"/>
      <c r="TI2322" s="121"/>
      <c r="TJ2322" s="121"/>
      <c r="TK2322" s="121"/>
      <c r="TL2322" s="121"/>
      <c r="TM2322" s="121"/>
      <c r="TN2322" s="121"/>
      <c r="TO2322" s="121"/>
      <c r="TP2322" s="121"/>
      <c r="TQ2322" s="121"/>
      <c r="TR2322" s="121"/>
      <c r="TS2322" s="121"/>
      <c r="TT2322" s="121"/>
      <c r="TU2322" s="121"/>
      <c r="TV2322" s="121"/>
      <c r="TW2322" s="121"/>
      <c r="TX2322" s="121"/>
      <c r="TY2322" s="121"/>
      <c r="TZ2322" s="121"/>
      <c r="UA2322" s="121"/>
      <c r="UB2322" s="121"/>
      <c r="UC2322" s="121"/>
      <c r="UD2322" s="121"/>
      <c r="UE2322" s="121"/>
      <c r="UF2322" s="121"/>
      <c r="UG2322" s="121"/>
      <c r="UH2322" s="121"/>
      <c r="UI2322" s="121"/>
      <c r="UJ2322" s="121"/>
      <c r="UK2322" s="121"/>
      <c r="UL2322" s="121"/>
      <c r="UM2322" s="121"/>
      <c r="UN2322" s="121"/>
      <c r="UO2322" s="121"/>
      <c r="UP2322" s="121"/>
      <c r="UQ2322" s="121"/>
      <c r="UR2322" s="121"/>
      <c r="US2322" s="121"/>
      <c r="UT2322" s="121"/>
      <c r="UU2322" s="121"/>
      <c r="UV2322" s="121"/>
      <c r="UW2322" s="121"/>
      <c r="UX2322" s="121"/>
      <c r="UY2322" s="121"/>
      <c r="UZ2322" s="121"/>
      <c r="VA2322" s="121"/>
      <c r="VB2322" s="121"/>
      <c r="VC2322" s="121"/>
      <c r="VD2322" s="121"/>
      <c r="VE2322" s="121"/>
      <c r="VF2322" s="121"/>
      <c r="VG2322" s="121"/>
      <c r="VH2322" s="121"/>
      <c r="VI2322" s="121"/>
      <c r="VJ2322" s="121"/>
      <c r="VK2322" s="121"/>
      <c r="VL2322" s="121"/>
      <c r="VM2322" s="121"/>
      <c r="VN2322" s="121"/>
      <c r="VO2322" s="121"/>
      <c r="VP2322" s="121"/>
      <c r="VQ2322" s="121"/>
      <c r="VR2322" s="121"/>
      <c r="VS2322" s="121"/>
      <c r="VT2322" s="121"/>
      <c r="VU2322" s="121"/>
      <c r="VV2322" s="121"/>
      <c r="VW2322" s="121"/>
      <c r="VX2322" s="121"/>
      <c r="VY2322" s="121"/>
      <c r="VZ2322" s="121"/>
      <c r="WA2322" s="121"/>
      <c r="WB2322" s="121"/>
      <c r="WC2322" s="121"/>
      <c r="WD2322" s="121"/>
      <c r="WE2322" s="121"/>
      <c r="WF2322" s="121"/>
      <c r="WG2322" s="121"/>
      <c r="WH2322" s="121"/>
      <c r="WI2322" s="121"/>
      <c r="WJ2322" s="121"/>
      <c r="WK2322" s="121"/>
      <c r="WL2322" s="121"/>
      <c r="WM2322" s="121"/>
      <c r="WN2322" s="121"/>
      <c r="WO2322" s="121"/>
      <c r="WP2322" s="121"/>
      <c r="WQ2322" s="121"/>
      <c r="WR2322" s="121"/>
      <c r="WS2322" s="121"/>
      <c r="WT2322" s="121"/>
      <c r="WU2322" s="121"/>
      <c r="WV2322" s="121"/>
      <c r="WW2322" s="121"/>
      <c r="WX2322" s="121"/>
      <c r="WY2322" s="121"/>
      <c r="WZ2322" s="121"/>
      <c r="XA2322" s="121"/>
      <c r="XB2322" s="121"/>
      <c r="XC2322" s="121"/>
      <c r="XD2322" s="121"/>
      <c r="XE2322" s="121"/>
      <c r="XF2322" s="121"/>
      <c r="XG2322" s="121"/>
      <c r="XH2322" s="121"/>
      <c r="XI2322" s="121"/>
      <c r="XJ2322" s="121"/>
      <c r="XK2322" s="121"/>
      <c r="XL2322" s="121"/>
      <c r="XM2322" s="121"/>
      <c r="XN2322" s="121"/>
      <c r="XO2322" s="121"/>
      <c r="XP2322" s="121"/>
      <c r="XQ2322" s="121"/>
      <c r="XR2322" s="121"/>
      <c r="XS2322" s="121"/>
      <c r="XT2322" s="121"/>
      <c r="XU2322" s="121"/>
      <c r="XV2322" s="121"/>
      <c r="XW2322" s="121"/>
      <c r="XX2322" s="121"/>
      <c r="XY2322" s="121"/>
      <c r="XZ2322" s="121"/>
      <c r="YA2322" s="121"/>
      <c r="YB2322" s="121"/>
      <c r="YC2322" s="121"/>
      <c r="YD2322" s="121"/>
      <c r="YE2322" s="121"/>
      <c r="YF2322" s="121"/>
      <c r="YG2322" s="121"/>
      <c r="YH2322" s="121"/>
      <c r="YI2322" s="121"/>
      <c r="YJ2322" s="121"/>
      <c r="YK2322" s="121"/>
      <c r="YL2322" s="121"/>
      <c r="YM2322" s="121"/>
      <c r="YN2322" s="121"/>
      <c r="YO2322" s="121"/>
      <c r="YP2322" s="121"/>
      <c r="YQ2322" s="121"/>
      <c r="YR2322" s="121"/>
      <c r="YS2322" s="121"/>
      <c r="YT2322" s="121"/>
      <c r="YU2322" s="121"/>
      <c r="YV2322" s="121"/>
      <c r="YW2322" s="121"/>
      <c r="YX2322" s="121"/>
      <c r="YY2322" s="121"/>
      <c r="YZ2322" s="121"/>
      <c r="ZA2322" s="121"/>
      <c r="ZB2322" s="121"/>
      <c r="ZC2322" s="121"/>
      <c r="ZD2322" s="121"/>
      <c r="ZE2322" s="121"/>
      <c r="ZF2322" s="121"/>
      <c r="ZG2322" s="121"/>
      <c r="ZH2322" s="121"/>
      <c r="ZI2322" s="121"/>
      <c r="ZJ2322" s="121"/>
      <c r="ZK2322" s="121"/>
      <c r="ZL2322" s="121"/>
      <c r="ZM2322" s="121"/>
      <c r="ZN2322" s="121"/>
      <c r="ZO2322" s="121"/>
      <c r="ZP2322" s="121"/>
      <c r="ZQ2322" s="121"/>
      <c r="ZR2322" s="121"/>
      <c r="ZS2322" s="121"/>
      <c r="ZT2322" s="121"/>
      <c r="ZU2322" s="121"/>
      <c r="ZV2322" s="121"/>
      <c r="ZW2322" s="121"/>
      <c r="ZX2322" s="121"/>
      <c r="ZY2322" s="121"/>
      <c r="ZZ2322" s="121"/>
      <c r="AAA2322" s="121"/>
      <c r="AAB2322" s="121"/>
      <c r="AAC2322" s="121"/>
      <c r="AAD2322" s="121"/>
      <c r="AAE2322" s="121"/>
      <c r="AAF2322" s="121"/>
      <c r="AAG2322" s="121"/>
      <c r="AAH2322" s="121"/>
      <c r="AAI2322" s="121"/>
      <c r="AAJ2322" s="121"/>
      <c r="AAK2322" s="121"/>
      <c r="AAL2322" s="121"/>
      <c r="AAM2322" s="121"/>
      <c r="AAN2322" s="121"/>
      <c r="AAO2322" s="121"/>
      <c r="AAP2322" s="121"/>
      <c r="AAQ2322" s="121"/>
      <c r="AAR2322" s="121"/>
      <c r="AAS2322" s="121"/>
      <c r="AAT2322" s="121"/>
      <c r="AAU2322" s="121"/>
      <c r="AAV2322" s="121"/>
      <c r="AAW2322" s="121"/>
      <c r="AAX2322" s="121"/>
      <c r="AAY2322" s="121"/>
      <c r="AAZ2322" s="121"/>
      <c r="ABA2322" s="121"/>
      <c r="ABB2322" s="121"/>
      <c r="ABC2322" s="121"/>
      <c r="ABD2322" s="121"/>
      <c r="ABE2322" s="121"/>
      <c r="ABF2322" s="121"/>
      <c r="ABG2322" s="121"/>
      <c r="ABH2322" s="121"/>
      <c r="ABI2322" s="121"/>
      <c r="ABJ2322" s="121"/>
      <c r="ABK2322" s="121"/>
      <c r="ABL2322" s="121"/>
      <c r="ABM2322" s="121"/>
      <c r="ABN2322" s="121"/>
      <c r="ABO2322" s="121"/>
      <c r="ABP2322" s="121"/>
      <c r="ABQ2322" s="121"/>
      <c r="ABR2322" s="121"/>
      <c r="ABS2322" s="121"/>
      <c r="ABT2322" s="121"/>
      <c r="ABU2322" s="121"/>
      <c r="ABV2322" s="121"/>
      <c r="ABW2322" s="121"/>
      <c r="ABX2322" s="121"/>
      <c r="ABY2322" s="121"/>
      <c r="ABZ2322" s="121"/>
      <c r="ACA2322" s="121"/>
      <c r="ACB2322" s="121"/>
      <c r="ACC2322" s="121"/>
      <c r="ACD2322" s="121"/>
      <c r="ACE2322" s="121"/>
      <c r="ACF2322" s="121"/>
      <c r="ACG2322" s="121"/>
      <c r="ACH2322" s="121"/>
      <c r="ACI2322" s="121"/>
      <c r="ACJ2322" s="121"/>
      <c r="ACK2322" s="121"/>
      <c r="ACL2322" s="121"/>
      <c r="ACM2322" s="121"/>
      <c r="ACN2322" s="121"/>
      <c r="ACO2322" s="121"/>
      <c r="ACP2322" s="121"/>
      <c r="ACQ2322" s="121"/>
      <c r="ACR2322" s="121"/>
      <c r="ACS2322" s="121"/>
      <c r="ACT2322" s="121"/>
      <c r="ACU2322" s="121"/>
      <c r="ACV2322" s="121"/>
      <c r="ACW2322" s="121"/>
      <c r="ACX2322" s="121"/>
      <c r="ACY2322" s="121"/>
      <c r="ACZ2322" s="121"/>
      <c r="ADA2322" s="121"/>
      <c r="ADB2322" s="121"/>
      <c r="ADC2322" s="121"/>
      <c r="ADD2322" s="121"/>
      <c r="ADE2322" s="121"/>
      <c r="ADF2322" s="121"/>
      <c r="ADG2322" s="121"/>
      <c r="ADH2322" s="121"/>
      <c r="ADI2322" s="121"/>
      <c r="ADJ2322" s="121"/>
      <c r="ADK2322" s="121"/>
      <c r="ADL2322" s="121"/>
      <c r="ADM2322" s="121"/>
      <c r="ADN2322" s="121"/>
      <c r="ADO2322" s="121"/>
      <c r="ADP2322" s="121"/>
      <c r="ADQ2322" s="121"/>
      <c r="ADR2322" s="121"/>
      <c r="ADS2322" s="121"/>
      <c r="ADT2322" s="121"/>
      <c r="ADU2322" s="121"/>
      <c r="ADV2322" s="121"/>
      <c r="ADW2322" s="121"/>
      <c r="ADX2322" s="121"/>
      <c r="ADY2322" s="121"/>
      <c r="ADZ2322" s="121"/>
      <c r="AEA2322" s="121"/>
      <c r="AEB2322" s="121"/>
      <c r="AEC2322" s="121"/>
      <c r="AED2322" s="121"/>
      <c r="AEE2322" s="121"/>
      <c r="AEF2322" s="121"/>
      <c r="AEG2322" s="121"/>
      <c r="AEH2322" s="121"/>
      <c r="AEI2322" s="121"/>
      <c r="AEJ2322" s="121"/>
      <c r="AEK2322" s="121"/>
      <c r="AEL2322" s="121"/>
      <c r="AEM2322" s="121"/>
      <c r="AEN2322" s="121"/>
      <c r="AEO2322" s="121"/>
      <c r="AEP2322" s="121"/>
      <c r="AEQ2322" s="121"/>
      <c r="AER2322" s="121"/>
      <c r="AES2322" s="121"/>
      <c r="AET2322" s="121"/>
      <c r="AEU2322" s="121"/>
      <c r="AEV2322" s="121"/>
      <c r="AEW2322" s="121"/>
      <c r="AEX2322" s="121"/>
      <c r="AEY2322" s="121"/>
      <c r="AEZ2322" s="121"/>
      <c r="AFA2322" s="121"/>
      <c r="AFB2322" s="121"/>
      <c r="AFC2322" s="121"/>
      <c r="AFD2322" s="121"/>
      <c r="AFE2322" s="121"/>
      <c r="AFF2322" s="121"/>
      <c r="AFG2322" s="121"/>
      <c r="AFH2322" s="121"/>
      <c r="AFI2322" s="121"/>
      <c r="AFJ2322" s="121"/>
      <c r="AFK2322" s="121"/>
      <c r="AFL2322" s="121"/>
      <c r="AFM2322" s="121"/>
      <c r="AFN2322" s="121"/>
      <c r="AFO2322" s="121"/>
      <c r="AFP2322" s="121"/>
      <c r="AFQ2322" s="121"/>
      <c r="AFR2322" s="121"/>
      <c r="AFS2322" s="121"/>
      <c r="AFT2322" s="121"/>
      <c r="AFU2322" s="121"/>
      <c r="AFV2322" s="121"/>
      <c r="AFW2322" s="121"/>
      <c r="AFX2322" s="121"/>
      <c r="AFY2322" s="121"/>
      <c r="AFZ2322" s="121"/>
      <c r="AGA2322" s="121"/>
      <c r="AGB2322" s="121"/>
      <c r="AGC2322" s="121"/>
      <c r="AGD2322" s="121"/>
      <c r="AGE2322" s="121"/>
      <c r="AGF2322" s="121"/>
      <c r="AGG2322" s="121"/>
      <c r="AGH2322" s="121"/>
      <c r="AGI2322" s="121"/>
      <c r="AGJ2322" s="121"/>
      <c r="AGK2322" s="121"/>
      <c r="AGL2322" s="121"/>
      <c r="AGM2322" s="121"/>
      <c r="AGN2322" s="121"/>
      <c r="AGO2322" s="121"/>
      <c r="AGP2322" s="121"/>
      <c r="AGQ2322" s="121"/>
      <c r="AGR2322" s="121"/>
      <c r="AGS2322" s="121"/>
      <c r="AGT2322" s="121"/>
      <c r="AGU2322" s="121"/>
      <c r="AGV2322" s="121"/>
      <c r="AGW2322" s="121"/>
      <c r="AGX2322" s="121"/>
      <c r="AGY2322" s="121"/>
      <c r="AGZ2322" s="121"/>
      <c r="AHA2322" s="121"/>
      <c r="AHB2322" s="121"/>
      <c r="AHC2322" s="121"/>
      <c r="AHD2322" s="121"/>
      <c r="AHE2322" s="121"/>
      <c r="AHF2322" s="121"/>
      <c r="AHG2322" s="121"/>
      <c r="AHH2322" s="121"/>
      <c r="AHI2322" s="121"/>
      <c r="AHJ2322" s="121"/>
      <c r="AHK2322" s="121"/>
      <c r="AHL2322" s="121"/>
      <c r="AHM2322" s="121"/>
      <c r="AHN2322" s="121"/>
      <c r="AHO2322" s="121"/>
      <c r="AHP2322" s="121"/>
      <c r="AHQ2322" s="121"/>
      <c r="AHR2322" s="121"/>
      <c r="AHS2322" s="121"/>
      <c r="AHT2322" s="121"/>
      <c r="AHU2322" s="121"/>
      <c r="AHV2322" s="121"/>
      <c r="AHW2322" s="121"/>
      <c r="AHX2322" s="121"/>
      <c r="AHY2322" s="121"/>
      <c r="AHZ2322" s="121"/>
      <c r="AIA2322" s="121"/>
      <c r="AIB2322" s="121"/>
      <c r="AIC2322" s="121"/>
      <c r="AID2322" s="121"/>
      <c r="AIE2322" s="121"/>
      <c r="AIF2322" s="121"/>
      <c r="AIG2322" s="121"/>
      <c r="AIH2322" s="121"/>
      <c r="AII2322" s="121"/>
      <c r="AIJ2322" s="121"/>
      <c r="AIK2322" s="121"/>
      <c r="AIL2322" s="121"/>
      <c r="AIM2322" s="121"/>
      <c r="AIN2322" s="121"/>
      <c r="AIO2322" s="121"/>
      <c r="AIP2322" s="121"/>
      <c r="AIQ2322" s="121"/>
      <c r="AIR2322" s="121"/>
      <c r="AIS2322" s="121"/>
      <c r="AIT2322" s="121"/>
      <c r="AIU2322" s="121"/>
      <c r="AIV2322" s="121"/>
      <c r="AIW2322" s="121"/>
      <c r="AIX2322" s="121"/>
      <c r="AIY2322" s="121"/>
      <c r="AIZ2322" s="121"/>
      <c r="AJA2322" s="121"/>
      <c r="AJB2322" s="121"/>
      <c r="AJC2322" s="121"/>
      <c r="AJD2322" s="121"/>
      <c r="AJE2322" s="121"/>
      <c r="AJF2322" s="121"/>
      <c r="AJG2322" s="121"/>
      <c r="AJH2322" s="121"/>
      <c r="AJI2322" s="121"/>
      <c r="AJJ2322" s="121"/>
      <c r="AJK2322" s="121"/>
      <c r="AJL2322" s="121"/>
      <c r="AJM2322" s="121"/>
      <c r="AJN2322" s="121"/>
      <c r="AJO2322" s="121"/>
      <c r="AJP2322" s="121"/>
      <c r="AJQ2322" s="121"/>
      <c r="AJR2322" s="121"/>
      <c r="AJS2322" s="121"/>
      <c r="AJT2322" s="121"/>
      <c r="AJU2322" s="121"/>
      <c r="AJV2322" s="121"/>
      <c r="AJW2322" s="121"/>
      <c r="AJX2322" s="121"/>
      <c r="AJY2322" s="121"/>
      <c r="AJZ2322" s="121"/>
      <c r="AKA2322" s="121"/>
      <c r="AKB2322" s="121"/>
      <c r="AKC2322" s="121"/>
      <c r="AKD2322" s="121"/>
      <c r="AKE2322" s="121"/>
      <c r="AKF2322" s="121"/>
      <c r="AKG2322" s="121"/>
      <c r="AKH2322" s="121"/>
      <c r="AKI2322" s="121"/>
      <c r="AKJ2322" s="121"/>
      <c r="AKK2322" s="121"/>
      <c r="AKL2322" s="121"/>
      <c r="AKM2322" s="121"/>
      <c r="AKN2322" s="121"/>
      <c r="AKO2322" s="121"/>
      <c r="AKP2322" s="121"/>
      <c r="AKQ2322" s="121"/>
      <c r="AKR2322" s="121"/>
      <c r="AKS2322" s="121"/>
      <c r="AKT2322" s="121"/>
      <c r="AKU2322" s="121"/>
      <c r="AKV2322" s="121"/>
      <c r="AKW2322" s="121"/>
      <c r="AKX2322" s="121"/>
      <c r="AKY2322" s="121"/>
      <c r="AKZ2322" s="121"/>
      <c r="ALA2322" s="121"/>
      <c r="ALB2322" s="121"/>
      <c r="ALC2322" s="121"/>
      <c r="ALD2322" s="121"/>
      <c r="ALE2322" s="121"/>
      <c r="ALF2322" s="121"/>
      <c r="ALG2322" s="121"/>
      <c r="ALH2322" s="121"/>
      <c r="ALI2322" s="121"/>
      <c r="ALJ2322" s="121"/>
      <c r="ALK2322" s="121"/>
      <c r="ALL2322" s="121"/>
      <c r="ALM2322" s="121"/>
      <c r="ALN2322" s="121"/>
      <c r="ALO2322" s="121"/>
      <c r="ALP2322" s="121"/>
      <c r="ALQ2322" s="121"/>
      <c r="ALR2322" s="121"/>
      <c r="ALS2322" s="121"/>
      <c r="ALT2322" s="121"/>
      <c r="ALU2322" s="121"/>
      <c r="ALV2322" s="121"/>
      <c r="ALW2322" s="121"/>
      <c r="ALX2322" s="121"/>
      <c r="ALY2322" s="121"/>
      <c r="ALZ2322" s="121"/>
      <c r="AMA2322" s="121"/>
      <c r="AMB2322" s="121"/>
      <c r="AMC2322" s="121"/>
      <c r="AMD2322" s="121"/>
      <c r="AME2322" s="121"/>
      <c r="AMF2322" s="121"/>
      <c r="AMG2322" s="121"/>
      <c r="AMH2322" s="121"/>
      <c r="AMI2322" s="121"/>
      <c r="AMJ2322" s="121"/>
      <c r="AMK2322" s="121"/>
    </row>
    <row r="2323" spans="1:1025" s="108" customFormat="1" ht="43.2">
      <c r="A2323" s="15">
        <v>2320</v>
      </c>
      <c r="B2323" s="16" t="s">
        <v>28</v>
      </c>
      <c r="C2323" s="16" t="s">
        <v>3864</v>
      </c>
      <c r="D2323" s="16" t="s">
        <v>5466</v>
      </c>
      <c r="E2323" s="16" t="s">
        <v>5550</v>
      </c>
      <c r="F2323" s="16" t="s">
        <v>938</v>
      </c>
      <c r="G2323" s="16" t="s">
        <v>1045</v>
      </c>
      <c r="H2323" s="62" t="s">
        <v>5551</v>
      </c>
      <c r="I2323" s="16" t="s">
        <v>5552</v>
      </c>
      <c r="J2323" s="16" t="s">
        <v>5485</v>
      </c>
      <c r="K2323" s="16" t="s">
        <v>5553</v>
      </c>
      <c r="L2323" s="16" t="s">
        <v>5554</v>
      </c>
      <c r="M2323" s="282" t="s">
        <v>5555</v>
      </c>
      <c r="N2323" s="121"/>
      <c r="O2323" s="121"/>
      <c r="P2323" s="121"/>
      <c r="Q2323" s="121"/>
      <c r="R2323" s="121"/>
      <c r="S2323" s="121"/>
      <c r="T2323" s="121"/>
      <c r="U2323" s="121"/>
      <c r="V2323" s="121"/>
      <c r="W2323" s="121"/>
      <c r="X2323" s="121"/>
      <c r="Y2323" s="121"/>
      <c r="Z2323" s="121"/>
      <c r="AA2323" s="121"/>
      <c r="AB2323" s="121"/>
      <c r="AC2323" s="121"/>
      <c r="AD2323" s="121"/>
      <c r="AE2323" s="121"/>
      <c r="AF2323" s="121"/>
      <c r="AG2323" s="121"/>
      <c r="AH2323" s="121"/>
      <c r="AI2323" s="121"/>
      <c r="AJ2323" s="121"/>
      <c r="AK2323" s="121"/>
      <c r="AL2323" s="121"/>
      <c r="AM2323" s="121"/>
      <c r="AN2323" s="121"/>
      <c r="AO2323" s="121"/>
      <c r="AP2323" s="121"/>
      <c r="AQ2323" s="121"/>
      <c r="AR2323" s="121"/>
      <c r="AS2323" s="121"/>
      <c r="AT2323" s="121"/>
      <c r="AU2323" s="121"/>
      <c r="AV2323" s="121"/>
      <c r="AW2323" s="121"/>
      <c r="AX2323" s="121"/>
      <c r="AY2323" s="121"/>
      <c r="AZ2323" s="121"/>
      <c r="BA2323" s="121"/>
      <c r="BB2323" s="121"/>
      <c r="BC2323" s="121"/>
      <c r="BD2323" s="121"/>
      <c r="BE2323" s="121"/>
      <c r="BF2323" s="121"/>
      <c r="BG2323" s="121"/>
      <c r="BH2323" s="121"/>
      <c r="BI2323" s="121"/>
      <c r="BJ2323" s="121"/>
      <c r="BK2323" s="121"/>
      <c r="BL2323" s="121"/>
      <c r="BM2323" s="121"/>
      <c r="BN2323" s="121"/>
      <c r="BO2323" s="121"/>
      <c r="BP2323" s="121"/>
      <c r="BQ2323" s="121"/>
      <c r="BR2323" s="121"/>
      <c r="BS2323" s="121"/>
      <c r="BT2323" s="121"/>
      <c r="BU2323" s="121"/>
      <c r="BV2323" s="121"/>
      <c r="BW2323" s="121"/>
      <c r="BX2323" s="121"/>
      <c r="BY2323" s="121"/>
      <c r="BZ2323" s="121"/>
      <c r="CA2323" s="121"/>
      <c r="CB2323" s="121"/>
      <c r="CC2323" s="121"/>
      <c r="CD2323" s="121"/>
      <c r="CE2323" s="121"/>
      <c r="CF2323" s="121"/>
      <c r="CG2323" s="121"/>
      <c r="CH2323" s="121"/>
      <c r="CI2323" s="121"/>
      <c r="CJ2323" s="121"/>
      <c r="CK2323" s="121"/>
      <c r="CL2323" s="121"/>
      <c r="CM2323" s="121"/>
      <c r="CN2323" s="121"/>
      <c r="CO2323" s="121"/>
      <c r="CP2323" s="121"/>
      <c r="CQ2323" s="121"/>
      <c r="CR2323" s="121"/>
      <c r="CS2323" s="121"/>
      <c r="CT2323" s="121"/>
      <c r="CU2323" s="121"/>
      <c r="CV2323" s="121"/>
      <c r="CW2323" s="121"/>
      <c r="CX2323" s="121"/>
      <c r="CY2323" s="121"/>
      <c r="CZ2323" s="121"/>
      <c r="DA2323" s="121"/>
      <c r="DB2323" s="121"/>
      <c r="DC2323" s="121"/>
      <c r="DD2323" s="121"/>
      <c r="DE2323" s="121"/>
      <c r="DF2323" s="121"/>
      <c r="DG2323" s="121"/>
      <c r="DH2323" s="121"/>
      <c r="DI2323" s="121"/>
      <c r="DJ2323" s="121"/>
      <c r="DK2323" s="121"/>
      <c r="DL2323" s="121"/>
      <c r="DM2323" s="121"/>
      <c r="DN2323" s="121"/>
      <c r="DO2323" s="121"/>
      <c r="DP2323" s="121"/>
      <c r="DQ2323" s="121"/>
      <c r="DR2323" s="121"/>
      <c r="DS2323" s="121"/>
      <c r="DT2323" s="121"/>
      <c r="DU2323" s="121"/>
      <c r="DV2323" s="121"/>
      <c r="DW2323" s="121"/>
      <c r="DX2323" s="121"/>
      <c r="DY2323" s="121"/>
      <c r="DZ2323" s="121"/>
      <c r="EA2323" s="121"/>
      <c r="EB2323" s="121"/>
      <c r="EC2323" s="121"/>
      <c r="ED2323" s="121"/>
      <c r="EE2323" s="121"/>
      <c r="EF2323" s="121"/>
      <c r="EG2323" s="121"/>
      <c r="EH2323" s="121"/>
      <c r="EI2323" s="121"/>
      <c r="EJ2323" s="121"/>
      <c r="EK2323" s="121"/>
      <c r="EL2323" s="121"/>
      <c r="EM2323" s="121"/>
      <c r="EN2323" s="121"/>
      <c r="EO2323" s="121"/>
      <c r="EP2323" s="121"/>
      <c r="EQ2323" s="121"/>
      <c r="ER2323" s="121"/>
      <c r="ES2323" s="121"/>
      <c r="ET2323" s="121"/>
      <c r="EU2323" s="121"/>
      <c r="EV2323" s="121"/>
      <c r="EW2323" s="121"/>
      <c r="EX2323" s="121"/>
      <c r="EY2323" s="121"/>
      <c r="EZ2323" s="121"/>
      <c r="FA2323" s="121"/>
      <c r="FB2323" s="121"/>
      <c r="FC2323" s="121"/>
      <c r="FD2323" s="121"/>
      <c r="FE2323" s="121"/>
      <c r="FF2323" s="121"/>
      <c r="FG2323" s="121"/>
      <c r="FH2323" s="121"/>
      <c r="FI2323" s="121"/>
      <c r="FJ2323" s="121"/>
      <c r="FK2323" s="121"/>
      <c r="FL2323" s="121"/>
      <c r="FM2323" s="121"/>
      <c r="FN2323" s="121"/>
      <c r="FO2323" s="121"/>
      <c r="FP2323" s="121"/>
      <c r="FQ2323" s="121"/>
      <c r="FR2323" s="121"/>
      <c r="FS2323" s="121"/>
      <c r="FT2323" s="121"/>
      <c r="FU2323" s="121"/>
      <c r="FV2323" s="121"/>
      <c r="FW2323" s="121"/>
      <c r="FX2323" s="121"/>
      <c r="FY2323" s="121"/>
      <c r="FZ2323" s="121"/>
      <c r="GA2323" s="121"/>
      <c r="GB2323" s="121"/>
      <c r="GC2323" s="121"/>
      <c r="GD2323" s="121"/>
      <c r="GE2323" s="121"/>
      <c r="GF2323" s="121"/>
      <c r="GG2323" s="121"/>
      <c r="GH2323" s="121"/>
      <c r="GI2323" s="121"/>
      <c r="GJ2323" s="121"/>
      <c r="GK2323" s="121"/>
      <c r="GL2323" s="121"/>
      <c r="GM2323" s="121"/>
      <c r="GN2323" s="121"/>
      <c r="GO2323" s="121"/>
      <c r="GP2323" s="121"/>
      <c r="GQ2323" s="121"/>
      <c r="GR2323" s="121"/>
      <c r="GS2323" s="121"/>
      <c r="GT2323" s="121"/>
      <c r="GU2323" s="121"/>
      <c r="GV2323" s="121"/>
      <c r="GW2323" s="121"/>
      <c r="GX2323" s="121"/>
      <c r="GY2323" s="121"/>
      <c r="GZ2323" s="121"/>
      <c r="HA2323" s="121"/>
      <c r="HB2323" s="121"/>
      <c r="HC2323" s="121"/>
      <c r="HD2323" s="121"/>
      <c r="HE2323" s="121"/>
      <c r="HF2323" s="121"/>
      <c r="HG2323" s="121"/>
      <c r="HH2323" s="121"/>
      <c r="HI2323" s="121"/>
      <c r="HJ2323" s="121"/>
      <c r="HK2323" s="121"/>
      <c r="HL2323" s="121"/>
      <c r="HM2323" s="121"/>
      <c r="HN2323" s="121"/>
      <c r="HO2323" s="121"/>
      <c r="HP2323" s="121"/>
      <c r="HQ2323" s="121"/>
      <c r="HR2323" s="121"/>
      <c r="HS2323" s="121"/>
      <c r="HT2323" s="121"/>
      <c r="HU2323" s="121"/>
      <c r="HV2323" s="121"/>
      <c r="HW2323" s="121"/>
      <c r="HX2323" s="121"/>
      <c r="HY2323" s="121"/>
      <c r="HZ2323" s="121"/>
      <c r="IA2323" s="121"/>
      <c r="IB2323" s="121"/>
      <c r="IC2323" s="121"/>
      <c r="ID2323" s="121"/>
      <c r="IE2323" s="121"/>
      <c r="IF2323" s="121"/>
      <c r="IG2323" s="121"/>
      <c r="IH2323" s="121"/>
      <c r="II2323" s="121"/>
      <c r="IJ2323" s="121"/>
      <c r="IK2323" s="121"/>
      <c r="IL2323" s="121"/>
      <c r="IM2323" s="121"/>
      <c r="IN2323" s="121"/>
      <c r="IO2323" s="121"/>
      <c r="IP2323" s="121"/>
      <c r="IQ2323" s="121"/>
      <c r="IR2323" s="121"/>
      <c r="IS2323" s="121"/>
      <c r="IT2323" s="121"/>
      <c r="IU2323" s="121"/>
      <c r="IV2323" s="121"/>
      <c r="IW2323" s="121"/>
      <c r="IX2323" s="121"/>
      <c r="IY2323" s="121"/>
      <c r="IZ2323" s="121"/>
      <c r="JA2323" s="121"/>
      <c r="JB2323" s="121"/>
      <c r="JC2323" s="121"/>
      <c r="JD2323" s="121"/>
      <c r="JE2323" s="121"/>
      <c r="JF2323" s="121"/>
      <c r="JG2323" s="121"/>
      <c r="JH2323" s="121"/>
      <c r="JI2323" s="121"/>
      <c r="JJ2323" s="121"/>
      <c r="JK2323" s="121"/>
      <c r="JL2323" s="121"/>
      <c r="JM2323" s="121"/>
      <c r="JN2323" s="121"/>
      <c r="JO2323" s="121"/>
      <c r="JP2323" s="121"/>
      <c r="JQ2323" s="121"/>
      <c r="JR2323" s="121"/>
      <c r="JS2323" s="121"/>
      <c r="JT2323" s="121"/>
      <c r="JU2323" s="121"/>
      <c r="JV2323" s="121"/>
      <c r="JW2323" s="121"/>
      <c r="JX2323" s="121"/>
      <c r="JY2323" s="121"/>
      <c r="JZ2323" s="121"/>
      <c r="KA2323" s="121"/>
      <c r="KB2323" s="121"/>
      <c r="KC2323" s="121"/>
      <c r="KD2323" s="121"/>
      <c r="KE2323" s="121"/>
      <c r="KF2323" s="121"/>
      <c r="KG2323" s="121"/>
      <c r="KH2323" s="121"/>
      <c r="KI2323" s="121"/>
      <c r="KJ2323" s="121"/>
      <c r="KK2323" s="121"/>
      <c r="KL2323" s="121"/>
      <c r="KM2323" s="121"/>
      <c r="KN2323" s="121"/>
      <c r="KO2323" s="121"/>
      <c r="KP2323" s="121"/>
      <c r="KQ2323" s="121"/>
      <c r="KR2323" s="121"/>
      <c r="KS2323" s="121"/>
      <c r="KT2323" s="121"/>
      <c r="KU2323" s="121"/>
      <c r="KV2323" s="121"/>
      <c r="KW2323" s="121"/>
      <c r="KX2323" s="121"/>
      <c r="KY2323" s="121"/>
      <c r="KZ2323" s="121"/>
      <c r="LA2323" s="121"/>
      <c r="LB2323" s="121"/>
      <c r="LC2323" s="121"/>
      <c r="LD2323" s="121"/>
      <c r="LE2323" s="121"/>
      <c r="LF2323" s="121"/>
      <c r="LG2323" s="121"/>
      <c r="LH2323" s="121"/>
      <c r="LI2323" s="121"/>
      <c r="LJ2323" s="121"/>
      <c r="LK2323" s="121"/>
      <c r="LL2323" s="121"/>
      <c r="LM2323" s="121"/>
      <c r="LN2323" s="121"/>
      <c r="LO2323" s="121"/>
      <c r="LP2323" s="121"/>
      <c r="LQ2323" s="121"/>
      <c r="LR2323" s="121"/>
      <c r="LS2323" s="121"/>
      <c r="LT2323" s="121"/>
      <c r="LU2323" s="121"/>
      <c r="LV2323" s="121"/>
      <c r="LW2323" s="121"/>
      <c r="LX2323" s="121"/>
      <c r="LY2323" s="121"/>
      <c r="LZ2323" s="121"/>
      <c r="MA2323" s="121"/>
      <c r="MB2323" s="121"/>
      <c r="MC2323" s="121"/>
      <c r="MD2323" s="121"/>
      <c r="ME2323" s="121"/>
      <c r="MF2323" s="121"/>
      <c r="MG2323" s="121"/>
      <c r="MH2323" s="121"/>
      <c r="MI2323" s="121"/>
      <c r="MJ2323" s="121"/>
      <c r="MK2323" s="121"/>
      <c r="ML2323" s="121"/>
      <c r="MM2323" s="121"/>
      <c r="MN2323" s="121"/>
      <c r="MO2323" s="121"/>
      <c r="MP2323" s="121"/>
      <c r="MQ2323" s="121"/>
      <c r="MR2323" s="121"/>
      <c r="MS2323" s="121"/>
      <c r="MT2323" s="121"/>
      <c r="MU2323" s="121"/>
      <c r="MV2323" s="121"/>
      <c r="MW2323" s="121"/>
      <c r="MX2323" s="121"/>
      <c r="MY2323" s="121"/>
      <c r="MZ2323" s="121"/>
      <c r="NA2323" s="121"/>
      <c r="NB2323" s="121"/>
      <c r="NC2323" s="121"/>
      <c r="ND2323" s="121"/>
      <c r="NE2323" s="121"/>
      <c r="NF2323" s="121"/>
      <c r="NG2323" s="121"/>
      <c r="NH2323" s="121"/>
      <c r="NI2323" s="121"/>
      <c r="NJ2323" s="121"/>
      <c r="NK2323" s="121"/>
      <c r="NL2323" s="121"/>
      <c r="NM2323" s="121"/>
      <c r="NN2323" s="121"/>
      <c r="NO2323" s="121"/>
      <c r="NP2323" s="121"/>
      <c r="NQ2323" s="121"/>
      <c r="NR2323" s="121"/>
      <c r="NS2323" s="121"/>
      <c r="NT2323" s="121"/>
      <c r="NU2323" s="121"/>
      <c r="NV2323" s="121"/>
      <c r="NW2323" s="121"/>
      <c r="NX2323" s="121"/>
      <c r="NY2323" s="121"/>
      <c r="NZ2323" s="121"/>
      <c r="OA2323" s="121"/>
      <c r="OB2323" s="121"/>
      <c r="OC2323" s="121"/>
      <c r="OD2323" s="121"/>
      <c r="OE2323" s="121"/>
      <c r="OF2323" s="121"/>
      <c r="OG2323" s="121"/>
      <c r="OH2323" s="121"/>
      <c r="OI2323" s="121"/>
      <c r="OJ2323" s="121"/>
      <c r="OK2323" s="121"/>
      <c r="OL2323" s="121"/>
      <c r="OM2323" s="121"/>
      <c r="ON2323" s="121"/>
      <c r="OO2323" s="121"/>
      <c r="OP2323" s="121"/>
      <c r="OQ2323" s="121"/>
      <c r="OR2323" s="121"/>
      <c r="OS2323" s="121"/>
      <c r="OT2323" s="121"/>
      <c r="OU2323" s="121"/>
      <c r="OV2323" s="121"/>
      <c r="OW2323" s="121"/>
      <c r="OX2323" s="121"/>
      <c r="OY2323" s="121"/>
      <c r="OZ2323" s="121"/>
      <c r="PA2323" s="121"/>
      <c r="PB2323" s="121"/>
      <c r="PC2323" s="121"/>
      <c r="PD2323" s="121"/>
      <c r="PE2323" s="121"/>
      <c r="PF2323" s="121"/>
      <c r="PG2323" s="121"/>
      <c r="PH2323" s="121"/>
      <c r="PI2323" s="121"/>
      <c r="PJ2323" s="121"/>
      <c r="PK2323" s="121"/>
      <c r="PL2323" s="121"/>
      <c r="PM2323" s="121"/>
      <c r="PN2323" s="121"/>
      <c r="PO2323" s="121"/>
      <c r="PP2323" s="121"/>
      <c r="PQ2323" s="121"/>
      <c r="PR2323" s="121"/>
      <c r="PS2323" s="121"/>
      <c r="PT2323" s="121"/>
      <c r="PU2323" s="121"/>
      <c r="PV2323" s="121"/>
      <c r="PW2323" s="121"/>
      <c r="PX2323" s="121"/>
      <c r="PY2323" s="121"/>
      <c r="PZ2323" s="121"/>
      <c r="QA2323" s="121"/>
      <c r="QB2323" s="121"/>
      <c r="QC2323" s="121"/>
      <c r="QD2323" s="121"/>
      <c r="QE2323" s="121"/>
      <c r="QF2323" s="121"/>
      <c r="QG2323" s="121"/>
      <c r="QH2323" s="121"/>
      <c r="QI2323" s="121"/>
      <c r="QJ2323" s="121"/>
      <c r="QK2323" s="121"/>
      <c r="QL2323" s="121"/>
      <c r="QM2323" s="121"/>
      <c r="QN2323" s="121"/>
      <c r="QO2323" s="121"/>
      <c r="QP2323" s="121"/>
      <c r="QQ2323" s="121"/>
      <c r="QR2323" s="121"/>
      <c r="QS2323" s="121"/>
      <c r="QT2323" s="121"/>
      <c r="QU2323" s="121"/>
      <c r="QV2323" s="121"/>
      <c r="QW2323" s="121"/>
      <c r="QX2323" s="121"/>
      <c r="QY2323" s="121"/>
      <c r="QZ2323" s="121"/>
      <c r="RA2323" s="121"/>
      <c r="RB2323" s="121"/>
      <c r="RC2323" s="121"/>
      <c r="RD2323" s="121"/>
      <c r="RE2323" s="121"/>
      <c r="RF2323" s="121"/>
      <c r="RG2323" s="121"/>
      <c r="RH2323" s="121"/>
      <c r="RI2323" s="121"/>
      <c r="RJ2323" s="121"/>
      <c r="RK2323" s="121"/>
      <c r="RL2323" s="121"/>
      <c r="RM2323" s="121"/>
      <c r="RN2323" s="121"/>
      <c r="RO2323" s="121"/>
      <c r="RP2323" s="121"/>
      <c r="RQ2323" s="121"/>
      <c r="RR2323" s="121"/>
      <c r="RS2323" s="121"/>
      <c r="RT2323" s="121"/>
      <c r="RU2323" s="121"/>
      <c r="RV2323" s="121"/>
      <c r="RW2323" s="121"/>
      <c r="RX2323" s="121"/>
      <c r="RY2323" s="121"/>
      <c r="RZ2323" s="121"/>
      <c r="SA2323" s="121"/>
      <c r="SB2323" s="121"/>
      <c r="SC2323" s="121"/>
      <c r="SD2323" s="121"/>
      <c r="SE2323" s="121"/>
      <c r="SF2323" s="121"/>
      <c r="SG2323" s="121"/>
      <c r="SH2323" s="121"/>
      <c r="SI2323" s="121"/>
      <c r="SJ2323" s="121"/>
      <c r="SK2323" s="121"/>
      <c r="SL2323" s="121"/>
      <c r="SM2323" s="121"/>
      <c r="SN2323" s="121"/>
      <c r="SO2323" s="121"/>
      <c r="SP2323" s="121"/>
      <c r="SQ2323" s="121"/>
      <c r="SR2323" s="121"/>
      <c r="SS2323" s="121"/>
      <c r="ST2323" s="121"/>
      <c r="SU2323" s="121"/>
      <c r="SV2323" s="121"/>
      <c r="SW2323" s="121"/>
      <c r="SX2323" s="121"/>
      <c r="SY2323" s="121"/>
      <c r="SZ2323" s="121"/>
      <c r="TA2323" s="121"/>
      <c r="TB2323" s="121"/>
      <c r="TC2323" s="121"/>
      <c r="TD2323" s="121"/>
      <c r="TE2323" s="121"/>
      <c r="TF2323" s="121"/>
      <c r="TG2323" s="121"/>
      <c r="TH2323" s="121"/>
      <c r="TI2323" s="121"/>
      <c r="TJ2323" s="121"/>
      <c r="TK2323" s="121"/>
      <c r="TL2323" s="121"/>
      <c r="TM2323" s="121"/>
      <c r="TN2323" s="121"/>
      <c r="TO2323" s="121"/>
      <c r="TP2323" s="121"/>
      <c r="TQ2323" s="121"/>
      <c r="TR2323" s="121"/>
      <c r="TS2323" s="121"/>
      <c r="TT2323" s="121"/>
      <c r="TU2323" s="121"/>
      <c r="TV2323" s="121"/>
      <c r="TW2323" s="121"/>
      <c r="TX2323" s="121"/>
      <c r="TY2323" s="121"/>
      <c r="TZ2323" s="121"/>
      <c r="UA2323" s="121"/>
      <c r="UB2323" s="121"/>
      <c r="UC2323" s="121"/>
      <c r="UD2323" s="121"/>
      <c r="UE2323" s="121"/>
      <c r="UF2323" s="121"/>
      <c r="UG2323" s="121"/>
      <c r="UH2323" s="121"/>
      <c r="UI2323" s="121"/>
      <c r="UJ2323" s="121"/>
      <c r="UK2323" s="121"/>
      <c r="UL2323" s="121"/>
      <c r="UM2323" s="121"/>
      <c r="UN2323" s="121"/>
      <c r="UO2323" s="121"/>
      <c r="UP2323" s="121"/>
      <c r="UQ2323" s="121"/>
      <c r="UR2323" s="121"/>
      <c r="US2323" s="121"/>
      <c r="UT2323" s="121"/>
      <c r="UU2323" s="121"/>
      <c r="UV2323" s="121"/>
      <c r="UW2323" s="121"/>
      <c r="UX2323" s="121"/>
      <c r="UY2323" s="121"/>
      <c r="UZ2323" s="121"/>
      <c r="VA2323" s="121"/>
      <c r="VB2323" s="121"/>
      <c r="VC2323" s="121"/>
      <c r="VD2323" s="121"/>
      <c r="VE2323" s="121"/>
      <c r="VF2323" s="121"/>
      <c r="VG2323" s="121"/>
      <c r="VH2323" s="121"/>
      <c r="VI2323" s="121"/>
      <c r="VJ2323" s="121"/>
      <c r="VK2323" s="121"/>
      <c r="VL2323" s="121"/>
      <c r="VM2323" s="121"/>
      <c r="VN2323" s="121"/>
      <c r="VO2323" s="121"/>
      <c r="VP2323" s="121"/>
      <c r="VQ2323" s="121"/>
      <c r="VR2323" s="121"/>
      <c r="VS2323" s="121"/>
      <c r="VT2323" s="121"/>
      <c r="VU2323" s="121"/>
      <c r="VV2323" s="121"/>
      <c r="VW2323" s="121"/>
      <c r="VX2323" s="121"/>
      <c r="VY2323" s="121"/>
      <c r="VZ2323" s="121"/>
      <c r="WA2323" s="121"/>
      <c r="WB2323" s="121"/>
      <c r="WC2323" s="121"/>
      <c r="WD2323" s="121"/>
      <c r="WE2323" s="121"/>
      <c r="WF2323" s="121"/>
      <c r="WG2323" s="121"/>
      <c r="WH2323" s="121"/>
      <c r="WI2323" s="121"/>
      <c r="WJ2323" s="121"/>
      <c r="WK2323" s="121"/>
      <c r="WL2323" s="121"/>
      <c r="WM2323" s="121"/>
      <c r="WN2323" s="121"/>
      <c r="WO2323" s="121"/>
      <c r="WP2323" s="121"/>
      <c r="WQ2323" s="121"/>
      <c r="WR2323" s="121"/>
      <c r="WS2323" s="121"/>
      <c r="WT2323" s="121"/>
      <c r="WU2323" s="121"/>
      <c r="WV2323" s="121"/>
      <c r="WW2323" s="121"/>
      <c r="WX2323" s="121"/>
      <c r="WY2323" s="121"/>
      <c r="WZ2323" s="121"/>
      <c r="XA2323" s="121"/>
      <c r="XB2323" s="121"/>
      <c r="XC2323" s="121"/>
      <c r="XD2323" s="121"/>
      <c r="XE2323" s="121"/>
      <c r="XF2323" s="121"/>
      <c r="XG2323" s="121"/>
      <c r="XH2323" s="121"/>
      <c r="XI2323" s="121"/>
      <c r="XJ2323" s="121"/>
      <c r="XK2323" s="121"/>
      <c r="XL2323" s="121"/>
      <c r="XM2323" s="121"/>
      <c r="XN2323" s="121"/>
      <c r="XO2323" s="121"/>
      <c r="XP2323" s="121"/>
      <c r="XQ2323" s="121"/>
      <c r="XR2323" s="121"/>
      <c r="XS2323" s="121"/>
      <c r="XT2323" s="121"/>
      <c r="XU2323" s="121"/>
      <c r="XV2323" s="121"/>
      <c r="XW2323" s="121"/>
      <c r="XX2323" s="121"/>
      <c r="XY2323" s="121"/>
      <c r="XZ2323" s="121"/>
      <c r="YA2323" s="121"/>
      <c r="YB2323" s="121"/>
      <c r="YC2323" s="121"/>
      <c r="YD2323" s="121"/>
      <c r="YE2323" s="121"/>
      <c r="YF2323" s="121"/>
      <c r="YG2323" s="121"/>
      <c r="YH2323" s="121"/>
      <c r="YI2323" s="121"/>
      <c r="YJ2323" s="121"/>
      <c r="YK2323" s="121"/>
      <c r="YL2323" s="121"/>
      <c r="YM2323" s="121"/>
      <c r="YN2323" s="121"/>
      <c r="YO2323" s="121"/>
      <c r="YP2323" s="121"/>
      <c r="YQ2323" s="121"/>
      <c r="YR2323" s="121"/>
      <c r="YS2323" s="121"/>
      <c r="YT2323" s="121"/>
      <c r="YU2323" s="121"/>
      <c r="YV2323" s="121"/>
      <c r="YW2323" s="121"/>
      <c r="YX2323" s="121"/>
      <c r="YY2323" s="121"/>
      <c r="YZ2323" s="121"/>
      <c r="ZA2323" s="121"/>
      <c r="ZB2323" s="121"/>
      <c r="ZC2323" s="121"/>
      <c r="ZD2323" s="121"/>
      <c r="ZE2323" s="121"/>
      <c r="ZF2323" s="121"/>
      <c r="ZG2323" s="121"/>
      <c r="ZH2323" s="121"/>
      <c r="ZI2323" s="121"/>
      <c r="ZJ2323" s="121"/>
      <c r="ZK2323" s="121"/>
      <c r="ZL2323" s="121"/>
      <c r="ZM2323" s="121"/>
      <c r="ZN2323" s="121"/>
      <c r="ZO2323" s="121"/>
      <c r="ZP2323" s="121"/>
      <c r="ZQ2323" s="121"/>
      <c r="ZR2323" s="121"/>
      <c r="ZS2323" s="121"/>
      <c r="ZT2323" s="121"/>
      <c r="ZU2323" s="121"/>
      <c r="ZV2323" s="121"/>
      <c r="ZW2323" s="121"/>
      <c r="ZX2323" s="121"/>
      <c r="ZY2323" s="121"/>
      <c r="ZZ2323" s="121"/>
      <c r="AAA2323" s="121"/>
      <c r="AAB2323" s="121"/>
      <c r="AAC2323" s="121"/>
      <c r="AAD2323" s="121"/>
      <c r="AAE2323" s="121"/>
      <c r="AAF2323" s="121"/>
      <c r="AAG2323" s="121"/>
      <c r="AAH2323" s="121"/>
      <c r="AAI2323" s="121"/>
      <c r="AAJ2323" s="121"/>
      <c r="AAK2323" s="121"/>
      <c r="AAL2323" s="121"/>
      <c r="AAM2323" s="121"/>
      <c r="AAN2323" s="121"/>
      <c r="AAO2323" s="121"/>
      <c r="AAP2323" s="121"/>
      <c r="AAQ2323" s="121"/>
      <c r="AAR2323" s="121"/>
      <c r="AAS2323" s="121"/>
      <c r="AAT2323" s="121"/>
      <c r="AAU2323" s="121"/>
      <c r="AAV2323" s="121"/>
      <c r="AAW2323" s="121"/>
      <c r="AAX2323" s="121"/>
      <c r="AAY2323" s="121"/>
      <c r="AAZ2323" s="121"/>
      <c r="ABA2323" s="121"/>
      <c r="ABB2323" s="121"/>
      <c r="ABC2323" s="121"/>
      <c r="ABD2323" s="121"/>
      <c r="ABE2323" s="121"/>
      <c r="ABF2323" s="121"/>
      <c r="ABG2323" s="121"/>
      <c r="ABH2323" s="121"/>
      <c r="ABI2323" s="121"/>
      <c r="ABJ2323" s="121"/>
      <c r="ABK2323" s="121"/>
      <c r="ABL2323" s="121"/>
      <c r="ABM2323" s="121"/>
      <c r="ABN2323" s="121"/>
      <c r="ABO2323" s="121"/>
      <c r="ABP2323" s="121"/>
      <c r="ABQ2323" s="121"/>
      <c r="ABR2323" s="121"/>
      <c r="ABS2323" s="121"/>
      <c r="ABT2323" s="121"/>
      <c r="ABU2323" s="121"/>
      <c r="ABV2323" s="121"/>
      <c r="ABW2323" s="121"/>
      <c r="ABX2323" s="121"/>
      <c r="ABY2323" s="121"/>
      <c r="ABZ2323" s="121"/>
      <c r="ACA2323" s="121"/>
      <c r="ACB2323" s="121"/>
      <c r="ACC2323" s="121"/>
      <c r="ACD2323" s="121"/>
      <c r="ACE2323" s="121"/>
      <c r="ACF2323" s="121"/>
      <c r="ACG2323" s="121"/>
      <c r="ACH2323" s="121"/>
      <c r="ACI2323" s="121"/>
      <c r="ACJ2323" s="121"/>
      <c r="ACK2323" s="121"/>
      <c r="ACL2323" s="121"/>
      <c r="ACM2323" s="121"/>
      <c r="ACN2323" s="121"/>
      <c r="ACO2323" s="121"/>
      <c r="ACP2323" s="121"/>
      <c r="ACQ2323" s="121"/>
      <c r="ACR2323" s="121"/>
      <c r="ACS2323" s="121"/>
      <c r="ACT2323" s="121"/>
      <c r="ACU2323" s="121"/>
      <c r="ACV2323" s="121"/>
      <c r="ACW2323" s="121"/>
      <c r="ACX2323" s="121"/>
      <c r="ACY2323" s="121"/>
      <c r="ACZ2323" s="121"/>
      <c r="ADA2323" s="121"/>
      <c r="ADB2323" s="121"/>
      <c r="ADC2323" s="121"/>
      <c r="ADD2323" s="121"/>
      <c r="ADE2323" s="121"/>
      <c r="ADF2323" s="121"/>
      <c r="ADG2323" s="121"/>
      <c r="ADH2323" s="121"/>
      <c r="ADI2323" s="121"/>
      <c r="ADJ2323" s="121"/>
      <c r="ADK2323" s="121"/>
      <c r="ADL2323" s="121"/>
      <c r="ADM2323" s="121"/>
      <c r="ADN2323" s="121"/>
      <c r="ADO2323" s="121"/>
      <c r="ADP2323" s="121"/>
      <c r="ADQ2323" s="121"/>
      <c r="ADR2323" s="121"/>
      <c r="ADS2323" s="121"/>
      <c r="ADT2323" s="121"/>
      <c r="ADU2323" s="121"/>
      <c r="ADV2323" s="121"/>
      <c r="ADW2323" s="121"/>
      <c r="ADX2323" s="121"/>
      <c r="ADY2323" s="121"/>
      <c r="ADZ2323" s="121"/>
      <c r="AEA2323" s="121"/>
      <c r="AEB2323" s="121"/>
      <c r="AEC2323" s="121"/>
      <c r="AED2323" s="121"/>
      <c r="AEE2323" s="121"/>
      <c r="AEF2323" s="121"/>
      <c r="AEG2323" s="121"/>
      <c r="AEH2323" s="121"/>
      <c r="AEI2323" s="121"/>
      <c r="AEJ2323" s="121"/>
      <c r="AEK2323" s="121"/>
      <c r="AEL2323" s="121"/>
      <c r="AEM2323" s="121"/>
      <c r="AEN2323" s="121"/>
      <c r="AEO2323" s="121"/>
      <c r="AEP2323" s="121"/>
      <c r="AEQ2323" s="121"/>
      <c r="AER2323" s="121"/>
      <c r="AES2323" s="121"/>
      <c r="AET2323" s="121"/>
      <c r="AEU2323" s="121"/>
      <c r="AEV2323" s="121"/>
      <c r="AEW2323" s="121"/>
      <c r="AEX2323" s="121"/>
      <c r="AEY2323" s="121"/>
      <c r="AEZ2323" s="121"/>
      <c r="AFA2323" s="121"/>
      <c r="AFB2323" s="121"/>
      <c r="AFC2323" s="121"/>
      <c r="AFD2323" s="121"/>
      <c r="AFE2323" s="121"/>
      <c r="AFF2323" s="121"/>
      <c r="AFG2323" s="121"/>
      <c r="AFH2323" s="121"/>
      <c r="AFI2323" s="121"/>
      <c r="AFJ2323" s="121"/>
      <c r="AFK2323" s="121"/>
      <c r="AFL2323" s="121"/>
      <c r="AFM2323" s="121"/>
      <c r="AFN2323" s="121"/>
      <c r="AFO2323" s="121"/>
      <c r="AFP2323" s="121"/>
      <c r="AFQ2323" s="121"/>
      <c r="AFR2323" s="121"/>
      <c r="AFS2323" s="121"/>
      <c r="AFT2323" s="121"/>
      <c r="AFU2323" s="121"/>
      <c r="AFV2323" s="121"/>
      <c r="AFW2323" s="121"/>
      <c r="AFX2323" s="121"/>
      <c r="AFY2323" s="121"/>
      <c r="AFZ2323" s="121"/>
      <c r="AGA2323" s="121"/>
      <c r="AGB2323" s="121"/>
      <c r="AGC2323" s="121"/>
      <c r="AGD2323" s="121"/>
      <c r="AGE2323" s="121"/>
      <c r="AGF2323" s="121"/>
      <c r="AGG2323" s="121"/>
      <c r="AGH2323" s="121"/>
      <c r="AGI2323" s="121"/>
      <c r="AGJ2323" s="121"/>
      <c r="AGK2323" s="121"/>
      <c r="AGL2323" s="121"/>
      <c r="AGM2323" s="121"/>
      <c r="AGN2323" s="121"/>
      <c r="AGO2323" s="121"/>
      <c r="AGP2323" s="121"/>
      <c r="AGQ2323" s="121"/>
      <c r="AGR2323" s="121"/>
      <c r="AGS2323" s="121"/>
      <c r="AGT2323" s="121"/>
      <c r="AGU2323" s="121"/>
      <c r="AGV2323" s="121"/>
      <c r="AGW2323" s="121"/>
      <c r="AGX2323" s="121"/>
      <c r="AGY2323" s="121"/>
      <c r="AGZ2323" s="121"/>
      <c r="AHA2323" s="121"/>
      <c r="AHB2323" s="121"/>
      <c r="AHC2323" s="121"/>
      <c r="AHD2323" s="121"/>
      <c r="AHE2323" s="121"/>
      <c r="AHF2323" s="121"/>
      <c r="AHG2323" s="121"/>
      <c r="AHH2323" s="121"/>
      <c r="AHI2323" s="121"/>
      <c r="AHJ2323" s="121"/>
      <c r="AHK2323" s="121"/>
      <c r="AHL2323" s="121"/>
      <c r="AHM2323" s="121"/>
      <c r="AHN2323" s="121"/>
      <c r="AHO2323" s="121"/>
      <c r="AHP2323" s="121"/>
      <c r="AHQ2323" s="121"/>
      <c r="AHR2323" s="121"/>
      <c r="AHS2323" s="121"/>
      <c r="AHT2323" s="121"/>
      <c r="AHU2323" s="121"/>
      <c r="AHV2323" s="121"/>
      <c r="AHW2323" s="121"/>
      <c r="AHX2323" s="121"/>
      <c r="AHY2323" s="121"/>
      <c r="AHZ2323" s="121"/>
      <c r="AIA2323" s="121"/>
      <c r="AIB2323" s="121"/>
      <c r="AIC2323" s="121"/>
      <c r="AID2323" s="121"/>
      <c r="AIE2323" s="121"/>
      <c r="AIF2323" s="121"/>
      <c r="AIG2323" s="121"/>
      <c r="AIH2323" s="121"/>
      <c r="AII2323" s="121"/>
      <c r="AIJ2323" s="121"/>
      <c r="AIK2323" s="121"/>
      <c r="AIL2323" s="121"/>
      <c r="AIM2323" s="121"/>
      <c r="AIN2323" s="121"/>
      <c r="AIO2323" s="121"/>
      <c r="AIP2323" s="121"/>
      <c r="AIQ2323" s="121"/>
      <c r="AIR2323" s="121"/>
      <c r="AIS2323" s="121"/>
      <c r="AIT2323" s="121"/>
      <c r="AIU2323" s="121"/>
      <c r="AIV2323" s="121"/>
      <c r="AIW2323" s="121"/>
      <c r="AIX2323" s="121"/>
      <c r="AIY2323" s="121"/>
      <c r="AIZ2323" s="121"/>
      <c r="AJA2323" s="121"/>
      <c r="AJB2323" s="121"/>
      <c r="AJC2323" s="121"/>
      <c r="AJD2323" s="121"/>
      <c r="AJE2323" s="121"/>
      <c r="AJF2323" s="121"/>
      <c r="AJG2323" s="121"/>
      <c r="AJH2323" s="121"/>
      <c r="AJI2323" s="121"/>
      <c r="AJJ2323" s="121"/>
      <c r="AJK2323" s="121"/>
      <c r="AJL2323" s="121"/>
      <c r="AJM2323" s="121"/>
      <c r="AJN2323" s="121"/>
      <c r="AJO2323" s="121"/>
      <c r="AJP2323" s="121"/>
      <c r="AJQ2323" s="121"/>
      <c r="AJR2323" s="121"/>
      <c r="AJS2323" s="121"/>
      <c r="AJT2323" s="121"/>
      <c r="AJU2323" s="121"/>
      <c r="AJV2323" s="121"/>
      <c r="AJW2323" s="121"/>
      <c r="AJX2323" s="121"/>
      <c r="AJY2323" s="121"/>
      <c r="AJZ2323" s="121"/>
      <c r="AKA2323" s="121"/>
      <c r="AKB2323" s="121"/>
      <c r="AKC2323" s="121"/>
      <c r="AKD2323" s="121"/>
      <c r="AKE2323" s="121"/>
      <c r="AKF2323" s="121"/>
      <c r="AKG2323" s="121"/>
      <c r="AKH2323" s="121"/>
      <c r="AKI2323" s="121"/>
      <c r="AKJ2323" s="121"/>
      <c r="AKK2323" s="121"/>
      <c r="AKL2323" s="121"/>
      <c r="AKM2323" s="121"/>
      <c r="AKN2323" s="121"/>
      <c r="AKO2323" s="121"/>
      <c r="AKP2323" s="121"/>
      <c r="AKQ2323" s="121"/>
      <c r="AKR2323" s="121"/>
      <c r="AKS2323" s="121"/>
      <c r="AKT2323" s="121"/>
      <c r="AKU2323" s="121"/>
      <c r="AKV2323" s="121"/>
      <c r="AKW2323" s="121"/>
      <c r="AKX2323" s="121"/>
      <c r="AKY2323" s="121"/>
      <c r="AKZ2323" s="121"/>
      <c r="ALA2323" s="121"/>
      <c r="ALB2323" s="121"/>
      <c r="ALC2323" s="121"/>
      <c r="ALD2323" s="121"/>
      <c r="ALE2323" s="121"/>
      <c r="ALF2323" s="121"/>
      <c r="ALG2323" s="121"/>
      <c r="ALH2323" s="121"/>
      <c r="ALI2323" s="121"/>
      <c r="ALJ2323" s="121"/>
      <c r="ALK2323" s="121"/>
      <c r="ALL2323" s="121"/>
      <c r="ALM2323" s="121"/>
      <c r="ALN2323" s="121"/>
      <c r="ALO2323" s="121"/>
      <c r="ALP2323" s="121"/>
      <c r="ALQ2323" s="121"/>
      <c r="ALR2323" s="121"/>
      <c r="ALS2323" s="121"/>
      <c r="ALT2323" s="121"/>
      <c r="ALU2323" s="121"/>
      <c r="ALV2323" s="121"/>
      <c r="ALW2323" s="121"/>
      <c r="ALX2323" s="121"/>
      <c r="ALY2323" s="121"/>
      <c r="ALZ2323" s="121"/>
      <c r="AMA2323" s="121"/>
      <c r="AMB2323" s="121"/>
      <c r="AMC2323" s="121"/>
      <c r="AMD2323" s="121"/>
      <c r="AME2323" s="121"/>
      <c r="AMF2323" s="121"/>
      <c r="AMG2323" s="121"/>
      <c r="AMH2323" s="121"/>
      <c r="AMI2323" s="121"/>
      <c r="AMJ2323" s="121"/>
      <c r="AMK2323" s="121"/>
    </row>
    <row r="2324" spans="1:1025" s="108" customFormat="1" ht="43.2">
      <c r="A2324" s="15">
        <v>2321</v>
      </c>
      <c r="B2324" s="16" t="s">
        <v>28</v>
      </c>
      <c r="C2324" s="16" t="s">
        <v>3864</v>
      </c>
      <c r="D2324" s="16" t="s">
        <v>5466</v>
      </c>
      <c r="E2324" s="16" t="s">
        <v>5556</v>
      </c>
      <c r="F2324" s="16" t="s">
        <v>938</v>
      </c>
      <c r="G2324" s="16" t="s">
        <v>1045</v>
      </c>
      <c r="H2324" s="16" t="s">
        <v>5557</v>
      </c>
      <c r="I2324" s="16" t="s">
        <v>5558</v>
      </c>
      <c r="J2324" s="16" t="s">
        <v>2246</v>
      </c>
      <c r="K2324" s="16" t="s">
        <v>5491</v>
      </c>
      <c r="L2324" s="16" t="s">
        <v>3232</v>
      </c>
      <c r="M2324" s="282" t="s">
        <v>5559</v>
      </c>
      <c r="N2324" s="121"/>
      <c r="O2324" s="121"/>
      <c r="P2324" s="121"/>
      <c r="Q2324" s="121"/>
      <c r="R2324" s="121"/>
      <c r="S2324" s="121"/>
      <c r="T2324" s="121"/>
      <c r="U2324" s="121"/>
      <c r="V2324" s="121"/>
      <c r="W2324" s="121"/>
      <c r="X2324" s="121"/>
      <c r="Y2324" s="121"/>
      <c r="Z2324" s="121"/>
      <c r="AA2324" s="121"/>
      <c r="AB2324" s="121"/>
      <c r="AC2324" s="121"/>
      <c r="AD2324" s="121"/>
      <c r="AE2324" s="121"/>
      <c r="AF2324" s="121"/>
      <c r="AG2324" s="121"/>
      <c r="AH2324" s="121"/>
      <c r="AI2324" s="121"/>
      <c r="AJ2324" s="121"/>
      <c r="AK2324" s="121"/>
      <c r="AL2324" s="121"/>
      <c r="AM2324" s="121"/>
      <c r="AN2324" s="121"/>
      <c r="AO2324" s="121"/>
      <c r="AP2324" s="121"/>
      <c r="AQ2324" s="121"/>
      <c r="AR2324" s="121"/>
      <c r="AS2324" s="121"/>
      <c r="AT2324" s="121"/>
      <c r="AU2324" s="121"/>
      <c r="AV2324" s="121"/>
      <c r="AW2324" s="121"/>
      <c r="AX2324" s="121"/>
      <c r="AY2324" s="121"/>
      <c r="AZ2324" s="121"/>
      <c r="BA2324" s="121"/>
      <c r="BB2324" s="121"/>
      <c r="BC2324" s="121"/>
      <c r="BD2324" s="121"/>
      <c r="BE2324" s="121"/>
      <c r="BF2324" s="121"/>
      <c r="BG2324" s="121"/>
      <c r="BH2324" s="121"/>
      <c r="BI2324" s="121"/>
      <c r="BJ2324" s="121"/>
      <c r="BK2324" s="121"/>
      <c r="BL2324" s="121"/>
      <c r="BM2324" s="121"/>
      <c r="BN2324" s="121"/>
      <c r="BO2324" s="121"/>
      <c r="BP2324" s="121"/>
      <c r="BQ2324" s="121"/>
      <c r="BR2324" s="121"/>
      <c r="BS2324" s="121"/>
      <c r="BT2324" s="121"/>
      <c r="BU2324" s="121"/>
      <c r="BV2324" s="121"/>
      <c r="BW2324" s="121"/>
      <c r="BX2324" s="121"/>
      <c r="BY2324" s="121"/>
      <c r="BZ2324" s="121"/>
      <c r="CA2324" s="121"/>
      <c r="CB2324" s="121"/>
      <c r="CC2324" s="121"/>
      <c r="CD2324" s="121"/>
      <c r="CE2324" s="121"/>
      <c r="CF2324" s="121"/>
      <c r="CG2324" s="121"/>
      <c r="CH2324" s="121"/>
      <c r="CI2324" s="121"/>
      <c r="CJ2324" s="121"/>
      <c r="CK2324" s="121"/>
      <c r="CL2324" s="121"/>
      <c r="CM2324" s="121"/>
      <c r="CN2324" s="121"/>
      <c r="CO2324" s="121"/>
      <c r="CP2324" s="121"/>
      <c r="CQ2324" s="121"/>
      <c r="CR2324" s="121"/>
      <c r="CS2324" s="121"/>
      <c r="CT2324" s="121"/>
      <c r="CU2324" s="121"/>
      <c r="CV2324" s="121"/>
      <c r="CW2324" s="121"/>
      <c r="CX2324" s="121"/>
      <c r="CY2324" s="121"/>
      <c r="CZ2324" s="121"/>
      <c r="DA2324" s="121"/>
      <c r="DB2324" s="121"/>
      <c r="DC2324" s="121"/>
      <c r="DD2324" s="121"/>
      <c r="DE2324" s="121"/>
      <c r="DF2324" s="121"/>
      <c r="DG2324" s="121"/>
      <c r="DH2324" s="121"/>
      <c r="DI2324" s="121"/>
      <c r="DJ2324" s="121"/>
      <c r="DK2324" s="121"/>
      <c r="DL2324" s="121"/>
      <c r="DM2324" s="121"/>
      <c r="DN2324" s="121"/>
      <c r="DO2324" s="121"/>
      <c r="DP2324" s="121"/>
      <c r="DQ2324" s="121"/>
      <c r="DR2324" s="121"/>
      <c r="DS2324" s="121"/>
      <c r="DT2324" s="121"/>
      <c r="DU2324" s="121"/>
      <c r="DV2324" s="121"/>
      <c r="DW2324" s="121"/>
      <c r="DX2324" s="121"/>
      <c r="DY2324" s="121"/>
      <c r="DZ2324" s="121"/>
      <c r="EA2324" s="121"/>
      <c r="EB2324" s="121"/>
      <c r="EC2324" s="121"/>
      <c r="ED2324" s="121"/>
      <c r="EE2324" s="121"/>
      <c r="EF2324" s="121"/>
      <c r="EG2324" s="121"/>
      <c r="EH2324" s="121"/>
      <c r="EI2324" s="121"/>
      <c r="EJ2324" s="121"/>
      <c r="EK2324" s="121"/>
      <c r="EL2324" s="121"/>
      <c r="EM2324" s="121"/>
      <c r="EN2324" s="121"/>
      <c r="EO2324" s="121"/>
      <c r="EP2324" s="121"/>
      <c r="EQ2324" s="121"/>
      <c r="ER2324" s="121"/>
      <c r="ES2324" s="121"/>
      <c r="ET2324" s="121"/>
      <c r="EU2324" s="121"/>
      <c r="EV2324" s="121"/>
      <c r="EW2324" s="121"/>
      <c r="EX2324" s="121"/>
      <c r="EY2324" s="121"/>
      <c r="EZ2324" s="121"/>
      <c r="FA2324" s="121"/>
      <c r="FB2324" s="121"/>
      <c r="FC2324" s="121"/>
      <c r="FD2324" s="121"/>
      <c r="FE2324" s="121"/>
      <c r="FF2324" s="121"/>
      <c r="FG2324" s="121"/>
      <c r="FH2324" s="121"/>
      <c r="FI2324" s="121"/>
      <c r="FJ2324" s="121"/>
      <c r="FK2324" s="121"/>
      <c r="FL2324" s="121"/>
      <c r="FM2324" s="121"/>
      <c r="FN2324" s="121"/>
      <c r="FO2324" s="121"/>
      <c r="FP2324" s="121"/>
      <c r="FQ2324" s="121"/>
      <c r="FR2324" s="121"/>
      <c r="FS2324" s="121"/>
      <c r="FT2324" s="121"/>
      <c r="FU2324" s="121"/>
      <c r="FV2324" s="121"/>
      <c r="FW2324" s="121"/>
      <c r="FX2324" s="121"/>
      <c r="FY2324" s="121"/>
      <c r="FZ2324" s="121"/>
      <c r="GA2324" s="121"/>
      <c r="GB2324" s="121"/>
      <c r="GC2324" s="121"/>
      <c r="GD2324" s="121"/>
      <c r="GE2324" s="121"/>
      <c r="GF2324" s="121"/>
      <c r="GG2324" s="121"/>
      <c r="GH2324" s="121"/>
      <c r="GI2324" s="121"/>
      <c r="GJ2324" s="121"/>
      <c r="GK2324" s="121"/>
      <c r="GL2324" s="121"/>
      <c r="GM2324" s="121"/>
      <c r="GN2324" s="121"/>
      <c r="GO2324" s="121"/>
      <c r="GP2324" s="121"/>
      <c r="GQ2324" s="121"/>
      <c r="GR2324" s="121"/>
      <c r="GS2324" s="121"/>
      <c r="GT2324" s="121"/>
      <c r="GU2324" s="121"/>
      <c r="GV2324" s="121"/>
      <c r="GW2324" s="121"/>
      <c r="GX2324" s="121"/>
      <c r="GY2324" s="121"/>
      <c r="GZ2324" s="121"/>
      <c r="HA2324" s="121"/>
      <c r="HB2324" s="121"/>
      <c r="HC2324" s="121"/>
      <c r="HD2324" s="121"/>
      <c r="HE2324" s="121"/>
      <c r="HF2324" s="121"/>
      <c r="HG2324" s="121"/>
      <c r="HH2324" s="121"/>
      <c r="HI2324" s="121"/>
      <c r="HJ2324" s="121"/>
      <c r="HK2324" s="121"/>
      <c r="HL2324" s="121"/>
      <c r="HM2324" s="121"/>
      <c r="HN2324" s="121"/>
      <c r="HO2324" s="121"/>
      <c r="HP2324" s="121"/>
      <c r="HQ2324" s="121"/>
      <c r="HR2324" s="121"/>
      <c r="HS2324" s="121"/>
      <c r="HT2324" s="121"/>
      <c r="HU2324" s="121"/>
      <c r="HV2324" s="121"/>
      <c r="HW2324" s="121"/>
      <c r="HX2324" s="121"/>
      <c r="HY2324" s="121"/>
      <c r="HZ2324" s="121"/>
      <c r="IA2324" s="121"/>
      <c r="IB2324" s="121"/>
      <c r="IC2324" s="121"/>
      <c r="ID2324" s="121"/>
      <c r="IE2324" s="121"/>
      <c r="IF2324" s="121"/>
      <c r="IG2324" s="121"/>
      <c r="IH2324" s="121"/>
      <c r="II2324" s="121"/>
      <c r="IJ2324" s="121"/>
      <c r="IK2324" s="121"/>
      <c r="IL2324" s="121"/>
      <c r="IM2324" s="121"/>
      <c r="IN2324" s="121"/>
      <c r="IO2324" s="121"/>
      <c r="IP2324" s="121"/>
      <c r="IQ2324" s="121"/>
      <c r="IR2324" s="121"/>
      <c r="IS2324" s="121"/>
      <c r="IT2324" s="121"/>
      <c r="IU2324" s="121"/>
      <c r="IV2324" s="121"/>
      <c r="IW2324" s="121"/>
      <c r="IX2324" s="121"/>
      <c r="IY2324" s="121"/>
      <c r="IZ2324" s="121"/>
      <c r="JA2324" s="121"/>
      <c r="JB2324" s="121"/>
      <c r="JC2324" s="121"/>
      <c r="JD2324" s="121"/>
      <c r="JE2324" s="121"/>
      <c r="JF2324" s="121"/>
      <c r="JG2324" s="121"/>
      <c r="JH2324" s="121"/>
      <c r="JI2324" s="121"/>
      <c r="JJ2324" s="121"/>
      <c r="JK2324" s="121"/>
      <c r="JL2324" s="121"/>
      <c r="JM2324" s="121"/>
      <c r="JN2324" s="121"/>
      <c r="JO2324" s="121"/>
      <c r="JP2324" s="121"/>
      <c r="JQ2324" s="121"/>
      <c r="JR2324" s="121"/>
      <c r="JS2324" s="121"/>
      <c r="JT2324" s="121"/>
      <c r="JU2324" s="121"/>
      <c r="JV2324" s="121"/>
      <c r="JW2324" s="121"/>
      <c r="JX2324" s="121"/>
      <c r="JY2324" s="121"/>
      <c r="JZ2324" s="121"/>
      <c r="KA2324" s="121"/>
      <c r="KB2324" s="121"/>
      <c r="KC2324" s="121"/>
      <c r="KD2324" s="121"/>
      <c r="KE2324" s="121"/>
      <c r="KF2324" s="121"/>
      <c r="KG2324" s="121"/>
      <c r="KH2324" s="121"/>
      <c r="KI2324" s="121"/>
      <c r="KJ2324" s="121"/>
      <c r="KK2324" s="121"/>
      <c r="KL2324" s="121"/>
      <c r="KM2324" s="121"/>
      <c r="KN2324" s="121"/>
      <c r="KO2324" s="121"/>
      <c r="KP2324" s="121"/>
      <c r="KQ2324" s="121"/>
      <c r="KR2324" s="121"/>
      <c r="KS2324" s="121"/>
      <c r="KT2324" s="121"/>
      <c r="KU2324" s="121"/>
      <c r="KV2324" s="121"/>
      <c r="KW2324" s="121"/>
      <c r="KX2324" s="121"/>
      <c r="KY2324" s="121"/>
      <c r="KZ2324" s="121"/>
      <c r="LA2324" s="121"/>
      <c r="LB2324" s="121"/>
      <c r="LC2324" s="121"/>
      <c r="LD2324" s="121"/>
      <c r="LE2324" s="121"/>
      <c r="LF2324" s="121"/>
      <c r="LG2324" s="121"/>
      <c r="LH2324" s="121"/>
      <c r="LI2324" s="121"/>
      <c r="LJ2324" s="121"/>
      <c r="LK2324" s="121"/>
      <c r="LL2324" s="121"/>
      <c r="LM2324" s="121"/>
      <c r="LN2324" s="121"/>
      <c r="LO2324" s="121"/>
      <c r="LP2324" s="121"/>
      <c r="LQ2324" s="121"/>
      <c r="LR2324" s="121"/>
      <c r="LS2324" s="121"/>
      <c r="LT2324" s="121"/>
      <c r="LU2324" s="121"/>
      <c r="LV2324" s="121"/>
      <c r="LW2324" s="121"/>
      <c r="LX2324" s="121"/>
      <c r="LY2324" s="121"/>
      <c r="LZ2324" s="121"/>
      <c r="MA2324" s="121"/>
      <c r="MB2324" s="121"/>
      <c r="MC2324" s="121"/>
      <c r="MD2324" s="121"/>
      <c r="ME2324" s="121"/>
      <c r="MF2324" s="121"/>
      <c r="MG2324" s="121"/>
      <c r="MH2324" s="121"/>
      <c r="MI2324" s="121"/>
      <c r="MJ2324" s="121"/>
      <c r="MK2324" s="121"/>
      <c r="ML2324" s="121"/>
      <c r="MM2324" s="121"/>
      <c r="MN2324" s="121"/>
      <c r="MO2324" s="121"/>
      <c r="MP2324" s="121"/>
      <c r="MQ2324" s="121"/>
      <c r="MR2324" s="121"/>
      <c r="MS2324" s="121"/>
      <c r="MT2324" s="121"/>
      <c r="MU2324" s="121"/>
      <c r="MV2324" s="121"/>
      <c r="MW2324" s="121"/>
      <c r="MX2324" s="121"/>
      <c r="MY2324" s="121"/>
      <c r="MZ2324" s="121"/>
      <c r="NA2324" s="121"/>
      <c r="NB2324" s="121"/>
      <c r="NC2324" s="121"/>
      <c r="ND2324" s="121"/>
      <c r="NE2324" s="121"/>
      <c r="NF2324" s="121"/>
      <c r="NG2324" s="121"/>
      <c r="NH2324" s="121"/>
      <c r="NI2324" s="121"/>
      <c r="NJ2324" s="121"/>
      <c r="NK2324" s="121"/>
      <c r="NL2324" s="121"/>
      <c r="NM2324" s="121"/>
      <c r="NN2324" s="121"/>
      <c r="NO2324" s="121"/>
      <c r="NP2324" s="121"/>
      <c r="NQ2324" s="121"/>
      <c r="NR2324" s="121"/>
      <c r="NS2324" s="121"/>
      <c r="NT2324" s="121"/>
      <c r="NU2324" s="121"/>
      <c r="NV2324" s="121"/>
      <c r="NW2324" s="121"/>
      <c r="NX2324" s="121"/>
      <c r="NY2324" s="121"/>
      <c r="NZ2324" s="121"/>
      <c r="OA2324" s="121"/>
      <c r="OB2324" s="121"/>
      <c r="OC2324" s="121"/>
      <c r="OD2324" s="121"/>
      <c r="OE2324" s="121"/>
      <c r="OF2324" s="121"/>
      <c r="OG2324" s="121"/>
      <c r="OH2324" s="121"/>
      <c r="OI2324" s="121"/>
      <c r="OJ2324" s="121"/>
      <c r="OK2324" s="121"/>
      <c r="OL2324" s="121"/>
      <c r="OM2324" s="121"/>
      <c r="ON2324" s="121"/>
      <c r="OO2324" s="121"/>
      <c r="OP2324" s="121"/>
      <c r="OQ2324" s="121"/>
      <c r="OR2324" s="121"/>
      <c r="OS2324" s="121"/>
      <c r="OT2324" s="121"/>
      <c r="OU2324" s="121"/>
      <c r="OV2324" s="121"/>
      <c r="OW2324" s="121"/>
      <c r="OX2324" s="121"/>
      <c r="OY2324" s="121"/>
      <c r="OZ2324" s="121"/>
      <c r="PA2324" s="121"/>
      <c r="PB2324" s="121"/>
      <c r="PC2324" s="121"/>
      <c r="PD2324" s="121"/>
      <c r="PE2324" s="121"/>
      <c r="PF2324" s="121"/>
      <c r="PG2324" s="121"/>
      <c r="PH2324" s="121"/>
      <c r="PI2324" s="121"/>
      <c r="PJ2324" s="121"/>
      <c r="PK2324" s="121"/>
      <c r="PL2324" s="121"/>
      <c r="PM2324" s="121"/>
      <c r="PN2324" s="121"/>
      <c r="PO2324" s="121"/>
      <c r="PP2324" s="121"/>
      <c r="PQ2324" s="121"/>
      <c r="PR2324" s="121"/>
      <c r="PS2324" s="121"/>
      <c r="PT2324" s="121"/>
      <c r="PU2324" s="121"/>
      <c r="PV2324" s="121"/>
      <c r="PW2324" s="121"/>
      <c r="PX2324" s="121"/>
      <c r="PY2324" s="121"/>
      <c r="PZ2324" s="121"/>
      <c r="QA2324" s="121"/>
      <c r="QB2324" s="121"/>
      <c r="QC2324" s="121"/>
      <c r="QD2324" s="121"/>
      <c r="QE2324" s="121"/>
      <c r="QF2324" s="121"/>
      <c r="QG2324" s="121"/>
      <c r="QH2324" s="121"/>
      <c r="QI2324" s="121"/>
      <c r="QJ2324" s="121"/>
      <c r="QK2324" s="121"/>
      <c r="QL2324" s="121"/>
      <c r="QM2324" s="121"/>
      <c r="QN2324" s="121"/>
      <c r="QO2324" s="121"/>
      <c r="QP2324" s="121"/>
      <c r="QQ2324" s="121"/>
      <c r="QR2324" s="121"/>
      <c r="QS2324" s="121"/>
      <c r="QT2324" s="121"/>
      <c r="QU2324" s="121"/>
      <c r="QV2324" s="121"/>
      <c r="QW2324" s="121"/>
      <c r="QX2324" s="121"/>
      <c r="QY2324" s="121"/>
      <c r="QZ2324" s="121"/>
      <c r="RA2324" s="121"/>
      <c r="RB2324" s="121"/>
      <c r="RC2324" s="121"/>
      <c r="RD2324" s="121"/>
      <c r="RE2324" s="121"/>
      <c r="RF2324" s="121"/>
      <c r="RG2324" s="121"/>
      <c r="RH2324" s="121"/>
      <c r="RI2324" s="121"/>
      <c r="RJ2324" s="121"/>
      <c r="RK2324" s="121"/>
      <c r="RL2324" s="121"/>
      <c r="RM2324" s="121"/>
      <c r="RN2324" s="121"/>
      <c r="RO2324" s="121"/>
      <c r="RP2324" s="121"/>
      <c r="RQ2324" s="121"/>
      <c r="RR2324" s="121"/>
      <c r="RS2324" s="121"/>
      <c r="RT2324" s="121"/>
      <c r="RU2324" s="121"/>
      <c r="RV2324" s="121"/>
      <c r="RW2324" s="121"/>
      <c r="RX2324" s="121"/>
      <c r="RY2324" s="121"/>
      <c r="RZ2324" s="121"/>
      <c r="SA2324" s="121"/>
      <c r="SB2324" s="121"/>
      <c r="SC2324" s="121"/>
      <c r="SD2324" s="121"/>
      <c r="SE2324" s="121"/>
      <c r="SF2324" s="121"/>
      <c r="SG2324" s="121"/>
      <c r="SH2324" s="121"/>
      <c r="SI2324" s="121"/>
      <c r="SJ2324" s="121"/>
      <c r="SK2324" s="121"/>
      <c r="SL2324" s="121"/>
      <c r="SM2324" s="121"/>
      <c r="SN2324" s="121"/>
      <c r="SO2324" s="121"/>
      <c r="SP2324" s="121"/>
      <c r="SQ2324" s="121"/>
      <c r="SR2324" s="121"/>
      <c r="SS2324" s="121"/>
      <c r="ST2324" s="121"/>
      <c r="SU2324" s="121"/>
      <c r="SV2324" s="121"/>
      <c r="SW2324" s="121"/>
      <c r="SX2324" s="121"/>
      <c r="SY2324" s="121"/>
      <c r="SZ2324" s="121"/>
      <c r="TA2324" s="121"/>
      <c r="TB2324" s="121"/>
      <c r="TC2324" s="121"/>
      <c r="TD2324" s="121"/>
      <c r="TE2324" s="121"/>
      <c r="TF2324" s="121"/>
      <c r="TG2324" s="121"/>
      <c r="TH2324" s="121"/>
      <c r="TI2324" s="121"/>
      <c r="TJ2324" s="121"/>
      <c r="TK2324" s="121"/>
      <c r="TL2324" s="121"/>
      <c r="TM2324" s="121"/>
      <c r="TN2324" s="121"/>
      <c r="TO2324" s="121"/>
      <c r="TP2324" s="121"/>
      <c r="TQ2324" s="121"/>
      <c r="TR2324" s="121"/>
      <c r="TS2324" s="121"/>
      <c r="TT2324" s="121"/>
      <c r="TU2324" s="121"/>
      <c r="TV2324" s="121"/>
      <c r="TW2324" s="121"/>
      <c r="TX2324" s="121"/>
      <c r="TY2324" s="121"/>
      <c r="TZ2324" s="121"/>
      <c r="UA2324" s="121"/>
      <c r="UB2324" s="121"/>
      <c r="UC2324" s="121"/>
      <c r="UD2324" s="121"/>
      <c r="UE2324" s="121"/>
      <c r="UF2324" s="121"/>
      <c r="UG2324" s="121"/>
      <c r="UH2324" s="121"/>
      <c r="UI2324" s="121"/>
      <c r="UJ2324" s="121"/>
      <c r="UK2324" s="121"/>
      <c r="UL2324" s="121"/>
      <c r="UM2324" s="121"/>
      <c r="UN2324" s="121"/>
      <c r="UO2324" s="121"/>
      <c r="UP2324" s="121"/>
      <c r="UQ2324" s="121"/>
      <c r="UR2324" s="121"/>
      <c r="US2324" s="121"/>
      <c r="UT2324" s="121"/>
      <c r="UU2324" s="121"/>
      <c r="UV2324" s="121"/>
      <c r="UW2324" s="121"/>
      <c r="UX2324" s="121"/>
      <c r="UY2324" s="121"/>
      <c r="UZ2324" s="121"/>
      <c r="VA2324" s="121"/>
      <c r="VB2324" s="121"/>
      <c r="VC2324" s="121"/>
      <c r="VD2324" s="121"/>
      <c r="VE2324" s="121"/>
      <c r="VF2324" s="121"/>
      <c r="VG2324" s="121"/>
      <c r="VH2324" s="121"/>
      <c r="VI2324" s="121"/>
      <c r="VJ2324" s="121"/>
      <c r="VK2324" s="121"/>
      <c r="VL2324" s="121"/>
      <c r="VM2324" s="121"/>
      <c r="VN2324" s="121"/>
      <c r="VO2324" s="121"/>
      <c r="VP2324" s="121"/>
      <c r="VQ2324" s="121"/>
      <c r="VR2324" s="121"/>
      <c r="VS2324" s="121"/>
      <c r="VT2324" s="121"/>
      <c r="VU2324" s="121"/>
      <c r="VV2324" s="121"/>
      <c r="VW2324" s="121"/>
      <c r="VX2324" s="121"/>
      <c r="VY2324" s="121"/>
      <c r="VZ2324" s="121"/>
      <c r="WA2324" s="121"/>
      <c r="WB2324" s="121"/>
      <c r="WC2324" s="121"/>
      <c r="WD2324" s="121"/>
      <c r="WE2324" s="121"/>
      <c r="WF2324" s="121"/>
      <c r="WG2324" s="121"/>
      <c r="WH2324" s="121"/>
      <c r="WI2324" s="121"/>
      <c r="WJ2324" s="121"/>
      <c r="WK2324" s="121"/>
      <c r="WL2324" s="121"/>
      <c r="WM2324" s="121"/>
      <c r="WN2324" s="121"/>
      <c r="WO2324" s="121"/>
      <c r="WP2324" s="121"/>
      <c r="WQ2324" s="121"/>
      <c r="WR2324" s="121"/>
      <c r="WS2324" s="121"/>
      <c r="WT2324" s="121"/>
      <c r="WU2324" s="121"/>
      <c r="WV2324" s="121"/>
      <c r="WW2324" s="121"/>
      <c r="WX2324" s="121"/>
      <c r="WY2324" s="121"/>
      <c r="WZ2324" s="121"/>
      <c r="XA2324" s="121"/>
      <c r="XB2324" s="121"/>
      <c r="XC2324" s="121"/>
      <c r="XD2324" s="121"/>
      <c r="XE2324" s="121"/>
      <c r="XF2324" s="121"/>
      <c r="XG2324" s="121"/>
      <c r="XH2324" s="121"/>
      <c r="XI2324" s="121"/>
      <c r="XJ2324" s="121"/>
      <c r="XK2324" s="121"/>
      <c r="XL2324" s="121"/>
      <c r="XM2324" s="121"/>
      <c r="XN2324" s="121"/>
      <c r="XO2324" s="121"/>
      <c r="XP2324" s="121"/>
      <c r="XQ2324" s="121"/>
      <c r="XR2324" s="121"/>
      <c r="XS2324" s="121"/>
      <c r="XT2324" s="121"/>
      <c r="XU2324" s="121"/>
      <c r="XV2324" s="121"/>
      <c r="XW2324" s="121"/>
      <c r="XX2324" s="121"/>
      <c r="XY2324" s="121"/>
      <c r="XZ2324" s="121"/>
      <c r="YA2324" s="121"/>
      <c r="YB2324" s="121"/>
      <c r="YC2324" s="121"/>
      <c r="YD2324" s="121"/>
      <c r="YE2324" s="121"/>
      <c r="YF2324" s="121"/>
      <c r="YG2324" s="121"/>
      <c r="YH2324" s="121"/>
      <c r="YI2324" s="121"/>
      <c r="YJ2324" s="121"/>
      <c r="YK2324" s="121"/>
      <c r="YL2324" s="121"/>
      <c r="YM2324" s="121"/>
      <c r="YN2324" s="121"/>
      <c r="YO2324" s="121"/>
      <c r="YP2324" s="121"/>
      <c r="YQ2324" s="121"/>
      <c r="YR2324" s="121"/>
      <c r="YS2324" s="121"/>
      <c r="YT2324" s="121"/>
      <c r="YU2324" s="121"/>
      <c r="YV2324" s="121"/>
      <c r="YW2324" s="121"/>
      <c r="YX2324" s="121"/>
      <c r="YY2324" s="121"/>
      <c r="YZ2324" s="121"/>
      <c r="ZA2324" s="121"/>
      <c r="ZB2324" s="121"/>
      <c r="ZC2324" s="121"/>
      <c r="ZD2324" s="121"/>
      <c r="ZE2324" s="121"/>
      <c r="ZF2324" s="121"/>
      <c r="ZG2324" s="121"/>
      <c r="ZH2324" s="121"/>
      <c r="ZI2324" s="121"/>
      <c r="ZJ2324" s="121"/>
      <c r="ZK2324" s="121"/>
      <c r="ZL2324" s="121"/>
      <c r="ZM2324" s="121"/>
      <c r="ZN2324" s="121"/>
      <c r="ZO2324" s="121"/>
      <c r="ZP2324" s="121"/>
      <c r="ZQ2324" s="121"/>
      <c r="ZR2324" s="121"/>
      <c r="ZS2324" s="121"/>
      <c r="ZT2324" s="121"/>
      <c r="ZU2324" s="121"/>
      <c r="ZV2324" s="121"/>
      <c r="ZW2324" s="121"/>
      <c r="ZX2324" s="121"/>
      <c r="ZY2324" s="121"/>
      <c r="ZZ2324" s="121"/>
      <c r="AAA2324" s="121"/>
      <c r="AAB2324" s="121"/>
      <c r="AAC2324" s="121"/>
      <c r="AAD2324" s="121"/>
      <c r="AAE2324" s="121"/>
      <c r="AAF2324" s="121"/>
      <c r="AAG2324" s="121"/>
      <c r="AAH2324" s="121"/>
      <c r="AAI2324" s="121"/>
      <c r="AAJ2324" s="121"/>
      <c r="AAK2324" s="121"/>
      <c r="AAL2324" s="121"/>
      <c r="AAM2324" s="121"/>
      <c r="AAN2324" s="121"/>
      <c r="AAO2324" s="121"/>
      <c r="AAP2324" s="121"/>
      <c r="AAQ2324" s="121"/>
      <c r="AAR2324" s="121"/>
      <c r="AAS2324" s="121"/>
      <c r="AAT2324" s="121"/>
      <c r="AAU2324" s="121"/>
      <c r="AAV2324" s="121"/>
      <c r="AAW2324" s="121"/>
      <c r="AAX2324" s="121"/>
      <c r="AAY2324" s="121"/>
      <c r="AAZ2324" s="121"/>
      <c r="ABA2324" s="121"/>
      <c r="ABB2324" s="121"/>
      <c r="ABC2324" s="121"/>
      <c r="ABD2324" s="121"/>
      <c r="ABE2324" s="121"/>
      <c r="ABF2324" s="121"/>
      <c r="ABG2324" s="121"/>
      <c r="ABH2324" s="121"/>
      <c r="ABI2324" s="121"/>
      <c r="ABJ2324" s="121"/>
      <c r="ABK2324" s="121"/>
      <c r="ABL2324" s="121"/>
      <c r="ABM2324" s="121"/>
      <c r="ABN2324" s="121"/>
      <c r="ABO2324" s="121"/>
      <c r="ABP2324" s="121"/>
      <c r="ABQ2324" s="121"/>
      <c r="ABR2324" s="121"/>
      <c r="ABS2324" s="121"/>
      <c r="ABT2324" s="121"/>
      <c r="ABU2324" s="121"/>
      <c r="ABV2324" s="121"/>
      <c r="ABW2324" s="121"/>
      <c r="ABX2324" s="121"/>
      <c r="ABY2324" s="121"/>
      <c r="ABZ2324" s="121"/>
      <c r="ACA2324" s="121"/>
      <c r="ACB2324" s="121"/>
      <c r="ACC2324" s="121"/>
      <c r="ACD2324" s="121"/>
      <c r="ACE2324" s="121"/>
      <c r="ACF2324" s="121"/>
      <c r="ACG2324" s="121"/>
      <c r="ACH2324" s="121"/>
      <c r="ACI2324" s="121"/>
      <c r="ACJ2324" s="121"/>
      <c r="ACK2324" s="121"/>
      <c r="ACL2324" s="121"/>
      <c r="ACM2324" s="121"/>
      <c r="ACN2324" s="121"/>
      <c r="ACO2324" s="121"/>
      <c r="ACP2324" s="121"/>
      <c r="ACQ2324" s="121"/>
      <c r="ACR2324" s="121"/>
      <c r="ACS2324" s="121"/>
      <c r="ACT2324" s="121"/>
      <c r="ACU2324" s="121"/>
      <c r="ACV2324" s="121"/>
      <c r="ACW2324" s="121"/>
      <c r="ACX2324" s="121"/>
      <c r="ACY2324" s="121"/>
      <c r="ACZ2324" s="121"/>
      <c r="ADA2324" s="121"/>
      <c r="ADB2324" s="121"/>
      <c r="ADC2324" s="121"/>
      <c r="ADD2324" s="121"/>
      <c r="ADE2324" s="121"/>
      <c r="ADF2324" s="121"/>
      <c r="ADG2324" s="121"/>
      <c r="ADH2324" s="121"/>
      <c r="ADI2324" s="121"/>
      <c r="ADJ2324" s="121"/>
      <c r="ADK2324" s="121"/>
      <c r="ADL2324" s="121"/>
      <c r="ADM2324" s="121"/>
      <c r="ADN2324" s="121"/>
      <c r="ADO2324" s="121"/>
      <c r="ADP2324" s="121"/>
      <c r="ADQ2324" s="121"/>
      <c r="ADR2324" s="121"/>
      <c r="ADS2324" s="121"/>
      <c r="ADT2324" s="121"/>
      <c r="ADU2324" s="121"/>
      <c r="ADV2324" s="121"/>
      <c r="ADW2324" s="121"/>
      <c r="ADX2324" s="121"/>
      <c r="ADY2324" s="121"/>
      <c r="ADZ2324" s="121"/>
      <c r="AEA2324" s="121"/>
      <c r="AEB2324" s="121"/>
      <c r="AEC2324" s="121"/>
      <c r="AED2324" s="121"/>
      <c r="AEE2324" s="121"/>
      <c r="AEF2324" s="121"/>
      <c r="AEG2324" s="121"/>
      <c r="AEH2324" s="121"/>
      <c r="AEI2324" s="121"/>
      <c r="AEJ2324" s="121"/>
      <c r="AEK2324" s="121"/>
      <c r="AEL2324" s="121"/>
      <c r="AEM2324" s="121"/>
      <c r="AEN2324" s="121"/>
      <c r="AEO2324" s="121"/>
      <c r="AEP2324" s="121"/>
      <c r="AEQ2324" s="121"/>
      <c r="AER2324" s="121"/>
      <c r="AES2324" s="121"/>
      <c r="AET2324" s="121"/>
      <c r="AEU2324" s="121"/>
      <c r="AEV2324" s="121"/>
      <c r="AEW2324" s="121"/>
      <c r="AEX2324" s="121"/>
      <c r="AEY2324" s="121"/>
      <c r="AEZ2324" s="121"/>
      <c r="AFA2324" s="121"/>
      <c r="AFB2324" s="121"/>
      <c r="AFC2324" s="121"/>
      <c r="AFD2324" s="121"/>
      <c r="AFE2324" s="121"/>
      <c r="AFF2324" s="121"/>
      <c r="AFG2324" s="121"/>
      <c r="AFH2324" s="121"/>
      <c r="AFI2324" s="121"/>
      <c r="AFJ2324" s="121"/>
      <c r="AFK2324" s="121"/>
      <c r="AFL2324" s="121"/>
      <c r="AFM2324" s="121"/>
      <c r="AFN2324" s="121"/>
      <c r="AFO2324" s="121"/>
      <c r="AFP2324" s="121"/>
      <c r="AFQ2324" s="121"/>
      <c r="AFR2324" s="121"/>
      <c r="AFS2324" s="121"/>
      <c r="AFT2324" s="121"/>
      <c r="AFU2324" s="121"/>
      <c r="AFV2324" s="121"/>
      <c r="AFW2324" s="121"/>
      <c r="AFX2324" s="121"/>
      <c r="AFY2324" s="121"/>
      <c r="AFZ2324" s="121"/>
      <c r="AGA2324" s="121"/>
      <c r="AGB2324" s="121"/>
      <c r="AGC2324" s="121"/>
      <c r="AGD2324" s="121"/>
      <c r="AGE2324" s="121"/>
      <c r="AGF2324" s="121"/>
      <c r="AGG2324" s="121"/>
      <c r="AGH2324" s="121"/>
      <c r="AGI2324" s="121"/>
      <c r="AGJ2324" s="121"/>
      <c r="AGK2324" s="121"/>
      <c r="AGL2324" s="121"/>
      <c r="AGM2324" s="121"/>
      <c r="AGN2324" s="121"/>
      <c r="AGO2324" s="121"/>
      <c r="AGP2324" s="121"/>
      <c r="AGQ2324" s="121"/>
      <c r="AGR2324" s="121"/>
      <c r="AGS2324" s="121"/>
      <c r="AGT2324" s="121"/>
      <c r="AGU2324" s="121"/>
      <c r="AGV2324" s="121"/>
      <c r="AGW2324" s="121"/>
      <c r="AGX2324" s="121"/>
      <c r="AGY2324" s="121"/>
      <c r="AGZ2324" s="121"/>
      <c r="AHA2324" s="121"/>
      <c r="AHB2324" s="121"/>
      <c r="AHC2324" s="121"/>
      <c r="AHD2324" s="121"/>
      <c r="AHE2324" s="121"/>
      <c r="AHF2324" s="121"/>
      <c r="AHG2324" s="121"/>
      <c r="AHH2324" s="121"/>
      <c r="AHI2324" s="121"/>
      <c r="AHJ2324" s="121"/>
      <c r="AHK2324" s="121"/>
      <c r="AHL2324" s="121"/>
      <c r="AHM2324" s="121"/>
      <c r="AHN2324" s="121"/>
      <c r="AHO2324" s="121"/>
      <c r="AHP2324" s="121"/>
      <c r="AHQ2324" s="121"/>
      <c r="AHR2324" s="121"/>
      <c r="AHS2324" s="121"/>
      <c r="AHT2324" s="121"/>
      <c r="AHU2324" s="121"/>
      <c r="AHV2324" s="121"/>
      <c r="AHW2324" s="121"/>
      <c r="AHX2324" s="121"/>
      <c r="AHY2324" s="121"/>
      <c r="AHZ2324" s="121"/>
      <c r="AIA2324" s="121"/>
      <c r="AIB2324" s="121"/>
      <c r="AIC2324" s="121"/>
      <c r="AID2324" s="121"/>
      <c r="AIE2324" s="121"/>
      <c r="AIF2324" s="121"/>
      <c r="AIG2324" s="121"/>
      <c r="AIH2324" s="121"/>
      <c r="AII2324" s="121"/>
      <c r="AIJ2324" s="121"/>
      <c r="AIK2324" s="121"/>
      <c r="AIL2324" s="121"/>
      <c r="AIM2324" s="121"/>
      <c r="AIN2324" s="121"/>
      <c r="AIO2324" s="121"/>
      <c r="AIP2324" s="121"/>
      <c r="AIQ2324" s="121"/>
      <c r="AIR2324" s="121"/>
      <c r="AIS2324" s="121"/>
      <c r="AIT2324" s="121"/>
      <c r="AIU2324" s="121"/>
      <c r="AIV2324" s="121"/>
      <c r="AIW2324" s="121"/>
      <c r="AIX2324" s="121"/>
      <c r="AIY2324" s="121"/>
      <c r="AIZ2324" s="121"/>
      <c r="AJA2324" s="121"/>
      <c r="AJB2324" s="121"/>
      <c r="AJC2324" s="121"/>
      <c r="AJD2324" s="121"/>
      <c r="AJE2324" s="121"/>
      <c r="AJF2324" s="121"/>
      <c r="AJG2324" s="121"/>
      <c r="AJH2324" s="121"/>
      <c r="AJI2324" s="121"/>
      <c r="AJJ2324" s="121"/>
      <c r="AJK2324" s="121"/>
      <c r="AJL2324" s="121"/>
      <c r="AJM2324" s="121"/>
      <c r="AJN2324" s="121"/>
      <c r="AJO2324" s="121"/>
      <c r="AJP2324" s="121"/>
      <c r="AJQ2324" s="121"/>
      <c r="AJR2324" s="121"/>
      <c r="AJS2324" s="121"/>
      <c r="AJT2324" s="121"/>
      <c r="AJU2324" s="121"/>
      <c r="AJV2324" s="121"/>
      <c r="AJW2324" s="121"/>
      <c r="AJX2324" s="121"/>
      <c r="AJY2324" s="121"/>
      <c r="AJZ2324" s="121"/>
      <c r="AKA2324" s="121"/>
      <c r="AKB2324" s="121"/>
      <c r="AKC2324" s="121"/>
      <c r="AKD2324" s="121"/>
      <c r="AKE2324" s="121"/>
      <c r="AKF2324" s="121"/>
      <c r="AKG2324" s="121"/>
      <c r="AKH2324" s="121"/>
      <c r="AKI2324" s="121"/>
      <c r="AKJ2324" s="121"/>
      <c r="AKK2324" s="121"/>
      <c r="AKL2324" s="121"/>
      <c r="AKM2324" s="121"/>
      <c r="AKN2324" s="121"/>
      <c r="AKO2324" s="121"/>
      <c r="AKP2324" s="121"/>
      <c r="AKQ2324" s="121"/>
      <c r="AKR2324" s="121"/>
      <c r="AKS2324" s="121"/>
      <c r="AKT2324" s="121"/>
      <c r="AKU2324" s="121"/>
      <c r="AKV2324" s="121"/>
      <c r="AKW2324" s="121"/>
      <c r="AKX2324" s="121"/>
      <c r="AKY2324" s="121"/>
      <c r="AKZ2324" s="121"/>
      <c r="ALA2324" s="121"/>
      <c r="ALB2324" s="121"/>
      <c r="ALC2324" s="121"/>
      <c r="ALD2324" s="121"/>
      <c r="ALE2324" s="121"/>
      <c r="ALF2324" s="121"/>
      <c r="ALG2324" s="121"/>
      <c r="ALH2324" s="121"/>
      <c r="ALI2324" s="121"/>
      <c r="ALJ2324" s="121"/>
      <c r="ALK2324" s="121"/>
      <c r="ALL2324" s="121"/>
      <c r="ALM2324" s="121"/>
      <c r="ALN2324" s="121"/>
      <c r="ALO2324" s="121"/>
      <c r="ALP2324" s="121"/>
      <c r="ALQ2324" s="121"/>
      <c r="ALR2324" s="121"/>
      <c r="ALS2324" s="121"/>
      <c r="ALT2324" s="121"/>
      <c r="ALU2324" s="121"/>
      <c r="ALV2324" s="121"/>
      <c r="ALW2324" s="121"/>
      <c r="ALX2324" s="121"/>
      <c r="ALY2324" s="121"/>
      <c r="ALZ2324" s="121"/>
      <c r="AMA2324" s="121"/>
      <c r="AMB2324" s="121"/>
      <c r="AMC2324" s="121"/>
      <c r="AMD2324" s="121"/>
      <c r="AME2324" s="121"/>
      <c r="AMF2324" s="121"/>
      <c r="AMG2324" s="121"/>
      <c r="AMH2324" s="121"/>
      <c r="AMI2324" s="121"/>
      <c r="AMJ2324" s="121"/>
      <c r="AMK2324" s="121"/>
    </row>
    <row r="2325" spans="1:1025" s="108" customFormat="1" ht="43.2">
      <c r="A2325" s="15">
        <v>2322</v>
      </c>
      <c r="B2325" s="16" t="s">
        <v>28</v>
      </c>
      <c r="C2325" s="16" t="s">
        <v>3864</v>
      </c>
      <c r="D2325" s="16" t="s">
        <v>5466</v>
      </c>
      <c r="E2325" s="16" t="s">
        <v>5560</v>
      </c>
      <c r="F2325" s="16" t="s">
        <v>938</v>
      </c>
      <c r="G2325" s="16" t="s">
        <v>948</v>
      </c>
      <c r="H2325" s="16" t="s">
        <v>5561</v>
      </c>
      <c r="I2325" s="16" t="s">
        <v>5562</v>
      </c>
      <c r="J2325" s="16" t="s">
        <v>5507</v>
      </c>
      <c r="K2325" s="16" t="s">
        <v>5491</v>
      </c>
      <c r="L2325" s="16" t="s">
        <v>3232</v>
      </c>
      <c r="M2325" s="282" t="s">
        <v>5563</v>
      </c>
      <c r="N2325" s="121"/>
      <c r="O2325" s="121"/>
      <c r="P2325" s="121"/>
      <c r="Q2325" s="121"/>
      <c r="R2325" s="121"/>
      <c r="S2325" s="121"/>
      <c r="T2325" s="121"/>
      <c r="U2325" s="121"/>
      <c r="V2325" s="121"/>
      <c r="W2325" s="121"/>
      <c r="X2325" s="121"/>
      <c r="Y2325" s="121"/>
      <c r="Z2325" s="121"/>
      <c r="AA2325" s="121"/>
      <c r="AB2325" s="121"/>
      <c r="AC2325" s="121"/>
      <c r="AD2325" s="121"/>
      <c r="AE2325" s="121"/>
      <c r="AF2325" s="121"/>
      <c r="AG2325" s="121"/>
      <c r="AH2325" s="121"/>
      <c r="AI2325" s="121"/>
      <c r="AJ2325" s="121"/>
      <c r="AK2325" s="121"/>
      <c r="AL2325" s="121"/>
      <c r="AM2325" s="121"/>
      <c r="AN2325" s="121"/>
      <c r="AO2325" s="121"/>
      <c r="AP2325" s="121"/>
      <c r="AQ2325" s="121"/>
      <c r="AR2325" s="121"/>
      <c r="AS2325" s="121"/>
      <c r="AT2325" s="121"/>
      <c r="AU2325" s="121"/>
      <c r="AV2325" s="121"/>
      <c r="AW2325" s="121"/>
      <c r="AX2325" s="121"/>
      <c r="AY2325" s="121"/>
      <c r="AZ2325" s="121"/>
      <c r="BA2325" s="121"/>
      <c r="BB2325" s="121"/>
      <c r="BC2325" s="121"/>
      <c r="BD2325" s="121"/>
      <c r="BE2325" s="121"/>
      <c r="BF2325" s="121"/>
      <c r="BG2325" s="121"/>
      <c r="BH2325" s="121"/>
      <c r="BI2325" s="121"/>
      <c r="BJ2325" s="121"/>
      <c r="BK2325" s="121"/>
      <c r="BL2325" s="121"/>
      <c r="BM2325" s="121"/>
      <c r="BN2325" s="121"/>
      <c r="BO2325" s="121"/>
      <c r="BP2325" s="121"/>
      <c r="BQ2325" s="121"/>
      <c r="BR2325" s="121"/>
      <c r="BS2325" s="121"/>
      <c r="BT2325" s="121"/>
      <c r="BU2325" s="121"/>
      <c r="BV2325" s="121"/>
      <c r="BW2325" s="121"/>
      <c r="BX2325" s="121"/>
      <c r="BY2325" s="121"/>
      <c r="BZ2325" s="121"/>
      <c r="CA2325" s="121"/>
      <c r="CB2325" s="121"/>
      <c r="CC2325" s="121"/>
      <c r="CD2325" s="121"/>
      <c r="CE2325" s="121"/>
      <c r="CF2325" s="121"/>
      <c r="CG2325" s="121"/>
      <c r="CH2325" s="121"/>
      <c r="CI2325" s="121"/>
      <c r="CJ2325" s="121"/>
      <c r="CK2325" s="121"/>
      <c r="CL2325" s="121"/>
      <c r="CM2325" s="121"/>
      <c r="CN2325" s="121"/>
      <c r="CO2325" s="121"/>
      <c r="CP2325" s="121"/>
      <c r="CQ2325" s="121"/>
      <c r="CR2325" s="121"/>
      <c r="CS2325" s="121"/>
      <c r="CT2325" s="121"/>
      <c r="CU2325" s="121"/>
      <c r="CV2325" s="121"/>
      <c r="CW2325" s="121"/>
      <c r="CX2325" s="121"/>
      <c r="CY2325" s="121"/>
      <c r="CZ2325" s="121"/>
      <c r="DA2325" s="121"/>
      <c r="DB2325" s="121"/>
      <c r="DC2325" s="121"/>
      <c r="DD2325" s="121"/>
      <c r="DE2325" s="121"/>
      <c r="DF2325" s="121"/>
      <c r="DG2325" s="121"/>
      <c r="DH2325" s="121"/>
      <c r="DI2325" s="121"/>
      <c r="DJ2325" s="121"/>
      <c r="DK2325" s="121"/>
      <c r="DL2325" s="121"/>
      <c r="DM2325" s="121"/>
      <c r="DN2325" s="121"/>
      <c r="DO2325" s="121"/>
      <c r="DP2325" s="121"/>
      <c r="DQ2325" s="121"/>
      <c r="DR2325" s="121"/>
      <c r="DS2325" s="121"/>
      <c r="DT2325" s="121"/>
      <c r="DU2325" s="121"/>
      <c r="DV2325" s="121"/>
      <c r="DW2325" s="121"/>
      <c r="DX2325" s="121"/>
      <c r="DY2325" s="121"/>
      <c r="DZ2325" s="121"/>
      <c r="EA2325" s="121"/>
      <c r="EB2325" s="121"/>
      <c r="EC2325" s="121"/>
      <c r="ED2325" s="121"/>
      <c r="EE2325" s="121"/>
      <c r="EF2325" s="121"/>
      <c r="EG2325" s="121"/>
      <c r="EH2325" s="121"/>
      <c r="EI2325" s="121"/>
      <c r="EJ2325" s="121"/>
      <c r="EK2325" s="121"/>
      <c r="EL2325" s="121"/>
      <c r="EM2325" s="121"/>
      <c r="EN2325" s="121"/>
      <c r="EO2325" s="121"/>
      <c r="EP2325" s="121"/>
      <c r="EQ2325" s="121"/>
      <c r="ER2325" s="121"/>
      <c r="ES2325" s="121"/>
      <c r="ET2325" s="121"/>
      <c r="EU2325" s="121"/>
      <c r="EV2325" s="121"/>
      <c r="EW2325" s="121"/>
      <c r="EX2325" s="121"/>
      <c r="EY2325" s="121"/>
      <c r="EZ2325" s="121"/>
      <c r="FA2325" s="121"/>
      <c r="FB2325" s="121"/>
      <c r="FC2325" s="121"/>
      <c r="FD2325" s="121"/>
      <c r="FE2325" s="121"/>
      <c r="FF2325" s="121"/>
      <c r="FG2325" s="121"/>
      <c r="FH2325" s="121"/>
      <c r="FI2325" s="121"/>
      <c r="FJ2325" s="121"/>
      <c r="FK2325" s="121"/>
      <c r="FL2325" s="121"/>
      <c r="FM2325" s="121"/>
      <c r="FN2325" s="121"/>
      <c r="FO2325" s="121"/>
      <c r="FP2325" s="121"/>
      <c r="FQ2325" s="121"/>
      <c r="FR2325" s="121"/>
      <c r="FS2325" s="121"/>
      <c r="FT2325" s="121"/>
      <c r="FU2325" s="121"/>
      <c r="FV2325" s="121"/>
      <c r="FW2325" s="121"/>
      <c r="FX2325" s="121"/>
      <c r="FY2325" s="121"/>
      <c r="FZ2325" s="121"/>
      <c r="GA2325" s="121"/>
      <c r="GB2325" s="121"/>
      <c r="GC2325" s="121"/>
      <c r="GD2325" s="121"/>
      <c r="GE2325" s="121"/>
      <c r="GF2325" s="121"/>
      <c r="GG2325" s="121"/>
      <c r="GH2325" s="121"/>
      <c r="GI2325" s="121"/>
      <c r="GJ2325" s="121"/>
      <c r="GK2325" s="121"/>
      <c r="GL2325" s="121"/>
      <c r="GM2325" s="121"/>
      <c r="GN2325" s="121"/>
      <c r="GO2325" s="121"/>
      <c r="GP2325" s="121"/>
      <c r="GQ2325" s="121"/>
      <c r="GR2325" s="121"/>
      <c r="GS2325" s="121"/>
      <c r="GT2325" s="121"/>
      <c r="GU2325" s="121"/>
      <c r="GV2325" s="121"/>
      <c r="GW2325" s="121"/>
      <c r="GX2325" s="121"/>
      <c r="GY2325" s="121"/>
      <c r="GZ2325" s="121"/>
      <c r="HA2325" s="121"/>
      <c r="HB2325" s="121"/>
      <c r="HC2325" s="121"/>
      <c r="HD2325" s="121"/>
      <c r="HE2325" s="121"/>
      <c r="HF2325" s="121"/>
      <c r="HG2325" s="121"/>
      <c r="HH2325" s="121"/>
      <c r="HI2325" s="121"/>
      <c r="HJ2325" s="121"/>
      <c r="HK2325" s="121"/>
      <c r="HL2325" s="121"/>
      <c r="HM2325" s="121"/>
      <c r="HN2325" s="121"/>
      <c r="HO2325" s="121"/>
      <c r="HP2325" s="121"/>
      <c r="HQ2325" s="121"/>
      <c r="HR2325" s="121"/>
      <c r="HS2325" s="121"/>
      <c r="HT2325" s="121"/>
      <c r="HU2325" s="121"/>
      <c r="HV2325" s="121"/>
      <c r="HW2325" s="121"/>
      <c r="HX2325" s="121"/>
      <c r="HY2325" s="121"/>
      <c r="HZ2325" s="121"/>
      <c r="IA2325" s="121"/>
      <c r="IB2325" s="121"/>
      <c r="IC2325" s="121"/>
      <c r="ID2325" s="121"/>
      <c r="IE2325" s="121"/>
      <c r="IF2325" s="121"/>
      <c r="IG2325" s="121"/>
      <c r="IH2325" s="121"/>
      <c r="II2325" s="121"/>
      <c r="IJ2325" s="121"/>
      <c r="IK2325" s="121"/>
      <c r="IL2325" s="121"/>
      <c r="IM2325" s="121"/>
      <c r="IN2325" s="121"/>
      <c r="IO2325" s="121"/>
      <c r="IP2325" s="121"/>
      <c r="IQ2325" s="121"/>
      <c r="IR2325" s="121"/>
      <c r="IS2325" s="121"/>
      <c r="IT2325" s="121"/>
      <c r="IU2325" s="121"/>
      <c r="IV2325" s="121"/>
      <c r="IW2325" s="121"/>
      <c r="IX2325" s="121"/>
      <c r="IY2325" s="121"/>
      <c r="IZ2325" s="121"/>
      <c r="JA2325" s="121"/>
      <c r="JB2325" s="121"/>
      <c r="JC2325" s="121"/>
      <c r="JD2325" s="121"/>
      <c r="JE2325" s="121"/>
      <c r="JF2325" s="121"/>
      <c r="JG2325" s="121"/>
      <c r="JH2325" s="121"/>
      <c r="JI2325" s="121"/>
      <c r="JJ2325" s="121"/>
      <c r="JK2325" s="121"/>
      <c r="JL2325" s="121"/>
      <c r="JM2325" s="121"/>
      <c r="JN2325" s="121"/>
      <c r="JO2325" s="121"/>
      <c r="JP2325" s="121"/>
      <c r="JQ2325" s="121"/>
      <c r="JR2325" s="121"/>
      <c r="JS2325" s="121"/>
      <c r="JT2325" s="121"/>
      <c r="JU2325" s="121"/>
      <c r="JV2325" s="121"/>
      <c r="JW2325" s="121"/>
      <c r="JX2325" s="121"/>
      <c r="JY2325" s="121"/>
      <c r="JZ2325" s="121"/>
      <c r="KA2325" s="121"/>
      <c r="KB2325" s="121"/>
      <c r="KC2325" s="121"/>
      <c r="KD2325" s="121"/>
      <c r="KE2325" s="121"/>
      <c r="KF2325" s="121"/>
      <c r="KG2325" s="121"/>
      <c r="KH2325" s="121"/>
      <c r="KI2325" s="121"/>
      <c r="KJ2325" s="121"/>
      <c r="KK2325" s="121"/>
      <c r="KL2325" s="121"/>
      <c r="KM2325" s="121"/>
      <c r="KN2325" s="121"/>
      <c r="KO2325" s="121"/>
      <c r="KP2325" s="121"/>
      <c r="KQ2325" s="121"/>
      <c r="KR2325" s="121"/>
      <c r="KS2325" s="121"/>
      <c r="KT2325" s="121"/>
      <c r="KU2325" s="121"/>
      <c r="KV2325" s="121"/>
      <c r="KW2325" s="121"/>
      <c r="KX2325" s="121"/>
      <c r="KY2325" s="121"/>
      <c r="KZ2325" s="121"/>
      <c r="LA2325" s="121"/>
      <c r="LB2325" s="121"/>
      <c r="LC2325" s="121"/>
      <c r="LD2325" s="121"/>
      <c r="LE2325" s="121"/>
      <c r="LF2325" s="121"/>
      <c r="LG2325" s="121"/>
      <c r="LH2325" s="121"/>
      <c r="LI2325" s="121"/>
      <c r="LJ2325" s="121"/>
      <c r="LK2325" s="121"/>
      <c r="LL2325" s="121"/>
      <c r="LM2325" s="121"/>
      <c r="LN2325" s="121"/>
      <c r="LO2325" s="121"/>
      <c r="LP2325" s="121"/>
      <c r="LQ2325" s="121"/>
      <c r="LR2325" s="121"/>
      <c r="LS2325" s="121"/>
      <c r="LT2325" s="121"/>
      <c r="LU2325" s="121"/>
      <c r="LV2325" s="121"/>
      <c r="LW2325" s="121"/>
      <c r="LX2325" s="121"/>
      <c r="LY2325" s="121"/>
      <c r="LZ2325" s="121"/>
      <c r="MA2325" s="121"/>
      <c r="MB2325" s="121"/>
      <c r="MC2325" s="121"/>
      <c r="MD2325" s="121"/>
      <c r="ME2325" s="121"/>
      <c r="MF2325" s="121"/>
      <c r="MG2325" s="121"/>
      <c r="MH2325" s="121"/>
      <c r="MI2325" s="121"/>
      <c r="MJ2325" s="121"/>
      <c r="MK2325" s="121"/>
      <c r="ML2325" s="121"/>
      <c r="MM2325" s="121"/>
      <c r="MN2325" s="121"/>
      <c r="MO2325" s="121"/>
      <c r="MP2325" s="121"/>
      <c r="MQ2325" s="121"/>
      <c r="MR2325" s="121"/>
      <c r="MS2325" s="121"/>
      <c r="MT2325" s="121"/>
      <c r="MU2325" s="121"/>
      <c r="MV2325" s="121"/>
      <c r="MW2325" s="121"/>
      <c r="MX2325" s="121"/>
      <c r="MY2325" s="121"/>
      <c r="MZ2325" s="121"/>
      <c r="NA2325" s="121"/>
      <c r="NB2325" s="121"/>
      <c r="NC2325" s="121"/>
      <c r="ND2325" s="121"/>
      <c r="NE2325" s="121"/>
      <c r="NF2325" s="121"/>
      <c r="NG2325" s="121"/>
      <c r="NH2325" s="121"/>
      <c r="NI2325" s="121"/>
      <c r="NJ2325" s="121"/>
      <c r="NK2325" s="121"/>
      <c r="NL2325" s="121"/>
      <c r="NM2325" s="121"/>
      <c r="NN2325" s="121"/>
      <c r="NO2325" s="121"/>
      <c r="NP2325" s="121"/>
      <c r="NQ2325" s="121"/>
      <c r="NR2325" s="121"/>
      <c r="NS2325" s="121"/>
      <c r="NT2325" s="121"/>
      <c r="NU2325" s="121"/>
      <c r="NV2325" s="121"/>
      <c r="NW2325" s="121"/>
      <c r="NX2325" s="121"/>
      <c r="NY2325" s="121"/>
      <c r="NZ2325" s="121"/>
      <c r="OA2325" s="121"/>
      <c r="OB2325" s="121"/>
      <c r="OC2325" s="121"/>
      <c r="OD2325" s="121"/>
      <c r="OE2325" s="121"/>
      <c r="OF2325" s="121"/>
      <c r="OG2325" s="121"/>
      <c r="OH2325" s="121"/>
      <c r="OI2325" s="121"/>
      <c r="OJ2325" s="121"/>
      <c r="OK2325" s="121"/>
      <c r="OL2325" s="121"/>
      <c r="OM2325" s="121"/>
      <c r="ON2325" s="121"/>
      <c r="OO2325" s="121"/>
      <c r="OP2325" s="121"/>
      <c r="OQ2325" s="121"/>
      <c r="OR2325" s="121"/>
      <c r="OS2325" s="121"/>
      <c r="OT2325" s="121"/>
      <c r="OU2325" s="121"/>
      <c r="OV2325" s="121"/>
      <c r="OW2325" s="121"/>
      <c r="OX2325" s="121"/>
      <c r="OY2325" s="121"/>
      <c r="OZ2325" s="121"/>
      <c r="PA2325" s="121"/>
      <c r="PB2325" s="121"/>
      <c r="PC2325" s="121"/>
      <c r="PD2325" s="121"/>
      <c r="PE2325" s="121"/>
      <c r="PF2325" s="121"/>
      <c r="PG2325" s="121"/>
      <c r="PH2325" s="121"/>
      <c r="PI2325" s="121"/>
      <c r="PJ2325" s="121"/>
      <c r="PK2325" s="121"/>
      <c r="PL2325" s="121"/>
      <c r="PM2325" s="121"/>
      <c r="PN2325" s="121"/>
      <c r="PO2325" s="121"/>
      <c r="PP2325" s="121"/>
      <c r="PQ2325" s="121"/>
      <c r="PR2325" s="121"/>
      <c r="PS2325" s="121"/>
      <c r="PT2325" s="121"/>
      <c r="PU2325" s="121"/>
      <c r="PV2325" s="121"/>
      <c r="PW2325" s="121"/>
      <c r="PX2325" s="121"/>
      <c r="PY2325" s="121"/>
      <c r="PZ2325" s="121"/>
      <c r="QA2325" s="121"/>
      <c r="QB2325" s="121"/>
      <c r="QC2325" s="121"/>
      <c r="QD2325" s="121"/>
      <c r="QE2325" s="121"/>
      <c r="QF2325" s="121"/>
      <c r="QG2325" s="121"/>
      <c r="QH2325" s="121"/>
      <c r="QI2325" s="121"/>
      <c r="QJ2325" s="121"/>
      <c r="QK2325" s="121"/>
      <c r="QL2325" s="121"/>
      <c r="QM2325" s="121"/>
      <c r="QN2325" s="121"/>
      <c r="QO2325" s="121"/>
      <c r="QP2325" s="121"/>
      <c r="QQ2325" s="121"/>
      <c r="QR2325" s="121"/>
      <c r="QS2325" s="121"/>
      <c r="QT2325" s="121"/>
      <c r="QU2325" s="121"/>
      <c r="QV2325" s="121"/>
      <c r="QW2325" s="121"/>
      <c r="QX2325" s="121"/>
      <c r="QY2325" s="121"/>
      <c r="QZ2325" s="121"/>
      <c r="RA2325" s="121"/>
      <c r="RB2325" s="121"/>
      <c r="RC2325" s="121"/>
      <c r="RD2325" s="121"/>
      <c r="RE2325" s="121"/>
      <c r="RF2325" s="121"/>
      <c r="RG2325" s="121"/>
      <c r="RH2325" s="121"/>
      <c r="RI2325" s="121"/>
      <c r="RJ2325" s="121"/>
      <c r="RK2325" s="121"/>
      <c r="RL2325" s="121"/>
      <c r="RM2325" s="121"/>
      <c r="RN2325" s="121"/>
      <c r="RO2325" s="121"/>
      <c r="RP2325" s="121"/>
      <c r="RQ2325" s="121"/>
      <c r="RR2325" s="121"/>
      <c r="RS2325" s="121"/>
      <c r="RT2325" s="121"/>
      <c r="RU2325" s="121"/>
      <c r="RV2325" s="121"/>
      <c r="RW2325" s="121"/>
      <c r="RX2325" s="121"/>
      <c r="RY2325" s="121"/>
      <c r="RZ2325" s="121"/>
      <c r="SA2325" s="121"/>
      <c r="SB2325" s="121"/>
      <c r="SC2325" s="121"/>
      <c r="SD2325" s="121"/>
      <c r="SE2325" s="121"/>
      <c r="SF2325" s="121"/>
      <c r="SG2325" s="121"/>
      <c r="SH2325" s="121"/>
      <c r="SI2325" s="121"/>
      <c r="SJ2325" s="121"/>
      <c r="SK2325" s="121"/>
      <c r="SL2325" s="121"/>
      <c r="SM2325" s="121"/>
      <c r="SN2325" s="121"/>
      <c r="SO2325" s="121"/>
      <c r="SP2325" s="121"/>
      <c r="SQ2325" s="121"/>
      <c r="SR2325" s="121"/>
      <c r="SS2325" s="121"/>
      <c r="ST2325" s="121"/>
      <c r="SU2325" s="121"/>
      <c r="SV2325" s="121"/>
      <c r="SW2325" s="121"/>
      <c r="SX2325" s="121"/>
      <c r="SY2325" s="121"/>
      <c r="SZ2325" s="121"/>
      <c r="TA2325" s="121"/>
      <c r="TB2325" s="121"/>
      <c r="TC2325" s="121"/>
      <c r="TD2325" s="121"/>
      <c r="TE2325" s="121"/>
      <c r="TF2325" s="121"/>
      <c r="TG2325" s="121"/>
      <c r="TH2325" s="121"/>
      <c r="TI2325" s="121"/>
      <c r="TJ2325" s="121"/>
      <c r="TK2325" s="121"/>
      <c r="TL2325" s="121"/>
      <c r="TM2325" s="121"/>
      <c r="TN2325" s="121"/>
      <c r="TO2325" s="121"/>
      <c r="TP2325" s="121"/>
      <c r="TQ2325" s="121"/>
      <c r="TR2325" s="121"/>
      <c r="TS2325" s="121"/>
      <c r="TT2325" s="121"/>
      <c r="TU2325" s="121"/>
      <c r="TV2325" s="121"/>
      <c r="TW2325" s="121"/>
      <c r="TX2325" s="121"/>
      <c r="TY2325" s="121"/>
      <c r="TZ2325" s="121"/>
      <c r="UA2325" s="121"/>
      <c r="UB2325" s="121"/>
      <c r="UC2325" s="121"/>
      <c r="UD2325" s="121"/>
      <c r="UE2325" s="121"/>
      <c r="UF2325" s="121"/>
      <c r="UG2325" s="121"/>
      <c r="UH2325" s="121"/>
      <c r="UI2325" s="121"/>
      <c r="UJ2325" s="121"/>
      <c r="UK2325" s="121"/>
      <c r="UL2325" s="121"/>
      <c r="UM2325" s="121"/>
      <c r="UN2325" s="121"/>
      <c r="UO2325" s="121"/>
      <c r="UP2325" s="121"/>
      <c r="UQ2325" s="121"/>
      <c r="UR2325" s="121"/>
      <c r="US2325" s="121"/>
      <c r="UT2325" s="121"/>
      <c r="UU2325" s="121"/>
      <c r="UV2325" s="121"/>
      <c r="UW2325" s="121"/>
      <c r="UX2325" s="121"/>
      <c r="UY2325" s="121"/>
      <c r="UZ2325" s="121"/>
      <c r="VA2325" s="121"/>
      <c r="VB2325" s="121"/>
      <c r="VC2325" s="121"/>
      <c r="VD2325" s="121"/>
      <c r="VE2325" s="121"/>
      <c r="VF2325" s="121"/>
      <c r="VG2325" s="121"/>
      <c r="VH2325" s="121"/>
      <c r="VI2325" s="121"/>
      <c r="VJ2325" s="121"/>
      <c r="VK2325" s="121"/>
      <c r="VL2325" s="121"/>
      <c r="VM2325" s="121"/>
      <c r="VN2325" s="121"/>
      <c r="VO2325" s="121"/>
      <c r="VP2325" s="121"/>
      <c r="VQ2325" s="121"/>
      <c r="VR2325" s="121"/>
      <c r="VS2325" s="121"/>
      <c r="VT2325" s="121"/>
      <c r="VU2325" s="121"/>
      <c r="VV2325" s="121"/>
      <c r="VW2325" s="121"/>
      <c r="VX2325" s="121"/>
      <c r="VY2325" s="121"/>
      <c r="VZ2325" s="121"/>
      <c r="WA2325" s="121"/>
      <c r="WB2325" s="121"/>
      <c r="WC2325" s="121"/>
      <c r="WD2325" s="121"/>
      <c r="WE2325" s="121"/>
      <c r="WF2325" s="121"/>
      <c r="WG2325" s="121"/>
      <c r="WH2325" s="121"/>
      <c r="WI2325" s="121"/>
      <c r="WJ2325" s="121"/>
      <c r="WK2325" s="121"/>
      <c r="WL2325" s="121"/>
      <c r="WM2325" s="121"/>
      <c r="WN2325" s="121"/>
      <c r="WO2325" s="121"/>
      <c r="WP2325" s="121"/>
      <c r="WQ2325" s="121"/>
      <c r="WR2325" s="121"/>
      <c r="WS2325" s="121"/>
      <c r="WT2325" s="121"/>
      <c r="WU2325" s="121"/>
      <c r="WV2325" s="121"/>
      <c r="WW2325" s="121"/>
      <c r="WX2325" s="121"/>
      <c r="WY2325" s="121"/>
      <c r="WZ2325" s="121"/>
      <c r="XA2325" s="121"/>
      <c r="XB2325" s="121"/>
      <c r="XC2325" s="121"/>
      <c r="XD2325" s="121"/>
      <c r="XE2325" s="121"/>
      <c r="XF2325" s="121"/>
      <c r="XG2325" s="121"/>
      <c r="XH2325" s="121"/>
      <c r="XI2325" s="121"/>
      <c r="XJ2325" s="121"/>
      <c r="XK2325" s="121"/>
      <c r="XL2325" s="121"/>
      <c r="XM2325" s="121"/>
      <c r="XN2325" s="121"/>
      <c r="XO2325" s="121"/>
      <c r="XP2325" s="121"/>
      <c r="XQ2325" s="121"/>
      <c r="XR2325" s="121"/>
      <c r="XS2325" s="121"/>
      <c r="XT2325" s="121"/>
      <c r="XU2325" s="121"/>
      <c r="XV2325" s="121"/>
      <c r="XW2325" s="121"/>
      <c r="XX2325" s="121"/>
      <c r="XY2325" s="121"/>
      <c r="XZ2325" s="121"/>
      <c r="YA2325" s="121"/>
      <c r="YB2325" s="121"/>
      <c r="YC2325" s="121"/>
      <c r="YD2325" s="121"/>
      <c r="YE2325" s="121"/>
      <c r="YF2325" s="121"/>
      <c r="YG2325" s="121"/>
      <c r="YH2325" s="121"/>
      <c r="YI2325" s="121"/>
      <c r="YJ2325" s="121"/>
      <c r="YK2325" s="121"/>
      <c r="YL2325" s="121"/>
      <c r="YM2325" s="121"/>
      <c r="YN2325" s="121"/>
      <c r="YO2325" s="121"/>
      <c r="YP2325" s="121"/>
      <c r="YQ2325" s="121"/>
      <c r="YR2325" s="121"/>
      <c r="YS2325" s="121"/>
      <c r="YT2325" s="121"/>
      <c r="YU2325" s="121"/>
      <c r="YV2325" s="121"/>
      <c r="YW2325" s="121"/>
      <c r="YX2325" s="121"/>
      <c r="YY2325" s="121"/>
      <c r="YZ2325" s="121"/>
      <c r="ZA2325" s="121"/>
      <c r="ZB2325" s="121"/>
      <c r="ZC2325" s="121"/>
      <c r="ZD2325" s="121"/>
      <c r="ZE2325" s="121"/>
      <c r="ZF2325" s="121"/>
      <c r="ZG2325" s="121"/>
      <c r="ZH2325" s="121"/>
      <c r="ZI2325" s="121"/>
      <c r="ZJ2325" s="121"/>
      <c r="ZK2325" s="121"/>
      <c r="ZL2325" s="121"/>
      <c r="ZM2325" s="121"/>
      <c r="ZN2325" s="121"/>
      <c r="ZO2325" s="121"/>
      <c r="ZP2325" s="121"/>
      <c r="ZQ2325" s="121"/>
      <c r="ZR2325" s="121"/>
      <c r="ZS2325" s="121"/>
      <c r="ZT2325" s="121"/>
      <c r="ZU2325" s="121"/>
      <c r="ZV2325" s="121"/>
      <c r="ZW2325" s="121"/>
      <c r="ZX2325" s="121"/>
      <c r="ZY2325" s="121"/>
      <c r="ZZ2325" s="121"/>
      <c r="AAA2325" s="121"/>
      <c r="AAB2325" s="121"/>
      <c r="AAC2325" s="121"/>
      <c r="AAD2325" s="121"/>
      <c r="AAE2325" s="121"/>
      <c r="AAF2325" s="121"/>
      <c r="AAG2325" s="121"/>
      <c r="AAH2325" s="121"/>
      <c r="AAI2325" s="121"/>
      <c r="AAJ2325" s="121"/>
      <c r="AAK2325" s="121"/>
      <c r="AAL2325" s="121"/>
      <c r="AAM2325" s="121"/>
      <c r="AAN2325" s="121"/>
      <c r="AAO2325" s="121"/>
      <c r="AAP2325" s="121"/>
      <c r="AAQ2325" s="121"/>
      <c r="AAR2325" s="121"/>
      <c r="AAS2325" s="121"/>
      <c r="AAT2325" s="121"/>
      <c r="AAU2325" s="121"/>
      <c r="AAV2325" s="121"/>
      <c r="AAW2325" s="121"/>
      <c r="AAX2325" s="121"/>
      <c r="AAY2325" s="121"/>
      <c r="AAZ2325" s="121"/>
      <c r="ABA2325" s="121"/>
      <c r="ABB2325" s="121"/>
      <c r="ABC2325" s="121"/>
      <c r="ABD2325" s="121"/>
      <c r="ABE2325" s="121"/>
      <c r="ABF2325" s="121"/>
      <c r="ABG2325" s="121"/>
      <c r="ABH2325" s="121"/>
      <c r="ABI2325" s="121"/>
      <c r="ABJ2325" s="121"/>
      <c r="ABK2325" s="121"/>
      <c r="ABL2325" s="121"/>
      <c r="ABM2325" s="121"/>
      <c r="ABN2325" s="121"/>
      <c r="ABO2325" s="121"/>
      <c r="ABP2325" s="121"/>
      <c r="ABQ2325" s="121"/>
      <c r="ABR2325" s="121"/>
      <c r="ABS2325" s="121"/>
      <c r="ABT2325" s="121"/>
      <c r="ABU2325" s="121"/>
      <c r="ABV2325" s="121"/>
      <c r="ABW2325" s="121"/>
      <c r="ABX2325" s="121"/>
      <c r="ABY2325" s="121"/>
      <c r="ABZ2325" s="121"/>
      <c r="ACA2325" s="121"/>
      <c r="ACB2325" s="121"/>
      <c r="ACC2325" s="121"/>
      <c r="ACD2325" s="121"/>
      <c r="ACE2325" s="121"/>
      <c r="ACF2325" s="121"/>
      <c r="ACG2325" s="121"/>
      <c r="ACH2325" s="121"/>
      <c r="ACI2325" s="121"/>
      <c r="ACJ2325" s="121"/>
      <c r="ACK2325" s="121"/>
      <c r="ACL2325" s="121"/>
      <c r="ACM2325" s="121"/>
      <c r="ACN2325" s="121"/>
      <c r="ACO2325" s="121"/>
      <c r="ACP2325" s="121"/>
      <c r="ACQ2325" s="121"/>
      <c r="ACR2325" s="121"/>
      <c r="ACS2325" s="121"/>
      <c r="ACT2325" s="121"/>
      <c r="ACU2325" s="121"/>
      <c r="ACV2325" s="121"/>
      <c r="ACW2325" s="121"/>
      <c r="ACX2325" s="121"/>
      <c r="ACY2325" s="121"/>
      <c r="ACZ2325" s="121"/>
      <c r="ADA2325" s="121"/>
      <c r="ADB2325" s="121"/>
      <c r="ADC2325" s="121"/>
      <c r="ADD2325" s="121"/>
      <c r="ADE2325" s="121"/>
      <c r="ADF2325" s="121"/>
      <c r="ADG2325" s="121"/>
      <c r="ADH2325" s="121"/>
      <c r="ADI2325" s="121"/>
      <c r="ADJ2325" s="121"/>
      <c r="ADK2325" s="121"/>
      <c r="ADL2325" s="121"/>
      <c r="ADM2325" s="121"/>
      <c r="ADN2325" s="121"/>
      <c r="ADO2325" s="121"/>
      <c r="ADP2325" s="121"/>
      <c r="ADQ2325" s="121"/>
      <c r="ADR2325" s="121"/>
      <c r="ADS2325" s="121"/>
      <c r="ADT2325" s="121"/>
      <c r="ADU2325" s="121"/>
      <c r="ADV2325" s="121"/>
      <c r="ADW2325" s="121"/>
      <c r="ADX2325" s="121"/>
      <c r="ADY2325" s="121"/>
      <c r="ADZ2325" s="121"/>
      <c r="AEA2325" s="121"/>
      <c r="AEB2325" s="121"/>
      <c r="AEC2325" s="121"/>
      <c r="AED2325" s="121"/>
      <c r="AEE2325" s="121"/>
      <c r="AEF2325" s="121"/>
      <c r="AEG2325" s="121"/>
      <c r="AEH2325" s="121"/>
      <c r="AEI2325" s="121"/>
      <c r="AEJ2325" s="121"/>
      <c r="AEK2325" s="121"/>
      <c r="AEL2325" s="121"/>
      <c r="AEM2325" s="121"/>
      <c r="AEN2325" s="121"/>
      <c r="AEO2325" s="121"/>
      <c r="AEP2325" s="121"/>
      <c r="AEQ2325" s="121"/>
      <c r="AER2325" s="121"/>
      <c r="AES2325" s="121"/>
      <c r="AET2325" s="121"/>
      <c r="AEU2325" s="121"/>
      <c r="AEV2325" s="121"/>
      <c r="AEW2325" s="121"/>
      <c r="AEX2325" s="121"/>
      <c r="AEY2325" s="121"/>
      <c r="AEZ2325" s="121"/>
      <c r="AFA2325" s="121"/>
      <c r="AFB2325" s="121"/>
      <c r="AFC2325" s="121"/>
      <c r="AFD2325" s="121"/>
      <c r="AFE2325" s="121"/>
      <c r="AFF2325" s="121"/>
      <c r="AFG2325" s="121"/>
      <c r="AFH2325" s="121"/>
      <c r="AFI2325" s="121"/>
      <c r="AFJ2325" s="121"/>
      <c r="AFK2325" s="121"/>
      <c r="AFL2325" s="121"/>
      <c r="AFM2325" s="121"/>
      <c r="AFN2325" s="121"/>
      <c r="AFO2325" s="121"/>
      <c r="AFP2325" s="121"/>
      <c r="AFQ2325" s="121"/>
      <c r="AFR2325" s="121"/>
      <c r="AFS2325" s="121"/>
      <c r="AFT2325" s="121"/>
      <c r="AFU2325" s="121"/>
      <c r="AFV2325" s="121"/>
      <c r="AFW2325" s="121"/>
      <c r="AFX2325" s="121"/>
      <c r="AFY2325" s="121"/>
      <c r="AFZ2325" s="121"/>
      <c r="AGA2325" s="121"/>
      <c r="AGB2325" s="121"/>
      <c r="AGC2325" s="121"/>
      <c r="AGD2325" s="121"/>
      <c r="AGE2325" s="121"/>
      <c r="AGF2325" s="121"/>
      <c r="AGG2325" s="121"/>
      <c r="AGH2325" s="121"/>
      <c r="AGI2325" s="121"/>
      <c r="AGJ2325" s="121"/>
      <c r="AGK2325" s="121"/>
      <c r="AGL2325" s="121"/>
      <c r="AGM2325" s="121"/>
      <c r="AGN2325" s="121"/>
      <c r="AGO2325" s="121"/>
      <c r="AGP2325" s="121"/>
      <c r="AGQ2325" s="121"/>
      <c r="AGR2325" s="121"/>
      <c r="AGS2325" s="121"/>
      <c r="AGT2325" s="121"/>
      <c r="AGU2325" s="121"/>
      <c r="AGV2325" s="121"/>
      <c r="AGW2325" s="121"/>
      <c r="AGX2325" s="121"/>
      <c r="AGY2325" s="121"/>
      <c r="AGZ2325" s="121"/>
      <c r="AHA2325" s="121"/>
      <c r="AHB2325" s="121"/>
      <c r="AHC2325" s="121"/>
      <c r="AHD2325" s="121"/>
      <c r="AHE2325" s="121"/>
      <c r="AHF2325" s="121"/>
      <c r="AHG2325" s="121"/>
      <c r="AHH2325" s="121"/>
      <c r="AHI2325" s="121"/>
      <c r="AHJ2325" s="121"/>
      <c r="AHK2325" s="121"/>
      <c r="AHL2325" s="121"/>
      <c r="AHM2325" s="121"/>
      <c r="AHN2325" s="121"/>
      <c r="AHO2325" s="121"/>
      <c r="AHP2325" s="121"/>
      <c r="AHQ2325" s="121"/>
      <c r="AHR2325" s="121"/>
      <c r="AHS2325" s="121"/>
      <c r="AHT2325" s="121"/>
      <c r="AHU2325" s="121"/>
      <c r="AHV2325" s="121"/>
      <c r="AHW2325" s="121"/>
      <c r="AHX2325" s="121"/>
      <c r="AHY2325" s="121"/>
      <c r="AHZ2325" s="121"/>
      <c r="AIA2325" s="121"/>
      <c r="AIB2325" s="121"/>
      <c r="AIC2325" s="121"/>
      <c r="AID2325" s="121"/>
      <c r="AIE2325" s="121"/>
      <c r="AIF2325" s="121"/>
      <c r="AIG2325" s="121"/>
      <c r="AIH2325" s="121"/>
      <c r="AII2325" s="121"/>
      <c r="AIJ2325" s="121"/>
      <c r="AIK2325" s="121"/>
      <c r="AIL2325" s="121"/>
      <c r="AIM2325" s="121"/>
      <c r="AIN2325" s="121"/>
      <c r="AIO2325" s="121"/>
      <c r="AIP2325" s="121"/>
      <c r="AIQ2325" s="121"/>
      <c r="AIR2325" s="121"/>
      <c r="AIS2325" s="121"/>
      <c r="AIT2325" s="121"/>
      <c r="AIU2325" s="121"/>
      <c r="AIV2325" s="121"/>
      <c r="AIW2325" s="121"/>
      <c r="AIX2325" s="121"/>
      <c r="AIY2325" s="121"/>
      <c r="AIZ2325" s="121"/>
      <c r="AJA2325" s="121"/>
      <c r="AJB2325" s="121"/>
      <c r="AJC2325" s="121"/>
      <c r="AJD2325" s="121"/>
      <c r="AJE2325" s="121"/>
      <c r="AJF2325" s="121"/>
      <c r="AJG2325" s="121"/>
      <c r="AJH2325" s="121"/>
      <c r="AJI2325" s="121"/>
      <c r="AJJ2325" s="121"/>
      <c r="AJK2325" s="121"/>
      <c r="AJL2325" s="121"/>
      <c r="AJM2325" s="121"/>
      <c r="AJN2325" s="121"/>
      <c r="AJO2325" s="121"/>
      <c r="AJP2325" s="121"/>
      <c r="AJQ2325" s="121"/>
      <c r="AJR2325" s="121"/>
      <c r="AJS2325" s="121"/>
      <c r="AJT2325" s="121"/>
      <c r="AJU2325" s="121"/>
      <c r="AJV2325" s="121"/>
      <c r="AJW2325" s="121"/>
      <c r="AJX2325" s="121"/>
      <c r="AJY2325" s="121"/>
      <c r="AJZ2325" s="121"/>
      <c r="AKA2325" s="121"/>
      <c r="AKB2325" s="121"/>
      <c r="AKC2325" s="121"/>
      <c r="AKD2325" s="121"/>
      <c r="AKE2325" s="121"/>
      <c r="AKF2325" s="121"/>
      <c r="AKG2325" s="121"/>
      <c r="AKH2325" s="121"/>
      <c r="AKI2325" s="121"/>
      <c r="AKJ2325" s="121"/>
      <c r="AKK2325" s="121"/>
      <c r="AKL2325" s="121"/>
      <c r="AKM2325" s="121"/>
      <c r="AKN2325" s="121"/>
      <c r="AKO2325" s="121"/>
      <c r="AKP2325" s="121"/>
      <c r="AKQ2325" s="121"/>
      <c r="AKR2325" s="121"/>
      <c r="AKS2325" s="121"/>
      <c r="AKT2325" s="121"/>
      <c r="AKU2325" s="121"/>
      <c r="AKV2325" s="121"/>
      <c r="AKW2325" s="121"/>
      <c r="AKX2325" s="121"/>
      <c r="AKY2325" s="121"/>
      <c r="AKZ2325" s="121"/>
      <c r="ALA2325" s="121"/>
      <c r="ALB2325" s="121"/>
      <c r="ALC2325" s="121"/>
      <c r="ALD2325" s="121"/>
      <c r="ALE2325" s="121"/>
      <c r="ALF2325" s="121"/>
      <c r="ALG2325" s="121"/>
      <c r="ALH2325" s="121"/>
      <c r="ALI2325" s="121"/>
      <c r="ALJ2325" s="121"/>
      <c r="ALK2325" s="121"/>
      <c r="ALL2325" s="121"/>
      <c r="ALM2325" s="121"/>
      <c r="ALN2325" s="121"/>
      <c r="ALO2325" s="121"/>
      <c r="ALP2325" s="121"/>
      <c r="ALQ2325" s="121"/>
      <c r="ALR2325" s="121"/>
      <c r="ALS2325" s="121"/>
      <c r="ALT2325" s="121"/>
      <c r="ALU2325" s="121"/>
      <c r="ALV2325" s="121"/>
      <c r="ALW2325" s="121"/>
      <c r="ALX2325" s="121"/>
      <c r="ALY2325" s="121"/>
      <c r="ALZ2325" s="121"/>
      <c r="AMA2325" s="121"/>
      <c r="AMB2325" s="121"/>
      <c r="AMC2325" s="121"/>
      <c r="AMD2325" s="121"/>
      <c r="AME2325" s="121"/>
      <c r="AMF2325" s="121"/>
      <c r="AMG2325" s="121"/>
      <c r="AMH2325" s="121"/>
      <c r="AMI2325" s="121"/>
      <c r="AMJ2325" s="121"/>
      <c r="AMK2325" s="121"/>
    </row>
    <row r="2326" spans="1:1025" s="108" customFormat="1" ht="43.2">
      <c r="A2326" s="15">
        <v>2323</v>
      </c>
      <c r="B2326" s="16" t="s">
        <v>28</v>
      </c>
      <c r="C2326" s="16" t="s">
        <v>3864</v>
      </c>
      <c r="D2326" s="16" t="s">
        <v>5466</v>
      </c>
      <c r="E2326" s="16" t="s">
        <v>5564</v>
      </c>
      <c r="F2326" s="16" t="s">
        <v>938</v>
      </c>
      <c r="G2326" s="16" t="s">
        <v>1053</v>
      </c>
      <c r="H2326" s="16" t="s">
        <v>5468</v>
      </c>
      <c r="I2326" s="16" t="s">
        <v>5490</v>
      </c>
      <c r="J2326" s="16" t="s">
        <v>2247</v>
      </c>
      <c r="K2326" s="16" t="s">
        <v>5565</v>
      </c>
      <c r="L2326" s="16" t="s">
        <v>5566</v>
      </c>
      <c r="M2326" s="282" t="s">
        <v>5567</v>
      </c>
      <c r="N2326" s="121"/>
      <c r="O2326" s="121"/>
      <c r="P2326" s="121"/>
      <c r="Q2326" s="121"/>
      <c r="R2326" s="121"/>
      <c r="S2326" s="121"/>
      <c r="T2326" s="121"/>
      <c r="U2326" s="121"/>
      <c r="V2326" s="121"/>
      <c r="W2326" s="121"/>
      <c r="X2326" s="121"/>
      <c r="Y2326" s="121"/>
      <c r="Z2326" s="121"/>
      <c r="AA2326" s="121"/>
      <c r="AB2326" s="121"/>
      <c r="AC2326" s="121"/>
      <c r="AD2326" s="121"/>
      <c r="AE2326" s="121"/>
      <c r="AF2326" s="121"/>
      <c r="AG2326" s="121"/>
      <c r="AH2326" s="121"/>
      <c r="AI2326" s="121"/>
      <c r="AJ2326" s="121"/>
      <c r="AK2326" s="121"/>
      <c r="AL2326" s="121"/>
      <c r="AM2326" s="121"/>
      <c r="AN2326" s="121"/>
      <c r="AO2326" s="121"/>
      <c r="AP2326" s="121"/>
      <c r="AQ2326" s="121"/>
      <c r="AR2326" s="121"/>
      <c r="AS2326" s="121"/>
      <c r="AT2326" s="121"/>
      <c r="AU2326" s="121"/>
      <c r="AV2326" s="121"/>
      <c r="AW2326" s="121"/>
      <c r="AX2326" s="121"/>
      <c r="AY2326" s="121"/>
      <c r="AZ2326" s="121"/>
      <c r="BA2326" s="121"/>
      <c r="BB2326" s="121"/>
      <c r="BC2326" s="121"/>
      <c r="BD2326" s="121"/>
      <c r="BE2326" s="121"/>
      <c r="BF2326" s="121"/>
      <c r="BG2326" s="121"/>
      <c r="BH2326" s="121"/>
      <c r="BI2326" s="121"/>
      <c r="BJ2326" s="121"/>
      <c r="BK2326" s="121"/>
      <c r="BL2326" s="121"/>
      <c r="BM2326" s="121"/>
      <c r="BN2326" s="121"/>
      <c r="BO2326" s="121"/>
      <c r="BP2326" s="121"/>
      <c r="BQ2326" s="121"/>
      <c r="BR2326" s="121"/>
      <c r="BS2326" s="121"/>
      <c r="BT2326" s="121"/>
      <c r="BU2326" s="121"/>
      <c r="BV2326" s="121"/>
      <c r="BW2326" s="121"/>
      <c r="BX2326" s="121"/>
      <c r="BY2326" s="121"/>
      <c r="BZ2326" s="121"/>
      <c r="CA2326" s="121"/>
      <c r="CB2326" s="121"/>
      <c r="CC2326" s="121"/>
      <c r="CD2326" s="121"/>
      <c r="CE2326" s="121"/>
      <c r="CF2326" s="121"/>
      <c r="CG2326" s="121"/>
      <c r="CH2326" s="121"/>
      <c r="CI2326" s="121"/>
      <c r="CJ2326" s="121"/>
      <c r="CK2326" s="121"/>
      <c r="CL2326" s="121"/>
      <c r="CM2326" s="121"/>
      <c r="CN2326" s="121"/>
      <c r="CO2326" s="121"/>
      <c r="CP2326" s="121"/>
      <c r="CQ2326" s="121"/>
      <c r="CR2326" s="121"/>
      <c r="CS2326" s="121"/>
      <c r="CT2326" s="121"/>
      <c r="CU2326" s="121"/>
      <c r="CV2326" s="121"/>
      <c r="CW2326" s="121"/>
      <c r="CX2326" s="121"/>
      <c r="CY2326" s="121"/>
      <c r="CZ2326" s="121"/>
      <c r="DA2326" s="121"/>
      <c r="DB2326" s="121"/>
      <c r="DC2326" s="121"/>
      <c r="DD2326" s="121"/>
      <c r="DE2326" s="121"/>
      <c r="DF2326" s="121"/>
      <c r="DG2326" s="121"/>
      <c r="DH2326" s="121"/>
      <c r="DI2326" s="121"/>
      <c r="DJ2326" s="121"/>
      <c r="DK2326" s="121"/>
      <c r="DL2326" s="121"/>
      <c r="DM2326" s="121"/>
      <c r="DN2326" s="121"/>
      <c r="DO2326" s="121"/>
      <c r="DP2326" s="121"/>
      <c r="DQ2326" s="121"/>
      <c r="DR2326" s="121"/>
      <c r="DS2326" s="121"/>
      <c r="DT2326" s="121"/>
      <c r="DU2326" s="121"/>
      <c r="DV2326" s="121"/>
      <c r="DW2326" s="121"/>
      <c r="DX2326" s="121"/>
      <c r="DY2326" s="121"/>
      <c r="DZ2326" s="121"/>
      <c r="EA2326" s="121"/>
      <c r="EB2326" s="121"/>
      <c r="EC2326" s="121"/>
      <c r="ED2326" s="121"/>
      <c r="EE2326" s="121"/>
      <c r="EF2326" s="121"/>
      <c r="EG2326" s="121"/>
      <c r="EH2326" s="121"/>
      <c r="EI2326" s="121"/>
      <c r="EJ2326" s="121"/>
      <c r="EK2326" s="121"/>
      <c r="EL2326" s="121"/>
      <c r="EM2326" s="121"/>
      <c r="EN2326" s="121"/>
      <c r="EO2326" s="121"/>
      <c r="EP2326" s="121"/>
      <c r="EQ2326" s="121"/>
      <c r="ER2326" s="121"/>
      <c r="ES2326" s="121"/>
      <c r="ET2326" s="121"/>
      <c r="EU2326" s="121"/>
      <c r="EV2326" s="121"/>
      <c r="EW2326" s="121"/>
      <c r="EX2326" s="121"/>
      <c r="EY2326" s="121"/>
      <c r="EZ2326" s="121"/>
      <c r="FA2326" s="121"/>
      <c r="FB2326" s="121"/>
      <c r="FC2326" s="121"/>
      <c r="FD2326" s="121"/>
      <c r="FE2326" s="121"/>
      <c r="FF2326" s="121"/>
      <c r="FG2326" s="121"/>
      <c r="FH2326" s="121"/>
      <c r="FI2326" s="121"/>
      <c r="FJ2326" s="121"/>
      <c r="FK2326" s="121"/>
      <c r="FL2326" s="121"/>
      <c r="FM2326" s="121"/>
      <c r="FN2326" s="121"/>
      <c r="FO2326" s="121"/>
      <c r="FP2326" s="121"/>
      <c r="FQ2326" s="121"/>
      <c r="FR2326" s="121"/>
      <c r="FS2326" s="121"/>
      <c r="FT2326" s="121"/>
      <c r="FU2326" s="121"/>
      <c r="FV2326" s="121"/>
      <c r="FW2326" s="121"/>
      <c r="FX2326" s="121"/>
      <c r="FY2326" s="121"/>
      <c r="FZ2326" s="121"/>
      <c r="GA2326" s="121"/>
      <c r="GB2326" s="121"/>
      <c r="GC2326" s="121"/>
      <c r="GD2326" s="121"/>
      <c r="GE2326" s="121"/>
      <c r="GF2326" s="121"/>
      <c r="GG2326" s="121"/>
      <c r="GH2326" s="121"/>
      <c r="GI2326" s="121"/>
      <c r="GJ2326" s="121"/>
      <c r="GK2326" s="121"/>
      <c r="GL2326" s="121"/>
      <c r="GM2326" s="121"/>
      <c r="GN2326" s="121"/>
      <c r="GO2326" s="121"/>
      <c r="GP2326" s="121"/>
      <c r="GQ2326" s="121"/>
      <c r="GR2326" s="121"/>
      <c r="GS2326" s="121"/>
      <c r="GT2326" s="121"/>
      <c r="GU2326" s="121"/>
      <c r="GV2326" s="121"/>
      <c r="GW2326" s="121"/>
      <c r="GX2326" s="121"/>
      <c r="GY2326" s="121"/>
      <c r="GZ2326" s="121"/>
      <c r="HA2326" s="121"/>
      <c r="HB2326" s="121"/>
      <c r="HC2326" s="121"/>
      <c r="HD2326" s="121"/>
      <c r="HE2326" s="121"/>
      <c r="HF2326" s="121"/>
      <c r="HG2326" s="121"/>
      <c r="HH2326" s="121"/>
      <c r="HI2326" s="121"/>
      <c r="HJ2326" s="121"/>
      <c r="HK2326" s="121"/>
      <c r="HL2326" s="121"/>
      <c r="HM2326" s="121"/>
      <c r="HN2326" s="121"/>
      <c r="HO2326" s="121"/>
      <c r="HP2326" s="121"/>
      <c r="HQ2326" s="121"/>
      <c r="HR2326" s="121"/>
      <c r="HS2326" s="121"/>
      <c r="HT2326" s="121"/>
      <c r="HU2326" s="121"/>
      <c r="HV2326" s="121"/>
      <c r="HW2326" s="121"/>
      <c r="HX2326" s="121"/>
      <c r="HY2326" s="121"/>
      <c r="HZ2326" s="121"/>
      <c r="IA2326" s="121"/>
      <c r="IB2326" s="121"/>
      <c r="IC2326" s="121"/>
      <c r="ID2326" s="121"/>
      <c r="IE2326" s="121"/>
      <c r="IF2326" s="121"/>
      <c r="IG2326" s="121"/>
      <c r="IH2326" s="121"/>
      <c r="II2326" s="121"/>
      <c r="IJ2326" s="121"/>
      <c r="IK2326" s="121"/>
      <c r="IL2326" s="121"/>
      <c r="IM2326" s="121"/>
      <c r="IN2326" s="121"/>
      <c r="IO2326" s="121"/>
      <c r="IP2326" s="121"/>
      <c r="IQ2326" s="121"/>
      <c r="IR2326" s="121"/>
      <c r="IS2326" s="121"/>
      <c r="IT2326" s="121"/>
      <c r="IU2326" s="121"/>
      <c r="IV2326" s="121"/>
      <c r="IW2326" s="121"/>
      <c r="IX2326" s="121"/>
      <c r="IY2326" s="121"/>
      <c r="IZ2326" s="121"/>
      <c r="JA2326" s="121"/>
      <c r="JB2326" s="121"/>
      <c r="JC2326" s="121"/>
      <c r="JD2326" s="121"/>
      <c r="JE2326" s="121"/>
      <c r="JF2326" s="121"/>
      <c r="JG2326" s="121"/>
      <c r="JH2326" s="121"/>
      <c r="JI2326" s="121"/>
      <c r="JJ2326" s="121"/>
      <c r="JK2326" s="121"/>
      <c r="JL2326" s="121"/>
      <c r="JM2326" s="121"/>
      <c r="JN2326" s="121"/>
      <c r="JO2326" s="121"/>
      <c r="JP2326" s="121"/>
      <c r="JQ2326" s="121"/>
      <c r="JR2326" s="121"/>
      <c r="JS2326" s="121"/>
      <c r="JT2326" s="121"/>
      <c r="JU2326" s="121"/>
      <c r="JV2326" s="121"/>
      <c r="JW2326" s="121"/>
      <c r="JX2326" s="121"/>
      <c r="JY2326" s="121"/>
      <c r="JZ2326" s="121"/>
      <c r="KA2326" s="121"/>
      <c r="KB2326" s="121"/>
      <c r="KC2326" s="121"/>
      <c r="KD2326" s="121"/>
      <c r="KE2326" s="121"/>
      <c r="KF2326" s="121"/>
      <c r="KG2326" s="121"/>
      <c r="KH2326" s="121"/>
      <c r="KI2326" s="121"/>
      <c r="KJ2326" s="121"/>
      <c r="KK2326" s="121"/>
      <c r="KL2326" s="121"/>
      <c r="KM2326" s="121"/>
      <c r="KN2326" s="121"/>
      <c r="KO2326" s="121"/>
      <c r="KP2326" s="121"/>
      <c r="KQ2326" s="121"/>
      <c r="KR2326" s="121"/>
      <c r="KS2326" s="121"/>
      <c r="KT2326" s="121"/>
      <c r="KU2326" s="121"/>
      <c r="KV2326" s="121"/>
      <c r="KW2326" s="121"/>
      <c r="KX2326" s="121"/>
      <c r="KY2326" s="121"/>
      <c r="KZ2326" s="121"/>
      <c r="LA2326" s="121"/>
      <c r="LB2326" s="121"/>
      <c r="LC2326" s="121"/>
      <c r="LD2326" s="121"/>
      <c r="LE2326" s="121"/>
      <c r="LF2326" s="121"/>
      <c r="LG2326" s="121"/>
      <c r="LH2326" s="121"/>
      <c r="LI2326" s="121"/>
      <c r="LJ2326" s="121"/>
      <c r="LK2326" s="121"/>
      <c r="LL2326" s="121"/>
      <c r="LM2326" s="121"/>
      <c r="LN2326" s="121"/>
      <c r="LO2326" s="121"/>
      <c r="LP2326" s="121"/>
      <c r="LQ2326" s="121"/>
      <c r="LR2326" s="121"/>
      <c r="LS2326" s="121"/>
      <c r="LT2326" s="121"/>
      <c r="LU2326" s="121"/>
      <c r="LV2326" s="121"/>
      <c r="LW2326" s="121"/>
      <c r="LX2326" s="121"/>
      <c r="LY2326" s="121"/>
      <c r="LZ2326" s="121"/>
      <c r="MA2326" s="121"/>
      <c r="MB2326" s="121"/>
      <c r="MC2326" s="121"/>
      <c r="MD2326" s="121"/>
      <c r="ME2326" s="121"/>
      <c r="MF2326" s="121"/>
      <c r="MG2326" s="121"/>
      <c r="MH2326" s="121"/>
      <c r="MI2326" s="121"/>
      <c r="MJ2326" s="121"/>
      <c r="MK2326" s="121"/>
      <c r="ML2326" s="121"/>
      <c r="MM2326" s="121"/>
      <c r="MN2326" s="121"/>
      <c r="MO2326" s="121"/>
      <c r="MP2326" s="121"/>
      <c r="MQ2326" s="121"/>
      <c r="MR2326" s="121"/>
      <c r="MS2326" s="121"/>
      <c r="MT2326" s="121"/>
      <c r="MU2326" s="121"/>
      <c r="MV2326" s="121"/>
      <c r="MW2326" s="121"/>
      <c r="MX2326" s="121"/>
      <c r="MY2326" s="121"/>
      <c r="MZ2326" s="121"/>
      <c r="NA2326" s="121"/>
      <c r="NB2326" s="121"/>
      <c r="NC2326" s="121"/>
      <c r="ND2326" s="121"/>
      <c r="NE2326" s="121"/>
      <c r="NF2326" s="121"/>
      <c r="NG2326" s="121"/>
      <c r="NH2326" s="121"/>
      <c r="NI2326" s="121"/>
      <c r="NJ2326" s="121"/>
      <c r="NK2326" s="121"/>
      <c r="NL2326" s="121"/>
      <c r="NM2326" s="121"/>
      <c r="NN2326" s="121"/>
      <c r="NO2326" s="121"/>
      <c r="NP2326" s="121"/>
      <c r="NQ2326" s="121"/>
      <c r="NR2326" s="121"/>
      <c r="NS2326" s="121"/>
      <c r="NT2326" s="121"/>
      <c r="NU2326" s="121"/>
      <c r="NV2326" s="121"/>
      <c r="NW2326" s="121"/>
      <c r="NX2326" s="121"/>
      <c r="NY2326" s="121"/>
      <c r="NZ2326" s="121"/>
      <c r="OA2326" s="121"/>
      <c r="OB2326" s="121"/>
      <c r="OC2326" s="121"/>
      <c r="OD2326" s="121"/>
      <c r="OE2326" s="121"/>
      <c r="OF2326" s="121"/>
      <c r="OG2326" s="121"/>
      <c r="OH2326" s="121"/>
      <c r="OI2326" s="121"/>
      <c r="OJ2326" s="121"/>
      <c r="OK2326" s="121"/>
      <c r="OL2326" s="121"/>
      <c r="OM2326" s="121"/>
      <c r="ON2326" s="121"/>
      <c r="OO2326" s="121"/>
      <c r="OP2326" s="121"/>
      <c r="OQ2326" s="121"/>
      <c r="OR2326" s="121"/>
      <c r="OS2326" s="121"/>
      <c r="OT2326" s="121"/>
      <c r="OU2326" s="121"/>
      <c r="OV2326" s="121"/>
      <c r="OW2326" s="121"/>
      <c r="OX2326" s="121"/>
      <c r="OY2326" s="121"/>
      <c r="OZ2326" s="121"/>
      <c r="PA2326" s="121"/>
      <c r="PB2326" s="121"/>
      <c r="PC2326" s="121"/>
      <c r="PD2326" s="121"/>
      <c r="PE2326" s="121"/>
      <c r="PF2326" s="121"/>
      <c r="PG2326" s="121"/>
      <c r="PH2326" s="121"/>
      <c r="PI2326" s="121"/>
      <c r="PJ2326" s="121"/>
      <c r="PK2326" s="121"/>
      <c r="PL2326" s="121"/>
      <c r="PM2326" s="121"/>
      <c r="PN2326" s="121"/>
      <c r="PO2326" s="121"/>
      <c r="PP2326" s="121"/>
      <c r="PQ2326" s="121"/>
      <c r="PR2326" s="121"/>
      <c r="PS2326" s="121"/>
      <c r="PT2326" s="121"/>
      <c r="PU2326" s="121"/>
      <c r="PV2326" s="121"/>
      <c r="PW2326" s="121"/>
      <c r="PX2326" s="121"/>
      <c r="PY2326" s="121"/>
      <c r="PZ2326" s="121"/>
      <c r="QA2326" s="121"/>
      <c r="QB2326" s="121"/>
      <c r="QC2326" s="121"/>
      <c r="QD2326" s="121"/>
      <c r="QE2326" s="121"/>
      <c r="QF2326" s="121"/>
      <c r="QG2326" s="121"/>
      <c r="QH2326" s="121"/>
      <c r="QI2326" s="121"/>
      <c r="QJ2326" s="121"/>
      <c r="QK2326" s="121"/>
      <c r="QL2326" s="121"/>
      <c r="QM2326" s="121"/>
      <c r="QN2326" s="121"/>
      <c r="QO2326" s="121"/>
      <c r="QP2326" s="121"/>
      <c r="QQ2326" s="121"/>
      <c r="QR2326" s="121"/>
      <c r="QS2326" s="121"/>
      <c r="QT2326" s="121"/>
      <c r="QU2326" s="121"/>
      <c r="QV2326" s="121"/>
      <c r="QW2326" s="121"/>
      <c r="QX2326" s="121"/>
      <c r="QY2326" s="121"/>
      <c r="QZ2326" s="121"/>
      <c r="RA2326" s="121"/>
      <c r="RB2326" s="121"/>
      <c r="RC2326" s="121"/>
      <c r="RD2326" s="121"/>
      <c r="RE2326" s="121"/>
      <c r="RF2326" s="121"/>
      <c r="RG2326" s="121"/>
      <c r="RH2326" s="121"/>
      <c r="RI2326" s="121"/>
      <c r="RJ2326" s="121"/>
      <c r="RK2326" s="121"/>
      <c r="RL2326" s="121"/>
      <c r="RM2326" s="121"/>
      <c r="RN2326" s="121"/>
      <c r="RO2326" s="121"/>
      <c r="RP2326" s="121"/>
      <c r="RQ2326" s="121"/>
      <c r="RR2326" s="121"/>
      <c r="RS2326" s="121"/>
      <c r="RT2326" s="121"/>
      <c r="RU2326" s="121"/>
      <c r="RV2326" s="121"/>
      <c r="RW2326" s="121"/>
      <c r="RX2326" s="121"/>
      <c r="RY2326" s="121"/>
      <c r="RZ2326" s="121"/>
      <c r="SA2326" s="121"/>
      <c r="SB2326" s="121"/>
      <c r="SC2326" s="121"/>
      <c r="SD2326" s="121"/>
      <c r="SE2326" s="121"/>
      <c r="SF2326" s="121"/>
      <c r="SG2326" s="121"/>
      <c r="SH2326" s="121"/>
      <c r="SI2326" s="121"/>
      <c r="SJ2326" s="121"/>
      <c r="SK2326" s="121"/>
      <c r="SL2326" s="121"/>
      <c r="SM2326" s="121"/>
      <c r="SN2326" s="121"/>
      <c r="SO2326" s="121"/>
      <c r="SP2326" s="121"/>
      <c r="SQ2326" s="121"/>
      <c r="SR2326" s="121"/>
      <c r="SS2326" s="121"/>
      <c r="ST2326" s="121"/>
      <c r="SU2326" s="121"/>
      <c r="SV2326" s="121"/>
      <c r="SW2326" s="121"/>
      <c r="SX2326" s="121"/>
      <c r="SY2326" s="121"/>
      <c r="SZ2326" s="121"/>
      <c r="TA2326" s="121"/>
      <c r="TB2326" s="121"/>
      <c r="TC2326" s="121"/>
      <c r="TD2326" s="121"/>
      <c r="TE2326" s="121"/>
      <c r="TF2326" s="121"/>
      <c r="TG2326" s="121"/>
      <c r="TH2326" s="121"/>
      <c r="TI2326" s="121"/>
      <c r="TJ2326" s="121"/>
      <c r="TK2326" s="121"/>
      <c r="TL2326" s="121"/>
      <c r="TM2326" s="121"/>
      <c r="TN2326" s="121"/>
      <c r="TO2326" s="121"/>
      <c r="TP2326" s="121"/>
      <c r="TQ2326" s="121"/>
      <c r="TR2326" s="121"/>
      <c r="TS2326" s="121"/>
      <c r="TT2326" s="121"/>
      <c r="TU2326" s="121"/>
      <c r="TV2326" s="121"/>
      <c r="TW2326" s="121"/>
      <c r="TX2326" s="121"/>
      <c r="TY2326" s="121"/>
      <c r="TZ2326" s="121"/>
      <c r="UA2326" s="121"/>
      <c r="UB2326" s="121"/>
      <c r="UC2326" s="121"/>
      <c r="UD2326" s="121"/>
      <c r="UE2326" s="121"/>
      <c r="UF2326" s="121"/>
      <c r="UG2326" s="121"/>
      <c r="UH2326" s="121"/>
      <c r="UI2326" s="121"/>
      <c r="UJ2326" s="121"/>
      <c r="UK2326" s="121"/>
      <c r="UL2326" s="121"/>
      <c r="UM2326" s="121"/>
      <c r="UN2326" s="121"/>
      <c r="UO2326" s="121"/>
      <c r="UP2326" s="121"/>
      <c r="UQ2326" s="121"/>
      <c r="UR2326" s="121"/>
      <c r="US2326" s="121"/>
      <c r="UT2326" s="121"/>
      <c r="UU2326" s="121"/>
      <c r="UV2326" s="121"/>
      <c r="UW2326" s="121"/>
      <c r="UX2326" s="121"/>
      <c r="UY2326" s="121"/>
      <c r="UZ2326" s="121"/>
      <c r="VA2326" s="121"/>
      <c r="VB2326" s="121"/>
      <c r="VC2326" s="121"/>
      <c r="VD2326" s="121"/>
      <c r="VE2326" s="121"/>
      <c r="VF2326" s="121"/>
      <c r="VG2326" s="121"/>
      <c r="VH2326" s="121"/>
      <c r="VI2326" s="121"/>
      <c r="VJ2326" s="121"/>
      <c r="VK2326" s="121"/>
      <c r="VL2326" s="121"/>
      <c r="VM2326" s="121"/>
      <c r="VN2326" s="121"/>
      <c r="VO2326" s="121"/>
      <c r="VP2326" s="121"/>
      <c r="VQ2326" s="121"/>
      <c r="VR2326" s="121"/>
      <c r="VS2326" s="121"/>
      <c r="VT2326" s="121"/>
      <c r="VU2326" s="121"/>
      <c r="VV2326" s="121"/>
      <c r="VW2326" s="121"/>
      <c r="VX2326" s="121"/>
      <c r="VY2326" s="121"/>
      <c r="VZ2326" s="121"/>
      <c r="WA2326" s="121"/>
      <c r="WB2326" s="121"/>
      <c r="WC2326" s="121"/>
      <c r="WD2326" s="121"/>
      <c r="WE2326" s="121"/>
      <c r="WF2326" s="121"/>
      <c r="WG2326" s="121"/>
      <c r="WH2326" s="121"/>
      <c r="WI2326" s="121"/>
      <c r="WJ2326" s="121"/>
      <c r="WK2326" s="121"/>
      <c r="WL2326" s="121"/>
      <c r="WM2326" s="121"/>
      <c r="WN2326" s="121"/>
      <c r="WO2326" s="121"/>
      <c r="WP2326" s="121"/>
      <c r="WQ2326" s="121"/>
      <c r="WR2326" s="121"/>
      <c r="WS2326" s="121"/>
      <c r="WT2326" s="121"/>
      <c r="WU2326" s="121"/>
      <c r="WV2326" s="121"/>
      <c r="WW2326" s="121"/>
      <c r="WX2326" s="121"/>
      <c r="WY2326" s="121"/>
      <c r="WZ2326" s="121"/>
      <c r="XA2326" s="121"/>
      <c r="XB2326" s="121"/>
      <c r="XC2326" s="121"/>
      <c r="XD2326" s="121"/>
      <c r="XE2326" s="121"/>
      <c r="XF2326" s="121"/>
      <c r="XG2326" s="121"/>
      <c r="XH2326" s="121"/>
      <c r="XI2326" s="121"/>
      <c r="XJ2326" s="121"/>
      <c r="XK2326" s="121"/>
      <c r="XL2326" s="121"/>
      <c r="XM2326" s="121"/>
      <c r="XN2326" s="121"/>
      <c r="XO2326" s="121"/>
      <c r="XP2326" s="121"/>
      <c r="XQ2326" s="121"/>
      <c r="XR2326" s="121"/>
      <c r="XS2326" s="121"/>
      <c r="XT2326" s="121"/>
      <c r="XU2326" s="121"/>
      <c r="XV2326" s="121"/>
      <c r="XW2326" s="121"/>
      <c r="XX2326" s="121"/>
      <c r="XY2326" s="121"/>
      <c r="XZ2326" s="121"/>
      <c r="YA2326" s="121"/>
      <c r="YB2326" s="121"/>
      <c r="YC2326" s="121"/>
      <c r="YD2326" s="121"/>
      <c r="YE2326" s="121"/>
      <c r="YF2326" s="121"/>
      <c r="YG2326" s="121"/>
      <c r="YH2326" s="121"/>
      <c r="YI2326" s="121"/>
      <c r="YJ2326" s="121"/>
      <c r="YK2326" s="121"/>
      <c r="YL2326" s="121"/>
      <c r="YM2326" s="121"/>
      <c r="YN2326" s="121"/>
      <c r="YO2326" s="121"/>
      <c r="YP2326" s="121"/>
      <c r="YQ2326" s="121"/>
      <c r="YR2326" s="121"/>
      <c r="YS2326" s="121"/>
      <c r="YT2326" s="121"/>
      <c r="YU2326" s="121"/>
      <c r="YV2326" s="121"/>
      <c r="YW2326" s="121"/>
      <c r="YX2326" s="121"/>
      <c r="YY2326" s="121"/>
      <c r="YZ2326" s="121"/>
      <c r="ZA2326" s="121"/>
      <c r="ZB2326" s="121"/>
      <c r="ZC2326" s="121"/>
      <c r="ZD2326" s="121"/>
      <c r="ZE2326" s="121"/>
      <c r="ZF2326" s="121"/>
      <c r="ZG2326" s="121"/>
      <c r="ZH2326" s="121"/>
      <c r="ZI2326" s="121"/>
      <c r="ZJ2326" s="121"/>
      <c r="ZK2326" s="121"/>
      <c r="ZL2326" s="121"/>
      <c r="ZM2326" s="121"/>
      <c r="ZN2326" s="121"/>
      <c r="ZO2326" s="121"/>
      <c r="ZP2326" s="121"/>
      <c r="ZQ2326" s="121"/>
      <c r="ZR2326" s="121"/>
      <c r="ZS2326" s="121"/>
      <c r="ZT2326" s="121"/>
      <c r="ZU2326" s="121"/>
      <c r="ZV2326" s="121"/>
      <c r="ZW2326" s="121"/>
      <c r="ZX2326" s="121"/>
      <c r="ZY2326" s="121"/>
      <c r="ZZ2326" s="121"/>
      <c r="AAA2326" s="121"/>
      <c r="AAB2326" s="121"/>
      <c r="AAC2326" s="121"/>
      <c r="AAD2326" s="121"/>
      <c r="AAE2326" s="121"/>
      <c r="AAF2326" s="121"/>
      <c r="AAG2326" s="121"/>
      <c r="AAH2326" s="121"/>
      <c r="AAI2326" s="121"/>
      <c r="AAJ2326" s="121"/>
      <c r="AAK2326" s="121"/>
      <c r="AAL2326" s="121"/>
      <c r="AAM2326" s="121"/>
      <c r="AAN2326" s="121"/>
      <c r="AAO2326" s="121"/>
      <c r="AAP2326" s="121"/>
      <c r="AAQ2326" s="121"/>
      <c r="AAR2326" s="121"/>
      <c r="AAS2326" s="121"/>
      <c r="AAT2326" s="121"/>
      <c r="AAU2326" s="121"/>
      <c r="AAV2326" s="121"/>
      <c r="AAW2326" s="121"/>
      <c r="AAX2326" s="121"/>
      <c r="AAY2326" s="121"/>
      <c r="AAZ2326" s="121"/>
      <c r="ABA2326" s="121"/>
      <c r="ABB2326" s="121"/>
      <c r="ABC2326" s="121"/>
      <c r="ABD2326" s="121"/>
      <c r="ABE2326" s="121"/>
      <c r="ABF2326" s="121"/>
      <c r="ABG2326" s="121"/>
      <c r="ABH2326" s="121"/>
      <c r="ABI2326" s="121"/>
      <c r="ABJ2326" s="121"/>
      <c r="ABK2326" s="121"/>
      <c r="ABL2326" s="121"/>
      <c r="ABM2326" s="121"/>
      <c r="ABN2326" s="121"/>
      <c r="ABO2326" s="121"/>
      <c r="ABP2326" s="121"/>
      <c r="ABQ2326" s="121"/>
      <c r="ABR2326" s="121"/>
      <c r="ABS2326" s="121"/>
      <c r="ABT2326" s="121"/>
      <c r="ABU2326" s="121"/>
      <c r="ABV2326" s="121"/>
      <c r="ABW2326" s="121"/>
      <c r="ABX2326" s="121"/>
      <c r="ABY2326" s="121"/>
      <c r="ABZ2326" s="121"/>
      <c r="ACA2326" s="121"/>
      <c r="ACB2326" s="121"/>
      <c r="ACC2326" s="121"/>
      <c r="ACD2326" s="121"/>
      <c r="ACE2326" s="121"/>
      <c r="ACF2326" s="121"/>
      <c r="ACG2326" s="121"/>
      <c r="ACH2326" s="121"/>
      <c r="ACI2326" s="121"/>
      <c r="ACJ2326" s="121"/>
      <c r="ACK2326" s="121"/>
      <c r="ACL2326" s="121"/>
      <c r="ACM2326" s="121"/>
      <c r="ACN2326" s="121"/>
      <c r="ACO2326" s="121"/>
      <c r="ACP2326" s="121"/>
      <c r="ACQ2326" s="121"/>
      <c r="ACR2326" s="121"/>
      <c r="ACS2326" s="121"/>
      <c r="ACT2326" s="121"/>
      <c r="ACU2326" s="121"/>
      <c r="ACV2326" s="121"/>
      <c r="ACW2326" s="121"/>
      <c r="ACX2326" s="121"/>
      <c r="ACY2326" s="121"/>
      <c r="ACZ2326" s="121"/>
      <c r="ADA2326" s="121"/>
      <c r="ADB2326" s="121"/>
      <c r="ADC2326" s="121"/>
      <c r="ADD2326" s="121"/>
      <c r="ADE2326" s="121"/>
      <c r="ADF2326" s="121"/>
      <c r="ADG2326" s="121"/>
      <c r="ADH2326" s="121"/>
      <c r="ADI2326" s="121"/>
      <c r="ADJ2326" s="121"/>
      <c r="ADK2326" s="121"/>
      <c r="ADL2326" s="121"/>
      <c r="ADM2326" s="121"/>
      <c r="ADN2326" s="121"/>
      <c r="ADO2326" s="121"/>
      <c r="ADP2326" s="121"/>
      <c r="ADQ2326" s="121"/>
      <c r="ADR2326" s="121"/>
      <c r="ADS2326" s="121"/>
      <c r="ADT2326" s="121"/>
      <c r="ADU2326" s="121"/>
      <c r="ADV2326" s="121"/>
      <c r="ADW2326" s="121"/>
      <c r="ADX2326" s="121"/>
      <c r="ADY2326" s="121"/>
      <c r="ADZ2326" s="121"/>
      <c r="AEA2326" s="121"/>
      <c r="AEB2326" s="121"/>
      <c r="AEC2326" s="121"/>
      <c r="AED2326" s="121"/>
      <c r="AEE2326" s="121"/>
      <c r="AEF2326" s="121"/>
      <c r="AEG2326" s="121"/>
      <c r="AEH2326" s="121"/>
      <c r="AEI2326" s="121"/>
      <c r="AEJ2326" s="121"/>
      <c r="AEK2326" s="121"/>
      <c r="AEL2326" s="121"/>
      <c r="AEM2326" s="121"/>
      <c r="AEN2326" s="121"/>
      <c r="AEO2326" s="121"/>
      <c r="AEP2326" s="121"/>
      <c r="AEQ2326" s="121"/>
      <c r="AER2326" s="121"/>
      <c r="AES2326" s="121"/>
      <c r="AET2326" s="121"/>
      <c r="AEU2326" s="121"/>
      <c r="AEV2326" s="121"/>
      <c r="AEW2326" s="121"/>
      <c r="AEX2326" s="121"/>
      <c r="AEY2326" s="121"/>
      <c r="AEZ2326" s="121"/>
      <c r="AFA2326" s="121"/>
      <c r="AFB2326" s="121"/>
      <c r="AFC2326" s="121"/>
      <c r="AFD2326" s="121"/>
      <c r="AFE2326" s="121"/>
      <c r="AFF2326" s="121"/>
      <c r="AFG2326" s="121"/>
      <c r="AFH2326" s="121"/>
      <c r="AFI2326" s="121"/>
      <c r="AFJ2326" s="121"/>
      <c r="AFK2326" s="121"/>
      <c r="AFL2326" s="121"/>
      <c r="AFM2326" s="121"/>
      <c r="AFN2326" s="121"/>
      <c r="AFO2326" s="121"/>
      <c r="AFP2326" s="121"/>
      <c r="AFQ2326" s="121"/>
      <c r="AFR2326" s="121"/>
      <c r="AFS2326" s="121"/>
      <c r="AFT2326" s="121"/>
      <c r="AFU2326" s="121"/>
      <c r="AFV2326" s="121"/>
      <c r="AFW2326" s="121"/>
      <c r="AFX2326" s="121"/>
      <c r="AFY2326" s="121"/>
      <c r="AFZ2326" s="121"/>
      <c r="AGA2326" s="121"/>
      <c r="AGB2326" s="121"/>
      <c r="AGC2326" s="121"/>
      <c r="AGD2326" s="121"/>
      <c r="AGE2326" s="121"/>
      <c r="AGF2326" s="121"/>
      <c r="AGG2326" s="121"/>
      <c r="AGH2326" s="121"/>
      <c r="AGI2326" s="121"/>
      <c r="AGJ2326" s="121"/>
      <c r="AGK2326" s="121"/>
      <c r="AGL2326" s="121"/>
      <c r="AGM2326" s="121"/>
      <c r="AGN2326" s="121"/>
      <c r="AGO2326" s="121"/>
      <c r="AGP2326" s="121"/>
      <c r="AGQ2326" s="121"/>
      <c r="AGR2326" s="121"/>
      <c r="AGS2326" s="121"/>
      <c r="AGT2326" s="121"/>
      <c r="AGU2326" s="121"/>
      <c r="AGV2326" s="121"/>
      <c r="AGW2326" s="121"/>
      <c r="AGX2326" s="121"/>
      <c r="AGY2326" s="121"/>
      <c r="AGZ2326" s="121"/>
      <c r="AHA2326" s="121"/>
      <c r="AHB2326" s="121"/>
      <c r="AHC2326" s="121"/>
      <c r="AHD2326" s="121"/>
      <c r="AHE2326" s="121"/>
      <c r="AHF2326" s="121"/>
      <c r="AHG2326" s="121"/>
      <c r="AHH2326" s="121"/>
      <c r="AHI2326" s="121"/>
      <c r="AHJ2326" s="121"/>
      <c r="AHK2326" s="121"/>
      <c r="AHL2326" s="121"/>
      <c r="AHM2326" s="121"/>
      <c r="AHN2326" s="121"/>
      <c r="AHO2326" s="121"/>
      <c r="AHP2326" s="121"/>
      <c r="AHQ2326" s="121"/>
      <c r="AHR2326" s="121"/>
      <c r="AHS2326" s="121"/>
      <c r="AHT2326" s="121"/>
      <c r="AHU2326" s="121"/>
      <c r="AHV2326" s="121"/>
      <c r="AHW2326" s="121"/>
      <c r="AHX2326" s="121"/>
      <c r="AHY2326" s="121"/>
      <c r="AHZ2326" s="121"/>
      <c r="AIA2326" s="121"/>
      <c r="AIB2326" s="121"/>
      <c r="AIC2326" s="121"/>
      <c r="AID2326" s="121"/>
      <c r="AIE2326" s="121"/>
      <c r="AIF2326" s="121"/>
      <c r="AIG2326" s="121"/>
      <c r="AIH2326" s="121"/>
      <c r="AII2326" s="121"/>
      <c r="AIJ2326" s="121"/>
      <c r="AIK2326" s="121"/>
      <c r="AIL2326" s="121"/>
      <c r="AIM2326" s="121"/>
      <c r="AIN2326" s="121"/>
      <c r="AIO2326" s="121"/>
      <c r="AIP2326" s="121"/>
      <c r="AIQ2326" s="121"/>
      <c r="AIR2326" s="121"/>
      <c r="AIS2326" s="121"/>
      <c r="AIT2326" s="121"/>
      <c r="AIU2326" s="121"/>
      <c r="AIV2326" s="121"/>
      <c r="AIW2326" s="121"/>
      <c r="AIX2326" s="121"/>
      <c r="AIY2326" s="121"/>
      <c r="AIZ2326" s="121"/>
      <c r="AJA2326" s="121"/>
      <c r="AJB2326" s="121"/>
      <c r="AJC2326" s="121"/>
      <c r="AJD2326" s="121"/>
      <c r="AJE2326" s="121"/>
      <c r="AJF2326" s="121"/>
      <c r="AJG2326" s="121"/>
      <c r="AJH2326" s="121"/>
      <c r="AJI2326" s="121"/>
      <c r="AJJ2326" s="121"/>
      <c r="AJK2326" s="121"/>
      <c r="AJL2326" s="121"/>
      <c r="AJM2326" s="121"/>
      <c r="AJN2326" s="121"/>
      <c r="AJO2326" s="121"/>
      <c r="AJP2326" s="121"/>
      <c r="AJQ2326" s="121"/>
      <c r="AJR2326" s="121"/>
      <c r="AJS2326" s="121"/>
      <c r="AJT2326" s="121"/>
      <c r="AJU2326" s="121"/>
      <c r="AJV2326" s="121"/>
      <c r="AJW2326" s="121"/>
      <c r="AJX2326" s="121"/>
      <c r="AJY2326" s="121"/>
      <c r="AJZ2326" s="121"/>
      <c r="AKA2326" s="121"/>
      <c r="AKB2326" s="121"/>
      <c r="AKC2326" s="121"/>
      <c r="AKD2326" s="121"/>
      <c r="AKE2326" s="121"/>
      <c r="AKF2326" s="121"/>
      <c r="AKG2326" s="121"/>
      <c r="AKH2326" s="121"/>
      <c r="AKI2326" s="121"/>
      <c r="AKJ2326" s="121"/>
      <c r="AKK2326" s="121"/>
      <c r="AKL2326" s="121"/>
      <c r="AKM2326" s="121"/>
      <c r="AKN2326" s="121"/>
      <c r="AKO2326" s="121"/>
      <c r="AKP2326" s="121"/>
      <c r="AKQ2326" s="121"/>
      <c r="AKR2326" s="121"/>
      <c r="AKS2326" s="121"/>
      <c r="AKT2326" s="121"/>
      <c r="AKU2326" s="121"/>
      <c r="AKV2326" s="121"/>
      <c r="AKW2326" s="121"/>
      <c r="AKX2326" s="121"/>
      <c r="AKY2326" s="121"/>
      <c r="AKZ2326" s="121"/>
      <c r="ALA2326" s="121"/>
      <c r="ALB2326" s="121"/>
      <c r="ALC2326" s="121"/>
      <c r="ALD2326" s="121"/>
      <c r="ALE2326" s="121"/>
      <c r="ALF2326" s="121"/>
      <c r="ALG2326" s="121"/>
      <c r="ALH2326" s="121"/>
      <c r="ALI2326" s="121"/>
      <c r="ALJ2326" s="121"/>
      <c r="ALK2326" s="121"/>
      <c r="ALL2326" s="121"/>
      <c r="ALM2326" s="121"/>
      <c r="ALN2326" s="121"/>
      <c r="ALO2326" s="121"/>
      <c r="ALP2326" s="121"/>
      <c r="ALQ2326" s="121"/>
      <c r="ALR2326" s="121"/>
      <c r="ALS2326" s="121"/>
      <c r="ALT2326" s="121"/>
      <c r="ALU2326" s="121"/>
      <c r="ALV2326" s="121"/>
      <c r="ALW2326" s="121"/>
      <c r="ALX2326" s="121"/>
      <c r="ALY2326" s="121"/>
      <c r="ALZ2326" s="121"/>
      <c r="AMA2326" s="121"/>
      <c r="AMB2326" s="121"/>
      <c r="AMC2326" s="121"/>
      <c r="AMD2326" s="121"/>
      <c r="AME2326" s="121"/>
      <c r="AMF2326" s="121"/>
      <c r="AMG2326" s="121"/>
      <c r="AMH2326" s="121"/>
      <c r="AMI2326" s="121"/>
      <c r="AMJ2326" s="121"/>
      <c r="AMK2326" s="121"/>
    </row>
    <row r="2327" spans="1:1025" s="108" customFormat="1" ht="43.2">
      <c r="A2327" s="15">
        <v>2324</v>
      </c>
      <c r="B2327" s="16" t="s">
        <v>28</v>
      </c>
      <c r="C2327" s="16" t="s">
        <v>3864</v>
      </c>
      <c r="D2327" s="16" t="s">
        <v>5466</v>
      </c>
      <c r="E2327" s="16" t="s">
        <v>5568</v>
      </c>
      <c r="F2327" s="16" t="s">
        <v>938</v>
      </c>
      <c r="G2327" s="16" t="s">
        <v>1053</v>
      </c>
      <c r="H2327" s="62" t="s">
        <v>5569</v>
      </c>
      <c r="I2327" s="16" t="s">
        <v>5570</v>
      </c>
      <c r="J2327" s="16" t="s">
        <v>5485</v>
      </c>
      <c r="K2327" s="16" t="s">
        <v>5571</v>
      </c>
      <c r="L2327" s="16" t="s">
        <v>5572</v>
      </c>
      <c r="M2327" s="282" t="s">
        <v>5573</v>
      </c>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21"/>
      <c r="AO2327" s="121"/>
      <c r="AP2327" s="121"/>
      <c r="AQ2327" s="121"/>
      <c r="AR2327" s="121"/>
      <c r="AS2327" s="121"/>
      <c r="AT2327" s="121"/>
      <c r="AU2327" s="121"/>
      <c r="AV2327" s="121"/>
      <c r="AW2327" s="121"/>
      <c r="AX2327" s="121"/>
      <c r="AY2327" s="121"/>
      <c r="AZ2327" s="121"/>
      <c r="BA2327" s="121"/>
      <c r="BB2327" s="121"/>
      <c r="BC2327" s="121"/>
      <c r="BD2327" s="121"/>
      <c r="BE2327" s="121"/>
      <c r="BF2327" s="121"/>
      <c r="BG2327" s="121"/>
      <c r="BH2327" s="121"/>
      <c r="BI2327" s="121"/>
      <c r="BJ2327" s="121"/>
      <c r="BK2327" s="121"/>
      <c r="BL2327" s="121"/>
      <c r="BM2327" s="121"/>
      <c r="BN2327" s="121"/>
      <c r="BO2327" s="121"/>
      <c r="BP2327" s="121"/>
      <c r="BQ2327" s="121"/>
      <c r="BR2327" s="121"/>
      <c r="BS2327" s="121"/>
      <c r="BT2327" s="121"/>
      <c r="BU2327" s="121"/>
      <c r="BV2327" s="121"/>
      <c r="BW2327" s="121"/>
      <c r="BX2327" s="121"/>
      <c r="BY2327" s="121"/>
      <c r="BZ2327" s="121"/>
      <c r="CA2327" s="121"/>
      <c r="CB2327" s="121"/>
      <c r="CC2327" s="121"/>
      <c r="CD2327" s="121"/>
      <c r="CE2327" s="121"/>
      <c r="CF2327" s="121"/>
      <c r="CG2327" s="121"/>
      <c r="CH2327" s="121"/>
      <c r="CI2327" s="121"/>
      <c r="CJ2327" s="121"/>
      <c r="CK2327" s="121"/>
      <c r="CL2327" s="121"/>
      <c r="CM2327" s="121"/>
      <c r="CN2327" s="121"/>
      <c r="CO2327" s="121"/>
      <c r="CP2327" s="121"/>
      <c r="CQ2327" s="121"/>
      <c r="CR2327" s="121"/>
      <c r="CS2327" s="121"/>
      <c r="CT2327" s="121"/>
      <c r="CU2327" s="121"/>
      <c r="CV2327" s="121"/>
      <c r="CW2327" s="121"/>
      <c r="CX2327" s="121"/>
      <c r="CY2327" s="121"/>
      <c r="CZ2327" s="121"/>
      <c r="DA2327" s="121"/>
      <c r="DB2327" s="121"/>
      <c r="DC2327" s="121"/>
      <c r="DD2327" s="121"/>
      <c r="DE2327" s="121"/>
      <c r="DF2327" s="121"/>
      <c r="DG2327" s="121"/>
      <c r="DH2327" s="121"/>
      <c r="DI2327" s="121"/>
      <c r="DJ2327" s="121"/>
      <c r="DK2327" s="121"/>
      <c r="DL2327" s="121"/>
      <c r="DM2327" s="121"/>
      <c r="DN2327" s="121"/>
      <c r="DO2327" s="121"/>
      <c r="DP2327" s="121"/>
      <c r="DQ2327" s="121"/>
      <c r="DR2327" s="121"/>
      <c r="DS2327" s="121"/>
      <c r="DT2327" s="121"/>
      <c r="DU2327" s="121"/>
      <c r="DV2327" s="121"/>
      <c r="DW2327" s="121"/>
      <c r="DX2327" s="121"/>
      <c r="DY2327" s="121"/>
      <c r="DZ2327" s="121"/>
      <c r="EA2327" s="121"/>
      <c r="EB2327" s="121"/>
      <c r="EC2327" s="121"/>
      <c r="ED2327" s="121"/>
      <c r="EE2327" s="121"/>
      <c r="EF2327" s="121"/>
      <c r="EG2327" s="121"/>
      <c r="EH2327" s="121"/>
      <c r="EI2327" s="121"/>
      <c r="EJ2327" s="121"/>
      <c r="EK2327" s="121"/>
      <c r="EL2327" s="121"/>
      <c r="EM2327" s="121"/>
      <c r="EN2327" s="121"/>
      <c r="EO2327" s="121"/>
      <c r="EP2327" s="121"/>
      <c r="EQ2327" s="121"/>
      <c r="ER2327" s="121"/>
      <c r="ES2327" s="121"/>
      <c r="ET2327" s="121"/>
      <c r="EU2327" s="121"/>
      <c r="EV2327" s="121"/>
      <c r="EW2327" s="121"/>
      <c r="EX2327" s="121"/>
      <c r="EY2327" s="121"/>
      <c r="EZ2327" s="121"/>
      <c r="FA2327" s="121"/>
      <c r="FB2327" s="121"/>
      <c r="FC2327" s="121"/>
      <c r="FD2327" s="121"/>
      <c r="FE2327" s="121"/>
      <c r="FF2327" s="121"/>
      <c r="FG2327" s="121"/>
      <c r="FH2327" s="121"/>
      <c r="FI2327" s="121"/>
      <c r="FJ2327" s="121"/>
      <c r="FK2327" s="121"/>
      <c r="FL2327" s="121"/>
      <c r="FM2327" s="121"/>
      <c r="FN2327" s="121"/>
      <c r="FO2327" s="121"/>
      <c r="FP2327" s="121"/>
      <c r="FQ2327" s="121"/>
      <c r="FR2327" s="121"/>
      <c r="FS2327" s="121"/>
      <c r="FT2327" s="121"/>
      <c r="FU2327" s="121"/>
      <c r="FV2327" s="121"/>
      <c r="FW2327" s="121"/>
      <c r="FX2327" s="121"/>
      <c r="FY2327" s="121"/>
      <c r="FZ2327" s="121"/>
      <c r="GA2327" s="121"/>
      <c r="GB2327" s="121"/>
      <c r="GC2327" s="121"/>
      <c r="GD2327" s="121"/>
      <c r="GE2327" s="121"/>
      <c r="GF2327" s="121"/>
      <c r="GG2327" s="121"/>
      <c r="GH2327" s="121"/>
      <c r="GI2327" s="121"/>
      <c r="GJ2327" s="121"/>
      <c r="GK2327" s="121"/>
      <c r="GL2327" s="121"/>
      <c r="GM2327" s="121"/>
      <c r="GN2327" s="121"/>
      <c r="GO2327" s="121"/>
      <c r="GP2327" s="121"/>
      <c r="GQ2327" s="121"/>
      <c r="GR2327" s="121"/>
      <c r="GS2327" s="121"/>
      <c r="GT2327" s="121"/>
      <c r="GU2327" s="121"/>
      <c r="GV2327" s="121"/>
      <c r="GW2327" s="121"/>
      <c r="GX2327" s="121"/>
      <c r="GY2327" s="121"/>
      <c r="GZ2327" s="121"/>
      <c r="HA2327" s="121"/>
      <c r="HB2327" s="121"/>
      <c r="HC2327" s="121"/>
      <c r="HD2327" s="121"/>
      <c r="HE2327" s="121"/>
      <c r="HF2327" s="121"/>
      <c r="HG2327" s="121"/>
      <c r="HH2327" s="121"/>
      <c r="HI2327" s="121"/>
      <c r="HJ2327" s="121"/>
      <c r="HK2327" s="121"/>
      <c r="HL2327" s="121"/>
      <c r="HM2327" s="121"/>
      <c r="HN2327" s="121"/>
      <c r="HO2327" s="121"/>
      <c r="HP2327" s="121"/>
      <c r="HQ2327" s="121"/>
      <c r="HR2327" s="121"/>
      <c r="HS2327" s="121"/>
      <c r="HT2327" s="121"/>
      <c r="HU2327" s="121"/>
      <c r="HV2327" s="121"/>
      <c r="HW2327" s="121"/>
      <c r="HX2327" s="121"/>
      <c r="HY2327" s="121"/>
      <c r="HZ2327" s="121"/>
      <c r="IA2327" s="121"/>
      <c r="IB2327" s="121"/>
      <c r="IC2327" s="121"/>
      <c r="ID2327" s="121"/>
      <c r="IE2327" s="121"/>
      <c r="IF2327" s="121"/>
      <c r="IG2327" s="121"/>
      <c r="IH2327" s="121"/>
      <c r="II2327" s="121"/>
      <c r="IJ2327" s="121"/>
      <c r="IK2327" s="121"/>
      <c r="IL2327" s="121"/>
      <c r="IM2327" s="121"/>
      <c r="IN2327" s="121"/>
      <c r="IO2327" s="121"/>
      <c r="IP2327" s="121"/>
      <c r="IQ2327" s="121"/>
      <c r="IR2327" s="121"/>
      <c r="IS2327" s="121"/>
      <c r="IT2327" s="121"/>
      <c r="IU2327" s="121"/>
      <c r="IV2327" s="121"/>
      <c r="IW2327" s="121"/>
      <c r="IX2327" s="121"/>
      <c r="IY2327" s="121"/>
      <c r="IZ2327" s="121"/>
      <c r="JA2327" s="121"/>
      <c r="JB2327" s="121"/>
      <c r="JC2327" s="121"/>
      <c r="JD2327" s="121"/>
      <c r="JE2327" s="121"/>
      <c r="JF2327" s="121"/>
      <c r="JG2327" s="121"/>
      <c r="JH2327" s="121"/>
      <c r="JI2327" s="121"/>
      <c r="JJ2327" s="121"/>
      <c r="JK2327" s="121"/>
      <c r="JL2327" s="121"/>
      <c r="JM2327" s="121"/>
      <c r="JN2327" s="121"/>
      <c r="JO2327" s="121"/>
      <c r="JP2327" s="121"/>
      <c r="JQ2327" s="121"/>
      <c r="JR2327" s="121"/>
      <c r="JS2327" s="121"/>
      <c r="JT2327" s="121"/>
      <c r="JU2327" s="121"/>
      <c r="JV2327" s="121"/>
      <c r="JW2327" s="121"/>
      <c r="JX2327" s="121"/>
      <c r="JY2327" s="121"/>
      <c r="JZ2327" s="121"/>
      <c r="KA2327" s="121"/>
      <c r="KB2327" s="121"/>
      <c r="KC2327" s="121"/>
      <c r="KD2327" s="121"/>
      <c r="KE2327" s="121"/>
      <c r="KF2327" s="121"/>
      <c r="KG2327" s="121"/>
      <c r="KH2327" s="121"/>
      <c r="KI2327" s="121"/>
      <c r="KJ2327" s="121"/>
      <c r="KK2327" s="121"/>
      <c r="KL2327" s="121"/>
      <c r="KM2327" s="121"/>
      <c r="KN2327" s="121"/>
      <c r="KO2327" s="121"/>
      <c r="KP2327" s="121"/>
      <c r="KQ2327" s="121"/>
      <c r="KR2327" s="121"/>
      <c r="KS2327" s="121"/>
      <c r="KT2327" s="121"/>
      <c r="KU2327" s="121"/>
      <c r="KV2327" s="121"/>
      <c r="KW2327" s="121"/>
      <c r="KX2327" s="121"/>
      <c r="KY2327" s="121"/>
      <c r="KZ2327" s="121"/>
      <c r="LA2327" s="121"/>
      <c r="LB2327" s="121"/>
      <c r="LC2327" s="121"/>
      <c r="LD2327" s="121"/>
      <c r="LE2327" s="121"/>
      <c r="LF2327" s="121"/>
      <c r="LG2327" s="121"/>
      <c r="LH2327" s="121"/>
      <c r="LI2327" s="121"/>
      <c r="LJ2327" s="121"/>
      <c r="LK2327" s="121"/>
      <c r="LL2327" s="121"/>
      <c r="LM2327" s="121"/>
      <c r="LN2327" s="121"/>
      <c r="LO2327" s="121"/>
      <c r="LP2327" s="121"/>
      <c r="LQ2327" s="121"/>
      <c r="LR2327" s="121"/>
      <c r="LS2327" s="121"/>
      <c r="LT2327" s="121"/>
      <c r="LU2327" s="121"/>
      <c r="LV2327" s="121"/>
      <c r="LW2327" s="121"/>
      <c r="LX2327" s="121"/>
      <c r="LY2327" s="121"/>
      <c r="LZ2327" s="121"/>
      <c r="MA2327" s="121"/>
      <c r="MB2327" s="121"/>
      <c r="MC2327" s="121"/>
      <c r="MD2327" s="121"/>
      <c r="ME2327" s="121"/>
      <c r="MF2327" s="121"/>
      <c r="MG2327" s="121"/>
      <c r="MH2327" s="121"/>
      <c r="MI2327" s="121"/>
      <c r="MJ2327" s="121"/>
      <c r="MK2327" s="121"/>
      <c r="ML2327" s="121"/>
      <c r="MM2327" s="121"/>
      <c r="MN2327" s="121"/>
      <c r="MO2327" s="121"/>
      <c r="MP2327" s="121"/>
      <c r="MQ2327" s="121"/>
      <c r="MR2327" s="121"/>
      <c r="MS2327" s="121"/>
      <c r="MT2327" s="121"/>
      <c r="MU2327" s="121"/>
      <c r="MV2327" s="121"/>
      <c r="MW2327" s="121"/>
      <c r="MX2327" s="121"/>
      <c r="MY2327" s="121"/>
      <c r="MZ2327" s="121"/>
      <c r="NA2327" s="121"/>
      <c r="NB2327" s="121"/>
      <c r="NC2327" s="121"/>
      <c r="ND2327" s="121"/>
      <c r="NE2327" s="121"/>
      <c r="NF2327" s="121"/>
      <c r="NG2327" s="121"/>
      <c r="NH2327" s="121"/>
      <c r="NI2327" s="121"/>
      <c r="NJ2327" s="121"/>
      <c r="NK2327" s="121"/>
      <c r="NL2327" s="121"/>
      <c r="NM2327" s="121"/>
      <c r="NN2327" s="121"/>
      <c r="NO2327" s="121"/>
      <c r="NP2327" s="121"/>
      <c r="NQ2327" s="121"/>
      <c r="NR2327" s="121"/>
      <c r="NS2327" s="121"/>
      <c r="NT2327" s="121"/>
      <c r="NU2327" s="121"/>
      <c r="NV2327" s="121"/>
      <c r="NW2327" s="121"/>
      <c r="NX2327" s="121"/>
      <c r="NY2327" s="121"/>
      <c r="NZ2327" s="121"/>
      <c r="OA2327" s="121"/>
      <c r="OB2327" s="121"/>
      <c r="OC2327" s="121"/>
      <c r="OD2327" s="121"/>
      <c r="OE2327" s="121"/>
      <c r="OF2327" s="121"/>
      <c r="OG2327" s="121"/>
      <c r="OH2327" s="121"/>
      <c r="OI2327" s="121"/>
      <c r="OJ2327" s="121"/>
      <c r="OK2327" s="121"/>
      <c r="OL2327" s="121"/>
      <c r="OM2327" s="121"/>
      <c r="ON2327" s="121"/>
      <c r="OO2327" s="121"/>
      <c r="OP2327" s="121"/>
      <c r="OQ2327" s="121"/>
      <c r="OR2327" s="121"/>
      <c r="OS2327" s="121"/>
      <c r="OT2327" s="121"/>
      <c r="OU2327" s="121"/>
      <c r="OV2327" s="121"/>
      <c r="OW2327" s="121"/>
      <c r="OX2327" s="121"/>
      <c r="OY2327" s="121"/>
      <c r="OZ2327" s="121"/>
      <c r="PA2327" s="121"/>
      <c r="PB2327" s="121"/>
      <c r="PC2327" s="121"/>
      <c r="PD2327" s="121"/>
      <c r="PE2327" s="121"/>
      <c r="PF2327" s="121"/>
      <c r="PG2327" s="121"/>
      <c r="PH2327" s="121"/>
      <c r="PI2327" s="121"/>
      <c r="PJ2327" s="121"/>
      <c r="PK2327" s="121"/>
      <c r="PL2327" s="121"/>
      <c r="PM2327" s="121"/>
      <c r="PN2327" s="121"/>
      <c r="PO2327" s="121"/>
      <c r="PP2327" s="121"/>
      <c r="PQ2327" s="121"/>
      <c r="PR2327" s="121"/>
      <c r="PS2327" s="121"/>
      <c r="PT2327" s="121"/>
      <c r="PU2327" s="121"/>
      <c r="PV2327" s="121"/>
      <c r="PW2327" s="121"/>
      <c r="PX2327" s="121"/>
      <c r="PY2327" s="121"/>
      <c r="PZ2327" s="121"/>
      <c r="QA2327" s="121"/>
      <c r="QB2327" s="121"/>
      <c r="QC2327" s="121"/>
      <c r="QD2327" s="121"/>
      <c r="QE2327" s="121"/>
      <c r="QF2327" s="121"/>
      <c r="QG2327" s="121"/>
      <c r="QH2327" s="121"/>
      <c r="QI2327" s="121"/>
      <c r="QJ2327" s="121"/>
      <c r="QK2327" s="121"/>
      <c r="QL2327" s="121"/>
      <c r="QM2327" s="121"/>
      <c r="QN2327" s="121"/>
      <c r="QO2327" s="121"/>
      <c r="QP2327" s="121"/>
      <c r="QQ2327" s="121"/>
      <c r="QR2327" s="121"/>
      <c r="QS2327" s="121"/>
      <c r="QT2327" s="121"/>
      <c r="QU2327" s="121"/>
      <c r="QV2327" s="121"/>
      <c r="QW2327" s="121"/>
      <c r="QX2327" s="121"/>
      <c r="QY2327" s="121"/>
      <c r="QZ2327" s="121"/>
      <c r="RA2327" s="121"/>
      <c r="RB2327" s="121"/>
      <c r="RC2327" s="121"/>
      <c r="RD2327" s="121"/>
      <c r="RE2327" s="121"/>
      <c r="RF2327" s="121"/>
      <c r="RG2327" s="121"/>
      <c r="RH2327" s="121"/>
      <c r="RI2327" s="121"/>
      <c r="RJ2327" s="121"/>
      <c r="RK2327" s="121"/>
      <c r="RL2327" s="121"/>
      <c r="RM2327" s="121"/>
      <c r="RN2327" s="121"/>
      <c r="RO2327" s="121"/>
      <c r="RP2327" s="121"/>
      <c r="RQ2327" s="121"/>
      <c r="RR2327" s="121"/>
      <c r="RS2327" s="121"/>
      <c r="RT2327" s="121"/>
      <c r="RU2327" s="121"/>
      <c r="RV2327" s="121"/>
      <c r="RW2327" s="121"/>
      <c r="RX2327" s="121"/>
      <c r="RY2327" s="121"/>
      <c r="RZ2327" s="121"/>
      <c r="SA2327" s="121"/>
      <c r="SB2327" s="121"/>
      <c r="SC2327" s="121"/>
      <c r="SD2327" s="121"/>
      <c r="SE2327" s="121"/>
      <c r="SF2327" s="121"/>
      <c r="SG2327" s="121"/>
      <c r="SH2327" s="121"/>
      <c r="SI2327" s="121"/>
      <c r="SJ2327" s="121"/>
      <c r="SK2327" s="121"/>
      <c r="SL2327" s="121"/>
      <c r="SM2327" s="121"/>
      <c r="SN2327" s="121"/>
      <c r="SO2327" s="121"/>
      <c r="SP2327" s="121"/>
      <c r="SQ2327" s="121"/>
      <c r="SR2327" s="121"/>
      <c r="SS2327" s="121"/>
      <c r="ST2327" s="121"/>
      <c r="SU2327" s="121"/>
      <c r="SV2327" s="121"/>
      <c r="SW2327" s="121"/>
      <c r="SX2327" s="121"/>
      <c r="SY2327" s="121"/>
      <c r="SZ2327" s="121"/>
      <c r="TA2327" s="121"/>
      <c r="TB2327" s="121"/>
      <c r="TC2327" s="121"/>
      <c r="TD2327" s="121"/>
      <c r="TE2327" s="121"/>
      <c r="TF2327" s="121"/>
      <c r="TG2327" s="121"/>
      <c r="TH2327" s="121"/>
      <c r="TI2327" s="121"/>
      <c r="TJ2327" s="121"/>
      <c r="TK2327" s="121"/>
      <c r="TL2327" s="121"/>
      <c r="TM2327" s="121"/>
      <c r="TN2327" s="121"/>
      <c r="TO2327" s="121"/>
      <c r="TP2327" s="121"/>
      <c r="TQ2327" s="121"/>
      <c r="TR2327" s="121"/>
      <c r="TS2327" s="121"/>
      <c r="TT2327" s="121"/>
      <c r="TU2327" s="121"/>
      <c r="TV2327" s="121"/>
      <c r="TW2327" s="121"/>
      <c r="TX2327" s="121"/>
      <c r="TY2327" s="121"/>
      <c r="TZ2327" s="121"/>
      <c r="UA2327" s="121"/>
      <c r="UB2327" s="121"/>
      <c r="UC2327" s="121"/>
      <c r="UD2327" s="121"/>
      <c r="UE2327" s="121"/>
      <c r="UF2327" s="121"/>
      <c r="UG2327" s="121"/>
      <c r="UH2327" s="121"/>
      <c r="UI2327" s="121"/>
      <c r="UJ2327" s="121"/>
      <c r="UK2327" s="121"/>
      <c r="UL2327" s="121"/>
      <c r="UM2327" s="121"/>
      <c r="UN2327" s="121"/>
      <c r="UO2327" s="121"/>
      <c r="UP2327" s="121"/>
      <c r="UQ2327" s="121"/>
      <c r="UR2327" s="121"/>
      <c r="US2327" s="121"/>
      <c r="UT2327" s="121"/>
      <c r="UU2327" s="121"/>
      <c r="UV2327" s="121"/>
      <c r="UW2327" s="121"/>
      <c r="UX2327" s="121"/>
      <c r="UY2327" s="121"/>
      <c r="UZ2327" s="121"/>
      <c r="VA2327" s="121"/>
      <c r="VB2327" s="121"/>
      <c r="VC2327" s="121"/>
      <c r="VD2327" s="121"/>
      <c r="VE2327" s="121"/>
      <c r="VF2327" s="121"/>
      <c r="VG2327" s="121"/>
      <c r="VH2327" s="121"/>
      <c r="VI2327" s="121"/>
      <c r="VJ2327" s="121"/>
      <c r="VK2327" s="121"/>
      <c r="VL2327" s="121"/>
      <c r="VM2327" s="121"/>
      <c r="VN2327" s="121"/>
      <c r="VO2327" s="121"/>
      <c r="VP2327" s="121"/>
      <c r="VQ2327" s="121"/>
      <c r="VR2327" s="121"/>
      <c r="VS2327" s="121"/>
      <c r="VT2327" s="121"/>
      <c r="VU2327" s="121"/>
      <c r="VV2327" s="121"/>
      <c r="VW2327" s="121"/>
      <c r="VX2327" s="121"/>
      <c r="VY2327" s="121"/>
      <c r="VZ2327" s="121"/>
      <c r="WA2327" s="121"/>
      <c r="WB2327" s="121"/>
      <c r="WC2327" s="121"/>
      <c r="WD2327" s="121"/>
      <c r="WE2327" s="121"/>
      <c r="WF2327" s="121"/>
      <c r="WG2327" s="121"/>
      <c r="WH2327" s="121"/>
      <c r="WI2327" s="121"/>
      <c r="WJ2327" s="121"/>
      <c r="WK2327" s="121"/>
      <c r="WL2327" s="121"/>
      <c r="WM2327" s="121"/>
      <c r="WN2327" s="121"/>
      <c r="WO2327" s="121"/>
      <c r="WP2327" s="121"/>
      <c r="WQ2327" s="121"/>
      <c r="WR2327" s="121"/>
      <c r="WS2327" s="121"/>
      <c r="WT2327" s="121"/>
      <c r="WU2327" s="121"/>
      <c r="WV2327" s="121"/>
      <c r="WW2327" s="121"/>
      <c r="WX2327" s="121"/>
      <c r="WY2327" s="121"/>
      <c r="WZ2327" s="121"/>
      <c r="XA2327" s="121"/>
      <c r="XB2327" s="121"/>
      <c r="XC2327" s="121"/>
      <c r="XD2327" s="121"/>
      <c r="XE2327" s="121"/>
      <c r="XF2327" s="121"/>
      <c r="XG2327" s="121"/>
      <c r="XH2327" s="121"/>
      <c r="XI2327" s="121"/>
      <c r="XJ2327" s="121"/>
      <c r="XK2327" s="121"/>
      <c r="XL2327" s="121"/>
      <c r="XM2327" s="121"/>
      <c r="XN2327" s="121"/>
      <c r="XO2327" s="121"/>
      <c r="XP2327" s="121"/>
      <c r="XQ2327" s="121"/>
      <c r="XR2327" s="121"/>
      <c r="XS2327" s="121"/>
      <c r="XT2327" s="121"/>
      <c r="XU2327" s="121"/>
      <c r="XV2327" s="121"/>
      <c r="XW2327" s="121"/>
      <c r="XX2327" s="121"/>
      <c r="XY2327" s="121"/>
      <c r="XZ2327" s="121"/>
      <c r="YA2327" s="121"/>
      <c r="YB2327" s="121"/>
      <c r="YC2327" s="121"/>
      <c r="YD2327" s="121"/>
      <c r="YE2327" s="121"/>
      <c r="YF2327" s="121"/>
      <c r="YG2327" s="121"/>
      <c r="YH2327" s="121"/>
      <c r="YI2327" s="121"/>
      <c r="YJ2327" s="121"/>
      <c r="YK2327" s="121"/>
      <c r="YL2327" s="121"/>
      <c r="YM2327" s="121"/>
      <c r="YN2327" s="121"/>
      <c r="YO2327" s="121"/>
      <c r="YP2327" s="121"/>
      <c r="YQ2327" s="121"/>
      <c r="YR2327" s="121"/>
      <c r="YS2327" s="121"/>
      <c r="YT2327" s="121"/>
      <c r="YU2327" s="121"/>
      <c r="YV2327" s="121"/>
      <c r="YW2327" s="121"/>
      <c r="YX2327" s="121"/>
      <c r="YY2327" s="121"/>
      <c r="YZ2327" s="121"/>
      <c r="ZA2327" s="121"/>
      <c r="ZB2327" s="121"/>
      <c r="ZC2327" s="121"/>
      <c r="ZD2327" s="121"/>
      <c r="ZE2327" s="121"/>
      <c r="ZF2327" s="121"/>
      <c r="ZG2327" s="121"/>
      <c r="ZH2327" s="121"/>
      <c r="ZI2327" s="121"/>
      <c r="ZJ2327" s="121"/>
      <c r="ZK2327" s="121"/>
      <c r="ZL2327" s="121"/>
      <c r="ZM2327" s="121"/>
      <c r="ZN2327" s="121"/>
      <c r="ZO2327" s="121"/>
      <c r="ZP2327" s="121"/>
      <c r="ZQ2327" s="121"/>
      <c r="ZR2327" s="121"/>
      <c r="ZS2327" s="121"/>
      <c r="ZT2327" s="121"/>
      <c r="ZU2327" s="121"/>
      <c r="ZV2327" s="121"/>
      <c r="ZW2327" s="121"/>
      <c r="ZX2327" s="121"/>
      <c r="ZY2327" s="121"/>
      <c r="ZZ2327" s="121"/>
      <c r="AAA2327" s="121"/>
      <c r="AAB2327" s="121"/>
      <c r="AAC2327" s="121"/>
      <c r="AAD2327" s="121"/>
      <c r="AAE2327" s="121"/>
      <c r="AAF2327" s="121"/>
      <c r="AAG2327" s="121"/>
      <c r="AAH2327" s="121"/>
      <c r="AAI2327" s="121"/>
      <c r="AAJ2327" s="121"/>
      <c r="AAK2327" s="121"/>
      <c r="AAL2327" s="121"/>
      <c r="AAM2327" s="121"/>
      <c r="AAN2327" s="121"/>
      <c r="AAO2327" s="121"/>
      <c r="AAP2327" s="121"/>
      <c r="AAQ2327" s="121"/>
      <c r="AAR2327" s="121"/>
      <c r="AAS2327" s="121"/>
      <c r="AAT2327" s="121"/>
      <c r="AAU2327" s="121"/>
      <c r="AAV2327" s="121"/>
      <c r="AAW2327" s="121"/>
      <c r="AAX2327" s="121"/>
      <c r="AAY2327" s="121"/>
      <c r="AAZ2327" s="121"/>
      <c r="ABA2327" s="121"/>
      <c r="ABB2327" s="121"/>
      <c r="ABC2327" s="121"/>
      <c r="ABD2327" s="121"/>
      <c r="ABE2327" s="121"/>
      <c r="ABF2327" s="121"/>
      <c r="ABG2327" s="121"/>
      <c r="ABH2327" s="121"/>
      <c r="ABI2327" s="121"/>
      <c r="ABJ2327" s="121"/>
      <c r="ABK2327" s="121"/>
      <c r="ABL2327" s="121"/>
      <c r="ABM2327" s="121"/>
      <c r="ABN2327" s="121"/>
      <c r="ABO2327" s="121"/>
      <c r="ABP2327" s="121"/>
      <c r="ABQ2327" s="121"/>
      <c r="ABR2327" s="121"/>
      <c r="ABS2327" s="121"/>
      <c r="ABT2327" s="121"/>
      <c r="ABU2327" s="121"/>
      <c r="ABV2327" s="121"/>
      <c r="ABW2327" s="121"/>
      <c r="ABX2327" s="121"/>
      <c r="ABY2327" s="121"/>
      <c r="ABZ2327" s="121"/>
      <c r="ACA2327" s="121"/>
      <c r="ACB2327" s="121"/>
      <c r="ACC2327" s="121"/>
      <c r="ACD2327" s="121"/>
      <c r="ACE2327" s="121"/>
      <c r="ACF2327" s="121"/>
      <c r="ACG2327" s="121"/>
      <c r="ACH2327" s="121"/>
      <c r="ACI2327" s="121"/>
      <c r="ACJ2327" s="121"/>
      <c r="ACK2327" s="121"/>
      <c r="ACL2327" s="121"/>
      <c r="ACM2327" s="121"/>
      <c r="ACN2327" s="121"/>
      <c r="ACO2327" s="121"/>
      <c r="ACP2327" s="121"/>
      <c r="ACQ2327" s="121"/>
      <c r="ACR2327" s="121"/>
      <c r="ACS2327" s="121"/>
      <c r="ACT2327" s="121"/>
      <c r="ACU2327" s="121"/>
      <c r="ACV2327" s="121"/>
      <c r="ACW2327" s="121"/>
      <c r="ACX2327" s="121"/>
      <c r="ACY2327" s="121"/>
      <c r="ACZ2327" s="121"/>
      <c r="ADA2327" s="121"/>
      <c r="ADB2327" s="121"/>
      <c r="ADC2327" s="121"/>
      <c r="ADD2327" s="121"/>
      <c r="ADE2327" s="121"/>
      <c r="ADF2327" s="121"/>
      <c r="ADG2327" s="121"/>
      <c r="ADH2327" s="121"/>
      <c r="ADI2327" s="121"/>
      <c r="ADJ2327" s="121"/>
      <c r="ADK2327" s="121"/>
      <c r="ADL2327" s="121"/>
      <c r="ADM2327" s="121"/>
      <c r="ADN2327" s="121"/>
      <c r="ADO2327" s="121"/>
      <c r="ADP2327" s="121"/>
      <c r="ADQ2327" s="121"/>
      <c r="ADR2327" s="121"/>
      <c r="ADS2327" s="121"/>
      <c r="ADT2327" s="121"/>
      <c r="ADU2327" s="121"/>
      <c r="ADV2327" s="121"/>
      <c r="ADW2327" s="121"/>
      <c r="ADX2327" s="121"/>
      <c r="ADY2327" s="121"/>
      <c r="ADZ2327" s="121"/>
      <c r="AEA2327" s="121"/>
      <c r="AEB2327" s="121"/>
      <c r="AEC2327" s="121"/>
      <c r="AED2327" s="121"/>
      <c r="AEE2327" s="121"/>
      <c r="AEF2327" s="121"/>
      <c r="AEG2327" s="121"/>
      <c r="AEH2327" s="121"/>
      <c r="AEI2327" s="121"/>
      <c r="AEJ2327" s="121"/>
      <c r="AEK2327" s="121"/>
      <c r="AEL2327" s="121"/>
      <c r="AEM2327" s="121"/>
      <c r="AEN2327" s="121"/>
      <c r="AEO2327" s="121"/>
      <c r="AEP2327" s="121"/>
      <c r="AEQ2327" s="121"/>
      <c r="AER2327" s="121"/>
      <c r="AES2327" s="121"/>
      <c r="AET2327" s="121"/>
      <c r="AEU2327" s="121"/>
      <c r="AEV2327" s="121"/>
      <c r="AEW2327" s="121"/>
      <c r="AEX2327" s="121"/>
      <c r="AEY2327" s="121"/>
      <c r="AEZ2327" s="121"/>
      <c r="AFA2327" s="121"/>
      <c r="AFB2327" s="121"/>
      <c r="AFC2327" s="121"/>
      <c r="AFD2327" s="121"/>
      <c r="AFE2327" s="121"/>
      <c r="AFF2327" s="121"/>
      <c r="AFG2327" s="121"/>
      <c r="AFH2327" s="121"/>
      <c r="AFI2327" s="121"/>
      <c r="AFJ2327" s="121"/>
      <c r="AFK2327" s="121"/>
      <c r="AFL2327" s="121"/>
      <c r="AFM2327" s="121"/>
      <c r="AFN2327" s="121"/>
      <c r="AFO2327" s="121"/>
      <c r="AFP2327" s="121"/>
      <c r="AFQ2327" s="121"/>
      <c r="AFR2327" s="121"/>
      <c r="AFS2327" s="121"/>
      <c r="AFT2327" s="121"/>
      <c r="AFU2327" s="121"/>
      <c r="AFV2327" s="121"/>
      <c r="AFW2327" s="121"/>
      <c r="AFX2327" s="121"/>
      <c r="AFY2327" s="121"/>
      <c r="AFZ2327" s="121"/>
      <c r="AGA2327" s="121"/>
      <c r="AGB2327" s="121"/>
      <c r="AGC2327" s="121"/>
      <c r="AGD2327" s="121"/>
      <c r="AGE2327" s="121"/>
      <c r="AGF2327" s="121"/>
      <c r="AGG2327" s="121"/>
      <c r="AGH2327" s="121"/>
      <c r="AGI2327" s="121"/>
      <c r="AGJ2327" s="121"/>
      <c r="AGK2327" s="121"/>
      <c r="AGL2327" s="121"/>
      <c r="AGM2327" s="121"/>
      <c r="AGN2327" s="121"/>
      <c r="AGO2327" s="121"/>
      <c r="AGP2327" s="121"/>
      <c r="AGQ2327" s="121"/>
      <c r="AGR2327" s="121"/>
      <c r="AGS2327" s="121"/>
      <c r="AGT2327" s="121"/>
      <c r="AGU2327" s="121"/>
      <c r="AGV2327" s="121"/>
      <c r="AGW2327" s="121"/>
      <c r="AGX2327" s="121"/>
      <c r="AGY2327" s="121"/>
      <c r="AGZ2327" s="121"/>
      <c r="AHA2327" s="121"/>
      <c r="AHB2327" s="121"/>
      <c r="AHC2327" s="121"/>
      <c r="AHD2327" s="121"/>
      <c r="AHE2327" s="121"/>
      <c r="AHF2327" s="121"/>
      <c r="AHG2327" s="121"/>
      <c r="AHH2327" s="121"/>
      <c r="AHI2327" s="121"/>
      <c r="AHJ2327" s="121"/>
      <c r="AHK2327" s="121"/>
      <c r="AHL2327" s="121"/>
      <c r="AHM2327" s="121"/>
      <c r="AHN2327" s="121"/>
      <c r="AHO2327" s="121"/>
      <c r="AHP2327" s="121"/>
      <c r="AHQ2327" s="121"/>
      <c r="AHR2327" s="121"/>
      <c r="AHS2327" s="121"/>
      <c r="AHT2327" s="121"/>
      <c r="AHU2327" s="121"/>
      <c r="AHV2327" s="121"/>
      <c r="AHW2327" s="121"/>
      <c r="AHX2327" s="121"/>
      <c r="AHY2327" s="121"/>
      <c r="AHZ2327" s="121"/>
      <c r="AIA2327" s="121"/>
      <c r="AIB2327" s="121"/>
      <c r="AIC2327" s="121"/>
      <c r="AID2327" s="121"/>
      <c r="AIE2327" s="121"/>
      <c r="AIF2327" s="121"/>
      <c r="AIG2327" s="121"/>
      <c r="AIH2327" s="121"/>
      <c r="AII2327" s="121"/>
      <c r="AIJ2327" s="121"/>
      <c r="AIK2327" s="121"/>
      <c r="AIL2327" s="121"/>
      <c r="AIM2327" s="121"/>
      <c r="AIN2327" s="121"/>
      <c r="AIO2327" s="121"/>
      <c r="AIP2327" s="121"/>
      <c r="AIQ2327" s="121"/>
      <c r="AIR2327" s="121"/>
      <c r="AIS2327" s="121"/>
      <c r="AIT2327" s="121"/>
      <c r="AIU2327" s="121"/>
      <c r="AIV2327" s="121"/>
      <c r="AIW2327" s="121"/>
      <c r="AIX2327" s="121"/>
      <c r="AIY2327" s="121"/>
      <c r="AIZ2327" s="121"/>
      <c r="AJA2327" s="121"/>
      <c r="AJB2327" s="121"/>
      <c r="AJC2327" s="121"/>
      <c r="AJD2327" s="121"/>
      <c r="AJE2327" s="121"/>
      <c r="AJF2327" s="121"/>
      <c r="AJG2327" s="121"/>
      <c r="AJH2327" s="121"/>
      <c r="AJI2327" s="121"/>
      <c r="AJJ2327" s="121"/>
      <c r="AJK2327" s="121"/>
      <c r="AJL2327" s="121"/>
      <c r="AJM2327" s="121"/>
      <c r="AJN2327" s="121"/>
      <c r="AJO2327" s="121"/>
      <c r="AJP2327" s="121"/>
      <c r="AJQ2327" s="121"/>
      <c r="AJR2327" s="121"/>
      <c r="AJS2327" s="121"/>
      <c r="AJT2327" s="121"/>
      <c r="AJU2327" s="121"/>
      <c r="AJV2327" s="121"/>
      <c r="AJW2327" s="121"/>
      <c r="AJX2327" s="121"/>
      <c r="AJY2327" s="121"/>
      <c r="AJZ2327" s="121"/>
      <c r="AKA2327" s="121"/>
      <c r="AKB2327" s="121"/>
      <c r="AKC2327" s="121"/>
      <c r="AKD2327" s="121"/>
      <c r="AKE2327" s="121"/>
      <c r="AKF2327" s="121"/>
      <c r="AKG2327" s="121"/>
      <c r="AKH2327" s="121"/>
      <c r="AKI2327" s="121"/>
      <c r="AKJ2327" s="121"/>
      <c r="AKK2327" s="121"/>
      <c r="AKL2327" s="121"/>
      <c r="AKM2327" s="121"/>
      <c r="AKN2327" s="121"/>
      <c r="AKO2327" s="121"/>
      <c r="AKP2327" s="121"/>
      <c r="AKQ2327" s="121"/>
      <c r="AKR2327" s="121"/>
      <c r="AKS2327" s="121"/>
      <c r="AKT2327" s="121"/>
      <c r="AKU2327" s="121"/>
      <c r="AKV2327" s="121"/>
      <c r="AKW2327" s="121"/>
      <c r="AKX2327" s="121"/>
      <c r="AKY2327" s="121"/>
      <c r="AKZ2327" s="121"/>
      <c r="ALA2327" s="121"/>
      <c r="ALB2327" s="121"/>
      <c r="ALC2327" s="121"/>
      <c r="ALD2327" s="121"/>
      <c r="ALE2327" s="121"/>
      <c r="ALF2327" s="121"/>
      <c r="ALG2327" s="121"/>
      <c r="ALH2327" s="121"/>
      <c r="ALI2327" s="121"/>
      <c r="ALJ2327" s="121"/>
      <c r="ALK2327" s="121"/>
      <c r="ALL2327" s="121"/>
      <c r="ALM2327" s="121"/>
      <c r="ALN2327" s="121"/>
      <c r="ALO2327" s="121"/>
      <c r="ALP2327" s="121"/>
      <c r="ALQ2327" s="121"/>
      <c r="ALR2327" s="121"/>
      <c r="ALS2327" s="121"/>
      <c r="ALT2327" s="121"/>
      <c r="ALU2327" s="121"/>
      <c r="ALV2327" s="121"/>
      <c r="ALW2327" s="121"/>
      <c r="ALX2327" s="121"/>
      <c r="ALY2327" s="121"/>
      <c r="ALZ2327" s="121"/>
      <c r="AMA2327" s="121"/>
      <c r="AMB2327" s="121"/>
      <c r="AMC2327" s="121"/>
      <c r="AMD2327" s="121"/>
      <c r="AME2327" s="121"/>
      <c r="AMF2327" s="121"/>
      <c r="AMG2327" s="121"/>
      <c r="AMH2327" s="121"/>
      <c r="AMI2327" s="121"/>
      <c r="AMJ2327" s="121"/>
      <c r="AMK2327" s="121"/>
    </row>
    <row r="2328" spans="1:1025" s="108" customFormat="1" ht="43.2">
      <c r="A2328" s="15">
        <v>2325</v>
      </c>
      <c r="B2328" s="16" t="s">
        <v>28</v>
      </c>
      <c r="C2328" s="16" t="s">
        <v>3864</v>
      </c>
      <c r="D2328" s="16" t="s">
        <v>5466</v>
      </c>
      <c r="E2328" s="16" t="s">
        <v>5574</v>
      </c>
      <c r="F2328" s="16" t="s">
        <v>938</v>
      </c>
      <c r="G2328" s="16" t="s">
        <v>1053</v>
      </c>
      <c r="H2328" s="16" t="s">
        <v>5575</v>
      </c>
      <c r="I2328" s="16" t="s">
        <v>5576</v>
      </c>
      <c r="J2328" s="16" t="s">
        <v>5507</v>
      </c>
      <c r="K2328" s="16" t="s">
        <v>5577</v>
      </c>
      <c r="L2328" s="16" t="s">
        <v>5578</v>
      </c>
      <c r="M2328" s="282" t="s">
        <v>5579</v>
      </c>
      <c r="N2328" s="121"/>
      <c r="O2328" s="121"/>
      <c r="P2328" s="121"/>
      <c r="Q2328" s="121"/>
      <c r="R2328" s="121"/>
      <c r="S2328" s="121"/>
      <c r="T2328" s="121"/>
      <c r="U2328" s="121"/>
      <c r="V2328" s="121"/>
      <c r="W2328" s="121"/>
      <c r="X2328" s="121"/>
      <c r="Y2328" s="121"/>
      <c r="Z2328" s="121"/>
      <c r="AA2328" s="121"/>
      <c r="AB2328" s="121"/>
      <c r="AC2328" s="121"/>
      <c r="AD2328" s="121"/>
      <c r="AE2328" s="121"/>
      <c r="AF2328" s="121"/>
      <c r="AG2328" s="121"/>
      <c r="AH2328" s="121"/>
      <c r="AI2328" s="121"/>
      <c r="AJ2328" s="121"/>
      <c r="AK2328" s="121"/>
      <c r="AL2328" s="121"/>
      <c r="AM2328" s="121"/>
      <c r="AN2328" s="121"/>
      <c r="AO2328" s="121"/>
      <c r="AP2328" s="121"/>
      <c r="AQ2328" s="121"/>
      <c r="AR2328" s="121"/>
      <c r="AS2328" s="121"/>
      <c r="AT2328" s="121"/>
      <c r="AU2328" s="121"/>
      <c r="AV2328" s="121"/>
      <c r="AW2328" s="121"/>
      <c r="AX2328" s="121"/>
      <c r="AY2328" s="121"/>
      <c r="AZ2328" s="121"/>
      <c r="BA2328" s="121"/>
      <c r="BB2328" s="121"/>
      <c r="BC2328" s="121"/>
      <c r="BD2328" s="121"/>
      <c r="BE2328" s="121"/>
      <c r="BF2328" s="121"/>
      <c r="BG2328" s="121"/>
      <c r="BH2328" s="121"/>
      <c r="BI2328" s="121"/>
      <c r="BJ2328" s="121"/>
      <c r="BK2328" s="121"/>
      <c r="BL2328" s="121"/>
      <c r="BM2328" s="121"/>
      <c r="BN2328" s="121"/>
      <c r="BO2328" s="121"/>
      <c r="BP2328" s="121"/>
      <c r="BQ2328" s="121"/>
      <c r="BR2328" s="121"/>
      <c r="BS2328" s="121"/>
      <c r="BT2328" s="121"/>
      <c r="BU2328" s="121"/>
      <c r="BV2328" s="121"/>
      <c r="BW2328" s="121"/>
      <c r="BX2328" s="121"/>
      <c r="BY2328" s="121"/>
      <c r="BZ2328" s="121"/>
      <c r="CA2328" s="121"/>
      <c r="CB2328" s="121"/>
      <c r="CC2328" s="121"/>
      <c r="CD2328" s="121"/>
      <c r="CE2328" s="121"/>
      <c r="CF2328" s="121"/>
      <c r="CG2328" s="121"/>
      <c r="CH2328" s="121"/>
      <c r="CI2328" s="121"/>
      <c r="CJ2328" s="121"/>
      <c r="CK2328" s="121"/>
      <c r="CL2328" s="121"/>
      <c r="CM2328" s="121"/>
      <c r="CN2328" s="121"/>
      <c r="CO2328" s="121"/>
      <c r="CP2328" s="121"/>
      <c r="CQ2328" s="121"/>
      <c r="CR2328" s="121"/>
      <c r="CS2328" s="121"/>
      <c r="CT2328" s="121"/>
      <c r="CU2328" s="121"/>
      <c r="CV2328" s="121"/>
      <c r="CW2328" s="121"/>
      <c r="CX2328" s="121"/>
      <c r="CY2328" s="121"/>
      <c r="CZ2328" s="121"/>
      <c r="DA2328" s="121"/>
      <c r="DB2328" s="121"/>
      <c r="DC2328" s="121"/>
      <c r="DD2328" s="121"/>
      <c r="DE2328" s="121"/>
      <c r="DF2328" s="121"/>
      <c r="DG2328" s="121"/>
      <c r="DH2328" s="121"/>
      <c r="DI2328" s="121"/>
      <c r="DJ2328" s="121"/>
      <c r="DK2328" s="121"/>
      <c r="DL2328" s="121"/>
      <c r="DM2328" s="121"/>
      <c r="DN2328" s="121"/>
      <c r="DO2328" s="121"/>
      <c r="DP2328" s="121"/>
      <c r="DQ2328" s="121"/>
      <c r="DR2328" s="121"/>
      <c r="DS2328" s="121"/>
      <c r="DT2328" s="121"/>
      <c r="DU2328" s="121"/>
      <c r="DV2328" s="121"/>
      <c r="DW2328" s="121"/>
      <c r="DX2328" s="121"/>
      <c r="DY2328" s="121"/>
      <c r="DZ2328" s="121"/>
      <c r="EA2328" s="121"/>
      <c r="EB2328" s="121"/>
      <c r="EC2328" s="121"/>
      <c r="ED2328" s="121"/>
      <c r="EE2328" s="121"/>
      <c r="EF2328" s="121"/>
      <c r="EG2328" s="121"/>
      <c r="EH2328" s="121"/>
      <c r="EI2328" s="121"/>
      <c r="EJ2328" s="121"/>
      <c r="EK2328" s="121"/>
      <c r="EL2328" s="121"/>
      <c r="EM2328" s="121"/>
      <c r="EN2328" s="121"/>
      <c r="EO2328" s="121"/>
      <c r="EP2328" s="121"/>
      <c r="EQ2328" s="121"/>
      <c r="ER2328" s="121"/>
      <c r="ES2328" s="121"/>
      <c r="ET2328" s="121"/>
      <c r="EU2328" s="121"/>
      <c r="EV2328" s="121"/>
      <c r="EW2328" s="121"/>
      <c r="EX2328" s="121"/>
      <c r="EY2328" s="121"/>
      <c r="EZ2328" s="121"/>
      <c r="FA2328" s="121"/>
      <c r="FB2328" s="121"/>
      <c r="FC2328" s="121"/>
      <c r="FD2328" s="121"/>
      <c r="FE2328" s="121"/>
      <c r="FF2328" s="121"/>
      <c r="FG2328" s="121"/>
      <c r="FH2328" s="121"/>
      <c r="FI2328" s="121"/>
      <c r="FJ2328" s="121"/>
      <c r="FK2328" s="121"/>
      <c r="FL2328" s="121"/>
      <c r="FM2328" s="121"/>
      <c r="FN2328" s="121"/>
      <c r="FO2328" s="121"/>
      <c r="FP2328" s="121"/>
      <c r="FQ2328" s="121"/>
      <c r="FR2328" s="121"/>
      <c r="FS2328" s="121"/>
      <c r="FT2328" s="121"/>
      <c r="FU2328" s="121"/>
      <c r="FV2328" s="121"/>
      <c r="FW2328" s="121"/>
      <c r="FX2328" s="121"/>
      <c r="FY2328" s="121"/>
      <c r="FZ2328" s="121"/>
      <c r="GA2328" s="121"/>
      <c r="GB2328" s="121"/>
      <c r="GC2328" s="121"/>
      <c r="GD2328" s="121"/>
      <c r="GE2328" s="121"/>
      <c r="GF2328" s="121"/>
      <c r="GG2328" s="121"/>
      <c r="GH2328" s="121"/>
      <c r="GI2328" s="121"/>
      <c r="GJ2328" s="121"/>
      <c r="GK2328" s="121"/>
      <c r="GL2328" s="121"/>
      <c r="GM2328" s="121"/>
      <c r="GN2328" s="121"/>
      <c r="GO2328" s="121"/>
      <c r="GP2328" s="121"/>
      <c r="GQ2328" s="121"/>
      <c r="GR2328" s="121"/>
      <c r="GS2328" s="121"/>
      <c r="GT2328" s="121"/>
      <c r="GU2328" s="121"/>
      <c r="GV2328" s="121"/>
      <c r="GW2328" s="121"/>
      <c r="GX2328" s="121"/>
      <c r="GY2328" s="121"/>
      <c r="GZ2328" s="121"/>
      <c r="HA2328" s="121"/>
      <c r="HB2328" s="121"/>
      <c r="HC2328" s="121"/>
      <c r="HD2328" s="121"/>
      <c r="HE2328" s="121"/>
      <c r="HF2328" s="121"/>
      <c r="HG2328" s="121"/>
      <c r="HH2328" s="121"/>
      <c r="HI2328" s="121"/>
      <c r="HJ2328" s="121"/>
      <c r="HK2328" s="121"/>
      <c r="HL2328" s="121"/>
      <c r="HM2328" s="121"/>
      <c r="HN2328" s="121"/>
      <c r="HO2328" s="121"/>
      <c r="HP2328" s="121"/>
      <c r="HQ2328" s="121"/>
      <c r="HR2328" s="121"/>
      <c r="HS2328" s="121"/>
      <c r="HT2328" s="121"/>
      <c r="HU2328" s="121"/>
      <c r="HV2328" s="121"/>
      <c r="HW2328" s="121"/>
      <c r="HX2328" s="121"/>
      <c r="HY2328" s="121"/>
      <c r="HZ2328" s="121"/>
      <c r="IA2328" s="121"/>
      <c r="IB2328" s="121"/>
      <c r="IC2328" s="121"/>
      <c r="ID2328" s="121"/>
      <c r="IE2328" s="121"/>
      <c r="IF2328" s="121"/>
      <c r="IG2328" s="121"/>
      <c r="IH2328" s="121"/>
      <c r="II2328" s="121"/>
      <c r="IJ2328" s="121"/>
      <c r="IK2328" s="121"/>
      <c r="IL2328" s="121"/>
      <c r="IM2328" s="121"/>
      <c r="IN2328" s="121"/>
      <c r="IO2328" s="121"/>
      <c r="IP2328" s="121"/>
      <c r="IQ2328" s="121"/>
      <c r="IR2328" s="121"/>
      <c r="IS2328" s="121"/>
      <c r="IT2328" s="121"/>
      <c r="IU2328" s="121"/>
      <c r="IV2328" s="121"/>
      <c r="IW2328" s="121"/>
      <c r="IX2328" s="121"/>
      <c r="IY2328" s="121"/>
      <c r="IZ2328" s="121"/>
      <c r="JA2328" s="121"/>
      <c r="JB2328" s="121"/>
      <c r="JC2328" s="121"/>
      <c r="JD2328" s="121"/>
      <c r="JE2328" s="121"/>
      <c r="JF2328" s="121"/>
      <c r="JG2328" s="121"/>
      <c r="JH2328" s="121"/>
      <c r="JI2328" s="121"/>
      <c r="JJ2328" s="121"/>
      <c r="JK2328" s="121"/>
      <c r="JL2328" s="121"/>
      <c r="JM2328" s="121"/>
      <c r="JN2328" s="121"/>
      <c r="JO2328" s="121"/>
      <c r="JP2328" s="121"/>
      <c r="JQ2328" s="121"/>
      <c r="JR2328" s="121"/>
      <c r="JS2328" s="121"/>
      <c r="JT2328" s="121"/>
      <c r="JU2328" s="121"/>
      <c r="JV2328" s="121"/>
      <c r="JW2328" s="121"/>
      <c r="JX2328" s="121"/>
      <c r="JY2328" s="121"/>
      <c r="JZ2328" s="121"/>
      <c r="KA2328" s="121"/>
      <c r="KB2328" s="121"/>
      <c r="KC2328" s="121"/>
      <c r="KD2328" s="121"/>
      <c r="KE2328" s="121"/>
      <c r="KF2328" s="121"/>
      <c r="KG2328" s="121"/>
      <c r="KH2328" s="121"/>
      <c r="KI2328" s="121"/>
      <c r="KJ2328" s="121"/>
      <c r="KK2328" s="121"/>
      <c r="KL2328" s="121"/>
      <c r="KM2328" s="121"/>
      <c r="KN2328" s="121"/>
      <c r="KO2328" s="121"/>
      <c r="KP2328" s="121"/>
      <c r="KQ2328" s="121"/>
      <c r="KR2328" s="121"/>
      <c r="KS2328" s="121"/>
      <c r="KT2328" s="121"/>
      <c r="KU2328" s="121"/>
      <c r="KV2328" s="121"/>
      <c r="KW2328" s="121"/>
      <c r="KX2328" s="121"/>
      <c r="KY2328" s="121"/>
      <c r="KZ2328" s="121"/>
      <c r="LA2328" s="121"/>
      <c r="LB2328" s="121"/>
      <c r="LC2328" s="121"/>
      <c r="LD2328" s="121"/>
      <c r="LE2328" s="121"/>
      <c r="LF2328" s="121"/>
      <c r="LG2328" s="121"/>
      <c r="LH2328" s="121"/>
      <c r="LI2328" s="121"/>
      <c r="LJ2328" s="121"/>
      <c r="LK2328" s="121"/>
      <c r="LL2328" s="121"/>
      <c r="LM2328" s="121"/>
      <c r="LN2328" s="121"/>
      <c r="LO2328" s="121"/>
      <c r="LP2328" s="121"/>
      <c r="LQ2328" s="121"/>
      <c r="LR2328" s="121"/>
      <c r="LS2328" s="121"/>
      <c r="LT2328" s="121"/>
      <c r="LU2328" s="121"/>
      <c r="LV2328" s="121"/>
      <c r="LW2328" s="121"/>
      <c r="LX2328" s="121"/>
      <c r="LY2328" s="121"/>
      <c r="LZ2328" s="121"/>
      <c r="MA2328" s="121"/>
      <c r="MB2328" s="121"/>
      <c r="MC2328" s="121"/>
      <c r="MD2328" s="121"/>
      <c r="ME2328" s="121"/>
      <c r="MF2328" s="121"/>
      <c r="MG2328" s="121"/>
      <c r="MH2328" s="121"/>
      <c r="MI2328" s="121"/>
      <c r="MJ2328" s="121"/>
      <c r="MK2328" s="121"/>
      <c r="ML2328" s="121"/>
      <c r="MM2328" s="121"/>
      <c r="MN2328" s="121"/>
      <c r="MO2328" s="121"/>
      <c r="MP2328" s="121"/>
      <c r="MQ2328" s="121"/>
      <c r="MR2328" s="121"/>
      <c r="MS2328" s="121"/>
      <c r="MT2328" s="121"/>
      <c r="MU2328" s="121"/>
      <c r="MV2328" s="121"/>
      <c r="MW2328" s="121"/>
      <c r="MX2328" s="121"/>
      <c r="MY2328" s="121"/>
      <c r="MZ2328" s="121"/>
      <c r="NA2328" s="121"/>
      <c r="NB2328" s="121"/>
      <c r="NC2328" s="121"/>
      <c r="ND2328" s="121"/>
      <c r="NE2328" s="121"/>
      <c r="NF2328" s="121"/>
      <c r="NG2328" s="121"/>
      <c r="NH2328" s="121"/>
      <c r="NI2328" s="121"/>
      <c r="NJ2328" s="121"/>
      <c r="NK2328" s="121"/>
      <c r="NL2328" s="121"/>
      <c r="NM2328" s="121"/>
      <c r="NN2328" s="121"/>
      <c r="NO2328" s="121"/>
      <c r="NP2328" s="121"/>
      <c r="NQ2328" s="121"/>
      <c r="NR2328" s="121"/>
      <c r="NS2328" s="121"/>
      <c r="NT2328" s="121"/>
      <c r="NU2328" s="121"/>
      <c r="NV2328" s="121"/>
      <c r="NW2328" s="121"/>
      <c r="NX2328" s="121"/>
      <c r="NY2328" s="121"/>
      <c r="NZ2328" s="121"/>
      <c r="OA2328" s="121"/>
      <c r="OB2328" s="121"/>
      <c r="OC2328" s="121"/>
      <c r="OD2328" s="121"/>
      <c r="OE2328" s="121"/>
      <c r="OF2328" s="121"/>
      <c r="OG2328" s="121"/>
      <c r="OH2328" s="121"/>
      <c r="OI2328" s="121"/>
      <c r="OJ2328" s="121"/>
      <c r="OK2328" s="121"/>
      <c r="OL2328" s="121"/>
      <c r="OM2328" s="121"/>
      <c r="ON2328" s="121"/>
      <c r="OO2328" s="121"/>
      <c r="OP2328" s="121"/>
      <c r="OQ2328" s="121"/>
      <c r="OR2328" s="121"/>
      <c r="OS2328" s="121"/>
      <c r="OT2328" s="121"/>
      <c r="OU2328" s="121"/>
      <c r="OV2328" s="121"/>
      <c r="OW2328" s="121"/>
      <c r="OX2328" s="121"/>
      <c r="OY2328" s="121"/>
      <c r="OZ2328" s="121"/>
      <c r="PA2328" s="121"/>
      <c r="PB2328" s="121"/>
      <c r="PC2328" s="121"/>
      <c r="PD2328" s="121"/>
      <c r="PE2328" s="121"/>
      <c r="PF2328" s="121"/>
      <c r="PG2328" s="121"/>
      <c r="PH2328" s="121"/>
      <c r="PI2328" s="121"/>
      <c r="PJ2328" s="121"/>
      <c r="PK2328" s="121"/>
      <c r="PL2328" s="121"/>
      <c r="PM2328" s="121"/>
      <c r="PN2328" s="121"/>
      <c r="PO2328" s="121"/>
      <c r="PP2328" s="121"/>
      <c r="PQ2328" s="121"/>
      <c r="PR2328" s="121"/>
      <c r="PS2328" s="121"/>
      <c r="PT2328" s="121"/>
      <c r="PU2328" s="121"/>
      <c r="PV2328" s="121"/>
      <c r="PW2328" s="121"/>
      <c r="PX2328" s="121"/>
      <c r="PY2328" s="121"/>
      <c r="PZ2328" s="121"/>
      <c r="QA2328" s="121"/>
      <c r="QB2328" s="121"/>
      <c r="QC2328" s="121"/>
      <c r="QD2328" s="121"/>
      <c r="QE2328" s="121"/>
      <c r="QF2328" s="121"/>
      <c r="QG2328" s="121"/>
      <c r="QH2328" s="121"/>
      <c r="QI2328" s="121"/>
      <c r="QJ2328" s="121"/>
      <c r="QK2328" s="121"/>
      <c r="QL2328" s="121"/>
      <c r="QM2328" s="121"/>
      <c r="QN2328" s="121"/>
      <c r="QO2328" s="121"/>
      <c r="QP2328" s="121"/>
      <c r="QQ2328" s="121"/>
      <c r="QR2328" s="121"/>
      <c r="QS2328" s="121"/>
      <c r="QT2328" s="121"/>
      <c r="QU2328" s="121"/>
      <c r="QV2328" s="121"/>
      <c r="QW2328" s="121"/>
      <c r="QX2328" s="121"/>
      <c r="QY2328" s="121"/>
      <c r="QZ2328" s="121"/>
      <c r="RA2328" s="121"/>
      <c r="RB2328" s="121"/>
      <c r="RC2328" s="121"/>
      <c r="RD2328" s="121"/>
      <c r="RE2328" s="121"/>
      <c r="RF2328" s="121"/>
      <c r="RG2328" s="121"/>
      <c r="RH2328" s="121"/>
      <c r="RI2328" s="121"/>
      <c r="RJ2328" s="121"/>
      <c r="RK2328" s="121"/>
      <c r="RL2328" s="121"/>
      <c r="RM2328" s="121"/>
      <c r="RN2328" s="121"/>
      <c r="RO2328" s="121"/>
      <c r="RP2328" s="121"/>
      <c r="RQ2328" s="121"/>
      <c r="RR2328" s="121"/>
      <c r="RS2328" s="121"/>
      <c r="RT2328" s="121"/>
      <c r="RU2328" s="121"/>
      <c r="RV2328" s="121"/>
      <c r="RW2328" s="121"/>
      <c r="RX2328" s="121"/>
      <c r="RY2328" s="121"/>
      <c r="RZ2328" s="121"/>
      <c r="SA2328" s="121"/>
      <c r="SB2328" s="121"/>
      <c r="SC2328" s="121"/>
      <c r="SD2328" s="121"/>
      <c r="SE2328" s="121"/>
      <c r="SF2328" s="121"/>
      <c r="SG2328" s="121"/>
      <c r="SH2328" s="121"/>
      <c r="SI2328" s="121"/>
      <c r="SJ2328" s="121"/>
      <c r="SK2328" s="121"/>
      <c r="SL2328" s="121"/>
      <c r="SM2328" s="121"/>
      <c r="SN2328" s="121"/>
      <c r="SO2328" s="121"/>
      <c r="SP2328" s="121"/>
      <c r="SQ2328" s="121"/>
      <c r="SR2328" s="121"/>
      <c r="SS2328" s="121"/>
      <c r="ST2328" s="121"/>
      <c r="SU2328" s="121"/>
      <c r="SV2328" s="121"/>
      <c r="SW2328" s="121"/>
      <c r="SX2328" s="121"/>
      <c r="SY2328" s="121"/>
      <c r="SZ2328" s="121"/>
      <c r="TA2328" s="121"/>
      <c r="TB2328" s="121"/>
      <c r="TC2328" s="121"/>
      <c r="TD2328" s="121"/>
      <c r="TE2328" s="121"/>
      <c r="TF2328" s="121"/>
      <c r="TG2328" s="121"/>
      <c r="TH2328" s="121"/>
      <c r="TI2328" s="121"/>
      <c r="TJ2328" s="121"/>
      <c r="TK2328" s="121"/>
      <c r="TL2328" s="121"/>
      <c r="TM2328" s="121"/>
      <c r="TN2328" s="121"/>
      <c r="TO2328" s="121"/>
      <c r="TP2328" s="121"/>
      <c r="TQ2328" s="121"/>
      <c r="TR2328" s="121"/>
      <c r="TS2328" s="121"/>
      <c r="TT2328" s="121"/>
      <c r="TU2328" s="121"/>
      <c r="TV2328" s="121"/>
      <c r="TW2328" s="121"/>
      <c r="TX2328" s="121"/>
      <c r="TY2328" s="121"/>
      <c r="TZ2328" s="121"/>
      <c r="UA2328" s="121"/>
      <c r="UB2328" s="121"/>
      <c r="UC2328" s="121"/>
      <c r="UD2328" s="121"/>
      <c r="UE2328" s="121"/>
      <c r="UF2328" s="121"/>
      <c r="UG2328" s="121"/>
      <c r="UH2328" s="121"/>
      <c r="UI2328" s="121"/>
      <c r="UJ2328" s="121"/>
      <c r="UK2328" s="121"/>
      <c r="UL2328" s="121"/>
      <c r="UM2328" s="121"/>
      <c r="UN2328" s="121"/>
      <c r="UO2328" s="121"/>
      <c r="UP2328" s="121"/>
      <c r="UQ2328" s="121"/>
      <c r="UR2328" s="121"/>
      <c r="US2328" s="121"/>
      <c r="UT2328" s="121"/>
      <c r="UU2328" s="121"/>
      <c r="UV2328" s="121"/>
      <c r="UW2328" s="121"/>
      <c r="UX2328" s="121"/>
      <c r="UY2328" s="121"/>
      <c r="UZ2328" s="121"/>
      <c r="VA2328" s="121"/>
      <c r="VB2328" s="121"/>
      <c r="VC2328" s="121"/>
      <c r="VD2328" s="121"/>
      <c r="VE2328" s="121"/>
      <c r="VF2328" s="121"/>
      <c r="VG2328" s="121"/>
      <c r="VH2328" s="121"/>
      <c r="VI2328" s="121"/>
      <c r="VJ2328" s="121"/>
      <c r="VK2328" s="121"/>
      <c r="VL2328" s="121"/>
      <c r="VM2328" s="121"/>
      <c r="VN2328" s="121"/>
      <c r="VO2328" s="121"/>
      <c r="VP2328" s="121"/>
      <c r="VQ2328" s="121"/>
      <c r="VR2328" s="121"/>
      <c r="VS2328" s="121"/>
      <c r="VT2328" s="121"/>
      <c r="VU2328" s="121"/>
      <c r="VV2328" s="121"/>
      <c r="VW2328" s="121"/>
      <c r="VX2328" s="121"/>
      <c r="VY2328" s="121"/>
      <c r="VZ2328" s="121"/>
      <c r="WA2328" s="121"/>
      <c r="WB2328" s="121"/>
      <c r="WC2328" s="121"/>
      <c r="WD2328" s="121"/>
      <c r="WE2328" s="121"/>
      <c r="WF2328" s="121"/>
      <c r="WG2328" s="121"/>
      <c r="WH2328" s="121"/>
      <c r="WI2328" s="121"/>
      <c r="WJ2328" s="121"/>
      <c r="WK2328" s="121"/>
      <c r="WL2328" s="121"/>
      <c r="WM2328" s="121"/>
      <c r="WN2328" s="121"/>
      <c r="WO2328" s="121"/>
      <c r="WP2328" s="121"/>
      <c r="WQ2328" s="121"/>
      <c r="WR2328" s="121"/>
      <c r="WS2328" s="121"/>
      <c r="WT2328" s="121"/>
      <c r="WU2328" s="121"/>
      <c r="WV2328" s="121"/>
      <c r="WW2328" s="121"/>
      <c r="WX2328" s="121"/>
      <c r="WY2328" s="121"/>
      <c r="WZ2328" s="121"/>
      <c r="XA2328" s="121"/>
      <c r="XB2328" s="121"/>
      <c r="XC2328" s="121"/>
      <c r="XD2328" s="121"/>
      <c r="XE2328" s="121"/>
      <c r="XF2328" s="121"/>
      <c r="XG2328" s="121"/>
      <c r="XH2328" s="121"/>
      <c r="XI2328" s="121"/>
      <c r="XJ2328" s="121"/>
      <c r="XK2328" s="121"/>
      <c r="XL2328" s="121"/>
      <c r="XM2328" s="121"/>
      <c r="XN2328" s="121"/>
      <c r="XO2328" s="121"/>
      <c r="XP2328" s="121"/>
      <c r="XQ2328" s="121"/>
      <c r="XR2328" s="121"/>
      <c r="XS2328" s="121"/>
      <c r="XT2328" s="121"/>
      <c r="XU2328" s="121"/>
      <c r="XV2328" s="121"/>
      <c r="XW2328" s="121"/>
      <c r="XX2328" s="121"/>
      <c r="XY2328" s="121"/>
      <c r="XZ2328" s="121"/>
      <c r="YA2328" s="121"/>
      <c r="YB2328" s="121"/>
      <c r="YC2328" s="121"/>
      <c r="YD2328" s="121"/>
      <c r="YE2328" s="121"/>
      <c r="YF2328" s="121"/>
      <c r="YG2328" s="121"/>
      <c r="YH2328" s="121"/>
      <c r="YI2328" s="121"/>
      <c r="YJ2328" s="121"/>
      <c r="YK2328" s="121"/>
      <c r="YL2328" s="121"/>
      <c r="YM2328" s="121"/>
      <c r="YN2328" s="121"/>
      <c r="YO2328" s="121"/>
      <c r="YP2328" s="121"/>
      <c r="YQ2328" s="121"/>
      <c r="YR2328" s="121"/>
      <c r="YS2328" s="121"/>
      <c r="YT2328" s="121"/>
      <c r="YU2328" s="121"/>
      <c r="YV2328" s="121"/>
      <c r="YW2328" s="121"/>
      <c r="YX2328" s="121"/>
      <c r="YY2328" s="121"/>
      <c r="YZ2328" s="121"/>
      <c r="ZA2328" s="121"/>
      <c r="ZB2328" s="121"/>
      <c r="ZC2328" s="121"/>
      <c r="ZD2328" s="121"/>
      <c r="ZE2328" s="121"/>
      <c r="ZF2328" s="121"/>
      <c r="ZG2328" s="121"/>
      <c r="ZH2328" s="121"/>
      <c r="ZI2328" s="121"/>
      <c r="ZJ2328" s="121"/>
      <c r="ZK2328" s="121"/>
      <c r="ZL2328" s="121"/>
      <c r="ZM2328" s="121"/>
      <c r="ZN2328" s="121"/>
      <c r="ZO2328" s="121"/>
      <c r="ZP2328" s="121"/>
      <c r="ZQ2328" s="121"/>
      <c r="ZR2328" s="121"/>
      <c r="ZS2328" s="121"/>
      <c r="ZT2328" s="121"/>
      <c r="ZU2328" s="121"/>
      <c r="ZV2328" s="121"/>
      <c r="ZW2328" s="121"/>
      <c r="ZX2328" s="121"/>
      <c r="ZY2328" s="121"/>
      <c r="ZZ2328" s="121"/>
      <c r="AAA2328" s="121"/>
      <c r="AAB2328" s="121"/>
      <c r="AAC2328" s="121"/>
      <c r="AAD2328" s="121"/>
      <c r="AAE2328" s="121"/>
      <c r="AAF2328" s="121"/>
      <c r="AAG2328" s="121"/>
      <c r="AAH2328" s="121"/>
      <c r="AAI2328" s="121"/>
      <c r="AAJ2328" s="121"/>
      <c r="AAK2328" s="121"/>
      <c r="AAL2328" s="121"/>
      <c r="AAM2328" s="121"/>
      <c r="AAN2328" s="121"/>
      <c r="AAO2328" s="121"/>
      <c r="AAP2328" s="121"/>
      <c r="AAQ2328" s="121"/>
      <c r="AAR2328" s="121"/>
      <c r="AAS2328" s="121"/>
      <c r="AAT2328" s="121"/>
      <c r="AAU2328" s="121"/>
      <c r="AAV2328" s="121"/>
      <c r="AAW2328" s="121"/>
      <c r="AAX2328" s="121"/>
      <c r="AAY2328" s="121"/>
      <c r="AAZ2328" s="121"/>
      <c r="ABA2328" s="121"/>
      <c r="ABB2328" s="121"/>
      <c r="ABC2328" s="121"/>
      <c r="ABD2328" s="121"/>
      <c r="ABE2328" s="121"/>
      <c r="ABF2328" s="121"/>
      <c r="ABG2328" s="121"/>
      <c r="ABH2328" s="121"/>
      <c r="ABI2328" s="121"/>
      <c r="ABJ2328" s="121"/>
      <c r="ABK2328" s="121"/>
      <c r="ABL2328" s="121"/>
      <c r="ABM2328" s="121"/>
      <c r="ABN2328" s="121"/>
      <c r="ABO2328" s="121"/>
      <c r="ABP2328" s="121"/>
      <c r="ABQ2328" s="121"/>
      <c r="ABR2328" s="121"/>
      <c r="ABS2328" s="121"/>
      <c r="ABT2328" s="121"/>
      <c r="ABU2328" s="121"/>
      <c r="ABV2328" s="121"/>
      <c r="ABW2328" s="121"/>
      <c r="ABX2328" s="121"/>
      <c r="ABY2328" s="121"/>
      <c r="ABZ2328" s="121"/>
      <c r="ACA2328" s="121"/>
      <c r="ACB2328" s="121"/>
      <c r="ACC2328" s="121"/>
      <c r="ACD2328" s="121"/>
      <c r="ACE2328" s="121"/>
      <c r="ACF2328" s="121"/>
      <c r="ACG2328" s="121"/>
      <c r="ACH2328" s="121"/>
      <c r="ACI2328" s="121"/>
      <c r="ACJ2328" s="121"/>
      <c r="ACK2328" s="121"/>
      <c r="ACL2328" s="121"/>
      <c r="ACM2328" s="121"/>
      <c r="ACN2328" s="121"/>
      <c r="ACO2328" s="121"/>
      <c r="ACP2328" s="121"/>
      <c r="ACQ2328" s="121"/>
      <c r="ACR2328" s="121"/>
      <c r="ACS2328" s="121"/>
      <c r="ACT2328" s="121"/>
      <c r="ACU2328" s="121"/>
      <c r="ACV2328" s="121"/>
      <c r="ACW2328" s="121"/>
      <c r="ACX2328" s="121"/>
      <c r="ACY2328" s="121"/>
      <c r="ACZ2328" s="121"/>
      <c r="ADA2328" s="121"/>
      <c r="ADB2328" s="121"/>
      <c r="ADC2328" s="121"/>
      <c r="ADD2328" s="121"/>
      <c r="ADE2328" s="121"/>
      <c r="ADF2328" s="121"/>
      <c r="ADG2328" s="121"/>
      <c r="ADH2328" s="121"/>
      <c r="ADI2328" s="121"/>
      <c r="ADJ2328" s="121"/>
      <c r="ADK2328" s="121"/>
      <c r="ADL2328" s="121"/>
      <c r="ADM2328" s="121"/>
      <c r="ADN2328" s="121"/>
      <c r="ADO2328" s="121"/>
      <c r="ADP2328" s="121"/>
      <c r="ADQ2328" s="121"/>
      <c r="ADR2328" s="121"/>
      <c r="ADS2328" s="121"/>
      <c r="ADT2328" s="121"/>
      <c r="ADU2328" s="121"/>
      <c r="ADV2328" s="121"/>
      <c r="ADW2328" s="121"/>
      <c r="ADX2328" s="121"/>
      <c r="ADY2328" s="121"/>
      <c r="ADZ2328" s="121"/>
      <c r="AEA2328" s="121"/>
      <c r="AEB2328" s="121"/>
      <c r="AEC2328" s="121"/>
      <c r="AED2328" s="121"/>
      <c r="AEE2328" s="121"/>
      <c r="AEF2328" s="121"/>
      <c r="AEG2328" s="121"/>
      <c r="AEH2328" s="121"/>
      <c r="AEI2328" s="121"/>
      <c r="AEJ2328" s="121"/>
      <c r="AEK2328" s="121"/>
      <c r="AEL2328" s="121"/>
      <c r="AEM2328" s="121"/>
      <c r="AEN2328" s="121"/>
      <c r="AEO2328" s="121"/>
      <c r="AEP2328" s="121"/>
      <c r="AEQ2328" s="121"/>
      <c r="AER2328" s="121"/>
      <c r="AES2328" s="121"/>
      <c r="AET2328" s="121"/>
      <c r="AEU2328" s="121"/>
      <c r="AEV2328" s="121"/>
      <c r="AEW2328" s="121"/>
      <c r="AEX2328" s="121"/>
      <c r="AEY2328" s="121"/>
      <c r="AEZ2328" s="121"/>
      <c r="AFA2328" s="121"/>
      <c r="AFB2328" s="121"/>
      <c r="AFC2328" s="121"/>
      <c r="AFD2328" s="121"/>
      <c r="AFE2328" s="121"/>
      <c r="AFF2328" s="121"/>
      <c r="AFG2328" s="121"/>
      <c r="AFH2328" s="121"/>
      <c r="AFI2328" s="121"/>
      <c r="AFJ2328" s="121"/>
      <c r="AFK2328" s="121"/>
      <c r="AFL2328" s="121"/>
      <c r="AFM2328" s="121"/>
      <c r="AFN2328" s="121"/>
      <c r="AFO2328" s="121"/>
      <c r="AFP2328" s="121"/>
      <c r="AFQ2328" s="121"/>
      <c r="AFR2328" s="121"/>
      <c r="AFS2328" s="121"/>
      <c r="AFT2328" s="121"/>
      <c r="AFU2328" s="121"/>
      <c r="AFV2328" s="121"/>
      <c r="AFW2328" s="121"/>
      <c r="AFX2328" s="121"/>
      <c r="AFY2328" s="121"/>
      <c r="AFZ2328" s="121"/>
      <c r="AGA2328" s="121"/>
      <c r="AGB2328" s="121"/>
      <c r="AGC2328" s="121"/>
      <c r="AGD2328" s="121"/>
      <c r="AGE2328" s="121"/>
      <c r="AGF2328" s="121"/>
      <c r="AGG2328" s="121"/>
      <c r="AGH2328" s="121"/>
      <c r="AGI2328" s="121"/>
      <c r="AGJ2328" s="121"/>
      <c r="AGK2328" s="121"/>
      <c r="AGL2328" s="121"/>
      <c r="AGM2328" s="121"/>
      <c r="AGN2328" s="121"/>
      <c r="AGO2328" s="121"/>
      <c r="AGP2328" s="121"/>
      <c r="AGQ2328" s="121"/>
      <c r="AGR2328" s="121"/>
      <c r="AGS2328" s="121"/>
      <c r="AGT2328" s="121"/>
      <c r="AGU2328" s="121"/>
      <c r="AGV2328" s="121"/>
      <c r="AGW2328" s="121"/>
      <c r="AGX2328" s="121"/>
      <c r="AGY2328" s="121"/>
      <c r="AGZ2328" s="121"/>
      <c r="AHA2328" s="121"/>
      <c r="AHB2328" s="121"/>
      <c r="AHC2328" s="121"/>
      <c r="AHD2328" s="121"/>
      <c r="AHE2328" s="121"/>
      <c r="AHF2328" s="121"/>
      <c r="AHG2328" s="121"/>
      <c r="AHH2328" s="121"/>
      <c r="AHI2328" s="121"/>
      <c r="AHJ2328" s="121"/>
      <c r="AHK2328" s="121"/>
      <c r="AHL2328" s="121"/>
      <c r="AHM2328" s="121"/>
      <c r="AHN2328" s="121"/>
      <c r="AHO2328" s="121"/>
      <c r="AHP2328" s="121"/>
      <c r="AHQ2328" s="121"/>
      <c r="AHR2328" s="121"/>
      <c r="AHS2328" s="121"/>
      <c r="AHT2328" s="121"/>
      <c r="AHU2328" s="121"/>
      <c r="AHV2328" s="121"/>
      <c r="AHW2328" s="121"/>
      <c r="AHX2328" s="121"/>
      <c r="AHY2328" s="121"/>
      <c r="AHZ2328" s="121"/>
      <c r="AIA2328" s="121"/>
      <c r="AIB2328" s="121"/>
      <c r="AIC2328" s="121"/>
      <c r="AID2328" s="121"/>
      <c r="AIE2328" s="121"/>
      <c r="AIF2328" s="121"/>
      <c r="AIG2328" s="121"/>
      <c r="AIH2328" s="121"/>
      <c r="AII2328" s="121"/>
      <c r="AIJ2328" s="121"/>
      <c r="AIK2328" s="121"/>
      <c r="AIL2328" s="121"/>
      <c r="AIM2328" s="121"/>
      <c r="AIN2328" s="121"/>
      <c r="AIO2328" s="121"/>
      <c r="AIP2328" s="121"/>
      <c r="AIQ2328" s="121"/>
      <c r="AIR2328" s="121"/>
      <c r="AIS2328" s="121"/>
      <c r="AIT2328" s="121"/>
      <c r="AIU2328" s="121"/>
      <c r="AIV2328" s="121"/>
      <c r="AIW2328" s="121"/>
      <c r="AIX2328" s="121"/>
      <c r="AIY2328" s="121"/>
      <c r="AIZ2328" s="121"/>
      <c r="AJA2328" s="121"/>
      <c r="AJB2328" s="121"/>
      <c r="AJC2328" s="121"/>
      <c r="AJD2328" s="121"/>
      <c r="AJE2328" s="121"/>
      <c r="AJF2328" s="121"/>
      <c r="AJG2328" s="121"/>
      <c r="AJH2328" s="121"/>
      <c r="AJI2328" s="121"/>
      <c r="AJJ2328" s="121"/>
      <c r="AJK2328" s="121"/>
      <c r="AJL2328" s="121"/>
      <c r="AJM2328" s="121"/>
      <c r="AJN2328" s="121"/>
      <c r="AJO2328" s="121"/>
      <c r="AJP2328" s="121"/>
      <c r="AJQ2328" s="121"/>
      <c r="AJR2328" s="121"/>
      <c r="AJS2328" s="121"/>
      <c r="AJT2328" s="121"/>
      <c r="AJU2328" s="121"/>
      <c r="AJV2328" s="121"/>
      <c r="AJW2328" s="121"/>
      <c r="AJX2328" s="121"/>
      <c r="AJY2328" s="121"/>
      <c r="AJZ2328" s="121"/>
      <c r="AKA2328" s="121"/>
      <c r="AKB2328" s="121"/>
      <c r="AKC2328" s="121"/>
      <c r="AKD2328" s="121"/>
      <c r="AKE2328" s="121"/>
      <c r="AKF2328" s="121"/>
      <c r="AKG2328" s="121"/>
      <c r="AKH2328" s="121"/>
      <c r="AKI2328" s="121"/>
      <c r="AKJ2328" s="121"/>
      <c r="AKK2328" s="121"/>
      <c r="AKL2328" s="121"/>
      <c r="AKM2328" s="121"/>
      <c r="AKN2328" s="121"/>
      <c r="AKO2328" s="121"/>
      <c r="AKP2328" s="121"/>
      <c r="AKQ2328" s="121"/>
      <c r="AKR2328" s="121"/>
      <c r="AKS2328" s="121"/>
      <c r="AKT2328" s="121"/>
      <c r="AKU2328" s="121"/>
      <c r="AKV2328" s="121"/>
      <c r="AKW2328" s="121"/>
      <c r="AKX2328" s="121"/>
      <c r="AKY2328" s="121"/>
      <c r="AKZ2328" s="121"/>
      <c r="ALA2328" s="121"/>
      <c r="ALB2328" s="121"/>
      <c r="ALC2328" s="121"/>
      <c r="ALD2328" s="121"/>
      <c r="ALE2328" s="121"/>
      <c r="ALF2328" s="121"/>
      <c r="ALG2328" s="121"/>
      <c r="ALH2328" s="121"/>
      <c r="ALI2328" s="121"/>
      <c r="ALJ2328" s="121"/>
      <c r="ALK2328" s="121"/>
      <c r="ALL2328" s="121"/>
      <c r="ALM2328" s="121"/>
      <c r="ALN2328" s="121"/>
      <c r="ALO2328" s="121"/>
      <c r="ALP2328" s="121"/>
      <c r="ALQ2328" s="121"/>
      <c r="ALR2328" s="121"/>
      <c r="ALS2328" s="121"/>
      <c r="ALT2328" s="121"/>
      <c r="ALU2328" s="121"/>
      <c r="ALV2328" s="121"/>
      <c r="ALW2328" s="121"/>
      <c r="ALX2328" s="121"/>
      <c r="ALY2328" s="121"/>
      <c r="ALZ2328" s="121"/>
      <c r="AMA2328" s="121"/>
      <c r="AMB2328" s="121"/>
      <c r="AMC2328" s="121"/>
      <c r="AMD2328" s="121"/>
      <c r="AME2328" s="121"/>
      <c r="AMF2328" s="121"/>
      <c r="AMG2328" s="121"/>
      <c r="AMH2328" s="121"/>
      <c r="AMI2328" s="121"/>
      <c r="AMJ2328" s="121"/>
      <c r="AMK2328" s="121"/>
    </row>
    <row r="2329" spans="1:1025" s="108" customFormat="1">
      <c r="A2329" s="15">
        <v>2326</v>
      </c>
      <c r="B2329" s="16" t="s">
        <v>28</v>
      </c>
      <c r="C2329" s="16" t="s">
        <v>3864</v>
      </c>
      <c r="D2329" s="16" t="s">
        <v>5466</v>
      </c>
      <c r="E2329" s="16" t="s">
        <v>5580</v>
      </c>
      <c r="F2329" s="16" t="s">
        <v>938</v>
      </c>
      <c r="G2329" s="16" t="s">
        <v>1053</v>
      </c>
      <c r="H2329" s="16" t="s">
        <v>5575</v>
      </c>
      <c r="I2329" s="16" t="s">
        <v>5581</v>
      </c>
      <c r="J2329" s="16" t="s">
        <v>2247</v>
      </c>
      <c r="K2329" s="16" t="s">
        <v>5582</v>
      </c>
      <c r="L2329" s="16" t="s">
        <v>5538</v>
      </c>
      <c r="M2329" s="282" t="s">
        <v>5583</v>
      </c>
      <c r="N2329" s="121"/>
      <c r="O2329" s="121"/>
      <c r="P2329" s="121"/>
      <c r="Q2329" s="121"/>
      <c r="R2329" s="121"/>
      <c r="S2329" s="121"/>
      <c r="T2329" s="121"/>
      <c r="U2329" s="121"/>
      <c r="V2329" s="121"/>
      <c r="W2329" s="121"/>
      <c r="X2329" s="121"/>
      <c r="Y2329" s="121"/>
      <c r="Z2329" s="121"/>
      <c r="AA2329" s="121"/>
      <c r="AB2329" s="121"/>
      <c r="AC2329" s="121"/>
      <c r="AD2329" s="121"/>
      <c r="AE2329" s="121"/>
      <c r="AF2329" s="121"/>
      <c r="AG2329" s="121"/>
      <c r="AH2329" s="121"/>
      <c r="AI2329" s="121"/>
      <c r="AJ2329" s="121"/>
      <c r="AK2329" s="121"/>
      <c r="AL2329" s="121"/>
      <c r="AM2329" s="121"/>
      <c r="AN2329" s="121"/>
      <c r="AO2329" s="121"/>
      <c r="AP2329" s="121"/>
      <c r="AQ2329" s="121"/>
      <c r="AR2329" s="121"/>
      <c r="AS2329" s="121"/>
      <c r="AT2329" s="121"/>
      <c r="AU2329" s="121"/>
      <c r="AV2329" s="121"/>
      <c r="AW2329" s="121"/>
      <c r="AX2329" s="121"/>
      <c r="AY2329" s="121"/>
      <c r="AZ2329" s="121"/>
      <c r="BA2329" s="121"/>
      <c r="BB2329" s="121"/>
      <c r="BC2329" s="121"/>
      <c r="BD2329" s="121"/>
      <c r="BE2329" s="121"/>
      <c r="BF2329" s="121"/>
      <c r="BG2329" s="121"/>
      <c r="BH2329" s="121"/>
      <c r="BI2329" s="121"/>
      <c r="BJ2329" s="121"/>
      <c r="BK2329" s="121"/>
      <c r="BL2329" s="121"/>
      <c r="BM2329" s="121"/>
      <c r="BN2329" s="121"/>
      <c r="BO2329" s="121"/>
      <c r="BP2329" s="121"/>
      <c r="BQ2329" s="121"/>
      <c r="BR2329" s="121"/>
      <c r="BS2329" s="121"/>
      <c r="BT2329" s="121"/>
      <c r="BU2329" s="121"/>
      <c r="BV2329" s="121"/>
      <c r="BW2329" s="121"/>
      <c r="BX2329" s="121"/>
      <c r="BY2329" s="121"/>
      <c r="BZ2329" s="121"/>
      <c r="CA2329" s="121"/>
      <c r="CB2329" s="121"/>
      <c r="CC2329" s="121"/>
      <c r="CD2329" s="121"/>
      <c r="CE2329" s="121"/>
      <c r="CF2329" s="121"/>
      <c r="CG2329" s="121"/>
      <c r="CH2329" s="121"/>
      <c r="CI2329" s="121"/>
      <c r="CJ2329" s="121"/>
      <c r="CK2329" s="121"/>
      <c r="CL2329" s="121"/>
      <c r="CM2329" s="121"/>
      <c r="CN2329" s="121"/>
      <c r="CO2329" s="121"/>
      <c r="CP2329" s="121"/>
      <c r="CQ2329" s="121"/>
      <c r="CR2329" s="121"/>
      <c r="CS2329" s="121"/>
      <c r="CT2329" s="121"/>
      <c r="CU2329" s="121"/>
      <c r="CV2329" s="121"/>
      <c r="CW2329" s="121"/>
      <c r="CX2329" s="121"/>
      <c r="CY2329" s="121"/>
      <c r="CZ2329" s="121"/>
      <c r="DA2329" s="121"/>
      <c r="DB2329" s="121"/>
      <c r="DC2329" s="121"/>
      <c r="DD2329" s="121"/>
      <c r="DE2329" s="121"/>
      <c r="DF2329" s="121"/>
      <c r="DG2329" s="121"/>
      <c r="DH2329" s="121"/>
      <c r="DI2329" s="121"/>
      <c r="DJ2329" s="121"/>
      <c r="DK2329" s="121"/>
      <c r="DL2329" s="121"/>
      <c r="DM2329" s="121"/>
      <c r="DN2329" s="121"/>
      <c r="DO2329" s="121"/>
      <c r="DP2329" s="121"/>
      <c r="DQ2329" s="121"/>
      <c r="DR2329" s="121"/>
      <c r="DS2329" s="121"/>
      <c r="DT2329" s="121"/>
      <c r="DU2329" s="121"/>
      <c r="DV2329" s="121"/>
      <c r="DW2329" s="121"/>
      <c r="DX2329" s="121"/>
      <c r="DY2329" s="121"/>
      <c r="DZ2329" s="121"/>
      <c r="EA2329" s="121"/>
      <c r="EB2329" s="121"/>
      <c r="EC2329" s="121"/>
      <c r="ED2329" s="121"/>
      <c r="EE2329" s="121"/>
      <c r="EF2329" s="121"/>
      <c r="EG2329" s="121"/>
      <c r="EH2329" s="121"/>
      <c r="EI2329" s="121"/>
      <c r="EJ2329" s="121"/>
      <c r="EK2329" s="121"/>
      <c r="EL2329" s="121"/>
      <c r="EM2329" s="121"/>
      <c r="EN2329" s="121"/>
      <c r="EO2329" s="121"/>
      <c r="EP2329" s="121"/>
      <c r="EQ2329" s="121"/>
      <c r="ER2329" s="121"/>
      <c r="ES2329" s="121"/>
      <c r="ET2329" s="121"/>
      <c r="EU2329" s="121"/>
      <c r="EV2329" s="121"/>
      <c r="EW2329" s="121"/>
      <c r="EX2329" s="121"/>
      <c r="EY2329" s="121"/>
      <c r="EZ2329" s="121"/>
      <c r="FA2329" s="121"/>
      <c r="FB2329" s="121"/>
      <c r="FC2329" s="121"/>
      <c r="FD2329" s="121"/>
      <c r="FE2329" s="121"/>
      <c r="FF2329" s="121"/>
      <c r="FG2329" s="121"/>
      <c r="FH2329" s="121"/>
      <c r="FI2329" s="121"/>
      <c r="FJ2329" s="121"/>
      <c r="FK2329" s="121"/>
      <c r="FL2329" s="121"/>
      <c r="FM2329" s="121"/>
      <c r="FN2329" s="121"/>
      <c r="FO2329" s="121"/>
      <c r="FP2329" s="121"/>
      <c r="FQ2329" s="121"/>
      <c r="FR2329" s="121"/>
      <c r="FS2329" s="121"/>
      <c r="FT2329" s="121"/>
      <c r="FU2329" s="121"/>
      <c r="FV2329" s="121"/>
      <c r="FW2329" s="121"/>
      <c r="FX2329" s="121"/>
      <c r="FY2329" s="121"/>
      <c r="FZ2329" s="121"/>
      <c r="GA2329" s="121"/>
      <c r="GB2329" s="121"/>
      <c r="GC2329" s="121"/>
      <c r="GD2329" s="121"/>
      <c r="GE2329" s="121"/>
      <c r="GF2329" s="121"/>
      <c r="GG2329" s="121"/>
      <c r="GH2329" s="121"/>
      <c r="GI2329" s="121"/>
      <c r="GJ2329" s="121"/>
      <c r="GK2329" s="121"/>
      <c r="GL2329" s="121"/>
      <c r="GM2329" s="121"/>
      <c r="GN2329" s="121"/>
      <c r="GO2329" s="121"/>
      <c r="GP2329" s="121"/>
      <c r="GQ2329" s="121"/>
      <c r="GR2329" s="121"/>
      <c r="GS2329" s="121"/>
      <c r="GT2329" s="121"/>
      <c r="GU2329" s="121"/>
      <c r="GV2329" s="121"/>
      <c r="GW2329" s="121"/>
      <c r="GX2329" s="121"/>
      <c r="GY2329" s="121"/>
      <c r="GZ2329" s="121"/>
      <c r="HA2329" s="121"/>
      <c r="HB2329" s="121"/>
      <c r="HC2329" s="121"/>
      <c r="HD2329" s="121"/>
      <c r="HE2329" s="121"/>
      <c r="HF2329" s="121"/>
      <c r="HG2329" s="121"/>
      <c r="HH2329" s="121"/>
      <c r="HI2329" s="121"/>
      <c r="HJ2329" s="121"/>
      <c r="HK2329" s="121"/>
      <c r="HL2329" s="121"/>
      <c r="HM2329" s="121"/>
      <c r="HN2329" s="121"/>
      <c r="HO2329" s="121"/>
      <c r="HP2329" s="121"/>
      <c r="HQ2329" s="121"/>
      <c r="HR2329" s="121"/>
      <c r="HS2329" s="121"/>
      <c r="HT2329" s="121"/>
      <c r="HU2329" s="121"/>
      <c r="HV2329" s="121"/>
      <c r="HW2329" s="121"/>
      <c r="HX2329" s="121"/>
      <c r="HY2329" s="121"/>
      <c r="HZ2329" s="121"/>
      <c r="IA2329" s="121"/>
      <c r="IB2329" s="121"/>
      <c r="IC2329" s="121"/>
      <c r="ID2329" s="121"/>
      <c r="IE2329" s="121"/>
      <c r="IF2329" s="121"/>
      <c r="IG2329" s="121"/>
      <c r="IH2329" s="121"/>
      <c r="II2329" s="121"/>
      <c r="IJ2329" s="121"/>
      <c r="IK2329" s="121"/>
      <c r="IL2329" s="121"/>
      <c r="IM2329" s="121"/>
      <c r="IN2329" s="121"/>
      <c r="IO2329" s="121"/>
      <c r="IP2329" s="121"/>
      <c r="IQ2329" s="121"/>
      <c r="IR2329" s="121"/>
      <c r="IS2329" s="121"/>
      <c r="IT2329" s="121"/>
      <c r="IU2329" s="121"/>
      <c r="IV2329" s="121"/>
      <c r="IW2329" s="121"/>
      <c r="IX2329" s="121"/>
      <c r="IY2329" s="121"/>
      <c r="IZ2329" s="121"/>
      <c r="JA2329" s="121"/>
      <c r="JB2329" s="121"/>
      <c r="JC2329" s="121"/>
      <c r="JD2329" s="121"/>
      <c r="JE2329" s="121"/>
      <c r="JF2329" s="121"/>
      <c r="JG2329" s="121"/>
      <c r="JH2329" s="121"/>
      <c r="JI2329" s="121"/>
      <c r="JJ2329" s="121"/>
      <c r="JK2329" s="121"/>
      <c r="JL2329" s="121"/>
      <c r="JM2329" s="121"/>
      <c r="JN2329" s="121"/>
      <c r="JO2329" s="121"/>
      <c r="JP2329" s="121"/>
      <c r="JQ2329" s="121"/>
      <c r="JR2329" s="121"/>
      <c r="JS2329" s="121"/>
      <c r="JT2329" s="121"/>
      <c r="JU2329" s="121"/>
      <c r="JV2329" s="121"/>
      <c r="JW2329" s="121"/>
      <c r="JX2329" s="121"/>
      <c r="JY2329" s="121"/>
      <c r="JZ2329" s="121"/>
      <c r="KA2329" s="121"/>
      <c r="KB2329" s="121"/>
      <c r="KC2329" s="121"/>
      <c r="KD2329" s="121"/>
      <c r="KE2329" s="121"/>
      <c r="KF2329" s="121"/>
      <c r="KG2329" s="121"/>
      <c r="KH2329" s="121"/>
      <c r="KI2329" s="121"/>
      <c r="KJ2329" s="121"/>
      <c r="KK2329" s="121"/>
      <c r="KL2329" s="121"/>
      <c r="KM2329" s="121"/>
      <c r="KN2329" s="121"/>
      <c r="KO2329" s="121"/>
      <c r="KP2329" s="121"/>
      <c r="KQ2329" s="121"/>
      <c r="KR2329" s="121"/>
      <c r="KS2329" s="121"/>
      <c r="KT2329" s="121"/>
      <c r="KU2329" s="121"/>
      <c r="KV2329" s="121"/>
      <c r="KW2329" s="121"/>
      <c r="KX2329" s="121"/>
      <c r="KY2329" s="121"/>
      <c r="KZ2329" s="121"/>
      <c r="LA2329" s="121"/>
      <c r="LB2329" s="121"/>
      <c r="LC2329" s="121"/>
      <c r="LD2329" s="121"/>
      <c r="LE2329" s="121"/>
      <c r="LF2329" s="121"/>
      <c r="LG2329" s="121"/>
      <c r="LH2329" s="121"/>
      <c r="LI2329" s="121"/>
      <c r="LJ2329" s="121"/>
      <c r="LK2329" s="121"/>
      <c r="LL2329" s="121"/>
      <c r="LM2329" s="121"/>
      <c r="LN2329" s="121"/>
      <c r="LO2329" s="121"/>
      <c r="LP2329" s="121"/>
      <c r="LQ2329" s="121"/>
      <c r="LR2329" s="121"/>
      <c r="LS2329" s="121"/>
      <c r="LT2329" s="121"/>
      <c r="LU2329" s="121"/>
      <c r="LV2329" s="121"/>
      <c r="LW2329" s="121"/>
      <c r="LX2329" s="121"/>
      <c r="LY2329" s="121"/>
      <c r="LZ2329" s="121"/>
      <c r="MA2329" s="121"/>
      <c r="MB2329" s="121"/>
      <c r="MC2329" s="121"/>
      <c r="MD2329" s="121"/>
      <c r="ME2329" s="121"/>
      <c r="MF2329" s="121"/>
      <c r="MG2329" s="121"/>
      <c r="MH2329" s="121"/>
      <c r="MI2329" s="121"/>
      <c r="MJ2329" s="121"/>
      <c r="MK2329" s="121"/>
      <c r="ML2329" s="121"/>
      <c r="MM2329" s="121"/>
      <c r="MN2329" s="121"/>
      <c r="MO2329" s="121"/>
      <c r="MP2329" s="121"/>
      <c r="MQ2329" s="121"/>
      <c r="MR2329" s="121"/>
      <c r="MS2329" s="121"/>
      <c r="MT2329" s="121"/>
      <c r="MU2329" s="121"/>
      <c r="MV2329" s="121"/>
      <c r="MW2329" s="121"/>
      <c r="MX2329" s="121"/>
      <c r="MY2329" s="121"/>
      <c r="MZ2329" s="121"/>
      <c r="NA2329" s="121"/>
      <c r="NB2329" s="121"/>
      <c r="NC2329" s="121"/>
      <c r="ND2329" s="121"/>
      <c r="NE2329" s="121"/>
      <c r="NF2329" s="121"/>
      <c r="NG2329" s="121"/>
      <c r="NH2329" s="121"/>
      <c r="NI2329" s="121"/>
      <c r="NJ2329" s="121"/>
      <c r="NK2329" s="121"/>
      <c r="NL2329" s="121"/>
      <c r="NM2329" s="121"/>
      <c r="NN2329" s="121"/>
      <c r="NO2329" s="121"/>
      <c r="NP2329" s="121"/>
      <c r="NQ2329" s="121"/>
      <c r="NR2329" s="121"/>
      <c r="NS2329" s="121"/>
      <c r="NT2329" s="121"/>
      <c r="NU2329" s="121"/>
      <c r="NV2329" s="121"/>
      <c r="NW2329" s="121"/>
      <c r="NX2329" s="121"/>
      <c r="NY2329" s="121"/>
      <c r="NZ2329" s="121"/>
      <c r="OA2329" s="121"/>
      <c r="OB2329" s="121"/>
      <c r="OC2329" s="121"/>
      <c r="OD2329" s="121"/>
      <c r="OE2329" s="121"/>
      <c r="OF2329" s="121"/>
      <c r="OG2329" s="121"/>
      <c r="OH2329" s="121"/>
      <c r="OI2329" s="121"/>
      <c r="OJ2329" s="121"/>
      <c r="OK2329" s="121"/>
      <c r="OL2329" s="121"/>
      <c r="OM2329" s="121"/>
      <c r="ON2329" s="121"/>
      <c r="OO2329" s="121"/>
      <c r="OP2329" s="121"/>
      <c r="OQ2329" s="121"/>
      <c r="OR2329" s="121"/>
      <c r="OS2329" s="121"/>
      <c r="OT2329" s="121"/>
      <c r="OU2329" s="121"/>
      <c r="OV2329" s="121"/>
      <c r="OW2329" s="121"/>
      <c r="OX2329" s="121"/>
      <c r="OY2329" s="121"/>
      <c r="OZ2329" s="121"/>
      <c r="PA2329" s="121"/>
      <c r="PB2329" s="121"/>
      <c r="PC2329" s="121"/>
      <c r="PD2329" s="121"/>
      <c r="PE2329" s="121"/>
      <c r="PF2329" s="121"/>
      <c r="PG2329" s="121"/>
      <c r="PH2329" s="121"/>
      <c r="PI2329" s="121"/>
      <c r="PJ2329" s="121"/>
      <c r="PK2329" s="121"/>
      <c r="PL2329" s="121"/>
      <c r="PM2329" s="121"/>
      <c r="PN2329" s="121"/>
      <c r="PO2329" s="121"/>
      <c r="PP2329" s="121"/>
      <c r="PQ2329" s="121"/>
      <c r="PR2329" s="121"/>
      <c r="PS2329" s="121"/>
      <c r="PT2329" s="121"/>
      <c r="PU2329" s="121"/>
      <c r="PV2329" s="121"/>
      <c r="PW2329" s="121"/>
      <c r="PX2329" s="121"/>
      <c r="PY2329" s="121"/>
      <c r="PZ2329" s="121"/>
      <c r="QA2329" s="121"/>
      <c r="QB2329" s="121"/>
      <c r="QC2329" s="121"/>
      <c r="QD2329" s="121"/>
      <c r="QE2329" s="121"/>
      <c r="QF2329" s="121"/>
      <c r="QG2329" s="121"/>
      <c r="QH2329" s="121"/>
      <c r="QI2329" s="121"/>
      <c r="QJ2329" s="121"/>
      <c r="QK2329" s="121"/>
      <c r="QL2329" s="121"/>
      <c r="QM2329" s="121"/>
      <c r="QN2329" s="121"/>
      <c r="QO2329" s="121"/>
      <c r="QP2329" s="121"/>
      <c r="QQ2329" s="121"/>
      <c r="QR2329" s="121"/>
      <c r="QS2329" s="121"/>
      <c r="QT2329" s="121"/>
      <c r="QU2329" s="121"/>
      <c r="QV2329" s="121"/>
      <c r="QW2329" s="121"/>
      <c r="QX2329" s="121"/>
      <c r="QY2329" s="121"/>
      <c r="QZ2329" s="121"/>
      <c r="RA2329" s="121"/>
      <c r="RB2329" s="121"/>
      <c r="RC2329" s="121"/>
      <c r="RD2329" s="121"/>
      <c r="RE2329" s="121"/>
      <c r="RF2329" s="121"/>
      <c r="RG2329" s="121"/>
      <c r="RH2329" s="121"/>
      <c r="RI2329" s="121"/>
      <c r="RJ2329" s="121"/>
      <c r="RK2329" s="121"/>
      <c r="RL2329" s="121"/>
      <c r="RM2329" s="121"/>
      <c r="RN2329" s="121"/>
      <c r="RO2329" s="121"/>
      <c r="RP2329" s="121"/>
      <c r="RQ2329" s="121"/>
      <c r="RR2329" s="121"/>
      <c r="RS2329" s="121"/>
      <c r="RT2329" s="121"/>
      <c r="RU2329" s="121"/>
      <c r="RV2329" s="121"/>
      <c r="RW2329" s="121"/>
      <c r="RX2329" s="121"/>
      <c r="RY2329" s="121"/>
      <c r="RZ2329" s="121"/>
      <c r="SA2329" s="121"/>
      <c r="SB2329" s="121"/>
      <c r="SC2329" s="121"/>
      <c r="SD2329" s="121"/>
      <c r="SE2329" s="121"/>
      <c r="SF2329" s="121"/>
      <c r="SG2329" s="121"/>
      <c r="SH2329" s="121"/>
      <c r="SI2329" s="121"/>
      <c r="SJ2329" s="121"/>
      <c r="SK2329" s="121"/>
      <c r="SL2329" s="121"/>
      <c r="SM2329" s="121"/>
      <c r="SN2329" s="121"/>
      <c r="SO2329" s="121"/>
      <c r="SP2329" s="121"/>
      <c r="SQ2329" s="121"/>
      <c r="SR2329" s="121"/>
      <c r="SS2329" s="121"/>
      <c r="ST2329" s="121"/>
      <c r="SU2329" s="121"/>
      <c r="SV2329" s="121"/>
      <c r="SW2329" s="121"/>
      <c r="SX2329" s="121"/>
      <c r="SY2329" s="121"/>
      <c r="SZ2329" s="121"/>
      <c r="TA2329" s="121"/>
      <c r="TB2329" s="121"/>
      <c r="TC2329" s="121"/>
      <c r="TD2329" s="121"/>
      <c r="TE2329" s="121"/>
      <c r="TF2329" s="121"/>
      <c r="TG2329" s="121"/>
      <c r="TH2329" s="121"/>
      <c r="TI2329" s="121"/>
      <c r="TJ2329" s="121"/>
      <c r="TK2329" s="121"/>
      <c r="TL2329" s="121"/>
      <c r="TM2329" s="121"/>
      <c r="TN2329" s="121"/>
      <c r="TO2329" s="121"/>
      <c r="TP2329" s="121"/>
      <c r="TQ2329" s="121"/>
      <c r="TR2329" s="121"/>
      <c r="TS2329" s="121"/>
      <c r="TT2329" s="121"/>
      <c r="TU2329" s="121"/>
      <c r="TV2329" s="121"/>
      <c r="TW2329" s="121"/>
      <c r="TX2329" s="121"/>
      <c r="TY2329" s="121"/>
      <c r="TZ2329" s="121"/>
      <c r="UA2329" s="121"/>
      <c r="UB2329" s="121"/>
      <c r="UC2329" s="121"/>
      <c r="UD2329" s="121"/>
      <c r="UE2329" s="121"/>
      <c r="UF2329" s="121"/>
      <c r="UG2329" s="121"/>
      <c r="UH2329" s="121"/>
      <c r="UI2329" s="121"/>
      <c r="UJ2329" s="121"/>
      <c r="UK2329" s="121"/>
      <c r="UL2329" s="121"/>
      <c r="UM2329" s="121"/>
      <c r="UN2329" s="121"/>
      <c r="UO2329" s="121"/>
      <c r="UP2329" s="121"/>
      <c r="UQ2329" s="121"/>
      <c r="UR2329" s="121"/>
      <c r="US2329" s="121"/>
      <c r="UT2329" s="121"/>
      <c r="UU2329" s="121"/>
      <c r="UV2329" s="121"/>
      <c r="UW2329" s="121"/>
      <c r="UX2329" s="121"/>
      <c r="UY2329" s="121"/>
      <c r="UZ2329" s="121"/>
      <c r="VA2329" s="121"/>
      <c r="VB2329" s="121"/>
      <c r="VC2329" s="121"/>
      <c r="VD2329" s="121"/>
      <c r="VE2329" s="121"/>
      <c r="VF2329" s="121"/>
      <c r="VG2329" s="121"/>
      <c r="VH2329" s="121"/>
      <c r="VI2329" s="121"/>
      <c r="VJ2329" s="121"/>
      <c r="VK2329" s="121"/>
      <c r="VL2329" s="121"/>
      <c r="VM2329" s="121"/>
      <c r="VN2329" s="121"/>
      <c r="VO2329" s="121"/>
      <c r="VP2329" s="121"/>
      <c r="VQ2329" s="121"/>
      <c r="VR2329" s="121"/>
      <c r="VS2329" s="121"/>
      <c r="VT2329" s="121"/>
      <c r="VU2329" s="121"/>
      <c r="VV2329" s="121"/>
      <c r="VW2329" s="121"/>
      <c r="VX2329" s="121"/>
      <c r="VY2329" s="121"/>
      <c r="VZ2329" s="121"/>
      <c r="WA2329" s="121"/>
      <c r="WB2329" s="121"/>
      <c r="WC2329" s="121"/>
      <c r="WD2329" s="121"/>
      <c r="WE2329" s="121"/>
      <c r="WF2329" s="121"/>
      <c r="WG2329" s="121"/>
      <c r="WH2329" s="121"/>
      <c r="WI2329" s="121"/>
      <c r="WJ2329" s="121"/>
      <c r="WK2329" s="121"/>
      <c r="WL2329" s="121"/>
      <c r="WM2329" s="121"/>
      <c r="WN2329" s="121"/>
      <c r="WO2329" s="121"/>
      <c r="WP2329" s="121"/>
      <c r="WQ2329" s="121"/>
      <c r="WR2329" s="121"/>
      <c r="WS2329" s="121"/>
      <c r="WT2329" s="121"/>
      <c r="WU2329" s="121"/>
      <c r="WV2329" s="121"/>
      <c r="WW2329" s="121"/>
      <c r="WX2329" s="121"/>
      <c r="WY2329" s="121"/>
      <c r="WZ2329" s="121"/>
      <c r="XA2329" s="121"/>
      <c r="XB2329" s="121"/>
      <c r="XC2329" s="121"/>
      <c r="XD2329" s="121"/>
      <c r="XE2329" s="121"/>
      <c r="XF2329" s="121"/>
      <c r="XG2329" s="121"/>
      <c r="XH2329" s="121"/>
      <c r="XI2329" s="121"/>
      <c r="XJ2329" s="121"/>
      <c r="XK2329" s="121"/>
      <c r="XL2329" s="121"/>
      <c r="XM2329" s="121"/>
      <c r="XN2329" s="121"/>
      <c r="XO2329" s="121"/>
      <c r="XP2329" s="121"/>
      <c r="XQ2329" s="121"/>
      <c r="XR2329" s="121"/>
      <c r="XS2329" s="121"/>
      <c r="XT2329" s="121"/>
      <c r="XU2329" s="121"/>
      <c r="XV2329" s="121"/>
      <c r="XW2329" s="121"/>
      <c r="XX2329" s="121"/>
      <c r="XY2329" s="121"/>
      <c r="XZ2329" s="121"/>
      <c r="YA2329" s="121"/>
      <c r="YB2329" s="121"/>
      <c r="YC2329" s="121"/>
      <c r="YD2329" s="121"/>
      <c r="YE2329" s="121"/>
      <c r="YF2329" s="121"/>
      <c r="YG2329" s="121"/>
      <c r="YH2329" s="121"/>
      <c r="YI2329" s="121"/>
      <c r="YJ2329" s="121"/>
      <c r="YK2329" s="121"/>
      <c r="YL2329" s="121"/>
      <c r="YM2329" s="121"/>
      <c r="YN2329" s="121"/>
      <c r="YO2329" s="121"/>
      <c r="YP2329" s="121"/>
      <c r="YQ2329" s="121"/>
      <c r="YR2329" s="121"/>
      <c r="YS2329" s="121"/>
      <c r="YT2329" s="121"/>
      <c r="YU2329" s="121"/>
      <c r="YV2329" s="121"/>
      <c r="YW2329" s="121"/>
      <c r="YX2329" s="121"/>
      <c r="YY2329" s="121"/>
      <c r="YZ2329" s="121"/>
      <c r="ZA2329" s="121"/>
      <c r="ZB2329" s="121"/>
      <c r="ZC2329" s="121"/>
      <c r="ZD2329" s="121"/>
      <c r="ZE2329" s="121"/>
      <c r="ZF2329" s="121"/>
      <c r="ZG2329" s="121"/>
      <c r="ZH2329" s="121"/>
      <c r="ZI2329" s="121"/>
      <c r="ZJ2329" s="121"/>
      <c r="ZK2329" s="121"/>
      <c r="ZL2329" s="121"/>
      <c r="ZM2329" s="121"/>
      <c r="ZN2329" s="121"/>
      <c r="ZO2329" s="121"/>
      <c r="ZP2329" s="121"/>
      <c r="ZQ2329" s="121"/>
      <c r="ZR2329" s="121"/>
      <c r="ZS2329" s="121"/>
      <c r="ZT2329" s="121"/>
      <c r="ZU2329" s="121"/>
      <c r="ZV2329" s="121"/>
      <c r="ZW2329" s="121"/>
      <c r="ZX2329" s="121"/>
      <c r="ZY2329" s="121"/>
      <c r="ZZ2329" s="121"/>
      <c r="AAA2329" s="121"/>
      <c r="AAB2329" s="121"/>
      <c r="AAC2329" s="121"/>
      <c r="AAD2329" s="121"/>
      <c r="AAE2329" s="121"/>
      <c r="AAF2329" s="121"/>
      <c r="AAG2329" s="121"/>
      <c r="AAH2329" s="121"/>
      <c r="AAI2329" s="121"/>
      <c r="AAJ2329" s="121"/>
      <c r="AAK2329" s="121"/>
      <c r="AAL2329" s="121"/>
      <c r="AAM2329" s="121"/>
      <c r="AAN2329" s="121"/>
      <c r="AAO2329" s="121"/>
      <c r="AAP2329" s="121"/>
      <c r="AAQ2329" s="121"/>
      <c r="AAR2329" s="121"/>
      <c r="AAS2329" s="121"/>
      <c r="AAT2329" s="121"/>
      <c r="AAU2329" s="121"/>
      <c r="AAV2329" s="121"/>
      <c r="AAW2329" s="121"/>
      <c r="AAX2329" s="121"/>
      <c r="AAY2329" s="121"/>
      <c r="AAZ2329" s="121"/>
      <c r="ABA2329" s="121"/>
      <c r="ABB2329" s="121"/>
      <c r="ABC2329" s="121"/>
      <c r="ABD2329" s="121"/>
      <c r="ABE2329" s="121"/>
      <c r="ABF2329" s="121"/>
      <c r="ABG2329" s="121"/>
      <c r="ABH2329" s="121"/>
      <c r="ABI2329" s="121"/>
      <c r="ABJ2329" s="121"/>
      <c r="ABK2329" s="121"/>
      <c r="ABL2329" s="121"/>
      <c r="ABM2329" s="121"/>
      <c r="ABN2329" s="121"/>
      <c r="ABO2329" s="121"/>
      <c r="ABP2329" s="121"/>
      <c r="ABQ2329" s="121"/>
      <c r="ABR2329" s="121"/>
      <c r="ABS2329" s="121"/>
      <c r="ABT2329" s="121"/>
      <c r="ABU2329" s="121"/>
      <c r="ABV2329" s="121"/>
      <c r="ABW2329" s="121"/>
      <c r="ABX2329" s="121"/>
      <c r="ABY2329" s="121"/>
      <c r="ABZ2329" s="121"/>
      <c r="ACA2329" s="121"/>
      <c r="ACB2329" s="121"/>
      <c r="ACC2329" s="121"/>
      <c r="ACD2329" s="121"/>
      <c r="ACE2329" s="121"/>
      <c r="ACF2329" s="121"/>
      <c r="ACG2329" s="121"/>
      <c r="ACH2329" s="121"/>
      <c r="ACI2329" s="121"/>
      <c r="ACJ2329" s="121"/>
      <c r="ACK2329" s="121"/>
      <c r="ACL2329" s="121"/>
      <c r="ACM2329" s="121"/>
      <c r="ACN2329" s="121"/>
      <c r="ACO2329" s="121"/>
      <c r="ACP2329" s="121"/>
      <c r="ACQ2329" s="121"/>
      <c r="ACR2329" s="121"/>
      <c r="ACS2329" s="121"/>
      <c r="ACT2329" s="121"/>
      <c r="ACU2329" s="121"/>
      <c r="ACV2329" s="121"/>
      <c r="ACW2329" s="121"/>
      <c r="ACX2329" s="121"/>
      <c r="ACY2329" s="121"/>
      <c r="ACZ2329" s="121"/>
      <c r="ADA2329" s="121"/>
      <c r="ADB2329" s="121"/>
      <c r="ADC2329" s="121"/>
      <c r="ADD2329" s="121"/>
      <c r="ADE2329" s="121"/>
      <c r="ADF2329" s="121"/>
      <c r="ADG2329" s="121"/>
      <c r="ADH2329" s="121"/>
      <c r="ADI2329" s="121"/>
      <c r="ADJ2329" s="121"/>
      <c r="ADK2329" s="121"/>
      <c r="ADL2329" s="121"/>
      <c r="ADM2329" s="121"/>
      <c r="ADN2329" s="121"/>
      <c r="ADO2329" s="121"/>
      <c r="ADP2329" s="121"/>
      <c r="ADQ2329" s="121"/>
      <c r="ADR2329" s="121"/>
      <c r="ADS2329" s="121"/>
      <c r="ADT2329" s="121"/>
      <c r="ADU2329" s="121"/>
      <c r="ADV2329" s="121"/>
      <c r="ADW2329" s="121"/>
      <c r="ADX2329" s="121"/>
      <c r="ADY2329" s="121"/>
      <c r="ADZ2329" s="121"/>
      <c r="AEA2329" s="121"/>
      <c r="AEB2329" s="121"/>
      <c r="AEC2329" s="121"/>
      <c r="AED2329" s="121"/>
      <c r="AEE2329" s="121"/>
      <c r="AEF2329" s="121"/>
      <c r="AEG2329" s="121"/>
      <c r="AEH2329" s="121"/>
      <c r="AEI2329" s="121"/>
      <c r="AEJ2329" s="121"/>
      <c r="AEK2329" s="121"/>
      <c r="AEL2329" s="121"/>
      <c r="AEM2329" s="121"/>
      <c r="AEN2329" s="121"/>
      <c r="AEO2329" s="121"/>
      <c r="AEP2329" s="121"/>
      <c r="AEQ2329" s="121"/>
      <c r="AER2329" s="121"/>
      <c r="AES2329" s="121"/>
      <c r="AET2329" s="121"/>
      <c r="AEU2329" s="121"/>
      <c r="AEV2329" s="121"/>
      <c r="AEW2329" s="121"/>
      <c r="AEX2329" s="121"/>
      <c r="AEY2329" s="121"/>
      <c r="AEZ2329" s="121"/>
      <c r="AFA2329" s="121"/>
      <c r="AFB2329" s="121"/>
      <c r="AFC2329" s="121"/>
      <c r="AFD2329" s="121"/>
      <c r="AFE2329" s="121"/>
      <c r="AFF2329" s="121"/>
      <c r="AFG2329" s="121"/>
      <c r="AFH2329" s="121"/>
      <c r="AFI2329" s="121"/>
      <c r="AFJ2329" s="121"/>
      <c r="AFK2329" s="121"/>
      <c r="AFL2329" s="121"/>
      <c r="AFM2329" s="121"/>
      <c r="AFN2329" s="121"/>
      <c r="AFO2329" s="121"/>
      <c r="AFP2329" s="121"/>
      <c r="AFQ2329" s="121"/>
      <c r="AFR2329" s="121"/>
      <c r="AFS2329" s="121"/>
      <c r="AFT2329" s="121"/>
      <c r="AFU2329" s="121"/>
      <c r="AFV2329" s="121"/>
      <c r="AFW2329" s="121"/>
      <c r="AFX2329" s="121"/>
      <c r="AFY2329" s="121"/>
      <c r="AFZ2329" s="121"/>
      <c r="AGA2329" s="121"/>
      <c r="AGB2329" s="121"/>
      <c r="AGC2329" s="121"/>
      <c r="AGD2329" s="121"/>
      <c r="AGE2329" s="121"/>
      <c r="AGF2329" s="121"/>
      <c r="AGG2329" s="121"/>
      <c r="AGH2329" s="121"/>
      <c r="AGI2329" s="121"/>
      <c r="AGJ2329" s="121"/>
      <c r="AGK2329" s="121"/>
      <c r="AGL2329" s="121"/>
      <c r="AGM2329" s="121"/>
      <c r="AGN2329" s="121"/>
      <c r="AGO2329" s="121"/>
      <c r="AGP2329" s="121"/>
      <c r="AGQ2329" s="121"/>
      <c r="AGR2329" s="121"/>
      <c r="AGS2329" s="121"/>
      <c r="AGT2329" s="121"/>
      <c r="AGU2329" s="121"/>
      <c r="AGV2329" s="121"/>
      <c r="AGW2329" s="121"/>
      <c r="AGX2329" s="121"/>
      <c r="AGY2329" s="121"/>
      <c r="AGZ2329" s="121"/>
      <c r="AHA2329" s="121"/>
      <c r="AHB2329" s="121"/>
      <c r="AHC2329" s="121"/>
      <c r="AHD2329" s="121"/>
      <c r="AHE2329" s="121"/>
      <c r="AHF2329" s="121"/>
      <c r="AHG2329" s="121"/>
      <c r="AHH2329" s="121"/>
      <c r="AHI2329" s="121"/>
      <c r="AHJ2329" s="121"/>
      <c r="AHK2329" s="121"/>
      <c r="AHL2329" s="121"/>
      <c r="AHM2329" s="121"/>
      <c r="AHN2329" s="121"/>
      <c r="AHO2329" s="121"/>
      <c r="AHP2329" s="121"/>
      <c r="AHQ2329" s="121"/>
      <c r="AHR2329" s="121"/>
      <c r="AHS2329" s="121"/>
      <c r="AHT2329" s="121"/>
      <c r="AHU2329" s="121"/>
      <c r="AHV2329" s="121"/>
      <c r="AHW2329" s="121"/>
      <c r="AHX2329" s="121"/>
      <c r="AHY2329" s="121"/>
      <c r="AHZ2329" s="121"/>
      <c r="AIA2329" s="121"/>
      <c r="AIB2329" s="121"/>
      <c r="AIC2329" s="121"/>
      <c r="AID2329" s="121"/>
      <c r="AIE2329" s="121"/>
      <c r="AIF2329" s="121"/>
      <c r="AIG2329" s="121"/>
      <c r="AIH2329" s="121"/>
      <c r="AII2329" s="121"/>
      <c r="AIJ2329" s="121"/>
      <c r="AIK2329" s="121"/>
      <c r="AIL2329" s="121"/>
      <c r="AIM2329" s="121"/>
      <c r="AIN2329" s="121"/>
      <c r="AIO2329" s="121"/>
      <c r="AIP2329" s="121"/>
      <c r="AIQ2329" s="121"/>
      <c r="AIR2329" s="121"/>
      <c r="AIS2329" s="121"/>
      <c r="AIT2329" s="121"/>
      <c r="AIU2329" s="121"/>
      <c r="AIV2329" s="121"/>
      <c r="AIW2329" s="121"/>
      <c r="AIX2329" s="121"/>
      <c r="AIY2329" s="121"/>
      <c r="AIZ2329" s="121"/>
      <c r="AJA2329" s="121"/>
      <c r="AJB2329" s="121"/>
      <c r="AJC2329" s="121"/>
      <c r="AJD2329" s="121"/>
      <c r="AJE2329" s="121"/>
      <c r="AJF2329" s="121"/>
      <c r="AJG2329" s="121"/>
      <c r="AJH2329" s="121"/>
      <c r="AJI2329" s="121"/>
      <c r="AJJ2329" s="121"/>
      <c r="AJK2329" s="121"/>
      <c r="AJL2329" s="121"/>
      <c r="AJM2329" s="121"/>
      <c r="AJN2329" s="121"/>
      <c r="AJO2329" s="121"/>
      <c r="AJP2329" s="121"/>
      <c r="AJQ2329" s="121"/>
      <c r="AJR2329" s="121"/>
      <c r="AJS2329" s="121"/>
      <c r="AJT2329" s="121"/>
      <c r="AJU2329" s="121"/>
      <c r="AJV2329" s="121"/>
      <c r="AJW2329" s="121"/>
      <c r="AJX2329" s="121"/>
      <c r="AJY2329" s="121"/>
      <c r="AJZ2329" s="121"/>
      <c r="AKA2329" s="121"/>
      <c r="AKB2329" s="121"/>
      <c r="AKC2329" s="121"/>
      <c r="AKD2329" s="121"/>
      <c r="AKE2329" s="121"/>
      <c r="AKF2329" s="121"/>
      <c r="AKG2329" s="121"/>
      <c r="AKH2329" s="121"/>
      <c r="AKI2329" s="121"/>
      <c r="AKJ2329" s="121"/>
      <c r="AKK2329" s="121"/>
      <c r="AKL2329" s="121"/>
      <c r="AKM2329" s="121"/>
      <c r="AKN2329" s="121"/>
      <c r="AKO2329" s="121"/>
      <c r="AKP2329" s="121"/>
      <c r="AKQ2329" s="121"/>
      <c r="AKR2329" s="121"/>
      <c r="AKS2329" s="121"/>
      <c r="AKT2329" s="121"/>
      <c r="AKU2329" s="121"/>
      <c r="AKV2329" s="121"/>
      <c r="AKW2329" s="121"/>
      <c r="AKX2329" s="121"/>
      <c r="AKY2329" s="121"/>
      <c r="AKZ2329" s="121"/>
      <c r="ALA2329" s="121"/>
      <c r="ALB2329" s="121"/>
      <c r="ALC2329" s="121"/>
      <c r="ALD2329" s="121"/>
      <c r="ALE2329" s="121"/>
      <c r="ALF2329" s="121"/>
      <c r="ALG2329" s="121"/>
      <c r="ALH2329" s="121"/>
      <c r="ALI2329" s="121"/>
      <c r="ALJ2329" s="121"/>
      <c r="ALK2329" s="121"/>
      <c r="ALL2329" s="121"/>
      <c r="ALM2329" s="121"/>
      <c r="ALN2329" s="121"/>
      <c r="ALO2329" s="121"/>
      <c r="ALP2329" s="121"/>
      <c r="ALQ2329" s="121"/>
      <c r="ALR2329" s="121"/>
      <c r="ALS2329" s="121"/>
      <c r="ALT2329" s="121"/>
      <c r="ALU2329" s="121"/>
      <c r="ALV2329" s="121"/>
      <c r="ALW2329" s="121"/>
      <c r="ALX2329" s="121"/>
      <c r="ALY2329" s="121"/>
      <c r="ALZ2329" s="121"/>
      <c r="AMA2329" s="121"/>
      <c r="AMB2329" s="121"/>
      <c r="AMC2329" s="121"/>
      <c r="AMD2329" s="121"/>
      <c r="AME2329" s="121"/>
      <c r="AMF2329" s="121"/>
      <c r="AMG2329" s="121"/>
      <c r="AMH2329" s="121"/>
      <c r="AMI2329" s="121"/>
      <c r="AMJ2329" s="121"/>
      <c r="AMK2329" s="121"/>
    </row>
    <row r="2330" spans="1:1025" s="108" customFormat="1" ht="43.2">
      <c r="A2330" s="15">
        <v>2327</v>
      </c>
      <c r="B2330" s="16" t="s">
        <v>25</v>
      </c>
      <c r="C2330" s="16" t="s">
        <v>3864</v>
      </c>
      <c r="D2330" s="16" t="s">
        <v>5466</v>
      </c>
      <c r="E2330" s="16" t="s">
        <v>5584</v>
      </c>
      <c r="F2330" s="16" t="s">
        <v>938</v>
      </c>
      <c r="G2330" s="16" t="s">
        <v>1053</v>
      </c>
      <c r="H2330" s="16" t="s">
        <v>5575</v>
      </c>
      <c r="I2330" s="16" t="s">
        <v>5585</v>
      </c>
      <c r="J2330" s="16" t="s">
        <v>2246</v>
      </c>
      <c r="K2330" s="16" t="s">
        <v>5586</v>
      </c>
      <c r="L2330" s="16" t="s">
        <v>5496</v>
      </c>
      <c r="M2330" s="282" t="s">
        <v>5587</v>
      </c>
      <c r="N2330" s="121"/>
      <c r="O2330" s="121"/>
      <c r="P2330" s="121"/>
      <c r="Q2330" s="121"/>
      <c r="R2330" s="121"/>
      <c r="S2330" s="121"/>
      <c r="T2330" s="121"/>
      <c r="U2330" s="121"/>
      <c r="V2330" s="121"/>
      <c r="W2330" s="121"/>
      <c r="X2330" s="121"/>
      <c r="Y2330" s="121"/>
      <c r="Z2330" s="121"/>
      <c r="AA2330" s="121"/>
      <c r="AB2330" s="121"/>
      <c r="AC2330" s="121"/>
      <c r="AD2330" s="121"/>
      <c r="AE2330" s="121"/>
      <c r="AF2330" s="121"/>
      <c r="AG2330" s="121"/>
      <c r="AH2330" s="121"/>
      <c r="AI2330" s="121"/>
      <c r="AJ2330" s="121"/>
      <c r="AK2330" s="121"/>
      <c r="AL2330" s="121"/>
      <c r="AM2330" s="121"/>
      <c r="AN2330" s="121"/>
      <c r="AO2330" s="121"/>
      <c r="AP2330" s="121"/>
      <c r="AQ2330" s="121"/>
      <c r="AR2330" s="121"/>
      <c r="AS2330" s="121"/>
      <c r="AT2330" s="121"/>
      <c r="AU2330" s="121"/>
      <c r="AV2330" s="121"/>
      <c r="AW2330" s="121"/>
      <c r="AX2330" s="121"/>
      <c r="AY2330" s="121"/>
      <c r="AZ2330" s="121"/>
      <c r="BA2330" s="121"/>
      <c r="BB2330" s="121"/>
      <c r="BC2330" s="121"/>
      <c r="BD2330" s="121"/>
      <c r="BE2330" s="121"/>
      <c r="BF2330" s="121"/>
      <c r="BG2330" s="121"/>
      <c r="BH2330" s="121"/>
      <c r="BI2330" s="121"/>
      <c r="BJ2330" s="121"/>
      <c r="BK2330" s="121"/>
      <c r="BL2330" s="121"/>
      <c r="BM2330" s="121"/>
      <c r="BN2330" s="121"/>
      <c r="BO2330" s="121"/>
      <c r="BP2330" s="121"/>
      <c r="BQ2330" s="121"/>
      <c r="BR2330" s="121"/>
      <c r="BS2330" s="121"/>
      <c r="BT2330" s="121"/>
      <c r="BU2330" s="121"/>
      <c r="BV2330" s="121"/>
      <c r="BW2330" s="121"/>
      <c r="BX2330" s="121"/>
      <c r="BY2330" s="121"/>
      <c r="BZ2330" s="121"/>
      <c r="CA2330" s="121"/>
      <c r="CB2330" s="121"/>
      <c r="CC2330" s="121"/>
      <c r="CD2330" s="121"/>
      <c r="CE2330" s="121"/>
      <c r="CF2330" s="121"/>
      <c r="CG2330" s="121"/>
      <c r="CH2330" s="121"/>
      <c r="CI2330" s="121"/>
      <c r="CJ2330" s="121"/>
      <c r="CK2330" s="121"/>
      <c r="CL2330" s="121"/>
      <c r="CM2330" s="121"/>
      <c r="CN2330" s="121"/>
      <c r="CO2330" s="121"/>
      <c r="CP2330" s="121"/>
      <c r="CQ2330" s="121"/>
      <c r="CR2330" s="121"/>
      <c r="CS2330" s="121"/>
      <c r="CT2330" s="121"/>
      <c r="CU2330" s="121"/>
      <c r="CV2330" s="121"/>
      <c r="CW2330" s="121"/>
      <c r="CX2330" s="121"/>
      <c r="CY2330" s="121"/>
      <c r="CZ2330" s="121"/>
      <c r="DA2330" s="121"/>
      <c r="DB2330" s="121"/>
      <c r="DC2330" s="121"/>
      <c r="DD2330" s="121"/>
      <c r="DE2330" s="121"/>
      <c r="DF2330" s="121"/>
      <c r="DG2330" s="121"/>
      <c r="DH2330" s="121"/>
      <c r="DI2330" s="121"/>
      <c r="DJ2330" s="121"/>
      <c r="DK2330" s="121"/>
      <c r="DL2330" s="121"/>
      <c r="DM2330" s="121"/>
      <c r="DN2330" s="121"/>
      <c r="DO2330" s="121"/>
      <c r="DP2330" s="121"/>
      <c r="DQ2330" s="121"/>
      <c r="DR2330" s="121"/>
      <c r="DS2330" s="121"/>
      <c r="DT2330" s="121"/>
      <c r="DU2330" s="121"/>
      <c r="DV2330" s="121"/>
      <c r="DW2330" s="121"/>
      <c r="DX2330" s="121"/>
      <c r="DY2330" s="121"/>
      <c r="DZ2330" s="121"/>
      <c r="EA2330" s="121"/>
      <c r="EB2330" s="121"/>
      <c r="EC2330" s="121"/>
      <c r="ED2330" s="121"/>
      <c r="EE2330" s="121"/>
      <c r="EF2330" s="121"/>
      <c r="EG2330" s="121"/>
      <c r="EH2330" s="121"/>
      <c r="EI2330" s="121"/>
      <c r="EJ2330" s="121"/>
      <c r="EK2330" s="121"/>
      <c r="EL2330" s="121"/>
      <c r="EM2330" s="121"/>
      <c r="EN2330" s="121"/>
      <c r="EO2330" s="121"/>
      <c r="EP2330" s="121"/>
      <c r="EQ2330" s="121"/>
      <c r="ER2330" s="121"/>
      <c r="ES2330" s="121"/>
      <c r="ET2330" s="121"/>
      <c r="EU2330" s="121"/>
      <c r="EV2330" s="121"/>
      <c r="EW2330" s="121"/>
      <c r="EX2330" s="121"/>
      <c r="EY2330" s="121"/>
      <c r="EZ2330" s="121"/>
      <c r="FA2330" s="121"/>
      <c r="FB2330" s="121"/>
      <c r="FC2330" s="121"/>
      <c r="FD2330" s="121"/>
      <c r="FE2330" s="121"/>
      <c r="FF2330" s="121"/>
      <c r="FG2330" s="121"/>
      <c r="FH2330" s="121"/>
      <c r="FI2330" s="121"/>
      <c r="FJ2330" s="121"/>
      <c r="FK2330" s="121"/>
      <c r="FL2330" s="121"/>
      <c r="FM2330" s="121"/>
      <c r="FN2330" s="121"/>
      <c r="FO2330" s="121"/>
      <c r="FP2330" s="121"/>
      <c r="FQ2330" s="121"/>
      <c r="FR2330" s="121"/>
      <c r="FS2330" s="121"/>
      <c r="FT2330" s="121"/>
      <c r="FU2330" s="121"/>
      <c r="FV2330" s="121"/>
      <c r="FW2330" s="121"/>
      <c r="FX2330" s="121"/>
      <c r="FY2330" s="121"/>
      <c r="FZ2330" s="121"/>
      <c r="GA2330" s="121"/>
      <c r="GB2330" s="121"/>
      <c r="GC2330" s="121"/>
      <c r="GD2330" s="121"/>
      <c r="GE2330" s="121"/>
      <c r="GF2330" s="121"/>
      <c r="GG2330" s="121"/>
      <c r="GH2330" s="121"/>
      <c r="GI2330" s="121"/>
      <c r="GJ2330" s="121"/>
      <c r="GK2330" s="121"/>
      <c r="GL2330" s="121"/>
      <c r="GM2330" s="121"/>
      <c r="GN2330" s="121"/>
      <c r="GO2330" s="121"/>
      <c r="GP2330" s="121"/>
      <c r="GQ2330" s="121"/>
      <c r="GR2330" s="121"/>
      <c r="GS2330" s="121"/>
      <c r="GT2330" s="121"/>
      <c r="GU2330" s="121"/>
      <c r="GV2330" s="121"/>
      <c r="GW2330" s="121"/>
      <c r="GX2330" s="121"/>
      <c r="GY2330" s="121"/>
      <c r="GZ2330" s="121"/>
      <c r="HA2330" s="121"/>
      <c r="HB2330" s="121"/>
      <c r="HC2330" s="121"/>
      <c r="HD2330" s="121"/>
      <c r="HE2330" s="121"/>
      <c r="HF2330" s="121"/>
      <c r="HG2330" s="121"/>
      <c r="HH2330" s="121"/>
      <c r="HI2330" s="121"/>
      <c r="HJ2330" s="121"/>
      <c r="HK2330" s="121"/>
      <c r="HL2330" s="121"/>
      <c r="HM2330" s="121"/>
      <c r="HN2330" s="121"/>
      <c r="HO2330" s="121"/>
      <c r="HP2330" s="121"/>
      <c r="HQ2330" s="121"/>
      <c r="HR2330" s="121"/>
      <c r="HS2330" s="121"/>
      <c r="HT2330" s="121"/>
      <c r="HU2330" s="121"/>
      <c r="HV2330" s="121"/>
      <c r="HW2330" s="121"/>
      <c r="HX2330" s="121"/>
      <c r="HY2330" s="121"/>
      <c r="HZ2330" s="121"/>
      <c r="IA2330" s="121"/>
      <c r="IB2330" s="121"/>
      <c r="IC2330" s="121"/>
      <c r="ID2330" s="121"/>
      <c r="IE2330" s="121"/>
      <c r="IF2330" s="121"/>
      <c r="IG2330" s="121"/>
      <c r="IH2330" s="121"/>
      <c r="II2330" s="121"/>
      <c r="IJ2330" s="121"/>
      <c r="IK2330" s="121"/>
      <c r="IL2330" s="121"/>
      <c r="IM2330" s="121"/>
      <c r="IN2330" s="121"/>
      <c r="IO2330" s="121"/>
      <c r="IP2330" s="121"/>
      <c r="IQ2330" s="121"/>
      <c r="IR2330" s="121"/>
      <c r="IS2330" s="121"/>
      <c r="IT2330" s="121"/>
      <c r="IU2330" s="121"/>
      <c r="IV2330" s="121"/>
      <c r="IW2330" s="121"/>
      <c r="IX2330" s="121"/>
      <c r="IY2330" s="121"/>
      <c r="IZ2330" s="121"/>
      <c r="JA2330" s="121"/>
      <c r="JB2330" s="121"/>
      <c r="JC2330" s="121"/>
      <c r="JD2330" s="121"/>
      <c r="JE2330" s="121"/>
      <c r="JF2330" s="121"/>
      <c r="JG2330" s="121"/>
      <c r="JH2330" s="121"/>
      <c r="JI2330" s="121"/>
      <c r="JJ2330" s="121"/>
      <c r="JK2330" s="121"/>
      <c r="JL2330" s="121"/>
      <c r="JM2330" s="121"/>
      <c r="JN2330" s="121"/>
      <c r="JO2330" s="121"/>
      <c r="JP2330" s="121"/>
      <c r="JQ2330" s="121"/>
      <c r="JR2330" s="121"/>
      <c r="JS2330" s="121"/>
      <c r="JT2330" s="121"/>
      <c r="JU2330" s="121"/>
      <c r="JV2330" s="121"/>
      <c r="JW2330" s="121"/>
      <c r="JX2330" s="121"/>
      <c r="JY2330" s="121"/>
      <c r="JZ2330" s="121"/>
      <c r="KA2330" s="121"/>
      <c r="KB2330" s="121"/>
      <c r="KC2330" s="121"/>
      <c r="KD2330" s="121"/>
      <c r="KE2330" s="121"/>
      <c r="KF2330" s="121"/>
      <c r="KG2330" s="121"/>
      <c r="KH2330" s="121"/>
      <c r="KI2330" s="121"/>
      <c r="KJ2330" s="121"/>
      <c r="KK2330" s="121"/>
      <c r="KL2330" s="121"/>
      <c r="KM2330" s="121"/>
      <c r="KN2330" s="121"/>
      <c r="KO2330" s="121"/>
      <c r="KP2330" s="121"/>
      <c r="KQ2330" s="121"/>
      <c r="KR2330" s="121"/>
      <c r="KS2330" s="121"/>
      <c r="KT2330" s="121"/>
      <c r="KU2330" s="121"/>
      <c r="KV2330" s="121"/>
      <c r="KW2330" s="121"/>
      <c r="KX2330" s="121"/>
      <c r="KY2330" s="121"/>
      <c r="KZ2330" s="121"/>
      <c r="LA2330" s="121"/>
      <c r="LB2330" s="121"/>
      <c r="LC2330" s="121"/>
      <c r="LD2330" s="121"/>
      <c r="LE2330" s="121"/>
      <c r="LF2330" s="121"/>
      <c r="LG2330" s="121"/>
      <c r="LH2330" s="121"/>
      <c r="LI2330" s="121"/>
      <c r="LJ2330" s="121"/>
      <c r="LK2330" s="121"/>
      <c r="LL2330" s="121"/>
      <c r="LM2330" s="121"/>
      <c r="LN2330" s="121"/>
      <c r="LO2330" s="121"/>
      <c r="LP2330" s="121"/>
      <c r="LQ2330" s="121"/>
      <c r="LR2330" s="121"/>
      <c r="LS2330" s="121"/>
      <c r="LT2330" s="121"/>
      <c r="LU2330" s="121"/>
      <c r="LV2330" s="121"/>
      <c r="LW2330" s="121"/>
      <c r="LX2330" s="121"/>
      <c r="LY2330" s="121"/>
      <c r="LZ2330" s="121"/>
      <c r="MA2330" s="121"/>
      <c r="MB2330" s="121"/>
      <c r="MC2330" s="121"/>
      <c r="MD2330" s="121"/>
      <c r="ME2330" s="121"/>
      <c r="MF2330" s="121"/>
      <c r="MG2330" s="121"/>
      <c r="MH2330" s="121"/>
      <c r="MI2330" s="121"/>
      <c r="MJ2330" s="121"/>
      <c r="MK2330" s="121"/>
      <c r="ML2330" s="121"/>
      <c r="MM2330" s="121"/>
      <c r="MN2330" s="121"/>
      <c r="MO2330" s="121"/>
      <c r="MP2330" s="121"/>
      <c r="MQ2330" s="121"/>
      <c r="MR2330" s="121"/>
      <c r="MS2330" s="121"/>
      <c r="MT2330" s="121"/>
      <c r="MU2330" s="121"/>
      <c r="MV2330" s="121"/>
      <c r="MW2330" s="121"/>
      <c r="MX2330" s="121"/>
      <c r="MY2330" s="121"/>
      <c r="MZ2330" s="121"/>
      <c r="NA2330" s="121"/>
      <c r="NB2330" s="121"/>
      <c r="NC2330" s="121"/>
      <c r="ND2330" s="121"/>
      <c r="NE2330" s="121"/>
      <c r="NF2330" s="121"/>
      <c r="NG2330" s="121"/>
      <c r="NH2330" s="121"/>
      <c r="NI2330" s="121"/>
      <c r="NJ2330" s="121"/>
      <c r="NK2330" s="121"/>
      <c r="NL2330" s="121"/>
      <c r="NM2330" s="121"/>
      <c r="NN2330" s="121"/>
      <c r="NO2330" s="121"/>
      <c r="NP2330" s="121"/>
      <c r="NQ2330" s="121"/>
      <c r="NR2330" s="121"/>
      <c r="NS2330" s="121"/>
      <c r="NT2330" s="121"/>
      <c r="NU2330" s="121"/>
      <c r="NV2330" s="121"/>
      <c r="NW2330" s="121"/>
      <c r="NX2330" s="121"/>
      <c r="NY2330" s="121"/>
      <c r="NZ2330" s="121"/>
      <c r="OA2330" s="121"/>
      <c r="OB2330" s="121"/>
      <c r="OC2330" s="121"/>
      <c r="OD2330" s="121"/>
      <c r="OE2330" s="121"/>
      <c r="OF2330" s="121"/>
      <c r="OG2330" s="121"/>
      <c r="OH2330" s="121"/>
      <c r="OI2330" s="121"/>
      <c r="OJ2330" s="121"/>
      <c r="OK2330" s="121"/>
      <c r="OL2330" s="121"/>
      <c r="OM2330" s="121"/>
      <c r="ON2330" s="121"/>
      <c r="OO2330" s="121"/>
      <c r="OP2330" s="121"/>
      <c r="OQ2330" s="121"/>
      <c r="OR2330" s="121"/>
      <c r="OS2330" s="121"/>
      <c r="OT2330" s="121"/>
      <c r="OU2330" s="121"/>
      <c r="OV2330" s="121"/>
      <c r="OW2330" s="121"/>
      <c r="OX2330" s="121"/>
      <c r="OY2330" s="121"/>
      <c r="OZ2330" s="121"/>
      <c r="PA2330" s="121"/>
      <c r="PB2330" s="121"/>
      <c r="PC2330" s="121"/>
      <c r="PD2330" s="121"/>
      <c r="PE2330" s="121"/>
      <c r="PF2330" s="121"/>
      <c r="PG2330" s="121"/>
      <c r="PH2330" s="121"/>
      <c r="PI2330" s="121"/>
      <c r="PJ2330" s="121"/>
      <c r="PK2330" s="121"/>
      <c r="PL2330" s="121"/>
      <c r="PM2330" s="121"/>
      <c r="PN2330" s="121"/>
      <c r="PO2330" s="121"/>
      <c r="PP2330" s="121"/>
      <c r="PQ2330" s="121"/>
      <c r="PR2330" s="121"/>
      <c r="PS2330" s="121"/>
      <c r="PT2330" s="121"/>
      <c r="PU2330" s="121"/>
      <c r="PV2330" s="121"/>
      <c r="PW2330" s="121"/>
      <c r="PX2330" s="121"/>
      <c r="PY2330" s="121"/>
      <c r="PZ2330" s="121"/>
      <c r="QA2330" s="121"/>
      <c r="QB2330" s="121"/>
      <c r="QC2330" s="121"/>
      <c r="QD2330" s="121"/>
      <c r="QE2330" s="121"/>
      <c r="QF2330" s="121"/>
      <c r="QG2330" s="121"/>
      <c r="QH2330" s="121"/>
      <c r="QI2330" s="121"/>
      <c r="QJ2330" s="121"/>
      <c r="QK2330" s="121"/>
      <c r="QL2330" s="121"/>
      <c r="QM2330" s="121"/>
      <c r="QN2330" s="121"/>
      <c r="QO2330" s="121"/>
      <c r="QP2330" s="121"/>
      <c r="QQ2330" s="121"/>
      <c r="QR2330" s="121"/>
      <c r="QS2330" s="121"/>
      <c r="QT2330" s="121"/>
      <c r="QU2330" s="121"/>
      <c r="QV2330" s="121"/>
      <c r="QW2330" s="121"/>
      <c r="QX2330" s="121"/>
      <c r="QY2330" s="121"/>
      <c r="QZ2330" s="121"/>
      <c r="RA2330" s="121"/>
      <c r="RB2330" s="121"/>
      <c r="RC2330" s="121"/>
      <c r="RD2330" s="121"/>
      <c r="RE2330" s="121"/>
      <c r="RF2330" s="121"/>
      <c r="RG2330" s="121"/>
      <c r="RH2330" s="121"/>
      <c r="RI2330" s="121"/>
      <c r="RJ2330" s="121"/>
      <c r="RK2330" s="121"/>
      <c r="RL2330" s="121"/>
      <c r="RM2330" s="121"/>
      <c r="RN2330" s="121"/>
      <c r="RO2330" s="121"/>
      <c r="RP2330" s="121"/>
      <c r="RQ2330" s="121"/>
      <c r="RR2330" s="121"/>
      <c r="RS2330" s="121"/>
      <c r="RT2330" s="121"/>
      <c r="RU2330" s="121"/>
      <c r="RV2330" s="121"/>
      <c r="RW2330" s="121"/>
      <c r="RX2330" s="121"/>
      <c r="RY2330" s="121"/>
      <c r="RZ2330" s="121"/>
      <c r="SA2330" s="121"/>
      <c r="SB2330" s="121"/>
      <c r="SC2330" s="121"/>
      <c r="SD2330" s="121"/>
      <c r="SE2330" s="121"/>
      <c r="SF2330" s="121"/>
      <c r="SG2330" s="121"/>
      <c r="SH2330" s="121"/>
      <c r="SI2330" s="121"/>
      <c r="SJ2330" s="121"/>
      <c r="SK2330" s="121"/>
      <c r="SL2330" s="121"/>
      <c r="SM2330" s="121"/>
      <c r="SN2330" s="121"/>
      <c r="SO2330" s="121"/>
      <c r="SP2330" s="121"/>
      <c r="SQ2330" s="121"/>
      <c r="SR2330" s="121"/>
      <c r="SS2330" s="121"/>
      <c r="ST2330" s="121"/>
      <c r="SU2330" s="121"/>
      <c r="SV2330" s="121"/>
      <c r="SW2330" s="121"/>
      <c r="SX2330" s="121"/>
      <c r="SY2330" s="121"/>
      <c r="SZ2330" s="121"/>
      <c r="TA2330" s="121"/>
      <c r="TB2330" s="121"/>
      <c r="TC2330" s="121"/>
      <c r="TD2330" s="121"/>
      <c r="TE2330" s="121"/>
      <c r="TF2330" s="121"/>
      <c r="TG2330" s="121"/>
      <c r="TH2330" s="121"/>
      <c r="TI2330" s="121"/>
      <c r="TJ2330" s="121"/>
      <c r="TK2330" s="121"/>
      <c r="TL2330" s="121"/>
      <c r="TM2330" s="121"/>
      <c r="TN2330" s="121"/>
      <c r="TO2330" s="121"/>
      <c r="TP2330" s="121"/>
      <c r="TQ2330" s="121"/>
      <c r="TR2330" s="121"/>
      <c r="TS2330" s="121"/>
      <c r="TT2330" s="121"/>
      <c r="TU2330" s="121"/>
      <c r="TV2330" s="121"/>
      <c r="TW2330" s="121"/>
      <c r="TX2330" s="121"/>
      <c r="TY2330" s="121"/>
      <c r="TZ2330" s="121"/>
      <c r="UA2330" s="121"/>
      <c r="UB2330" s="121"/>
      <c r="UC2330" s="121"/>
      <c r="UD2330" s="121"/>
      <c r="UE2330" s="121"/>
      <c r="UF2330" s="121"/>
      <c r="UG2330" s="121"/>
      <c r="UH2330" s="121"/>
      <c r="UI2330" s="121"/>
      <c r="UJ2330" s="121"/>
      <c r="UK2330" s="121"/>
      <c r="UL2330" s="121"/>
      <c r="UM2330" s="121"/>
      <c r="UN2330" s="121"/>
      <c r="UO2330" s="121"/>
      <c r="UP2330" s="121"/>
      <c r="UQ2330" s="121"/>
      <c r="UR2330" s="121"/>
      <c r="US2330" s="121"/>
      <c r="UT2330" s="121"/>
      <c r="UU2330" s="121"/>
      <c r="UV2330" s="121"/>
      <c r="UW2330" s="121"/>
      <c r="UX2330" s="121"/>
      <c r="UY2330" s="121"/>
      <c r="UZ2330" s="121"/>
      <c r="VA2330" s="121"/>
      <c r="VB2330" s="121"/>
      <c r="VC2330" s="121"/>
      <c r="VD2330" s="121"/>
      <c r="VE2330" s="121"/>
      <c r="VF2330" s="121"/>
      <c r="VG2330" s="121"/>
      <c r="VH2330" s="121"/>
      <c r="VI2330" s="121"/>
      <c r="VJ2330" s="121"/>
      <c r="VK2330" s="121"/>
      <c r="VL2330" s="121"/>
      <c r="VM2330" s="121"/>
      <c r="VN2330" s="121"/>
      <c r="VO2330" s="121"/>
      <c r="VP2330" s="121"/>
      <c r="VQ2330" s="121"/>
      <c r="VR2330" s="121"/>
      <c r="VS2330" s="121"/>
      <c r="VT2330" s="121"/>
      <c r="VU2330" s="121"/>
      <c r="VV2330" s="121"/>
      <c r="VW2330" s="121"/>
      <c r="VX2330" s="121"/>
      <c r="VY2330" s="121"/>
      <c r="VZ2330" s="121"/>
      <c r="WA2330" s="121"/>
      <c r="WB2330" s="121"/>
      <c r="WC2330" s="121"/>
      <c r="WD2330" s="121"/>
      <c r="WE2330" s="121"/>
      <c r="WF2330" s="121"/>
      <c r="WG2330" s="121"/>
      <c r="WH2330" s="121"/>
      <c r="WI2330" s="121"/>
      <c r="WJ2330" s="121"/>
      <c r="WK2330" s="121"/>
      <c r="WL2330" s="121"/>
      <c r="WM2330" s="121"/>
      <c r="WN2330" s="121"/>
      <c r="WO2330" s="121"/>
      <c r="WP2330" s="121"/>
      <c r="WQ2330" s="121"/>
      <c r="WR2330" s="121"/>
      <c r="WS2330" s="121"/>
      <c r="WT2330" s="121"/>
      <c r="WU2330" s="121"/>
      <c r="WV2330" s="121"/>
      <c r="WW2330" s="121"/>
      <c r="WX2330" s="121"/>
      <c r="WY2330" s="121"/>
      <c r="WZ2330" s="121"/>
      <c r="XA2330" s="121"/>
      <c r="XB2330" s="121"/>
      <c r="XC2330" s="121"/>
      <c r="XD2330" s="121"/>
      <c r="XE2330" s="121"/>
      <c r="XF2330" s="121"/>
      <c r="XG2330" s="121"/>
      <c r="XH2330" s="121"/>
      <c r="XI2330" s="121"/>
      <c r="XJ2330" s="121"/>
      <c r="XK2330" s="121"/>
      <c r="XL2330" s="121"/>
      <c r="XM2330" s="121"/>
      <c r="XN2330" s="121"/>
      <c r="XO2330" s="121"/>
      <c r="XP2330" s="121"/>
      <c r="XQ2330" s="121"/>
      <c r="XR2330" s="121"/>
      <c r="XS2330" s="121"/>
      <c r="XT2330" s="121"/>
      <c r="XU2330" s="121"/>
      <c r="XV2330" s="121"/>
      <c r="XW2330" s="121"/>
      <c r="XX2330" s="121"/>
      <c r="XY2330" s="121"/>
      <c r="XZ2330" s="121"/>
      <c r="YA2330" s="121"/>
      <c r="YB2330" s="121"/>
      <c r="YC2330" s="121"/>
      <c r="YD2330" s="121"/>
      <c r="YE2330" s="121"/>
      <c r="YF2330" s="121"/>
      <c r="YG2330" s="121"/>
      <c r="YH2330" s="121"/>
      <c r="YI2330" s="121"/>
      <c r="YJ2330" s="121"/>
      <c r="YK2330" s="121"/>
      <c r="YL2330" s="121"/>
      <c r="YM2330" s="121"/>
      <c r="YN2330" s="121"/>
      <c r="YO2330" s="121"/>
      <c r="YP2330" s="121"/>
      <c r="YQ2330" s="121"/>
      <c r="YR2330" s="121"/>
      <c r="YS2330" s="121"/>
      <c r="YT2330" s="121"/>
      <c r="YU2330" s="121"/>
      <c r="YV2330" s="121"/>
      <c r="YW2330" s="121"/>
      <c r="YX2330" s="121"/>
      <c r="YY2330" s="121"/>
      <c r="YZ2330" s="121"/>
      <c r="ZA2330" s="121"/>
      <c r="ZB2330" s="121"/>
      <c r="ZC2330" s="121"/>
      <c r="ZD2330" s="121"/>
      <c r="ZE2330" s="121"/>
      <c r="ZF2330" s="121"/>
      <c r="ZG2330" s="121"/>
      <c r="ZH2330" s="121"/>
      <c r="ZI2330" s="121"/>
      <c r="ZJ2330" s="121"/>
      <c r="ZK2330" s="121"/>
      <c r="ZL2330" s="121"/>
      <c r="ZM2330" s="121"/>
      <c r="ZN2330" s="121"/>
      <c r="ZO2330" s="121"/>
      <c r="ZP2330" s="121"/>
      <c r="ZQ2330" s="121"/>
      <c r="ZR2330" s="121"/>
      <c r="ZS2330" s="121"/>
      <c r="ZT2330" s="121"/>
      <c r="ZU2330" s="121"/>
      <c r="ZV2330" s="121"/>
      <c r="ZW2330" s="121"/>
      <c r="ZX2330" s="121"/>
      <c r="ZY2330" s="121"/>
      <c r="ZZ2330" s="121"/>
      <c r="AAA2330" s="121"/>
      <c r="AAB2330" s="121"/>
      <c r="AAC2330" s="121"/>
      <c r="AAD2330" s="121"/>
      <c r="AAE2330" s="121"/>
      <c r="AAF2330" s="121"/>
      <c r="AAG2330" s="121"/>
      <c r="AAH2330" s="121"/>
      <c r="AAI2330" s="121"/>
      <c r="AAJ2330" s="121"/>
      <c r="AAK2330" s="121"/>
      <c r="AAL2330" s="121"/>
      <c r="AAM2330" s="121"/>
      <c r="AAN2330" s="121"/>
      <c r="AAO2330" s="121"/>
      <c r="AAP2330" s="121"/>
      <c r="AAQ2330" s="121"/>
      <c r="AAR2330" s="121"/>
      <c r="AAS2330" s="121"/>
      <c r="AAT2330" s="121"/>
      <c r="AAU2330" s="121"/>
      <c r="AAV2330" s="121"/>
      <c r="AAW2330" s="121"/>
      <c r="AAX2330" s="121"/>
      <c r="AAY2330" s="121"/>
      <c r="AAZ2330" s="121"/>
      <c r="ABA2330" s="121"/>
      <c r="ABB2330" s="121"/>
      <c r="ABC2330" s="121"/>
      <c r="ABD2330" s="121"/>
      <c r="ABE2330" s="121"/>
      <c r="ABF2330" s="121"/>
      <c r="ABG2330" s="121"/>
      <c r="ABH2330" s="121"/>
      <c r="ABI2330" s="121"/>
      <c r="ABJ2330" s="121"/>
      <c r="ABK2330" s="121"/>
      <c r="ABL2330" s="121"/>
      <c r="ABM2330" s="121"/>
      <c r="ABN2330" s="121"/>
      <c r="ABO2330" s="121"/>
      <c r="ABP2330" s="121"/>
      <c r="ABQ2330" s="121"/>
      <c r="ABR2330" s="121"/>
      <c r="ABS2330" s="121"/>
      <c r="ABT2330" s="121"/>
      <c r="ABU2330" s="121"/>
      <c r="ABV2330" s="121"/>
      <c r="ABW2330" s="121"/>
      <c r="ABX2330" s="121"/>
      <c r="ABY2330" s="121"/>
      <c r="ABZ2330" s="121"/>
      <c r="ACA2330" s="121"/>
      <c r="ACB2330" s="121"/>
      <c r="ACC2330" s="121"/>
      <c r="ACD2330" s="121"/>
      <c r="ACE2330" s="121"/>
      <c r="ACF2330" s="121"/>
      <c r="ACG2330" s="121"/>
      <c r="ACH2330" s="121"/>
      <c r="ACI2330" s="121"/>
      <c r="ACJ2330" s="121"/>
      <c r="ACK2330" s="121"/>
      <c r="ACL2330" s="121"/>
      <c r="ACM2330" s="121"/>
      <c r="ACN2330" s="121"/>
      <c r="ACO2330" s="121"/>
      <c r="ACP2330" s="121"/>
      <c r="ACQ2330" s="121"/>
      <c r="ACR2330" s="121"/>
      <c r="ACS2330" s="121"/>
      <c r="ACT2330" s="121"/>
      <c r="ACU2330" s="121"/>
      <c r="ACV2330" s="121"/>
      <c r="ACW2330" s="121"/>
      <c r="ACX2330" s="121"/>
      <c r="ACY2330" s="121"/>
      <c r="ACZ2330" s="121"/>
      <c r="ADA2330" s="121"/>
      <c r="ADB2330" s="121"/>
      <c r="ADC2330" s="121"/>
      <c r="ADD2330" s="121"/>
      <c r="ADE2330" s="121"/>
      <c r="ADF2330" s="121"/>
      <c r="ADG2330" s="121"/>
      <c r="ADH2330" s="121"/>
      <c r="ADI2330" s="121"/>
      <c r="ADJ2330" s="121"/>
      <c r="ADK2330" s="121"/>
      <c r="ADL2330" s="121"/>
      <c r="ADM2330" s="121"/>
      <c r="ADN2330" s="121"/>
      <c r="ADO2330" s="121"/>
      <c r="ADP2330" s="121"/>
      <c r="ADQ2330" s="121"/>
      <c r="ADR2330" s="121"/>
      <c r="ADS2330" s="121"/>
      <c r="ADT2330" s="121"/>
      <c r="ADU2330" s="121"/>
      <c r="ADV2330" s="121"/>
      <c r="ADW2330" s="121"/>
      <c r="ADX2330" s="121"/>
      <c r="ADY2330" s="121"/>
      <c r="ADZ2330" s="121"/>
      <c r="AEA2330" s="121"/>
      <c r="AEB2330" s="121"/>
      <c r="AEC2330" s="121"/>
      <c r="AED2330" s="121"/>
      <c r="AEE2330" s="121"/>
      <c r="AEF2330" s="121"/>
      <c r="AEG2330" s="121"/>
      <c r="AEH2330" s="121"/>
      <c r="AEI2330" s="121"/>
      <c r="AEJ2330" s="121"/>
      <c r="AEK2330" s="121"/>
      <c r="AEL2330" s="121"/>
      <c r="AEM2330" s="121"/>
      <c r="AEN2330" s="121"/>
      <c r="AEO2330" s="121"/>
      <c r="AEP2330" s="121"/>
      <c r="AEQ2330" s="121"/>
      <c r="AER2330" s="121"/>
      <c r="AES2330" s="121"/>
      <c r="AET2330" s="121"/>
      <c r="AEU2330" s="121"/>
      <c r="AEV2330" s="121"/>
      <c r="AEW2330" s="121"/>
      <c r="AEX2330" s="121"/>
      <c r="AEY2330" s="121"/>
      <c r="AEZ2330" s="121"/>
      <c r="AFA2330" s="121"/>
      <c r="AFB2330" s="121"/>
      <c r="AFC2330" s="121"/>
      <c r="AFD2330" s="121"/>
      <c r="AFE2330" s="121"/>
      <c r="AFF2330" s="121"/>
      <c r="AFG2330" s="121"/>
      <c r="AFH2330" s="121"/>
      <c r="AFI2330" s="121"/>
      <c r="AFJ2330" s="121"/>
      <c r="AFK2330" s="121"/>
      <c r="AFL2330" s="121"/>
      <c r="AFM2330" s="121"/>
      <c r="AFN2330" s="121"/>
      <c r="AFO2330" s="121"/>
      <c r="AFP2330" s="121"/>
      <c r="AFQ2330" s="121"/>
      <c r="AFR2330" s="121"/>
      <c r="AFS2330" s="121"/>
      <c r="AFT2330" s="121"/>
      <c r="AFU2330" s="121"/>
      <c r="AFV2330" s="121"/>
      <c r="AFW2330" s="121"/>
      <c r="AFX2330" s="121"/>
      <c r="AFY2330" s="121"/>
      <c r="AFZ2330" s="121"/>
      <c r="AGA2330" s="121"/>
      <c r="AGB2330" s="121"/>
      <c r="AGC2330" s="121"/>
      <c r="AGD2330" s="121"/>
      <c r="AGE2330" s="121"/>
      <c r="AGF2330" s="121"/>
      <c r="AGG2330" s="121"/>
      <c r="AGH2330" s="121"/>
      <c r="AGI2330" s="121"/>
      <c r="AGJ2330" s="121"/>
      <c r="AGK2330" s="121"/>
      <c r="AGL2330" s="121"/>
      <c r="AGM2330" s="121"/>
      <c r="AGN2330" s="121"/>
      <c r="AGO2330" s="121"/>
      <c r="AGP2330" s="121"/>
      <c r="AGQ2330" s="121"/>
      <c r="AGR2330" s="121"/>
      <c r="AGS2330" s="121"/>
      <c r="AGT2330" s="121"/>
      <c r="AGU2330" s="121"/>
      <c r="AGV2330" s="121"/>
      <c r="AGW2330" s="121"/>
      <c r="AGX2330" s="121"/>
      <c r="AGY2330" s="121"/>
      <c r="AGZ2330" s="121"/>
      <c r="AHA2330" s="121"/>
      <c r="AHB2330" s="121"/>
      <c r="AHC2330" s="121"/>
      <c r="AHD2330" s="121"/>
      <c r="AHE2330" s="121"/>
      <c r="AHF2330" s="121"/>
      <c r="AHG2330" s="121"/>
      <c r="AHH2330" s="121"/>
      <c r="AHI2330" s="121"/>
      <c r="AHJ2330" s="121"/>
      <c r="AHK2330" s="121"/>
      <c r="AHL2330" s="121"/>
      <c r="AHM2330" s="121"/>
      <c r="AHN2330" s="121"/>
      <c r="AHO2330" s="121"/>
      <c r="AHP2330" s="121"/>
      <c r="AHQ2330" s="121"/>
      <c r="AHR2330" s="121"/>
      <c r="AHS2330" s="121"/>
      <c r="AHT2330" s="121"/>
      <c r="AHU2330" s="121"/>
      <c r="AHV2330" s="121"/>
      <c r="AHW2330" s="121"/>
      <c r="AHX2330" s="121"/>
      <c r="AHY2330" s="121"/>
      <c r="AHZ2330" s="121"/>
      <c r="AIA2330" s="121"/>
      <c r="AIB2330" s="121"/>
      <c r="AIC2330" s="121"/>
      <c r="AID2330" s="121"/>
      <c r="AIE2330" s="121"/>
      <c r="AIF2330" s="121"/>
      <c r="AIG2330" s="121"/>
      <c r="AIH2330" s="121"/>
      <c r="AII2330" s="121"/>
      <c r="AIJ2330" s="121"/>
      <c r="AIK2330" s="121"/>
      <c r="AIL2330" s="121"/>
      <c r="AIM2330" s="121"/>
      <c r="AIN2330" s="121"/>
      <c r="AIO2330" s="121"/>
      <c r="AIP2330" s="121"/>
      <c r="AIQ2330" s="121"/>
      <c r="AIR2330" s="121"/>
      <c r="AIS2330" s="121"/>
      <c r="AIT2330" s="121"/>
      <c r="AIU2330" s="121"/>
      <c r="AIV2330" s="121"/>
      <c r="AIW2330" s="121"/>
      <c r="AIX2330" s="121"/>
      <c r="AIY2330" s="121"/>
      <c r="AIZ2330" s="121"/>
      <c r="AJA2330" s="121"/>
      <c r="AJB2330" s="121"/>
      <c r="AJC2330" s="121"/>
      <c r="AJD2330" s="121"/>
      <c r="AJE2330" s="121"/>
      <c r="AJF2330" s="121"/>
      <c r="AJG2330" s="121"/>
      <c r="AJH2330" s="121"/>
      <c r="AJI2330" s="121"/>
      <c r="AJJ2330" s="121"/>
      <c r="AJK2330" s="121"/>
      <c r="AJL2330" s="121"/>
      <c r="AJM2330" s="121"/>
      <c r="AJN2330" s="121"/>
      <c r="AJO2330" s="121"/>
      <c r="AJP2330" s="121"/>
      <c r="AJQ2330" s="121"/>
      <c r="AJR2330" s="121"/>
      <c r="AJS2330" s="121"/>
      <c r="AJT2330" s="121"/>
      <c r="AJU2330" s="121"/>
      <c r="AJV2330" s="121"/>
      <c r="AJW2330" s="121"/>
      <c r="AJX2330" s="121"/>
      <c r="AJY2330" s="121"/>
      <c r="AJZ2330" s="121"/>
      <c r="AKA2330" s="121"/>
      <c r="AKB2330" s="121"/>
      <c r="AKC2330" s="121"/>
      <c r="AKD2330" s="121"/>
      <c r="AKE2330" s="121"/>
      <c r="AKF2330" s="121"/>
      <c r="AKG2330" s="121"/>
      <c r="AKH2330" s="121"/>
      <c r="AKI2330" s="121"/>
      <c r="AKJ2330" s="121"/>
      <c r="AKK2330" s="121"/>
      <c r="AKL2330" s="121"/>
      <c r="AKM2330" s="121"/>
      <c r="AKN2330" s="121"/>
      <c r="AKO2330" s="121"/>
      <c r="AKP2330" s="121"/>
      <c r="AKQ2330" s="121"/>
      <c r="AKR2330" s="121"/>
      <c r="AKS2330" s="121"/>
      <c r="AKT2330" s="121"/>
      <c r="AKU2330" s="121"/>
      <c r="AKV2330" s="121"/>
      <c r="AKW2330" s="121"/>
      <c r="AKX2330" s="121"/>
      <c r="AKY2330" s="121"/>
      <c r="AKZ2330" s="121"/>
      <c r="ALA2330" s="121"/>
      <c r="ALB2330" s="121"/>
      <c r="ALC2330" s="121"/>
      <c r="ALD2330" s="121"/>
      <c r="ALE2330" s="121"/>
      <c r="ALF2330" s="121"/>
      <c r="ALG2330" s="121"/>
      <c r="ALH2330" s="121"/>
      <c r="ALI2330" s="121"/>
      <c r="ALJ2330" s="121"/>
      <c r="ALK2330" s="121"/>
      <c r="ALL2330" s="121"/>
      <c r="ALM2330" s="121"/>
      <c r="ALN2330" s="121"/>
      <c r="ALO2330" s="121"/>
      <c r="ALP2330" s="121"/>
      <c r="ALQ2330" s="121"/>
      <c r="ALR2330" s="121"/>
      <c r="ALS2330" s="121"/>
      <c r="ALT2330" s="121"/>
      <c r="ALU2330" s="121"/>
      <c r="ALV2330" s="121"/>
      <c r="ALW2330" s="121"/>
      <c r="ALX2330" s="121"/>
      <c r="ALY2330" s="121"/>
      <c r="ALZ2330" s="121"/>
      <c r="AMA2330" s="121"/>
      <c r="AMB2330" s="121"/>
      <c r="AMC2330" s="121"/>
      <c r="AMD2330" s="121"/>
      <c r="AME2330" s="121"/>
      <c r="AMF2330" s="121"/>
      <c r="AMG2330" s="121"/>
      <c r="AMH2330" s="121"/>
      <c r="AMI2330" s="121"/>
      <c r="AMJ2330" s="121"/>
      <c r="AMK2330" s="121"/>
    </row>
    <row r="2331" spans="1:1025" s="108" customFormat="1" ht="43.2">
      <c r="A2331" s="15">
        <v>2328</v>
      </c>
      <c r="B2331" s="274" t="s">
        <v>28</v>
      </c>
      <c r="C2331" s="274" t="s">
        <v>3864</v>
      </c>
      <c r="D2331" s="16" t="s">
        <v>5466</v>
      </c>
      <c r="E2331" s="16" t="s">
        <v>5588</v>
      </c>
      <c r="F2331" s="16" t="s">
        <v>938</v>
      </c>
      <c r="G2331" s="16" t="s">
        <v>5482</v>
      </c>
      <c r="H2331" s="45" t="s">
        <v>5483</v>
      </c>
      <c r="I2331" s="16" t="s">
        <v>5589</v>
      </c>
      <c r="J2331" s="16" t="s">
        <v>5590</v>
      </c>
      <c r="K2331" s="16" t="s">
        <v>5591</v>
      </c>
      <c r="L2331" s="16" t="s">
        <v>5592</v>
      </c>
      <c r="M2331" s="286" t="s">
        <v>5593</v>
      </c>
      <c r="N2331" s="121"/>
      <c r="O2331" s="121"/>
      <c r="P2331" s="121"/>
      <c r="Q2331" s="121"/>
      <c r="R2331" s="121"/>
      <c r="S2331" s="121"/>
      <c r="T2331" s="121"/>
      <c r="U2331" s="121"/>
      <c r="V2331" s="121"/>
      <c r="W2331" s="121"/>
      <c r="X2331" s="121"/>
      <c r="Y2331" s="121"/>
      <c r="Z2331" s="121"/>
      <c r="AA2331" s="121"/>
      <c r="AB2331" s="121"/>
      <c r="AC2331" s="121"/>
      <c r="AD2331" s="121"/>
      <c r="AE2331" s="121"/>
      <c r="AF2331" s="121"/>
      <c r="AG2331" s="121"/>
      <c r="AH2331" s="121"/>
      <c r="AI2331" s="121"/>
      <c r="AJ2331" s="121"/>
      <c r="AK2331" s="121"/>
      <c r="AL2331" s="121"/>
      <c r="AM2331" s="121"/>
      <c r="AN2331" s="121"/>
      <c r="AO2331" s="121"/>
      <c r="AP2331" s="121"/>
      <c r="AQ2331" s="121"/>
      <c r="AR2331" s="121"/>
      <c r="AS2331" s="121"/>
      <c r="AT2331" s="121"/>
      <c r="AU2331" s="121"/>
      <c r="AV2331" s="121"/>
      <c r="AW2331" s="121"/>
      <c r="AX2331" s="121"/>
      <c r="AY2331" s="121"/>
      <c r="AZ2331" s="121"/>
      <c r="BA2331" s="121"/>
      <c r="BB2331" s="121"/>
      <c r="BC2331" s="121"/>
      <c r="BD2331" s="121"/>
      <c r="BE2331" s="121"/>
      <c r="BF2331" s="121"/>
      <c r="BG2331" s="121"/>
      <c r="BH2331" s="121"/>
      <c r="BI2331" s="121"/>
      <c r="BJ2331" s="121"/>
      <c r="BK2331" s="121"/>
      <c r="BL2331" s="121"/>
      <c r="BM2331" s="121"/>
      <c r="BN2331" s="121"/>
      <c r="BO2331" s="121"/>
      <c r="BP2331" s="121"/>
      <c r="BQ2331" s="121"/>
      <c r="BR2331" s="121"/>
      <c r="BS2331" s="121"/>
      <c r="BT2331" s="121"/>
      <c r="BU2331" s="121"/>
      <c r="BV2331" s="121"/>
      <c r="BW2331" s="121"/>
      <c r="BX2331" s="121"/>
      <c r="BY2331" s="121"/>
      <c r="BZ2331" s="121"/>
      <c r="CA2331" s="121"/>
      <c r="CB2331" s="121"/>
      <c r="CC2331" s="121"/>
      <c r="CD2331" s="121"/>
      <c r="CE2331" s="121"/>
      <c r="CF2331" s="121"/>
      <c r="CG2331" s="121"/>
      <c r="CH2331" s="121"/>
      <c r="CI2331" s="121"/>
      <c r="CJ2331" s="121"/>
      <c r="CK2331" s="121"/>
      <c r="CL2331" s="121"/>
      <c r="CM2331" s="121"/>
      <c r="CN2331" s="121"/>
      <c r="CO2331" s="121"/>
      <c r="CP2331" s="121"/>
      <c r="CQ2331" s="121"/>
      <c r="CR2331" s="121"/>
      <c r="CS2331" s="121"/>
      <c r="CT2331" s="121"/>
      <c r="CU2331" s="121"/>
      <c r="CV2331" s="121"/>
      <c r="CW2331" s="121"/>
      <c r="CX2331" s="121"/>
      <c r="CY2331" s="121"/>
      <c r="CZ2331" s="121"/>
      <c r="DA2331" s="121"/>
      <c r="DB2331" s="121"/>
      <c r="DC2331" s="121"/>
      <c r="DD2331" s="121"/>
      <c r="DE2331" s="121"/>
      <c r="DF2331" s="121"/>
      <c r="DG2331" s="121"/>
      <c r="DH2331" s="121"/>
      <c r="DI2331" s="121"/>
      <c r="DJ2331" s="121"/>
      <c r="DK2331" s="121"/>
      <c r="DL2331" s="121"/>
      <c r="DM2331" s="121"/>
      <c r="DN2331" s="121"/>
      <c r="DO2331" s="121"/>
      <c r="DP2331" s="121"/>
      <c r="DQ2331" s="121"/>
      <c r="DR2331" s="121"/>
      <c r="DS2331" s="121"/>
      <c r="DT2331" s="121"/>
      <c r="DU2331" s="121"/>
      <c r="DV2331" s="121"/>
      <c r="DW2331" s="121"/>
      <c r="DX2331" s="121"/>
      <c r="DY2331" s="121"/>
      <c r="DZ2331" s="121"/>
      <c r="EA2331" s="121"/>
      <c r="EB2331" s="121"/>
      <c r="EC2331" s="121"/>
      <c r="ED2331" s="121"/>
      <c r="EE2331" s="121"/>
      <c r="EF2331" s="121"/>
      <c r="EG2331" s="121"/>
      <c r="EH2331" s="121"/>
      <c r="EI2331" s="121"/>
      <c r="EJ2331" s="121"/>
      <c r="EK2331" s="121"/>
      <c r="EL2331" s="121"/>
      <c r="EM2331" s="121"/>
      <c r="EN2331" s="121"/>
      <c r="EO2331" s="121"/>
      <c r="EP2331" s="121"/>
      <c r="EQ2331" s="121"/>
      <c r="ER2331" s="121"/>
      <c r="ES2331" s="121"/>
      <c r="ET2331" s="121"/>
      <c r="EU2331" s="121"/>
      <c r="EV2331" s="121"/>
      <c r="EW2331" s="121"/>
      <c r="EX2331" s="121"/>
      <c r="EY2331" s="121"/>
      <c r="EZ2331" s="121"/>
      <c r="FA2331" s="121"/>
      <c r="FB2331" s="121"/>
      <c r="FC2331" s="121"/>
      <c r="FD2331" s="121"/>
      <c r="FE2331" s="121"/>
      <c r="FF2331" s="121"/>
      <c r="FG2331" s="121"/>
      <c r="FH2331" s="121"/>
      <c r="FI2331" s="121"/>
      <c r="FJ2331" s="121"/>
      <c r="FK2331" s="121"/>
      <c r="FL2331" s="121"/>
      <c r="FM2331" s="121"/>
      <c r="FN2331" s="121"/>
      <c r="FO2331" s="121"/>
      <c r="FP2331" s="121"/>
      <c r="FQ2331" s="121"/>
      <c r="FR2331" s="121"/>
      <c r="FS2331" s="121"/>
      <c r="FT2331" s="121"/>
      <c r="FU2331" s="121"/>
      <c r="FV2331" s="121"/>
      <c r="FW2331" s="121"/>
      <c r="FX2331" s="121"/>
      <c r="FY2331" s="121"/>
      <c r="FZ2331" s="121"/>
      <c r="GA2331" s="121"/>
      <c r="GB2331" s="121"/>
      <c r="GC2331" s="121"/>
      <c r="GD2331" s="121"/>
      <c r="GE2331" s="121"/>
      <c r="GF2331" s="121"/>
      <c r="GG2331" s="121"/>
      <c r="GH2331" s="121"/>
      <c r="GI2331" s="121"/>
      <c r="GJ2331" s="121"/>
      <c r="GK2331" s="121"/>
      <c r="GL2331" s="121"/>
      <c r="GM2331" s="121"/>
      <c r="GN2331" s="121"/>
      <c r="GO2331" s="121"/>
      <c r="GP2331" s="121"/>
      <c r="GQ2331" s="121"/>
      <c r="GR2331" s="121"/>
      <c r="GS2331" s="121"/>
      <c r="GT2331" s="121"/>
      <c r="GU2331" s="121"/>
      <c r="GV2331" s="121"/>
      <c r="GW2331" s="121"/>
      <c r="GX2331" s="121"/>
      <c r="GY2331" s="121"/>
      <c r="GZ2331" s="121"/>
      <c r="HA2331" s="121"/>
      <c r="HB2331" s="121"/>
      <c r="HC2331" s="121"/>
      <c r="HD2331" s="121"/>
      <c r="HE2331" s="121"/>
      <c r="HF2331" s="121"/>
      <c r="HG2331" s="121"/>
      <c r="HH2331" s="121"/>
      <c r="HI2331" s="121"/>
      <c r="HJ2331" s="121"/>
      <c r="HK2331" s="121"/>
      <c r="HL2331" s="121"/>
      <c r="HM2331" s="121"/>
      <c r="HN2331" s="121"/>
      <c r="HO2331" s="121"/>
      <c r="HP2331" s="121"/>
      <c r="HQ2331" s="121"/>
      <c r="HR2331" s="121"/>
      <c r="HS2331" s="121"/>
      <c r="HT2331" s="121"/>
      <c r="HU2331" s="121"/>
      <c r="HV2331" s="121"/>
      <c r="HW2331" s="121"/>
      <c r="HX2331" s="121"/>
      <c r="HY2331" s="121"/>
      <c r="HZ2331" s="121"/>
      <c r="IA2331" s="121"/>
      <c r="IB2331" s="121"/>
      <c r="IC2331" s="121"/>
      <c r="ID2331" s="121"/>
      <c r="IE2331" s="121"/>
      <c r="IF2331" s="121"/>
      <c r="IG2331" s="121"/>
      <c r="IH2331" s="121"/>
      <c r="II2331" s="121"/>
      <c r="IJ2331" s="121"/>
      <c r="IK2331" s="121"/>
      <c r="IL2331" s="121"/>
      <c r="IM2331" s="121"/>
      <c r="IN2331" s="121"/>
      <c r="IO2331" s="121"/>
      <c r="IP2331" s="121"/>
      <c r="IQ2331" s="121"/>
      <c r="IR2331" s="121"/>
      <c r="IS2331" s="121"/>
      <c r="IT2331" s="121"/>
      <c r="IU2331" s="121"/>
      <c r="IV2331" s="121"/>
      <c r="IW2331" s="121"/>
      <c r="IX2331" s="121"/>
      <c r="IY2331" s="121"/>
      <c r="IZ2331" s="121"/>
      <c r="JA2331" s="121"/>
      <c r="JB2331" s="121"/>
      <c r="JC2331" s="121"/>
      <c r="JD2331" s="121"/>
      <c r="JE2331" s="121"/>
      <c r="JF2331" s="121"/>
      <c r="JG2331" s="121"/>
      <c r="JH2331" s="121"/>
      <c r="JI2331" s="121"/>
      <c r="JJ2331" s="121"/>
      <c r="JK2331" s="121"/>
      <c r="JL2331" s="121"/>
      <c r="JM2331" s="121"/>
      <c r="JN2331" s="121"/>
      <c r="JO2331" s="121"/>
      <c r="JP2331" s="121"/>
      <c r="JQ2331" s="121"/>
      <c r="JR2331" s="121"/>
      <c r="JS2331" s="121"/>
      <c r="JT2331" s="121"/>
      <c r="JU2331" s="121"/>
      <c r="JV2331" s="121"/>
      <c r="JW2331" s="121"/>
      <c r="JX2331" s="121"/>
      <c r="JY2331" s="121"/>
      <c r="JZ2331" s="121"/>
      <c r="KA2331" s="121"/>
      <c r="KB2331" s="121"/>
      <c r="KC2331" s="121"/>
      <c r="KD2331" s="121"/>
      <c r="KE2331" s="121"/>
      <c r="KF2331" s="121"/>
      <c r="KG2331" s="121"/>
      <c r="KH2331" s="121"/>
      <c r="KI2331" s="121"/>
      <c r="KJ2331" s="121"/>
      <c r="KK2331" s="121"/>
      <c r="KL2331" s="121"/>
      <c r="KM2331" s="121"/>
      <c r="KN2331" s="121"/>
      <c r="KO2331" s="121"/>
      <c r="KP2331" s="121"/>
      <c r="KQ2331" s="121"/>
      <c r="KR2331" s="121"/>
      <c r="KS2331" s="121"/>
      <c r="KT2331" s="121"/>
      <c r="KU2331" s="121"/>
      <c r="KV2331" s="121"/>
      <c r="KW2331" s="121"/>
      <c r="KX2331" s="121"/>
      <c r="KY2331" s="121"/>
      <c r="KZ2331" s="121"/>
      <c r="LA2331" s="121"/>
      <c r="LB2331" s="121"/>
      <c r="LC2331" s="121"/>
      <c r="LD2331" s="121"/>
      <c r="LE2331" s="121"/>
      <c r="LF2331" s="121"/>
      <c r="LG2331" s="121"/>
      <c r="LH2331" s="121"/>
      <c r="LI2331" s="121"/>
      <c r="LJ2331" s="121"/>
      <c r="LK2331" s="121"/>
      <c r="LL2331" s="121"/>
      <c r="LM2331" s="121"/>
      <c r="LN2331" s="121"/>
      <c r="LO2331" s="121"/>
      <c r="LP2331" s="121"/>
      <c r="LQ2331" s="121"/>
      <c r="LR2331" s="121"/>
      <c r="LS2331" s="121"/>
      <c r="LT2331" s="121"/>
      <c r="LU2331" s="121"/>
      <c r="LV2331" s="121"/>
      <c r="LW2331" s="121"/>
      <c r="LX2331" s="121"/>
      <c r="LY2331" s="121"/>
      <c r="LZ2331" s="121"/>
      <c r="MA2331" s="121"/>
      <c r="MB2331" s="121"/>
      <c r="MC2331" s="121"/>
      <c r="MD2331" s="121"/>
      <c r="ME2331" s="121"/>
      <c r="MF2331" s="121"/>
      <c r="MG2331" s="121"/>
      <c r="MH2331" s="121"/>
      <c r="MI2331" s="121"/>
      <c r="MJ2331" s="121"/>
      <c r="MK2331" s="121"/>
      <c r="ML2331" s="121"/>
      <c r="MM2331" s="121"/>
      <c r="MN2331" s="121"/>
      <c r="MO2331" s="121"/>
      <c r="MP2331" s="121"/>
      <c r="MQ2331" s="121"/>
      <c r="MR2331" s="121"/>
      <c r="MS2331" s="121"/>
      <c r="MT2331" s="121"/>
      <c r="MU2331" s="121"/>
      <c r="MV2331" s="121"/>
      <c r="MW2331" s="121"/>
      <c r="MX2331" s="121"/>
      <c r="MY2331" s="121"/>
      <c r="MZ2331" s="121"/>
      <c r="NA2331" s="121"/>
      <c r="NB2331" s="121"/>
      <c r="NC2331" s="121"/>
      <c r="ND2331" s="121"/>
      <c r="NE2331" s="121"/>
      <c r="NF2331" s="121"/>
      <c r="NG2331" s="121"/>
      <c r="NH2331" s="121"/>
      <c r="NI2331" s="121"/>
      <c r="NJ2331" s="121"/>
      <c r="NK2331" s="121"/>
      <c r="NL2331" s="121"/>
      <c r="NM2331" s="121"/>
      <c r="NN2331" s="121"/>
      <c r="NO2331" s="121"/>
      <c r="NP2331" s="121"/>
      <c r="NQ2331" s="121"/>
      <c r="NR2331" s="121"/>
      <c r="NS2331" s="121"/>
      <c r="NT2331" s="121"/>
      <c r="NU2331" s="121"/>
      <c r="NV2331" s="121"/>
      <c r="NW2331" s="121"/>
      <c r="NX2331" s="121"/>
      <c r="NY2331" s="121"/>
      <c r="NZ2331" s="121"/>
      <c r="OA2331" s="121"/>
      <c r="OB2331" s="121"/>
      <c r="OC2331" s="121"/>
      <c r="OD2331" s="121"/>
      <c r="OE2331" s="121"/>
      <c r="OF2331" s="121"/>
      <c r="OG2331" s="121"/>
      <c r="OH2331" s="121"/>
      <c r="OI2331" s="121"/>
      <c r="OJ2331" s="121"/>
      <c r="OK2331" s="121"/>
      <c r="OL2331" s="121"/>
      <c r="OM2331" s="121"/>
      <c r="ON2331" s="121"/>
      <c r="OO2331" s="121"/>
      <c r="OP2331" s="121"/>
      <c r="OQ2331" s="121"/>
      <c r="OR2331" s="121"/>
      <c r="OS2331" s="121"/>
      <c r="OT2331" s="121"/>
      <c r="OU2331" s="121"/>
      <c r="OV2331" s="121"/>
      <c r="OW2331" s="121"/>
      <c r="OX2331" s="121"/>
      <c r="OY2331" s="121"/>
      <c r="OZ2331" s="121"/>
      <c r="PA2331" s="121"/>
      <c r="PB2331" s="121"/>
      <c r="PC2331" s="121"/>
      <c r="PD2331" s="121"/>
      <c r="PE2331" s="121"/>
      <c r="PF2331" s="121"/>
      <c r="PG2331" s="121"/>
      <c r="PH2331" s="121"/>
      <c r="PI2331" s="121"/>
      <c r="PJ2331" s="121"/>
      <c r="PK2331" s="121"/>
      <c r="PL2331" s="121"/>
      <c r="PM2331" s="121"/>
      <c r="PN2331" s="121"/>
      <c r="PO2331" s="121"/>
      <c r="PP2331" s="121"/>
      <c r="PQ2331" s="121"/>
      <c r="PR2331" s="121"/>
      <c r="PS2331" s="121"/>
      <c r="PT2331" s="121"/>
      <c r="PU2331" s="121"/>
      <c r="PV2331" s="121"/>
      <c r="PW2331" s="121"/>
      <c r="PX2331" s="121"/>
      <c r="PY2331" s="121"/>
      <c r="PZ2331" s="121"/>
      <c r="QA2331" s="121"/>
      <c r="QB2331" s="121"/>
      <c r="QC2331" s="121"/>
      <c r="QD2331" s="121"/>
      <c r="QE2331" s="121"/>
      <c r="QF2331" s="121"/>
      <c r="QG2331" s="121"/>
      <c r="QH2331" s="121"/>
      <c r="QI2331" s="121"/>
      <c r="QJ2331" s="121"/>
      <c r="QK2331" s="121"/>
      <c r="QL2331" s="121"/>
      <c r="QM2331" s="121"/>
      <c r="QN2331" s="121"/>
      <c r="QO2331" s="121"/>
      <c r="QP2331" s="121"/>
      <c r="QQ2331" s="121"/>
      <c r="QR2331" s="121"/>
      <c r="QS2331" s="121"/>
      <c r="QT2331" s="121"/>
      <c r="QU2331" s="121"/>
      <c r="QV2331" s="121"/>
      <c r="QW2331" s="121"/>
      <c r="QX2331" s="121"/>
      <c r="QY2331" s="121"/>
      <c r="QZ2331" s="121"/>
      <c r="RA2331" s="121"/>
      <c r="RB2331" s="121"/>
      <c r="RC2331" s="121"/>
      <c r="RD2331" s="121"/>
      <c r="RE2331" s="121"/>
      <c r="RF2331" s="121"/>
      <c r="RG2331" s="121"/>
      <c r="RH2331" s="121"/>
      <c r="RI2331" s="121"/>
      <c r="RJ2331" s="121"/>
      <c r="RK2331" s="121"/>
      <c r="RL2331" s="121"/>
      <c r="RM2331" s="121"/>
      <c r="RN2331" s="121"/>
      <c r="RO2331" s="121"/>
      <c r="RP2331" s="121"/>
      <c r="RQ2331" s="121"/>
      <c r="RR2331" s="121"/>
      <c r="RS2331" s="121"/>
      <c r="RT2331" s="121"/>
      <c r="RU2331" s="121"/>
      <c r="RV2331" s="121"/>
      <c r="RW2331" s="121"/>
      <c r="RX2331" s="121"/>
      <c r="RY2331" s="121"/>
      <c r="RZ2331" s="121"/>
      <c r="SA2331" s="121"/>
      <c r="SB2331" s="121"/>
      <c r="SC2331" s="121"/>
      <c r="SD2331" s="121"/>
      <c r="SE2331" s="121"/>
      <c r="SF2331" s="121"/>
      <c r="SG2331" s="121"/>
      <c r="SH2331" s="121"/>
      <c r="SI2331" s="121"/>
      <c r="SJ2331" s="121"/>
      <c r="SK2331" s="121"/>
      <c r="SL2331" s="121"/>
      <c r="SM2331" s="121"/>
      <c r="SN2331" s="121"/>
      <c r="SO2331" s="121"/>
      <c r="SP2331" s="121"/>
      <c r="SQ2331" s="121"/>
      <c r="SR2331" s="121"/>
      <c r="SS2331" s="121"/>
      <c r="ST2331" s="121"/>
      <c r="SU2331" s="121"/>
      <c r="SV2331" s="121"/>
      <c r="SW2331" s="121"/>
      <c r="SX2331" s="121"/>
      <c r="SY2331" s="121"/>
      <c r="SZ2331" s="121"/>
      <c r="TA2331" s="121"/>
      <c r="TB2331" s="121"/>
      <c r="TC2331" s="121"/>
      <c r="TD2331" s="121"/>
      <c r="TE2331" s="121"/>
      <c r="TF2331" s="121"/>
      <c r="TG2331" s="121"/>
      <c r="TH2331" s="121"/>
      <c r="TI2331" s="121"/>
      <c r="TJ2331" s="121"/>
      <c r="TK2331" s="121"/>
      <c r="TL2331" s="121"/>
      <c r="TM2331" s="121"/>
      <c r="TN2331" s="121"/>
      <c r="TO2331" s="121"/>
      <c r="TP2331" s="121"/>
      <c r="TQ2331" s="121"/>
      <c r="TR2331" s="121"/>
      <c r="TS2331" s="121"/>
      <c r="TT2331" s="121"/>
      <c r="TU2331" s="121"/>
      <c r="TV2331" s="121"/>
      <c r="TW2331" s="121"/>
      <c r="TX2331" s="121"/>
      <c r="TY2331" s="121"/>
      <c r="TZ2331" s="121"/>
      <c r="UA2331" s="121"/>
      <c r="UB2331" s="121"/>
      <c r="UC2331" s="121"/>
      <c r="UD2331" s="121"/>
      <c r="UE2331" s="121"/>
      <c r="UF2331" s="121"/>
      <c r="UG2331" s="121"/>
      <c r="UH2331" s="121"/>
      <c r="UI2331" s="121"/>
      <c r="UJ2331" s="121"/>
      <c r="UK2331" s="121"/>
      <c r="UL2331" s="121"/>
      <c r="UM2331" s="121"/>
      <c r="UN2331" s="121"/>
      <c r="UO2331" s="121"/>
      <c r="UP2331" s="121"/>
      <c r="UQ2331" s="121"/>
      <c r="UR2331" s="121"/>
      <c r="US2331" s="121"/>
      <c r="UT2331" s="121"/>
      <c r="UU2331" s="121"/>
      <c r="UV2331" s="121"/>
      <c r="UW2331" s="121"/>
      <c r="UX2331" s="121"/>
      <c r="UY2331" s="121"/>
      <c r="UZ2331" s="121"/>
      <c r="VA2331" s="121"/>
      <c r="VB2331" s="121"/>
      <c r="VC2331" s="121"/>
      <c r="VD2331" s="121"/>
      <c r="VE2331" s="121"/>
      <c r="VF2331" s="121"/>
      <c r="VG2331" s="121"/>
      <c r="VH2331" s="121"/>
      <c r="VI2331" s="121"/>
      <c r="VJ2331" s="121"/>
      <c r="VK2331" s="121"/>
      <c r="VL2331" s="121"/>
      <c r="VM2331" s="121"/>
      <c r="VN2331" s="121"/>
      <c r="VO2331" s="121"/>
      <c r="VP2331" s="121"/>
      <c r="VQ2331" s="121"/>
      <c r="VR2331" s="121"/>
      <c r="VS2331" s="121"/>
      <c r="VT2331" s="121"/>
      <c r="VU2331" s="121"/>
      <c r="VV2331" s="121"/>
      <c r="VW2331" s="121"/>
      <c r="VX2331" s="121"/>
      <c r="VY2331" s="121"/>
      <c r="VZ2331" s="121"/>
      <c r="WA2331" s="121"/>
      <c r="WB2331" s="121"/>
      <c r="WC2331" s="121"/>
      <c r="WD2331" s="121"/>
      <c r="WE2331" s="121"/>
      <c r="WF2331" s="121"/>
      <c r="WG2331" s="121"/>
      <c r="WH2331" s="121"/>
      <c r="WI2331" s="121"/>
      <c r="WJ2331" s="121"/>
      <c r="WK2331" s="121"/>
      <c r="WL2331" s="121"/>
      <c r="WM2331" s="121"/>
      <c r="WN2331" s="121"/>
      <c r="WO2331" s="121"/>
      <c r="WP2331" s="121"/>
      <c r="WQ2331" s="121"/>
      <c r="WR2331" s="121"/>
      <c r="WS2331" s="121"/>
      <c r="WT2331" s="121"/>
      <c r="WU2331" s="121"/>
      <c r="WV2331" s="121"/>
      <c r="WW2331" s="121"/>
      <c r="WX2331" s="121"/>
      <c r="WY2331" s="121"/>
      <c r="WZ2331" s="121"/>
      <c r="XA2331" s="121"/>
      <c r="XB2331" s="121"/>
      <c r="XC2331" s="121"/>
      <c r="XD2331" s="121"/>
      <c r="XE2331" s="121"/>
      <c r="XF2331" s="121"/>
      <c r="XG2331" s="121"/>
      <c r="XH2331" s="121"/>
      <c r="XI2331" s="121"/>
      <c r="XJ2331" s="121"/>
      <c r="XK2331" s="121"/>
      <c r="XL2331" s="121"/>
      <c r="XM2331" s="121"/>
      <c r="XN2331" s="121"/>
      <c r="XO2331" s="121"/>
      <c r="XP2331" s="121"/>
      <c r="XQ2331" s="121"/>
      <c r="XR2331" s="121"/>
      <c r="XS2331" s="121"/>
      <c r="XT2331" s="121"/>
      <c r="XU2331" s="121"/>
      <c r="XV2331" s="121"/>
      <c r="XW2331" s="121"/>
      <c r="XX2331" s="121"/>
      <c r="XY2331" s="121"/>
      <c r="XZ2331" s="121"/>
      <c r="YA2331" s="121"/>
      <c r="YB2331" s="121"/>
      <c r="YC2331" s="121"/>
      <c r="YD2331" s="121"/>
      <c r="YE2331" s="121"/>
      <c r="YF2331" s="121"/>
      <c r="YG2331" s="121"/>
      <c r="YH2331" s="121"/>
      <c r="YI2331" s="121"/>
      <c r="YJ2331" s="121"/>
      <c r="YK2331" s="121"/>
      <c r="YL2331" s="121"/>
      <c r="YM2331" s="121"/>
      <c r="YN2331" s="121"/>
      <c r="YO2331" s="121"/>
      <c r="YP2331" s="121"/>
      <c r="YQ2331" s="121"/>
      <c r="YR2331" s="121"/>
      <c r="YS2331" s="121"/>
      <c r="YT2331" s="121"/>
      <c r="YU2331" s="121"/>
      <c r="YV2331" s="121"/>
      <c r="YW2331" s="121"/>
      <c r="YX2331" s="121"/>
      <c r="YY2331" s="121"/>
      <c r="YZ2331" s="121"/>
      <c r="ZA2331" s="121"/>
      <c r="ZB2331" s="121"/>
      <c r="ZC2331" s="121"/>
      <c r="ZD2331" s="121"/>
      <c r="ZE2331" s="121"/>
      <c r="ZF2331" s="121"/>
      <c r="ZG2331" s="121"/>
      <c r="ZH2331" s="121"/>
      <c r="ZI2331" s="121"/>
      <c r="ZJ2331" s="121"/>
      <c r="ZK2331" s="121"/>
      <c r="ZL2331" s="121"/>
      <c r="ZM2331" s="121"/>
      <c r="ZN2331" s="121"/>
      <c r="ZO2331" s="121"/>
      <c r="ZP2331" s="121"/>
      <c r="ZQ2331" s="121"/>
      <c r="ZR2331" s="121"/>
      <c r="ZS2331" s="121"/>
      <c r="ZT2331" s="121"/>
      <c r="ZU2331" s="121"/>
      <c r="ZV2331" s="121"/>
      <c r="ZW2331" s="121"/>
      <c r="ZX2331" s="121"/>
      <c r="ZY2331" s="121"/>
      <c r="ZZ2331" s="121"/>
      <c r="AAA2331" s="121"/>
      <c r="AAB2331" s="121"/>
      <c r="AAC2331" s="121"/>
      <c r="AAD2331" s="121"/>
      <c r="AAE2331" s="121"/>
      <c r="AAF2331" s="121"/>
      <c r="AAG2331" s="121"/>
      <c r="AAH2331" s="121"/>
      <c r="AAI2331" s="121"/>
      <c r="AAJ2331" s="121"/>
      <c r="AAK2331" s="121"/>
      <c r="AAL2331" s="121"/>
      <c r="AAM2331" s="121"/>
      <c r="AAN2331" s="121"/>
      <c r="AAO2331" s="121"/>
      <c r="AAP2331" s="121"/>
      <c r="AAQ2331" s="121"/>
      <c r="AAR2331" s="121"/>
      <c r="AAS2331" s="121"/>
      <c r="AAT2331" s="121"/>
      <c r="AAU2331" s="121"/>
      <c r="AAV2331" s="121"/>
      <c r="AAW2331" s="121"/>
      <c r="AAX2331" s="121"/>
      <c r="AAY2331" s="121"/>
      <c r="AAZ2331" s="121"/>
      <c r="ABA2331" s="121"/>
      <c r="ABB2331" s="121"/>
      <c r="ABC2331" s="121"/>
      <c r="ABD2331" s="121"/>
      <c r="ABE2331" s="121"/>
      <c r="ABF2331" s="121"/>
      <c r="ABG2331" s="121"/>
      <c r="ABH2331" s="121"/>
      <c r="ABI2331" s="121"/>
      <c r="ABJ2331" s="121"/>
      <c r="ABK2331" s="121"/>
      <c r="ABL2331" s="121"/>
      <c r="ABM2331" s="121"/>
      <c r="ABN2331" s="121"/>
      <c r="ABO2331" s="121"/>
      <c r="ABP2331" s="121"/>
      <c r="ABQ2331" s="121"/>
      <c r="ABR2331" s="121"/>
      <c r="ABS2331" s="121"/>
      <c r="ABT2331" s="121"/>
      <c r="ABU2331" s="121"/>
      <c r="ABV2331" s="121"/>
      <c r="ABW2331" s="121"/>
      <c r="ABX2331" s="121"/>
      <c r="ABY2331" s="121"/>
      <c r="ABZ2331" s="121"/>
      <c r="ACA2331" s="121"/>
      <c r="ACB2331" s="121"/>
      <c r="ACC2331" s="121"/>
      <c r="ACD2331" s="121"/>
      <c r="ACE2331" s="121"/>
      <c r="ACF2331" s="121"/>
      <c r="ACG2331" s="121"/>
      <c r="ACH2331" s="121"/>
      <c r="ACI2331" s="121"/>
      <c r="ACJ2331" s="121"/>
      <c r="ACK2331" s="121"/>
      <c r="ACL2331" s="121"/>
      <c r="ACM2331" s="121"/>
      <c r="ACN2331" s="121"/>
      <c r="ACO2331" s="121"/>
      <c r="ACP2331" s="121"/>
      <c r="ACQ2331" s="121"/>
      <c r="ACR2331" s="121"/>
      <c r="ACS2331" s="121"/>
      <c r="ACT2331" s="121"/>
      <c r="ACU2331" s="121"/>
      <c r="ACV2331" s="121"/>
      <c r="ACW2331" s="121"/>
      <c r="ACX2331" s="121"/>
      <c r="ACY2331" s="121"/>
      <c r="ACZ2331" s="121"/>
      <c r="ADA2331" s="121"/>
      <c r="ADB2331" s="121"/>
      <c r="ADC2331" s="121"/>
      <c r="ADD2331" s="121"/>
      <c r="ADE2331" s="121"/>
      <c r="ADF2331" s="121"/>
      <c r="ADG2331" s="121"/>
      <c r="ADH2331" s="121"/>
      <c r="ADI2331" s="121"/>
      <c r="ADJ2331" s="121"/>
      <c r="ADK2331" s="121"/>
      <c r="ADL2331" s="121"/>
      <c r="ADM2331" s="121"/>
      <c r="ADN2331" s="121"/>
      <c r="ADO2331" s="121"/>
      <c r="ADP2331" s="121"/>
      <c r="ADQ2331" s="121"/>
      <c r="ADR2331" s="121"/>
      <c r="ADS2331" s="121"/>
      <c r="ADT2331" s="121"/>
      <c r="ADU2331" s="121"/>
      <c r="ADV2331" s="121"/>
      <c r="ADW2331" s="121"/>
      <c r="ADX2331" s="121"/>
      <c r="ADY2331" s="121"/>
      <c r="ADZ2331" s="121"/>
      <c r="AEA2331" s="121"/>
      <c r="AEB2331" s="121"/>
      <c r="AEC2331" s="121"/>
      <c r="AED2331" s="121"/>
      <c r="AEE2331" s="121"/>
      <c r="AEF2331" s="121"/>
      <c r="AEG2331" s="121"/>
      <c r="AEH2331" s="121"/>
      <c r="AEI2331" s="121"/>
      <c r="AEJ2331" s="121"/>
      <c r="AEK2331" s="121"/>
      <c r="AEL2331" s="121"/>
      <c r="AEM2331" s="121"/>
      <c r="AEN2331" s="121"/>
      <c r="AEO2331" s="121"/>
      <c r="AEP2331" s="121"/>
      <c r="AEQ2331" s="121"/>
      <c r="AER2331" s="121"/>
      <c r="AES2331" s="121"/>
      <c r="AET2331" s="121"/>
      <c r="AEU2331" s="121"/>
      <c r="AEV2331" s="121"/>
      <c r="AEW2331" s="121"/>
      <c r="AEX2331" s="121"/>
      <c r="AEY2331" s="121"/>
      <c r="AEZ2331" s="121"/>
      <c r="AFA2331" s="121"/>
      <c r="AFB2331" s="121"/>
      <c r="AFC2331" s="121"/>
      <c r="AFD2331" s="121"/>
      <c r="AFE2331" s="121"/>
      <c r="AFF2331" s="121"/>
      <c r="AFG2331" s="121"/>
      <c r="AFH2331" s="121"/>
      <c r="AFI2331" s="121"/>
      <c r="AFJ2331" s="121"/>
      <c r="AFK2331" s="121"/>
      <c r="AFL2331" s="121"/>
      <c r="AFM2331" s="121"/>
      <c r="AFN2331" s="121"/>
      <c r="AFO2331" s="121"/>
      <c r="AFP2331" s="121"/>
      <c r="AFQ2331" s="121"/>
      <c r="AFR2331" s="121"/>
      <c r="AFS2331" s="121"/>
      <c r="AFT2331" s="121"/>
      <c r="AFU2331" s="121"/>
      <c r="AFV2331" s="121"/>
      <c r="AFW2331" s="121"/>
      <c r="AFX2331" s="121"/>
      <c r="AFY2331" s="121"/>
      <c r="AFZ2331" s="121"/>
      <c r="AGA2331" s="121"/>
      <c r="AGB2331" s="121"/>
      <c r="AGC2331" s="121"/>
      <c r="AGD2331" s="121"/>
      <c r="AGE2331" s="121"/>
      <c r="AGF2331" s="121"/>
      <c r="AGG2331" s="121"/>
      <c r="AGH2331" s="121"/>
      <c r="AGI2331" s="121"/>
      <c r="AGJ2331" s="121"/>
      <c r="AGK2331" s="121"/>
      <c r="AGL2331" s="121"/>
      <c r="AGM2331" s="121"/>
      <c r="AGN2331" s="121"/>
      <c r="AGO2331" s="121"/>
      <c r="AGP2331" s="121"/>
      <c r="AGQ2331" s="121"/>
      <c r="AGR2331" s="121"/>
      <c r="AGS2331" s="121"/>
      <c r="AGT2331" s="121"/>
      <c r="AGU2331" s="121"/>
      <c r="AGV2331" s="121"/>
      <c r="AGW2331" s="121"/>
      <c r="AGX2331" s="121"/>
      <c r="AGY2331" s="121"/>
      <c r="AGZ2331" s="121"/>
      <c r="AHA2331" s="121"/>
      <c r="AHB2331" s="121"/>
      <c r="AHC2331" s="121"/>
      <c r="AHD2331" s="121"/>
      <c r="AHE2331" s="121"/>
      <c r="AHF2331" s="121"/>
      <c r="AHG2331" s="121"/>
      <c r="AHH2331" s="121"/>
      <c r="AHI2331" s="121"/>
      <c r="AHJ2331" s="121"/>
      <c r="AHK2331" s="121"/>
      <c r="AHL2331" s="121"/>
      <c r="AHM2331" s="121"/>
      <c r="AHN2331" s="121"/>
      <c r="AHO2331" s="121"/>
      <c r="AHP2331" s="121"/>
      <c r="AHQ2331" s="121"/>
      <c r="AHR2331" s="121"/>
      <c r="AHS2331" s="121"/>
      <c r="AHT2331" s="121"/>
      <c r="AHU2331" s="121"/>
      <c r="AHV2331" s="121"/>
      <c r="AHW2331" s="121"/>
      <c r="AHX2331" s="121"/>
      <c r="AHY2331" s="121"/>
      <c r="AHZ2331" s="121"/>
      <c r="AIA2331" s="121"/>
      <c r="AIB2331" s="121"/>
      <c r="AIC2331" s="121"/>
      <c r="AID2331" s="121"/>
      <c r="AIE2331" s="121"/>
      <c r="AIF2331" s="121"/>
      <c r="AIG2331" s="121"/>
      <c r="AIH2331" s="121"/>
      <c r="AII2331" s="121"/>
      <c r="AIJ2331" s="121"/>
      <c r="AIK2331" s="121"/>
      <c r="AIL2331" s="121"/>
      <c r="AIM2331" s="121"/>
      <c r="AIN2331" s="121"/>
      <c r="AIO2331" s="121"/>
      <c r="AIP2331" s="121"/>
      <c r="AIQ2331" s="121"/>
      <c r="AIR2331" s="121"/>
      <c r="AIS2331" s="121"/>
      <c r="AIT2331" s="121"/>
      <c r="AIU2331" s="121"/>
      <c r="AIV2331" s="121"/>
      <c r="AIW2331" s="121"/>
      <c r="AIX2331" s="121"/>
      <c r="AIY2331" s="121"/>
      <c r="AIZ2331" s="121"/>
      <c r="AJA2331" s="121"/>
      <c r="AJB2331" s="121"/>
      <c r="AJC2331" s="121"/>
      <c r="AJD2331" s="121"/>
      <c r="AJE2331" s="121"/>
      <c r="AJF2331" s="121"/>
      <c r="AJG2331" s="121"/>
      <c r="AJH2331" s="121"/>
      <c r="AJI2331" s="121"/>
      <c r="AJJ2331" s="121"/>
      <c r="AJK2331" s="121"/>
      <c r="AJL2331" s="121"/>
      <c r="AJM2331" s="121"/>
      <c r="AJN2331" s="121"/>
      <c r="AJO2331" s="121"/>
      <c r="AJP2331" s="121"/>
      <c r="AJQ2331" s="121"/>
      <c r="AJR2331" s="121"/>
      <c r="AJS2331" s="121"/>
      <c r="AJT2331" s="121"/>
      <c r="AJU2331" s="121"/>
      <c r="AJV2331" s="121"/>
      <c r="AJW2331" s="121"/>
      <c r="AJX2331" s="121"/>
      <c r="AJY2331" s="121"/>
      <c r="AJZ2331" s="121"/>
      <c r="AKA2331" s="121"/>
      <c r="AKB2331" s="121"/>
      <c r="AKC2331" s="121"/>
      <c r="AKD2331" s="121"/>
      <c r="AKE2331" s="121"/>
      <c r="AKF2331" s="121"/>
      <c r="AKG2331" s="121"/>
      <c r="AKH2331" s="121"/>
      <c r="AKI2331" s="121"/>
      <c r="AKJ2331" s="121"/>
      <c r="AKK2331" s="121"/>
      <c r="AKL2331" s="121"/>
      <c r="AKM2331" s="121"/>
      <c r="AKN2331" s="121"/>
      <c r="AKO2331" s="121"/>
      <c r="AKP2331" s="121"/>
      <c r="AKQ2331" s="121"/>
      <c r="AKR2331" s="121"/>
      <c r="AKS2331" s="121"/>
      <c r="AKT2331" s="121"/>
      <c r="AKU2331" s="121"/>
      <c r="AKV2331" s="121"/>
      <c r="AKW2331" s="121"/>
      <c r="AKX2331" s="121"/>
      <c r="AKY2331" s="121"/>
      <c r="AKZ2331" s="121"/>
      <c r="ALA2331" s="121"/>
      <c r="ALB2331" s="121"/>
      <c r="ALC2331" s="121"/>
      <c r="ALD2331" s="121"/>
      <c r="ALE2331" s="121"/>
      <c r="ALF2331" s="121"/>
      <c r="ALG2331" s="121"/>
      <c r="ALH2331" s="121"/>
      <c r="ALI2331" s="121"/>
      <c r="ALJ2331" s="121"/>
      <c r="ALK2331" s="121"/>
      <c r="ALL2331" s="121"/>
      <c r="ALM2331" s="121"/>
      <c r="ALN2331" s="121"/>
      <c r="ALO2331" s="121"/>
      <c r="ALP2331" s="121"/>
      <c r="ALQ2331" s="121"/>
      <c r="ALR2331" s="121"/>
      <c r="ALS2331" s="121"/>
      <c r="ALT2331" s="121"/>
      <c r="ALU2331" s="121"/>
      <c r="ALV2331" s="121"/>
      <c r="ALW2331" s="121"/>
      <c r="ALX2331" s="121"/>
      <c r="ALY2331" s="121"/>
      <c r="ALZ2331" s="121"/>
      <c r="AMA2331" s="121"/>
      <c r="AMB2331" s="121"/>
      <c r="AMC2331" s="121"/>
      <c r="AMD2331" s="121"/>
      <c r="AME2331" s="121"/>
      <c r="AMF2331" s="121"/>
      <c r="AMG2331" s="121"/>
      <c r="AMH2331" s="121"/>
      <c r="AMI2331" s="121"/>
      <c r="AMJ2331" s="121"/>
      <c r="AMK2331" s="121"/>
    </row>
    <row r="2332" spans="1:1025" s="108" customFormat="1" ht="43.2">
      <c r="A2332" s="15">
        <v>2329</v>
      </c>
      <c r="B2332" s="274" t="s">
        <v>28</v>
      </c>
      <c r="C2332" s="274" t="s">
        <v>3864</v>
      </c>
      <c r="D2332" s="16" t="s">
        <v>5466</v>
      </c>
      <c r="E2332" s="16" t="s">
        <v>5594</v>
      </c>
      <c r="F2332" s="16" t="s">
        <v>938</v>
      </c>
      <c r="G2332" s="16" t="s">
        <v>1053</v>
      </c>
      <c r="H2332" s="45" t="s">
        <v>5595</v>
      </c>
      <c r="I2332" s="16" t="s">
        <v>5596</v>
      </c>
      <c r="J2332" s="16" t="s">
        <v>4333</v>
      </c>
      <c r="K2332" s="16" t="s">
        <v>5597</v>
      </c>
      <c r="L2332" s="16"/>
      <c r="M2332" s="286" t="s">
        <v>5598</v>
      </c>
      <c r="N2332" s="121"/>
      <c r="O2332" s="121"/>
      <c r="P2332" s="121"/>
      <c r="Q2332" s="121"/>
      <c r="R2332" s="121"/>
      <c r="S2332" s="121"/>
      <c r="T2332" s="121"/>
      <c r="U2332" s="121"/>
      <c r="V2332" s="121"/>
      <c r="W2332" s="121"/>
      <c r="X2332" s="121"/>
      <c r="Y2332" s="121"/>
      <c r="Z2332" s="121"/>
      <c r="AA2332" s="121"/>
      <c r="AB2332" s="121"/>
      <c r="AC2332" s="121"/>
      <c r="AD2332" s="121"/>
      <c r="AE2332" s="121"/>
      <c r="AF2332" s="121"/>
      <c r="AG2332" s="121"/>
      <c r="AH2332" s="121"/>
      <c r="AI2332" s="121"/>
      <c r="AJ2332" s="121"/>
      <c r="AK2332" s="121"/>
      <c r="AL2332" s="121"/>
      <c r="AM2332" s="121"/>
      <c r="AN2332" s="121"/>
      <c r="AO2332" s="121"/>
      <c r="AP2332" s="121"/>
      <c r="AQ2332" s="121"/>
      <c r="AR2332" s="121"/>
      <c r="AS2332" s="121"/>
      <c r="AT2332" s="121"/>
      <c r="AU2332" s="121"/>
      <c r="AV2332" s="121"/>
      <c r="AW2332" s="121"/>
      <c r="AX2332" s="121"/>
      <c r="AY2332" s="121"/>
      <c r="AZ2332" s="121"/>
      <c r="BA2332" s="121"/>
      <c r="BB2332" s="121"/>
      <c r="BC2332" s="121"/>
      <c r="BD2332" s="121"/>
      <c r="BE2332" s="121"/>
      <c r="BF2332" s="121"/>
      <c r="BG2332" s="121"/>
      <c r="BH2332" s="121"/>
      <c r="BI2332" s="121"/>
      <c r="BJ2332" s="121"/>
      <c r="BK2332" s="121"/>
      <c r="BL2332" s="121"/>
      <c r="BM2332" s="121"/>
      <c r="BN2332" s="121"/>
      <c r="BO2332" s="121"/>
      <c r="BP2332" s="121"/>
      <c r="BQ2332" s="121"/>
      <c r="BR2332" s="121"/>
      <c r="BS2332" s="121"/>
      <c r="BT2332" s="121"/>
      <c r="BU2332" s="121"/>
      <c r="BV2332" s="121"/>
      <c r="BW2332" s="121"/>
      <c r="BX2332" s="121"/>
      <c r="BY2332" s="121"/>
      <c r="BZ2332" s="121"/>
      <c r="CA2332" s="121"/>
      <c r="CB2332" s="121"/>
      <c r="CC2332" s="121"/>
      <c r="CD2332" s="121"/>
      <c r="CE2332" s="121"/>
      <c r="CF2332" s="121"/>
      <c r="CG2332" s="121"/>
      <c r="CH2332" s="121"/>
      <c r="CI2332" s="121"/>
      <c r="CJ2332" s="121"/>
      <c r="CK2332" s="121"/>
      <c r="CL2332" s="121"/>
      <c r="CM2332" s="121"/>
      <c r="CN2332" s="121"/>
      <c r="CO2332" s="121"/>
      <c r="CP2332" s="121"/>
      <c r="CQ2332" s="121"/>
      <c r="CR2332" s="121"/>
      <c r="CS2332" s="121"/>
      <c r="CT2332" s="121"/>
      <c r="CU2332" s="121"/>
      <c r="CV2332" s="121"/>
      <c r="CW2332" s="121"/>
      <c r="CX2332" s="121"/>
      <c r="CY2332" s="121"/>
      <c r="CZ2332" s="121"/>
      <c r="DA2332" s="121"/>
      <c r="DB2332" s="121"/>
      <c r="DC2332" s="121"/>
      <c r="DD2332" s="121"/>
      <c r="DE2332" s="121"/>
      <c r="DF2332" s="121"/>
      <c r="DG2332" s="121"/>
      <c r="DH2332" s="121"/>
      <c r="DI2332" s="121"/>
      <c r="DJ2332" s="121"/>
      <c r="DK2332" s="121"/>
      <c r="DL2332" s="121"/>
      <c r="DM2332" s="121"/>
      <c r="DN2332" s="121"/>
      <c r="DO2332" s="121"/>
      <c r="DP2332" s="121"/>
      <c r="DQ2332" s="121"/>
      <c r="DR2332" s="121"/>
      <c r="DS2332" s="121"/>
      <c r="DT2332" s="121"/>
      <c r="DU2332" s="121"/>
      <c r="DV2332" s="121"/>
      <c r="DW2332" s="121"/>
      <c r="DX2332" s="121"/>
      <c r="DY2332" s="121"/>
      <c r="DZ2332" s="121"/>
      <c r="EA2332" s="121"/>
      <c r="EB2332" s="121"/>
      <c r="EC2332" s="121"/>
      <c r="ED2332" s="121"/>
      <c r="EE2332" s="121"/>
      <c r="EF2332" s="121"/>
      <c r="EG2332" s="121"/>
      <c r="EH2332" s="121"/>
      <c r="EI2332" s="121"/>
      <c r="EJ2332" s="121"/>
      <c r="EK2332" s="121"/>
      <c r="EL2332" s="121"/>
      <c r="EM2332" s="121"/>
      <c r="EN2332" s="121"/>
      <c r="EO2332" s="121"/>
      <c r="EP2332" s="121"/>
      <c r="EQ2332" s="121"/>
      <c r="ER2332" s="121"/>
      <c r="ES2332" s="121"/>
      <c r="ET2332" s="121"/>
      <c r="EU2332" s="121"/>
      <c r="EV2332" s="121"/>
      <c r="EW2332" s="121"/>
      <c r="EX2332" s="121"/>
      <c r="EY2332" s="121"/>
      <c r="EZ2332" s="121"/>
      <c r="FA2332" s="121"/>
      <c r="FB2332" s="121"/>
      <c r="FC2332" s="121"/>
      <c r="FD2332" s="121"/>
      <c r="FE2332" s="121"/>
      <c r="FF2332" s="121"/>
      <c r="FG2332" s="121"/>
      <c r="FH2332" s="121"/>
      <c r="FI2332" s="121"/>
      <c r="FJ2332" s="121"/>
      <c r="FK2332" s="121"/>
      <c r="FL2332" s="121"/>
      <c r="FM2332" s="121"/>
      <c r="FN2332" s="121"/>
      <c r="FO2332" s="121"/>
      <c r="FP2332" s="121"/>
      <c r="FQ2332" s="121"/>
      <c r="FR2332" s="121"/>
      <c r="FS2332" s="121"/>
      <c r="FT2332" s="121"/>
      <c r="FU2332" s="121"/>
      <c r="FV2332" s="121"/>
      <c r="FW2332" s="121"/>
      <c r="FX2332" s="121"/>
      <c r="FY2332" s="121"/>
      <c r="FZ2332" s="121"/>
      <c r="GA2332" s="121"/>
      <c r="GB2332" s="121"/>
      <c r="GC2332" s="121"/>
      <c r="GD2332" s="121"/>
      <c r="GE2332" s="121"/>
      <c r="GF2332" s="121"/>
      <c r="GG2332" s="121"/>
      <c r="GH2332" s="121"/>
      <c r="GI2332" s="121"/>
      <c r="GJ2332" s="121"/>
      <c r="GK2332" s="121"/>
      <c r="GL2332" s="121"/>
      <c r="GM2332" s="121"/>
      <c r="GN2332" s="121"/>
      <c r="GO2332" s="121"/>
      <c r="GP2332" s="121"/>
      <c r="GQ2332" s="121"/>
      <c r="GR2332" s="121"/>
      <c r="GS2332" s="121"/>
      <c r="GT2332" s="121"/>
      <c r="GU2332" s="121"/>
      <c r="GV2332" s="121"/>
      <c r="GW2332" s="121"/>
      <c r="GX2332" s="121"/>
      <c r="GY2332" s="121"/>
      <c r="GZ2332" s="121"/>
      <c r="HA2332" s="121"/>
      <c r="HB2332" s="121"/>
      <c r="HC2332" s="121"/>
      <c r="HD2332" s="121"/>
      <c r="HE2332" s="121"/>
      <c r="HF2332" s="121"/>
      <c r="HG2332" s="121"/>
      <c r="HH2332" s="121"/>
      <c r="HI2332" s="121"/>
      <c r="HJ2332" s="121"/>
      <c r="HK2332" s="121"/>
      <c r="HL2332" s="121"/>
      <c r="HM2332" s="121"/>
      <c r="HN2332" s="121"/>
      <c r="HO2332" s="121"/>
      <c r="HP2332" s="121"/>
      <c r="HQ2332" s="121"/>
      <c r="HR2332" s="121"/>
      <c r="HS2332" s="121"/>
      <c r="HT2332" s="121"/>
      <c r="HU2332" s="121"/>
      <c r="HV2332" s="121"/>
      <c r="HW2332" s="121"/>
      <c r="HX2332" s="121"/>
      <c r="HY2332" s="121"/>
      <c r="HZ2332" s="121"/>
      <c r="IA2332" s="121"/>
      <c r="IB2332" s="121"/>
      <c r="IC2332" s="121"/>
      <c r="ID2332" s="121"/>
      <c r="IE2332" s="121"/>
      <c r="IF2332" s="121"/>
      <c r="IG2332" s="121"/>
      <c r="IH2332" s="121"/>
      <c r="II2332" s="121"/>
      <c r="IJ2332" s="121"/>
      <c r="IK2332" s="121"/>
      <c r="IL2332" s="121"/>
      <c r="IM2332" s="121"/>
      <c r="IN2332" s="121"/>
      <c r="IO2332" s="121"/>
      <c r="IP2332" s="121"/>
      <c r="IQ2332" s="121"/>
      <c r="IR2332" s="121"/>
      <c r="IS2332" s="121"/>
      <c r="IT2332" s="121"/>
      <c r="IU2332" s="121"/>
      <c r="IV2332" s="121"/>
      <c r="IW2332" s="121"/>
      <c r="IX2332" s="121"/>
      <c r="IY2332" s="121"/>
      <c r="IZ2332" s="121"/>
      <c r="JA2332" s="121"/>
      <c r="JB2332" s="121"/>
      <c r="JC2332" s="121"/>
      <c r="JD2332" s="121"/>
      <c r="JE2332" s="121"/>
      <c r="JF2332" s="121"/>
      <c r="JG2332" s="121"/>
      <c r="JH2332" s="121"/>
      <c r="JI2332" s="121"/>
      <c r="JJ2332" s="121"/>
      <c r="JK2332" s="121"/>
      <c r="JL2332" s="121"/>
      <c r="JM2332" s="121"/>
      <c r="JN2332" s="121"/>
      <c r="JO2332" s="121"/>
      <c r="JP2332" s="121"/>
      <c r="JQ2332" s="121"/>
      <c r="JR2332" s="121"/>
      <c r="JS2332" s="121"/>
      <c r="JT2332" s="121"/>
      <c r="JU2332" s="121"/>
      <c r="JV2332" s="121"/>
      <c r="JW2332" s="121"/>
      <c r="JX2332" s="121"/>
      <c r="JY2332" s="121"/>
      <c r="JZ2332" s="121"/>
      <c r="KA2332" s="121"/>
      <c r="KB2332" s="121"/>
      <c r="KC2332" s="121"/>
      <c r="KD2332" s="121"/>
      <c r="KE2332" s="121"/>
      <c r="KF2332" s="121"/>
      <c r="KG2332" s="121"/>
      <c r="KH2332" s="121"/>
      <c r="KI2332" s="121"/>
      <c r="KJ2332" s="121"/>
      <c r="KK2332" s="121"/>
      <c r="KL2332" s="121"/>
      <c r="KM2332" s="121"/>
      <c r="KN2332" s="121"/>
      <c r="KO2332" s="121"/>
      <c r="KP2332" s="121"/>
      <c r="KQ2332" s="121"/>
      <c r="KR2332" s="121"/>
      <c r="KS2332" s="121"/>
      <c r="KT2332" s="121"/>
      <c r="KU2332" s="121"/>
      <c r="KV2332" s="121"/>
      <c r="KW2332" s="121"/>
      <c r="KX2332" s="121"/>
      <c r="KY2332" s="121"/>
      <c r="KZ2332" s="121"/>
      <c r="LA2332" s="121"/>
      <c r="LB2332" s="121"/>
      <c r="LC2332" s="121"/>
      <c r="LD2332" s="121"/>
      <c r="LE2332" s="121"/>
      <c r="LF2332" s="121"/>
      <c r="LG2332" s="121"/>
      <c r="LH2332" s="121"/>
      <c r="LI2332" s="121"/>
      <c r="LJ2332" s="121"/>
      <c r="LK2332" s="121"/>
      <c r="LL2332" s="121"/>
      <c r="LM2332" s="121"/>
      <c r="LN2332" s="121"/>
      <c r="LO2332" s="121"/>
      <c r="LP2332" s="121"/>
      <c r="LQ2332" s="121"/>
      <c r="LR2332" s="121"/>
      <c r="LS2332" s="121"/>
      <c r="LT2332" s="121"/>
      <c r="LU2332" s="121"/>
      <c r="LV2332" s="121"/>
      <c r="LW2332" s="121"/>
      <c r="LX2332" s="121"/>
      <c r="LY2332" s="121"/>
      <c r="LZ2332" s="121"/>
      <c r="MA2332" s="121"/>
      <c r="MB2332" s="121"/>
      <c r="MC2332" s="121"/>
      <c r="MD2332" s="121"/>
      <c r="ME2332" s="121"/>
      <c r="MF2332" s="121"/>
      <c r="MG2332" s="121"/>
      <c r="MH2332" s="121"/>
      <c r="MI2332" s="121"/>
      <c r="MJ2332" s="121"/>
      <c r="MK2332" s="121"/>
      <c r="ML2332" s="121"/>
      <c r="MM2332" s="121"/>
      <c r="MN2332" s="121"/>
      <c r="MO2332" s="121"/>
      <c r="MP2332" s="121"/>
      <c r="MQ2332" s="121"/>
      <c r="MR2332" s="121"/>
      <c r="MS2332" s="121"/>
      <c r="MT2332" s="121"/>
      <c r="MU2332" s="121"/>
      <c r="MV2332" s="121"/>
      <c r="MW2332" s="121"/>
      <c r="MX2332" s="121"/>
      <c r="MY2332" s="121"/>
      <c r="MZ2332" s="121"/>
      <c r="NA2332" s="121"/>
      <c r="NB2332" s="121"/>
      <c r="NC2332" s="121"/>
      <c r="ND2332" s="121"/>
      <c r="NE2332" s="121"/>
      <c r="NF2332" s="121"/>
      <c r="NG2332" s="121"/>
      <c r="NH2332" s="121"/>
      <c r="NI2332" s="121"/>
      <c r="NJ2332" s="121"/>
      <c r="NK2332" s="121"/>
      <c r="NL2332" s="121"/>
      <c r="NM2332" s="121"/>
      <c r="NN2332" s="121"/>
      <c r="NO2332" s="121"/>
      <c r="NP2332" s="121"/>
      <c r="NQ2332" s="121"/>
      <c r="NR2332" s="121"/>
      <c r="NS2332" s="121"/>
      <c r="NT2332" s="121"/>
      <c r="NU2332" s="121"/>
      <c r="NV2332" s="121"/>
      <c r="NW2332" s="121"/>
      <c r="NX2332" s="121"/>
      <c r="NY2332" s="121"/>
      <c r="NZ2332" s="121"/>
      <c r="OA2332" s="121"/>
      <c r="OB2332" s="121"/>
      <c r="OC2332" s="121"/>
      <c r="OD2332" s="121"/>
      <c r="OE2332" s="121"/>
      <c r="OF2332" s="121"/>
      <c r="OG2332" s="121"/>
      <c r="OH2332" s="121"/>
      <c r="OI2332" s="121"/>
      <c r="OJ2332" s="121"/>
      <c r="OK2332" s="121"/>
      <c r="OL2332" s="121"/>
      <c r="OM2332" s="121"/>
      <c r="ON2332" s="121"/>
      <c r="OO2332" s="121"/>
      <c r="OP2332" s="121"/>
      <c r="OQ2332" s="121"/>
      <c r="OR2332" s="121"/>
      <c r="OS2332" s="121"/>
      <c r="OT2332" s="121"/>
      <c r="OU2332" s="121"/>
      <c r="OV2332" s="121"/>
      <c r="OW2332" s="121"/>
      <c r="OX2332" s="121"/>
      <c r="OY2332" s="121"/>
      <c r="OZ2332" s="121"/>
      <c r="PA2332" s="121"/>
      <c r="PB2332" s="121"/>
      <c r="PC2332" s="121"/>
      <c r="PD2332" s="121"/>
      <c r="PE2332" s="121"/>
      <c r="PF2332" s="121"/>
      <c r="PG2332" s="121"/>
      <c r="PH2332" s="121"/>
      <c r="PI2332" s="121"/>
      <c r="PJ2332" s="121"/>
      <c r="PK2332" s="121"/>
      <c r="PL2332" s="121"/>
      <c r="PM2332" s="121"/>
      <c r="PN2332" s="121"/>
      <c r="PO2332" s="121"/>
      <c r="PP2332" s="121"/>
      <c r="PQ2332" s="121"/>
      <c r="PR2332" s="121"/>
      <c r="PS2332" s="121"/>
      <c r="PT2332" s="121"/>
      <c r="PU2332" s="121"/>
      <c r="PV2332" s="121"/>
      <c r="PW2332" s="121"/>
      <c r="PX2332" s="121"/>
      <c r="PY2332" s="121"/>
      <c r="PZ2332" s="121"/>
      <c r="QA2332" s="121"/>
      <c r="QB2332" s="121"/>
      <c r="QC2332" s="121"/>
      <c r="QD2332" s="121"/>
      <c r="QE2332" s="121"/>
      <c r="QF2332" s="121"/>
      <c r="QG2332" s="121"/>
      <c r="QH2332" s="121"/>
      <c r="QI2332" s="121"/>
      <c r="QJ2332" s="121"/>
      <c r="QK2332" s="121"/>
      <c r="QL2332" s="121"/>
      <c r="QM2332" s="121"/>
      <c r="QN2332" s="121"/>
      <c r="QO2332" s="121"/>
      <c r="QP2332" s="121"/>
      <c r="QQ2332" s="121"/>
      <c r="QR2332" s="121"/>
      <c r="QS2332" s="121"/>
      <c r="QT2332" s="121"/>
      <c r="QU2332" s="121"/>
      <c r="QV2332" s="121"/>
      <c r="QW2332" s="121"/>
      <c r="QX2332" s="121"/>
      <c r="QY2332" s="121"/>
      <c r="QZ2332" s="121"/>
      <c r="RA2332" s="121"/>
      <c r="RB2332" s="121"/>
      <c r="RC2332" s="121"/>
      <c r="RD2332" s="121"/>
      <c r="RE2332" s="121"/>
      <c r="RF2332" s="121"/>
      <c r="RG2332" s="121"/>
      <c r="RH2332" s="121"/>
      <c r="RI2332" s="121"/>
      <c r="RJ2332" s="121"/>
      <c r="RK2332" s="121"/>
      <c r="RL2332" s="121"/>
      <c r="RM2332" s="121"/>
      <c r="RN2332" s="121"/>
      <c r="RO2332" s="121"/>
      <c r="RP2332" s="121"/>
      <c r="RQ2332" s="121"/>
      <c r="RR2332" s="121"/>
      <c r="RS2332" s="121"/>
      <c r="RT2332" s="121"/>
      <c r="RU2332" s="121"/>
      <c r="RV2332" s="121"/>
      <c r="RW2332" s="121"/>
      <c r="RX2332" s="121"/>
      <c r="RY2332" s="121"/>
      <c r="RZ2332" s="121"/>
      <c r="SA2332" s="121"/>
      <c r="SB2332" s="121"/>
      <c r="SC2332" s="121"/>
      <c r="SD2332" s="121"/>
      <c r="SE2332" s="121"/>
      <c r="SF2332" s="121"/>
      <c r="SG2332" s="121"/>
      <c r="SH2332" s="121"/>
      <c r="SI2332" s="121"/>
      <c r="SJ2332" s="121"/>
      <c r="SK2332" s="121"/>
      <c r="SL2332" s="121"/>
      <c r="SM2332" s="121"/>
      <c r="SN2332" s="121"/>
      <c r="SO2332" s="121"/>
      <c r="SP2332" s="121"/>
      <c r="SQ2332" s="121"/>
      <c r="SR2332" s="121"/>
      <c r="SS2332" s="121"/>
      <c r="ST2332" s="121"/>
      <c r="SU2332" s="121"/>
      <c r="SV2332" s="121"/>
      <c r="SW2332" s="121"/>
      <c r="SX2332" s="121"/>
      <c r="SY2332" s="121"/>
      <c r="SZ2332" s="121"/>
      <c r="TA2332" s="121"/>
      <c r="TB2332" s="121"/>
      <c r="TC2332" s="121"/>
      <c r="TD2332" s="121"/>
      <c r="TE2332" s="121"/>
      <c r="TF2332" s="121"/>
      <c r="TG2332" s="121"/>
      <c r="TH2332" s="121"/>
      <c r="TI2332" s="121"/>
      <c r="TJ2332" s="121"/>
      <c r="TK2332" s="121"/>
      <c r="TL2332" s="121"/>
      <c r="TM2332" s="121"/>
      <c r="TN2332" s="121"/>
      <c r="TO2332" s="121"/>
      <c r="TP2332" s="121"/>
      <c r="TQ2332" s="121"/>
      <c r="TR2332" s="121"/>
      <c r="TS2332" s="121"/>
      <c r="TT2332" s="121"/>
      <c r="TU2332" s="121"/>
      <c r="TV2332" s="121"/>
      <c r="TW2332" s="121"/>
      <c r="TX2332" s="121"/>
      <c r="TY2332" s="121"/>
      <c r="TZ2332" s="121"/>
      <c r="UA2332" s="121"/>
      <c r="UB2332" s="121"/>
      <c r="UC2332" s="121"/>
      <c r="UD2332" s="121"/>
      <c r="UE2332" s="121"/>
      <c r="UF2332" s="121"/>
      <c r="UG2332" s="121"/>
      <c r="UH2332" s="121"/>
      <c r="UI2332" s="121"/>
      <c r="UJ2332" s="121"/>
      <c r="UK2332" s="121"/>
      <c r="UL2332" s="121"/>
      <c r="UM2332" s="121"/>
      <c r="UN2332" s="121"/>
      <c r="UO2332" s="121"/>
      <c r="UP2332" s="121"/>
      <c r="UQ2332" s="121"/>
      <c r="UR2332" s="121"/>
      <c r="US2332" s="121"/>
      <c r="UT2332" s="121"/>
      <c r="UU2332" s="121"/>
      <c r="UV2332" s="121"/>
      <c r="UW2332" s="121"/>
      <c r="UX2332" s="121"/>
      <c r="UY2332" s="121"/>
      <c r="UZ2332" s="121"/>
      <c r="VA2332" s="121"/>
      <c r="VB2332" s="121"/>
      <c r="VC2332" s="121"/>
      <c r="VD2332" s="121"/>
      <c r="VE2332" s="121"/>
      <c r="VF2332" s="121"/>
      <c r="VG2332" s="121"/>
      <c r="VH2332" s="121"/>
      <c r="VI2332" s="121"/>
      <c r="VJ2332" s="121"/>
      <c r="VK2332" s="121"/>
      <c r="VL2332" s="121"/>
      <c r="VM2332" s="121"/>
      <c r="VN2332" s="121"/>
      <c r="VO2332" s="121"/>
      <c r="VP2332" s="121"/>
      <c r="VQ2332" s="121"/>
      <c r="VR2332" s="121"/>
      <c r="VS2332" s="121"/>
      <c r="VT2332" s="121"/>
      <c r="VU2332" s="121"/>
      <c r="VV2332" s="121"/>
      <c r="VW2332" s="121"/>
      <c r="VX2332" s="121"/>
      <c r="VY2332" s="121"/>
      <c r="VZ2332" s="121"/>
      <c r="WA2332" s="121"/>
      <c r="WB2332" s="121"/>
      <c r="WC2332" s="121"/>
      <c r="WD2332" s="121"/>
      <c r="WE2332" s="121"/>
      <c r="WF2332" s="121"/>
      <c r="WG2332" s="121"/>
      <c r="WH2332" s="121"/>
      <c r="WI2332" s="121"/>
      <c r="WJ2332" s="121"/>
      <c r="WK2332" s="121"/>
      <c r="WL2332" s="121"/>
      <c r="WM2332" s="121"/>
      <c r="WN2332" s="121"/>
      <c r="WO2332" s="121"/>
      <c r="WP2332" s="121"/>
      <c r="WQ2332" s="121"/>
      <c r="WR2332" s="121"/>
      <c r="WS2332" s="121"/>
      <c r="WT2332" s="121"/>
      <c r="WU2332" s="121"/>
      <c r="WV2332" s="121"/>
      <c r="WW2332" s="121"/>
      <c r="WX2332" s="121"/>
      <c r="WY2332" s="121"/>
      <c r="WZ2332" s="121"/>
      <c r="XA2332" s="121"/>
      <c r="XB2332" s="121"/>
      <c r="XC2332" s="121"/>
      <c r="XD2332" s="121"/>
      <c r="XE2332" s="121"/>
      <c r="XF2332" s="121"/>
      <c r="XG2332" s="121"/>
      <c r="XH2332" s="121"/>
      <c r="XI2332" s="121"/>
      <c r="XJ2332" s="121"/>
      <c r="XK2332" s="121"/>
      <c r="XL2332" s="121"/>
      <c r="XM2332" s="121"/>
      <c r="XN2332" s="121"/>
      <c r="XO2332" s="121"/>
      <c r="XP2332" s="121"/>
      <c r="XQ2332" s="121"/>
      <c r="XR2332" s="121"/>
      <c r="XS2332" s="121"/>
      <c r="XT2332" s="121"/>
      <c r="XU2332" s="121"/>
      <c r="XV2332" s="121"/>
      <c r="XW2332" s="121"/>
      <c r="XX2332" s="121"/>
      <c r="XY2332" s="121"/>
      <c r="XZ2332" s="121"/>
      <c r="YA2332" s="121"/>
      <c r="YB2332" s="121"/>
      <c r="YC2332" s="121"/>
      <c r="YD2332" s="121"/>
      <c r="YE2332" s="121"/>
      <c r="YF2332" s="121"/>
      <c r="YG2332" s="121"/>
      <c r="YH2332" s="121"/>
      <c r="YI2332" s="121"/>
      <c r="YJ2332" s="121"/>
      <c r="YK2332" s="121"/>
      <c r="YL2332" s="121"/>
      <c r="YM2332" s="121"/>
      <c r="YN2332" s="121"/>
      <c r="YO2332" s="121"/>
      <c r="YP2332" s="121"/>
      <c r="YQ2332" s="121"/>
      <c r="YR2332" s="121"/>
      <c r="YS2332" s="121"/>
      <c r="YT2332" s="121"/>
      <c r="YU2332" s="121"/>
      <c r="YV2332" s="121"/>
      <c r="YW2332" s="121"/>
      <c r="YX2332" s="121"/>
      <c r="YY2332" s="121"/>
      <c r="YZ2332" s="121"/>
      <c r="ZA2332" s="121"/>
      <c r="ZB2332" s="121"/>
      <c r="ZC2332" s="121"/>
      <c r="ZD2332" s="121"/>
      <c r="ZE2332" s="121"/>
      <c r="ZF2332" s="121"/>
      <c r="ZG2332" s="121"/>
      <c r="ZH2332" s="121"/>
      <c r="ZI2332" s="121"/>
      <c r="ZJ2332" s="121"/>
      <c r="ZK2332" s="121"/>
      <c r="ZL2332" s="121"/>
      <c r="ZM2332" s="121"/>
      <c r="ZN2332" s="121"/>
      <c r="ZO2332" s="121"/>
      <c r="ZP2332" s="121"/>
      <c r="ZQ2332" s="121"/>
      <c r="ZR2332" s="121"/>
      <c r="ZS2332" s="121"/>
      <c r="ZT2332" s="121"/>
      <c r="ZU2332" s="121"/>
      <c r="ZV2332" s="121"/>
      <c r="ZW2332" s="121"/>
      <c r="ZX2332" s="121"/>
      <c r="ZY2332" s="121"/>
      <c r="ZZ2332" s="121"/>
      <c r="AAA2332" s="121"/>
      <c r="AAB2332" s="121"/>
      <c r="AAC2332" s="121"/>
      <c r="AAD2332" s="121"/>
      <c r="AAE2332" s="121"/>
      <c r="AAF2332" s="121"/>
      <c r="AAG2332" s="121"/>
      <c r="AAH2332" s="121"/>
      <c r="AAI2332" s="121"/>
      <c r="AAJ2332" s="121"/>
      <c r="AAK2332" s="121"/>
      <c r="AAL2332" s="121"/>
      <c r="AAM2332" s="121"/>
      <c r="AAN2332" s="121"/>
      <c r="AAO2332" s="121"/>
      <c r="AAP2332" s="121"/>
      <c r="AAQ2332" s="121"/>
      <c r="AAR2332" s="121"/>
      <c r="AAS2332" s="121"/>
      <c r="AAT2332" s="121"/>
      <c r="AAU2332" s="121"/>
      <c r="AAV2332" s="121"/>
      <c r="AAW2332" s="121"/>
      <c r="AAX2332" s="121"/>
      <c r="AAY2332" s="121"/>
      <c r="AAZ2332" s="121"/>
      <c r="ABA2332" s="121"/>
      <c r="ABB2332" s="121"/>
      <c r="ABC2332" s="121"/>
      <c r="ABD2332" s="121"/>
      <c r="ABE2332" s="121"/>
      <c r="ABF2332" s="121"/>
      <c r="ABG2332" s="121"/>
      <c r="ABH2332" s="121"/>
      <c r="ABI2332" s="121"/>
      <c r="ABJ2332" s="121"/>
      <c r="ABK2332" s="121"/>
      <c r="ABL2332" s="121"/>
      <c r="ABM2332" s="121"/>
      <c r="ABN2332" s="121"/>
      <c r="ABO2332" s="121"/>
      <c r="ABP2332" s="121"/>
      <c r="ABQ2332" s="121"/>
      <c r="ABR2332" s="121"/>
      <c r="ABS2332" s="121"/>
      <c r="ABT2332" s="121"/>
      <c r="ABU2332" s="121"/>
      <c r="ABV2332" s="121"/>
      <c r="ABW2332" s="121"/>
      <c r="ABX2332" s="121"/>
      <c r="ABY2332" s="121"/>
      <c r="ABZ2332" s="121"/>
      <c r="ACA2332" s="121"/>
      <c r="ACB2332" s="121"/>
      <c r="ACC2332" s="121"/>
      <c r="ACD2332" s="121"/>
      <c r="ACE2332" s="121"/>
      <c r="ACF2332" s="121"/>
      <c r="ACG2332" s="121"/>
      <c r="ACH2332" s="121"/>
      <c r="ACI2332" s="121"/>
      <c r="ACJ2332" s="121"/>
      <c r="ACK2332" s="121"/>
      <c r="ACL2332" s="121"/>
      <c r="ACM2332" s="121"/>
      <c r="ACN2332" s="121"/>
      <c r="ACO2332" s="121"/>
      <c r="ACP2332" s="121"/>
      <c r="ACQ2332" s="121"/>
      <c r="ACR2332" s="121"/>
      <c r="ACS2332" s="121"/>
      <c r="ACT2332" s="121"/>
      <c r="ACU2332" s="121"/>
      <c r="ACV2332" s="121"/>
      <c r="ACW2332" s="121"/>
      <c r="ACX2332" s="121"/>
      <c r="ACY2332" s="121"/>
      <c r="ACZ2332" s="121"/>
      <c r="ADA2332" s="121"/>
      <c r="ADB2332" s="121"/>
      <c r="ADC2332" s="121"/>
      <c r="ADD2332" s="121"/>
      <c r="ADE2332" s="121"/>
      <c r="ADF2332" s="121"/>
      <c r="ADG2332" s="121"/>
      <c r="ADH2332" s="121"/>
      <c r="ADI2332" s="121"/>
      <c r="ADJ2332" s="121"/>
      <c r="ADK2332" s="121"/>
      <c r="ADL2332" s="121"/>
      <c r="ADM2332" s="121"/>
      <c r="ADN2332" s="121"/>
      <c r="ADO2332" s="121"/>
      <c r="ADP2332" s="121"/>
      <c r="ADQ2332" s="121"/>
      <c r="ADR2332" s="121"/>
      <c r="ADS2332" s="121"/>
      <c r="ADT2332" s="121"/>
      <c r="ADU2332" s="121"/>
      <c r="ADV2332" s="121"/>
      <c r="ADW2332" s="121"/>
      <c r="ADX2332" s="121"/>
      <c r="ADY2332" s="121"/>
      <c r="ADZ2332" s="121"/>
      <c r="AEA2332" s="121"/>
      <c r="AEB2332" s="121"/>
      <c r="AEC2332" s="121"/>
      <c r="AED2332" s="121"/>
      <c r="AEE2332" s="121"/>
      <c r="AEF2332" s="121"/>
      <c r="AEG2332" s="121"/>
      <c r="AEH2332" s="121"/>
      <c r="AEI2332" s="121"/>
      <c r="AEJ2332" s="121"/>
      <c r="AEK2332" s="121"/>
      <c r="AEL2332" s="121"/>
      <c r="AEM2332" s="121"/>
      <c r="AEN2332" s="121"/>
      <c r="AEO2332" s="121"/>
      <c r="AEP2332" s="121"/>
      <c r="AEQ2332" s="121"/>
      <c r="AER2332" s="121"/>
      <c r="AES2332" s="121"/>
      <c r="AET2332" s="121"/>
      <c r="AEU2332" s="121"/>
      <c r="AEV2332" s="121"/>
      <c r="AEW2332" s="121"/>
      <c r="AEX2332" s="121"/>
      <c r="AEY2332" s="121"/>
      <c r="AEZ2332" s="121"/>
      <c r="AFA2332" s="121"/>
      <c r="AFB2332" s="121"/>
      <c r="AFC2332" s="121"/>
      <c r="AFD2332" s="121"/>
      <c r="AFE2332" s="121"/>
      <c r="AFF2332" s="121"/>
      <c r="AFG2332" s="121"/>
      <c r="AFH2332" s="121"/>
      <c r="AFI2332" s="121"/>
      <c r="AFJ2332" s="121"/>
      <c r="AFK2332" s="121"/>
      <c r="AFL2332" s="121"/>
      <c r="AFM2332" s="121"/>
      <c r="AFN2332" s="121"/>
      <c r="AFO2332" s="121"/>
      <c r="AFP2332" s="121"/>
      <c r="AFQ2332" s="121"/>
      <c r="AFR2332" s="121"/>
      <c r="AFS2332" s="121"/>
      <c r="AFT2332" s="121"/>
      <c r="AFU2332" s="121"/>
      <c r="AFV2332" s="121"/>
      <c r="AFW2332" s="121"/>
      <c r="AFX2332" s="121"/>
      <c r="AFY2332" s="121"/>
      <c r="AFZ2332" s="121"/>
      <c r="AGA2332" s="121"/>
      <c r="AGB2332" s="121"/>
      <c r="AGC2332" s="121"/>
      <c r="AGD2332" s="121"/>
      <c r="AGE2332" s="121"/>
      <c r="AGF2332" s="121"/>
      <c r="AGG2332" s="121"/>
      <c r="AGH2332" s="121"/>
      <c r="AGI2332" s="121"/>
      <c r="AGJ2332" s="121"/>
      <c r="AGK2332" s="121"/>
      <c r="AGL2332" s="121"/>
      <c r="AGM2332" s="121"/>
      <c r="AGN2332" s="121"/>
      <c r="AGO2332" s="121"/>
      <c r="AGP2332" s="121"/>
      <c r="AGQ2332" s="121"/>
      <c r="AGR2332" s="121"/>
      <c r="AGS2332" s="121"/>
      <c r="AGT2332" s="121"/>
      <c r="AGU2332" s="121"/>
      <c r="AGV2332" s="121"/>
      <c r="AGW2332" s="121"/>
      <c r="AGX2332" s="121"/>
      <c r="AGY2332" s="121"/>
      <c r="AGZ2332" s="121"/>
      <c r="AHA2332" s="121"/>
      <c r="AHB2332" s="121"/>
      <c r="AHC2332" s="121"/>
      <c r="AHD2332" s="121"/>
      <c r="AHE2332" s="121"/>
      <c r="AHF2332" s="121"/>
      <c r="AHG2332" s="121"/>
      <c r="AHH2332" s="121"/>
      <c r="AHI2332" s="121"/>
      <c r="AHJ2332" s="121"/>
      <c r="AHK2332" s="121"/>
      <c r="AHL2332" s="121"/>
      <c r="AHM2332" s="121"/>
      <c r="AHN2332" s="121"/>
      <c r="AHO2332" s="121"/>
      <c r="AHP2332" s="121"/>
      <c r="AHQ2332" s="121"/>
      <c r="AHR2332" s="121"/>
      <c r="AHS2332" s="121"/>
      <c r="AHT2332" s="121"/>
      <c r="AHU2332" s="121"/>
      <c r="AHV2332" s="121"/>
      <c r="AHW2332" s="121"/>
      <c r="AHX2332" s="121"/>
      <c r="AHY2332" s="121"/>
      <c r="AHZ2332" s="121"/>
      <c r="AIA2332" s="121"/>
      <c r="AIB2332" s="121"/>
      <c r="AIC2332" s="121"/>
      <c r="AID2332" s="121"/>
      <c r="AIE2332" s="121"/>
      <c r="AIF2332" s="121"/>
      <c r="AIG2332" s="121"/>
      <c r="AIH2332" s="121"/>
      <c r="AII2332" s="121"/>
      <c r="AIJ2332" s="121"/>
      <c r="AIK2332" s="121"/>
      <c r="AIL2332" s="121"/>
      <c r="AIM2332" s="121"/>
      <c r="AIN2332" s="121"/>
      <c r="AIO2332" s="121"/>
      <c r="AIP2332" s="121"/>
      <c r="AIQ2332" s="121"/>
      <c r="AIR2332" s="121"/>
      <c r="AIS2332" s="121"/>
      <c r="AIT2332" s="121"/>
      <c r="AIU2332" s="121"/>
      <c r="AIV2332" s="121"/>
      <c r="AIW2332" s="121"/>
      <c r="AIX2332" s="121"/>
      <c r="AIY2332" s="121"/>
      <c r="AIZ2332" s="121"/>
      <c r="AJA2332" s="121"/>
      <c r="AJB2332" s="121"/>
      <c r="AJC2332" s="121"/>
      <c r="AJD2332" s="121"/>
      <c r="AJE2332" s="121"/>
      <c r="AJF2332" s="121"/>
      <c r="AJG2332" s="121"/>
      <c r="AJH2332" s="121"/>
      <c r="AJI2332" s="121"/>
      <c r="AJJ2332" s="121"/>
      <c r="AJK2332" s="121"/>
      <c r="AJL2332" s="121"/>
      <c r="AJM2332" s="121"/>
      <c r="AJN2332" s="121"/>
      <c r="AJO2332" s="121"/>
      <c r="AJP2332" s="121"/>
      <c r="AJQ2332" s="121"/>
      <c r="AJR2332" s="121"/>
      <c r="AJS2332" s="121"/>
      <c r="AJT2332" s="121"/>
      <c r="AJU2332" s="121"/>
      <c r="AJV2332" s="121"/>
      <c r="AJW2332" s="121"/>
      <c r="AJX2332" s="121"/>
      <c r="AJY2332" s="121"/>
      <c r="AJZ2332" s="121"/>
      <c r="AKA2332" s="121"/>
      <c r="AKB2332" s="121"/>
      <c r="AKC2332" s="121"/>
      <c r="AKD2332" s="121"/>
      <c r="AKE2332" s="121"/>
      <c r="AKF2332" s="121"/>
      <c r="AKG2332" s="121"/>
      <c r="AKH2332" s="121"/>
      <c r="AKI2332" s="121"/>
      <c r="AKJ2332" s="121"/>
      <c r="AKK2332" s="121"/>
      <c r="AKL2332" s="121"/>
      <c r="AKM2332" s="121"/>
      <c r="AKN2332" s="121"/>
      <c r="AKO2332" s="121"/>
      <c r="AKP2332" s="121"/>
      <c r="AKQ2332" s="121"/>
      <c r="AKR2332" s="121"/>
      <c r="AKS2332" s="121"/>
      <c r="AKT2332" s="121"/>
      <c r="AKU2332" s="121"/>
      <c r="AKV2332" s="121"/>
      <c r="AKW2332" s="121"/>
      <c r="AKX2332" s="121"/>
      <c r="AKY2332" s="121"/>
      <c r="AKZ2332" s="121"/>
      <c r="ALA2332" s="121"/>
      <c r="ALB2332" s="121"/>
      <c r="ALC2332" s="121"/>
      <c r="ALD2332" s="121"/>
      <c r="ALE2332" s="121"/>
      <c r="ALF2332" s="121"/>
      <c r="ALG2332" s="121"/>
      <c r="ALH2332" s="121"/>
      <c r="ALI2332" s="121"/>
      <c r="ALJ2332" s="121"/>
      <c r="ALK2332" s="121"/>
      <c r="ALL2332" s="121"/>
      <c r="ALM2332" s="121"/>
      <c r="ALN2332" s="121"/>
      <c r="ALO2332" s="121"/>
      <c r="ALP2332" s="121"/>
      <c r="ALQ2332" s="121"/>
      <c r="ALR2332" s="121"/>
      <c r="ALS2332" s="121"/>
      <c r="ALT2332" s="121"/>
      <c r="ALU2332" s="121"/>
      <c r="ALV2332" s="121"/>
      <c r="ALW2332" s="121"/>
      <c r="ALX2332" s="121"/>
      <c r="ALY2332" s="121"/>
      <c r="ALZ2332" s="121"/>
      <c r="AMA2332" s="121"/>
      <c r="AMB2332" s="121"/>
      <c r="AMC2332" s="121"/>
      <c r="AMD2332" s="121"/>
      <c r="AME2332" s="121"/>
      <c r="AMF2332" s="121"/>
      <c r="AMG2332" s="121"/>
      <c r="AMH2332" s="121"/>
      <c r="AMI2332" s="121"/>
      <c r="AMJ2332" s="121"/>
      <c r="AMK2332" s="121"/>
    </row>
    <row r="2333" spans="1:1025" s="108" customFormat="1" ht="43.2">
      <c r="A2333" s="15">
        <v>2330</v>
      </c>
      <c r="B2333" s="274" t="s">
        <v>28</v>
      </c>
      <c r="C2333" s="274" t="s">
        <v>3864</v>
      </c>
      <c r="D2333" s="16" t="s">
        <v>5466</v>
      </c>
      <c r="E2333" s="16" t="s">
        <v>5599</v>
      </c>
      <c r="F2333" s="16" t="s">
        <v>938</v>
      </c>
      <c r="G2333" s="16" t="s">
        <v>1040</v>
      </c>
      <c r="H2333" s="45" t="s">
        <v>5600</v>
      </c>
      <c r="I2333" s="16" t="s">
        <v>5601</v>
      </c>
      <c r="J2333" s="16" t="s">
        <v>4333</v>
      </c>
      <c r="K2333" s="16" t="s">
        <v>5602</v>
      </c>
      <c r="L2333" s="16" t="s">
        <v>3769</v>
      </c>
      <c r="M2333" s="286" t="s">
        <v>5598</v>
      </c>
      <c r="N2333" s="121"/>
      <c r="O2333" s="121"/>
      <c r="P2333" s="121"/>
      <c r="Q2333" s="121"/>
      <c r="R2333" s="121"/>
      <c r="S2333" s="121"/>
      <c r="T2333" s="121"/>
      <c r="U2333" s="121"/>
      <c r="V2333" s="121"/>
      <c r="W2333" s="121"/>
      <c r="X2333" s="121"/>
      <c r="Y2333" s="121"/>
      <c r="Z2333" s="121"/>
      <c r="AA2333" s="121"/>
      <c r="AB2333" s="121"/>
      <c r="AC2333" s="121"/>
      <c r="AD2333" s="121"/>
      <c r="AE2333" s="121"/>
      <c r="AF2333" s="121"/>
      <c r="AG2333" s="121"/>
      <c r="AH2333" s="121"/>
      <c r="AI2333" s="121"/>
      <c r="AJ2333" s="121"/>
      <c r="AK2333" s="121"/>
      <c r="AL2333" s="121"/>
      <c r="AM2333" s="121"/>
      <c r="AN2333" s="121"/>
      <c r="AO2333" s="121"/>
      <c r="AP2333" s="121"/>
      <c r="AQ2333" s="121"/>
      <c r="AR2333" s="121"/>
      <c r="AS2333" s="121"/>
      <c r="AT2333" s="121"/>
      <c r="AU2333" s="121"/>
      <c r="AV2333" s="121"/>
      <c r="AW2333" s="121"/>
      <c r="AX2333" s="121"/>
      <c r="AY2333" s="121"/>
      <c r="AZ2333" s="121"/>
      <c r="BA2333" s="121"/>
      <c r="BB2333" s="121"/>
      <c r="BC2333" s="121"/>
      <c r="BD2333" s="121"/>
      <c r="BE2333" s="121"/>
      <c r="BF2333" s="121"/>
      <c r="BG2333" s="121"/>
      <c r="BH2333" s="121"/>
      <c r="BI2333" s="121"/>
      <c r="BJ2333" s="121"/>
      <c r="BK2333" s="121"/>
      <c r="BL2333" s="121"/>
      <c r="BM2333" s="121"/>
      <c r="BN2333" s="121"/>
      <c r="BO2333" s="121"/>
      <c r="BP2333" s="121"/>
      <c r="BQ2333" s="121"/>
      <c r="BR2333" s="121"/>
      <c r="BS2333" s="121"/>
      <c r="BT2333" s="121"/>
      <c r="BU2333" s="121"/>
      <c r="BV2333" s="121"/>
      <c r="BW2333" s="121"/>
      <c r="BX2333" s="121"/>
      <c r="BY2333" s="121"/>
      <c r="BZ2333" s="121"/>
      <c r="CA2333" s="121"/>
      <c r="CB2333" s="121"/>
      <c r="CC2333" s="121"/>
      <c r="CD2333" s="121"/>
      <c r="CE2333" s="121"/>
      <c r="CF2333" s="121"/>
      <c r="CG2333" s="121"/>
      <c r="CH2333" s="121"/>
      <c r="CI2333" s="121"/>
      <c r="CJ2333" s="121"/>
      <c r="CK2333" s="121"/>
      <c r="CL2333" s="121"/>
      <c r="CM2333" s="121"/>
      <c r="CN2333" s="121"/>
      <c r="CO2333" s="121"/>
      <c r="CP2333" s="121"/>
      <c r="CQ2333" s="121"/>
      <c r="CR2333" s="121"/>
      <c r="CS2333" s="121"/>
      <c r="CT2333" s="121"/>
      <c r="CU2333" s="121"/>
      <c r="CV2333" s="121"/>
      <c r="CW2333" s="121"/>
      <c r="CX2333" s="121"/>
      <c r="CY2333" s="121"/>
      <c r="CZ2333" s="121"/>
      <c r="DA2333" s="121"/>
      <c r="DB2333" s="121"/>
      <c r="DC2333" s="121"/>
      <c r="DD2333" s="121"/>
      <c r="DE2333" s="121"/>
      <c r="DF2333" s="121"/>
      <c r="DG2333" s="121"/>
      <c r="DH2333" s="121"/>
      <c r="DI2333" s="121"/>
      <c r="DJ2333" s="121"/>
      <c r="DK2333" s="121"/>
      <c r="DL2333" s="121"/>
      <c r="DM2333" s="121"/>
      <c r="DN2333" s="121"/>
      <c r="DO2333" s="121"/>
      <c r="DP2333" s="121"/>
      <c r="DQ2333" s="121"/>
      <c r="DR2333" s="121"/>
      <c r="DS2333" s="121"/>
      <c r="DT2333" s="121"/>
      <c r="DU2333" s="121"/>
      <c r="DV2333" s="121"/>
      <c r="DW2333" s="121"/>
      <c r="DX2333" s="121"/>
      <c r="DY2333" s="121"/>
      <c r="DZ2333" s="121"/>
      <c r="EA2333" s="121"/>
      <c r="EB2333" s="121"/>
      <c r="EC2333" s="121"/>
      <c r="ED2333" s="121"/>
      <c r="EE2333" s="121"/>
      <c r="EF2333" s="121"/>
      <c r="EG2333" s="121"/>
      <c r="EH2333" s="121"/>
      <c r="EI2333" s="121"/>
      <c r="EJ2333" s="121"/>
      <c r="EK2333" s="121"/>
      <c r="EL2333" s="121"/>
      <c r="EM2333" s="121"/>
      <c r="EN2333" s="121"/>
      <c r="EO2333" s="121"/>
      <c r="EP2333" s="121"/>
      <c r="EQ2333" s="121"/>
      <c r="ER2333" s="121"/>
      <c r="ES2333" s="121"/>
      <c r="ET2333" s="121"/>
      <c r="EU2333" s="121"/>
      <c r="EV2333" s="121"/>
      <c r="EW2333" s="121"/>
      <c r="EX2333" s="121"/>
      <c r="EY2333" s="121"/>
      <c r="EZ2333" s="121"/>
      <c r="FA2333" s="121"/>
      <c r="FB2333" s="121"/>
      <c r="FC2333" s="121"/>
      <c r="FD2333" s="121"/>
      <c r="FE2333" s="121"/>
      <c r="FF2333" s="121"/>
      <c r="FG2333" s="121"/>
      <c r="FH2333" s="121"/>
      <c r="FI2333" s="121"/>
      <c r="FJ2333" s="121"/>
      <c r="FK2333" s="121"/>
      <c r="FL2333" s="121"/>
      <c r="FM2333" s="121"/>
      <c r="FN2333" s="121"/>
      <c r="FO2333" s="121"/>
      <c r="FP2333" s="121"/>
      <c r="FQ2333" s="121"/>
      <c r="FR2333" s="121"/>
      <c r="FS2333" s="121"/>
      <c r="FT2333" s="121"/>
      <c r="FU2333" s="121"/>
      <c r="FV2333" s="121"/>
      <c r="FW2333" s="121"/>
      <c r="FX2333" s="121"/>
      <c r="FY2333" s="121"/>
      <c r="FZ2333" s="121"/>
      <c r="GA2333" s="121"/>
      <c r="GB2333" s="121"/>
      <c r="GC2333" s="121"/>
      <c r="GD2333" s="121"/>
      <c r="GE2333" s="121"/>
      <c r="GF2333" s="121"/>
      <c r="GG2333" s="121"/>
      <c r="GH2333" s="121"/>
      <c r="GI2333" s="121"/>
      <c r="GJ2333" s="121"/>
      <c r="GK2333" s="121"/>
      <c r="GL2333" s="121"/>
      <c r="GM2333" s="121"/>
      <c r="GN2333" s="121"/>
      <c r="GO2333" s="121"/>
      <c r="GP2333" s="121"/>
      <c r="GQ2333" s="121"/>
      <c r="GR2333" s="121"/>
      <c r="GS2333" s="121"/>
      <c r="GT2333" s="121"/>
      <c r="GU2333" s="121"/>
      <c r="GV2333" s="121"/>
      <c r="GW2333" s="121"/>
      <c r="GX2333" s="121"/>
      <c r="GY2333" s="121"/>
      <c r="GZ2333" s="121"/>
      <c r="HA2333" s="121"/>
      <c r="HB2333" s="121"/>
      <c r="HC2333" s="121"/>
      <c r="HD2333" s="121"/>
      <c r="HE2333" s="121"/>
      <c r="HF2333" s="121"/>
      <c r="HG2333" s="121"/>
      <c r="HH2333" s="121"/>
      <c r="HI2333" s="121"/>
      <c r="HJ2333" s="121"/>
      <c r="HK2333" s="121"/>
      <c r="HL2333" s="121"/>
      <c r="HM2333" s="121"/>
      <c r="HN2333" s="121"/>
      <c r="HO2333" s="121"/>
      <c r="HP2333" s="121"/>
      <c r="HQ2333" s="121"/>
      <c r="HR2333" s="121"/>
      <c r="HS2333" s="121"/>
      <c r="HT2333" s="121"/>
      <c r="HU2333" s="121"/>
      <c r="HV2333" s="121"/>
      <c r="HW2333" s="121"/>
      <c r="HX2333" s="121"/>
      <c r="HY2333" s="121"/>
      <c r="HZ2333" s="121"/>
      <c r="IA2333" s="121"/>
      <c r="IB2333" s="121"/>
      <c r="IC2333" s="121"/>
      <c r="ID2333" s="121"/>
      <c r="IE2333" s="121"/>
      <c r="IF2333" s="121"/>
      <c r="IG2333" s="121"/>
      <c r="IH2333" s="121"/>
      <c r="II2333" s="121"/>
      <c r="IJ2333" s="121"/>
      <c r="IK2333" s="121"/>
      <c r="IL2333" s="121"/>
      <c r="IM2333" s="121"/>
      <c r="IN2333" s="121"/>
      <c r="IO2333" s="121"/>
      <c r="IP2333" s="121"/>
      <c r="IQ2333" s="121"/>
      <c r="IR2333" s="121"/>
      <c r="IS2333" s="121"/>
      <c r="IT2333" s="121"/>
      <c r="IU2333" s="121"/>
      <c r="IV2333" s="121"/>
      <c r="IW2333" s="121"/>
      <c r="IX2333" s="121"/>
      <c r="IY2333" s="121"/>
      <c r="IZ2333" s="121"/>
      <c r="JA2333" s="121"/>
      <c r="JB2333" s="121"/>
      <c r="JC2333" s="121"/>
      <c r="JD2333" s="121"/>
      <c r="JE2333" s="121"/>
      <c r="JF2333" s="121"/>
      <c r="JG2333" s="121"/>
      <c r="JH2333" s="121"/>
      <c r="JI2333" s="121"/>
      <c r="JJ2333" s="121"/>
      <c r="JK2333" s="121"/>
      <c r="JL2333" s="121"/>
      <c r="JM2333" s="121"/>
      <c r="JN2333" s="121"/>
      <c r="JO2333" s="121"/>
      <c r="JP2333" s="121"/>
      <c r="JQ2333" s="121"/>
      <c r="JR2333" s="121"/>
      <c r="JS2333" s="121"/>
      <c r="JT2333" s="121"/>
      <c r="JU2333" s="121"/>
      <c r="JV2333" s="121"/>
      <c r="JW2333" s="121"/>
      <c r="JX2333" s="121"/>
      <c r="JY2333" s="121"/>
      <c r="JZ2333" s="121"/>
      <c r="KA2333" s="121"/>
      <c r="KB2333" s="121"/>
      <c r="KC2333" s="121"/>
      <c r="KD2333" s="121"/>
      <c r="KE2333" s="121"/>
      <c r="KF2333" s="121"/>
      <c r="KG2333" s="121"/>
      <c r="KH2333" s="121"/>
      <c r="KI2333" s="121"/>
      <c r="KJ2333" s="121"/>
      <c r="KK2333" s="121"/>
      <c r="KL2333" s="121"/>
      <c r="KM2333" s="121"/>
      <c r="KN2333" s="121"/>
      <c r="KO2333" s="121"/>
      <c r="KP2333" s="121"/>
      <c r="KQ2333" s="121"/>
      <c r="KR2333" s="121"/>
      <c r="KS2333" s="121"/>
      <c r="KT2333" s="121"/>
      <c r="KU2333" s="121"/>
      <c r="KV2333" s="121"/>
      <c r="KW2333" s="121"/>
      <c r="KX2333" s="121"/>
      <c r="KY2333" s="121"/>
      <c r="KZ2333" s="121"/>
      <c r="LA2333" s="121"/>
      <c r="LB2333" s="121"/>
      <c r="LC2333" s="121"/>
      <c r="LD2333" s="121"/>
      <c r="LE2333" s="121"/>
      <c r="LF2333" s="121"/>
      <c r="LG2333" s="121"/>
      <c r="LH2333" s="121"/>
      <c r="LI2333" s="121"/>
      <c r="LJ2333" s="121"/>
      <c r="LK2333" s="121"/>
      <c r="LL2333" s="121"/>
      <c r="LM2333" s="121"/>
      <c r="LN2333" s="121"/>
      <c r="LO2333" s="121"/>
      <c r="LP2333" s="121"/>
      <c r="LQ2333" s="121"/>
      <c r="LR2333" s="121"/>
      <c r="LS2333" s="121"/>
      <c r="LT2333" s="121"/>
      <c r="LU2333" s="121"/>
      <c r="LV2333" s="121"/>
      <c r="LW2333" s="121"/>
      <c r="LX2333" s="121"/>
      <c r="LY2333" s="121"/>
      <c r="LZ2333" s="121"/>
      <c r="MA2333" s="121"/>
      <c r="MB2333" s="121"/>
      <c r="MC2333" s="121"/>
      <c r="MD2333" s="121"/>
      <c r="ME2333" s="121"/>
      <c r="MF2333" s="121"/>
      <c r="MG2333" s="121"/>
      <c r="MH2333" s="121"/>
      <c r="MI2333" s="121"/>
      <c r="MJ2333" s="121"/>
      <c r="MK2333" s="121"/>
      <c r="ML2333" s="121"/>
      <c r="MM2333" s="121"/>
      <c r="MN2333" s="121"/>
      <c r="MO2333" s="121"/>
      <c r="MP2333" s="121"/>
      <c r="MQ2333" s="121"/>
      <c r="MR2333" s="121"/>
      <c r="MS2333" s="121"/>
      <c r="MT2333" s="121"/>
      <c r="MU2333" s="121"/>
      <c r="MV2333" s="121"/>
      <c r="MW2333" s="121"/>
      <c r="MX2333" s="121"/>
      <c r="MY2333" s="121"/>
      <c r="MZ2333" s="121"/>
      <c r="NA2333" s="121"/>
      <c r="NB2333" s="121"/>
      <c r="NC2333" s="121"/>
      <c r="ND2333" s="121"/>
      <c r="NE2333" s="121"/>
      <c r="NF2333" s="121"/>
      <c r="NG2333" s="121"/>
      <c r="NH2333" s="121"/>
      <c r="NI2333" s="121"/>
      <c r="NJ2333" s="121"/>
      <c r="NK2333" s="121"/>
      <c r="NL2333" s="121"/>
      <c r="NM2333" s="121"/>
      <c r="NN2333" s="121"/>
      <c r="NO2333" s="121"/>
      <c r="NP2333" s="121"/>
      <c r="NQ2333" s="121"/>
      <c r="NR2333" s="121"/>
      <c r="NS2333" s="121"/>
      <c r="NT2333" s="121"/>
      <c r="NU2333" s="121"/>
      <c r="NV2333" s="121"/>
      <c r="NW2333" s="121"/>
      <c r="NX2333" s="121"/>
      <c r="NY2333" s="121"/>
      <c r="NZ2333" s="121"/>
      <c r="OA2333" s="121"/>
      <c r="OB2333" s="121"/>
      <c r="OC2333" s="121"/>
      <c r="OD2333" s="121"/>
      <c r="OE2333" s="121"/>
      <c r="OF2333" s="121"/>
      <c r="OG2333" s="121"/>
      <c r="OH2333" s="121"/>
      <c r="OI2333" s="121"/>
      <c r="OJ2333" s="121"/>
      <c r="OK2333" s="121"/>
      <c r="OL2333" s="121"/>
      <c r="OM2333" s="121"/>
      <c r="ON2333" s="121"/>
      <c r="OO2333" s="121"/>
      <c r="OP2333" s="121"/>
      <c r="OQ2333" s="121"/>
      <c r="OR2333" s="121"/>
      <c r="OS2333" s="121"/>
      <c r="OT2333" s="121"/>
      <c r="OU2333" s="121"/>
      <c r="OV2333" s="121"/>
      <c r="OW2333" s="121"/>
      <c r="OX2333" s="121"/>
      <c r="OY2333" s="121"/>
      <c r="OZ2333" s="121"/>
      <c r="PA2333" s="121"/>
      <c r="PB2333" s="121"/>
      <c r="PC2333" s="121"/>
      <c r="PD2333" s="121"/>
      <c r="PE2333" s="121"/>
      <c r="PF2333" s="121"/>
      <c r="PG2333" s="121"/>
      <c r="PH2333" s="121"/>
      <c r="PI2333" s="121"/>
      <c r="PJ2333" s="121"/>
      <c r="PK2333" s="121"/>
      <c r="PL2333" s="121"/>
      <c r="PM2333" s="121"/>
      <c r="PN2333" s="121"/>
      <c r="PO2333" s="121"/>
      <c r="PP2333" s="121"/>
      <c r="PQ2333" s="121"/>
      <c r="PR2333" s="121"/>
      <c r="PS2333" s="121"/>
      <c r="PT2333" s="121"/>
      <c r="PU2333" s="121"/>
      <c r="PV2333" s="121"/>
      <c r="PW2333" s="121"/>
      <c r="PX2333" s="121"/>
      <c r="PY2333" s="121"/>
      <c r="PZ2333" s="121"/>
      <c r="QA2333" s="121"/>
      <c r="QB2333" s="121"/>
      <c r="QC2333" s="121"/>
      <c r="QD2333" s="121"/>
      <c r="QE2333" s="121"/>
      <c r="QF2333" s="121"/>
      <c r="QG2333" s="121"/>
      <c r="QH2333" s="121"/>
      <c r="QI2333" s="121"/>
      <c r="QJ2333" s="121"/>
      <c r="QK2333" s="121"/>
      <c r="QL2333" s="121"/>
      <c r="QM2333" s="121"/>
      <c r="QN2333" s="121"/>
      <c r="QO2333" s="121"/>
      <c r="QP2333" s="121"/>
      <c r="QQ2333" s="121"/>
      <c r="QR2333" s="121"/>
      <c r="QS2333" s="121"/>
      <c r="QT2333" s="121"/>
      <c r="QU2333" s="121"/>
      <c r="QV2333" s="121"/>
      <c r="QW2333" s="121"/>
      <c r="QX2333" s="121"/>
      <c r="QY2333" s="121"/>
      <c r="QZ2333" s="121"/>
      <c r="RA2333" s="121"/>
      <c r="RB2333" s="121"/>
      <c r="RC2333" s="121"/>
      <c r="RD2333" s="121"/>
      <c r="RE2333" s="121"/>
      <c r="RF2333" s="121"/>
      <c r="RG2333" s="121"/>
      <c r="RH2333" s="121"/>
      <c r="RI2333" s="121"/>
      <c r="RJ2333" s="121"/>
      <c r="RK2333" s="121"/>
      <c r="RL2333" s="121"/>
      <c r="RM2333" s="121"/>
      <c r="RN2333" s="121"/>
      <c r="RO2333" s="121"/>
      <c r="RP2333" s="121"/>
      <c r="RQ2333" s="121"/>
      <c r="RR2333" s="121"/>
      <c r="RS2333" s="121"/>
      <c r="RT2333" s="121"/>
      <c r="RU2333" s="121"/>
      <c r="RV2333" s="121"/>
      <c r="RW2333" s="121"/>
      <c r="RX2333" s="121"/>
      <c r="RY2333" s="121"/>
      <c r="RZ2333" s="121"/>
      <c r="SA2333" s="121"/>
      <c r="SB2333" s="121"/>
      <c r="SC2333" s="121"/>
      <c r="SD2333" s="121"/>
      <c r="SE2333" s="121"/>
      <c r="SF2333" s="121"/>
      <c r="SG2333" s="121"/>
      <c r="SH2333" s="121"/>
      <c r="SI2333" s="121"/>
      <c r="SJ2333" s="121"/>
      <c r="SK2333" s="121"/>
      <c r="SL2333" s="121"/>
      <c r="SM2333" s="121"/>
      <c r="SN2333" s="121"/>
      <c r="SO2333" s="121"/>
      <c r="SP2333" s="121"/>
      <c r="SQ2333" s="121"/>
      <c r="SR2333" s="121"/>
      <c r="SS2333" s="121"/>
      <c r="ST2333" s="121"/>
      <c r="SU2333" s="121"/>
      <c r="SV2333" s="121"/>
      <c r="SW2333" s="121"/>
      <c r="SX2333" s="121"/>
      <c r="SY2333" s="121"/>
      <c r="SZ2333" s="121"/>
      <c r="TA2333" s="121"/>
      <c r="TB2333" s="121"/>
      <c r="TC2333" s="121"/>
      <c r="TD2333" s="121"/>
      <c r="TE2333" s="121"/>
      <c r="TF2333" s="121"/>
      <c r="TG2333" s="121"/>
      <c r="TH2333" s="121"/>
      <c r="TI2333" s="121"/>
      <c r="TJ2333" s="121"/>
      <c r="TK2333" s="121"/>
      <c r="TL2333" s="121"/>
      <c r="TM2333" s="121"/>
      <c r="TN2333" s="121"/>
      <c r="TO2333" s="121"/>
      <c r="TP2333" s="121"/>
      <c r="TQ2333" s="121"/>
      <c r="TR2333" s="121"/>
      <c r="TS2333" s="121"/>
      <c r="TT2333" s="121"/>
      <c r="TU2333" s="121"/>
      <c r="TV2333" s="121"/>
      <c r="TW2333" s="121"/>
      <c r="TX2333" s="121"/>
      <c r="TY2333" s="121"/>
      <c r="TZ2333" s="121"/>
      <c r="UA2333" s="121"/>
      <c r="UB2333" s="121"/>
      <c r="UC2333" s="121"/>
      <c r="UD2333" s="121"/>
      <c r="UE2333" s="121"/>
      <c r="UF2333" s="121"/>
      <c r="UG2333" s="121"/>
      <c r="UH2333" s="121"/>
      <c r="UI2333" s="121"/>
      <c r="UJ2333" s="121"/>
      <c r="UK2333" s="121"/>
      <c r="UL2333" s="121"/>
      <c r="UM2333" s="121"/>
      <c r="UN2333" s="121"/>
      <c r="UO2333" s="121"/>
      <c r="UP2333" s="121"/>
      <c r="UQ2333" s="121"/>
      <c r="UR2333" s="121"/>
      <c r="US2333" s="121"/>
      <c r="UT2333" s="121"/>
      <c r="UU2333" s="121"/>
      <c r="UV2333" s="121"/>
      <c r="UW2333" s="121"/>
      <c r="UX2333" s="121"/>
      <c r="UY2333" s="121"/>
      <c r="UZ2333" s="121"/>
      <c r="VA2333" s="121"/>
      <c r="VB2333" s="121"/>
      <c r="VC2333" s="121"/>
      <c r="VD2333" s="121"/>
      <c r="VE2333" s="121"/>
      <c r="VF2333" s="121"/>
      <c r="VG2333" s="121"/>
      <c r="VH2333" s="121"/>
      <c r="VI2333" s="121"/>
      <c r="VJ2333" s="121"/>
      <c r="VK2333" s="121"/>
      <c r="VL2333" s="121"/>
      <c r="VM2333" s="121"/>
      <c r="VN2333" s="121"/>
      <c r="VO2333" s="121"/>
      <c r="VP2333" s="121"/>
      <c r="VQ2333" s="121"/>
      <c r="VR2333" s="121"/>
      <c r="VS2333" s="121"/>
      <c r="VT2333" s="121"/>
      <c r="VU2333" s="121"/>
      <c r="VV2333" s="121"/>
      <c r="VW2333" s="121"/>
      <c r="VX2333" s="121"/>
      <c r="VY2333" s="121"/>
      <c r="VZ2333" s="121"/>
      <c r="WA2333" s="121"/>
      <c r="WB2333" s="121"/>
      <c r="WC2333" s="121"/>
      <c r="WD2333" s="121"/>
      <c r="WE2333" s="121"/>
      <c r="WF2333" s="121"/>
      <c r="WG2333" s="121"/>
      <c r="WH2333" s="121"/>
      <c r="WI2333" s="121"/>
      <c r="WJ2333" s="121"/>
      <c r="WK2333" s="121"/>
      <c r="WL2333" s="121"/>
      <c r="WM2333" s="121"/>
      <c r="WN2333" s="121"/>
      <c r="WO2333" s="121"/>
      <c r="WP2333" s="121"/>
      <c r="WQ2333" s="121"/>
      <c r="WR2333" s="121"/>
      <c r="WS2333" s="121"/>
      <c r="WT2333" s="121"/>
      <c r="WU2333" s="121"/>
      <c r="WV2333" s="121"/>
      <c r="WW2333" s="121"/>
      <c r="WX2333" s="121"/>
      <c r="WY2333" s="121"/>
      <c r="WZ2333" s="121"/>
      <c r="XA2333" s="121"/>
      <c r="XB2333" s="121"/>
      <c r="XC2333" s="121"/>
      <c r="XD2333" s="121"/>
      <c r="XE2333" s="121"/>
      <c r="XF2333" s="121"/>
      <c r="XG2333" s="121"/>
      <c r="XH2333" s="121"/>
      <c r="XI2333" s="121"/>
      <c r="XJ2333" s="121"/>
      <c r="XK2333" s="121"/>
      <c r="XL2333" s="121"/>
      <c r="XM2333" s="121"/>
      <c r="XN2333" s="121"/>
      <c r="XO2333" s="121"/>
      <c r="XP2333" s="121"/>
      <c r="XQ2333" s="121"/>
      <c r="XR2333" s="121"/>
      <c r="XS2333" s="121"/>
      <c r="XT2333" s="121"/>
      <c r="XU2333" s="121"/>
      <c r="XV2333" s="121"/>
      <c r="XW2333" s="121"/>
      <c r="XX2333" s="121"/>
      <c r="XY2333" s="121"/>
      <c r="XZ2333" s="121"/>
      <c r="YA2333" s="121"/>
      <c r="YB2333" s="121"/>
      <c r="YC2333" s="121"/>
      <c r="YD2333" s="121"/>
      <c r="YE2333" s="121"/>
      <c r="YF2333" s="121"/>
      <c r="YG2333" s="121"/>
      <c r="YH2333" s="121"/>
      <c r="YI2333" s="121"/>
      <c r="YJ2333" s="121"/>
      <c r="YK2333" s="121"/>
      <c r="YL2333" s="121"/>
      <c r="YM2333" s="121"/>
      <c r="YN2333" s="121"/>
      <c r="YO2333" s="121"/>
      <c r="YP2333" s="121"/>
      <c r="YQ2333" s="121"/>
      <c r="YR2333" s="121"/>
      <c r="YS2333" s="121"/>
      <c r="YT2333" s="121"/>
      <c r="YU2333" s="121"/>
      <c r="YV2333" s="121"/>
      <c r="YW2333" s="121"/>
      <c r="YX2333" s="121"/>
      <c r="YY2333" s="121"/>
      <c r="YZ2333" s="121"/>
      <c r="ZA2333" s="121"/>
      <c r="ZB2333" s="121"/>
      <c r="ZC2333" s="121"/>
      <c r="ZD2333" s="121"/>
      <c r="ZE2333" s="121"/>
      <c r="ZF2333" s="121"/>
      <c r="ZG2333" s="121"/>
      <c r="ZH2333" s="121"/>
      <c r="ZI2333" s="121"/>
      <c r="ZJ2333" s="121"/>
      <c r="ZK2333" s="121"/>
      <c r="ZL2333" s="121"/>
      <c r="ZM2333" s="121"/>
      <c r="ZN2333" s="121"/>
      <c r="ZO2333" s="121"/>
      <c r="ZP2333" s="121"/>
      <c r="ZQ2333" s="121"/>
      <c r="ZR2333" s="121"/>
      <c r="ZS2333" s="121"/>
      <c r="ZT2333" s="121"/>
      <c r="ZU2333" s="121"/>
      <c r="ZV2333" s="121"/>
      <c r="ZW2333" s="121"/>
      <c r="ZX2333" s="121"/>
      <c r="ZY2333" s="121"/>
      <c r="ZZ2333" s="121"/>
      <c r="AAA2333" s="121"/>
      <c r="AAB2333" s="121"/>
      <c r="AAC2333" s="121"/>
      <c r="AAD2333" s="121"/>
      <c r="AAE2333" s="121"/>
      <c r="AAF2333" s="121"/>
      <c r="AAG2333" s="121"/>
      <c r="AAH2333" s="121"/>
      <c r="AAI2333" s="121"/>
      <c r="AAJ2333" s="121"/>
      <c r="AAK2333" s="121"/>
      <c r="AAL2333" s="121"/>
      <c r="AAM2333" s="121"/>
      <c r="AAN2333" s="121"/>
      <c r="AAO2333" s="121"/>
      <c r="AAP2333" s="121"/>
      <c r="AAQ2333" s="121"/>
      <c r="AAR2333" s="121"/>
      <c r="AAS2333" s="121"/>
      <c r="AAT2333" s="121"/>
      <c r="AAU2333" s="121"/>
      <c r="AAV2333" s="121"/>
      <c r="AAW2333" s="121"/>
      <c r="AAX2333" s="121"/>
      <c r="AAY2333" s="121"/>
      <c r="AAZ2333" s="121"/>
      <c r="ABA2333" s="121"/>
      <c r="ABB2333" s="121"/>
      <c r="ABC2333" s="121"/>
      <c r="ABD2333" s="121"/>
      <c r="ABE2333" s="121"/>
      <c r="ABF2333" s="121"/>
      <c r="ABG2333" s="121"/>
      <c r="ABH2333" s="121"/>
      <c r="ABI2333" s="121"/>
      <c r="ABJ2333" s="121"/>
      <c r="ABK2333" s="121"/>
      <c r="ABL2333" s="121"/>
      <c r="ABM2333" s="121"/>
      <c r="ABN2333" s="121"/>
      <c r="ABO2333" s="121"/>
      <c r="ABP2333" s="121"/>
      <c r="ABQ2333" s="121"/>
      <c r="ABR2333" s="121"/>
      <c r="ABS2333" s="121"/>
      <c r="ABT2333" s="121"/>
      <c r="ABU2333" s="121"/>
      <c r="ABV2333" s="121"/>
      <c r="ABW2333" s="121"/>
      <c r="ABX2333" s="121"/>
      <c r="ABY2333" s="121"/>
      <c r="ABZ2333" s="121"/>
      <c r="ACA2333" s="121"/>
      <c r="ACB2333" s="121"/>
      <c r="ACC2333" s="121"/>
      <c r="ACD2333" s="121"/>
      <c r="ACE2333" s="121"/>
      <c r="ACF2333" s="121"/>
      <c r="ACG2333" s="121"/>
      <c r="ACH2333" s="121"/>
      <c r="ACI2333" s="121"/>
      <c r="ACJ2333" s="121"/>
      <c r="ACK2333" s="121"/>
      <c r="ACL2333" s="121"/>
      <c r="ACM2333" s="121"/>
      <c r="ACN2333" s="121"/>
      <c r="ACO2333" s="121"/>
      <c r="ACP2333" s="121"/>
      <c r="ACQ2333" s="121"/>
      <c r="ACR2333" s="121"/>
      <c r="ACS2333" s="121"/>
      <c r="ACT2333" s="121"/>
      <c r="ACU2333" s="121"/>
      <c r="ACV2333" s="121"/>
      <c r="ACW2333" s="121"/>
      <c r="ACX2333" s="121"/>
      <c r="ACY2333" s="121"/>
      <c r="ACZ2333" s="121"/>
      <c r="ADA2333" s="121"/>
      <c r="ADB2333" s="121"/>
      <c r="ADC2333" s="121"/>
      <c r="ADD2333" s="121"/>
      <c r="ADE2333" s="121"/>
      <c r="ADF2333" s="121"/>
      <c r="ADG2333" s="121"/>
      <c r="ADH2333" s="121"/>
      <c r="ADI2333" s="121"/>
      <c r="ADJ2333" s="121"/>
      <c r="ADK2333" s="121"/>
      <c r="ADL2333" s="121"/>
      <c r="ADM2333" s="121"/>
      <c r="ADN2333" s="121"/>
      <c r="ADO2333" s="121"/>
      <c r="ADP2333" s="121"/>
      <c r="ADQ2333" s="121"/>
      <c r="ADR2333" s="121"/>
      <c r="ADS2333" s="121"/>
      <c r="ADT2333" s="121"/>
      <c r="ADU2333" s="121"/>
      <c r="ADV2333" s="121"/>
      <c r="ADW2333" s="121"/>
      <c r="ADX2333" s="121"/>
      <c r="ADY2333" s="121"/>
      <c r="ADZ2333" s="121"/>
      <c r="AEA2333" s="121"/>
      <c r="AEB2333" s="121"/>
      <c r="AEC2333" s="121"/>
      <c r="AED2333" s="121"/>
      <c r="AEE2333" s="121"/>
      <c r="AEF2333" s="121"/>
      <c r="AEG2333" s="121"/>
      <c r="AEH2333" s="121"/>
      <c r="AEI2333" s="121"/>
      <c r="AEJ2333" s="121"/>
      <c r="AEK2333" s="121"/>
      <c r="AEL2333" s="121"/>
      <c r="AEM2333" s="121"/>
      <c r="AEN2333" s="121"/>
      <c r="AEO2333" s="121"/>
      <c r="AEP2333" s="121"/>
      <c r="AEQ2333" s="121"/>
      <c r="AER2333" s="121"/>
      <c r="AES2333" s="121"/>
      <c r="AET2333" s="121"/>
      <c r="AEU2333" s="121"/>
      <c r="AEV2333" s="121"/>
      <c r="AEW2333" s="121"/>
      <c r="AEX2333" s="121"/>
      <c r="AEY2333" s="121"/>
      <c r="AEZ2333" s="121"/>
      <c r="AFA2333" s="121"/>
      <c r="AFB2333" s="121"/>
      <c r="AFC2333" s="121"/>
      <c r="AFD2333" s="121"/>
      <c r="AFE2333" s="121"/>
      <c r="AFF2333" s="121"/>
      <c r="AFG2333" s="121"/>
      <c r="AFH2333" s="121"/>
      <c r="AFI2333" s="121"/>
      <c r="AFJ2333" s="121"/>
      <c r="AFK2333" s="121"/>
      <c r="AFL2333" s="121"/>
      <c r="AFM2333" s="121"/>
      <c r="AFN2333" s="121"/>
      <c r="AFO2333" s="121"/>
      <c r="AFP2333" s="121"/>
      <c r="AFQ2333" s="121"/>
      <c r="AFR2333" s="121"/>
      <c r="AFS2333" s="121"/>
      <c r="AFT2333" s="121"/>
      <c r="AFU2333" s="121"/>
      <c r="AFV2333" s="121"/>
      <c r="AFW2333" s="121"/>
      <c r="AFX2333" s="121"/>
      <c r="AFY2333" s="121"/>
      <c r="AFZ2333" s="121"/>
      <c r="AGA2333" s="121"/>
      <c r="AGB2333" s="121"/>
      <c r="AGC2333" s="121"/>
      <c r="AGD2333" s="121"/>
      <c r="AGE2333" s="121"/>
      <c r="AGF2333" s="121"/>
      <c r="AGG2333" s="121"/>
      <c r="AGH2333" s="121"/>
      <c r="AGI2333" s="121"/>
      <c r="AGJ2333" s="121"/>
      <c r="AGK2333" s="121"/>
      <c r="AGL2333" s="121"/>
      <c r="AGM2333" s="121"/>
      <c r="AGN2333" s="121"/>
      <c r="AGO2333" s="121"/>
      <c r="AGP2333" s="121"/>
      <c r="AGQ2333" s="121"/>
      <c r="AGR2333" s="121"/>
      <c r="AGS2333" s="121"/>
      <c r="AGT2333" s="121"/>
      <c r="AGU2333" s="121"/>
      <c r="AGV2333" s="121"/>
      <c r="AGW2333" s="121"/>
      <c r="AGX2333" s="121"/>
      <c r="AGY2333" s="121"/>
      <c r="AGZ2333" s="121"/>
      <c r="AHA2333" s="121"/>
      <c r="AHB2333" s="121"/>
      <c r="AHC2333" s="121"/>
      <c r="AHD2333" s="121"/>
      <c r="AHE2333" s="121"/>
      <c r="AHF2333" s="121"/>
      <c r="AHG2333" s="121"/>
      <c r="AHH2333" s="121"/>
      <c r="AHI2333" s="121"/>
      <c r="AHJ2333" s="121"/>
      <c r="AHK2333" s="121"/>
      <c r="AHL2333" s="121"/>
      <c r="AHM2333" s="121"/>
      <c r="AHN2333" s="121"/>
      <c r="AHO2333" s="121"/>
      <c r="AHP2333" s="121"/>
      <c r="AHQ2333" s="121"/>
      <c r="AHR2333" s="121"/>
      <c r="AHS2333" s="121"/>
      <c r="AHT2333" s="121"/>
      <c r="AHU2333" s="121"/>
      <c r="AHV2333" s="121"/>
      <c r="AHW2333" s="121"/>
      <c r="AHX2333" s="121"/>
      <c r="AHY2333" s="121"/>
      <c r="AHZ2333" s="121"/>
      <c r="AIA2333" s="121"/>
      <c r="AIB2333" s="121"/>
      <c r="AIC2333" s="121"/>
      <c r="AID2333" s="121"/>
      <c r="AIE2333" s="121"/>
      <c r="AIF2333" s="121"/>
      <c r="AIG2333" s="121"/>
      <c r="AIH2333" s="121"/>
      <c r="AII2333" s="121"/>
      <c r="AIJ2333" s="121"/>
      <c r="AIK2333" s="121"/>
      <c r="AIL2333" s="121"/>
      <c r="AIM2333" s="121"/>
      <c r="AIN2333" s="121"/>
      <c r="AIO2333" s="121"/>
      <c r="AIP2333" s="121"/>
      <c r="AIQ2333" s="121"/>
      <c r="AIR2333" s="121"/>
      <c r="AIS2333" s="121"/>
      <c r="AIT2333" s="121"/>
      <c r="AIU2333" s="121"/>
      <c r="AIV2333" s="121"/>
      <c r="AIW2333" s="121"/>
      <c r="AIX2333" s="121"/>
      <c r="AIY2333" s="121"/>
      <c r="AIZ2333" s="121"/>
      <c r="AJA2333" s="121"/>
      <c r="AJB2333" s="121"/>
      <c r="AJC2333" s="121"/>
      <c r="AJD2333" s="121"/>
      <c r="AJE2333" s="121"/>
      <c r="AJF2333" s="121"/>
      <c r="AJG2333" s="121"/>
      <c r="AJH2333" s="121"/>
      <c r="AJI2333" s="121"/>
      <c r="AJJ2333" s="121"/>
      <c r="AJK2333" s="121"/>
      <c r="AJL2333" s="121"/>
      <c r="AJM2333" s="121"/>
      <c r="AJN2333" s="121"/>
      <c r="AJO2333" s="121"/>
      <c r="AJP2333" s="121"/>
      <c r="AJQ2333" s="121"/>
      <c r="AJR2333" s="121"/>
      <c r="AJS2333" s="121"/>
      <c r="AJT2333" s="121"/>
      <c r="AJU2333" s="121"/>
      <c r="AJV2333" s="121"/>
      <c r="AJW2333" s="121"/>
      <c r="AJX2333" s="121"/>
      <c r="AJY2333" s="121"/>
      <c r="AJZ2333" s="121"/>
      <c r="AKA2333" s="121"/>
      <c r="AKB2333" s="121"/>
      <c r="AKC2333" s="121"/>
      <c r="AKD2333" s="121"/>
      <c r="AKE2333" s="121"/>
      <c r="AKF2333" s="121"/>
      <c r="AKG2333" s="121"/>
      <c r="AKH2333" s="121"/>
      <c r="AKI2333" s="121"/>
      <c r="AKJ2333" s="121"/>
      <c r="AKK2333" s="121"/>
      <c r="AKL2333" s="121"/>
      <c r="AKM2333" s="121"/>
      <c r="AKN2333" s="121"/>
      <c r="AKO2333" s="121"/>
      <c r="AKP2333" s="121"/>
      <c r="AKQ2333" s="121"/>
      <c r="AKR2333" s="121"/>
      <c r="AKS2333" s="121"/>
      <c r="AKT2333" s="121"/>
      <c r="AKU2333" s="121"/>
      <c r="AKV2333" s="121"/>
      <c r="AKW2333" s="121"/>
      <c r="AKX2333" s="121"/>
      <c r="AKY2333" s="121"/>
      <c r="AKZ2333" s="121"/>
      <c r="ALA2333" s="121"/>
      <c r="ALB2333" s="121"/>
      <c r="ALC2333" s="121"/>
      <c r="ALD2333" s="121"/>
      <c r="ALE2333" s="121"/>
      <c r="ALF2333" s="121"/>
      <c r="ALG2333" s="121"/>
      <c r="ALH2333" s="121"/>
      <c r="ALI2333" s="121"/>
      <c r="ALJ2333" s="121"/>
      <c r="ALK2333" s="121"/>
      <c r="ALL2333" s="121"/>
      <c r="ALM2333" s="121"/>
      <c r="ALN2333" s="121"/>
      <c r="ALO2333" s="121"/>
      <c r="ALP2333" s="121"/>
      <c r="ALQ2333" s="121"/>
      <c r="ALR2333" s="121"/>
      <c r="ALS2333" s="121"/>
      <c r="ALT2333" s="121"/>
      <c r="ALU2333" s="121"/>
      <c r="ALV2333" s="121"/>
      <c r="ALW2333" s="121"/>
      <c r="ALX2333" s="121"/>
      <c r="ALY2333" s="121"/>
      <c r="ALZ2333" s="121"/>
      <c r="AMA2333" s="121"/>
      <c r="AMB2333" s="121"/>
      <c r="AMC2333" s="121"/>
      <c r="AMD2333" s="121"/>
      <c r="AME2333" s="121"/>
      <c r="AMF2333" s="121"/>
      <c r="AMG2333" s="121"/>
      <c r="AMH2333" s="121"/>
      <c r="AMI2333" s="121"/>
      <c r="AMJ2333" s="121"/>
      <c r="AMK2333" s="121"/>
    </row>
    <row r="2334" spans="1:1025" s="108" customFormat="1" ht="43.2">
      <c r="A2334" s="15">
        <v>2331</v>
      </c>
      <c r="B2334" s="274" t="s">
        <v>18</v>
      </c>
      <c r="C2334" s="274" t="s">
        <v>3864</v>
      </c>
      <c r="D2334" s="16" t="s">
        <v>5466</v>
      </c>
      <c r="E2334" s="16" t="s">
        <v>5603</v>
      </c>
      <c r="F2334" s="16" t="s">
        <v>938</v>
      </c>
      <c r="G2334" s="16" t="s">
        <v>1045</v>
      </c>
      <c r="H2334" s="45" t="s">
        <v>5604</v>
      </c>
      <c r="I2334" s="16" t="s">
        <v>5605</v>
      </c>
      <c r="J2334" s="16" t="s">
        <v>5606</v>
      </c>
      <c r="K2334" s="16" t="s">
        <v>5607</v>
      </c>
      <c r="L2334" s="16" t="s">
        <v>5608</v>
      </c>
      <c r="M2334" s="286" t="s">
        <v>5609</v>
      </c>
      <c r="N2334" s="121"/>
      <c r="O2334" s="121"/>
      <c r="P2334" s="121"/>
      <c r="Q2334" s="121"/>
      <c r="R2334" s="121"/>
      <c r="S2334" s="121"/>
      <c r="T2334" s="121"/>
      <c r="U2334" s="121"/>
      <c r="V2334" s="121"/>
      <c r="W2334" s="121"/>
      <c r="X2334" s="121"/>
      <c r="Y2334" s="121"/>
      <c r="Z2334" s="121"/>
      <c r="AA2334" s="121"/>
      <c r="AB2334" s="121"/>
      <c r="AC2334" s="121"/>
      <c r="AD2334" s="121"/>
      <c r="AE2334" s="121"/>
      <c r="AF2334" s="121"/>
      <c r="AG2334" s="121"/>
      <c r="AH2334" s="121"/>
      <c r="AI2334" s="121"/>
      <c r="AJ2334" s="121"/>
      <c r="AK2334" s="121"/>
      <c r="AL2334" s="121"/>
      <c r="AM2334" s="121"/>
      <c r="AN2334" s="121"/>
      <c r="AO2334" s="121"/>
      <c r="AP2334" s="121"/>
      <c r="AQ2334" s="121"/>
      <c r="AR2334" s="121"/>
      <c r="AS2334" s="121"/>
      <c r="AT2334" s="121"/>
      <c r="AU2334" s="121"/>
      <c r="AV2334" s="121"/>
      <c r="AW2334" s="121"/>
      <c r="AX2334" s="121"/>
      <c r="AY2334" s="121"/>
      <c r="AZ2334" s="121"/>
      <c r="BA2334" s="121"/>
      <c r="BB2334" s="121"/>
      <c r="BC2334" s="121"/>
      <c r="BD2334" s="121"/>
      <c r="BE2334" s="121"/>
      <c r="BF2334" s="121"/>
      <c r="BG2334" s="121"/>
      <c r="BH2334" s="121"/>
      <c r="BI2334" s="121"/>
      <c r="BJ2334" s="121"/>
      <c r="BK2334" s="121"/>
      <c r="BL2334" s="121"/>
      <c r="BM2334" s="121"/>
      <c r="BN2334" s="121"/>
      <c r="BO2334" s="121"/>
      <c r="BP2334" s="121"/>
      <c r="BQ2334" s="121"/>
      <c r="BR2334" s="121"/>
      <c r="BS2334" s="121"/>
      <c r="BT2334" s="121"/>
      <c r="BU2334" s="121"/>
      <c r="BV2334" s="121"/>
      <c r="BW2334" s="121"/>
      <c r="BX2334" s="121"/>
      <c r="BY2334" s="121"/>
      <c r="BZ2334" s="121"/>
      <c r="CA2334" s="121"/>
      <c r="CB2334" s="121"/>
      <c r="CC2334" s="121"/>
      <c r="CD2334" s="121"/>
      <c r="CE2334" s="121"/>
      <c r="CF2334" s="121"/>
      <c r="CG2334" s="121"/>
      <c r="CH2334" s="121"/>
      <c r="CI2334" s="121"/>
      <c r="CJ2334" s="121"/>
      <c r="CK2334" s="121"/>
      <c r="CL2334" s="121"/>
      <c r="CM2334" s="121"/>
      <c r="CN2334" s="121"/>
      <c r="CO2334" s="121"/>
      <c r="CP2334" s="121"/>
      <c r="CQ2334" s="121"/>
      <c r="CR2334" s="121"/>
      <c r="CS2334" s="121"/>
      <c r="CT2334" s="121"/>
      <c r="CU2334" s="121"/>
      <c r="CV2334" s="121"/>
      <c r="CW2334" s="121"/>
      <c r="CX2334" s="121"/>
      <c r="CY2334" s="121"/>
      <c r="CZ2334" s="121"/>
      <c r="DA2334" s="121"/>
      <c r="DB2334" s="121"/>
      <c r="DC2334" s="121"/>
      <c r="DD2334" s="121"/>
      <c r="DE2334" s="121"/>
      <c r="DF2334" s="121"/>
      <c r="DG2334" s="121"/>
      <c r="DH2334" s="121"/>
      <c r="DI2334" s="121"/>
      <c r="DJ2334" s="121"/>
      <c r="DK2334" s="121"/>
      <c r="DL2334" s="121"/>
      <c r="DM2334" s="121"/>
      <c r="DN2334" s="121"/>
      <c r="DO2334" s="121"/>
      <c r="DP2334" s="121"/>
      <c r="DQ2334" s="121"/>
      <c r="DR2334" s="121"/>
      <c r="DS2334" s="121"/>
      <c r="DT2334" s="121"/>
      <c r="DU2334" s="121"/>
      <c r="DV2334" s="121"/>
      <c r="DW2334" s="121"/>
      <c r="DX2334" s="121"/>
      <c r="DY2334" s="121"/>
      <c r="DZ2334" s="121"/>
      <c r="EA2334" s="121"/>
      <c r="EB2334" s="121"/>
      <c r="EC2334" s="121"/>
      <c r="ED2334" s="121"/>
      <c r="EE2334" s="121"/>
      <c r="EF2334" s="121"/>
      <c r="EG2334" s="121"/>
      <c r="EH2334" s="121"/>
      <c r="EI2334" s="121"/>
      <c r="EJ2334" s="121"/>
      <c r="EK2334" s="121"/>
      <c r="EL2334" s="121"/>
      <c r="EM2334" s="121"/>
      <c r="EN2334" s="121"/>
      <c r="EO2334" s="121"/>
      <c r="EP2334" s="121"/>
      <c r="EQ2334" s="121"/>
      <c r="ER2334" s="121"/>
      <c r="ES2334" s="121"/>
      <c r="ET2334" s="121"/>
      <c r="EU2334" s="121"/>
      <c r="EV2334" s="121"/>
      <c r="EW2334" s="121"/>
      <c r="EX2334" s="121"/>
      <c r="EY2334" s="121"/>
      <c r="EZ2334" s="121"/>
      <c r="FA2334" s="121"/>
      <c r="FB2334" s="121"/>
      <c r="FC2334" s="121"/>
      <c r="FD2334" s="121"/>
      <c r="FE2334" s="121"/>
      <c r="FF2334" s="121"/>
      <c r="FG2334" s="121"/>
      <c r="FH2334" s="121"/>
      <c r="FI2334" s="121"/>
      <c r="FJ2334" s="121"/>
      <c r="FK2334" s="121"/>
      <c r="FL2334" s="121"/>
      <c r="FM2334" s="121"/>
      <c r="FN2334" s="121"/>
      <c r="FO2334" s="121"/>
      <c r="FP2334" s="121"/>
      <c r="FQ2334" s="121"/>
      <c r="FR2334" s="121"/>
      <c r="FS2334" s="121"/>
      <c r="FT2334" s="121"/>
      <c r="FU2334" s="121"/>
      <c r="FV2334" s="121"/>
      <c r="FW2334" s="121"/>
      <c r="FX2334" s="121"/>
      <c r="FY2334" s="121"/>
      <c r="FZ2334" s="121"/>
      <c r="GA2334" s="121"/>
      <c r="GB2334" s="121"/>
      <c r="GC2334" s="121"/>
      <c r="GD2334" s="121"/>
      <c r="GE2334" s="121"/>
      <c r="GF2334" s="121"/>
      <c r="GG2334" s="121"/>
      <c r="GH2334" s="121"/>
      <c r="GI2334" s="121"/>
      <c r="GJ2334" s="121"/>
      <c r="GK2334" s="121"/>
      <c r="GL2334" s="121"/>
      <c r="GM2334" s="121"/>
      <c r="GN2334" s="121"/>
      <c r="GO2334" s="121"/>
      <c r="GP2334" s="121"/>
      <c r="GQ2334" s="121"/>
      <c r="GR2334" s="121"/>
      <c r="GS2334" s="121"/>
      <c r="GT2334" s="121"/>
      <c r="GU2334" s="121"/>
      <c r="GV2334" s="121"/>
      <c r="GW2334" s="121"/>
      <c r="GX2334" s="121"/>
      <c r="GY2334" s="121"/>
      <c r="GZ2334" s="121"/>
      <c r="HA2334" s="121"/>
      <c r="HB2334" s="121"/>
      <c r="HC2334" s="121"/>
      <c r="HD2334" s="121"/>
      <c r="HE2334" s="121"/>
      <c r="HF2334" s="121"/>
      <c r="HG2334" s="121"/>
      <c r="HH2334" s="121"/>
      <c r="HI2334" s="121"/>
      <c r="HJ2334" s="121"/>
      <c r="HK2334" s="121"/>
      <c r="HL2334" s="121"/>
      <c r="HM2334" s="121"/>
      <c r="HN2334" s="121"/>
      <c r="HO2334" s="121"/>
      <c r="HP2334" s="121"/>
      <c r="HQ2334" s="121"/>
      <c r="HR2334" s="121"/>
      <c r="HS2334" s="121"/>
      <c r="HT2334" s="121"/>
      <c r="HU2334" s="121"/>
      <c r="HV2334" s="121"/>
      <c r="HW2334" s="121"/>
      <c r="HX2334" s="121"/>
      <c r="HY2334" s="121"/>
      <c r="HZ2334" s="121"/>
      <c r="IA2334" s="121"/>
      <c r="IB2334" s="121"/>
      <c r="IC2334" s="121"/>
      <c r="ID2334" s="121"/>
      <c r="IE2334" s="121"/>
      <c r="IF2334" s="121"/>
      <c r="IG2334" s="121"/>
      <c r="IH2334" s="121"/>
      <c r="II2334" s="121"/>
      <c r="IJ2334" s="121"/>
      <c r="IK2334" s="121"/>
      <c r="IL2334" s="121"/>
      <c r="IM2334" s="121"/>
      <c r="IN2334" s="121"/>
      <c r="IO2334" s="121"/>
      <c r="IP2334" s="121"/>
      <c r="IQ2334" s="121"/>
      <c r="IR2334" s="121"/>
      <c r="IS2334" s="121"/>
      <c r="IT2334" s="121"/>
      <c r="IU2334" s="121"/>
      <c r="IV2334" s="121"/>
      <c r="IW2334" s="121"/>
      <c r="IX2334" s="121"/>
      <c r="IY2334" s="121"/>
      <c r="IZ2334" s="121"/>
      <c r="JA2334" s="121"/>
      <c r="JB2334" s="121"/>
      <c r="JC2334" s="121"/>
      <c r="JD2334" s="121"/>
      <c r="JE2334" s="121"/>
      <c r="JF2334" s="121"/>
      <c r="JG2334" s="121"/>
      <c r="JH2334" s="121"/>
      <c r="JI2334" s="121"/>
      <c r="JJ2334" s="121"/>
      <c r="JK2334" s="121"/>
      <c r="JL2334" s="121"/>
      <c r="JM2334" s="121"/>
      <c r="JN2334" s="121"/>
      <c r="JO2334" s="121"/>
      <c r="JP2334" s="121"/>
      <c r="JQ2334" s="121"/>
      <c r="JR2334" s="121"/>
      <c r="JS2334" s="121"/>
      <c r="JT2334" s="121"/>
      <c r="JU2334" s="121"/>
      <c r="JV2334" s="121"/>
      <c r="JW2334" s="121"/>
      <c r="JX2334" s="121"/>
      <c r="JY2334" s="121"/>
      <c r="JZ2334" s="121"/>
      <c r="KA2334" s="121"/>
      <c r="KB2334" s="121"/>
      <c r="KC2334" s="121"/>
      <c r="KD2334" s="121"/>
      <c r="KE2334" s="121"/>
      <c r="KF2334" s="121"/>
      <c r="KG2334" s="121"/>
      <c r="KH2334" s="121"/>
      <c r="KI2334" s="121"/>
      <c r="KJ2334" s="121"/>
      <c r="KK2334" s="121"/>
      <c r="KL2334" s="121"/>
      <c r="KM2334" s="121"/>
      <c r="KN2334" s="121"/>
      <c r="KO2334" s="121"/>
      <c r="KP2334" s="121"/>
      <c r="KQ2334" s="121"/>
      <c r="KR2334" s="121"/>
      <c r="KS2334" s="121"/>
      <c r="KT2334" s="121"/>
      <c r="KU2334" s="121"/>
      <c r="KV2334" s="121"/>
      <c r="KW2334" s="121"/>
      <c r="KX2334" s="121"/>
      <c r="KY2334" s="121"/>
      <c r="KZ2334" s="121"/>
      <c r="LA2334" s="121"/>
      <c r="LB2334" s="121"/>
      <c r="LC2334" s="121"/>
      <c r="LD2334" s="121"/>
      <c r="LE2334" s="121"/>
      <c r="LF2334" s="121"/>
      <c r="LG2334" s="121"/>
      <c r="LH2334" s="121"/>
      <c r="LI2334" s="121"/>
      <c r="LJ2334" s="121"/>
      <c r="LK2334" s="121"/>
      <c r="LL2334" s="121"/>
      <c r="LM2334" s="121"/>
      <c r="LN2334" s="121"/>
      <c r="LO2334" s="121"/>
      <c r="LP2334" s="121"/>
      <c r="LQ2334" s="121"/>
      <c r="LR2334" s="121"/>
      <c r="LS2334" s="121"/>
      <c r="LT2334" s="121"/>
      <c r="LU2334" s="121"/>
      <c r="LV2334" s="121"/>
      <c r="LW2334" s="121"/>
      <c r="LX2334" s="121"/>
      <c r="LY2334" s="121"/>
      <c r="LZ2334" s="121"/>
      <c r="MA2334" s="121"/>
      <c r="MB2334" s="121"/>
      <c r="MC2334" s="121"/>
      <c r="MD2334" s="121"/>
      <c r="ME2334" s="121"/>
      <c r="MF2334" s="121"/>
      <c r="MG2334" s="121"/>
      <c r="MH2334" s="121"/>
      <c r="MI2334" s="121"/>
      <c r="MJ2334" s="121"/>
      <c r="MK2334" s="121"/>
      <c r="ML2334" s="121"/>
      <c r="MM2334" s="121"/>
      <c r="MN2334" s="121"/>
      <c r="MO2334" s="121"/>
      <c r="MP2334" s="121"/>
      <c r="MQ2334" s="121"/>
      <c r="MR2334" s="121"/>
      <c r="MS2334" s="121"/>
      <c r="MT2334" s="121"/>
      <c r="MU2334" s="121"/>
      <c r="MV2334" s="121"/>
      <c r="MW2334" s="121"/>
      <c r="MX2334" s="121"/>
      <c r="MY2334" s="121"/>
      <c r="MZ2334" s="121"/>
      <c r="NA2334" s="121"/>
      <c r="NB2334" s="121"/>
      <c r="NC2334" s="121"/>
      <c r="ND2334" s="121"/>
      <c r="NE2334" s="121"/>
      <c r="NF2334" s="121"/>
      <c r="NG2334" s="121"/>
      <c r="NH2334" s="121"/>
      <c r="NI2334" s="121"/>
      <c r="NJ2334" s="121"/>
      <c r="NK2334" s="121"/>
      <c r="NL2334" s="121"/>
      <c r="NM2334" s="121"/>
      <c r="NN2334" s="121"/>
      <c r="NO2334" s="121"/>
      <c r="NP2334" s="121"/>
      <c r="NQ2334" s="121"/>
      <c r="NR2334" s="121"/>
      <c r="NS2334" s="121"/>
      <c r="NT2334" s="121"/>
      <c r="NU2334" s="121"/>
      <c r="NV2334" s="121"/>
      <c r="NW2334" s="121"/>
      <c r="NX2334" s="121"/>
      <c r="NY2334" s="121"/>
      <c r="NZ2334" s="121"/>
      <c r="OA2334" s="121"/>
      <c r="OB2334" s="121"/>
      <c r="OC2334" s="121"/>
      <c r="OD2334" s="121"/>
      <c r="OE2334" s="121"/>
      <c r="OF2334" s="121"/>
      <c r="OG2334" s="121"/>
      <c r="OH2334" s="121"/>
      <c r="OI2334" s="121"/>
      <c r="OJ2334" s="121"/>
      <c r="OK2334" s="121"/>
      <c r="OL2334" s="121"/>
      <c r="OM2334" s="121"/>
      <c r="ON2334" s="121"/>
      <c r="OO2334" s="121"/>
      <c r="OP2334" s="121"/>
      <c r="OQ2334" s="121"/>
      <c r="OR2334" s="121"/>
      <c r="OS2334" s="121"/>
      <c r="OT2334" s="121"/>
      <c r="OU2334" s="121"/>
      <c r="OV2334" s="121"/>
      <c r="OW2334" s="121"/>
      <c r="OX2334" s="121"/>
      <c r="OY2334" s="121"/>
      <c r="OZ2334" s="121"/>
      <c r="PA2334" s="121"/>
      <c r="PB2334" s="121"/>
      <c r="PC2334" s="121"/>
      <c r="PD2334" s="121"/>
      <c r="PE2334" s="121"/>
      <c r="PF2334" s="121"/>
      <c r="PG2334" s="121"/>
      <c r="PH2334" s="121"/>
      <c r="PI2334" s="121"/>
      <c r="PJ2334" s="121"/>
      <c r="PK2334" s="121"/>
      <c r="PL2334" s="121"/>
      <c r="PM2334" s="121"/>
      <c r="PN2334" s="121"/>
      <c r="PO2334" s="121"/>
      <c r="PP2334" s="121"/>
      <c r="PQ2334" s="121"/>
      <c r="PR2334" s="121"/>
      <c r="PS2334" s="121"/>
      <c r="PT2334" s="121"/>
      <c r="PU2334" s="121"/>
      <c r="PV2334" s="121"/>
      <c r="PW2334" s="121"/>
      <c r="PX2334" s="121"/>
      <c r="PY2334" s="121"/>
      <c r="PZ2334" s="121"/>
      <c r="QA2334" s="121"/>
      <c r="QB2334" s="121"/>
      <c r="QC2334" s="121"/>
      <c r="QD2334" s="121"/>
      <c r="QE2334" s="121"/>
      <c r="QF2334" s="121"/>
      <c r="QG2334" s="121"/>
      <c r="QH2334" s="121"/>
      <c r="QI2334" s="121"/>
      <c r="QJ2334" s="121"/>
      <c r="QK2334" s="121"/>
      <c r="QL2334" s="121"/>
      <c r="QM2334" s="121"/>
      <c r="QN2334" s="121"/>
      <c r="QO2334" s="121"/>
      <c r="QP2334" s="121"/>
      <c r="QQ2334" s="121"/>
      <c r="QR2334" s="121"/>
      <c r="QS2334" s="121"/>
      <c r="QT2334" s="121"/>
      <c r="QU2334" s="121"/>
      <c r="QV2334" s="121"/>
      <c r="QW2334" s="121"/>
      <c r="QX2334" s="121"/>
      <c r="QY2334" s="121"/>
      <c r="QZ2334" s="121"/>
      <c r="RA2334" s="121"/>
      <c r="RB2334" s="121"/>
      <c r="RC2334" s="121"/>
      <c r="RD2334" s="121"/>
      <c r="RE2334" s="121"/>
      <c r="RF2334" s="121"/>
      <c r="RG2334" s="121"/>
      <c r="RH2334" s="121"/>
      <c r="RI2334" s="121"/>
      <c r="RJ2334" s="121"/>
      <c r="RK2334" s="121"/>
      <c r="RL2334" s="121"/>
      <c r="RM2334" s="121"/>
      <c r="RN2334" s="121"/>
      <c r="RO2334" s="121"/>
      <c r="RP2334" s="121"/>
      <c r="RQ2334" s="121"/>
      <c r="RR2334" s="121"/>
      <c r="RS2334" s="121"/>
      <c r="RT2334" s="121"/>
      <c r="RU2334" s="121"/>
      <c r="RV2334" s="121"/>
      <c r="RW2334" s="121"/>
      <c r="RX2334" s="121"/>
      <c r="RY2334" s="121"/>
      <c r="RZ2334" s="121"/>
      <c r="SA2334" s="121"/>
      <c r="SB2334" s="121"/>
      <c r="SC2334" s="121"/>
      <c r="SD2334" s="121"/>
      <c r="SE2334" s="121"/>
      <c r="SF2334" s="121"/>
      <c r="SG2334" s="121"/>
      <c r="SH2334" s="121"/>
      <c r="SI2334" s="121"/>
      <c r="SJ2334" s="121"/>
      <c r="SK2334" s="121"/>
      <c r="SL2334" s="121"/>
      <c r="SM2334" s="121"/>
      <c r="SN2334" s="121"/>
      <c r="SO2334" s="121"/>
      <c r="SP2334" s="121"/>
      <c r="SQ2334" s="121"/>
      <c r="SR2334" s="121"/>
      <c r="SS2334" s="121"/>
      <c r="ST2334" s="121"/>
      <c r="SU2334" s="121"/>
      <c r="SV2334" s="121"/>
      <c r="SW2334" s="121"/>
      <c r="SX2334" s="121"/>
      <c r="SY2334" s="121"/>
      <c r="SZ2334" s="121"/>
      <c r="TA2334" s="121"/>
      <c r="TB2334" s="121"/>
      <c r="TC2334" s="121"/>
      <c r="TD2334" s="121"/>
      <c r="TE2334" s="121"/>
      <c r="TF2334" s="121"/>
      <c r="TG2334" s="121"/>
      <c r="TH2334" s="121"/>
      <c r="TI2334" s="121"/>
      <c r="TJ2334" s="121"/>
      <c r="TK2334" s="121"/>
      <c r="TL2334" s="121"/>
      <c r="TM2334" s="121"/>
      <c r="TN2334" s="121"/>
      <c r="TO2334" s="121"/>
      <c r="TP2334" s="121"/>
      <c r="TQ2334" s="121"/>
      <c r="TR2334" s="121"/>
      <c r="TS2334" s="121"/>
      <c r="TT2334" s="121"/>
      <c r="TU2334" s="121"/>
      <c r="TV2334" s="121"/>
      <c r="TW2334" s="121"/>
      <c r="TX2334" s="121"/>
      <c r="TY2334" s="121"/>
      <c r="TZ2334" s="121"/>
      <c r="UA2334" s="121"/>
      <c r="UB2334" s="121"/>
      <c r="UC2334" s="121"/>
      <c r="UD2334" s="121"/>
      <c r="UE2334" s="121"/>
      <c r="UF2334" s="121"/>
      <c r="UG2334" s="121"/>
      <c r="UH2334" s="121"/>
      <c r="UI2334" s="121"/>
      <c r="UJ2334" s="121"/>
      <c r="UK2334" s="121"/>
      <c r="UL2334" s="121"/>
      <c r="UM2334" s="121"/>
      <c r="UN2334" s="121"/>
      <c r="UO2334" s="121"/>
      <c r="UP2334" s="121"/>
      <c r="UQ2334" s="121"/>
      <c r="UR2334" s="121"/>
      <c r="US2334" s="121"/>
      <c r="UT2334" s="121"/>
      <c r="UU2334" s="121"/>
      <c r="UV2334" s="121"/>
      <c r="UW2334" s="121"/>
      <c r="UX2334" s="121"/>
      <c r="UY2334" s="121"/>
      <c r="UZ2334" s="121"/>
      <c r="VA2334" s="121"/>
      <c r="VB2334" s="121"/>
      <c r="VC2334" s="121"/>
      <c r="VD2334" s="121"/>
      <c r="VE2334" s="121"/>
      <c r="VF2334" s="121"/>
      <c r="VG2334" s="121"/>
      <c r="VH2334" s="121"/>
      <c r="VI2334" s="121"/>
      <c r="VJ2334" s="121"/>
      <c r="VK2334" s="121"/>
      <c r="VL2334" s="121"/>
      <c r="VM2334" s="121"/>
      <c r="VN2334" s="121"/>
      <c r="VO2334" s="121"/>
      <c r="VP2334" s="121"/>
      <c r="VQ2334" s="121"/>
      <c r="VR2334" s="121"/>
      <c r="VS2334" s="121"/>
      <c r="VT2334" s="121"/>
      <c r="VU2334" s="121"/>
      <c r="VV2334" s="121"/>
      <c r="VW2334" s="121"/>
      <c r="VX2334" s="121"/>
      <c r="VY2334" s="121"/>
      <c r="VZ2334" s="121"/>
      <c r="WA2334" s="121"/>
      <c r="WB2334" s="121"/>
      <c r="WC2334" s="121"/>
      <c r="WD2334" s="121"/>
      <c r="WE2334" s="121"/>
      <c r="WF2334" s="121"/>
      <c r="WG2334" s="121"/>
      <c r="WH2334" s="121"/>
      <c r="WI2334" s="121"/>
      <c r="WJ2334" s="121"/>
      <c r="WK2334" s="121"/>
      <c r="WL2334" s="121"/>
      <c r="WM2334" s="121"/>
      <c r="WN2334" s="121"/>
      <c r="WO2334" s="121"/>
      <c r="WP2334" s="121"/>
      <c r="WQ2334" s="121"/>
      <c r="WR2334" s="121"/>
      <c r="WS2334" s="121"/>
      <c r="WT2334" s="121"/>
      <c r="WU2334" s="121"/>
      <c r="WV2334" s="121"/>
      <c r="WW2334" s="121"/>
      <c r="WX2334" s="121"/>
      <c r="WY2334" s="121"/>
      <c r="WZ2334" s="121"/>
      <c r="XA2334" s="121"/>
      <c r="XB2334" s="121"/>
      <c r="XC2334" s="121"/>
      <c r="XD2334" s="121"/>
      <c r="XE2334" s="121"/>
      <c r="XF2334" s="121"/>
      <c r="XG2334" s="121"/>
      <c r="XH2334" s="121"/>
      <c r="XI2334" s="121"/>
      <c r="XJ2334" s="121"/>
      <c r="XK2334" s="121"/>
      <c r="XL2334" s="121"/>
      <c r="XM2334" s="121"/>
      <c r="XN2334" s="121"/>
      <c r="XO2334" s="121"/>
      <c r="XP2334" s="121"/>
      <c r="XQ2334" s="121"/>
      <c r="XR2334" s="121"/>
      <c r="XS2334" s="121"/>
      <c r="XT2334" s="121"/>
      <c r="XU2334" s="121"/>
      <c r="XV2334" s="121"/>
      <c r="XW2334" s="121"/>
      <c r="XX2334" s="121"/>
      <c r="XY2334" s="121"/>
      <c r="XZ2334" s="121"/>
      <c r="YA2334" s="121"/>
      <c r="YB2334" s="121"/>
      <c r="YC2334" s="121"/>
      <c r="YD2334" s="121"/>
      <c r="YE2334" s="121"/>
      <c r="YF2334" s="121"/>
      <c r="YG2334" s="121"/>
      <c r="YH2334" s="121"/>
      <c r="YI2334" s="121"/>
      <c r="YJ2334" s="121"/>
      <c r="YK2334" s="121"/>
      <c r="YL2334" s="121"/>
      <c r="YM2334" s="121"/>
      <c r="YN2334" s="121"/>
      <c r="YO2334" s="121"/>
      <c r="YP2334" s="121"/>
      <c r="YQ2334" s="121"/>
      <c r="YR2334" s="121"/>
      <c r="YS2334" s="121"/>
      <c r="YT2334" s="121"/>
      <c r="YU2334" s="121"/>
      <c r="YV2334" s="121"/>
      <c r="YW2334" s="121"/>
      <c r="YX2334" s="121"/>
      <c r="YY2334" s="121"/>
      <c r="YZ2334" s="121"/>
      <c r="ZA2334" s="121"/>
      <c r="ZB2334" s="121"/>
      <c r="ZC2334" s="121"/>
      <c r="ZD2334" s="121"/>
      <c r="ZE2334" s="121"/>
      <c r="ZF2334" s="121"/>
      <c r="ZG2334" s="121"/>
      <c r="ZH2334" s="121"/>
      <c r="ZI2334" s="121"/>
      <c r="ZJ2334" s="121"/>
      <c r="ZK2334" s="121"/>
      <c r="ZL2334" s="121"/>
      <c r="ZM2334" s="121"/>
      <c r="ZN2334" s="121"/>
      <c r="ZO2334" s="121"/>
      <c r="ZP2334" s="121"/>
      <c r="ZQ2334" s="121"/>
      <c r="ZR2334" s="121"/>
      <c r="ZS2334" s="121"/>
      <c r="ZT2334" s="121"/>
      <c r="ZU2334" s="121"/>
      <c r="ZV2334" s="121"/>
      <c r="ZW2334" s="121"/>
      <c r="ZX2334" s="121"/>
      <c r="ZY2334" s="121"/>
      <c r="ZZ2334" s="121"/>
      <c r="AAA2334" s="121"/>
      <c r="AAB2334" s="121"/>
      <c r="AAC2334" s="121"/>
      <c r="AAD2334" s="121"/>
      <c r="AAE2334" s="121"/>
      <c r="AAF2334" s="121"/>
      <c r="AAG2334" s="121"/>
      <c r="AAH2334" s="121"/>
      <c r="AAI2334" s="121"/>
      <c r="AAJ2334" s="121"/>
      <c r="AAK2334" s="121"/>
      <c r="AAL2334" s="121"/>
      <c r="AAM2334" s="121"/>
      <c r="AAN2334" s="121"/>
      <c r="AAO2334" s="121"/>
      <c r="AAP2334" s="121"/>
      <c r="AAQ2334" s="121"/>
      <c r="AAR2334" s="121"/>
      <c r="AAS2334" s="121"/>
      <c r="AAT2334" s="121"/>
      <c r="AAU2334" s="121"/>
      <c r="AAV2334" s="121"/>
      <c r="AAW2334" s="121"/>
      <c r="AAX2334" s="121"/>
      <c r="AAY2334" s="121"/>
      <c r="AAZ2334" s="121"/>
      <c r="ABA2334" s="121"/>
      <c r="ABB2334" s="121"/>
      <c r="ABC2334" s="121"/>
      <c r="ABD2334" s="121"/>
      <c r="ABE2334" s="121"/>
      <c r="ABF2334" s="121"/>
      <c r="ABG2334" s="121"/>
      <c r="ABH2334" s="121"/>
      <c r="ABI2334" s="121"/>
      <c r="ABJ2334" s="121"/>
      <c r="ABK2334" s="121"/>
      <c r="ABL2334" s="121"/>
      <c r="ABM2334" s="121"/>
      <c r="ABN2334" s="121"/>
      <c r="ABO2334" s="121"/>
      <c r="ABP2334" s="121"/>
      <c r="ABQ2334" s="121"/>
      <c r="ABR2334" s="121"/>
      <c r="ABS2334" s="121"/>
      <c r="ABT2334" s="121"/>
      <c r="ABU2334" s="121"/>
      <c r="ABV2334" s="121"/>
      <c r="ABW2334" s="121"/>
      <c r="ABX2334" s="121"/>
      <c r="ABY2334" s="121"/>
      <c r="ABZ2334" s="121"/>
      <c r="ACA2334" s="121"/>
      <c r="ACB2334" s="121"/>
      <c r="ACC2334" s="121"/>
      <c r="ACD2334" s="121"/>
      <c r="ACE2334" s="121"/>
      <c r="ACF2334" s="121"/>
      <c r="ACG2334" s="121"/>
      <c r="ACH2334" s="121"/>
      <c r="ACI2334" s="121"/>
      <c r="ACJ2334" s="121"/>
      <c r="ACK2334" s="121"/>
      <c r="ACL2334" s="121"/>
      <c r="ACM2334" s="121"/>
      <c r="ACN2334" s="121"/>
      <c r="ACO2334" s="121"/>
      <c r="ACP2334" s="121"/>
      <c r="ACQ2334" s="121"/>
      <c r="ACR2334" s="121"/>
      <c r="ACS2334" s="121"/>
      <c r="ACT2334" s="121"/>
      <c r="ACU2334" s="121"/>
      <c r="ACV2334" s="121"/>
      <c r="ACW2334" s="121"/>
      <c r="ACX2334" s="121"/>
      <c r="ACY2334" s="121"/>
      <c r="ACZ2334" s="121"/>
      <c r="ADA2334" s="121"/>
      <c r="ADB2334" s="121"/>
      <c r="ADC2334" s="121"/>
      <c r="ADD2334" s="121"/>
      <c r="ADE2334" s="121"/>
      <c r="ADF2334" s="121"/>
      <c r="ADG2334" s="121"/>
      <c r="ADH2334" s="121"/>
      <c r="ADI2334" s="121"/>
      <c r="ADJ2334" s="121"/>
      <c r="ADK2334" s="121"/>
      <c r="ADL2334" s="121"/>
      <c r="ADM2334" s="121"/>
      <c r="ADN2334" s="121"/>
      <c r="ADO2334" s="121"/>
      <c r="ADP2334" s="121"/>
      <c r="ADQ2334" s="121"/>
      <c r="ADR2334" s="121"/>
      <c r="ADS2334" s="121"/>
      <c r="ADT2334" s="121"/>
      <c r="ADU2334" s="121"/>
      <c r="ADV2334" s="121"/>
      <c r="ADW2334" s="121"/>
      <c r="ADX2334" s="121"/>
      <c r="ADY2334" s="121"/>
      <c r="ADZ2334" s="121"/>
      <c r="AEA2334" s="121"/>
      <c r="AEB2334" s="121"/>
      <c r="AEC2334" s="121"/>
      <c r="AED2334" s="121"/>
      <c r="AEE2334" s="121"/>
      <c r="AEF2334" s="121"/>
      <c r="AEG2334" s="121"/>
      <c r="AEH2334" s="121"/>
      <c r="AEI2334" s="121"/>
      <c r="AEJ2334" s="121"/>
      <c r="AEK2334" s="121"/>
      <c r="AEL2334" s="121"/>
      <c r="AEM2334" s="121"/>
      <c r="AEN2334" s="121"/>
      <c r="AEO2334" s="121"/>
      <c r="AEP2334" s="121"/>
      <c r="AEQ2334" s="121"/>
      <c r="AER2334" s="121"/>
      <c r="AES2334" s="121"/>
      <c r="AET2334" s="121"/>
      <c r="AEU2334" s="121"/>
      <c r="AEV2334" s="121"/>
      <c r="AEW2334" s="121"/>
      <c r="AEX2334" s="121"/>
      <c r="AEY2334" s="121"/>
      <c r="AEZ2334" s="121"/>
      <c r="AFA2334" s="121"/>
      <c r="AFB2334" s="121"/>
      <c r="AFC2334" s="121"/>
      <c r="AFD2334" s="121"/>
      <c r="AFE2334" s="121"/>
      <c r="AFF2334" s="121"/>
      <c r="AFG2334" s="121"/>
      <c r="AFH2334" s="121"/>
      <c r="AFI2334" s="121"/>
      <c r="AFJ2334" s="121"/>
      <c r="AFK2334" s="121"/>
      <c r="AFL2334" s="121"/>
      <c r="AFM2334" s="121"/>
      <c r="AFN2334" s="121"/>
      <c r="AFO2334" s="121"/>
      <c r="AFP2334" s="121"/>
      <c r="AFQ2334" s="121"/>
      <c r="AFR2334" s="121"/>
      <c r="AFS2334" s="121"/>
      <c r="AFT2334" s="121"/>
      <c r="AFU2334" s="121"/>
      <c r="AFV2334" s="121"/>
      <c r="AFW2334" s="121"/>
      <c r="AFX2334" s="121"/>
      <c r="AFY2334" s="121"/>
      <c r="AFZ2334" s="121"/>
      <c r="AGA2334" s="121"/>
      <c r="AGB2334" s="121"/>
      <c r="AGC2334" s="121"/>
      <c r="AGD2334" s="121"/>
      <c r="AGE2334" s="121"/>
      <c r="AGF2334" s="121"/>
      <c r="AGG2334" s="121"/>
      <c r="AGH2334" s="121"/>
      <c r="AGI2334" s="121"/>
      <c r="AGJ2334" s="121"/>
      <c r="AGK2334" s="121"/>
      <c r="AGL2334" s="121"/>
      <c r="AGM2334" s="121"/>
      <c r="AGN2334" s="121"/>
      <c r="AGO2334" s="121"/>
      <c r="AGP2334" s="121"/>
      <c r="AGQ2334" s="121"/>
      <c r="AGR2334" s="121"/>
      <c r="AGS2334" s="121"/>
      <c r="AGT2334" s="121"/>
      <c r="AGU2334" s="121"/>
      <c r="AGV2334" s="121"/>
      <c r="AGW2334" s="121"/>
      <c r="AGX2334" s="121"/>
      <c r="AGY2334" s="121"/>
      <c r="AGZ2334" s="121"/>
      <c r="AHA2334" s="121"/>
      <c r="AHB2334" s="121"/>
      <c r="AHC2334" s="121"/>
      <c r="AHD2334" s="121"/>
      <c r="AHE2334" s="121"/>
      <c r="AHF2334" s="121"/>
      <c r="AHG2334" s="121"/>
      <c r="AHH2334" s="121"/>
      <c r="AHI2334" s="121"/>
      <c r="AHJ2334" s="121"/>
      <c r="AHK2334" s="121"/>
      <c r="AHL2334" s="121"/>
      <c r="AHM2334" s="121"/>
      <c r="AHN2334" s="121"/>
      <c r="AHO2334" s="121"/>
      <c r="AHP2334" s="121"/>
      <c r="AHQ2334" s="121"/>
      <c r="AHR2334" s="121"/>
      <c r="AHS2334" s="121"/>
      <c r="AHT2334" s="121"/>
      <c r="AHU2334" s="121"/>
      <c r="AHV2334" s="121"/>
      <c r="AHW2334" s="121"/>
      <c r="AHX2334" s="121"/>
      <c r="AHY2334" s="121"/>
      <c r="AHZ2334" s="121"/>
      <c r="AIA2334" s="121"/>
      <c r="AIB2334" s="121"/>
      <c r="AIC2334" s="121"/>
      <c r="AID2334" s="121"/>
      <c r="AIE2334" s="121"/>
      <c r="AIF2334" s="121"/>
      <c r="AIG2334" s="121"/>
      <c r="AIH2334" s="121"/>
      <c r="AII2334" s="121"/>
      <c r="AIJ2334" s="121"/>
      <c r="AIK2334" s="121"/>
      <c r="AIL2334" s="121"/>
      <c r="AIM2334" s="121"/>
      <c r="AIN2334" s="121"/>
      <c r="AIO2334" s="121"/>
      <c r="AIP2334" s="121"/>
      <c r="AIQ2334" s="121"/>
      <c r="AIR2334" s="121"/>
      <c r="AIS2334" s="121"/>
      <c r="AIT2334" s="121"/>
      <c r="AIU2334" s="121"/>
      <c r="AIV2334" s="121"/>
      <c r="AIW2334" s="121"/>
      <c r="AIX2334" s="121"/>
      <c r="AIY2334" s="121"/>
      <c r="AIZ2334" s="121"/>
      <c r="AJA2334" s="121"/>
      <c r="AJB2334" s="121"/>
      <c r="AJC2334" s="121"/>
      <c r="AJD2334" s="121"/>
      <c r="AJE2334" s="121"/>
      <c r="AJF2334" s="121"/>
      <c r="AJG2334" s="121"/>
      <c r="AJH2334" s="121"/>
      <c r="AJI2334" s="121"/>
      <c r="AJJ2334" s="121"/>
      <c r="AJK2334" s="121"/>
      <c r="AJL2334" s="121"/>
      <c r="AJM2334" s="121"/>
      <c r="AJN2334" s="121"/>
      <c r="AJO2334" s="121"/>
      <c r="AJP2334" s="121"/>
      <c r="AJQ2334" s="121"/>
      <c r="AJR2334" s="121"/>
      <c r="AJS2334" s="121"/>
      <c r="AJT2334" s="121"/>
      <c r="AJU2334" s="121"/>
      <c r="AJV2334" s="121"/>
      <c r="AJW2334" s="121"/>
      <c r="AJX2334" s="121"/>
      <c r="AJY2334" s="121"/>
      <c r="AJZ2334" s="121"/>
      <c r="AKA2334" s="121"/>
      <c r="AKB2334" s="121"/>
      <c r="AKC2334" s="121"/>
      <c r="AKD2334" s="121"/>
      <c r="AKE2334" s="121"/>
      <c r="AKF2334" s="121"/>
      <c r="AKG2334" s="121"/>
      <c r="AKH2334" s="121"/>
      <c r="AKI2334" s="121"/>
      <c r="AKJ2334" s="121"/>
      <c r="AKK2334" s="121"/>
      <c r="AKL2334" s="121"/>
      <c r="AKM2334" s="121"/>
      <c r="AKN2334" s="121"/>
      <c r="AKO2334" s="121"/>
      <c r="AKP2334" s="121"/>
      <c r="AKQ2334" s="121"/>
      <c r="AKR2334" s="121"/>
      <c r="AKS2334" s="121"/>
      <c r="AKT2334" s="121"/>
      <c r="AKU2334" s="121"/>
      <c r="AKV2334" s="121"/>
      <c r="AKW2334" s="121"/>
      <c r="AKX2334" s="121"/>
      <c r="AKY2334" s="121"/>
      <c r="AKZ2334" s="121"/>
      <c r="ALA2334" s="121"/>
      <c r="ALB2334" s="121"/>
      <c r="ALC2334" s="121"/>
      <c r="ALD2334" s="121"/>
      <c r="ALE2334" s="121"/>
      <c r="ALF2334" s="121"/>
      <c r="ALG2334" s="121"/>
      <c r="ALH2334" s="121"/>
      <c r="ALI2334" s="121"/>
      <c r="ALJ2334" s="121"/>
      <c r="ALK2334" s="121"/>
      <c r="ALL2334" s="121"/>
      <c r="ALM2334" s="121"/>
      <c r="ALN2334" s="121"/>
      <c r="ALO2334" s="121"/>
      <c r="ALP2334" s="121"/>
      <c r="ALQ2334" s="121"/>
      <c r="ALR2334" s="121"/>
      <c r="ALS2334" s="121"/>
      <c r="ALT2334" s="121"/>
      <c r="ALU2334" s="121"/>
      <c r="ALV2334" s="121"/>
      <c r="ALW2334" s="121"/>
      <c r="ALX2334" s="121"/>
      <c r="ALY2334" s="121"/>
      <c r="ALZ2334" s="121"/>
      <c r="AMA2334" s="121"/>
      <c r="AMB2334" s="121"/>
      <c r="AMC2334" s="121"/>
      <c r="AMD2334" s="121"/>
      <c r="AME2334" s="121"/>
      <c r="AMF2334" s="121"/>
      <c r="AMG2334" s="121"/>
      <c r="AMH2334" s="121"/>
      <c r="AMI2334" s="121"/>
      <c r="AMJ2334" s="121"/>
      <c r="AMK2334" s="121"/>
    </row>
    <row r="2335" spans="1:1025" s="108" customFormat="1" ht="43.2">
      <c r="A2335" s="15">
        <v>2332</v>
      </c>
      <c r="B2335" s="274" t="s">
        <v>18</v>
      </c>
      <c r="C2335" s="274" t="s">
        <v>3864</v>
      </c>
      <c r="D2335" s="16" t="s">
        <v>5466</v>
      </c>
      <c r="E2335" s="16" t="s">
        <v>5610</v>
      </c>
      <c r="F2335" s="16" t="s">
        <v>938</v>
      </c>
      <c r="G2335" s="16" t="s">
        <v>1045</v>
      </c>
      <c r="H2335" s="45" t="s">
        <v>5611</v>
      </c>
      <c r="I2335" s="16" t="s">
        <v>5612</v>
      </c>
      <c r="J2335" s="16" t="s">
        <v>4333</v>
      </c>
      <c r="K2335" s="16" t="s">
        <v>5613</v>
      </c>
      <c r="L2335" s="16" t="s">
        <v>3769</v>
      </c>
      <c r="M2335" s="286" t="s">
        <v>5598</v>
      </c>
      <c r="N2335" s="121"/>
      <c r="O2335" s="121"/>
      <c r="P2335" s="121"/>
      <c r="Q2335" s="121"/>
      <c r="R2335" s="121"/>
      <c r="S2335" s="121"/>
      <c r="T2335" s="121"/>
      <c r="U2335" s="121"/>
      <c r="V2335" s="121"/>
      <c r="W2335" s="121"/>
      <c r="X2335" s="121"/>
      <c r="Y2335" s="121"/>
      <c r="Z2335" s="121"/>
      <c r="AA2335" s="121"/>
      <c r="AB2335" s="121"/>
      <c r="AC2335" s="121"/>
      <c r="AD2335" s="121"/>
      <c r="AE2335" s="121"/>
      <c r="AF2335" s="121"/>
      <c r="AG2335" s="121"/>
      <c r="AH2335" s="121"/>
      <c r="AI2335" s="121"/>
      <c r="AJ2335" s="121"/>
      <c r="AK2335" s="121"/>
      <c r="AL2335" s="121"/>
      <c r="AM2335" s="121"/>
      <c r="AN2335" s="121"/>
      <c r="AO2335" s="121"/>
      <c r="AP2335" s="121"/>
      <c r="AQ2335" s="121"/>
      <c r="AR2335" s="121"/>
      <c r="AS2335" s="121"/>
      <c r="AT2335" s="121"/>
      <c r="AU2335" s="121"/>
      <c r="AV2335" s="121"/>
      <c r="AW2335" s="121"/>
      <c r="AX2335" s="121"/>
      <c r="AY2335" s="121"/>
      <c r="AZ2335" s="121"/>
      <c r="BA2335" s="121"/>
      <c r="BB2335" s="121"/>
      <c r="BC2335" s="121"/>
      <c r="BD2335" s="121"/>
      <c r="BE2335" s="121"/>
      <c r="BF2335" s="121"/>
      <c r="BG2335" s="121"/>
      <c r="BH2335" s="121"/>
      <c r="BI2335" s="121"/>
      <c r="BJ2335" s="121"/>
      <c r="BK2335" s="121"/>
      <c r="BL2335" s="121"/>
      <c r="BM2335" s="121"/>
      <c r="BN2335" s="121"/>
      <c r="BO2335" s="121"/>
      <c r="BP2335" s="121"/>
      <c r="BQ2335" s="121"/>
      <c r="BR2335" s="121"/>
      <c r="BS2335" s="121"/>
      <c r="BT2335" s="121"/>
      <c r="BU2335" s="121"/>
      <c r="BV2335" s="121"/>
      <c r="BW2335" s="121"/>
      <c r="BX2335" s="121"/>
      <c r="BY2335" s="121"/>
      <c r="BZ2335" s="121"/>
      <c r="CA2335" s="121"/>
      <c r="CB2335" s="121"/>
      <c r="CC2335" s="121"/>
      <c r="CD2335" s="121"/>
      <c r="CE2335" s="121"/>
      <c r="CF2335" s="121"/>
      <c r="CG2335" s="121"/>
      <c r="CH2335" s="121"/>
      <c r="CI2335" s="121"/>
      <c r="CJ2335" s="121"/>
      <c r="CK2335" s="121"/>
      <c r="CL2335" s="121"/>
      <c r="CM2335" s="121"/>
      <c r="CN2335" s="121"/>
      <c r="CO2335" s="121"/>
      <c r="CP2335" s="121"/>
      <c r="CQ2335" s="121"/>
      <c r="CR2335" s="121"/>
      <c r="CS2335" s="121"/>
      <c r="CT2335" s="121"/>
      <c r="CU2335" s="121"/>
      <c r="CV2335" s="121"/>
      <c r="CW2335" s="121"/>
      <c r="CX2335" s="121"/>
      <c r="CY2335" s="121"/>
      <c r="CZ2335" s="121"/>
      <c r="DA2335" s="121"/>
      <c r="DB2335" s="121"/>
      <c r="DC2335" s="121"/>
      <c r="DD2335" s="121"/>
      <c r="DE2335" s="121"/>
      <c r="DF2335" s="121"/>
      <c r="DG2335" s="121"/>
      <c r="DH2335" s="121"/>
      <c r="DI2335" s="121"/>
      <c r="DJ2335" s="121"/>
      <c r="DK2335" s="121"/>
      <c r="DL2335" s="121"/>
      <c r="DM2335" s="121"/>
      <c r="DN2335" s="121"/>
      <c r="DO2335" s="121"/>
      <c r="DP2335" s="121"/>
      <c r="DQ2335" s="121"/>
      <c r="DR2335" s="121"/>
      <c r="DS2335" s="121"/>
      <c r="DT2335" s="121"/>
      <c r="DU2335" s="121"/>
      <c r="DV2335" s="121"/>
      <c r="DW2335" s="121"/>
      <c r="DX2335" s="121"/>
      <c r="DY2335" s="121"/>
      <c r="DZ2335" s="121"/>
      <c r="EA2335" s="121"/>
      <c r="EB2335" s="121"/>
      <c r="EC2335" s="121"/>
      <c r="ED2335" s="121"/>
      <c r="EE2335" s="121"/>
      <c r="EF2335" s="121"/>
      <c r="EG2335" s="121"/>
      <c r="EH2335" s="121"/>
      <c r="EI2335" s="121"/>
      <c r="EJ2335" s="121"/>
      <c r="EK2335" s="121"/>
      <c r="EL2335" s="121"/>
      <c r="EM2335" s="121"/>
      <c r="EN2335" s="121"/>
      <c r="EO2335" s="121"/>
      <c r="EP2335" s="121"/>
      <c r="EQ2335" s="121"/>
      <c r="ER2335" s="121"/>
      <c r="ES2335" s="121"/>
      <c r="ET2335" s="121"/>
      <c r="EU2335" s="121"/>
      <c r="EV2335" s="121"/>
      <c r="EW2335" s="121"/>
      <c r="EX2335" s="121"/>
      <c r="EY2335" s="121"/>
      <c r="EZ2335" s="121"/>
      <c r="FA2335" s="121"/>
      <c r="FB2335" s="121"/>
      <c r="FC2335" s="121"/>
      <c r="FD2335" s="121"/>
      <c r="FE2335" s="121"/>
      <c r="FF2335" s="121"/>
      <c r="FG2335" s="121"/>
      <c r="FH2335" s="121"/>
      <c r="FI2335" s="121"/>
      <c r="FJ2335" s="121"/>
      <c r="FK2335" s="121"/>
      <c r="FL2335" s="121"/>
      <c r="FM2335" s="121"/>
      <c r="FN2335" s="121"/>
      <c r="FO2335" s="121"/>
      <c r="FP2335" s="121"/>
      <c r="FQ2335" s="121"/>
      <c r="FR2335" s="121"/>
      <c r="FS2335" s="121"/>
      <c r="FT2335" s="121"/>
      <c r="FU2335" s="121"/>
      <c r="FV2335" s="121"/>
      <c r="FW2335" s="121"/>
      <c r="FX2335" s="121"/>
      <c r="FY2335" s="121"/>
      <c r="FZ2335" s="121"/>
      <c r="GA2335" s="121"/>
      <c r="GB2335" s="121"/>
      <c r="GC2335" s="121"/>
      <c r="GD2335" s="121"/>
      <c r="GE2335" s="121"/>
      <c r="GF2335" s="121"/>
      <c r="GG2335" s="121"/>
      <c r="GH2335" s="121"/>
      <c r="GI2335" s="121"/>
      <c r="GJ2335" s="121"/>
      <c r="GK2335" s="121"/>
      <c r="GL2335" s="121"/>
      <c r="GM2335" s="121"/>
      <c r="GN2335" s="121"/>
      <c r="GO2335" s="121"/>
      <c r="GP2335" s="121"/>
      <c r="GQ2335" s="121"/>
      <c r="GR2335" s="121"/>
      <c r="GS2335" s="121"/>
      <c r="GT2335" s="121"/>
      <c r="GU2335" s="121"/>
      <c r="GV2335" s="121"/>
      <c r="GW2335" s="121"/>
      <c r="GX2335" s="121"/>
      <c r="GY2335" s="121"/>
      <c r="GZ2335" s="121"/>
      <c r="HA2335" s="121"/>
      <c r="HB2335" s="121"/>
      <c r="HC2335" s="121"/>
      <c r="HD2335" s="121"/>
      <c r="HE2335" s="121"/>
      <c r="HF2335" s="121"/>
      <c r="HG2335" s="121"/>
      <c r="HH2335" s="121"/>
      <c r="HI2335" s="121"/>
      <c r="HJ2335" s="121"/>
      <c r="HK2335" s="121"/>
      <c r="HL2335" s="121"/>
      <c r="HM2335" s="121"/>
      <c r="HN2335" s="121"/>
      <c r="HO2335" s="121"/>
      <c r="HP2335" s="121"/>
      <c r="HQ2335" s="121"/>
      <c r="HR2335" s="121"/>
      <c r="HS2335" s="121"/>
      <c r="HT2335" s="121"/>
      <c r="HU2335" s="121"/>
      <c r="HV2335" s="121"/>
      <c r="HW2335" s="121"/>
      <c r="HX2335" s="121"/>
      <c r="HY2335" s="121"/>
      <c r="HZ2335" s="121"/>
      <c r="IA2335" s="121"/>
      <c r="IB2335" s="121"/>
      <c r="IC2335" s="121"/>
      <c r="ID2335" s="121"/>
      <c r="IE2335" s="121"/>
      <c r="IF2335" s="121"/>
      <c r="IG2335" s="121"/>
      <c r="IH2335" s="121"/>
      <c r="II2335" s="121"/>
      <c r="IJ2335" s="121"/>
      <c r="IK2335" s="121"/>
      <c r="IL2335" s="121"/>
      <c r="IM2335" s="121"/>
      <c r="IN2335" s="121"/>
      <c r="IO2335" s="121"/>
      <c r="IP2335" s="121"/>
      <c r="IQ2335" s="121"/>
      <c r="IR2335" s="121"/>
      <c r="IS2335" s="121"/>
      <c r="IT2335" s="121"/>
      <c r="IU2335" s="121"/>
      <c r="IV2335" s="121"/>
      <c r="IW2335" s="121"/>
      <c r="IX2335" s="121"/>
      <c r="IY2335" s="121"/>
      <c r="IZ2335" s="121"/>
      <c r="JA2335" s="121"/>
      <c r="JB2335" s="121"/>
      <c r="JC2335" s="121"/>
      <c r="JD2335" s="121"/>
      <c r="JE2335" s="121"/>
      <c r="JF2335" s="121"/>
      <c r="JG2335" s="121"/>
      <c r="JH2335" s="121"/>
      <c r="JI2335" s="121"/>
      <c r="JJ2335" s="121"/>
      <c r="JK2335" s="121"/>
      <c r="JL2335" s="121"/>
      <c r="JM2335" s="121"/>
      <c r="JN2335" s="121"/>
      <c r="JO2335" s="121"/>
      <c r="JP2335" s="121"/>
      <c r="JQ2335" s="121"/>
      <c r="JR2335" s="121"/>
      <c r="JS2335" s="121"/>
      <c r="JT2335" s="121"/>
      <c r="JU2335" s="121"/>
      <c r="JV2335" s="121"/>
      <c r="JW2335" s="121"/>
      <c r="JX2335" s="121"/>
      <c r="JY2335" s="121"/>
      <c r="JZ2335" s="121"/>
      <c r="KA2335" s="121"/>
      <c r="KB2335" s="121"/>
      <c r="KC2335" s="121"/>
      <c r="KD2335" s="121"/>
      <c r="KE2335" s="121"/>
      <c r="KF2335" s="121"/>
      <c r="KG2335" s="121"/>
      <c r="KH2335" s="121"/>
      <c r="KI2335" s="121"/>
      <c r="KJ2335" s="121"/>
      <c r="KK2335" s="121"/>
      <c r="KL2335" s="121"/>
      <c r="KM2335" s="121"/>
      <c r="KN2335" s="121"/>
      <c r="KO2335" s="121"/>
      <c r="KP2335" s="121"/>
      <c r="KQ2335" s="121"/>
      <c r="KR2335" s="121"/>
      <c r="KS2335" s="121"/>
      <c r="KT2335" s="121"/>
      <c r="KU2335" s="121"/>
      <c r="KV2335" s="121"/>
      <c r="KW2335" s="121"/>
      <c r="KX2335" s="121"/>
      <c r="KY2335" s="121"/>
      <c r="KZ2335" s="121"/>
      <c r="LA2335" s="121"/>
      <c r="LB2335" s="121"/>
      <c r="LC2335" s="121"/>
      <c r="LD2335" s="121"/>
      <c r="LE2335" s="121"/>
      <c r="LF2335" s="121"/>
      <c r="LG2335" s="121"/>
      <c r="LH2335" s="121"/>
      <c r="LI2335" s="121"/>
      <c r="LJ2335" s="121"/>
      <c r="LK2335" s="121"/>
      <c r="LL2335" s="121"/>
      <c r="LM2335" s="121"/>
      <c r="LN2335" s="121"/>
      <c r="LO2335" s="121"/>
      <c r="LP2335" s="121"/>
      <c r="LQ2335" s="121"/>
      <c r="LR2335" s="121"/>
      <c r="LS2335" s="121"/>
      <c r="LT2335" s="121"/>
      <c r="LU2335" s="121"/>
      <c r="LV2335" s="121"/>
      <c r="LW2335" s="121"/>
      <c r="LX2335" s="121"/>
      <c r="LY2335" s="121"/>
      <c r="LZ2335" s="121"/>
      <c r="MA2335" s="121"/>
      <c r="MB2335" s="121"/>
      <c r="MC2335" s="121"/>
      <c r="MD2335" s="121"/>
      <c r="ME2335" s="121"/>
      <c r="MF2335" s="121"/>
      <c r="MG2335" s="121"/>
      <c r="MH2335" s="121"/>
      <c r="MI2335" s="121"/>
      <c r="MJ2335" s="121"/>
      <c r="MK2335" s="121"/>
      <c r="ML2335" s="121"/>
      <c r="MM2335" s="121"/>
      <c r="MN2335" s="121"/>
      <c r="MO2335" s="121"/>
      <c r="MP2335" s="121"/>
      <c r="MQ2335" s="121"/>
      <c r="MR2335" s="121"/>
      <c r="MS2335" s="121"/>
      <c r="MT2335" s="121"/>
      <c r="MU2335" s="121"/>
      <c r="MV2335" s="121"/>
      <c r="MW2335" s="121"/>
      <c r="MX2335" s="121"/>
      <c r="MY2335" s="121"/>
      <c r="MZ2335" s="121"/>
      <c r="NA2335" s="121"/>
      <c r="NB2335" s="121"/>
      <c r="NC2335" s="121"/>
      <c r="ND2335" s="121"/>
      <c r="NE2335" s="121"/>
      <c r="NF2335" s="121"/>
      <c r="NG2335" s="121"/>
      <c r="NH2335" s="121"/>
      <c r="NI2335" s="121"/>
      <c r="NJ2335" s="121"/>
      <c r="NK2335" s="121"/>
      <c r="NL2335" s="121"/>
      <c r="NM2335" s="121"/>
      <c r="NN2335" s="121"/>
      <c r="NO2335" s="121"/>
      <c r="NP2335" s="121"/>
      <c r="NQ2335" s="121"/>
      <c r="NR2335" s="121"/>
      <c r="NS2335" s="121"/>
      <c r="NT2335" s="121"/>
      <c r="NU2335" s="121"/>
      <c r="NV2335" s="121"/>
      <c r="NW2335" s="121"/>
      <c r="NX2335" s="121"/>
      <c r="NY2335" s="121"/>
      <c r="NZ2335" s="121"/>
      <c r="OA2335" s="121"/>
      <c r="OB2335" s="121"/>
      <c r="OC2335" s="121"/>
      <c r="OD2335" s="121"/>
      <c r="OE2335" s="121"/>
      <c r="OF2335" s="121"/>
      <c r="OG2335" s="121"/>
      <c r="OH2335" s="121"/>
      <c r="OI2335" s="121"/>
      <c r="OJ2335" s="121"/>
      <c r="OK2335" s="121"/>
      <c r="OL2335" s="121"/>
      <c r="OM2335" s="121"/>
      <c r="ON2335" s="121"/>
      <c r="OO2335" s="121"/>
      <c r="OP2335" s="121"/>
      <c r="OQ2335" s="121"/>
      <c r="OR2335" s="121"/>
      <c r="OS2335" s="121"/>
      <c r="OT2335" s="121"/>
      <c r="OU2335" s="121"/>
      <c r="OV2335" s="121"/>
      <c r="OW2335" s="121"/>
      <c r="OX2335" s="121"/>
      <c r="OY2335" s="121"/>
      <c r="OZ2335" s="121"/>
      <c r="PA2335" s="121"/>
      <c r="PB2335" s="121"/>
      <c r="PC2335" s="121"/>
      <c r="PD2335" s="121"/>
      <c r="PE2335" s="121"/>
      <c r="PF2335" s="121"/>
      <c r="PG2335" s="121"/>
      <c r="PH2335" s="121"/>
      <c r="PI2335" s="121"/>
      <c r="PJ2335" s="121"/>
      <c r="PK2335" s="121"/>
      <c r="PL2335" s="121"/>
      <c r="PM2335" s="121"/>
      <c r="PN2335" s="121"/>
      <c r="PO2335" s="121"/>
      <c r="PP2335" s="121"/>
      <c r="PQ2335" s="121"/>
      <c r="PR2335" s="121"/>
      <c r="PS2335" s="121"/>
      <c r="PT2335" s="121"/>
      <c r="PU2335" s="121"/>
      <c r="PV2335" s="121"/>
      <c r="PW2335" s="121"/>
      <c r="PX2335" s="121"/>
      <c r="PY2335" s="121"/>
      <c r="PZ2335" s="121"/>
      <c r="QA2335" s="121"/>
      <c r="QB2335" s="121"/>
      <c r="QC2335" s="121"/>
      <c r="QD2335" s="121"/>
      <c r="QE2335" s="121"/>
      <c r="QF2335" s="121"/>
      <c r="QG2335" s="121"/>
      <c r="QH2335" s="121"/>
      <c r="QI2335" s="121"/>
      <c r="QJ2335" s="121"/>
      <c r="QK2335" s="121"/>
      <c r="QL2335" s="121"/>
      <c r="QM2335" s="121"/>
      <c r="QN2335" s="121"/>
      <c r="QO2335" s="121"/>
      <c r="QP2335" s="121"/>
      <c r="QQ2335" s="121"/>
      <c r="QR2335" s="121"/>
      <c r="QS2335" s="121"/>
      <c r="QT2335" s="121"/>
      <c r="QU2335" s="121"/>
      <c r="QV2335" s="121"/>
      <c r="QW2335" s="121"/>
      <c r="QX2335" s="121"/>
      <c r="QY2335" s="121"/>
      <c r="QZ2335" s="121"/>
      <c r="RA2335" s="121"/>
      <c r="RB2335" s="121"/>
      <c r="RC2335" s="121"/>
      <c r="RD2335" s="121"/>
      <c r="RE2335" s="121"/>
      <c r="RF2335" s="121"/>
      <c r="RG2335" s="121"/>
      <c r="RH2335" s="121"/>
      <c r="RI2335" s="121"/>
      <c r="RJ2335" s="121"/>
      <c r="RK2335" s="121"/>
      <c r="RL2335" s="121"/>
      <c r="RM2335" s="121"/>
      <c r="RN2335" s="121"/>
      <c r="RO2335" s="121"/>
      <c r="RP2335" s="121"/>
      <c r="RQ2335" s="121"/>
      <c r="RR2335" s="121"/>
      <c r="RS2335" s="121"/>
      <c r="RT2335" s="121"/>
      <c r="RU2335" s="121"/>
      <c r="RV2335" s="121"/>
      <c r="RW2335" s="121"/>
      <c r="RX2335" s="121"/>
      <c r="RY2335" s="121"/>
      <c r="RZ2335" s="121"/>
      <c r="SA2335" s="121"/>
      <c r="SB2335" s="121"/>
      <c r="SC2335" s="121"/>
      <c r="SD2335" s="121"/>
      <c r="SE2335" s="121"/>
      <c r="SF2335" s="121"/>
      <c r="SG2335" s="121"/>
      <c r="SH2335" s="121"/>
      <c r="SI2335" s="121"/>
      <c r="SJ2335" s="121"/>
      <c r="SK2335" s="121"/>
      <c r="SL2335" s="121"/>
      <c r="SM2335" s="121"/>
      <c r="SN2335" s="121"/>
      <c r="SO2335" s="121"/>
      <c r="SP2335" s="121"/>
      <c r="SQ2335" s="121"/>
      <c r="SR2335" s="121"/>
      <c r="SS2335" s="121"/>
      <c r="ST2335" s="121"/>
      <c r="SU2335" s="121"/>
      <c r="SV2335" s="121"/>
      <c r="SW2335" s="121"/>
      <c r="SX2335" s="121"/>
      <c r="SY2335" s="121"/>
      <c r="SZ2335" s="121"/>
      <c r="TA2335" s="121"/>
      <c r="TB2335" s="121"/>
      <c r="TC2335" s="121"/>
      <c r="TD2335" s="121"/>
      <c r="TE2335" s="121"/>
      <c r="TF2335" s="121"/>
      <c r="TG2335" s="121"/>
      <c r="TH2335" s="121"/>
      <c r="TI2335" s="121"/>
      <c r="TJ2335" s="121"/>
      <c r="TK2335" s="121"/>
      <c r="TL2335" s="121"/>
      <c r="TM2335" s="121"/>
      <c r="TN2335" s="121"/>
      <c r="TO2335" s="121"/>
      <c r="TP2335" s="121"/>
      <c r="TQ2335" s="121"/>
      <c r="TR2335" s="121"/>
      <c r="TS2335" s="121"/>
      <c r="TT2335" s="121"/>
      <c r="TU2335" s="121"/>
      <c r="TV2335" s="121"/>
      <c r="TW2335" s="121"/>
      <c r="TX2335" s="121"/>
      <c r="TY2335" s="121"/>
      <c r="TZ2335" s="121"/>
      <c r="UA2335" s="121"/>
      <c r="UB2335" s="121"/>
      <c r="UC2335" s="121"/>
      <c r="UD2335" s="121"/>
      <c r="UE2335" s="121"/>
      <c r="UF2335" s="121"/>
      <c r="UG2335" s="121"/>
      <c r="UH2335" s="121"/>
      <c r="UI2335" s="121"/>
      <c r="UJ2335" s="121"/>
      <c r="UK2335" s="121"/>
      <c r="UL2335" s="121"/>
      <c r="UM2335" s="121"/>
      <c r="UN2335" s="121"/>
      <c r="UO2335" s="121"/>
      <c r="UP2335" s="121"/>
      <c r="UQ2335" s="121"/>
      <c r="UR2335" s="121"/>
      <c r="US2335" s="121"/>
      <c r="UT2335" s="121"/>
      <c r="UU2335" s="121"/>
      <c r="UV2335" s="121"/>
      <c r="UW2335" s="121"/>
      <c r="UX2335" s="121"/>
      <c r="UY2335" s="121"/>
      <c r="UZ2335" s="121"/>
      <c r="VA2335" s="121"/>
      <c r="VB2335" s="121"/>
      <c r="VC2335" s="121"/>
      <c r="VD2335" s="121"/>
      <c r="VE2335" s="121"/>
      <c r="VF2335" s="121"/>
      <c r="VG2335" s="121"/>
      <c r="VH2335" s="121"/>
      <c r="VI2335" s="121"/>
      <c r="VJ2335" s="121"/>
      <c r="VK2335" s="121"/>
      <c r="VL2335" s="121"/>
      <c r="VM2335" s="121"/>
      <c r="VN2335" s="121"/>
      <c r="VO2335" s="121"/>
      <c r="VP2335" s="121"/>
      <c r="VQ2335" s="121"/>
      <c r="VR2335" s="121"/>
      <c r="VS2335" s="121"/>
      <c r="VT2335" s="121"/>
      <c r="VU2335" s="121"/>
      <c r="VV2335" s="121"/>
      <c r="VW2335" s="121"/>
      <c r="VX2335" s="121"/>
      <c r="VY2335" s="121"/>
      <c r="VZ2335" s="121"/>
      <c r="WA2335" s="121"/>
      <c r="WB2335" s="121"/>
      <c r="WC2335" s="121"/>
      <c r="WD2335" s="121"/>
      <c r="WE2335" s="121"/>
      <c r="WF2335" s="121"/>
      <c r="WG2335" s="121"/>
      <c r="WH2335" s="121"/>
      <c r="WI2335" s="121"/>
      <c r="WJ2335" s="121"/>
      <c r="WK2335" s="121"/>
      <c r="WL2335" s="121"/>
      <c r="WM2335" s="121"/>
      <c r="WN2335" s="121"/>
      <c r="WO2335" s="121"/>
      <c r="WP2335" s="121"/>
      <c r="WQ2335" s="121"/>
      <c r="WR2335" s="121"/>
      <c r="WS2335" s="121"/>
      <c r="WT2335" s="121"/>
      <c r="WU2335" s="121"/>
      <c r="WV2335" s="121"/>
      <c r="WW2335" s="121"/>
      <c r="WX2335" s="121"/>
      <c r="WY2335" s="121"/>
      <c r="WZ2335" s="121"/>
      <c r="XA2335" s="121"/>
      <c r="XB2335" s="121"/>
      <c r="XC2335" s="121"/>
      <c r="XD2335" s="121"/>
      <c r="XE2335" s="121"/>
      <c r="XF2335" s="121"/>
      <c r="XG2335" s="121"/>
      <c r="XH2335" s="121"/>
      <c r="XI2335" s="121"/>
      <c r="XJ2335" s="121"/>
      <c r="XK2335" s="121"/>
      <c r="XL2335" s="121"/>
      <c r="XM2335" s="121"/>
      <c r="XN2335" s="121"/>
      <c r="XO2335" s="121"/>
      <c r="XP2335" s="121"/>
      <c r="XQ2335" s="121"/>
      <c r="XR2335" s="121"/>
      <c r="XS2335" s="121"/>
      <c r="XT2335" s="121"/>
      <c r="XU2335" s="121"/>
      <c r="XV2335" s="121"/>
      <c r="XW2335" s="121"/>
      <c r="XX2335" s="121"/>
      <c r="XY2335" s="121"/>
      <c r="XZ2335" s="121"/>
      <c r="YA2335" s="121"/>
      <c r="YB2335" s="121"/>
      <c r="YC2335" s="121"/>
      <c r="YD2335" s="121"/>
      <c r="YE2335" s="121"/>
      <c r="YF2335" s="121"/>
      <c r="YG2335" s="121"/>
      <c r="YH2335" s="121"/>
      <c r="YI2335" s="121"/>
      <c r="YJ2335" s="121"/>
      <c r="YK2335" s="121"/>
      <c r="YL2335" s="121"/>
      <c r="YM2335" s="121"/>
      <c r="YN2335" s="121"/>
      <c r="YO2335" s="121"/>
      <c r="YP2335" s="121"/>
      <c r="YQ2335" s="121"/>
      <c r="YR2335" s="121"/>
      <c r="YS2335" s="121"/>
      <c r="YT2335" s="121"/>
      <c r="YU2335" s="121"/>
      <c r="YV2335" s="121"/>
      <c r="YW2335" s="121"/>
      <c r="YX2335" s="121"/>
      <c r="YY2335" s="121"/>
      <c r="YZ2335" s="121"/>
      <c r="ZA2335" s="121"/>
      <c r="ZB2335" s="121"/>
      <c r="ZC2335" s="121"/>
      <c r="ZD2335" s="121"/>
      <c r="ZE2335" s="121"/>
      <c r="ZF2335" s="121"/>
      <c r="ZG2335" s="121"/>
      <c r="ZH2335" s="121"/>
      <c r="ZI2335" s="121"/>
      <c r="ZJ2335" s="121"/>
      <c r="ZK2335" s="121"/>
      <c r="ZL2335" s="121"/>
      <c r="ZM2335" s="121"/>
      <c r="ZN2335" s="121"/>
      <c r="ZO2335" s="121"/>
      <c r="ZP2335" s="121"/>
      <c r="ZQ2335" s="121"/>
      <c r="ZR2335" s="121"/>
      <c r="ZS2335" s="121"/>
      <c r="ZT2335" s="121"/>
      <c r="ZU2335" s="121"/>
      <c r="ZV2335" s="121"/>
      <c r="ZW2335" s="121"/>
      <c r="ZX2335" s="121"/>
      <c r="ZY2335" s="121"/>
      <c r="ZZ2335" s="121"/>
      <c r="AAA2335" s="121"/>
      <c r="AAB2335" s="121"/>
      <c r="AAC2335" s="121"/>
      <c r="AAD2335" s="121"/>
      <c r="AAE2335" s="121"/>
      <c r="AAF2335" s="121"/>
      <c r="AAG2335" s="121"/>
      <c r="AAH2335" s="121"/>
      <c r="AAI2335" s="121"/>
      <c r="AAJ2335" s="121"/>
      <c r="AAK2335" s="121"/>
      <c r="AAL2335" s="121"/>
      <c r="AAM2335" s="121"/>
      <c r="AAN2335" s="121"/>
      <c r="AAO2335" s="121"/>
      <c r="AAP2335" s="121"/>
      <c r="AAQ2335" s="121"/>
      <c r="AAR2335" s="121"/>
      <c r="AAS2335" s="121"/>
      <c r="AAT2335" s="121"/>
      <c r="AAU2335" s="121"/>
      <c r="AAV2335" s="121"/>
      <c r="AAW2335" s="121"/>
      <c r="AAX2335" s="121"/>
      <c r="AAY2335" s="121"/>
      <c r="AAZ2335" s="121"/>
      <c r="ABA2335" s="121"/>
      <c r="ABB2335" s="121"/>
      <c r="ABC2335" s="121"/>
      <c r="ABD2335" s="121"/>
      <c r="ABE2335" s="121"/>
      <c r="ABF2335" s="121"/>
      <c r="ABG2335" s="121"/>
      <c r="ABH2335" s="121"/>
      <c r="ABI2335" s="121"/>
      <c r="ABJ2335" s="121"/>
      <c r="ABK2335" s="121"/>
      <c r="ABL2335" s="121"/>
      <c r="ABM2335" s="121"/>
      <c r="ABN2335" s="121"/>
      <c r="ABO2335" s="121"/>
      <c r="ABP2335" s="121"/>
      <c r="ABQ2335" s="121"/>
      <c r="ABR2335" s="121"/>
      <c r="ABS2335" s="121"/>
      <c r="ABT2335" s="121"/>
      <c r="ABU2335" s="121"/>
      <c r="ABV2335" s="121"/>
      <c r="ABW2335" s="121"/>
      <c r="ABX2335" s="121"/>
      <c r="ABY2335" s="121"/>
      <c r="ABZ2335" s="121"/>
      <c r="ACA2335" s="121"/>
      <c r="ACB2335" s="121"/>
      <c r="ACC2335" s="121"/>
      <c r="ACD2335" s="121"/>
      <c r="ACE2335" s="121"/>
      <c r="ACF2335" s="121"/>
      <c r="ACG2335" s="121"/>
      <c r="ACH2335" s="121"/>
      <c r="ACI2335" s="121"/>
      <c r="ACJ2335" s="121"/>
      <c r="ACK2335" s="121"/>
      <c r="ACL2335" s="121"/>
      <c r="ACM2335" s="121"/>
      <c r="ACN2335" s="121"/>
      <c r="ACO2335" s="121"/>
      <c r="ACP2335" s="121"/>
      <c r="ACQ2335" s="121"/>
      <c r="ACR2335" s="121"/>
      <c r="ACS2335" s="121"/>
      <c r="ACT2335" s="121"/>
      <c r="ACU2335" s="121"/>
      <c r="ACV2335" s="121"/>
      <c r="ACW2335" s="121"/>
      <c r="ACX2335" s="121"/>
      <c r="ACY2335" s="121"/>
      <c r="ACZ2335" s="121"/>
      <c r="ADA2335" s="121"/>
      <c r="ADB2335" s="121"/>
      <c r="ADC2335" s="121"/>
      <c r="ADD2335" s="121"/>
      <c r="ADE2335" s="121"/>
      <c r="ADF2335" s="121"/>
      <c r="ADG2335" s="121"/>
      <c r="ADH2335" s="121"/>
      <c r="ADI2335" s="121"/>
      <c r="ADJ2335" s="121"/>
      <c r="ADK2335" s="121"/>
      <c r="ADL2335" s="121"/>
      <c r="ADM2335" s="121"/>
      <c r="ADN2335" s="121"/>
      <c r="ADO2335" s="121"/>
      <c r="ADP2335" s="121"/>
      <c r="ADQ2335" s="121"/>
      <c r="ADR2335" s="121"/>
      <c r="ADS2335" s="121"/>
      <c r="ADT2335" s="121"/>
      <c r="ADU2335" s="121"/>
      <c r="ADV2335" s="121"/>
      <c r="ADW2335" s="121"/>
      <c r="ADX2335" s="121"/>
      <c r="ADY2335" s="121"/>
      <c r="ADZ2335" s="121"/>
      <c r="AEA2335" s="121"/>
      <c r="AEB2335" s="121"/>
      <c r="AEC2335" s="121"/>
      <c r="AED2335" s="121"/>
      <c r="AEE2335" s="121"/>
      <c r="AEF2335" s="121"/>
      <c r="AEG2335" s="121"/>
      <c r="AEH2335" s="121"/>
      <c r="AEI2335" s="121"/>
      <c r="AEJ2335" s="121"/>
      <c r="AEK2335" s="121"/>
      <c r="AEL2335" s="121"/>
      <c r="AEM2335" s="121"/>
      <c r="AEN2335" s="121"/>
      <c r="AEO2335" s="121"/>
      <c r="AEP2335" s="121"/>
      <c r="AEQ2335" s="121"/>
      <c r="AER2335" s="121"/>
      <c r="AES2335" s="121"/>
      <c r="AET2335" s="121"/>
      <c r="AEU2335" s="121"/>
      <c r="AEV2335" s="121"/>
      <c r="AEW2335" s="121"/>
      <c r="AEX2335" s="121"/>
      <c r="AEY2335" s="121"/>
      <c r="AEZ2335" s="121"/>
      <c r="AFA2335" s="121"/>
      <c r="AFB2335" s="121"/>
      <c r="AFC2335" s="121"/>
      <c r="AFD2335" s="121"/>
      <c r="AFE2335" s="121"/>
      <c r="AFF2335" s="121"/>
      <c r="AFG2335" s="121"/>
      <c r="AFH2335" s="121"/>
      <c r="AFI2335" s="121"/>
      <c r="AFJ2335" s="121"/>
      <c r="AFK2335" s="121"/>
      <c r="AFL2335" s="121"/>
      <c r="AFM2335" s="121"/>
      <c r="AFN2335" s="121"/>
      <c r="AFO2335" s="121"/>
      <c r="AFP2335" s="121"/>
      <c r="AFQ2335" s="121"/>
      <c r="AFR2335" s="121"/>
      <c r="AFS2335" s="121"/>
      <c r="AFT2335" s="121"/>
      <c r="AFU2335" s="121"/>
      <c r="AFV2335" s="121"/>
      <c r="AFW2335" s="121"/>
      <c r="AFX2335" s="121"/>
      <c r="AFY2335" s="121"/>
      <c r="AFZ2335" s="121"/>
      <c r="AGA2335" s="121"/>
      <c r="AGB2335" s="121"/>
      <c r="AGC2335" s="121"/>
      <c r="AGD2335" s="121"/>
      <c r="AGE2335" s="121"/>
      <c r="AGF2335" s="121"/>
      <c r="AGG2335" s="121"/>
      <c r="AGH2335" s="121"/>
      <c r="AGI2335" s="121"/>
      <c r="AGJ2335" s="121"/>
      <c r="AGK2335" s="121"/>
      <c r="AGL2335" s="121"/>
      <c r="AGM2335" s="121"/>
      <c r="AGN2335" s="121"/>
      <c r="AGO2335" s="121"/>
      <c r="AGP2335" s="121"/>
      <c r="AGQ2335" s="121"/>
      <c r="AGR2335" s="121"/>
      <c r="AGS2335" s="121"/>
      <c r="AGT2335" s="121"/>
      <c r="AGU2335" s="121"/>
      <c r="AGV2335" s="121"/>
      <c r="AGW2335" s="121"/>
      <c r="AGX2335" s="121"/>
      <c r="AGY2335" s="121"/>
      <c r="AGZ2335" s="121"/>
      <c r="AHA2335" s="121"/>
      <c r="AHB2335" s="121"/>
      <c r="AHC2335" s="121"/>
      <c r="AHD2335" s="121"/>
      <c r="AHE2335" s="121"/>
      <c r="AHF2335" s="121"/>
      <c r="AHG2335" s="121"/>
      <c r="AHH2335" s="121"/>
      <c r="AHI2335" s="121"/>
      <c r="AHJ2335" s="121"/>
      <c r="AHK2335" s="121"/>
      <c r="AHL2335" s="121"/>
      <c r="AHM2335" s="121"/>
      <c r="AHN2335" s="121"/>
      <c r="AHO2335" s="121"/>
      <c r="AHP2335" s="121"/>
      <c r="AHQ2335" s="121"/>
      <c r="AHR2335" s="121"/>
      <c r="AHS2335" s="121"/>
      <c r="AHT2335" s="121"/>
      <c r="AHU2335" s="121"/>
      <c r="AHV2335" s="121"/>
      <c r="AHW2335" s="121"/>
      <c r="AHX2335" s="121"/>
      <c r="AHY2335" s="121"/>
      <c r="AHZ2335" s="121"/>
      <c r="AIA2335" s="121"/>
      <c r="AIB2335" s="121"/>
      <c r="AIC2335" s="121"/>
      <c r="AID2335" s="121"/>
      <c r="AIE2335" s="121"/>
      <c r="AIF2335" s="121"/>
      <c r="AIG2335" s="121"/>
      <c r="AIH2335" s="121"/>
      <c r="AII2335" s="121"/>
      <c r="AIJ2335" s="121"/>
      <c r="AIK2335" s="121"/>
      <c r="AIL2335" s="121"/>
      <c r="AIM2335" s="121"/>
      <c r="AIN2335" s="121"/>
      <c r="AIO2335" s="121"/>
      <c r="AIP2335" s="121"/>
      <c r="AIQ2335" s="121"/>
      <c r="AIR2335" s="121"/>
      <c r="AIS2335" s="121"/>
      <c r="AIT2335" s="121"/>
      <c r="AIU2335" s="121"/>
      <c r="AIV2335" s="121"/>
      <c r="AIW2335" s="121"/>
      <c r="AIX2335" s="121"/>
      <c r="AIY2335" s="121"/>
      <c r="AIZ2335" s="121"/>
      <c r="AJA2335" s="121"/>
      <c r="AJB2335" s="121"/>
      <c r="AJC2335" s="121"/>
      <c r="AJD2335" s="121"/>
      <c r="AJE2335" s="121"/>
      <c r="AJF2335" s="121"/>
      <c r="AJG2335" s="121"/>
      <c r="AJH2335" s="121"/>
      <c r="AJI2335" s="121"/>
      <c r="AJJ2335" s="121"/>
      <c r="AJK2335" s="121"/>
      <c r="AJL2335" s="121"/>
      <c r="AJM2335" s="121"/>
      <c r="AJN2335" s="121"/>
      <c r="AJO2335" s="121"/>
      <c r="AJP2335" s="121"/>
      <c r="AJQ2335" s="121"/>
      <c r="AJR2335" s="121"/>
      <c r="AJS2335" s="121"/>
      <c r="AJT2335" s="121"/>
      <c r="AJU2335" s="121"/>
      <c r="AJV2335" s="121"/>
      <c r="AJW2335" s="121"/>
      <c r="AJX2335" s="121"/>
      <c r="AJY2335" s="121"/>
      <c r="AJZ2335" s="121"/>
      <c r="AKA2335" s="121"/>
      <c r="AKB2335" s="121"/>
      <c r="AKC2335" s="121"/>
      <c r="AKD2335" s="121"/>
      <c r="AKE2335" s="121"/>
      <c r="AKF2335" s="121"/>
      <c r="AKG2335" s="121"/>
      <c r="AKH2335" s="121"/>
      <c r="AKI2335" s="121"/>
      <c r="AKJ2335" s="121"/>
      <c r="AKK2335" s="121"/>
      <c r="AKL2335" s="121"/>
      <c r="AKM2335" s="121"/>
      <c r="AKN2335" s="121"/>
      <c r="AKO2335" s="121"/>
      <c r="AKP2335" s="121"/>
      <c r="AKQ2335" s="121"/>
      <c r="AKR2335" s="121"/>
      <c r="AKS2335" s="121"/>
      <c r="AKT2335" s="121"/>
      <c r="AKU2335" s="121"/>
      <c r="AKV2335" s="121"/>
      <c r="AKW2335" s="121"/>
      <c r="AKX2335" s="121"/>
      <c r="AKY2335" s="121"/>
      <c r="AKZ2335" s="121"/>
      <c r="ALA2335" s="121"/>
      <c r="ALB2335" s="121"/>
      <c r="ALC2335" s="121"/>
      <c r="ALD2335" s="121"/>
      <c r="ALE2335" s="121"/>
      <c r="ALF2335" s="121"/>
      <c r="ALG2335" s="121"/>
      <c r="ALH2335" s="121"/>
      <c r="ALI2335" s="121"/>
      <c r="ALJ2335" s="121"/>
      <c r="ALK2335" s="121"/>
      <c r="ALL2335" s="121"/>
      <c r="ALM2335" s="121"/>
      <c r="ALN2335" s="121"/>
      <c r="ALO2335" s="121"/>
      <c r="ALP2335" s="121"/>
      <c r="ALQ2335" s="121"/>
      <c r="ALR2335" s="121"/>
      <c r="ALS2335" s="121"/>
      <c r="ALT2335" s="121"/>
      <c r="ALU2335" s="121"/>
      <c r="ALV2335" s="121"/>
      <c r="ALW2335" s="121"/>
      <c r="ALX2335" s="121"/>
      <c r="ALY2335" s="121"/>
      <c r="ALZ2335" s="121"/>
      <c r="AMA2335" s="121"/>
      <c r="AMB2335" s="121"/>
      <c r="AMC2335" s="121"/>
      <c r="AMD2335" s="121"/>
      <c r="AME2335" s="121"/>
      <c r="AMF2335" s="121"/>
      <c r="AMG2335" s="121"/>
      <c r="AMH2335" s="121"/>
      <c r="AMI2335" s="121"/>
      <c r="AMJ2335" s="121"/>
      <c r="AMK2335" s="121"/>
    </row>
    <row r="2336" spans="1:1025" s="108" customFormat="1" ht="43.2">
      <c r="A2336" s="15">
        <v>2333</v>
      </c>
      <c r="B2336" s="274" t="s">
        <v>5614</v>
      </c>
      <c r="C2336" s="274" t="s">
        <v>3864</v>
      </c>
      <c r="D2336" s="16" t="s">
        <v>5466</v>
      </c>
      <c r="E2336" s="16" t="s">
        <v>5615</v>
      </c>
      <c r="F2336" s="16" t="s">
        <v>938</v>
      </c>
      <c r="G2336" s="16" t="s">
        <v>961</v>
      </c>
      <c r="H2336" s="45" t="s">
        <v>4384</v>
      </c>
      <c r="I2336" s="16" t="s">
        <v>5616</v>
      </c>
      <c r="J2336" s="16" t="s">
        <v>5617</v>
      </c>
      <c r="K2336" s="16" t="s">
        <v>5618</v>
      </c>
      <c r="L2336" s="16" t="s">
        <v>3237</v>
      </c>
      <c r="M2336" s="286" t="s">
        <v>5619</v>
      </c>
      <c r="N2336" s="121"/>
      <c r="O2336" s="121"/>
      <c r="P2336" s="121"/>
      <c r="Q2336" s="121"/>
      <c r="R2336" s="121"/>
      <c r="S2336" s="121"/>
      <c r="T2336" s="121"/>
      <c r="U2336" s="121"/>
      <c r="V2336" s="121"/>
      <c r="W2336" s="121"/>
      <c r="X2336" s="121"/>
      <c r="Y2336" s="121"/>
      <c r="Z2336" s="121"/>
      <c r="AA2336" s="121"/>
      <c r="AB2336" s="121"/>
      <c r="AC2336" s="121"/>
      <c r="AD2336" s="121"/>
      <c r="AE2336" s="121"/>
      <c r="AF2336" s="121"/>
      <c r="AG2336" s="121"/>
      <c r="AH2336" s="121"/>
      <c r="AI2336" s="121"/>
      <c r="AJ2336" s="121"/>
      <c r="AK2336" s="121"/>
      <c r="AL2336" s="121"/>
      <c r="AM2336" s="121"/>
      <c r="AN2336" s="121"/>
      <c r="AO2336" s="121"/>
      <c r="AP2336" s="121"/>
      <c r="AQ2336" s="121"/>
      <c r="AR2336" s="121"/>
      <c r="AS2336" s="121"/>
      <c r="AT2336" s="121"/>
      <c r="AU2336" s="121"/>
      <c r="AV2336" s="121"/>
      <c r="AW2336" s="121"/>
      <c r="AX2336" s="121"/>
      <c r="AY2336" s="121"/>
      <c r="AZ2336" s="121"/>
      <c r="BA2336" s="121"/>
      <c r="BB2336" s="121"/>
      <c r="BC2336" s="121"/>
      <c r="BD2336" s="121"/>
      <c r="BE2336" s="121"/>
      <c r="BF2336" s="121"/>
      <c r="BG2336" s="121"/>
      <c r="BH2336" s="121"/>
      <c r="BI2336" s="121"/>
      <c r="BJ2336" s="121"/>
      <c r="BK2336" s="121"/>
      <c r="BL2336" s="121"/>
      <c r="BM2336" s="121"/>
      <c r="BN2336" s="121"/>
      <c r="BO2336" s="121"/>
      <c r="BP2336" s="121"/>
      <c r="BQ2336" s="121"/>
      <c r="BR2336" s="121"/>
      <c r="BS2336" s="121"/>
      <c r="BT2336" s="121"/>
      <c r="BU2336" s="121"/>
      <c r="BV2336" s="121"/>
      <c r="BW2336" s="121"/>
      <c r="BX2336" s="121"/>
      <c r="BY2336" s="121"/>
      <c r="BZ2336" s="121"/>
      <c r="CA2336" s="121"/>
      <c r="CB2336" s="121"/>
      <c r="CC2336" s="121"/>
      <c r="CD2336" s="121"/>
      <c r="CE2336" s="121"/>
      <c r="CF2336" s="121"/>
      <c r="CG2336" s="121"/>
      <c r="CH2336" s="121"/>
      <c r="CI2336" s="121"/>
      <c r="CJ2336" s="121"/>
      <c r="CK2336" s="121"/>
      <c r="CL2336" s="121"/>
      <c r="CM2336" s="121"/>
      <c r="CN2336" s="121"/>
      <c r="CO2336" s="121"/>
      <c r="CP2336" s="121"/>
      <c r="CQ2336" s="121"/>
      <c r="CR2336" s="121"/>
      <c r="CS2336" s="121"/>
      <c r="CT2336" s="121"/>
      <c r="CU2336" s="121"/>
      <c r="CV2336" s="121"/>
      <c r="CW2336" s="121"/>
      <c r="CX2336" s="121"/>
      <c r="CY2336" s="121"/>
      <c r="CZ2336" s="121"/>
      <c r="DA2336" s="121"/>
      <c r="DB2336" s="121"/>
      <c r="DC2336" s="121"/>
      <c r="DD2336" s="121"/>
      <c r="DE2336" s="121"/>
      <c r="DF2336" s="121"/>
      <c r="DG2336" s="121"/>
      <c r="DH2336" s="121"/>
      <c r="DI2336" s="121"/>
      <c r="DJ2336" s="121"/>
      <c r="DK2336" s="121"/>
      <c r="DL2336" s="121"/>
      <c r="DM2336" s="121"/>
      <c r="DN2336" s="121"/>
      <c r="DO2336" s="121"/>
      <c r="DP2336" s="121"/>
      <c r="DQ2336" s="121"/>
      <c r="DR2336" s="121"/>
      <c r="DS2336" s="121"/>
      <c r="DT2336" s="121"/>
      <c r="DU2336" s="121"/>
      <c r="DV2336" s="121"/>
      <c r="DW2336" s="121"/>
      <c r="DX2336" s="121"/>
      <c r="DY2336" s="121"/>
      <c r="DZ2336" s="121"/>
      <c r="EA2336" s="121"/>
      <c r="EB2336" s="121"/>
      <c r="EC2336" s="121"/>
      <c r="ED2336" s="121"/>
      <c r="EE2336" s="121"/>
      <c r="EF2336" s="121"/>
      <c r="EG2336" s="121"/>
      <c r="EH2336" s="121"/>
      <c r="EI2336" s="121"/>
      <c r="EJ2336" s="121"/>
      <c r="EK2336" s="121"/>
      <c r="EL2336" s="121"/>
      <c r="EM2336" s="121"/>
      <c r="EN2336" s="121"/>
      <c r="EO2336" s="121"/>
      <c r="EP2336" s="121"/>
      <c r="EQ2336" s="121"/>
      <c r="ER2336" s="121"/>
      <c r="ES2336" s="121"/>
      <c r="ET2336" s="121"/>
      <c r="EU2336" s="121"/>
      <c r="EV2336" s="121"/>
      <c r="EW2336" s="121"/>
      <c r="EX2336" s="121"/>
      <c r="EY2336" s="121"/>
      <c r="EZ2336" s="121"/>
      <c r="FA2336" s="121"/>
      <c r="FB2336" s="121"/>
      <c r="FC2336" s="121"/>
      <c r="FD2336" s="121"/>
      <c r="FE2336" s="121"/>
      <c r="FF2336" s="121"/>
      <c r="FG2336" s="121"/>
      <c r="FH2336" s="121"/>
      <c r="FI2336" s="121"/>
      <c r="FJ2336" s="121"/>
      <c r="FK2336" s="121"/>
      <c r="FL2336" s="121"/>
      <c r="FM2336" s="121"/>
      <c r="FN2336" s="121"/>
      <c r="FO2336" s="121"/>
      <c r="FP2336" s="121"/>
      <c r="FQ2336" s="121"/>
      <c r="FR2336" s="121"/>
      <c r="FS2336" s="121"/>
      <c r="FT2336" s="121"/>
      <c r="FU2336" s="121"/>
      <c r="FV2336" s="121"/>
      <c r="FW2336" s="121"/>
      <c r="FX2336" s="121"/>
      <c r="FY2336" s="121"/>
      <c r="FZ2336" s="121"/>
      <c r="GA2336" s="121"/>
      <c r="GB2336" s="121"/>
      <c r="GC2336" s="121"/>
      <c r="GD2336" s="121"/>
      <c r="GE2336" s="121"/>
      <c r="GF2336" s="121"/>
      <c r="GG2336" s="121"/>
      <c r="GH2336" s="121"/>
      <c r="GI2336" s="121"/>
      <c r="GJ2336" s="121"/>
      <c r="GK2336" s="121"/>
      <c r="GL2336" s="121"/>
      <c r="GM2336" s="121"/>
      <c r="GN2336" s="121"/>
      <c r="GO2336" s="121"/>
      <c r="GP2336" s="121"/>
      <c r="GQ2336" s="121"/>
      <c r="GR2336" s="121"/>
      <c r="GS2336" s="121"/>
      <c r="GT2336" s="121"/>
      <c r="GU2336" s="121"/>
      <c r="GV2336" s="121"/>
      <c r="GW2336" s="121"/>
      <c r="GX2336" s="121"/>
      <c r="GY2336" s="121"/>
      <c r="GZ2336" s="121"/>
      <c r="HA2336" s="121"/>
      <c r="HB2336" s="121"/>
      <c r="HC2336" s="121"/>
      <c r="HD2336" s="121"/>
      <c r="HE2336" s="121"/>
      <c r="HF2336" s="121"/>
      <c r="HG2336" s="121"/>
      <c r="HH2336" s="121"/>
      <c r="HI2336" s="121"/>
      <c r="HJ2336" s="121"/>
      <c r="HK2336" s="121"/>
      <c r="HL2336" s="121"/>
      <c r="HM2336" s="121"/>
      <c r="HN2336" s="121"/>
      <c r="HO2336" s="121"/>
      <c r="HP2336" s="121"/>
      <c r="HQ2336" s="121"/>
      <c r="HR2336" s="121"/>
      <c r="HS2336" s="121"/>
      <c r="HT2336" s="121"/>
      <c r="HU2336" s="121"/>
      <c r="HV2336" s="121"/>
      <c r="HW2336" s="121"/>
      <c r="HX2336" s="121"/>
      <c r="HY2336" s="121"/>
      <c r="HZ2336" s="121"/>
      <c r="IA2336" s="121"/>
      <c r="IB2336" s="121"/>
      <c r="IC2336" s="121"/>
      <c r="ID2336" s="121"/>
      <c r="IE2336" s="121"/>
      <c r="IF2336" s="121"/>
      <c r="IG2336" s="121"/>
      <c r="IH2336" s="121"/>
      <c r="II2336" s="121"/>
      <c r="IJ2336" s="121"/>
      <c r="IK2336" s="121"/>
      <c r="IL2336" s="121"/>
      <c r="IM2336" s="121"/>
      <c r="IN2336" s="121"/>
      <c r="IO2336" s="121"/>
      <c r="IP2336" s="121"/>
      <c r="IQ2336" s="121"/>
      <c r="IR2336" s="121"/>
      <c r="IS2336" s="121"/>
      <c r="IT2336" s="121"/>
      <c r="IU2336" s="121"/>
      <c r="IV2336" s="121"/>
      <c r="IW2336" s="121"/>
      <c r="IX2336" s="121"/>
      <c r="IY2336" s="121"/>
      <c r="IZ2336" s="121"/>
      <c r="JA2336" s="121"/>
      <c r="JB2336" s="121"/>
      <c r="JC2336" s="121"/>
      <c r="JD2336" s="121"/>
      <c r="JE2336" s="121"/>
      <c r="JF2336" s="121"/>
      <c r="JG2336" s="121"/>
      <c r="JH2336" s="121"/>
      <c r="JI2336" s="121"/>
      <c r="JJ2336" s="121"/>
      <c r="JK2336" s="121"/>
      <c r="JL2336" s="121"/>
      <c r="JM2336" s="121"/>
      <c r="JN2336" s="121"/>
      <c r="JO2336" s="121"/>
      <c r="JP2336" s="121"/>
      <c r="JQ2336" s="121"/>
      <c r="JR2336" s="121"/>
      <c r="JS2336" s="121"/>
      <c r="JT2336" s="121"/>
      <c r="JU2336" s="121"/>
      <c r="JV2336" s="121"/>
      <c r="JW2336" s="121"/>
      <c r="JX2336" s="121"/>
      <c r="JY2336" s="121"/>
      <c r="JZ2336" s="121"/>
      <c r="KA2336" s="121"/>
      <c r="KB2336" s="121"/>
      <c r="KC2336" s="121"/>
      <c r="KD2336" s="121"/>
      <c r="KE2336" s="121"/>
      <c r="KF2336" s="121"/>
      <c r="KG2336" s="121"/>
      <c r="KH2336" s="121"/>
      <c r="KI2336" s="121"/>
      <c r="KJ2336" s="121"/>
      <c r="KK2336" s="121"/>
      <c r="KL2336" s="121"/>
      <c r="KM2336" s="121"/>
      <c r="KN2336" s="121"/>
      <c r="KO2336" s="121"/>
      <c r="KP2336" s="121"/>
      <c r="KQ2336" s="121"/>
      <c r="KR2336" s="121"/>
      <c r="KS2336" s="121"/>
      <c r="KT2336" s="121"/>
      <c r="KU2336" s="121"/>
      <c r="KV2336" s="121"/>
      <c r="KW2336" s="121"/>
      <c r="KX2336" s="121"/>
      <c r="KY2336" s="121"/>
      <c r="KZ2336" s="121"/>
      <c r="LA2336" s="121"/>
      <c r="LB2336" s="121"/>
      <c r="LC2336" s="121"/>
      <c r="LD2336" s="121"/>
      <c r="LE2336" s="121"/>
      <c r="LF2336" s="121"/>
      <c r="LG2336" s="121"/>
      <c r="LH2336" s="121"/>
      <c r="LI2336" s="121"/>
      <c r="LJ2336" s="121"/>
      <c r="LK2336" s="121"/>
      <c r="LL2336" s="121"/>
      <c r="LM2336" s="121"/>
      <c r="LN2336" s="121"/>
      <c r="LO2336" s="121"/>
      <c r="LP2336" s="121"/>
      <c r="LQ2336" s="121"/>
      <c r="LR2336" s="121"/>
      <c r="LS2336" s="121"/>
      <c r="LT2336" s="121"/>
      <c r="LU2336" s="121"/>
      <c r="LV2336" s="121"/>
      <c r="LW2336" s="121"/>
      <c r="LX2336" s="121"/>
      <c r="LY2336" s="121"/>
      <c r="LZ2336" s="121"/>
      <c r="MA2336" s="121"/>
      <c r="MB2336" s="121"/>
      <c r="MC2336" s="121"/>
      <c r="MD2336" s="121"/>
      <c r="ME2336" s="121"/>
      <c r="MF2336" s="121"/>
      <c r="MG2336" s="121"/>
      <c r="MH2336" s="121"/>
      <c r="MI2336" s="121"/>
      <c r="MJ2336" s="121"/>
      <c r="MK2336" s="121"/>
      <c r="ML2336" s="121"/>
      <c r="MM2336" s="121"/>
      <c r="MN2336" s="121"/>
      <c r="MO2336" s="121"/>
      <c r="MP2336" s="121"/>
      <c r="MQ2336" s="121"/>
      <c r="MR2336" s="121"/>
      <c r="MS2336" s="121"/>
      <c r="MT2336" s="121"/>
      <c r="MU2336" s="121"/>
      <c r="MV2336" s="121"/>
      <c r="MW2336" s="121"/>
      <c r="MX2336" s="121"/>
      <c r="MY2336" s="121"/>
      <c r="MZ2336" s="121"/>
      <c r="NA2336" s="121"/>
      <c r="NB2336" s="121"/>
      <c r="NC2336" s="121"/>
      <c r="ND2336" s="121"/>
      <c r="NE2336" s="121"/>
      <c r="NF2336" s="121"/>
      <c r="NG2336" s="121"/>
      <c r="NH2336" s="121"/>
      <c r="NI2336" s="121"/>
      <c r="NJ2336" s="121"/>
      <c r="NK2336" s="121"/>
      <c r="NL2336" s="121"/>
      <c r="NM2336" s="121"/>
      <c r="NN2336" s="121"/>
      <c r="NO2336" s="121"/>
      <c r="NP2336" s="121"/>
      <c r="NQ2336" s="121"/>
      <c r="NR2336" s="121"/>
      <c r="NS2336" s="121"/>
      <c r="NT2336" s="121"/>
      <c r="NU2336" s="121"/>
      <c r="NV2336" s="121"/>
      <c r="NW2336" s="121"/>
      <c r="NX2336" s="121"/>
      <c r="NY2336" s="121"/>
      <c r="NZ2336" s="121"/>
      <c r="OA2336" s="121"/>
      <c r="OB2336" s="121"/>
      <c r="OC2336" s="121"/>
      <c r="OD2336" s="121"/>
      <c r="OE2336" s="121"/>
      <c r="OF2336" s="121"/>
      <c r="OG2336" s="121"/>
      <c r="OH2336" s="121"/>
      <c r="OI2336" s="121"/>
      <c r="OJ2336" s="121"/>
      <c r="OK2336" s="121"/>
      <c r="OL2336" s="121"/>
      <c r="OM2336" s="121"/>
      <c r="ON2336" s="121"/>
      <c r="OO2336" s="121"/>
      <c r="OP2336" s="121"/>
      <c r="OQ2336" s="121"/>
      <c r="OR2336" s="121"/>
      <c r="OS2336" s="121"/>
      <c r="OT2336" s="121"/>
      <c r="OU2336" s="121"/>
      <c r="OV2336" s="121"/>
      <c r="OW2336" s="121"/>
      <c r="OX2336" s="121"/>
      <c r="OY2336" s="121"/>
      <c r="OZ2336" s="121"/>
      <c r="PA2336" s="121"/>
      <c r="PB2336" s="121"/>
      <c r="PC2336" s="121"/>
      <c r="PD2336" s="121"/>
      <c r="PE2336" s="121"/>
      <c r="PF2336" s="121"/>
      <c r="PG2336" s="121"/>
      <c r="PH2336" s="121"/>
      <c r="PI2336" s="121"/>
      <c r="PJ2336" s="121"/>
      <c r="PK2336" s="121"/>
      <c r="PL2336" s="121"/>
      <c r="PM2336" s="121"/>
      <c r="PN2336" s="121"/>
      <c r="PO2336" s="121"/>
      <c r="PP2336" s="121"/>
      <c r="PQ2336" s="121"/>
      <c r="PR2336" s="121"/>
      <c r="PS2336" s="121"/>
      <c r="PT2336" s="121"/>
      <c r="PU2336" s="121"/>
      <c r="PV2336" s="121"/>
      <c r="PW2336" s="121"/>
      <c r="PX2336" s="121"/>
      <c r="PY2336" s="121"/>
      <c r="PZ2336" s="121"/>
      <c r="QA2336" s="121"/>
      <c r="QB2336" s="121"/>
      <c r="QC2336" s="121"/>
      <c r="QD2336" s="121"/>
      <c r="QE2336" s="121"/>
      <c r="QF2336" s="121"/>
      <c r="QG2336" s="121"/>
      <c r="QH2336" s="121"/>
      <c r="QI2336" s="121"/>
      <c r="QJ2336" s="121"/>
      <c r="QK2336" s="121"/>
      <c r="QL2336" s="121"/>
      <c r="QM2336" s="121"/>
      <c r="QN2336" s="121"/>
      <c r="QO2336" s="121"/>
      <c r="QP2336" s="121"/>
      <c r="QQ2336" s="121"/>
      <c r="QR2336" s="121"/>
      <c r="QS2336" s="121"/>
      <c r="QT2336" s="121"/>
      <c r="QU2336" s="121"/>
      <c r="QV2336" s="121"/>
      <c r="QW2336" s="121"/>
      <c r="QX2336" s="121"/>
      <c r="QY2336" s="121"/>
      <c r="QZ2336" s="121"/>
      <c r="RA2336" s="121"/>
      <c r="RB2336" s="121"/>
      <c r="RC2336" s="121"/>
      <c r="RD2336" s="121"/>
      <c r="RE2336" s="121"/>
      <c r="RF2336" s="121"/>
      <c r="RG2336" s="121"/>
      <c r="RH2336" s="121"/>
      <c r="RI2336" s="121"/>
      <c r="RJ2336" s="121"/>
      <c r="RK2336" s="121"/>
      <c r="RL2336" s="121"/>
      <c r="RM2336" s="121"/>
      <c r="RN2336" s="121"/>
      <c r="RO2336" s="121"/>
      <c r="RP2336" s="121"/>
      <c r="RQ2336" s="121"/>
      <c r="RR2336" s="121"/>
      <c r="RS2336" s="121"/>
      <c r="RT2336" s="121"/>
      <c r="RU2336" s="121"/>
      <c r="RV2336" s="121"/>
      <c r="RW2336" s="121"/>
      <c r="RX2336" s="121"/>
      <c r="RY2336" s="121"/>
      <c r="RZ2336" s="121"/>
      <c r="SA2336" s="121"/>
      <c r="SB2336" s="121"/>
      <c r="SC2336" s="121"/>
      <c r="SD2336" s="121"/>
      <c r="SE2336" s="121"/>
      <c r="SF2336" s="121"/>
      <c r="SG2336" s="121"/>
      <c r="SH2336" s="121"/>
      <c r="SI2336" s="121"/>
      <c r="SJ2336" s="121"/>
      <c r="SK2336" s="121"/>
      <c r="SL2336" s="121"/>
      <c r="SM2336" s="121"/>
      <c r="SN2336" s="121"/>
      <c r="SO2336" s="121"/>
      <c r="SP2336" s="121"/>
      <c r="SQ2336" s="121"/>
      <c r="SR2336" s="121"/>
      <c r="SS2336" s="121"/>
      <c r="ST2336" s="121"/>
      <c r="SU2336" s="121"/>
      <c r="SV2336" s="121"/>
      <c r="SW2336" s="121"/>
      <c r="SX2336" s="121"/>
      <c r="SY2336" s="121"/>
      <c r="SZ2336" s="121"/>
      <c r="TA2336" s="121"/>
      <c r="TB2336" s="121"/>
      <c r="TC2336" s="121"/>
      <c r="TD2336" s="121"/>
      <c r="TE2336" s="121"/>
      <c r="TF2336" s="121"/>
      <c r="TG2336" s="121"/>
      <c r="TH2336" s="121"/>
      <c r="TI2336" s="121"/>
      <c r="TJ2336" s="121"/>
      <c r="TK2336" s="121"/>
      <c r="TL2336" s="121"/>
      <c r="TM2336" s="121"/>
      <c r="TN2336" s="121"/>
      <c r="TO2336" s="121"/>
      <c r="TP2336" s="121"/>
      <c r="TQ2336" s="121"/>
      <c r="TR2336" s="121"/>
      <c r="TS2336" s="121"/>
      <c r="TT2336" s="121"/>
      <c r="TU2336" s="121"/>
      <c r="TV2336" s="121"/>
      <c r="TW2336" s="121"/>
      <c r="TX2336" s="121"/>
      <c r="TY2336" s="121"/>
      <c r="TZ2336" s="121"/>
      <c r="UA2336" s="121"/>
      <c r="UB2336" s="121"/>
      <c r="UC2336" s="121"/>
      <c r="UD2336" s="121"/>
      <c r="UE2336" s="121"/>
      <c r="UF2336" s="121"/>
      <c r="UG2336" s="121"/>
      <c r="UH2336" s="121"/>
      <c r="UI2336" s="121"/>
      <c r="UJ2336" s="121"/>
      <c r="UK2336" s="121"/>
      <c r="UL2336" s="121"/>
      <c r="UM2336" s="121"/>
      <c r="UN2336" s="121"/>
      <c r="UO2336" s="121"/>
      <c r="UP2336" s="121"/>
      <c r="UQ2336" s="121"/>
      <c r="UR2336" s="121"/>
      <c r="US2336" s="121"/>
      <c r="UT2336" s="121"/>
      <c r="UU2336" s="121"/>
      <c r="UV2336" s="121"/>
      <c r="UW2336" s="121"/>
      <c r="UX2336" s="121"/>
      <c r="UY2336" s="121"/>
      <c r="UZ2336" s="121"/>
      <c r="VA2336" s="121"/>
      <c r="VB2336" s="121"/>
      <c r="VC2336" s="121"/>
      <c r="VD2336" s="121"/>
      <c r="VE2336" s="121"/>
      <c r="VF2336" s="121"/>
      <c r="VG2336" s="121"/>
      <c r="VH2336" s="121"/>
      <c r="VI2336" s="121"/>
      <c r="VJ2336" s="121"/>
      <c r="VK2336" s="121"/>
      <c r="VL2336" s="121"/>
      <c r="VM2336" s="121"/>
      <c r="VN2336" s="121"/>
      <c r="VO2336" s="121"/>
      <c r="VP2336" s="121"/>
      <c r="VQ2336" s="121"/>
      <c r="VR2336" s="121"/>
      <c r="VS2336" s="121"/>
      <c r="VT2336" s="121"/>
      <c r="VU2336" s="121"/>
      <c r="VV2336" s="121"/>
      <c r="VW2336" s="121"/>
      <c r="VX2336" s="121"/>
      <c r="VY2336" s="121"/>
      <c r="VZ2336" s="121"/>
      <c r="WA2336" s="121"/>
      <c r="WB2336" s="121"/>
      <c r="WC2336" s="121"/>
      <c r="WD2336" s="121"/>
      <c r="WE2336" s="121"/>
      <c r="WF2336" s="121"/>
      <c r="WG2336" s="121"/>
      <c r="WH2336" s="121"/>
      <c r="WI2336" s="121"/>
      <c r="WJ2336" s="121"/>
      <c r="WK2336" s="121"/>
      <c r="WL2336" s="121"/>
      <c r="WM2336" s="121"/>
      <c r="WN2336" s="121"/>
      <c r="WO2336" s="121"/>
      <c r="WP2336" s="121"/>
      <c r="WQ2336" s="121"/>
      <c r="WR2336" s="121"/>
      <c r="WS2336" s="121"/>
      <c r="WT2336" s="121"/>
      <c r="WU2336" s="121"/>
      <c r="WV2336" s="121"/>
      <c r="WW2336" s="121"/>
      <c r="WX2336" s="121"/>
      <c r="WY2336" s="121"/>
      <c r="WZ2336" s="121"/>
      <c r="XA2336" s="121"/>
      <c r="XB2336" s="121"/>
      <c r="XC2336" s="121"/>
      <c r="XD2336" s="121"/>
      <c r="XE2336" s="121"/>
      <c r="XF2336" s="121"/>
      <c r="XG2336" s="121"/>
      <c r="XH2336" s="121"/>
      <c r="XI2336" s="121"/>
      <c r="XJ2336" s="121"/>
      <c r="XK2336" s="121"/>
      <c r="XL2336" s="121"/>
      <c r="XM2336" s="121"/>
      <c r="XN2336" s="121"/>
      <c r="XO2336" s="121"/>
      <c r="XP2336" s="121"/>
      <c r="XQ2336" s="121"/>
      <c r="XR2336" s="121"/>
      <c r="XS2336" s="121"/>
      <c r="XT2336" s="121"/>
      <c r="XU2336" s="121"/>
      <c r="XV2336" s="121"/>
      <c r="XW2336" s="121"/>
      <c r="XX2336" s="121"/>
      <c r="XY2336" s="121"/>
      <c r="XZ2336" s="121"/>
      <c r="YA2336" s="121"/>
      <c r="YB2336" s="121"/>
      <c r="YC2336" s="121"/>
      <c r="YD2336" s="121"/>
      <c r="YE2336" s="121"/>
      <c r="YF2336" s="121"/>
      <c r="YG2336" s="121"/>
      <c r="YH2336" s="121"/>
      <c r="YI2336" s="121"/>
      <c r="YJ2336" s="121"/>
      <c r="YK2336" s="121"/>
      <c r="YL2336" s="121"/>
      <c r="YM2336" s="121"/>
      <c r="YN2336" s="121"/>
      <c r="YO2336" s="121"/>
      <c r="YP2336" s="121"/>
      <c r="YQ2336" s="121"/>
      <c r="YR2336" s="121"/>
      <c r="YS2336" s="121"/>
      <c r="YT2336" s="121"/>
      <c r="YU2336" s="121"/>
      <c r="YV2336" s="121"/>
      <c r="YW2336" s="121"/>
      <c r="YX2336" s="121"/>
      <c r="YY2336" s="121"/>
      <c r="YZ2336" s="121"/>
      <c r="ZA2336" s="121"/>
      <c r="ZB2336" s="121"/>
      <c r="ZC2336" s="121"/>
      <c r="ZD2336" s="121"/>
      <c r="ZE2336" s="121"/>
      <c r="ZF2336" s="121"/>
      <c r="ZG2336" s="121"/>
      <c r="ZH2336" s="121"/>
      <c r="ZI2336" s="121"/>
      <c r="ZJ2336" s="121"/>
      <c r="ZK2336" s="121"/>
      <c r="ZL2336" s="121"/>
      <c r="ZM2336" s="121"/>
      <c r="ZN2336" s="121"/>
      <c r="ZO2336" s="121"/>
      <c r="ZP2336" s="121"/>
      <c r="ZQ2336" s="121"/>
      <c r="ZR2336" s="121"/>
      <c r="ZS2336" s="121"/>
      <c r="ZT2336" s="121"/>
      <c r="ZU2336" s="121"/>
      <c r="ZV2336" s="121"/>
      <c r="ZW2336" s="121"/>
      <c r="ZX2336" s="121"/>
      <c r="ZY2336" s="121"/>
      <c r="ZZ2336" s="121"/>
      <c r="AAA2336" s="121"/>
      <c r="AAB2336" s="121"/>
      <c r="AAC2336" s="121"/>
      <c r="AAD2336" s="121"/>
      <c r="AAE2336" s="121"/>
      <c r="AAF2336" s="121"/>
      <c r="AAG2336" s="121"/>
      <c r="AAH2336" s="121"/>
      <c r="AAI2336" s="121"/>
      <c r="AAJ2336" s="121"/>
      <c r="AAK2336" s="121"/>
      <c r="AAL2336" s="121"/>
      <c r="AAM2336" s="121"/>
      <c r="AAN2336" s="121"/>
      <c r="AAO2336" s="121"/>
      <c r="AAP2336" s="121"/>
      <c r="AAQ2336" s="121"/>
      <c r="AAR2336" s="121"/>
      <c r="AAS2336" s="121"/>
      <c r="AAT2336" s="121"/>
      <c r="AAU2336" s="121"/>
      <c r="AAV2336" s="121"/>
      <c r="AAW2336" s="121"/>
      <c r="AAX2336" s="121"/>
      <c r="AAY2336" s="121"/>
      <c r="AAZ2336" s="121"/>
      <c r="ABA2336" s="121"/>
      <c r="ABB2336" s="121"/>
      <c r="ABC2336" s="121"/>
      <c r="ABD2336" s="121"/>
      <c r="ABE2336" s="121"/>
      <c r="ABF2336" s="121"/>
      <c r="ABG2336" s="121"/>
      <c r="ABH2336" s="121"/>
      <c r="ABI2336" s="121"/>
      <c r="ABJ2336" s="121"/>
      <c r="ABK2336" s="121"/>
      <c r="ABL2336" s="121"/>
      <c r="ABM2336" s="121"/>
      <c r="ABN2336" s="121"/>
      <c r="ABO2336" s="121"/>
      <c r="ABP2336" s="121"/>
      <c r="ABQ2336" s="121"/>
      <c r="ABR2336" s="121"/>
      <c r="ABS2336" s="121"/>
      <c r="ABT2336" s="121"/>
      <c r="ABU2336" s="121"/>
      <c r="ABV2336" s="121"/>
      <c r="ABW2336" s="121"/>
      <c r="ABX2336" s="121"/>
      <c r="ABY2336" s="121"/>
      <c r="ABZ2336" s="121"/>
      <c r="ACA2336" s="121"/>
      <c r="ACB2336" s="121"/>
      <c r="ACC2336" s="121"/>
      <c r="ACD2336" s="121"/>
      <c r="ACE2336" s="121"/>
      <c r="ACF2336" s="121"/>
      <c r="ACG2336" s="121"/>
      <c r="ACH2336" s="121"/>
      <c r="ACI2336" s="121"/>
      <c r="ACJ2336" s="121"/>
      <c r="ACK2336" s="121"/>
      <c r="ACL2336" s="121"/>
      <c r="ACM2336" s="121"/>
      <c r="ACN2336" s="121"/>
      <c r="ACO2336" s="121"/>
      <c r="ACP2336" s="121"/>
      <c r="ACQ2336" s="121"/>
      <c r="ACR2336" s="121"/>
      <c r="ACS2336" s="121"/>
      <c r="ACT2336" s="121"/>
      <c r="ACU2336" s="121"/>
      <c r="ACV2336" s="121"/>
      <c r="ACW2336" s="121"/>
      <c r="ACX2336" s="121"/>
      <c r="ACY2336" s="121"/>
      <c r="ACZ2336" s="121"/>
      <c r="ADA2336" s="121"/>
      <c r="ADB2336" s="121"/>
      <c r="ADC2336" s="121"/>
      <c r="ADD2336" s="121"/>
      <c r="ADE2336" s="121"/>
      <c r="ADF2336" s="121"/>
      <c r="ADG2336" s="121"/>
      <c r="ADH2336" s="121"/>
      <c r="ADI2336" s="121"/>
      <c r="ADJ2336" s="121"/>
      <c r="ADK2336" s="121"/>
      <c r="ADL2336" s="121"/>
      <c r="ADM2336" s="121"/>
      <c r="ADN2336" s="121"/>
      <c r="ADO2336" s="121"/>
      <c r="ADP2336" s="121"/>
      <c r="ADQ2336" s="121"/>
      <c r="ADR2336" s="121"/>
      <c r="ADS2336" s="121"/>
      <c r="ADT2336" s="121"/>
      <c r="ADU2336" s="121"/>
      <c r="ADV2336" s="121"/>
      <c r="ADW2336" s="121"/>
      <c r="ADX2336" s="121"/>
      <c r="ADY2336" s="121"/>
      <c r="ADZ2336" s="121"/>
      <c r="AEA2336" s="121"/>
      <c r="AEB2336" s="121"/>
      <c r="AEC2336" s="121"/>
      <c r="AED2336" s="121"/>
      <c r="AEE2336" s="121"/>
      <c r="AEF2336" s="121"/>
      <c r="AEG2336" s="121"/>
      <c r="AEH2336" s="121"/>
      <c r="AEI2336" s="121"/>
      <c r="AEJ2336" s="121"/>
      <c r="AEK2336" s="121"/>
      <c r="AEL2336" s="121"/>
      <c r="AEM2336" s="121"/>
      <c r="AEN2336" s="121"/>
      <c r="AEO2336" s="121"/>
      <c r="AEP2336" s="121"/>
      <c r="AEQ2336" s="121"/>
      <c r="AER2336" s="121"/>
      <c r="AES2336" s="121"/>
      <c r="AET2336" s="121"/>
      <c r="AEU2336" s="121"/>
      <c r="AEV2336" s="121"/>
      <c r="AEW2336" s="121"/>
      <c r="AEX2336" s="121"/>
      <c r="AEY2336" s="121"/>
      <c r="AEZ2336" s="121"/>
      <c r="AFA2336" s="121"/>
      <c r="AFB2336" s="121"/>
      <c r="AFC2336" s="121"/>
      <c r="AFD2336" s="121"/>
      <c r="AFE2336" s="121"/>
      <c r="AFF2336" s="121"/>
      <c r="AFG2336" s="121"/>
      <c r="AFH2336" s="121"/>
      <c r="AFI2336" s="121"/>
      <c r="AFJ2336" s="121"/>
      <c r="AFK2336" s="121"/>
      <c r="AFL2336" s="121"/>
      <c r="AFM2336" s="121"/>
      <c r="AFN2336" s="121"/>
      <c r="AFO2336" s="121"/>
      <c r="AFP2336" s="121"/>
      <c r="AFQ2336" s="121"/>
      <c r="AFR2336" s="121"/>
      <c r="AFS2336" s="121"/>
      <c r="AFT2336" s="121"/>
      <c r="AFU2336" s="121"/>
      <c r="AFV2336" s="121"/>
      <c r="AFW2336" s="121"/>
      <c r="AFX2336" s="121"/>
      <c r="AFY2336" s="121"/>
      <c r="AFZ2336" s="121"/>
      <c r="AGA2336" s="121"/>
      <c r="AGB2336" s="121"/>
      <c r="AGC2336" s="121"/>
      <c r="AGD2336" s="121"/>
      <c r="AGE2336" s="121"/>
      <c r="AGF2336" s="121"/>
      <c r="AGG2336" s="121"/>
      <c r="AGH2336" s="121"/>
      <c r="AGI2336" s="121"/>
      <c r="AGJ2336" s="121"/>
      <c r="AGK2336" s="121"/>
      <c r="AGL2336" s="121"/>
      <c r="AGM2336" s="121"/>
      <c r="AGN2336" s="121"/>
      <c r="AGO2336" s="121"/>
      <c r="AGP2336" s="121"/>
      <c r="AGQ2336" s="121"/>
      <c r="AGR2336" s="121"/>
      <c r="AGS2336" s="121"/>
      <c r="AGT2336" s="121"/>
      <c r="AGU2336" s="121"/>
      <c r="AGV2336" s="121"/>
      <c r="AGW2336" s="121"/>
      <c r="AGX2336" s="121"/>
      <c r="AGY2336" s="121"/>
      <c r="AGZ2336" s="121"/>
      <c r="AHA2336" s="121"/>
      <c r="AHB2336" s="121"/>
      <c r="AHC2336" s="121"/>
      <c r="AHD2336" s="121"/>
      <c r="AHE2336" s="121"/>
      <c r="AHF2336" s="121"/>
      <c r="AHG2336" s="121"/>
      <c r="AHH2336" s="121"/>
      <c r="AHI2336" s="121"/>
      <c r="AHJ2336" s="121"/>
      <c r="AHK2336" s="121"/>
      <c r="AHL2336" s="121"/>
      <c r="AHM2336" s="121"/>
      <c r="AHN2336" s="121"/>
      <c r="AHO2336" s="121"/>
      <c r="AHP2336" s="121"/>
      <c r="AHQ2336" s="121"/>
      <c r="AHR2336" s="121"/>
      <c r="AHS2336" s="121"/>
      <c r="AHT2336" s="121"/>
      <c r="AHU2336" s="121"/>
      <c r="AHV2336" s="121"/>
      <c r="AHW2336" s="121"/>
      <c r="AHX2336" s="121"/>
      <c r="AHY2336" s="121"/>
      <c r="AHZ2336" s="121"/>
      <c r="AIA2336" s="121"/>
      <c r="AIB2336" s="121"/>
      <c r="AIC2336" s="121"/>
      <c r="AID2336" s="121"/>
      <c r="AIE2336" s="121"/>
      <c r="AIF2336" s="121"/>
      <c r="AIG2336" s="121"/>
      <c r="AIH2336" s="121"/>
      <c r="AII2336" s="121"/>
      <c r="AIJ2336" s="121"/>
      <c r="AIK2336" s="121"/>
      <c r="AIL2336" s="121"/>
      <c r="AIM2336" s="121"/>
      <c r="AIN2336" s="121"/>
      <c r="AIO2336" s="121"/>
      <c r="AIP2336" s="121"/>
      <c r="AIQ2336" s="121"/>
      <c r="AIR2336" s="121"/>
      <c r="AIS2336" s="121"/>
      <c r="AIT2336" s="121"/>
      <c r="AIU2336" s="121"/>
      <c r="AIV2336" s="121"/>
      <c r="AIW2336" s="121"/>
      <c r="AIX2336" s="121"/>
      <c r="AIY2336" s="121"/>
      <c r="AIZ2336" s="121"/>
      <c r="AJA2336" s="121"/>
      <c r="AJB2336" s="121"/>
      <c r="AJC2336" s="121"/>
      <c r="AJD2336" s="121"/>
      <c r="AJE2336" s="121"/>
      <c r="AJF2336" s="121"/>
      <c r="AJG2336" s="121"/>
      <c r="AJH2336" s="121"/>
      <c r="AJI2336" s="121"/>
      <c r="AJJ2336" s="121"/>
      <c r="AJK2336" s="121"/>
      <c r="AJL2336" s="121"/>
      <c r="AJM2336" s="121"/>
      <c r="AJN2336" s="121"/>
      <c r="AJO2336" s="121"/>
      <c r="AJP2336" s="121"/>
      <c r="AJQ2336" s="121"/>
      <c r="AJR2336" s="121"/>
      <c r="AJS2336" s="121"/>
      <c r="AJT2336" s="121"/>
      <c r="AJU2336" s="121"/>
      <c r="AJV2336" s="121"/>
      <c r="AJW2336" s="121"/>
      <c r="AJX2336" s="121"/>
      <c r="AJY2336" s="121"/>
      <c r="AJZ2336" s="121"/>
      <c r="AKA2336" s="121"/>
      <c r="AKB2336" s="121"/>
      <c r="AKC2336" s="121"/>
      <c r="AKD2336" s="121"/>
      <c r="AKE2336" s="121"/>
      <c r="AKF2336" s="121"/>
      <c r="AKG2336" s="121"/>
      <c r="AKH2336" s="121"/>
      <c r="AKI2336" s="121"/>
      <c r="AKJ2336" s="121"/>
      <c r="AKK2336" s="121"/>
      <c r="AKL2336" s="121"/>
      <c r="AKM2336" s="121"/>
      <c r="AKN2336" s="121"/>
      <c r="AKO2336" s="121"/>
      <c r="AKP2336" s="121"/>
      <c r="AKQ2336" s="121"/>
      <c r="AKR2336" s="121"/>
      <c r="AKS2336" s="121"/>
      <c r="AKT2336" s="121"/>
      <c r="AKU2336" s="121"/>
      <c r="AKV2336" s="121"/>
      <c r="AKW2336" s="121"/>
      <c r="AKX2336" s="121"/>
      <c r="AKY2336" s="121"/>
      <c r="AKZ2336" s="121"/>
      <c r="ALA2336" s="121"/>
      <c r="ALB2336" s="121"/>
      <c r="ALC2336" s="121"/>
      <c r="ALD2336" s="121"/>
      <c r="ALE2336" s="121"/>
      <c r="ALF2336" s="121"/>
      <c r="ALG2336" s="121"/>
      <c r="ALH2336" s="121"/>
      <c r="ALI2336" s="121"/>
      <c r="ALJ2336" s="121"/>
      <c r="ALK2336" s="121"/>
      <c r="ALL2336" s="121"/>
      <c r="ALM2336" s="121"/>
      <c r="ALN2336" s="121"/>
      <c r="ALO2336" s="121"/>
      <c r="ALP2336" s="121"/>
      <c r="ALQ2336" s="121"/>
      <c r="ALR2336" s="121"/>
      <c r="ALS2336" s="121"/>
      <c r="ALT2336" s="121"/>
      <c r="ALU2336" s="121"/>
      <c r="ALV2336" s="121"/>
      <c r="ALW2336" s="121"/>
      <c r="ALX2336" s="121"/>
      <c r="ALY2336" s="121"/>
      <c r="ALZ2336" s="121"/>
      <c r="AMA2336" s="121"/>
      <c r="AMB2336" s="121"/>
      <c r="AMC2336" s="121"/>
      <c r="AMD2336" s="121"/>
      <c r="AME2336" s="121"/>
      <c r="AMF2336" s="121"/>
      <c r="AMG2336" s="121"/>
      <c r="AMH2336" s="121"/>
      <c r="AMI2336" s="121"/>
      <c r="AMJ2336" s="121"/>
      <c r="AMK2336" s="121"/>
    </row>
    <row r="2337" spans="1:1025" s="108" customFormat="1" ht="43.2">
      <c r="A2337" s="15">
        <v>2334</v>
      </c>
      <c r="B2337" s="274" t="s">
        <v>5614</v>
      </c>
      <c r="C2337" s="274" t="s">
        <v>3864</v>
      </c>
      <c r="D2337" s="16" t="s">
        <v>5466</v>
      </c>
      <c r="E2337" s="16" t="s">
        <v>5620</v>
      </c>
      <c r="F2337" s="16" t="s">
        <v>938</v>
      </c>
      <c r="G2337" s="16" t="s">
        <v>948</v>
      </c>
      <c r="H2337" s="45" t="s">
        <v>5621</v>
      </c>
      <c r="I2337" s="16" t="s">
        <v>5622</v>
      </c>
      <c r="J2337" s="16" t="s">
        <v>4378</v>
      </c>
      <c r="K2337" s="16" t="s">
        <v>5623</v>
      </c>
      <c r="L2337" s="16" t="s">
        <v>5624</v>
      </c>
      <c r="M2337" s="286" t="s">
        <v>5625</v>
      </c>
      <c r="N2337" s="121"/>
      <c r="O2337" s="121"/>
      <c r="P2337" s="121"/>
      <c r="Q2337" s="121"/>
      <c r="R2337" s="121"/>
      <c r="S2337" s="121"/>
      <c r="T2337" s="121"/>
      <c r="U2337" s="121"/>
      <c r="V2337" s="121"/>
      <c r="W2337" s="121"/>
      <c r="X2337" s="121"/>
      <c r="Y2337" s="121"/>
      <c r="Z2337" s="121"/>
      <c r="AA2337" s="121"/>
      <c r="AB2337" s="121"/>
      <c r="AC2337" s="121"/>
      <c r="AD2337" s="121"/>
      <c r="AE2337" s="121"/>
      <c r="AF2337" s="121"/>
      <c r="AG2337" s="121"/>
      <c r="AH2337" s="121"/>
      <c r="AI2337" s="121"/>
      <c r="AJ2337" s="121"/>
      <c r="AK2337" s="121"/>
      <c r="AL2337" s="121"/>
      <c r="AM2337" s="121"/>
      <c r="AN2337" s="121"/>
      <c r="AO2337" s="121"/>
      <c r="AP2337" s="121"/>
      <c r="AQ2337" s="121"/>
      <c r="AR2337" s="121"/>
      <c r="AS2337" s="121"/>
      <c r="AT2337" s="121"/>
      <c r="AU2337" s="121"/>
      <c r="AV2337" s="121"/>
      <c r="AW2337" s="121"/>
      <c r="AX2337" s="121"/>
      <c r="AY2337" s="121"/>
      <c r="AZ2337" s="121"/>
      <c r="BA2337" s="121"/>
      <c r="BB2337" s="121"/>
      <c r="BC2337" s="121"/>
      <c r="BD2337" s="121"/>
      <c r="BE2337" s="121"/>
      <c r="BF2337" s="121"/>
      <c r="BG2337" s="121"/>
      <c r="BH2337" s="121"/>
      <c r="BI2337" s="121"/>
      <c r="BJ2337" s="121"/>
      <c r="BK2337" s="121"/>
      <c r="BL2337" s="121"/>
      <c r="BM2337" s="121"/>
      <c r="BN2337" s="121"/>
      <c r="BO2337" s="121"/>
      <c r="BP2337" s="121"/>
      <c r="BQ2337" s="121"/>
      <c r="BR2337" s="121"/>
      <c r="BS2337" s="121"/>
      <c r="BT2337" s="121"/>
      <c r="BU2337" s="121"/>
      <c r="BV2337" s="121"/>
      <c r="BW2337" s="121"/>
      <c r="BX2337" s="121"/>
      <c r="BY2337" s="121"/>
      <c r="BZ2337" s="121"/>
      <c r="CA2337" s="121"/>
      <c r="CB2337" s="121"/>
      <c r="CC2337" s="121"/>
      <c r="CD2337" s="121"/>
      <c r="CE2337" s="121"/>
      <c r="CF2337" s="121"/>
      <c r="CG2337" s="121"/>
      <c r="CH2337" s="121"/>
      <c r="CI2337" s="121"/>
      <c r="CJ2337" s="121"/>
      <c r="CK2337" s="121"/>
      <c r="CL2337" s="121"/>
      <c r="CM2337" s="121"/>
      <c r="CN2337" s="121"/>
      <c r="CO2337" s="121"/>
      <c r="CP2337" s="121"/>
      <c r="CQ2337" s="121"/>
      <c r="CR2337" s="121"/>
      <c r="CS2337" s="121"/>
      <c r="CT2337" s="121"/>
      <c r="CU2337" s="121"/>
      <c r="CV2337" s="121"/>
      <c r="CW2337" s="121"/>
      <c r="CX2337" s="121"/>
      <c r="CY2337" s="121"/>
      <c r="CZ2337" s="121"/>
      <c r="DA2337" s="121"/>
      <c r="DB2337" s="121"/>
      <c r="DC2337" s="121"/>
      <c r="DD2337" s="121"/>
      <c r="DE2337" s="121"/>
      <c r="DF2337" s="121"/>
      <c r="DG2337" s="121"/>
      <c r="DH2337" s="121"/>
      <c r="DI2337" s="121"/>
      <c r="DJ2337" s="121"/>
      <c r="DK2337" s="121"/>
      <c r="DL2337" s="121"/>
      <c r="DM2337" s="121"/>
      <c r="DN2337" s="121"/>
      <c r="DO2337" s="121"/>
      <c r="DP2337" s="121"/>
      <c r="DQ2337" s="121"/>
      <c r="DR2337" s="121"/>
      <c r="DS2337" s="121"/>
      <c r="DT2337" s="121"/>
      <c r="DU2337" s="121"/>
      <c r="DV2337" s="121"/>
      <c r="DW2337" s="121"/>
      <c r="DX2337" s="121"/>
      <c r="DY2337" s="121"/>
      <c r="DZ2337" s="121"/>
      <c r="EA2337" s="121"/>
      <c r="EB2337" s="121"/>
      <c r="EC2337" s="121"/>
      <c r="ED2337" s="121"/>
      <c r="EE2337" s="121"/>
      <c r="EF2337" s="121"/>
      <c r="EG2337" s="121"/>
      <c r="EH2337" s="121"/>
      <c r="EI2337" s="121"/>
      <c r="EJ2337" s="121"/>
      <c r="EK2337" s="121"/>
      <c r="EL2337" s="121"/>
      <c r="EM2337" s="121"/>
      <c r="EN2337" s="121"/>
      <c r="EO2337" s="121"/>
      <c r="EP2337" s="121"/>
      <c r="EQ2337" s="121"/>
      <c r="ER2337" s="121"/>
      <c r="ES2337" s="121"/>
      <c r="ET2337" s="121"/>
      <c r="EU2337" s="121"/>
      <c r="EV2337" s="121"/>
      <c r="EW2337" s="121"/>
      <c r="EX2337" s="121"/>
      <c r="EY2337" s="121"/>
      <c r="EZ2337" s="121"/>
      <c r="FA2337" s="121"/>
      <c r="FB2337" s="121"/>
      <c r="FC2337" s="121"/>
      <c r="FD2337" s="121"/>
      <c r="FE2337" s="121"/>
      <c r="FF2337" s="121"/>
      <c r="FG2337" s="121"/>
      <c r="FH2337" s="121"/>
      <c r="FI2337" s="121"/>
      <c r="FJ2337" s="121"/>
      <c r="FK2337" s="121"/>
      <c r="FL2337" s="121"/>
      <c r="FM2337" s="121"/>
      <c r="FN2337" s="121"/>
      <c r="FO2337" s="121"/>
      <c r="FP2337" s="121"/>
      <c r="FQ2337" s="121"/>
      <c r="FR2337" s="121"/>
      <c r="FS2337" s="121"/>
      <c r="FT2337" s="121"/>
      <c r="FU2337" s="121"/>
      <c r="FV2337" s="121"/>
      <c r="FW2337" s="121"/>
      <c r="FX2337" s="121"/>
      <c r="FY2337" s="121"/>
      <c r="FZ2337" s="121"/>
      <c r="GA2337" s="121"/>
      <c r="GB2337" s="121"/>
      <c r="GC2337" s="121"/>
      <c r="GD2337" s="121"/>
      <c r="GE2337" s="121"/>
      <c r="GF2337" s="121"/>
      <c r="GG2337" s="121"/>
      <c r="GH2337" s="121"/>
      <c r="GI2337" s="121"/>
      <c r="GJ2337" s="121"/>
      <c r="GK2337" s="121"/>
      <c r="GL2337" s="121"/>
      <c r="GM2337" s="121"/>
      <c r="GN2337" s="121"/>
      <c r="GO2337" s="121"/>
      <c r="GP2337" s="121"/>
      <c r="GQ2337" s="121"/>
      <c r="GR2337" s="121"/>
      <c r="GS2337" s="121"/>
      <c r="GT2337" s="121"/>
      <c r="GU2337" s="121"/>
      <c r="GV2337" s="121"/>
      <c r="GW2337" s="121"/>
      <c r="GX2337" s="121"/>
      <c r="GY2337" s="121"/>
      <c r="GZ2337" s="121"/>
      <c r="HA2337" s="121"/>
      <c r="HB2337" s="121"/>
      <c r="HC2337" s="121"/>
      <c r="HD2337" s="121"/>
      <c r="HE2337" s="121"/>
      <c r="HF2337" s="121"/>
      <c r="HG2337" s="121"/>
      <c r="HH2337" s="121"/>
      <c r="HI2337" s="121"/>
      <c r="HJ2337" s="121"/>
      <c r="HK2337" s="121"/>
      <c r="HL2337" s="121"/>
      <c r="HM2337" s="121"/>
      <c r="HN2337" s="121"/>
      <c r="HO2337" s="121"/>
      <c r="HP2337" s="121"/>
      <c r="HQ2337" s="121"/>
      <c r="HR2337" s="121"/>
      <c r="HS2337" s="121"/>
      <c r="HT2337" s="121"/>
      <c r="HU2337" s="121"/>
      <c r="HV2337" s="121"/>
      <c r="HW2337" s="121"/>
      <c r="HX2337" s="121"/>
      <c r="HY2337" s="121"/>
      <c r="HZ2337" s="121"/>
      <c r="IA2337" s="121"/>
      <c r="IB2337" s="121"/>
      <c r="IC2337" s="121"/>
      <c r="ID2337" s="121"/>
      <c r="IE2337" s="121"/>
      <c r="IF2337" s="121"/>
      <c r="IG2337" s="121"/>
      <c r="IH2337" s="121"/>
      <c r="II2337" s="121"/>
      <c r="IJ2337" s="121"/>
      <c r="IK2337" s="121"/>
      <c r="IL2337" s="121"/>
      <c r="IM2337" s="121"/>
      <c r="IN2337" s="121"/>
      <c r="IO2337" s="121"/>
      <c r="IP2337" s="121"/>
      <c r="IQ2337" s="121"/>
      <c r="IR2337" s="121"/>
      <c r="IS2337" s="121"/>
      <c r="IT2337" s="121"/>
      <c r="IU2337" s="121"/>
      <c r="IV2337" s="121"/>
      <c r="IW2337" s="121"/>
      <c r="IX2337" s="121"/>
      <c r="IY2337" s="121"/>
      <c r="IZ2337" s="121"/>
      <c r="JA2337" s="121"/>
      <c r="JB2337" s="121"/>
      <c r="JC2337" s="121"/>
      <c r="JD2337" s="121"/>
      <c r="JE2337" s="121"/>
      <c r="JF2337" s="121"/>
      <c r="JG2337" s="121"/>
      <c r="JH2337" s="121"/>
      <c r="JI2337" s="121"/>
      <c r="JJ2337" s="121"/>
      <c r="JK2337" s="121"/>
      <c r="JL2337" s="121"/>
      <c r="JM2337" s="121"/>
      <c r="JN2337" s="121"/>
      <c r="JO2337" s="121"/>
      <c r="JP2337" s="121"/>
      <c r="JQ2337" s="121"/>
      <c r="JR2337" s="121"/>
      <c r="JS2337" s="121"/>
      <c r="JT2337" s="121"/>
      <c r="JU2337" s="121"/>
      <c r="JV2337" s="121"/>
      <c r="JW2337" s="121"/>
      <c r="JX2337" s="121"/>
      <c r="JY2337" s="121"/>
      <c r="JZ2337" s="121"/>
      <c r="KA2337" s="121"/>
      <c r="KB2337" s="121"/>
      <c r="KC2337" s="121"/>
      <c r="KD2337" s="121"/>
      <c r="KE2337" s="121"/>
      <c r="KF2337" s="121"/>
      <c r="KG2337" s="121"/>
      <c r="KH2337" s="121"/>
      <c r="KI2337" s="121"/>
      <c r="KJ2337" s="121"/>
      <c r="KK2337" s="121"/>
      <c r="KL2337" s="121"/>
      <c r="KM2337" s="121"/>
      <c r="KN2337" s="121"/>
      <c r="KO2337" s="121"/>
      <c r="KP2337" s="121"/>
      <c r="KQ2337" s="121"/>
      <c r="KR2337" s="121"/>
      <c r="KS2337" s="121"/>
      <c r="KT2337" s="121"/>
      <c r="KU2337" s="121"/>
      <c r="KV2337" s="121"/>
      <c r="KW2337" s="121"/>
      <c r="KX2337" s="121"/>
      <c r="KY2337" s="121"/>
      <c r="KZ2337" s="121"/>
      <c r="LA2337" s="121"/>
      <c r="LB2337" s="121"/>
      <c r="LC2337" s="121"/>
      <c r="LD2337" s="121"/>
      <c r="LE2337" s="121"/>
      <c r="LF2337" s="121"/>
      <c r="LG2337" s="121"/>
      <c r="LH2337" s="121"/>
      <c r="LI2337" s="121"/>
      <c r="LJ2337" s="121"/>
      <c r="LK2337" s="121"/>
      <c r="LL2337" s="121"/>
      <c r="LM2337" s="121"/>
      <c r="LN2337" s="121"/>
      <c r="LO2337" s="121"/>
      <c r="LP2337" s="121"/>
      <c r="LQ2337" s="121"/>
      <c r="LR2337" s="121"/>
      <c r="LS2337" s="121"/>
      <c r="LT2337" s="121"/>
      <c r="LU2337" s="121"/>
      <c r="LV2337" s="121"/>
      <c r="LW2337" s="121"/>
      <c r="LX2337" s="121"/>
      <c r="LY2337" s="121"/>
      <c r="LZ2337" s="121"/>
      <c r="MA2337" s="121"/>
      <c r="MB2337" s="121"/>
      <c r="MC2337" s="121"/>
      <c r="MD2337" s="121"/>
      <c r="ME2337" s="121"/>
      <c r="MF2337" s="121"/>
      <c r="MG2337" s="121"/>
      <c r="MH2337" s="121"/>
      <c r="MI2337" s="121"/>
      <c r="MJ2337" s="121"/>
      <c r="MK2337" s="121"/>
      <c r="ML2337" s="121"/>
      <c r="MM2337" s="121"/>
      <c r="MN2337" s="121"/>
      <c r="MO2337" s="121"/>
      <c r="MP2337" s="121"/>
      <c r="MQ2337" s="121"/>
      <c r="MR2337" s="121"/>
      <c r="MS2337" s="121"/>
      <c r="MT2337" s="121"/>
      <c r="MU2337" s="121"/>
      <c r="MV2337" s="121"/>
      <c r="MW2337" s="121"/>
      <c r="MX2337" s="121"/>
      <c r="MY2337" s="121"/>
      <c r="MZ2337" s="121"/>
      <c r="NA2337" s="121"/>
      <c r="NB2337" s="121"/>
      <c r="NC2337" s="121"/>
      <c r="ND2337" s="121"/>
      <c r="NE2337" s="121"/>
      <c r="NF2337" s="121"/>
      <c r="NG2337" s="121"/>
      <c r="NH2337" s="121"/>
      <c r="NI2337" s="121"/>
      <c r="NJ2337" s="121"/>
      <c r="NK2337" s="121"/>
      <c r="NL2337" s="121"/>
      <c r="NM2337" s="121"/>
      <c r="NN2337" s="121"/>
      <c r="NO2337" s="121"/>
      <c r="NP2337" s="121"/>
      <c r="NQ2337" s="121"/>
      <c r="NR2337" s="121"/>
      <c r="NS2337" s="121"/>
      <c r="NT2337" s="121"/>
      <c r="NU2337" s="121"/>
      <c r="NV2337" s="121"/>
      <c r="NW2337" s="121"/>
      <c r="NX2337" s="121"/>
      <c r="NY2337" s="121"/>
      <c r="NZ2337" s="121"/>
      <c r="OA2337" s="121"/>
      <c r="OB2337" s="121"/>
      <c r="OC2337" s="121"/>
      <c r="OD2337" s="121"/>
      <c r="OE2337" s="121"/>
      <c r="OF2337" s="121"/>
      <c r="OG2337" s="121"/>
      <c r="OH2337" s="121"/>
      <c r="OI2337" s="121"/>
      <c r="OJ2337" s="121"/>
      <c r="OK2337" s="121"/>
      <c r="OL2337" s="121"/>
      <c r="OM2337" s="121"/>
      <c r="ON2337" s="121"/>
      <c r="OO2337" s="121"/>
      <c r="OP2337" s="121"/>
      <c r="OQ2337" s="121"/>
      <c r="OR2337" s="121"/>
      <c r="OS2337" s="121"/>
      <c r="OT2337" s="121"/>
      <c r="OU2337" s="121"/>
      <c r="OV2337" s="121"/>
      <c r="OW2337" s="121"/>
      <c r="OX2337" s="121"/>
      <c r="OY2337" s="121"/>
      <c r="OZ2337" s="121"/>
      <c r="PA2337" s="121"/>
      <c r="PB2337" s="121"/>
      <c r="PC2337" s="121"/>
      <c r="PD2337" s="121"/>
      <c r="PE2337" s="121"/>
      <c r="PF2337" s="121"/>
      <c r="PG2337" s="121"/>
      <c r="PH2337" s="121"/>
      <c r="PI2337" s="121"/>
      <c r="PJ2337" s="121"/>
      <c r="PK2337" s="121"/>
      <c r="PL2337" s="121"/>
      <c r="PM2337" s="121"/>
      <c r="PN2337" s="121"/>
      <c r="PO2337" s="121"/>
      <c r="PP2337" s="121"/>
      <c r="PQ2337" s="121"/>
      <c r="PR2337" s="121"/>
      <c r="PS2337" s="121"/>
      <c r="PT2337" s="121"/>
      <c r="PU2337" s="121"/>
      <c r="PV2337" s="121"/>
      <c r="PW2337" s="121"/>
      <c r="PX2337" s="121"/>
      <c r="PY2337" s="121"/>
      <c r="PZ2337" s="121"/>
      <c r="QA2337" s="121"/>
      <c r="QB2337" s="121"/>
      <c r="QC2337" s="121"/>
      <c r="QD2337" s="121"/>
      <c r="QE2337" s="121"/>
      <c r="QF2337" s="121"/>
      <c r="QG2337" s="121"/>
      <c r="QH2337" s="121"/>
      <c r="QI2337" s="121"/>
      <c r="QJ2337" s="121"/>
      <c r="QK2337" s="121"/>
      <c r="QL2337" s="121"/>
      <c r="QM2337" s="121"/>
      <c r="QN2337" s="121"/>
      <c r="QO2337" s="121"/>
      <c r="QP2337" s="121"/>
      <c r="QQ2337" s="121"/>
      <c r="QR2337" s="121"/>
      <c r="QS2337" s="121"/>
      <c r="QT2337" s="121"/>
      <c r="QU2337" s="121"/>
      <c r="QV2337" s="121"/>
      <c r="QW2337" s="121"/>
      <c r="QX2337" s="121"/>
      <c r="QY2337" s="121"/>
      <c r="QZ2337" s="121"/>
      <c r="RA2337" s="121"/>
      <c r="RB2337" s="121"/>
      <c r="RC2337" s="121"/>
      <c r="RD2337" s="121"/>
      <c r="RE2337" s="121"/>
      <c r="RF2337" s="121"/>
      <c r="RG2337" s="121"/>
      <c r="RH2337" s="121"/>
      <c r="RI2337" s="121"/>
      <c r="RJ2337" s="121"/>
      <c r="RK2337" s="121"/>
      <c r="RL2337" s="121"/>
      <c r="RM2337" s="121"/>
      <c r="RN2337" s="121"/>
      <c r="RO2337" s="121"/>
      <c r="RP2337" s="121"/>
      <c r="RQ2337" s="121"/>
      <c r="RR2337" s="121"/>
      <c r="RS2337" s="121"/>
      <c r="RT2337" s="121"/>
      <c r="RU2337" s="121"/>
      <c r="RV2337" s="121"/>
      <c r="RW2337" s="121"/>
      <c r="RX2337" s="121"/>
      <c r="RY2337" s="121"/>
      <c r="RZ2337" s="121"/>
      <c r="SA2337" s="121"/>
      <c r="SB2337" s="121"/>
      <c r="SC2337" s="121"/>
      <c r="SD2337" s="121"/>
      <c r="SE2337" s="121"/>
      <c r="SF2337" s="121"/>
      <c r="SG2337" s="121"/>
      <c r="SH2337" s="121"/>
      <c r="SI2337" s="121"/>
      <c r="SJ2337" s="121"/>
      <c r="SK2337" s="121"/>
      <c r="SL2337" s="121"/>
      <c r="SM2337" s="121"/>
      <c r="SN2337" s="121"/>
      <c r="SO2337" s="121"/>
      <c r="SP2337" s="121"/>
      <c r="SQ2337" s="121"/>
      <c r="SR2337" s="121"/>
      <c r="SS2337" s="121"/>
      <c r="ST2337" s="121"/>
      <c r="SU2337" s="121"/>
      <c r="SV2337" s="121"/>
      <c r="SW2337" s="121"/>
      <c r="SX2337" s="121"/>
      <c r="SY2337" s="121"/>
      <c r="SZ2337" s="121"/>
      <c r="TA2337" s="121"/>
      <c r="TB2337" s="121"/>
      <c r="TC2337" s="121"/>
      <c r="TD2337" s="121"/>
      <c r="TE2337" s="121"/>
      <c r="TF2337" s="121"/>
      <c r="TG2337" s="121"/>
      <c r="TH2337" s="121"/>
      <c r="TI2337" s="121"/>
      <c r="TJ2337" s="121"/>
      <c r="TK2337" s="121"/>
      <c r="TL2337" s="121"/>
      <c r="TM2337" s="121"/>
      <c r="TN2337" s="121"/>
      <c r="TO2337" s="121"/>
      <c r="TP2337" s="121"/>
      <c r="TQ2337" s="121"/>
      <c r="TR2337" s="121"/>
      <c r="TS2337" s="121"/>
      <c r="TT2337" s="121"/>
      <c r="TU2337" s="121"/>
      <c r="TV2337" s="121"/>
      <c r="TW2337" s="121"/>
      <c r="TX2337" s="121"/>
      <c r="TY2337" s="121"/>
      <c r="TZ2337" s="121"/>
      <c r="UA2337" s="121"/>
      <c r="UB2337" s="121"/>
      <c r="UC2337" s="121"/>
      <c r="UD2337" s="121"/>
      <c r="UE2337" s="121"/>
      <c r="UF2337" s="121"/>
      <c r="UG2337" s="121"/>
      <c r="UH2337" s="121"/>
      <c r="UI2337" s="121"/>
      <c r="UJ2337" s="121"/>
      <c r="UK2337" s="121"/>
      <c r="UL2337" s="121"/>
      <c r="UM2337" s="121"/>
      <c r="UN2337" s="121"/>
      <c r="UO2337" s="121"/>
      <c r="UP2337" s="121"/>
      <c r="UQ2337" s="121"/>
      <c r="UR2337" s="121"/>
      <c r="US2337" s="121"/>
      <c r="UT2337" s="121"/>
      <c r="UU2337" s="121"/>
      <c r="UV2337" s="121"/>
      <c r="UW2337" s="121"/>
      <c r="UX2337" s="121"/>
      <c r="UY2337" s="121"/>
      <c r="UZ2337" s="121"/>
      <c r="VA2337" s="121"/>
      <c r="VB2337" s="121"/>
      <c r="VC2337" s="121"/>
      <c r="VD2337" s="121"/>
      <c r="VE2337" s="121"/>
      <c r="VF2337" s="121"/>
      <c r="VG2337" s="121"/>
      <c r="VH2337" s="121"/>
      <c r="VI2337" s="121"/>
      <c r="VJ2337" s="121"/>
      <c r="VK2337" s="121"/>
      <c r="VL2337" s="121"/>
      <c r="VM2337" s="121"/>
      <c r="VN2337" s="121"/>
      <c r="VO2337" s="121"/>
      <c r="VP2337" s="121"/>
      <c r="VQ2337" s="121"/>
      <c r="VR2337" s="121"/>
      <c r="VS2337" s="121"/>
      <c r="VT2337" s="121"/>
      <c r="VU2337" s="121"/>
      <c r="VV2337" s="121"/>
      <c r="VW2337" s="121"/>
      <c r="VX2337" s="121"/>
      <c r="VY2337" s="121"/>
      <c r="VZ2337" s="121"/>
      <c r="WA2337" s="121"/>
      <c r="WB2337" s="121"/>
      <c r="WC2337" s="121"/>
      <c r="WD2337" s="121"/>
      <c r="WE2337" s="121"/>
      <c r="WF2337" s="121"/>
      <c r="WG2337" s="121"/>
      <c r="WH2337" s="121"/>
      <c r="WI2337" s="121"/>
      <c r="WJ2337" s="121"/>
      <c r="WK2337" s="121"/>
      <c r="WL2337" s="121"/>
      <c r="WM2337" s="121"/>
      <c r="WN2337" s="121"/>
      <c r="WO2337" s="121"/>
      <c r="WP2337" s="121"/>
      <c r="WQ2337" s="121"/>
      <c r="WR2337" s="121"/>
      <c r="WS2337" s="121"/>
      <c r="WT2337" s="121"/>
      <c r="WU2337" s="121"/>
      <c r="WV2337" s="121"/>
      <c r="WW2337" s="121"/>
      <c r="WX2337" s="121"/>
      <c r="WY2337" s="121"/>
      <c r="WZ2337" s="121"/>
      <c r="XA2337" s="121"/>
      <c r="XB2337" s="121"/>
      <c r="XC2337" s="121"/>
      <c r="XD2337" s="121"/>
      <c r="XE2337" s="121"/>
      <c r="XF2337" s="121"/>
      <c r="XG2337" s="121"/>
      <c r="XH2337" s="121"/>
      <c r="XI2337" s="121"/>
      <c r="XJ2337" s="121"/>
      <c r="XK2337" s="121"/>
      <c r="XL2337" s="121"/>
      <c r="XM2337" s="121"/>
      <c r="XN2337" s="121"/>
      <c r="XO2337" s="121"/>
      <c r="XP2337" s="121"/>
      <c r="XQ2337" s="121"/>
      <c r="XR2337" s="121"/>
      <c r="XS2337" s="121"/>
      <c r="XT2337" s="121"/>
      <c r="XU2337" s="121"/>
      <c r="XV2337" s="121"/>
      <c r="XW2337" s="121"/>
      <c r="XX2337" s="121"/>
      <c r="XY2337" s="121"/>
      <c r="XZ2337" s="121"/>
      <c r="YA2337" s="121"/>
      <c r="YB2337" s="121"/>
      <c r="YC2337" s="121"/>
      <c r="YD2337" s="121"/>
      <c r="YE2337" s="121"/>
      <c r="YF2337" s="121"/>
      <c r="YG2337" s="121"/>
      <c r="YH2337" s="121"/>
      <c r="YI2337" s="121"/>
      <c r="YJ2337" s="121"/>
      <c r="YK2337" s="121"/>
      <c r="YL2337" s="121"/>
      <c r="YM2337" s="121"/>
      <c r="YN2337" s="121"/>
      <c r="YO2337" s="121"/>
      <c r="YP2337" s="121"/>
      <c r="YQ2337" s="121"/>
      <c r="YR2337" s="121"/>
      <c r="YS2337" s="121"/>
      <c r="YT2337" s="121"/>
      <c r="YU2337" s="121"/>
      <c r="YV2337" s="121"/>
      <c r="YW2337" s="121"/>
      <c r="YX2337" s="121"/>
      <c r="YY2337" s="121"/>
      <c r="YZ2337" s="121"/>
      <c r="ZA2337" s="121"/>
      <c r="ZB2337" s="121"/>
      <c r="ZC2337" s="121"/>
      <c r="ZD2337" s="121"/>
      <c r="ZE2337" s="121"/>
      <c r="ZF2337" s="121"/>
      <c r="ZG2337" s="121"/>
      <c r="ZH2337" s="121"/>
      <c r="ZI2337" s="121"/>
      <c r="ZJ2337" s="121"/>
      <c r="ZK2337" s="121"/>
      <c r="ZL2337" s="121"/>
      <c r="ZM2337" s="121"/>
      <c r="ZN2337" s="121"/>
      <c r="ZO2337" s="121"/>
      <c r="ZP2337" s="121"/>
      <c r="ZQ2337" s="121"/>
      <c r="ZR2337" s="121"/>
      <c r="ZS2337" s="121"/>
      <c r="ZT2337" s="121"/>
      <c r="ZU2337" s="121"/>
      <c r="ZV2337" s="121"/>
      <c r="ZW2337" s="121"/>
      <c r="ZX2337" s="121"/>
      <c r="ZY2337" s="121"/>
      <c r="ZZ2337" s="121"/>
      <c r="AAA2337" s="121"/>
      <c r="AAB2337" s="121"/>
      <c r="AAC2337" s="121"/>
      <c r="AAD2337" s="121"/>
      <c r="AAE2337" s="121"/>
      <c r="AAF2337" s="121"/>
      <c r="AAG2337" s="121"/>
      <c r="AAH2337" s="121"/>
      <c r="AAI2337" s="121"/>
      <c r="AAJ2337" s="121"/>
      <c r="AAK2337" s="121"/>
      <c r="AAL2337" s="121"/>
      <c r="AAM2337" s="121"/>
      <c r="AAN2337" s="121"/>
      <c r="AAO2337" s="121"/>
      <c r="AAP2337" s="121"/>
      <c r="AAQ2337" s="121"/>
      <c r="AAR2337" s="121"/>
      <c r="AAS2337" s="121"/>
      <c r="AAT2337" s="121"/>
      <c r="AAU2337" s="121"/>
      <c r="AAV2337" s="121"/>
      <c r="AAW2337" s="121"/>
      <c r="AAX2337" s="121"/>
      <c r="AAY2337" s="121"/>
      <c r="AAZ2337" s="121"/>
      <c r="ABA2337" s="121"/>
      <c r="ABB2337" s="121"/>
      <c r="ABC2337" s="121"/>
      <c r="ABD2337" s="121"/>
      <c r="ABE2337" s="121"/>
      <c r="ABF2337" s="121"/>
      <c r="ABG2337" s="121"/>
      <c r="ABH2337" s="121"/>
      <c r="ABI2337" s="121"/>
      <c r="ABJ2337" s="121"/>
      <c r="ABK2337" s="121"/>
      <c r="ABL2337" s="121"/>
      <c r="ABM2337" s="121"/>
      <c r="ABN2337" s="121"/>
      <c r="ABO2337" s="121"/>
      <c r="ABP2337" s="121"/>
      <c r="ABQ2337" s="121"/>
      <c r="ABR2337" s="121"/>
      <c r="ABS2337" s="121"/>
      <c r="ABT2337" s="121"/>
      <c r="ABU2337" s="121"/>
      <c r="ABV2337" s="121"/>
      <c r="ABW2337" s="121"/>
      <c r="ABX2337" s="121"/>
      <c r="ABY2337" s="121"/>
      <c r="ABZ2337" s="121"/>
      <c r="ACA2337" s="121"/>
      <c r="ACB2337" s="121"/>
      <c r="ACC2337" s="121"/>
      <c r="ACD2337" s="121"/>
      <c r="ACE2337" s="121"/>
      <c r="ACF2337" s="121"/>
      <c r="ACG2337" s="121"/>
      <c r="ACH2337" s="121"/>
      <c r="ACI2337" s="121"/>
      <c r="ACJ2337" s="121"/>
      <c r="ACK2337" s="121"/>
      <c r="ACL2337" s="121"/>
      <c r="ACM2337" s="121"/>
      <c r="ACN2337" s="121"/>
      <c r="ACO2337" s="121"/>
      <c r="ACP2337" s="121"/>
      <c r="ACQ2337" s="121"/>
      <c r="ACR2337" s="121"/>
      <c r="ACS2337" s="121"/>
      <c r="ACT2337" s="121"/>
      <c r="ACU2337" s="121"/>
      <c r="ACV2337" s="121"/>
      <c r="ACW2337" s="121"/>
      <c r="ACX2337" s="121"/>
      <c r="ACY2337" s="121"/>
      <c r="ACZ2337" s="121"/>
      <c r="ADA2337" s="121"/>
      <c r="ADB2337" s="121"/>
      <c r="ADC2337" s="121"/>
      <c r="ADD2337" s="121"/>
      <c r="ADE2337" s="121"/>
      <c r="ADF2337" s="121"/>
      <c r="ADG2337" s="121"/>
      <c r="ADH2337" s="121"/>
      <c r="ADI2337" s="121"/>
      <c r="ADJ2337" s="121"/>
      <c r="ADK2337" s="121"/>
      <c r="ADL2337" s="121"/>
      <c r="ADM2337" s="121"/>
      <c r="ADN2337" s="121"/>
      <c r="ADO2337" s="121"/>
      <c r="ADP2337" s="121"/>
      <c r="ADQ2337" s="121"/>
      <c r="ADR2337" s="121"/>
      <c r="ADS2337" s="121"/>
      <c r="ADT2337" s="121"/>
      <c r="ADU2337" s="121"/>
      <c r="ADV2337" s="121"/>
      <c r="ADW2337" s="121"/>
      <c r="ADX2337" s="121"/>
      <c r="ADY2337" s="121"/>
      <c r="ADZ2337" s="121"/>
      <c r="AEA2337" s="121"/>
      <c r="AEB2337" s="121"/>
      <c r="AEC2337" s="121"/>
      <c r="AED2337" s="121"/>
      <c r="AEE2337" s="121"/>
      <c r="AEF2337" s="121"/>
      <c r="AEG2337" s="121"/>
      <c r="AEH2337" s="121"/>
      <c r="AEI2337" s="121"/>
      <c r="AEJ2337" s="121"/>
      <c r="AEK2337" s="121"/>
      <c r="AEL2337" s="121"/>
      <c r="AEM2337" s="121"/>
      <c r="AEN2337" s="121"/>
      <c r="AEO2337" s="121"/>
      <c r="AEP2337" s="121"/>
      <c r="AEQ2337" s="121"/>
      <c r="AER2337" s="121"/>
      <c r="AES2337" s="121"/>
      <c r="AET2337" s="121"/>
      <c r="AEU2337" s="121"/>
      <c r="AEV2337" s="121"/>
      <c r="AEW2337" s="121"/>
      <c r="AEX2337" s="121"/>
      <c r="AEY2337" s="121"/>
      <c r="AEZ2337" s="121"/>
      <c r="AFA2337" s="121"/>
      <c r="AFB2337" s="121"/>
      <c r="AFC2337" s="121"/>
      <c r="AFD2337" s="121"/>
      <c r="AFE2337" s="121"/>
      <c r="AFF2337" s="121"/>
      <c r="AFG2337" s="121"/>
      <c r="AFH2337" s="121"/>
      <c r="AFI2337" s="121"/>
      <c r="AFJ2337" s="121"/>
      <c r="AFK2337" s="121"/>
      <c r="AFL2337" s="121"/>
      <c r="AFM2337" s="121"/>
      <c r="AFN2337" s="121"/>
      <c r="AFO2337" s="121"/>
      <c r="AFP2337" s="121"/>
      <c r="AFQ2337" s="121"/>
      <c r="AFR2337" s="121"/>
      <c r="AFS2337" s="121"/>
      <c r="AFT2337" s="121"/>
      <c r="AFU2337" s="121"/>
      <c r="AFV2337" s="121"/>
      <c r="AFW2337" s="121"/>
      <c r="AFX2337" s="121"/>
      <c r="AFY2337" s="121"/>
      <c r="AFZ2337" s="121"/>
      <c r="AGA2337" s="121"/>
      <c r="AGB2337" s="121"/>
      <c r="AGC2337" s="121"/>
      <c r="AGD2337" s="121"/>
      <c r="AGE2337" s="121"/>
      <c r="AGF2337" s="121"/>
      <c r="AGG2337" s="121"/>
      <c r="AGH2337" s="121"/>
      <c r="AGI2337" s="121"/>
      <c r="AGJ2337" s="121"/>
      <c r="AGK2337" s="121"/>
      <c r="AGL2337" s="121"/>
      <c r="AGM2337" s="121"/>
      <c r="AGN2337" s="121"/>
      <c r="AGO2337" s="121"/>
      <c r="AGP2337" s="121"/>
      <c r="AGQ2337" s="121"/>
      <c r="AGR2337" s="121"/>
      <c r="AGS2337" s="121"/>
      <c r="AGT2337" s="121"/>
      <c r="AGU2337" s="121"/>
      <c r="AGV2337" s="121"/>
      <c r="AGW2337" s="121"/>
      <c r="AGX2337" s="121"/>
      <c r="AGY2337" s="121"/>
      <c r="AGZ2337" s="121"/>
      <c r="AHA2337" s="121"/>
      <c r="AHB2337" s="121"/>
      <c r="AHC2337" s="121"/>
      <c r="AHD2337" s="121"/>
      <c r="AHE2337" s="121"/>
      <c r="AHF2337" s="121"/>
      <c r="AHG2337" s="121"/>
      <c r="AHH2337" s="121"/>
      <c r="AHI2337" s="121"/>
      <c r="AHJ2337" s="121"/>
      <c r="AHK2337" s="121"/>
      <c r="AHL2337" s="121"/>
      <c r="AHM2337" s="121"/>
      <c r="AHN2337" s="121"/>
      <c r="AHO2337" s="121"/>
      <c r="AHP2337" s="121"/>
      <c r="AHQ2337" s="121"/>
      <c r="AHR2337" s="121"/>
      <c r="AHS2337" s="121"/>
      <c r="AHT2337" s="121"/>
      <c r="AHU2337" s="121"/>
      <c r="AHV2337" s="121"/>
      <c r="AHW2337" s="121"/>
      <c r="AHX2337" s="121"/>
      <c r="AHY2337" s="121"/>
      <c r="AHZ2337" s="121"/>
      <c r="AIA2337" s="121"/>
      <c r="AIB2337" s="121"/>
      <c r="AIC2337" s="121"/>
      <c r="AID2337" s="121"/>
      <c r="AIE2337" s="121"/>
      <c r="AIF2337" s="121"/>
      <c r="AIG2337" s="121"/>
      <c r="AIH2337" s="121"/>
      <c r="AII2337" s="121"/>
      <c r="AIJ2337" s="121"/>
      <c r="AIK2337" s="121"/>
      <c r="AIL2337" s="121"/>
      <c r="AIM2337" s="121"/>
      <c r="AIN2337" s="121"/>
      <c r="AIO2337" s="121"/>
      <c r="AIP2337" s="121"/>
      <c r="AIQ2337" s="121"/>
      <c r="AIR2337" s="121"/>
      <c r="AIS2337" s="121"/>
      <c r="AIT2337" s="121"/>
      <c r="AIU2337" s="121"/>
      <c r="AIV2337" s="121"/>
      <c r="AIW2337" s="121"/>
      <c r="AIX2337" s="121"/>
      <c r="AIY2337" s="121"/>
      <c r="AIZ2337" s="121"/>
      <c r="AJA2337" s="121"/>
      <c r="AJB2337" s="121"/>
      <c r="AJC2337" s="121"/>
      <c r="AJD2337" s="121"/>
      <c r="AJE2337" s="121"/>
      <c r="AJF2337" s="121"/>
      <c r="AJG2337" s="121"/>
      <c r="AJH2337" s="121"/>
      <c r="AJI2337" s="121"/>
      <c r="AJJ2337" s="121"/>
      <c r="AJK2337" s="121"/>
      <c r="AJL2337" s="121"/>
      <c r="AJM2337" s="121"/>
      <c r="AJN2337" s="121"/>
      <c r="AJO2337" s="121"/>
      <c r="AJP2337" s="121"/>
      <c r="AJQ2337" s="121"/>
      <c r="AJR2337" s="121"/>
      <c r="AJS2337" s="121"/>
      <c r="AJT2337" s="121"/>
      <c r="AJU2337" s="121"/>
      <c r="AJV2337" s="121"/>
      <c r="AJW2337" s="121"/>
      <c r="AJX2337" s="121"/>
      <c r="AJY2337" s="121"/>
      <c r="AJZ2337" s="121"/>
      <c r="AKA2337" s="121"/>
      <c r="AKB2337" s="121"/>
      <c r="AKC2337" s="121"/>
      <c r="AKD2337" s="121"/>
      <c r="AKE2337" s="121"/>
      <c r="AKF2337" s="121"/>
      <c r="AKG2337" s="121"/>
      <c r="AKH2337" s="121"/>
      <c r="AKI2337" s="121"/>
      <c r="AKJ2337" s="121"/>
      <c r="AKK2337" s="121"/>
      <c r="AKL2337" s="121"/>
      <c r="AKM2337" s="121"/>
      <c r="AKN2337" s="121"/>
      <c r="AKO2337" s="121"/>
      <c r="AKP2337" s="121"/>
      <c r="AKQ2337" s="121"/>
      <c r="AKR2337" s="121"/>
      <c r="AKS2337" s="121"/>
      <c r="AKT2337" s="121"/>
      <c r="AKU2337" s="121"/>
      <c r="AKV2337" s="121"/>
      <c r="AKW2337" s="121"/>
      <c r="AKX2337" s="121"/>
      <c r="AKY2337" s="121"/>
      <c r="AKZ2337" s="121"/>
      <c r="ALA2337" s="121"/>
      <c r="ALB2337" s="121"/>
      <c r="ALC2337" s="121"/>
      <c r="ALD2337" s="121"/>
      <c r="ALE2337" s="121"/>
      <c r="ALF2337" s="121"/>
      <c r="ALG2337" s="121"/>
      <c r="ALH2337" s="121"/>
      <c r="ALI2337" s="121"/>
      <c r="ALJ2337" s="121"/>
      <c r="ALK2337" s="121"/>
      <c r="ALL2337" s="121"/>
      <c r="ALM2337" s="121"/>
      <c r="ALN2337" s="121"/>
      <c r="ALO2337" s="121"/>
      <c r="ALP2337" s="121"/>
      <c r="ALQ2337" s="121"/>
      <c r="ALR2337" s="121"/>
      <c r="ALS2337" s="121"/>
      <c r="ALT2337" s="121"/>
      <c r="ALU2337" s="121"/>
      <c r="ALV2337" s="121"/>
      <c r="ALW2337" s="121"/>
      <c r="ALX2337" s="121"/>
      <c r="ALY2337" s="121"/>
      <c r="ALZ2337" s="121"/>
      <c r="AMA2337" s="121"/>
      <c r="AMB2337" s="121"/>
      <c r="AMC2337" s="121"/>
      <c r="AMD2337" s="121"/>
      <c r="AME2337" s="121"/>
      <c r="AMF2337" s="121"/>
      <c r="AMG2337" s="121"/>
      <c r="AMH2337" s="121"/>
      <c r="AMI2337" s="121"/>
      <c r="AMJ2337" s="121"/>
      <c r="AMK2337" s="121"/>
    </row>
    <row r="2338" spans="1:1025" s="108" customFormat="1" ht="64.8">
      <c r="A2338" s="15">
        <v>2335</v>
      </c>
      <c r="B2338" s="274" t="s">
        <v>5626</v>
      </c>
      <c r="C2338" s="274" t="s">
        <v>3864</v>
      </c>
      <c r="D2338" s="16" t="s">
        <v>5466</v>
      </c>
      <c r="E2338" s="16" t="s">
        <v>5627</v>
      </c>
      <c r="F2338" s="16" t="s">
        <v>938</v>
      </c>
      <c r="G2338" s="16" t="s">
        <v>1040</v>
      </c>
      <c r="H2338" s="45" t="s">
        <v>5600</v>
      </c>
      <c r="I2338" s="16" t="s">
        <v>5628</v>
      </c>
      <c r="J2338" s="16" t="s">
        <v>4333</v>
      </c>
      <c r="K2338" s="16" t="s">
        <v>5629</v>
      </c>
      <c r="L2338" s="16" t="s">
        <v>3239</v>
      </c>
      <c r="M2338" s="286" t="s">
        <v>5630</v>
      </c>
      <c r="N2338" s="121"/>
      <c r="O2338" s="121"/>
      <c r="P2338" s="121"/>
      <c r="Q2338" s="121"/>
      <c r="R2338" s="121"/>
      <c r="S2338" s="121"/>
      <c r="T2338" s="121"/>
      <c r="U2338" s="121"/>
      <c r="V2338" s="121"/>
      <c r="W2338" s="121"/>
      <c r="X2338" s="121"/>
      <c r="Y2338" s="121"/>
      <c r="Z2338" s="121"/>
      <c r="AA2338" s="121"/>
      <c r="AB2338" s="121"/>
      <c r="AC2338" s="121"/>
      <c r="AD2338" s="121"/>
      <c r="AE2338" s="121"/>
      <c r="AF2338" s="121"/>
      <c r="AG2338" s="121"/>
      <c r="AH2338" s="121"/>
      <c r="AI2338" s="121"/>
      <c r="AJ2338" s="121"/>
      <c r="AK2338" s="121"/>
      <c r="AL2338" s="121"/>
      <c r="AM2338" s="121"/>
      <c r="AN2338" s="121"/>
      <c r="AO2338" s="121"/>
      <c r="AP2338" s="121"/>
      <c r="AQ2338" s="121"/>
      <c r="AR2338" s="121"/>
      <c r="AS2338" s="121"/>
      <c r="AT2338" s="121"/>
      <c r="AU2338" s="121"/>
      <c r="AV2338" s="121"/>
      <c r="AW2338" s="121"/>
      <c r="AX2338" s="121"/>
      <c r="AY2338" s="121"/>
      <c r="AZ2338" s="121"/>
      <c r="BA2338" s="121"/>
      <c r="BB2338" s="121"/>
      <c r="BC2338" s="121"/>
      <c r="BD2338" s="121"/>
      <c r="BE2338" s="121"/>
      <c r="BF2338" s="121"/>
      <c r="BG2338" s="121"/>
      <c r="BH2338" s="121"/>
      <c r="BI2338" s="121"/>
      <c r="BJ2338" s="121"/>
      <c r="BK2338" s="121"/>
      <c r="BL2338" s="121"/>
      <c r="BM2338" s="121"/>
      <c r="BN2338" s="121"/>
      <c r="BO2338" s="121"/>
      <c r="BP2338" s="121"/>
      <c r="BQ2338" s="121"/>
      <c r="BR2338" s="121"/>
      <c r="BS2338" s="121"/>
      <c r="BT2338" s="121"/>
      <c r="BU2338" s="121"/>
      <c r="BV2338" s="121"/>
      <c r="BW2338" s="121"/>
      <c r="BX2338" s="121"/>
      <c r="BY2338" s="121"/>
      <c r="BZ2338" s="121"/>
      <c r="CA2338" s="121"/>
      <c r="CB2338" s="121"/>
      <c r="CC2338" s="121"/>
      <c r="CD2338" s="121"/>
      <c r="CE2338" s="121"/>
      <c r="CF2338" s="121"/>
      <c r="CG2338" s="121"/>
      <c r="CH2338" s="121"/>
      <c r="CI2338" s="121"/>
      <c r="CJ2338" s="121"/>
      <c r="CK2338" s="121"/>
      <c r="CL2338" s="121"/>
      <c r="CM2338" s="121"/>
      <c r="CN2338" s="121"/>
      <c r="CO2338" s="121"/>
      <c r="CP2338" s="121"/>
      <c r="CQ2338" s="121"/>
      <c r="CR2338" s="121"/>
      <c r="CS2338" s="121"/>
      <c r="CT2338" s="121"/>
      <c r="CU2338" s="121"/>
      <c r="CV2338" s="121"/>
      <c r="CW2338" s="121"/>
      <c r="CX2338" s="121"/>
      <c r="CY2338" s="121"/>
      <c r="CZ2338" s="121"/>
      <c r="DA2338" s="121"/>
      <c r="DB2338" s="121"/>
      <c r="DC2338" s="121"/>
      <c r="DD2338" s="121"/>
      <c r="DE2338" s="121"/>
      <c r="DF2338" s="121"/>
      <c r="DG2338" s="121"/>
      <c r="DH2338" s="121"/>
      <c r="DI2338" s="121"/>
      <c r="DJ2338" s="121"/>
      <c r="DK2338" s="121"/>
      <c r="DL2338" s="121"/>
      <c r="DM2338" s="121"/>
      <c r="DN2338" s="121"/>
      <c r="DO2338" s="121"/>
      <c r="DP2338" s="121"/>
      <c r="DQ2338" s="121"/>
      <c r="DR2338" s="121"/>
      <c r="DS2338" s="121"/>
      <c r="DT2338" s="121"/>
      <c r="DU2338" s="121"/>
      <c r="DV2338" s="121"/>
      <c r="DW2338" s="121"/>
      <c r="DX2338" s="121"/>
      <c r="DY2338" s="121"/>
      <c r="DZ2338" s="121"/>
      <c r="EA2338" s="121"/>
      <c r="EB2338" s="121"/>
      <c r="EC2338" s="121"/>
      <c r="ED2338" s="121"/>
      <c r="EE2338" s="121"/>
      <c r="EF2338" s="121"/>
      <c r="EG2338" s="121"/>
      <c r="EH2338" s="121"/>
      <c r="EI2338" s="121"/>
      <c r="EJ2338" s="121"/>
      <c r="EK2338" s="121"/>
      <c r="EL2338" s="121"/>
      <c r="EM2338" s="121"/>
      <c r="EN2338" s="121"/>
      <c r="EO2338" s="121"/>
      <c r="EP2338" s="121"/>
      <c r="EQ2338" s="121"/>
      <c r="ER2338" s="121"/>
      <c r="ES2338" s="121"/>
      <c r="ET2338" s="121"/>
      <c r="EU2338" s="121"/>
      <c r="EV2338" s="121"/>
      <c r="EW2338" s="121"/>
      <c r="EX2338" s="121"/>
      <c r="EY2338" s="121"/>
      <c r="EZ2338" s="121"/>
      <c r="FA2338" s="121"/>
      <c r="FB2338" s="121"/>
      <c r="FC2338" s="121"/>
      <c r="FD2338" s="121"/>
      <c r="FE2338" s="121"/>
      <c r="FF2338" s="121"/>
      <c r="FG2338" s="121"/>
      <c r="FH2338" s="121"/>
      <c r="FI2338" s="121"/>
      <c r="FJ2338" s="121"/>
      <c r="FK2338" s="121"/>
      <c r="FL2338" s="121"/>
      <c r="FM2338" s="121"/>
      <c r="FN2338" s="121"/>
      <c r="FO2338" s="121"/>
      <c r="FP2338" s="121"/>
      <c r="FQ2338" s="121"/>
      <c r="FR2338" s="121"/>
      <c r="FS2338" s="121"/>
      <c r="FT2338" s="121"/>
      <c r="FU2338" s="121"/>
      <c r="FV2338" s="121"/>
      <c r="FW2338" s="121"/>
      <c r="FX2338" s="121"/>
      <c r="FY2338" s="121"/>
      <c r="FZ2338" s="121"/>
      <c r="GA2338" s="121"/>
      <c r="GB2338" s="121"/>
      <c r="GC2338" s="121"/>
      <c r="GD2338" s="121"/>
      <c r="GE2338" s="121"/>
      <c r="GF2338" s="121"/>
      <c r="GG2338" s="121"/>
      <c r="GH2338" s="121"/>
      <c r="GI2338" s="121"/>
      <c r="GJ2338" s="121"/>
      <c r="GK2338" s="121"/>
      <c r="GL2338" s="121"/>
      <c r="GM2338" s="121"/>
      <c r="GN2338" s="121"/>
      <c r="GO2338" s="121"/>
      <c r="GP2338" s="121"/>
      <c r="GQ2338" s="121"/>
      <c r="GR2338" s="121"/>
      <c r="GS2338" s="121"/>
      <c r="GT2338" s="121"/>
      <c r="GU2338" s="121"/>
      <c r="GV2338" s="121"/>
      <c r="GW2338" s="121"/>
      <c r="GX2338" s="121"/>
      <c r="GY2338" s="121"/>
      <c r="GZ2338" s="121"/>
      <c r="HA2338" s="121"/>
      <c r="HB2338" s="121"/>
      <c r="HC2338" s="121"/>
      <c r="HD2338" s="121"/>
      <c r="HE2338" s="121"/>
      <c r="HF2338" s="121"/>
      <c r="HG2338" s="121"/>
      <c r="HH2338" s="121"/>
      <c r="HI2338" s="121"/>
      <c r="HJ2338" s="121"/>
      <c r="HK2338" s="121"/>
      <c r="HL2338" s="121"/>
      <c r="HM2338" s="121"/>
      <c r="HN2338" s="121"/>
      <c r="HO2338" s="121"/>
      <c r="HP2338" s="121"/>
      <c r="HQ2338" s="121"/>
      <c r="HR2338" s="121"/>
      <c r="HS2338" s="121"/>
      <c r="HT2338" s="121"/>
      <c r="HU2338" s="121"/>
      <c r="HV2338" s="121"/>
      <c r="HW2338" s="121"/>
      <c r="HX2338" s="121"/>
      <c r="HY2338" s="121"/>
      <c r="HZ2338" s="121"/>
      <c r="IA2338" s="121"/>
      <c r="IB2338" s="121"/>
      <c r="IC2338" s="121"/>
      <c r="ID2338" s="121"/>
      <c r="IE2338" s="121"/>
      <c r="IF2338" s="121"/>
      <c r="IG2338" s="121"/>
      <c r="IH2338" s="121"/>
      <c r="II2338" s="121"/>
      <c r="IJ2338" s="121"/>
      <c r="IK2338" s="121"/>
      <c r="IL2338" s="121"/>
      <c r="IM2338" s="121"/>
      <c r="IN2338" s="121"/>
      <c r="IO2338" s="121"/>
      <c r="IP2338" s="121"/>
      <c r="IQ2338" s="121"/>
      <c r="IR2338" s="121"/>
      <c r="IS2338" s="121"/>
      <c r="IT2338" s="121"/>
      <c r="IU2338" s="121"/>
      <c r="IV2338" s="121"/>
      <c r="IW2338" s="121"/>
      <c r="IX2338" s="121"/>
      <c r="IY2338" s="121"/>
      <c r="IZ2338" s="121"/>
      <c r="JA2338" s="121"/>
      <c r="JB2338" s="121"/>
      <c r="JC2338" s="121"/>
      <c r="JD2338" s="121"/>
      <c r="JE2338" s="121"/>
      <c r="JF2338" s="121"/>
      <c r="JG2338" s="121"/>
      <c r="JH2338" s="121"/>
      <c r="JI2338" s="121"/>
      <c r="JJ2338" s="121"/>
      <c r="JK2338" s="121"/>
      <c r="JL2338" s="121"/>
      <c r="JM2338" s="121"/>
      <c r="JN2338" s="121"/>
      <c r="JO2338" s="121"/>
      <c r="JP2338" s="121"/>
      <c r="JQ2338" s="121"/>
      <c r="JR2338" s="121"/>
      <c r="JS2338" s="121"/>
      <c r="JT2338" s="121"/>
      <c r="JU2338" s="121"/>
      <c r="JV2338" s="121"/>
      <c r="JW2338" s="121"/>
      <c r="JX2338" s="121"/>
      <c r="JY2338" s="121"/>
      <c r="JZ2338" s="121"/>
      <c r="KA2338" s="121"/>
      <c r="KB2338" s="121"/>
      <c r="KC2338" s="121"/>
      <c r="KD2338" s="121"/>
      <c r="KE2338" s="121"/>
      <c r="KF2338" s="121"/>
      <c r="KG2338" s="121"/>
      <c r="KH2338" s="121"/>
      <c r="KI2338" s="121"/>
      <c r="KJ2338" s="121"/>
      <c r="KK2338" s="121"/>
      <c r="KL2338" s="121"/>
      <c r="KM2338" s="121"/>
      <c r="KN2338" s="121"/>
      <c r="KO2338" s="121"/>
      <c r="KP2338" s="121"/>
      <c r="KQ2338" s="121"/>
      <c r="KR2338" s="121"/>
      <c r="KS2338" s="121"/>
      <c r="KT2338" s="121"/>
      <c r="KU2338" s="121"/>
      <c r="KV2338" s="121"/>
      <c r="KW2338" s="121"/>
      <c r="KX2338" s="121"/>
      <c r="KY2338" s="121"/>
      <c r="KZ2338" s="121"/>
      <c r="LA2338" s="121"/>
      <c r="LB2338" s="121"/>
      <c r="LC2338" s="121"/>
      <c r="LD2338" s="121"/>
      <c r="LE2338" s="121"/>
      <c r="LF2338" s="121"/>
      <c r="LG2338" s="121"/>
      <c r="LH2338" s="121"/>
      <c r="LI2338" s="121"/>
      <c r="LJ2338" s="121"/>
      <c r="LK2338" s="121"/>
      <c r="LL2338" s="121"/>
      <c r="LM2338" s="121"/>
      <c r="LN2338" s="121"/>
      <c r="LO2338" s="121"/>
      <c r="LP2338" s="121"/>
      <c r="LQ2338" s="121"/>
      <c r="LR2338" s="121"/>
      <c r="LS2338" s="121"/>
      <c r="LT2338" s="121"/>
      <c r="LU2338" s="121"/>
      <c r="LV2338" s="121"/>
      <c r="LW2338" s="121"/>
      <c r="LX2338" s="121"/>
      <c r="LY2338" s="121"/>
      <c r="LZ2338" s="121"/>
      <c r="MA2338" s="121"/>
      <c r="MB2338" s="121"/>
      <c r="MC2338" s="121"/>
      <c r="MD2338" s="121"/>
      <c r="ME2338" s="121"/>
      <c r="MF2338" s="121"/>
      <c r="MG2338" s="121"/>
      <c r="MH2338" s="121"/>
      <c r="MI2338" s="121"/>
      <c r="MJ2338" s="121"/>
      <c r="MK2338" s="121"/>
      <c r="ML2338" s="121"/>
      <c r="MM2338" s="121"/>
      <c r="MN2338" s="121"/>
      <c r="MO2338" s="121"/>
      <c r="MP2338" s="121"/>
      <c r="MQ2338" s="121"/>
      <c r="MR2338" s="121"/>
      <c r="MS2338" s="121"/>
      <c r="MT2338" s="121"/>
      <c r="MU2338" s="121"/>
      <c r="MV2338" s="121"/>
      <c r="MW2338" s="121"/>
      <c r="MX2338" s="121"/>
      <c r="MY2338" s="121"/>
      <c r="MZ2338" s="121"/>
      <c r="NA2338" s="121"/>
      <c r="NB2338" s="121"/>
      <c r="NC2338" s="121"/>
      <c r="ND2338" s="121"/>
      <c r="NE2338" s="121"/>
      <c r="NF2338" s="121"/>
      <c r="NG2338" s="121"/>
      <c r="NH2338" s="121"/>
      <c r="NI2338" s="121"/>
      <c r="NJ2338" s="121"/>
      <c r="NK2338" s="121"/>
      <c r="NL2338" s="121"/>
      <c r="NM2338" s="121"/>
      <c r="NN2338" s="121"/>
      <c r="NO2338" s="121"/>
      <c r="NP2338" s="121"/>
      <c r="NQ2338" s="121"/>
      <c r="NR2338" s="121"/>
      <c r="NS2338" s="121"/>
      <c r="NT2338" s="121"/>
      <c r="NU2338" s="121"/>
      <c r="NV2338" s="121"/>
      <c r="NW2338" s="121"/>
      <c r="NX2338" s="121"/>
      <c r="NY2338" s="121"/>
      <c r="NZ2338" s="121"/>
      <c r="OA2338" s="121"/>
      <c r="OB2338" s="121"/>
      <c r="OC2338" s="121"/>
      <c r="OD2338" s="121"/>
      <c r="OE2338" s="121"/>
      <c r="OF2338" s="121"/>
      <c r="OG2338" s="121"/>
      <c r="OH2338" s="121"/>
      <c r="OI2338" s="121"/>
      <c r="OJ2338" s="121"/>
      <c r="OK2338" s="121"/>
      <c r="OL2338" s="121"/>
      <c r="OM2338" s="121"/>
      <c r="ON2338" s="121"/>
      <c r="OO2338" s="121"/>
      <c r="OP2338" s="121"/>
      <c r="OQ2338" s="121"/>
      <c r="OR2338" s="121"/>
      <c r="OS2338" s="121"/>
      <c r="OT2338" s="121"/>
      <c r="OU2338" s="121"/>
      <c r="OV2338" s="121"/>
      <c r="OW2338" s="121"/>
      <c r="OX2338" s="121"/>
      <c r="OY2338" s="121"/>
      <c r="OZ2338" s="121"/>
      <c r="PA2338" s="121"/>
      <c r="PB2338" s="121"/>
      <c r="PC2338" s="121"/>
      <c r="PD2338" s="121"/>
      <c r="PE2338" s="121"/>
      <c r="PF2338" s="121"/>
      <c r="PG2338" s="121"/>
      <c r="PH2338" s="121"/>
      <c r="PI2338" s="121"/>
      <c r="PJ2338" s="121"/>
      <c r="PK2338" s="121"/>
      <c r="PL2338" s="121"/>
      <c r="PM2338" s="121"/>
      <c r="PN2338" s="121"/>
      <c r="PO2338" s="121"/>
      <c r="PP2338" s="121"/>
      <c r="PQ2338" s="121"/>
      <c r="PR2338" s="121"/>
      <c r="PS2338" s="121"/>
      <c r="PT2338" s="121"/>
      <c r="PU2338" s="121"/>
      <c r="PV2338" s="121"/>
      <c r="PW2338" s="121"/>
      <c r="PX2338" s="121"/>
      <c r="PY2338" s="121"/>
      <c r="PZ2338" s="121"/>
      <c r="QA2338" s="121"/>
      <c r="QB2338" s="121"/>
      <c r="QC2338" s="121"/>
      <c r="QD2338" s="121"/>
      <c r="QE2338" s="121"/>
      <c r="QF2338" s="121"/>
      <c r="QG2338" s="121"/>
      <c r="QH2338" s="121"/>
      <c r="QI2338" s="121"/>
      <c r="QJ2338" s="121"/>
      <c r="QK2338" s="121"/>
      <c r="QL2338" s="121"/>
      <c r="QM2338" s="121"/>
      <c r="QN2338" s="121"/>
      <c r="QO2338" s="121"/>
      <c r="QP2338" s="121"/>
      <c r="QQ2338" s="121"/>
      <c r="QR2338" s="121"/>
      <c r="QS2338" s="121"/>
      <c r="QT2338" s="121"/>
      <c r="QU2338" s="121"/>
      <c r="QV2338" s="121"/>
      <c r="QW2338" s="121"/>
      <c r="QX2338" s="121"/>
      <c r="QY2338" s="121"/>
      <c r="QZ2338" s="121"/>
      <c r="RA2338" s="121"/>
      <c r="RB2338" s="121"/>
      <c r="RC2338" s="121"/>
      <c r="RD2338" s="121"/>
      <c r="RE2338" s="121"/>
      <c r="RF2338" s="121"/>
      <c r="RG2338" s="121"/>
      <c r="RH2338" s="121"/>
      <c r="RI2338" s="121"/>
      <c r="RJ2338" s="121"/>
      <c r="RK2338" s="121"/>
      <c r="RL2338" s="121"/>
      <c r="RM2338" s="121"/>
      <c r="RN2338" s="121"/>
      <c r="RO2338" s="121"/>
      <c r="RP2338" s="121"/>
      <c r="RQ2338" s="121"/>
      <c r="RR2338" s="121"/>
      <c r="RS2338" s="121"/>
      <c r="RT2338" s="121"/>
      <c r="RU2338" s="121"/>
      <c r="RV2338" s="121"/>
      <c r="RW2338" s="121"/>
      <c r="RX2338" s="121"/>
      <c r="RY2338" s="121"/>
      <c r="RZ2338" s="121"/>
      <c r="SA2338" s="121"/>
      <c r="SB2338" s="121"/>
      <c r="SC2338" s="121"/>
      <c r="SD2338" s="121"/>
      <c r="SE2338" s="121"/>
      <c r="SF2338" s="121"/>
      <c r="SG2338" s="121"/>
      <c r="SH2338" s="121"/>
      <c r="SI2338" s="121"/>
      <c r="SJ2338" s="121"/>
      <c r="SK2338" s="121"/>
      <c r="SL2338" s="121"/>
      <c r="SM2338" s="121"/>
      <c r="SN2338" s="121"/>
      <c r="SO2338" s="121"/>
      <c r="SP2338" s="121"/>
      <c r="SQ2338" s="121"/>
      <c r="SR2338" s="121"/>
      <c r="SS2338" s="121"/>
      <c r="ST2338" s="121"/>
      <c r="SU2338" s="121"/>
      <c r="SV2338" s="121"/>
      <c r="SW2338" s="121"/>
      <c r="SX2338" s="121"/>
      <c r="SY2338" s="121"/>
      <c r="SZ2338" s="121"/>
      <c r="TA2338" s="121"/>
      <c r="TB2338" s="121"/>
      <c r="TC2338" s="121"/>
      <c r="TD2338" s="121"/>
      <c r="TE2338" s="121"/>
      <c r="TF2338" s="121"/>
      <c r="TG2338" s="121"/>
      <c r="TH2338" s="121"/>
      <c r="TI2338" s="121"/>
      <c r="TJ2338" s="121"/>
      <c r="TK2338" s="121"/>
      <c r="TL2338" s="121"/>
      <c r="TM2338" s="121"/>
      <c r="TN2338" s="121"/>
      <c r="TO2338" s="121"/>
      <c r="TP2338" s="121"/>
      <c r="TQ2338" s="121"/>
      <c r="TR2338" s="121"/>
      <c r="TS2338" s="121"/>
      <c r="TT2338" s="121"/>
      <c r="TU2338" s="121"/>
      <c r="TV2338" s="121"/>
      <c r="TW2338" s="121"/>
      <c r="TX2338" s="121"/>
      <c r="TY2338" s="121"/>
      <c r="TZ2338" s="121"/>
      <c r="UA2338" s="121"/>
      <c r="UB2338" s="121"/>
      <c r="UC2338" s="121"/>
      <c r="UD2338" s="121"/>
      <c r="UE2338" s="121"/>
      <c r="UF2338" s="121"/>
      <c r="UG2338" s="121"/>
      <c r="UH2338" s="121"/>
      <c r="UI2338" s="121"/>
      <c r="UJ2338" s="121"/>
      <c r="UK2338" s="121"/>
      <c r="UL2338" s="121"/>
      <c r="UM2338" s="121"/>
      <c r="UN2338" s="121"/>
      <c r="UO2338" s="121"/>
      <c r="UP2338" s="121"/>
      <c r="UQ2338" s="121"/>
      <c r="UR2338" s="121"/>
      <c r="US2338" s="121"/>
      <c r="UT2338" s="121"/>
      <c r="UU2338" s="121"/>
      <c r="UV2338" s="121"/>
      <c r="UW2338" s="121"/>
      <c r="UX2338" s="121"/>
      <c r="UY2338" s="121"/>
      <c r="UZ2338" s="121"/>
      <c r="VA2338" s="121"/>
      <c r="VB2338" s="121"/>
      <c r="VC2338" s="121"/>
      <c r="VD2338" s="121"/>
      <c r="VE2338" s="121"/>
      <c r="VF2338" s="121"/>
      <c r="VG2338" s="121"/>
      <c r="VH2338" s="121"/>
      <c r="VI2338" s="121"/>
      <c r="VJ2338" s="121"/>
      <c r="VK2338" s="121"/>
      <c r="VL2338" s="121"/>
      <c r="VM2338" s="121"/>
      <c r="VN2338" s="121"/>
      <c r="VO2338" s="121"/>
      <c r="VP2338" s="121"/>
      <c r="VQ2338" s="121"/>
      <c r="VR2338" s="121"/>
      <c r="VS2338" s="121"/>
      <c r="VT2338" s="121"/>
      <c r="VU2338" s="121"/>
      <c r="VV2338" s="121"/>
      <c r="VW2338" s="121"/>
      <c r="VX2338" s="121"/>
      <c r="VY2338" s="121"/>
      <c r="VZ2338" s="121"/>
      <c r="WA2338" s="121"/>
      <c r="WB2338" s="121"/>
      <c r="WC2338" s="121"/>
      <c r="WD2338" s="121"/>
      <c r="WE2338" s="121"/>
      <c r="WF2338" s="121"/>
      <c r="WG2338" s="121"/>
      <c r="WH2338" s="121"/>
      <c r="WI2338" s="121"/>
      <c r="WJ2338" s="121"/>
      <c r="WK2338" s="121"/>
      <c r="WL2338" s="121"/>
      <c r="WM2338" s="121"/>
      <c r="WN2338" s="121"/>
      <c r="WO2338" s="121"/>
      <c r="WP2338" s="121"/>
      <c r="WQ2338" s="121"/>
      <c r="WR2338" s="121"/>
      <c r="WS2338" s="121"/>
      <c r="WT2338" s="121"/>
      <c r="WU2338" s="121"/>
      <c r="WV2338" s="121"/>
      <c r="WW2338" s="121"/>
      <c r="WX2338" s="121"/>
      <c r="WY2338" s="121"/>
      <c r="WZ2338" s="121"/>
      <c r="XA2338" s="121"/>
      <c r="XB2338" s="121"/>
      <c r="XC2338" s="121"/>
      <c r="XD2338" s="121"/>
      <c r="XE2338" s="121"/>
      <c r="XF2338" s="121"/>
      <c r="XG2338" s="121"/>
      <c r="XH2338" s="121"/>
      <c r="XI2338" s="121"/>
      <c r="XJ2338" s="121"/>
      <c r="XK2338" s="121"/>
      <c r="XL2338" s="121"/>
      <c r="XM2338" s="121"/>
      <c r="XN2338" s="121"/>
      <c r="XO2338" s="121"/>
      <c r="XP2338" s="121"/>
      <c r="XQ2338" s="121"/>
      <c r="XR2338" s="121"/>
      <c r="XS2338" s="121"/>
      <c r="XT2338" s="121"/>
      <c r="XU2338" s="121"/>
      <c r="XV2338" s="121"/>
      <c r="XW2338" s="121"/>
      <c r="XX2338" s="121"/>
      <c r="XY2338" s="121"/>
      <c r="XZ2338" s="121"/>
      <c r="YA2338" s="121"/>
      <c r="YB2338" s="121"/>
      <c r="YC2338" s="121"/>
      <c r="YD2338" s="121"/>
      <c r="YE2338" s="121"/>
      <c r="YF2338" s="121"/>
      <c r="YG2338" s="121"/>
      <c r="YH2338" s="121"/>
      <c r="YI2338" s="121"/>
      <c r="YJ2338" s="121"/>
      <c r="YK2338" s="121"/>
      <c r="YL2338" s="121"/>
      <c r="YM2338" s="121"/>
      <c r="YN2338" s="121"/>
      <c r="YO2338" s="121"/>
      <c r="YP2338" s="121"/>
      <c r="YQ2338" s="121"/>
      <c r="YR2338" s="121"/>
      <c r="YS2338" s="121"/>
      <c r="YT2338" s="121"/>
      <c r="YU2338" s="121"/>
      <c r="YV2338" s="121"/>
      <c r="YW2338" s="121"/>
      <c r="YX2338" s="121"/>
      <c r="YY2338" s="121"/>
      <c r="YZ2338" s="121"/>
      <c r="ZA2338" s="121"/>
      <c r="ZB2338" s="121"/>
      <c r="ZC2338" s="121"/>
      <c r="ZD2338" s="121"/>
      <c r="ZE2338" s="121"/>
      <c r="ZF2338" s="121"/>
      <c r="ZG2338" s="121"/>
      <c r="ZH2338" s="121"/>
      <c r="ZI2338" s="121"/>
      <c r="ZJ2338" s="121"/>
      <c r="ZK2338" s="121"/>
      <c r="ZL2338" s="121"/>
      <c r="ZM2338" s="121"/>
      <c r="ZN2338" s="121"/>
      <c r="ZO2338" s="121"/>
      <c r="ZP2338" s="121"/>
      <c r="ZQ2338" s="121"/>
      <c r="ZR2338" s="121"/>
      <c r="ZS2338" s="121"/>
      <c r="ZT2338" s="121"/>
      <c r="ZU2338" s="121"/>
      <c r="ZV2338" s="121"/>
      <c r="ZW2338" s="121"/>
      <c r="ZX2338" s="121"/>
      <c r="ZY2338" s="121"/>
      <c r="ZZ2338" s="121"/>
      <c r="AAA2338" s="121"/>
      <c r="AAB2338" s="121"/>
      <c r="AAC2338" s="121"/>
      <c r="AAD2338" s="121"/>
      <c r="AAE2338" s="121"/>
      <c r="AAF2338" s="121"/>
      <c r="AAG2338" s="121"/>
      <c r="AAH2338" s="121"/>
      <c r="AAI2338" s="121"/>
      <c r="AAJ2338" s="121"/>
      <c r="AAK2338" s="121"/>
      <c r="AAL2338" s="121"/>
      <c r="AAM2338" s="121"/>
      <c r="AAN2338" s="121"/>
      <c r="AAO2338" s="121"/>
      <c r="AAP2338" s="121"/>
      <c r="AAQ2338" s="121"/>
      <c r="AAR2338" s="121"/>
      <c r="AAS2338" s="121"/>
      <c r="AAT2338" s="121"/>
      <c r="AAU2338" s="121"/>
      <c r="AAV2338" s="121"/>
      <c r="AAW2338" s="121"/>
      <c r="AAX2338" s="121"/>
      <c r="AAY2338" s="121"/>
      <c r="AAZ2338" s="121"/>
      <c r="ABA2338" s="121"/>
      <c r="ABB2338" s="121"/>
      <c r="ABC2338" s="121"/>
      <c r="ABD2338" s="121"/>
      <c r="ABE2338" s="121"/>
      <c r="ABF2338" s="121"/>
      <c r="ABG2338" s="121"/>
      <c r="ABH2338" s="121"/>
      <c r="ABI2338" s="121"/>
      <c r="ABJ2338" s="121"/>
      <c r="ABK2338" s="121"/>
      <c r="ABL2338" s="121"/>
      <c r="ABM2338" s="121"/>
      <c r="ABN2338" s="121"/>
      <c r="ABO2338" s="121"/>
      <c r="ABP2338" s="121"/>
      <c r="ABQ2338" s="121"/>
      <c r="ABR2338" s="121"/>
      <c r="ABS2338" s="121"/>
      <c r="ABT2338" s="121"/>
      <c r="ABU2338" s="121"/>
      <c r="ABV2338" s="121"/>
      <c r="ABW2338" s="121"/>
      <c r="ABX2338" s="121"/>
      <c r="ABY2338" s="121"/>
      <c r="ABZ2338" s="121"/>
      <c r="ACA2338" s="121"/>
      <c r="ACB2338" s="121"/>
      <c r="ACC2338" s="121"/>
      <c r="ACD2338" s="121"/>
      <c r="ACE2338" s="121"/>
      <c r="ACF2338" s="121"/>
      <c r="ACG2338" s="121"/>
      <c r="ACH2338" s="121"/>
      <c r="ACI2338" s="121"/>
      <c r="ACJ2338" s="121"/>
      <c r="ACK2338" s="121"/>
      <c r="ACL2338" s="121"/>
      <c r="ACM2338" s="121"/>
      <c r="ACN2338" s="121"/>
      <c r="ACO2338" s="121"/>
      <c r="ACP2338" s="121"/>
      <c r="ACQ2338" s="121"/>
      <c r="ACR2338" s="121"/>
      <c r="ACS2338" s="121"/>
      <c r="ACT2338" s="121"/>
      <c r="ACU2338" s="121"/>
      <c r="ACV2338" s="121"/>
      <c r="ACW2338" s="121"/>
      <c r="ACX2338" s="121"/>
      <c r="ACY2338" s="121"/>
      <c r="ACZ2338" s="121"/>
      <c r="ADA2338" s="121"/>
      <c r="ADB2338" s="121"/>
      <c r="ADC2338" s="121"/>
      <c r="ADD2338" s="121"/>
      <c r="ADE2338" s="121"/>
      <c r="ADF2338" s="121"/>
      <c r="ADG2338" s="121"/>
      <c r="ADH2338" s="121"/>
      <c r="ADI2338" s="121"/>
      <c r="ADJ2338" s="121"/>
      <c r="ADK2338" s="121"/>
      <c r="ADL2338" s="121"/>
      <c r="ADM2338" s="121"/>
      <c r="ADN2338" s="121"/>
      <c r="ADO2338" s="121"/>
      <c r="ADP2338" s="121"/>
      <c r="ADQ2338" s="121"/>
      <c r="ADR2338" s="121"/>
      <c r="ADS2338" s="121"/>
      <c r="ADT2338" s="121"/>
      <c r="ADU2338" s="121"/>
      <c r="ADV2338" s="121"/>
      <c r="ADW2338" s="121"/>
      <c r="ADX2338" s="121"/>
      <c r="ADY2338" s="121"/>
      <c r="ADZ2338" s="121"/>
      <c r="AEA2338" s="121"/>
      <c r="AEB2338" s="121"/>
      <c r="AEC2338" s="121"/>
      <c r="AED2338" s="121"/>
      <c r="AEE2338" s="121"/>
      <c r="AEF2338" s="121"/>
      <c r="AEG2338" s="121"/>
      <c r="AEH2338" s="121"/>
      <c r="AEI2338" s="121"/>
      <c r="AEJ2338" s="121"/>
      <c r="AEK2338" s="121"/>
      <c r="AEL2338" s="121"/>
      <c r="AEM2338" s="121"/>
      <c r="AEN2338" s="121"/>
      <c r="AEO2338" s="121"/>
      <c r="AEP2338" s="121"/>
      <c r="AEQ2338" s="121"/>
      <c r="AER2338" s="121"/>
      <c r="AES2338" s="121"/>
      <c r="AET2338" s="121"/>
      <c r="AEU2338" s="121"/>
      <c r="AEV2338" s="121"/>
      <c r="AEW2338" s="121"/>
      <c r="AEX2338" s="121"/>
      <c r="AEY2338" s="121"/>
      <c r="AEZ2338" s="121"/>
      <c r="AFA2338" s="121"/>
      <c r="AFB2338" s="121"/>
      <c r="AFC2338" s="121"/>
      <c r="AFD2338" s="121"/>
      <c r="AFE2338" s="121"/>
      <c r="AFF2338" s="121"/>
      <c r="AFG2338" s="121"/>
      <c r="AFH2338" s="121"/>
      <c r="AFI2338" s="121"/>
      <c r="AFJ2338" s="121"/>
      <c r="AFK2338" s="121"/>
      <c r="AFL2338" s="121"/>
      <c r="AFM2338" s="121"/>
      <c r="AFN2338" s="121"/>
      <c r="AFO2338" s="121"/>
      <c r="AFP2338" s="121"/>
      <c r="AFQ2338" s="121"/>
      <c r="AFR2338" s="121"/>
      <c r="AFS2338" s="121"/>
      <c r="AFT2338" s="121"/>
      <c r="AFU2338" s="121"/>
      <c r="AFV2338" s="121"/>
      <c r="AFW2338" s="121"/>
      <c r="AFX2338" s="121"/>
      <c r="AFY2338" s="121"/>
      <c r="AFZ2338" s="121"/>
      <c r="AGA2338" s="121"/>
      <c r="AGB2338" s="121"/>
      <c r="AGC2338" s="121"/>
      <c r="AGD2338" s="121"/>
      <c r="AGE2338" s="121"/>
      <c r="AGF2338" s="121"/>
      <c r="AGG2338" s="121"/>
      <c r="AGH2338" s="121"/>
      <c r="AGI2338" s="121"/>
      <c r="AGJ2338" s="121"/>
      <c r="AGK2338" s="121"/>
      <c r="AGL2338" s="121"/>
      <c r="AGM2338" s="121"/>
      <c r="AGN2338" s="121"/>
      <c r="AGO2338" s="121"/>
      <c r="AGP2338" s="121"/>
      <c r="AGQ2338" s="121"/>
      <c r="AGR2338" s="121"/>
      <c r="AGS2338" s="121"/>
      <c r="AGT2338" s="121"/>
      <c r="AGU2338" s="121"/>
      <c r="AGV2338" s="121"/>
      <c r="AGW2338" s="121"/>
      <c r="AGX2338" s="121"/>
      <c r="AGY2338" s="121"/>
      <c r="AGZ2338" s="121"/>
      <c r="AHA2338" s="121"/>
      <c r="AHB2338" s="121"/>
      <c r="AHC2338" s="121"/>
      <c r="AHD2338" s="121"/>
      <c r="AHE2338" s="121"/>
      <c r="AHF2338" s="121"/>
      <c r="AHG2338" s="121"/>
      <c r="AHH2338" s="121"/>
      <c r="AHI2338" s="121"/>
      <c r="AHJ2338" s="121"/>
      <c r="AHK2338" s="121"/>
      <c r="AHL2338" s="121"/>
      <c r="AHM2338" s="121"/>
      <c r="AHN2338" s="121"/>
      <c r="AHO2338" s="121"/>
      <c r="AHP2338" s="121"/>
      <c r="AHQ2338" s="121"/>
      <c r="AHR2338" s="121"/>
      <c r="AHS2338" s="121"/>
      <c r="AHT2338" s="121"/>
      <c r="AHU2338" s="121"/>
      <c r="AHV2338" s="121"/>
      <c r="AHW2338" s="121"/>
      <c r="AHX2338" s="121"/>
      <c r="AHY2338" s="121"/>
      <c r="AHZ2338" s="121"/>
      <c r="AIA2338" s="121"/>
      <c r="AIB2338" s="121"/>
      <c r="AIC2338" s="121"/>
      <c r="AID2338" s="121"/>
      <c r="AIE2338" s="121"/>
      <c r="AIF2338" s="121"/>
      <c r="AIG2338" s="121"/>
      <c r="AIH2338" s="121"/>
      <c r="AII2338" s="121"/>
      <c r="AIJ2338" s="121"/>
      <c r="AIK2338" s="121"/>
      <c r="AIL2338" s="121"/>
      <c r="AIM2338" s="121"/>
      <c r="AIN2338" s="121"/>
      <c r="AIO2338" s="121"/>
      <c r="AIP2338" s="121"/>
      <c r="AIQ2338" s="121"/>
      <c r="AIR2338" s="121"/>
      <c r="AIS2338" s="121"/>
      <c r="AIT2338" s="121"/>
      <c r="AIU2338" s="121"/>
      <c r="AIV2338" s="121"/>
      <c r="AIW2338" s="121"/>
      <c r="AIX2338" s="121"/>
      <c r="AIY2338" s="121"/>
      <c r="AIZ2338" s="121"/>
      <c r="AJA2338" s="121"/>
      <c r="AJB2338" s="121"/>
      <c r="AJC2338" s="121"/>
      <c r="AJD2338" s="121"/>
      <c r="AJE2338" s="121"/>
      <c r="AJF2338" s="121"/>
      <c r="AJG2338" s="121"/>
      <c r="AJH2338" s="121"/>
      <c r="AJI2338" s="121"/>
      <c r="AJJ2338" s="121"/>
      <c r="AJK2338" s="121"/>
      <c r="AJL2338" s="121"/>
      <c r="AJM2338" s="121"/>
      <c r="AJN2338" s="121"/>
      <c r="AJO2338" s="121"/>
      <c r="AJP2338" s="121"/>
      <c r="AJQ2338" s="121"/>
      <c r="AJR2338" s="121"/>
      <c r="AJS2338" s="121"/>
      <c r="AJT2338" s="121"/>
      <c r="AJU2338" s="121"/>
      <c r="AJV2338" s="121"/>
      <c r="AJW2338" s="121"/>
      <c r="AJX2338" s="121"/>
      <c r="AJY2338" s="121"/>
      <c r="AJZ2338" s="121"/>
      <c r="AKA2338" s="121"/>
      <c r="AKB2338" s="121"/>
      <c r="AKC2338" s="121"/>
      <c r="AKD2338" s="121"/>
      <c r="AKE2338" s="121"/>
      <c r="AKF2338" s="121"/>
      <c r="AKG2338" s="121"/>
      <c r="AKH2338" s="121"/>
      <c r="AKI2338" s="121"/>
      <c r="AKJ2338" s="121"/>
      <c r="AKK2338" s="121"/>
      <c r="AKL2338" s="121"/>
      <c r="AKM2338" s="121"/>
      <c r="AKN2338" s="121"/>
      <c r="AKO2338" s="121"/>
      <c r="AKP2338" s="121"/>
      <c r="AKQ2338" s="121"/>
      <c r="AKR2338" s="121"/>
      <c r="AKS2338" s="121"/>
      <c r="AKT2338" s="121"/>
      <c r="AKU2338" s="121"/>
      <c r="AKV2338" s="121"/>
      <c r="AKW2338" s="121"/>
      <c r="AKX2338" s="121"/>
      <c r="AKY2338" s="121"/>
      <c r="AKZ2338" s="121"/>
      <c r="ALA2338" s="121"/>
      <c r="ALB2338" s="121"/>
      <c r="ALC2338" s="121"/>
      <c r="ALD2338" s="121"/>
      <c r="ALE2338" s="121"/>
      <c r="ALF2338" s="121"/>
      <c r="ALG2338" s="121"/>
      <c r="ALH2338" s="121"/>
      <c r="ALI2338" s="121"/>
      <c r="ALJ2338" s="121"/>
      <c r="ALK2338" s="121"/>
      <c r="ALL2338" s="121"/>
      <c r="ALM2338" s="121"/>
      <c r="ALN2338" s="121"/>
      <c r="ALO2338" s="121"/>
      <c r="ALP2338" s="121"/>
      <c r="ALQ2338" s="121"/>
      <c r="ALR2338" s="121"/>
      <c r="ALS2338" s="121"/>
      <c r="ALT2338" s="121"/>
      <c r="ALU2338" s="121"/>
      <c r="ALV2338" s="121"/>
      <c r="ALW2338" s="121"/>
      <c r="ALX2338" s="121"/>
      <c r="ALY2338" s="121"/>
      <c r="ALZ2338" s="121"/>
      <c r="AMA2338" s="121"/>
      <c r="AMB2338" s="121"/>
      <c r="AMC2338" s="121"/>
      <c r="AMD2338" s="121"/>
      <c r="AME2338" s="121"/>
      <c r="AMF2338" s="121"/>
      <c r="AMG2338" s="121"/>
      <c r="AMH2338" s="121"/>
      <c r="AMI2338" s="121"/>
      <c r="AMJ2338" s="121"/>
      <c r="AMK2338" s="121"/>
    </row>
    <row r="2339" spans="1:1025" s="108" customFormat="1" ht="43.2">
      <c r="A2339" s="15">
        <v>2336</v>
      </c>
      <c r="B2339" s="274" t="s">
        <v>5626</v>
      </c>
      <c r="C2339" s="274" t="s">
        <v>3864</v>
      </c>
      <c r="D2339" s="16" t="s">
        <v>5466</v>
      </c>
      <c r="E2339" s="16" t="s">
        <v>5631</v>
      </c>
      <c r="F2339" s="16" t="s">
        <v>938</v>
      </c>
      <c r="G2339" s="16" t="s">
        <v>1040</v>
      </c>
      <c r="H2339" s="45" t="s">
        <v>1040</v>
      </c>
      <c r="I2339" s="16" t="s">
        <v>5585</v>
      </c>
      <c r="J2339" s="16" t="s">
        <v>2244</v>
      </c>
      <c r="K2339" s="16" t="s">
        <v>5632</v>
      </c>
      <c r="L2339" s="16" t="s">
        <v>3767</v>
      </c>
      <c r="M2339" s="286" t="s">
        <v>5633</v>
      </c>
      <c r="N2339" s="121"/>
      <c r="O2339" s="121"/>
      <c r="P2339" s="121"/>
      <c r="Q2339" s="121"/>
      <c r="R2339" s="121"/>
      <c r="S2339" s="121"/>
      <c r="T2339" s="121"/>
      <c r="U2339" s="121"/>
      <c r="V2339" s="121"/>
      <c r="W2339" s="121"/>
      <c r="X2339" s="121"/>
      <c r="Y2339" s="121"/>
      <c r="Z2339" s="121"/>
      <c r="AA2339" s="121"/>
      <c r="AB2339" s="121"/>
      <c r="AC2339" s="121"/>
      <c r="AD2339" s="121"/>
      <c r="AE2339" s="121"/>
      <c r="AF2339" s="121"/>
      <c r="AG2339" s="121"/>
      <c r="AH2339" s="121"/>
      <c r="AI2339" s="121"/>
      <c r="AJ2339" s="121"/>
      <c r="AK2339" s="121"/>
      <c r="AL2339" s="121"/>
      <c r="AM2339" s="121"/>
      <c r="AN2339" s="121"/>
      <c r="AO2339" s="121"/>
      <c r="AP2339" s="121"/>
      <c r="AQ2339" s="121"/>
      <c r="AR2339" s="121"/>
      <c r="AS2339" s="121"/>
      <c r="AT2339" s="121"/>
      <c r="AU2339" s="121"/>
      <c r="AV2339" s="121"/>
      <c r="AW2339" s="121"/>
      <c r="AX2339" s="121"/>
      <c r="AY2339" s="121"/>
      <c r="AZ2339" s="121"/>
      <c r="BA2339" s="121"/>
      <c r="BB2339" s="121"/>
      <c r="BC2339" s="121"/>
      <c r="BD2339" s="121"/>
      <c r="BE2339" s="121"/>
      <c r="BF2339" s="121"/>
      <c r="BG2339" s="121"/>
      <c r="BH2339" s="121"/>
      <c r="BI2339" s="121"/>
      <c r="BJ2339" s="121"/>
      <c r="BK2339" s="121"/>
      <c r="BL2339" s="121"/>
      <c r="BM2339" s="121"/>
      <c r="BN2339" s="121"/>
      <c r="BO2339" s="121"/>
      <c r="BP2339" s="121"/>
      <c r="BQ2339" s="121"/>
      <c r="BR2339" s="121"/>
      <c r="BS2339" s="121"/>
      <c r="BT2339" s="121"/>
      <c r="BU2339" s="121"/>
      <c r="BV2339" s="121"/>
      <c r="BW2339" s="121"/>
      <c r="BX2339" s="121"/>
      <c r="BY2339" s="121"/>
      <c r="BZ2339" s="121"/>
      <c r="CA2339" s="121"/>
      <c r="CB2339" s="121"/>
      <c r="CC2339" s="121"/>
      <c r="CD2339" s="121"/>
      <c r="CE2339" s="121"/>
      <c r="CF2339" s="121"/>
      <c r="CG2339" s="121"/>
      <c r="CH2339" s="121"/>
      <c r="CI2339" s="121"/>
      <c r="CJ2339" s="121"/>
      <c r="CK2339" s="121"/>
      <c r="CL2339" s="121"/>
      <c r="CM2339" s="121"/>
      <c r="CN2339" s="121"/>
      <c r="CO2339" s="121"/>
      <c r="CP2339" s="121"/>
      <c r="CQ2339" s="121"/>
      <c r="CR2339" s="121"/>
      <c r="CS2339" s="121"/>
      <c r="CT2339" s="121"/>
      <c r="CU2339" s="121"/>
      <c r="CV2339" s="121"/>
      <c r="CW2339" s="121"/>
      <c r="CX2339" s="121"/>
      <c r="CY2339" s="121"/>
      <c r="CZ2339" s="121"/>
      <c r="DA2339" s="121"/>
      <c r="DB2339" s="121"/>
      <c r="DC2339" s="121"/>
      <c r="DD2339" s="121"/>
      <c r="DE2339" s="121"/>
      <c r="DF2339" s="121"/>
      <c r="DG2339" s="121"/>
      <c r="DH2339" s="121"/>
      <c r="DI2339" s="121"/>
      <c r="DJ2339" s="121"/>
      <c r="DK2339" s="121"/>
      <c r="DL2339" s="121"/>
      <c r="DM2339" s="121"/>
      <c r="DN2339" s="121"/>
      <c r="DO2339" s="121"/>
      <c r="DP2339" s="121"/>
      <c r="DQ2339" s="121"/>
      <c r="DR2339" s="121"/>
      <c r="DS2339" s="121"/>
      <c r="DT2339" s="121"/>
      <c r="DU2339" s="121"/>
      <c r="DV2339" s="121"/>
      <c r="DW2339" s="121"/>
      <c r="DX2339" s="121"/>
      <c r="DY2339" s="121"/>
      <c r="DZ2339" s="121"/>
      <c r="EA2339" s="121"/>
      <c r="EB2339" s="121"/>
      <c r="EC2339" s="121"/>
      <c r="ED2339" s="121"/>
      <c r="EE2339" s="121"/>
      <c r="EF2339" s="121"/>
      <c r="EG2339" s="121"/>
      <c r="EH2339" s="121"/>
      <c r="EI2339" s="121"/>
      <c r="EJ2339" s="121"/>
      <c r="EK2339" s="121"/>
      <c r="EL2339" s="121"/>
      <c r="EM2339" s="121"/>
      <c r="EN2339" s="121"/>
      <c r="EO2339" s="121"/>
      <c r="EP2339" s="121"/>
      <c r="EQ2339" s="121"/>
      <c r="ER2339" s="121"/>
      <c r="ES2339" s="121"/>
      <c r="ET2339" s="121"/>
      <c r="EU2339" s="121"/>
      <c r="EV2339" s="121"/>
      <c r="EW2339" s="121"/>
      <c r="EX2339" s="121"/>
      <c r="EY2339" s="121"/>
      <c r="EZ2339" s="121"/>
      <c r="FA2339" s="121"/>
      <c r="FB2339" s="121"/>
      <c r="FC2339" s="121"/>
      <c r="FD2339" s="121"/>
      <c r="FE2339" s="121"/>
      <c r="FF2339" s="121"/>
      <c r="FG2339" s="121"/>
      <c r="FH2339" s="121"/>
      <c r="FI2339" s="121"/>
      <c r="FJ2339" s="121"/>
      <c r="FK2339" s="121"/>
      <c r="FL2339" s="121"/>
      <c r="FM2339" s="121"/>
      <c r="FN2339" s="121"/>
      <c r="FO2339" s="121"/>
      <c r="FP2339" s="121"/>
      <c r="FQ2339" s="121"/>
      <c r="FR2339" s="121"/>
      <c r="FS2339" s="121"/>
      <c r="FT2339" s="121"/>
      <c r="FU2339" s="121"/>
      <c r="FV2339" s="121"/>
      <c r="FW2339" s="121"/>
      <c r="FX2339" s="121"/>
      <c r="FY2339" s="121"/>
      <c r="FZ2339" s="121"/>
      <c r="GA2339" s="121"/>
      <c r="GB2339" s="121"/>
      <c r="GC2339" s="121"/>
      <c r="GD2339" s="121"/>
      <c r="GE2339" s="121"/>
      <c r="GF2339" s="121"/>
      <c r="GG2339" s="121"/>
      <c r="GH2339" s="121"/>
      <c r="GI2339" s="121"/>
      <c r="GJ2339" s="121"/>
      <c r="GK2339" s="121"/>
      <c r="GL2339" s="121"/>
      <c r="GM2339" s="121"/>
      <c r="GN2339" s="121"/>
      <c r="GO2339" s="121"/>
      <c r="GP2339" s="121"/>
      <c r="GQ2339" s="121"/>
      <c r="GR2339" s="121"/>
      <c r="GS2339" s="121"/>
      <c r="GT2339" s="121"/>
      <c r="GU2339" s="121"/>
      <c r="GV2339" s="121"/>
      <c r="GW2339" s="121"/>
      <c r="GX2339" s="121"/>
      <c r="GY2339" s="121"/>
      <c r="GZ2339" s="121"/>
      <c r="HA2339" s="121"/>
      <c r="HB2339" s="121"/>
      <c r="HC2339" s="121"/>
      <c r="HD2339" s="121"/>
      <c r="HE2339" s="121"/>
      <c r="HF2339" s="121"/>
      <c r="HG2339" s="121"/>
      <c r="HH2339" s="121"/>
      <c r="HI2339" s="121"/>
      <c r="HJ2339" s="121"/>
      <c r="HK2339" s="121"/>
      <c r="HL2339" s="121"/>
      <c r="HM2339" s="121"/>
      <c r="HN2339" s="121"/>
      <c r="HO2339" s="121"/>
      <c r="HP2339" s="121"/>
      <c r="HQ2339" s="121"/>
      <c r="HR2339" s="121"/>
      <c r="HS2339" s="121"/>
      <c r="HT2339" s="121"/>
      <c r="HU2339" s="121"/>
      <c r="HV2339" s="121"/>
      <c r="HW2339" s="121"/>
      <c r="HX2339" s="121"/>
      <c r="HY2339" s="121"/>
      <c r="HZ2339" s="121"/>
      <c r="IA2339" s="121"/>
      <c r="IB2339" s="121"/>
      <c r="IC2339" s="121"/>
      <c r="ID2339" s="121"/>
      <c r="IE2339" s="121"/>
      <c r="IF2339" s="121"/>
      <c r="IG2339" s="121"/>
      <c r="IH2339" s="121"/>
      <c r="II2339" s="121"/>
      <c r="IJ2339" s="121"/>
      <c r="IK2339" s="121"/>
      <c r="IL2339" s="121"/>
      <c r="IM2339" s="121"/>
      <c r="IN2339" s="121"/>
      <c r="IO2339" s="121"/>
      <c r="IP2339" s="121"/>
      <c r="IQ2339" s="121"/>
      <c r="IR2339" s="121"/>
      <c r="IS2339" s="121"/>
      <c r="IT2339" s="121"/>
      <c r="IU2339" s="121"/>
      <c r="IV2339" s="121"/>
      <c r="IW2339" s="121"/>
      <c r="IX2339" s="121"/>
      <c r="IY2339" s="121"/>
      <c r="IZ2339" s="121"/>
      <c r="JA2339" s="121"/>
      <c r="JB2339" s="121"/>
      <c r="JC2339" s="121"/>
      <c r="JD2339" s="121"/>
      <c r="JE2339" s="121"/>
      <c r="JF2339" s="121"/>
      <c r="JG2339" s="121"/>
      <c r="JH2339" s="121"/>
      <c r="JI2339" s="121"/>
      <c r="JJ2339" s="121"/>
      <c r="JK2339" s="121"/>
      <c r="JL2339" s="121"/>
      <c r="JM2339" s="121"/>
      <c r="JN2339" s="121"/>
      <c r="JO2339" s="121"/>
      <c r="JP2339" s="121"/>
      <c r="JQ2339" s="121"/>
      <c r="JR2339" s="121"/>
      <c r="JS2339" s="121"/>
      <c r="JT2339" s="121"/>
      <c r="JU2339" s="121"/>
      <c r="JV2339" s="121"/>
      <c r="JW2339" s="121"/>
      <c r="JX2339" s="121"/>
      <c r="JY2339" s="121"/>
      <c r="JZ2339" s="121"/>
      <c r="KA2339" s="121"/>
      <c r="KB2339" s="121"/>
      <c r="KC2339" s="121"/>
      <c r="KD2339" s="121"/>
      <c r="KE2339" s="121"/>
      <c r="KF2339" s="121"/>
      <c r="KG2339" s="121"/>
      <c r="KH2339" s="121"/>
      <c r="KI2339" s="121"/>
      <c r="KJ2339" s="121"/>
      <c r="KK2339" s="121"/>
      <c r="KL2339" s="121"/>
      <c r="KM2339" s="121"/>
      <c r="KN2339" s="121"/>
      <c r="KO2339" s="121"/>
      <c r="KP2339" s="121"/>
      <c r="KQ2339" s="121"/>
      <c r="KR2339" s="121"/>
      <c r="KS2339" s="121"/>
      <c r="KT2339" s="121"/>
      <c r="KU2339" s="121"/>
      <c r="KV2339" s="121"/>
      <c r="KW2339" s="121"/>
      <c r="KX2339" s="121"/>
      <c r="KY2339" s="121"/>
      <c r="KZ2339" s="121"/>
      <c r="LA2339" s="121"/>
      <c r="LB2339" s="121"/>
      <c r="LC2339" s="121"/>
      <c r="LD2339" s="121"/>
      <c r="LE2339" s="121"/>
      <c r="LF2339" s="121"/>
      <c r="LG2339" s="121"/>
      <c r="LH2339" s="121"/>
      <c r="LI2339" s="121"/>
      <c r="LJ2339" s="121"/>
      <c r="LK2339" s="121"/>
      <c r="LL2339" s="121"/>
      <c r="LM2339" s="121"/>
      <c r="LN2339" s="121"/>
      <c r="LO2339" s="121"/>
      <c r="LP2339" s="121"/>
      <c r="LQ2339" s="121"/>
      <c r="LR2339" s="121"/>
      <c r="LS2339" s="121"/>
      <c r="LT2339" s="121"/>
      <c r="LU2339" s="121"/>
      <c r="LV2339" s="121"/>
      <c r="LW2339" s="121"/>
      <c r="LX2339" s="121"/>
      <c r="LY2339" s="121"/>
      <c r="LZ2339" s="121"/>
      <c r="MA2339" s="121"/>
      <c r="MB2339" s="121"/>
      <c r="MC2339" s="121"/>
      <c r="MD2339" s="121"/>
      <c r="ME2339" s="121"/>
      <c r="MF2339" s="121"/>
      <c r="MG2339" s="121"/>
      <c r="MH2339" s="121"/>
      <c r="MI2339" s="121"/>
      <c r="MJ2339" s="121"/>
      <c r="MK2339" s="121"/>
      <c r="ML2339" s="121"/>
      <c r="MM2339" s="121"/>
      <c r="MN2339" s="121"/>
      <c r="MO2339" s="121"/>
      <c r="MP2339" s="121"/>
      <c r="MQ2339" s="121"/>
      <c r="MR2339" s="121"/>
      <c r="MS2339" s="121"/>
      <c r="MT2339" s="121"/>
      <c r="MU2339" s="121"/>
      <c r="MV2339" s="121"/>
      <c r="MW2339" s="121"/>
      <c r="MX2339" s="121"/>
      <c r="MY2339" s="121"/>
      <c r="MZ2339" s="121"/>
      <c r="NA2339" s="121"/>
      <c r="NB2339" s="121"/>
      <c r="NC2339" s="121"/>
      <c r="ND2339" s="121"/>
      <c r="NE2339" s="121"/>
      <c r="NF2339" s="121"/>
      <c r="NG2339" s="121"/>
      <c r="NH2339" s="121"/>
      <c r="NI2339" s="121"/>
      <c r="NJ2339" s="121"/>
      <c r="NK2339" s="121"/>
      <c r="NL2339" s="121"/>
      <c r="NM2339" s="121"/>
      <c r="NN2339" s="121"/>
      <c r="NO2339" s="121"/>
      <c r="NP2339" s="121"/>
      <c r="NQ2339" s="121"/>
      <c r="NR2339" s="121"/>
      <c r="NS2339" s="121"/>
      <c r="NT2339" s="121"/>
      <c r="NU2339" s="121"/>
      <c r="NV2339" s="121"/>
      <c r="NW2339" s="121"/>
      <c r="NX2339" s="121"/>
      <c r="NY2339" s="121"/>
      <c r="NZ2339" s="121"/>
      <c r="OA2339" s="121"/>
      <c r="OB2339" s="121"/>
      <c r="OC2339" s="121"/>
      <c r="OD2339" s="121"/>
      <c r="OE2339" s="121"/>
      <c r="OF2339" s="121"/>
      <c r="OG2339" s="121"/>
      <c r="OH2339" s="121"/>
      <c r="OI2339" s="121"/>
      <c r="OJ2339" s="121"/>
      <c r="OK2339" s="121"/>
      <c r="OL2339" s="121"/>
      <c r="OM2339" s="121"/>
      <c r="ON2339" s="121"/>
      <c r="OO2339" s="121"/>
      <c r="OP2339" s="121"/>
      <c r="OQ2339" s="121"/>
      <c r="OR2339" s="121"/>
      <c r="OS2339" s="121"/>
      <c r="OT2339" s="121"/>
      <c r="OU2339" s="121"/>
      <c r="OV2339" s="121"/>
      <c r="OW2339" s="121"/>
      <c r="OX2339" s="121"/>
      <c r="OY2339" s="121"/>
      <c r="OZ2339" s="121"/>
      <c r="PA2339" s="121"/>
      <c r="PB2339" s="121"/>
      <c r="PC2339" s="121"/>
      <c r="PD2339" s="121"/>
      <c r="PE2339" s="121"/>
      <c r="PF2339" s="121"/>
      <c r="PG2339" s="121"/>
      <c r="PH2339" s="121"/>
      <c r="PI2339" s="121"/>
      <c r="PJ2339" s="121"/>
      <c r="PK2339" s="121"/>
      <c r="PL2339" s="121"/>
      <c r="PM2339" s="121"/>
      <c r="PN2339" s="121"/>
      <c r="PO2339" s="121"/>
      <c r="PP2339" s="121"/>
      <c r="PQ2339" s="121"/>
      <c r="PR2339" s="121"/>
      <c r="PS2339" s="121"/>
      <c r="PT2339" s="121"/>
      <c r="PU2339" s="121"/>
      <c r="PV2339" s="121"/>
      <c r="PW2339" s="121"/>
      <c r="PX2339" s="121"/>
      <c r="PY2339" s="121"/>
      <c r="PZ2339" s="121"/>
      <c r="QA2339" s="121"/>
      <c r="QB2339" s="121"/>
      <c r="QC2339" s="121"/>
      <c r="QD2339" s="121"/>
      <c r="QE2339" s="121"/>
      <c r="QF2339" s="121"/>
      <c r="QG2339" s="121"/>
      <c r="QH2339" s="121"/>
      <c r="QI2339" s="121"/>
      <c r="QJ2339" s="121"/>
      <c r="QK2339" s="121"/>
      <c r="QL2339" s="121"/>
      <c r="QM2339" s="121"/>
      <c r="QN2339" s="121"/>
      <c r="QO2339" s="121"/>
      <c r="QP2339" s="121"/>
      <c r="QQ2339" s="121"/>
      <c r="QR2339" s="121"/>
      <c r="QS2339" s="121"/>
      <c r="QT2339" s="121"/>
      <c r="QU2339" s="121"/>
      <c r="QV2339" s="121"/>
      <c r="QW2339" s="121"/>
      <c r="QX2339" s="121"/>
      <c r="QY2339" s="121"/>
      <c r="QZ2339" s="121"/>
      <c r="RA2339" s="121"/>
      <c r="RB2339" s="121"/>
      <c r="RC2339" s="121"/>
      <c r="RD2339" s="121"/>
      <c r="RE2339" s="121"/>
      <c r="RF2339" s="121"/>
      <c r="RG2339" s="121"/>
      <c r="RH2339" s="121"/>
      <c r="RI2339" s="121"/>
      <c r="RJ2339" s="121"/>
      <c r="RK2339" s="121"/>
      <c r="RL2339" s="121"/>
      <c r="RM2339" s="121"/>
      <c r="RN2339" s="121"/>
      <c r="RO2339" s="121"/>
      <c r="RP2339" s="121"/>
      <c r="RQ2339" s="121"/>
      <c r="RR2339" s="121"/>
      <c r="RS2339" s="121"/>
      <c r="RT2339" s="121"/>
      <c r="RU2339" s="121"/>
      <c r="RV2339" s="121"/>
      <c r="RW2339" s="121"/>
      <c r="RX2339" s="121"/>
      <c r="RY2339" s="121"/>
      <c r="RZ2339" s="121"/>
      <c r="SA2339" s="121"/>
      <c r="SB2339" s="121"/>
      <c r="SC2339" s="121"/>
      <c r="SD2339" s="121"/>
      <c r="SE2339" s="121"/>
      <c r="SF2339" s="121"/>
      <c r="SG2339" s="121"/>
      <c r="SH2339" s="121"/>
      <c r="SI2339" s="121"/>
      <c r="SJ2339" s="121"/>
      <c r="SK2339" s="121"/>
      <c r="SL2339" s="121"/>
      <c r="SM2339" s="121"/>
      <c r="SN2339" s="121"/>
      <c r="SO2339" s="121"/>
      <c r="SP2339" s="121"/>
      <c r="SQ2339" s="121"/>
      <c r="SR2339" s="121"/>
      <c r="SS2339" s="121"/>
      <c r="ST2339" s="121"/>
      <c r="SU2339" s="121"/>
      <c r="SV2339" s="121"/>
      <c r="SW2339" s="121"/>
      <c r="SX2339" s="121"/>
      <c r="SY2339" s="121"/>
      <c r="SZ2339" s="121"/>
      <c r="TA2339" s="121"/>
      <c r="TB2339" s="121"/>
      <c r="TC2339" s="121"/>
      <c r="TD2339" s="121"/>
      <c r="TE2339" s="121"/>
      <c r="TF2339" s="121"/>
      <c r="TG2339" s="121"/>
      <c r="TH2339" s="121"/>
      <c r="TI2339" s="121"/>
      <c r="TJ2339" s="121"/>
      <c r="TK2339" s="121"/>
      <c r="TL2339" s="121"/>
      <c r="TM2339" s="121"/>
      <c r="TN2339" s="121"/>
      <c r="TO2339" s="121"/>
      <c r="TP2339" s="121"/>
      <c r="TQ2339" s="121"/>
      <c r="TR2339" s="121"/>
      <c r="TS2339" s="121"/>
      <c r="TT2339" s="121"/>
      <c r="TU2339" s="121"/>
      <c r="TV2339" s="121"/>
      <c r="TW2339" s="121"/>
      <c r="TX2339" s="121"/>
      <c r="TY2339" s="121"/>
      <c r="TZ2339" s="121"/>
      <c r="UA2339" s="121"/>
      <c r="UB2339" s="121"/>
      <c r="UC2339" s="121"/>
      <c r="UD2339" s="121"/>
      <c r="UE2339" s="121"/>
      <c r="UF2339" s="121"/>
      <c r="UG2339" s="121"/>
      <c r="UH2339" s="121"/>
      <c r="UI2339" s="121"/>
      <c r="UJ2339" s="121"/>
      <c r="UK2339" s="121"/>
      <c r="UL2339" s="121"/>
      <c r="UM2339" s="121"/>
      <c r="UN2339" s="121"/>
      <c r="UO2339" s="121"/>
      <c r="UP2339" s="121"/>
      <c r="UQ2339" s="121"/>
      <c r="UR2339" s="121"/>
      <c r="US2339" s="121"/>
      <c r="UT2339" s="121"/>
      <c r="UU2339" s="121"/>
      <c r="UV2339" s="121"/>
      <c r="UW2339" s="121"/>
      <c r="UX2339" s="121"/>
      <c r="UY2339" s="121"/>
      <c r="UZ2339" s="121"/>
      <c r="VA2339" s="121"/>
      <c r="VB2339" s="121"/>
      <c r="VC2339" s="121"/>
      <c r="VD2339" s="121"/>
      <c r="VE2339" s="121"/>
      <c r="VF2339" s="121"/>
      <c r="VG2339" s="121"/>
      <c r="VH2339" s="121"/>
      <c r="VI2339" s="121"/>
      <c r="VJ2339" s="121"/>
      <c r="VK2339" s="121"/>
      <c r="VL2339" s="121"/>
      <c r="VM2339" s="121"/>
      <c r="VN2339" s="121"/>
      <c r="VO2339" s="121"/>
      <c r="VP2339" s="121"/>
      <c r="VQ2339" s="121"/>
      <c r="VR2339" s="121"/>
      <c r="VS2339" s="121"/>
      <c r="VT2339" s="121"/>
      <c r="VU2339" s="121"/>
      <c r="VV2339" s="121"/>
      <c r="VW2339" s="121"/>
      <c r="VX2339" s="121"/>
      <c r="VY2339" s="121"/>
      <c r="VZ2339" s="121"/>
      <c r="WA2339" s="121"/>
      <c r="WB2339" s="121"/>
      <c r="WC2339" s="121"/>
      <c r="WD2339" s="121"/>
      <c r="WE2339" s="121"/>
      <c r="WF2339" s="121"/>
      <c r="WG2339" s="121"/>
      <c r="WH2339" s="121"/>
      <c r="WI2339" s="121"/>
      <c r="WJ2339" s="121"/>
      <c r="WK2339" s="121"/>
      <c r="WL2339" s="121"/>
      <c r="WM2339" s="121"/>
      <c r="WN2339" s="121"/>
      <c r="WO2339" s="121"/>
      <c r="WP2339" s="121"/>
      <c r="WQ2339" s="121"/>
      <c r="WR2339" s="121"/>
      <c r="WS2339" s="121"/>
      <c r="WT2339" s="121"/>
      <c r="WU2339" s="121"/>
      <c r="WV2339" s="121"/>
      <c r="WW2339" s="121"/>
      <c r="WX2339" s="121"/>
      <c r="WY2339" s="121"/>
      <c r="WZ2339" s="121"/>
      <c r="XA2339" s="121"/>
      <c r="XB2339" s="121"/>
      <c r="XC2339" s="121"/>
      <c r="XD2339" s="121"/>
      <c r="XE2339" s="121"/>
      <c r="XF2339" s="121"/>
      <c r="XG2339" s="121"/>
      <c r="XH2339" s="121"/>
      <c r="XI2339" s="121"/>
      <c r="XJ2339" s="121"/>
      <c r="XK2339" s="121"/>
      <c r="XL2339" s="121"/>
      <c r="XM2339" s="121"/>
      <c r="XN2339" s="121"/>
      <c r="XO2339" s="121"/>
      <c r="XP2339" s="121"/>
      <c r="XQ2339" s="121"/>
      <c r="XR2339" s="121"/>
      <c r="XS2339" s="121"/>
      <c r="XT2339" s="121"/>
      <c r="XU2339" s="121"/>
      <c r="XV2339" s="121"/>
      <c r="XW2339" s="121"/>
      <c r="XX2339" s="121"/>
      <c r="XY2339" s="121"/>
      <c r="XZ2339" s="121"/>
      <c r="YA2339" s="121"/>
      <c r="YB2339" s="121"/>
      <c r="YC2339" s="121"/>
      <c r="YD2339" s="121"/>
      <c r="YE2339" s="121"/>
      <c r="YF2339" s="121"/>
      <c r="YG2339" s="121"/>
      <c r="YH2339" s="121"/>
      <c r="YI2339" s="121"/>
      <c r="YJ2339" s="121"/>
      <c r="YK2339" s="121"/>
      <c r="YL2339" s="121"/>
      <c r="YM2339" s="121"/>
      <c r="YN2339" s="121"/>
      <c r="YO2339" s="121"/>
      <c r="YP2339" s="121"/>
      <c r="YQ2339" s="121"/>
      <c r="YR2339" s="121"/>
      <c r="YS2339" s="121"/>
      <c r="YT2339" s="121"/>
      <c r="YU2339" s="121"/>
      <c r="YV2339" s="121"/>
      <c r="YW2339" s="121"/>
      <c r="YX2339" s="121"/>
      <c r="YY2339" s="121"/>
      <c r="YZ2339" s="121"/>
      <c r="ZA2339" s="121"/>
      <c r="ZB2339" s="121"/>
      <c r="ZC2339" s="121"/>
      <c r="ZD2339" s="121"/>
      <c r="ZE2339" s="121"/>
      <c r="ZF2339" s="121"/>
      <c r="ZG2339" s="121"/>
      <c r="ZH2339" s="121"/>
      <c r="ZI2339" s="121"/>
      <c r="ZJ2339" s="121"/>
      <c r="ZK2339" s="121"/>
      <c r="ZL2339" s="121"/>
      <c r="ZM2339" s="121"/>
      <c r="ZN2339" s="121"/>
      <c r="ZO2339" s="121"/>
      <c r="ZP2339" s="121"/>
      <c r="ZQ2339" s="121"/>
      <c r="ZR2339" s="121"/>
      <c r="ZS2339" s="121"/>
      <c r="ZT2339" s="121"/>
      <c r="ZU2339" s="121"/>
      <c r="ZV2339" s="121"/>
      <c r="ZW2339" s="121"/>
      <c r="ZX2339" s="121"/>
      <c r="ZY2339" s="121"/>
      <c r="ZZ2339" s="121"/>
      <c r="AAA2339" s="121"/>
      <c r="AAB2339" s="121"/>
      <c r="AAC2339" s="121"/>
      <c r="AAD2339" s="121"/>
      <c r="AAE2339" s="121"/>
      <c r="AAF2339" s="121"/>
      <c r="AAG2339" s="121"/>
      <c r="AAH2339" s="121"/>
      <c r="AAI2339" s="121"/>
      <c r="AAJ2339" s="121"/>
      <c r="AAK2339" s="121"/>
      <c r="AAL2339" s="121"/>
      <c r="AAM2339" s="121"/>
      <c r="AAN2339" s="121"/>
      <c r="AAO2339" s="121"/>
      <c r="AAP2339" s="121"/>
      <c r="AAQ2339" s="121"/>
      <c r="AAR2339" s="121"/>
      <c r="AAS2339" s="121"/>
      <c r="AAT2339" s="121"/>
      <c r="AAU2339" s="121"/>
      <c r="AAV2339" s="121"/>
      <c r="AAW2339" s="121"/>
      <c r="AAX2339" s="121"/>
      <c r="AAY2339" s="121"/>
      <c r="AAZ2339" s="121"/>
      <c r="ABA2339" s="121"/>
      <c r="ABB2339" s="121"/>
      <c r="ABC2339" s="121"/>
      <c r="ABD2339" s="121"/>
      <c r="ABE2339" s="121"/>
      <c r="ABF2339" s="121"/>
      <c r="ABG2339" s="121"/>
      <c r="ABH2339" s="121"/>
      <c r="ABI2339" s="121"/>
      <c r="ABJ2339" s="121"/>
      <c r="ABK2339" s="121"/>
      <c r="ABL2339" s="121"/>
      <c r="ABM2339" s="121"/>
      <c r="ABN2339" s="121"/>
      <c r="ABO2339" s="121"/>
      <c r="ABP2339" s="121"/>
      <c r="ABQ2339" s="121"/>
      <c r="ABR2339" s="121"/>
      <c r="ABS2339" s="121"/>
      <c r="ABT2339" s="121"/>
      <c r="ABU2339" s="121"/>
      <c r="ABV2339" s="121"/>
      <c r="ABW2339" s="121"/>
      <c r="ABX2339" s="121"/>
      <c r="ABY2339" s="121"/>
      <c r="ABZ2339" s="121"/>
      <c r="ACA2339" s="121"/>
      <c r="ACB2339" s="121"/>
      <c r="ACC2339" s="121"/>
      <c r="ACD2339" s="121"/>
      <c r="ACE2339" s="121"/>
      <c r="ACF2339" s="121"/>
      <c r="ACG2339" s="121"/>
      <c r="ACH2339" s="121"/>
      <c r="ACI2339" s="121"/>
      <c r="ACJ2339" s="121"/>
      <c r="ACK2339" s="121"/>
      <c r="ACL2339" s="121"/>
      <c r="ACM2339" s="121"/>
      <c r="ACN2339" s="121"/>
      <c r="ACO2339" s="121"/>
      <c r="ACP2339" s="121"/>
      <c r="ACQ2339" s="121"/>
      <c r="ACR2339" s="121"/>
      <c r="ACS2339" s="121"/>
      <c r="ACT2339" s="121"/>
      <c r="ACU2339" s="121"/>
      <c r="ACV2339" s="121"/>
      <c r="ACW2339" s="121"/>
      <c r="ACX2339" s="121"/>
      <c r="ACY2339" s="121"/>
      <c r="ACZ2339" s="121"/>
      <c r="ADA2339" s="121"/>
      <c r="ADB2339" s="121"/>
      <c r="ADC2339" s="121"/>
      <c r="ADD2339" s="121"/>
      <c r="ADE2339" s="121"/>
      <c r="ADF2339" s="121"/>
      <c r="ADG2339" s="121"/>
      <c r="ADH2339" s="121"/>
      <c r="ADI2339" s="121"/>
      <c r="ADJ2339" s="121"/>
      <c r="ADK2339" s="121"/>
      <c r="ADL2339" s="121"/>
      <c r="ADM2339" s="121"/>
      <c r="ADN2339" s="121"/>
      <c r="ADO2339" s="121"/>
      <c r="ADP2339" s="121"/>
      <c r="ADQ2339" s="121"/>
      <c r="ADR2339" s="121"/>
      <c r="ADS2339" s="121"/>
      <c r="ADT2339" s="121"/>
      <c r="ADU2339" s="121"/>
      <c r="ADV2339" s="121"/>
      <c r="ADW2339" s="121"/>
      <c r="ADX2339" s="121"/>
      <c r="ADY2339" s="121"/>
      <c r="ADZ2339" s="121"/>
      <c r="AEA2339" s="121"/>
      <c r="AEB2339" s="121"/>
      <c r="AEC2339" s="121"/>
      <c r="AED2339" s="121"/>
      <c r="AEE2339" s="121"/>
      <c r="AEF2339" s="121"/>
      <c r="AEG2339" s="121"/>
      <c r="AEH2339" s="121"/>
      <c r="AEI2339" s="121"/>
      <c r="AEJ2339" s="121"/>
      <c r="AEK2339" s="121"/>
      <c r="AEL2339" s="121"/>
      <c r="AEM2339" s="121"/>
      <c r="AEN2339" s="121"/>
      <c r="AEO2339" s="121"/>
      <c r="AEP2339" s="121"/>
      <c r="AEQ2339" s="121"/>
      <c r="AER2339" s="121"/>
      <c r="AES2339" s="121"/>
      <c r="AET2339" s="121"/>
      <c r="AEU2339" s="121"/>
      <c r="AEV2339" s="121"/>
      <c r="AEW2339" s="121"/>
      <c r="AEX2339" s="121"/>
      <c r="AEY2339" s="121"/>
      <c r="AEZ2339" s="121"/>
      <c r="AFA2339" s="121"/>
      <c r="AFB2339" s="121"/>
      <c r="AFC2339" s="121"/>
      <c r="AFD2339" s="121"/>
      <c r="AFE2339" s="121"/>
      <c r="AFF2339" s="121"/>
      <c r="AFG2339" s="121"/>
      <c r="AFH2339" s="121"/>
      <c r="AFI2339" s="121"/>
      <c r="AFJ2339" s="121"/>
      <c r="AFK2339" s="121"/>
      <c r="AFL2339" s="121"/>
      <c r="AFM2339" s="121"/>
      <c r="AFN2339" s="121"/>
      <c r="AFO2339" s="121"/>
      <c r="AFP2339" s="121"/>
      <c r="AFQ2339" s="121"/>
      <c r="AFR2339" s="121"/>
      <c r="AFS2339" s="121"/>
      <c r="AFT2339" s="121"/>
      <c r="AFU2339" s="121"/>
      <c r="AFV2339" s="121"/>
      <c r="AFW2339" s="121"/>
      <c r="AFX2339" s="121"/>
      <c r="AFY2339" s="121"/>
      <c r="AFZ2339" s="121"/>
      <c r="AGA2339" s="121"/>
      <c r="AGB2339" s="121"/>
      <c r="AGC2339" s="121"/>
      <c r="AGD2339" s="121"/>
      <c r="AGE2339" s="121"/>
      <c r="AGF2339" s="121"/>
      <c r="AGG2339" s="121"/>
      <c r="AGH2339" s="121"/>
      <c r="AGI2339" s="121"/>
      <c r="AGJ2339" s="121"/>
      <c r="AGK2339" s="121"/>
      <c r="AGL2339" s="121"/>
      <c r="AGM2339" s="121"/>
      <c r="AGN2339" s="121"/>
      <c r="AGO2339" s="121"/>
      <c r="AGP2339" s="121"/>
      <c r="AGQ2339" s="121"/>
      <c r="AGR2339" s="121"/>
      <c r="AGS2339" s="121"/>
      <c r="AGT2339" s="121"/>
      <c r="AGU2339" s="121"/>
      <c r="AGV2339" s="121"/>
      <c r="AGW2339" s="121"/>
      <c r="AGX2339" s="121"/>
      <c r="AGY2339" s="121"/>
      <c r="AGZ2339" s="121"/>
      <c r="AHA2339" s="121"/>
      <c r="AHB2339" s="121"/>
      <c r="AHC2339" s="121"/>
      <c r="AHD2339" s="121"/>
      <c r="AHE2339" s="121"/>
      <c r="AHF2339" s="121"/>
      <c r="AHG2339" s="121"/>
      <c r="AHH2339" s="121"/>
      <c r="AHI2339" s="121"/>
      <c r="AHJ2339" s="121"/>
      <c r="AHK2339" s="121"/>
      <c r="AHL2339" s="121"/>
      <c r="AHM2339" s="121"/>
      <c r="AHN2339" s="121"/>
      <c r="AHO2339" s="121"/>
      <c r="AHP2339" s="121"/>
      <c r="AHQ2339" s="121"/>
      <c r="AHR2339" s="121"/>
      <c r="AHS2339" s="121"/>
      <c r="AHT2339" s="121"/>
      <c r="AHU2339" s="121"/>
      <c r="AHV2339" s="121"/>
      <c r="AHW2339" s="121"/>
      <c r="AHX2339" s="121"/>
      <c r="AHY2339" s="121"/>
      <c r="AHZ2339" s="121"/>
      <c r="AIA2339" s="121"/>
      <c r="AIB2339" s="121"/>
      <c r="AIC2339" s="121"/>
      <c r="AID2339" s="121"/>
      <c r="AIE2339" s="121"/>
      <c r="AIF2339" s="121"/>
      <c r="AIG2339" s="121"/>
      <c r="AIH2339" s="121"/>
      <c r="AII2339" s="121"/>
      <c r="AIJ2339" s="121"/>
      <c r="AIK2339" s="121"/>
      <c r="AIL2339" s="121"/>
      <c r="AIM2339" s="121"/>
      <c r="AIN2339" s="121"/>
      <c r="AIO2339" s="121"/>
      <c r="AIP2339" s="121"/>
      <c r="AIQ2339" s="121"/>
      <c r="AIR2339" s="121"/>
      <c r="AIS2339" s="121"/>
      <c r="AIT2339" s="121"/>
      <c r="AIU2339" s="121"/>
      <c r="AIV2339" s="121"/>
      <c r="AIW2339" s="121"/>
      <c r="AIX2339" s="121"/>
      <c r="AIY2339" s="121"/>
      <c r="AIZ2339" s="121"/>
      <c r="AJA2339" s="121"/>
      <c r="AJB2339" s="121"/>
      <c r="AJC2339" s="121"/>
      <c r="AJD2339" s="121"/>
      <c r="AJE2339" s="121"/>
      <c r="AJF2339" s="121"/>
      <c r="AJG2339" s="121"/>
      <c r="AJH2339" s="121"/>
      <c r="AJI2339" s="121"/>
      <c r="AJJ2339" s="121"/>
      <c r="AJK2339" s="121"/>
      <c r="AJL2339" s="121"/>
      <c r="AJM2339" s="121"/>
      <c r="AJN2339" s="121"/>
      <c r="AJO2339" s="121"/>
      <c r="AJP2339" s="121"/>
      <c r="AJQ2339" s="121"/>
      <c r="AJR2339" s="121"/>
      <c r="AJS2339" s="121"/>
      <c r="AJT2339" s="121"/>
      <c r="AJU2339" s="121"/>
      <c r="AJV2339" s="121"/>
      <c r="AJW2339" s="121"/>
      <c r="AJX2339" s="121"/>
      <c r="AJY2339" s="121"/>
      <c r="AJZ2339" s="121"/>
      <c r="AKA2339" s="121"/>
      <c r="AKB2339" s="121"/>
      <c r="AKC2339" s="121"/>
      <c r="AKD2339" s="121"/>
      <c r="AKE2339" s="121"/>
      <c r="AKF2339" s="121"/>
      <c r="AKG2339" s="121"/>
      <c r="AKH2339" s="121"/>
      <c r="AKI2339" s="121"/>
      <c r="AKJ2339" s="121"/>
      <c r="AKK2339" s="121"/>
      <c r="AKL2339" s="121"/>
      <c r="AKM2339" s="121"/>
      <c r="AKN2339" s="121"/>
      <c r="AKO2339" s="121"/>
      <c r="AKP2339" s="121"/>
      <c r="AKQ2339" s="121"/>
      <c r="AKR2339" s="121"/>
      <c r="AKS2339" s="121"/>
      <c r="AKT2339" s="121"/>
      <c r="AKU2339" s="121"/>
      <c r="AKV2339" s="121"/>
      <c r="AKW2339" s="121"/>
      <c r="AKX2339" s="121"/>
      <c r="AKY2339" s="121"/>
      <c r="AKZ2339" s="121"/>
      <c r="ALA2339" s="121"/>
      <c r="ALB2339" s="121"/>
      <c r="ALC2339" s="121"/>
      <c r="ALD2339" s="121"/>
      <c r="ALE2339" s="121"/>
      <c r="ALF2339" s="121"/>
      <c r="ALG2339" s="121"/>
      <c r="ALH2339" s="121"/>
      <c r="ALI2339" s="121"/>
      <c r="ALJ2339" s="121"/>
      <c r="ALK2339" s="121"/>
      <c r="ALL2339" s="121"/>
      <c r="ALM2339" s="121"/>
      <c r="ALN2339" s="121"/>
      <c r="ALO2339" s="121"/>
      <c r="ALP2339" s="121"/>
      <c r="ALQ2339" s="121"/>
      <c r="ALR2339" s="121"/>
      <c r="ALS2339" s="121"/>
      <c r="ALT2339" s="121"/>
      <c r="ALU2339" s="121"/>
      <c r="ALV2339" s="121"/>
      <c r="ALW2339" s="121"/>
      <c r="ALX2339" s="121"/>
      <c r="ALY2339" s="121"/>
      <c r="ALZ2339" s="121"/>
      <c r="AMA2339" s="121"/>
      <c r="AMB2339" s="121"/>
      <c r="AMC2339" s="121"/>
      <c r="AMD2339" s="121"/>
      <c r="AME2339" s="121"/>
      <c r="AMF2339" s="121"/>
      <c r="AMG2339" s="121"/>
      <c r="AMH2339" s="121"/>
      <c r="AMI2339" s="121"/>
      <c r="AMJ2339" s="121"/>
      <c r="AMK2339" s="121"/>
    </row>
    <row r="2340" spans="1:1025" s="108" customFormat="1" ht="43.2">
      <c r="A2340" s="15">
        <v>2337</v>
      </c>
      <c r="B2340" s="274" t="s">
        <v>5614</v>
      </c>
      <c r="C2340" s="274" t="s">
        <v>3864</v>
      </c>
      <c r="D2340" s="16" t="s">
        <v>5466</v>
      </c>
      <c r="E2340" s="16" t="s">
        <v>5634</v>
      </c>
      <c r="F2340" s="16" t="s">
        <v>938</v>
      </c>
      <c r="G2340" s="16" t="s">
        <v>1053</v>
      </c>
      <c r="H2340" s="45" t="s">
        <v>5635</v>
      </c>
      <c r="I2340" s="16" t="s">
        <v>5636</v>
      </c>
      <c r="J2340" s="16" t="s">
        <v>5606</v>
      </c>
      <c r="K2340" s="16" t="s">
        <v>5637</v>
      </c>
      <c r="L2340" s="16" t="s">
        <v>3240</v>
      </c>
      <c r="M2340" s="286" t="s">
        <v>5638</v>
      </c>
      <c r="N2340" s="121"/>
      <c r="O2340" s="121"/>
      <c r="P2340" s="121"/>
      <c r="Q2340" s="121"/>
      <c r="R2340" s="121"/>
      <c r="S2340" s="121"/>
      <c r="T2340" s="121"/>
      <c r="U2340" s="121"/>
      <c r="V2340" s="121"/>
      <c r="W2340" s="121"/>
      <c r="X2340" s="121"/>
      <c r="Y2340" s="121"/>
      <c r="Z2340" s="121"/>
      <c r="AA2340" s="121"/>
      <c r="AB2340" s="121"/>
      <c r="AC2340" s="121"/>
      <c r="AD2340" s="121"/>
      <c r="AE2340" s="121"/>
      <c r="AF2340" s="121"/>
      <c r="AG2340" s="121"/>
      <c r="AH2340" s="121"/>
      <c r="AI2340" s="121"/>
      <c r="AJ2340" s="121"/>
      <c r="AK2340" s="121"/>
      <c r="AL2340" s="121"/>
      <c r="AM2340" s="121"/>
      <c r="AN2340" s="121"/>
      <c r="AO2340" s="121"/>
      <c r="AP2340" s="121"/>
      <c r="AQ2340" s="121"/>
      <c r="AR2340" s="121"/>
      <c r="AS2340" s="121"/>
      <c r="AT2340" s="121"/>
      <c r="AU2340" s="121"/>
      <c r="AV2340" s="121"/>
      <c r="AW2340" s="121"/>
      <c r="AX2340" s="121"/>
      <c r="AY2340" s="121"/>
      <c r="AZ2340" s="121"/>
      <c r="BA2340" s="121"/>
      <c r="BB2340" s="121"/>
      <c r="BC2340" s="121"/>
      <c r="BD2340" s="121"/>
      <c r="BE2340" s="121"/>
      <c r="BF2340" s="121"/>
      <c r="BG2340" s="121"/>
      <c r="BH2340" s="121"/>
      <c r="BI2340" s="121"/>
      <c r="BJ2340" s="121"/>
      <c r="BK2340" s="121"/>
      <c r="BL2340" s="121"/>
      <c r="BM2340" s="121"/>
      <c r="BN2340" s="121"/>
      <c r="BO2340" s="121"/>
      <c r="BP2340" s="121"/>
      <c r="BQ2340" s="121"/>
      <c r="BR2340" s="121"/>
      <c r="BS2340" s="121"/>
      <c r="BT2340" s="121"/>
      <c r="BU2340" s="121"/>
      <c r="BV2340" s="121"/>
      <c r="BW2340" s="121"/>
      <c r="BX2340" s="121"/>
      <c r="BY2340" s="121"/>
      <c r="BZ2340" s="121"/>
      <c r="CA2340" s="121"/>
      <c r="CB2340" s="121"/>
      <c r="CC2340" s="121"/>
      <c r="CD2340" s="121"/>
      <c r="CE2340" s="121"/>
      <c r="CF2340" s="121"/>
      <c r="CG2340" s="121"/>
      <c r="CH2340" s="121"/>
      <c r="CI2340" s="121"/>
      <c r="CJ2340" s="121"/>
      <c r="CK2340" s="121"/>
      <c r="CL2340" s="121"/>
      <c r="CM2340" s="121"/>
      <c r="CN2340" s="121"/>
      <c r="CO2340" s="121"/>
      <c r="CP2340" s="121"/>
      <c r="CQ2340" s="121"/>
      <c r="CR2340" s="121"/>
      <c r="CS2340" s="121"/>
      <c r="CT2340" s="121"/>
      <c r="CU2340" s="121"/>
      <c r="CV2340" s="121"/>
      <c r="CW2340" s="121"/>
      <c r="CX2340" s="121"/>
      <c r="CY2340" s="121"/>
      <c r="CZ2340" s="121"/>
      <c r="DA2340" s="121"/>
      <c r="DB2340" s="121"/>
      <c r="DC2340" s="121"/>
      <c r="DD2340" s="121"/>
      <c r="DE2340" s="121"/>
      <c r="DF2340" s="121"/>
      <c r="DG2340" s="121"/>
      <c r="DH2340" s="121"/>
      <c r="DI2340" s="121"/>
      <c r="DJ2340" s="121"/>
      <c r="DK2340" s="121"/>
      <c r="DL2340" s="121"/>
      <c r="DM2340" s="121"/>
      <c r="DN2340" s="121"/>
      <c r="DO2340" s="121"/>
      <c r="DP2340" s="121"/>
      <c r="DQ2340" s="121"/>
      <c r="DR2340" s="121"/>
      <c r="DS2340" s="121"/>
      <c r="DT2340" s="121"/>
      <c r="DU2340" s="121"/>
      <c r="DV2340" s="121"/>
      <c r="DW2340" s="121"/>
      <c r="DX2340" s="121"/>
      <c r="DY2340" s="121"/>
      <c r="DZ2340" s="121"/>
      <c r="EA2340" s="121"/>
      <c r="EB2340" s="121"/>
      <c r="EC2340" s="121"/>
      <c r="ED2340" s="121"/>
      <c r="EE2340" s="121"/>
      <c r="EF2340" s="121"/>
      <c r="EG2340" s="121"/>
      <c r="EH2340" s="121"/>
      <c r="EI2340" s="121"/>
      <c r="EJ2340" s="121"/>
      <c r="EK2340" s="121"/>
      <c r="EL2340" s="121"/>
      <c r="EM2340" s="121"/>
      <c r="EN2340" s="121"/>
      <c r="EO2340" s="121"/>
      <c r="EP2340" s="121"/>
      <c r="EQ2340" s="121"/>
      <c r="ER2340" s="121"/>
      <c r="ES2340" s="121"/>
      <c r="ET2340" s="121"/>
      <c r="EU2340" s="121"/>
      <c r="EV2340" s="121"/>
      <c r="EW2340" s="121"/>
      <c r="EX2340" s="121"/>
      <c r="EY2340" s="121"/>
      <c r="EZ2340" s="121"/>
      <c r="FA2340" s="121"/>
      <c r="FB2340" s="121"/>
      <c r="FC2340" s="121"/>
      <c r="FD2340" s="121"/>
      <c r="FE2340" s="121"/>
      <c r="FF2340" s="121"/>
      <c r="FG2340" s="121"/>
      <c r="FH2340" s="121"/>
      <c r="FI2340" s="121"/>
      <c r="FJ2340" s="121"/>
      <c r="FK2340" s="121"/>
      <c r="FL2340" s="121"/>
      <c r="FM2340" s="121"/>
      <c r="FN2340" s="121"/>
      <c r="FO2340" s="121"/>
      <c r="FP2340" s="121"/>
      <c r="FQ2340" s="121"/>
      <c r="FR2340" s="121"/>
      <c r="FS2340" s="121"/>
      <c r="FT2340" s="121"/>
      <c r="FU2340" s="121"/>
      <c r="FV2340" s="121"/>
      <c r="FW2340" s="121"/>
      <c r="FX2340" s="121"/>
      <c r="FY2340" s="121"/>
      <c r="FZ2340" s="121"/>
      <c r="GA2340" s="121"/>
      <c r="GB2340" s="121"/>
      <c r="GC2340" s="121"/>
      <c r="GD2340" s="121"/>
      <c r="GE2340" s="121"/>
      <c r="GF2340" s="121"/>
      <c r="GG2340" s="121"/>
      <c r="GH2340" s="121"/>
      <c r="GI2340" s="121"/>
      <c r="GJ2340" s="121"/>
      <c r="GK2340" s="121"/>
      <c r="GL2340" s="121"/>
      <c r="GM2340" s="121"/>
      <c r="GN2340" s="121"/>
      <c r="GO2340" s="121"/>
      <c r="GP2340" s="121"/>
      <c r="GQ2340" s="121"/>
      <c r="GR2340" s="121"/>
      <c r="GS2340" s="121"/>
      <c r="GT2340" s="121"/>
      <c r="GU2340" s="121"/>
      <c r="GV2340" s="121"/>
      <c r="GW2340" s="121"/>
      <c r="GX2340" s="121"/>
      <c r="GY2340" s="121"/>
      <c r="GZ2340" s="121"/>
      <c r="HA2340" s="121"/>
      <c r="HB2340" s="121"/>
      <c r="HC2340" s="121"/>
      <c r="HD2340" s="121"/>
      <c r="HE2340" s="121"/>
      <c r="HF2340" s="121"/>
      <c r="HG2340" s="121"/>
      <c r="HH2340" s="121"/>
      <c r="HI2340" s="121"/>
      <c r="HJ2340" s="121"/>
      <c r="HK2340" s="121"/>
      <c r="HL2340" s="121"/>
      <c r="HM2340" s="121"/>
      <c r="HN2340" s="121"/>
      <c r="HO2340" s="121"/>
      <c r="HP2340" s="121"/>
      <c r="HQ2340" s="121"/>
      <c r="HR2340" s="121"/>
      <c r="HS2340" s="121"/>
      <c r="HT2340" s="121"/>
      <c r="HU2340" s="121"/>
      <c r="HV2340" s="121"/>
      <c r="HW2340" s="121"/>
      <c r="HX2340" s="121"/>
      <c r="HY2340" s="121"/>
      <c r="HZ2340" s="121"/>
      <c r="IA2340" s="121"/>
      <c r="IB2340" s="121"/>
      <c r="IC2340" s="121"/>
      <c r="ID2340" s="121"/>
      <c r="IE2340" s="121"/>
      <c r="IF2340" s="121"/>
      <c r="IG2340" s="121"/>
      <c r="IH2340" s="121"/>
      <c r="II2340" s="121"/>
      <c r="IJ2340" s="121"/>
      <c r="IK2340" s="121"/>
      <c r="IL2340" s="121"/>
      <c r="IM2340" s="121"/>
      <c r="IN2340" s="121"/>
      <c r="IO2340" s="121"/>
      <c r="IP2340" s="121"/>
      <c r="IQ2340" s="121"/>
      <c r="IR2340" s="121"/>
      <c r="IS2340" s="121"/>
      <c r="IT2340" s="121"/>
      <c r="IU2340" s="121"/>
      <c r="IV2340" s="121"/>
      <c r="IW2340" s="121"/>
      <c r="IX2340" s="121"/>
      <c r="IY2340" s="121"/>
      <c r="IZ2340" s="121"/>
      <c r="JA2340" s="121"/>
      <c r="JB2340" s="121"/>
      <c r="JC2340" s="121"/>
      <c r="JD2340" s="121"/>
      <c r="JE2340" s="121"/>
      <c r="JF2340" s="121"/>
      <c r="JG2340" s="121"/>
      <c r="JH2340" s="121"/>
      <c r="JI2340" s="121"/>
      <c r="JJ2340" s="121"/>
      <c r="JK2340" s="121"/>
      <c r="JL2340" s="121"/>
      <c r="JM2340" s="121"/>
      <c r="JN2340" s="121"/>
      <c r="JO2340" s="121"/>
      <c r="JP2340" s="121"/>
      <c r="JQ2340" s="121"/>
      <c r="JR2340" s="121"/>
      <c r="JS2340" s="121"/>
      <c r="JT2340" s="121"/>
      <c r="JU2340" s="121"/>
      <c r="JV2340" s="121"/>
      <c r="JW2340" s="121"/>
      <c r="JX2340" s="121"/>
      <c r="JY2340" s="121"/>
      <c r="JZ2340" s="121"/>
      <c r="KA2340" s="121"/>
      <c r="KB2340" s="121"/>
      <c r="KC2340" s="121"/>
      <c r="KD2340" s="121"/>
      <c r="KE2340" s="121"/>
      <c r="KF2340" s="121"/>
      <c r="KG2340" s="121"/>
      <c r="KH2340" s="121"/>
      <c r="KI2340" s="121"/>
      <c r="KJ2340" s="121"/>
      <c r="KK2340" s="121"/>
      <c r="KL2340" s="121"/>
      <c r="KM2340" s="121"/>
      <c r="KN2340" s="121"/>
      <c r="KO2340" s="121"/>
      <c r="KP2340" s="121"/>
      <c r="KQ2340" s="121"/>
      <c r="KR2340" s="121"/>
      <c r="KS2340" s="121"/>
      <c r="KT2340" s="121"/>
      <c r="KU2340" s="121"/>
      <c r="KV2340" s="121"/>
      <c r="KW2340" s="121"/>
      <c r="KX2340" s="121"/>
      <c r="KY2340" s="121"/>
      <c r="KZ2340" s="121"/>
      <c r="LA2340" s="121"/>
      <c r="LB2340" s="121"/>
      <c r="LC2340" s="121"/>
      <c r="LD2340" s="121"/>
      <c r="LE2340" s="121"/>
      <c r="LF2340" s="121"/>
      <c r="LG2340" s="121"/>
      <c r="LH2340" s="121"/>
      <c r="LI2340" s="121"/>
      <c r="LJ2340" s="121"/>
      <c r="LK2340" s="121"/>
      <c r="LL2340" s="121"/>
      <c r="LM2340" s="121"/>
      <c r="LN2340" s="121"/>
      <c r="LO2340" s="121"/>
      <c r="LP2340" s="121"/>
      <c r="LQ2340" s="121"/>
      <c r="LR2340" s="121"/>
      <c r="LS2340" s="121"/>
      <c r="LT2340" s="121"/>
      <c r="LU2340" s="121"/>
      <c r="LV2340" s="121"/>
      <c r="LW2340" s="121"/>
      <c r="LX2340" s="121"/>
      <c r="LY2340" s="121"/>
      <c r="LZ2340" s="121"/>
      <c r="MA2340" s="121"/>
      <c r="MB2340" s="121"/>
      <c r="MC2340" s="121"/>
      <c r="MD2340" s="121"/>
      <c r="ME2340" s="121"/>
      <c r="MF2340" s="121"/>
      <c r="MG2340" s="121"/>
      <c r="MH2340" s="121"/>
      <c r="MI2340" s="121"/>
      <c r="MJ2340" s="121"/>
      <c r="MK2340" s="121"/>
      <c r="ML2340" s="121"/>
      <c r="MM2340" s="121"/>
      <c r="MN2340" s="121"/>
      <c r="MO2340" s="121"/>
      <c r="MP2340" s="121"/>
      <c r="MQ2340" s="121"/>
      <c r="MR2340" s="121"/>
      <c r="MS2340" s="121"/>
      <c r="MT2340" s="121"/>
      <c r="MU2340" s="121"/>
      <c r="MV2340" s="121"/>
      <c r="MW2340" s="121"/>
      <c r="MX2340" s="121"/>
      <c r="MY2340" s="121"/>
      <c r="MZ2340" s="121"/>
      <c r="NA2340" s="121"/>
      <c r="NB2340" s="121"/>
      <c r="NC2340" s="121"/>
      <c r="ND2340" s="121"/>
      <c r="NE2340" s="121"/>
      <c r="NF2340" s="121"/>
      <c r="NG2340" s="121"/>
      <c r="NH2340" s="121"/>
      <c r="NI2340" s="121"/>
      <c r="NJ2340" s="121"/>
      <c r="NK2340" s="121"/>
      <c r="NL2340" s="121"/>
      <c r="NM2340" s="121"/>
      <c r="NN2340" s="121"/>
      <c r="NO2340" s="121"/>
      <c r="NP2340" s="121"/>
      <c r="NQ2340" s="121"/>
      <c r="NR2340" s="121"/>
      <c r="NS2340" s="121"/>
      <c r="NT2340" s="121"/>
      <c r="NU2340" s="121"/>
      <c r="NV2340" s="121"/>
      <c r="NW2340" s="121"/>
      <c r="NX2340" s="121"/>
      <c r="NY2340" s="121"/>
      <c r="NZ2340" s="121"/>
      <c r="OA2340" s="121"/>
      <c r="OB2340" s="121"/>
      <c r="OC2340" s="121"/>
      <c r="OD2340" s="121"/>
      <c r="OE2340" s="121"/>
      <c r="OF2340" s="121"/>
      <c r="OG2340" s="121"/>
      <c r="OH2340" s="121"/>
      <c r="OI2340" s="121"/>
      <c r="OJ2340" s="121"/>
      <c r="OK2340" s="121"/>
      <c r="OL2340" s="121"/>
      <c r="OM2340" s="121"/>
      <c r="ON2340" s="121"/>
      <c r="OO2340" s="121"/>
      <c r="OP2340" s="121"/>
      <c r="OQ2340" s="121"/>
      <c r="OR2340" s="121"/>
      <c r="OS2340" s="121"/>
      <c r="OT2340" s="121"/>
      <c r="OU2340" s="121"/>
      <c r="OV2340" s="121"/>
      <c r="OW2340" s="121"/>
      <c r="OX2340" s="121"/>
      <c r="OY2340" s="121"/>
      <c r="OZ2340" s="121"/>
      <c r="PA2340" s="121"/>
      <c r="PB2340" s="121"/>
      <c r="PC2340" s="121"/>
      <c r="PD2340" s="121"/>
      <c r="PE2340" s="121"/>
      <c r="PF2340" s="121"/>
      <c r="PG2340" s="121"/>
      <c r="PH2340" s="121"/>
      <c r="PI2340" s="121"/>
      <c r="PJ2340" s="121"/>
      <c r="PK2340" s="121"/>
      <c r="PL2340" s="121"/>
      <c r="PM2340" s="121"/>
      <c r="PN2340" s="121"/>
      <c r="PO2340" s="121"/>
      <c r="PP2340" s="121"/>
      <c r="PQ2340" s="121"/>
      <c r="PR2340" s="121"/>
      <c r="PS2340" s="121"/>
      <c r="PT2340" s="121"/>
      <c r="PU2340" s="121"/>
      <c r="PV2340" s="121"/>
      <c r="PW2340" s="121"/>
      <c r="PX2340" s="121"/>
      <c r="PY2340" s="121"/>
      <c r="PZ2340" s="121"/>
      <c r="QA2340" s="121"/>
      <c r="QB2340" s="121"/>
      <c r="QC2340" s="121"/>
      <c r="QD2340" s="121"/>
      <c r="QE2340" s="121"/>
      <c r="QF2340" s="121"/>
      <c r="QG2340" s="121"/>
      <c r="QH2340" s="121"/>
      <c r="QI2340" s="121"/>
      <c r="QJ2340" s="121"/>
      <c r="QK2340" s="121"/>
      <c r="QL2340" s="121"/>
      <c r="QM2340" s="121"/>
      <c r="QN2340" s="121"/>
      <c r="QO2340" s="121"/>
      <c r="QP2340" s="121"/>
      <c r="QQ2340" s="121"/>
      <c r="QR2340" s="121"/>
      <c r="QS2340" s="121"/>
      <c r="QT2340" s="121"/>
      <c r="QU2340" s="121"/>
      <c r="QV2340" s="121"/>
      <c r="QW2340" s="121"/>
      <c r="QX2340" s="121"/>
      <c r="QY2340" s="121"/>
      <c r="QZ2340" s="121"/>
      <c r="RA2340" s="121"/>
      <c r="RB2340" s="121"/>
      <c r="RC2340" s="121"/>
      <c r="RD2340" s="121"/>
      <c r="RE2340" s="121"/>
      <c r="RF2340" s="121"/>
      <c r="RG2340" s="121"/>
      <c r="RH2340" s="121"/>
      <c r="RI2340" s="121"/>
      <c r="RJ2340" s="121"/>
      <c r="RK2340" s="121"/>
      <c r="RL2340" s="121"/>
      <c r="RM2340" s="121"/>
      <c r="RN2340" s="121"/>
      <c r="RO2340" s="121"/>
      <c r="RP2340" s="121"/>
      <c r="RQ2340" s="121"/>
      <c r="RR2340" s="121"/>
      <c r="RS2340" s="121"/>
      <c r="RT2340" s="121"/>
      <c r="RU2340" s="121"/>
      <c r="RV2340" s="121"/>
      <c r="RW2340" s="121"/>
      <c r="RX2340" s="121"/>
      <c r="RY2340" s="121"/>
      <c r="RZ2340" s="121"/>
      <c r="SA2340" s="121"/>
      <c r="SB2340" s="121"/>
      <c r="SC2340" s="121"/>
      <c r="SD2340" s="121"/>
      <c r="SE2340" s="121"/>
      <c r="SF2340" s="121"/>
      <c r="SG2340" s="121"/>
      <c r="SH2340" s="121"/>
      <c r="SI2340" s="121"/>
      <c r="SJ2340" s="121"/>
      <c r="SK2340" s="121"/>
      <c r="SL2340" s="121"/>
      <c r="SM2340" s="121"/>
      <c r="SN2340" s="121"/>
      <c r="SO2340" s="121"/>
      <c r="SP2340" s="121"/>
      <c r="SQ2340" s="121"/>
      <c r="SR2340" s="121"/>
      <c r="SS2340" s="121"/>
      <c r="ST2340" s="121"/>
      <c r="SU2340" s="121"/>
      <c r="SV2340" s="121"/>
      <c r="SW2340" s="121"/>
      <c r="SX2340" s="121"/>
      <c r="SY2340" s="121"/>
      <c r="SZ2340" s="121"/>
      <c r="TA2340" s="121"/>
      <c r="TB2340" s="121"/>
      <c r="TC2340" s="121"/>
      <c r="TD2340" s="121"/>
      <c r="TE2340" s="121"/>
      <c r="TF2340" s="121"/>
      <c r="TG2340" s="121"/>
      <c r="TH2340" s="121"/>
      <c r="TI2340" s="121"/>
      <c r="TJ2340" s="121"/>
      <c r="TK2340" s="121"/>
      <c r="TL2340" s="121"/>
      <c r="TM2340" s="121"/>
      <c r="TN2340" s="121"/>
      <c r="TO2340" s="121"/>
      <c r="TP2340" s="121"/>
      <c r="TQ2340" s="121"/>
      <c r="TR2340" s="121"/>
      <c r="TS2340" s="121"/>
      <c r="TT2340" s="121"/>
      <c r="TU2340" s="121"/>
      <c r="TV2340" s="121"/>
      <c r="TW2340" s="121"/>
      <c r="TX2340" s="121"/>
      <c r="TY2340" s="121"/>
      <c r="TZ2340" s="121"/>
      <c r="UA2340" s="121"/>
      <c r="UB2340" s="121"/>
      <c r="UC2340" s="121"/>
      <c r="UD2340" s="121"/>
      <c r="UE2340" s="121"/>
      <c r="UF2340" s="121"/>
      <c r="UG2340" s="121"/>
      <c r="UH2340" s="121"/>
      <c r="UI2340" s="121"/>
      <c r="UJ2340" s="121"/>
      <c r="UK2340" s="121"/>
      <c r="UL2340" s="121"/>
      <c r="UM2340" s="121"/>
      <c r="UN2340" s="121"/>
      <c r="UO2340" s="121"/>
      <c r="UP2340" s="121"/>
      <c r="UQ2340" s="121"/>
      <c r="UR2340" s="121"/>
      <c r="US2340" s="121"/>
      <c r="UT2340" s="121"/>
      <c r="UU2340" s="121"/>
      <c r="UV2340" s="121"/>
      <c r="UW2340" s="121"/>
      <c r="UX2340" s="121"/>
      <c r="UY2340" s="121"/>
      <c r="UZ2340" s="121"/>
      <c r="VA2340" s="121"/>
      <c r="VB2340" s="121"/>
      <c r="VC2340" s="121"/>
      <c r="VD2340" s="121"/>
      <c r="VE2340" s="121"/>
      <c r="VF2340" s="121"/>
      <c r="VG2340" s="121"/>
      <c r="VH2340" s="121"/>
      <c r="VI2340" s="121"/>
      <c r="VJ2340" s="121"/>
      <c r="VK2340" s="121"/>
      <c r="VL2340" s="121"/>
      <c r="VM2340" s="121"/>
      <c r="VN2340" s="121"/>
      <c r="VO2340" s="121"/>
      <c r="VP2340" s="121"/>
      <c r="VQ2340" s="121"/>
      <c r="VR2340" s="121"/>
      <c r="VS2340" s="121"/>
      <c r="VT2340" s="121"/>
      <c r="VU2340" s="121"/>
      <c r="VV2340" s="121"/>
      <c r="VW2340" s="121"/>
      <c r="VX2340" s="121"/>
      <c r="VY2340" s="121"/>
      <c r="VZ2340" s="121"/>
      <c r="WA2340" s="121"/>
      <c r="WB2340" s="121"/>
      <c r="WC2340" s="121"/>
      <c r="WD2340" s="121"/>
      <c r="WE2340" s="121"/>
      <c r="WF2340" s="121"/>
      <c r="WG2340" s="121"/>
      <c r="WH2340" s="121"/>
      <c r="WI2340" s="121"/>
      <c r="WJ2340" s="121"/>
      <c r="WK2340" s="121"/>
      <c r="WL2340" s="121"/>
      <c r="WM2340" s="121"/>
      <c r="WN2340" s="121"/>
      <c r="WO2340" s="121"/>
      <c r="WP2340" s="121"/>
      <c r="WQ2340" s="121"/>
      <c r="WR2340" s="121"/>
      <c r="WS2340" s="121"/>
      <c r="WT2340" s="121"/>
      <c r="WU2340" s="121"/>
      <c r="WV2340" s="121"/>
      <c r="WW2340" s="121"/>
      <c r="WX2340" s="121"/>
      <c r="WY2340" s="121"/>
      <c r="WZ2340" s="121"/>
      <c r="XA2340" s="121"/>
      <c r="XB2340" s="121"/>
      <c r="XC2340" s="121"/>
      <c r="XD2340" s="121"/>
      <c r="XE2340" s="121"/>
      <c r="XF2340" s="121"/>
      <c r="XG2340" s="121"/>
      <c r="XH2340" s="121"/>
      <c r="XI2340" s="121"/>
      <c r="XJ2340" s="121"/>
      <c r="XK2340" s="121"/>
      <c r="XL2340" s="121"/>
      <c r="XM2340" s="121"/>
      <c r="XN2340" s="121"/>
      <c r="XO2340" s="121"/>
      <c r="XP2340" s="121"/>
      <c r="XQ2340" s="121"/>
      <c r="XR2340" s="121"/>
      <c r="XS2340" s="121"/>
      <c r="XT2340" s="121"/>
      <c r="XU2340" s="121"/>
      <c r="XV2340" s="121"/>
      <c r="XW2340" s="121"/>
      <c r="XX2340" s="121"/>
      <c r="XY2340" s="121"/>
      <c r="XZ2340" s="121"/>
      <c r="YA2340" s="121"/>
      <c r="YB2340" s="121"/>
      <c r="YC2340" s="121"/>
      <c r="YD2340" s="121"/>
      <c r="YE2340" s="121"/>
      <c r="YF2340" s="121"/>
      <c r="YG2340" s="121"/>
      <c r="YH2340" s="121"/>
      <c r="YI2340" s="121"/>
      <c r="YJ2340" s="121"/>
      <c r="YK2340" s="121"/>
      <c r="YL2340" s="121"/>
      <c r="YM2340" s="121"/>
      <c r="YN2340" s="121"/>
      <c r="YO2340" s="121"/>
      <c r="YP2340" s="121"/>
      <c r="YQ2340" s="121"/>
      <c r="YR2340" s="121"/>
      <c r="YS2340" s="121"/>
      <c r="YT2340" s="121"/>
      <c r="YU2340" s="121"/>
      <c r="YV2340" s="121"/>
      <c r="YW2340" s="121"/>
      <c r="YX2340" s="121"/>
      <c r="YY2340" s="121"/>
      <c r="YZ2340" s="121"/>
      <c r="ZA2340" s="121"/>
      <c r="ZB2340" s="121"/>
      <c r="ZC2340" s="121"/>
      <c r="ZD2340" s="121"/>
      <c r="ZE2340" s="121"/>
      <c r="ZF2340" s="121"/>
      <c r="ZG2340" s="121"/>
      <c r="ZH2340" s="121"/>
      <c r="ZI2340" s="121"/>
      <c r="ZJ2340" s="121"/>
      <c r="ZK2340" s="121"/>
      <c r="ZL2340" s="121"/>
      <c r="ZM2340" s="121"/>
      <c r="ZN2340" s="121"/>
      <c r="ZO2340" s="121"/>
      <c r="ZP2340" s="121"/>
      <c r="ZQ2340" s="121"/>
      <c r="ZR2340" s="121"/>
      <c r="ZS2340" s="121"/>
      <c r="ZT2340" s="121"/>
      <c r="ZU2340" s="121"/>
      <c r="ZV2340" s="121"/>
      <c r="ZW2340" s="121"/>
      <c r="ZX2340" s="121"/>
      <c r="ZY2340" s="121"/>
      <c r="ZZ2340" s="121"/>
      <c r="AAA2340" s="121"/>
      <c r="AAB2340" s="121"/>
      <c r="AAC2340" s="121"/>
      <c r="AAD2340" s="121"/>
      <c r="AAE2340" s="121"/>
      <c r="AAF2340" s="121"/>
      <c r="AAG2340" s="121"/>
      <c r="AAH2340" s="121"/>
      <c r="AAI2340" s="121"/>
      <c r="AAJ2340" s="121"/>
      <c r="AAK2340" s="121"/>
      <c r="AAL2340" s="121"/>
      <c r="AAM2340" s="121"/>
      <c r="AAN2340" s="121"/>
      <c r="AAO2340" s="121"/>
      <c r="AAP2340" s="121"/>
      <c r="AAQ2340" s="121"/>
      <c r="AAR2340" s="121"/>
      <c r="AAS2340" s="121"/>
      <c r="AAT2340" s="121"/>
      <c r="AAU2340" s="121"/>
      <c r="AAV2340" s="121"/>
      <c r="AAW2340" s="121"/>
      <c r="AAX2340" s="121"/>
      <c r="AAY2340" s="121"/>
      <c r="AAZ2340" s="121"/>
      <c r="ABA2340" s="121"/>
      <c r="ABB2340" s="121"/>
      <c r="ABC2340" s="121"/>
      <c r="ABD2340" s="121"/>
      <c r="ABE2340" s="121"/>
      <c r="ABF2340" s="121"/>
      <c r="ABG2340" s="121"/>
      <c r="ABH2340" s="121"/>
      <c r="ABI2340" s="121"/>
      <c r="ABJ2340" s="121"/>
      <c r="ABK2340" s="121"/>
      <c r="ABL2340" s="121"/>
      <c r="ABM2340" s="121"/>
      <c r="ABN2340" s="121"/>
      <c r="ABO2340" s="121"/>
      <c r="ABP2340" s="121"/>
      <c r="ABQ2340" s="121"/>
      <c r="ABR2340" s="121"/>
      <c r="ABS2340" s="121"/>
      <c r="ABT2340" s="121"/>
      <c r="ABU2340" s="121"/>
      <c r="ABV2340" s="121"/>
      <c r="ABW2340" s="121"/>
      <c r="ABX2340" s="121"/>
      <c r="ABY2340" s="121"/>
      <c r="ABZ2340" s="121"/>
      <c r="ACA2340" s="121"/>
      <c r="ACB2340" s="121"/>
      <c r="ACC2340" s="121"/>
      <c r="ACD2340" s="121"/>
      <c r="ACE2340" s="121"/>
      <c r="ACF2340" s="121"/>
      <c r="ACG2340" s="121"/>
      <c r="ACH2340" s="121"/>
      <c r="ACI2340" s="121"/>
      <c r="ACJ2340" s="121"/>
      <c r="ACK2340" s="121"/>
      <c r="ACL2340" s="121"/>
      <c r="ACM2340" s="121"/>
      <c r="ACN2340" s="121"/>
      <c r="ACO2340" s="121"/>
      <c r="ACP2340" s="121"/>
      <c r="ACQ2340" s="121"/>
      <c r="ACR2340" s="121"/>
      <c r="ACS2340" s="121"/>
      <c r="ACT2340" s="121"/>
      <c r="ACU2340" s="121"/>
      <c r="ACV2340" s="121"/>
      <c r="ACW2340" s="121"/>
      <c r="ACX2340" s="121"/>
      <c r="ACY2340" s="121"/>
      <c r="ACZ2340" s="121"/>
      <c r="ADA2340" s="121"/>
      <c r="ADB2340" s="121"/>
      <c r="ADC2340" s="121"/>
      <c r="ADD2340" s="121"/>
      <c r="ADE2340" s="121"/>
      <c r="ADF2340" s="121"/>
      <c r="ADG2340" s="121"/>
      <c r="ADH2340" s="121"/>
      <c r="ADI2340" s="121"/>
      <c r="ADJ2340" s="121"/>
      <c r="ADK2340" s="121"/>
      <c r="ADL2340" s="121"/>
      <c r="ADM2340" s="121"/>
      <c r="ADN2340" s="121"/>
      <c r="ADO2340" s="121"/>
      <c r="ADP2340" s="121"/>
      <c r="ADQ2340" s="121"/>
      <c r="ADR2340" s="121"/>
      <c r="ADS2340" s="121"/>
      <c r="ADT2340" s="121"/>
      <c r="ADU2340" s="121"/>
      <c r="ADV2340" s="121"/>
      <c r="ADW2340" s="121"/>
      <c r="ADX2340" s="121"/>
      <c r="ADY2340" s="121"/>
      <c r="ADZ2340" s="121"/>
      <c r="AEA2340" s="121"/>
      <c r="AEB2340" s="121"/>
      <c r="AEC2340" s="121"/>
      <c r="AED2340" s="121"/>
      <c r="AEE2340" s="121"/>
      <c r="AEF2340" s="121"/>
      <c r="AEG2340" s="121"/>
      <c r="AEH2340" s="121"/>
      <c r="AEI2340" s="121"/>
      <c r="AEJ2340" s="121"/>
      <c r="AEK2340" s="121"/>
      <c r="AEL2340" s="121"/>
      <c r="AEM2340" s="121"/>
      <c r="AEN2340" s="121"/>
      <c r="AEO2340" s="121"/>
      <c r="AEP2340" s="121"/>
      <c r="AEQ2340" s="121"/>
      <c r="AER2340" s="121"/>
      <c r="AES2340" s="121"/>
      <c r="AET2340" s="121"/>
      <c r="AEU2340" s="121"/>
      <c r="AEV2340" s="121"/>
      <c r="AEW2340" s="121"/>
      <c r="AEX2340" s="121"/>
      <c r="AEY2340" s="121"/>
      <c r="AEZ2340" s="121"/>
      <c r="AFA2340" s="121"/>
      <c r="AFB2340" s="121"/>
      <c r="AFC2340" s="121"/>
      <c r="AFD2340" s="121"/>
      <c r="AFE2340" s="121"/>
      <c r="AFF2340" s="121"/>
      <c r="AFG2340" s="121"/>
      <c r="AFH2340" s="121"/>
      <c r="AFI2340" s="121"/>
      <c r="AFJ2340" s="121"/>
      <c r="AFK2340" s="121"/>
      <c r="AFL2340" s="121"/>
      <c r="AFM2340" s="121"/>
      <c r="AFN2340" s="121"/>
      <c r="AFO2340" s="121"/>
      <c r="AFP2340" s="121"/>
      <c r="AFQ2340" s="121"/>
      <c r="AFR2340" s="121"/>
      <c r="AFS2340" s="121"/>
      <c r="AFT2340" s="121"/>
      <c r="AFU2340" s="121"/>
      <c r="AFV2340" s="121"/>
      <c r="AFW2340" s="121"/>
      <c r="AFX2340" s="121"/>
      <c r="AFY2340" s="121"/>
      <c r="AFZ2340" s="121"/>
      <c r="AGA2340" s="121"/>
      <c r="AGB2340" s="121"/>
      <c r="AGC2340" s="121"/>
      <c r="AGD2340" s="121"/>
      <c r="AGE2340" s="121"/>
      <c r="AGF2340" s="121"/>
      <c r="AGG2340" s="121"/>
      <c r="AGH2340" s="121"/>
      <c r="AGI2340" s="121"/>
      <c r="AGJ2340" s="121"/>
      <c r="AGK2340" s="121"/>
      <c r="AGL2340" s="121"/>
      <c r="AGM2340" s="121"/>
      <c r="AGN2340" s="121"/>
      <c r="AGO2340" s="121"/>
      <c r="AGP2340" s="121"/>
      <c r="AGQ2340" s="121"/>
      <c r="AGR2340" s="121"/>
      <c r="AGS2340" s="121"/>
      <c r="AGT2340" s="121"/>
      <c r="AGU2340" s="121"/>
      <c r="AGV2340" s="121"/>
      <c r="AGW2340" s="121"/>
      <c r="AGX2340" s="121"/>
      <c r="AGY2340" s="121"/>
      <c r="AGZ2340" s="121"/>
      <c r="AHA2340" s="121"/>
      <c r="AHB2340" s="121"/>
      <c r="AHC2340" s="121"/>
      <c r="AHD2340" s="121"/>
      <c r="AHE2340" s="121"/>
      <c r="AHF2340" s="121"/>
      <c r="AHG2340" s="121"/>
      <c r="AHH2340" s="121"/>
      <c r="AHI2340" s="121"/>
      <c r="AHJ2340" s="121"/>
      <c r="AHK2340" s="121"/>
      <c r="AHL2340" s="121"/>
      <c r="AHM2340" s="121"/>
      <c r="AHN2340" s="121"/>
      <c r="AHO2340" s="121"/>
      <c r="AHP2340" s="121"/>
      <c r="AHQ2340" s="121"/>
      <c r="AHR2340" s="121"/>
      <c r="AHS2340" s="121"/>
      <c r="AHT2340" s="121"/>
      <c r="AHU2340" s="121"/>
      <c r="AHV2340" s="121"/>
      <c r="AHW2340" s="121"/>
      <c r="AHX2340" s="121"/>
      <c r="AHY2340" s="121"/>
      <c r="AHZ2340" s="121"/>
      <c r="AIA2340" s="121"/>
      <c r="AIB2340" s="121"/>
      <c r="AIC2340" s="121"/>
      <c r="AID2340" s="121"/>
      <c r="AIE2340" s="121"/>
      <c r="AIF2340" s="121"/>
      <c r="AIG2340" s="121"/>
      <c r="AIH2340" s="121"/>
      <c r="AII2340" s="121"/>
      <c r="AIJ2340" s="121"/>
      <c r="AIK2340" s="121"/>
      <c r="AIL2340" s="121"/>
      <c r="AIM2340" s="121"/>
      <c r="AIN2340" s="121"/>
      <c r="AIO2340" s="121"/>
      <c r="AIP2340" s="121"/>
      <c r="AIQ2340" s="121"/>
      <c r="AIR2340" s="121"/>
      <c r="AIS2340" s="121"/>
      <c r="AIT2340" s="121"/>
      <c r="AIU2340" s="121"/>
      <c r="AIV2340" s="121"/>
      <c r="AIW2340" s="121"/>
      <c r="AIX2340" s="121"/>
      <c r="AIY2340" s="121"/>
      <c r="AIZ2340" s="121"/>
      <c r="AJA2340" s="121"/>
      <c r="AJB2340" s="121"/>
      <c r="AJC2340" s="121"/>
      <c r="AJD2340" s="121"/>
      <c r="AJE2340" s="121"/>
      <c r="AJF2340" s="121"/>
      <c r="AJG2340" s="121"/>
      <c r="AJH2340" s="121"/>
      <c r="AJI2340" s="121"/>
      <c r="AJJ2340" s="121"/>
      <c r="AJK2340" s="121"/>
      <c r="AJL2340" s="121"/>
      <c r="AJM2340" s="121"/>
      <c r="AJN2340" s="121"/>
      <c r="AJO2340" s="121"/>
      <c r="AJP2340" s="121"/>
      <c r="AJQ2340" s="121"/>
      <c r="AJR2340" s="121"/>
      <c r="AJS2340" s="121"/>
      <c r="AJT2340" s="121"/>
      <c r="AJU2340" s="121"/>
      <c r="AJV2340" s="121"/>
      <c r="AJW2340" s="121"/>
      <c r="AJX2340" s="121"/>
      <c r="AJY2340" s="121"/>
      <c r="AJZ2340" s="121"/>
      <c r="AKA2340" s="121"/>
      <c r="AKB2340" s="121"/>
      <c r="AKC2340" s="121"/>
      <c r="AKD2340" s="121"/>
      <c r="AKE2340" s="121"/>
      <c r="AKF2340" s="121"/>
      <c r="AKG2340" s="121"/>
      <c r="AKH2340" s="121"/>
      <c r="AKI2340" s="121"/>
      <c r="AKJ2340" s="121"/>
      <c r="AKK2340" s="121"/>
      <c r="AKL2340" s="121"/>
      <c r="AKM2340" s="121"/>
      <c r="AKN2340" s="121"/>
      <c r="AKO2340" s="121"/>
      <c r="AKP2340" s="121"/>
      <c r="AKQ2340" s="121"/>
      <c r="AKR2340" s="121"/>
      <c r="AKS2340" s="121"/>
      <c r="AKT2340" s="121"/>
      <c r="AKU2340" s="121"/>
      <c r="AKV2340" s="121"/>
      <c r="AKW2340" s="121"/>
      <c r="AKX2340" s="121"/>
      <c r="AKY2340" s="121"/>
      <c r="AKZ2340" s="121"/>
      <c r="ALA2340" s="121"/>
      <c r="ALB2340" s="121"/>
      <c r="ALC2340" s="121"/>
      <c r="ALD2340" s="121"/>
      <c r="ALE2340" s="121"/>
      <c r="ALF2340" s="121"/>
      <c r="ALG2340" s="121"/>
      <c r="ALH2340" s="121"/>
      <c r="ALI2340" s="121"/>
      <c r="ALJ2340" s="121"/>
      <c r="ALK2340" s="121"/>
      <c r="ALL2340" s="121"/>
      <c r="ALM2340" s="121"/>
      <c r="ALN2340" s="121"/>
      <c r="ALO2340" s="121"/>
      <c r="ALP2340" s="121"/>
      <c r="ALQ2340" s="121"/>
      <c r="ALR2340" s="121"/>
      <c r="ALS2340" s="121"/>
      <c r="ALT2340" s="121"/>
      <c r="ALU2340" s="121"/>
      <c r="ALV2340" s="121"/>
      <c r="ALW2340" s="121"/>
      <c r="ALX2340" s="121"/>
      <c r="ALY2340" s="121"/>
      <c r="ALZ2340" s="121"/>
      <c r="AMA2340" s="121"/>
      <c r="AMB2340" s="121"/>
      <c r="AMC2340" s="121"/>
      <c r="AMD2340" s="121"/>
      <c r="AME2340" s="121"/>
      <c r="AMF2340" s="121"/>
      <c r="AMG2340" s="121"/>
      <c r="AMH2340" s="121"/>
      <c r="AMI2340" s="121"/>
      <c r="AMJ2340" s="121"/>
      <c r="AMK2340" s="121"/>
    </row>
    <row r="2341" spans="1:1025" s="108" customFormat="1" ht="64.8">
      <c r="A2341" s="15">
        <v>2338</v>
      </c>
      <c r="B2341" s="274" t="s">
        <v>5639</v>
      </c>
      <c r="C2341" s="274" t="s">
        <v>3864</v>
      </c>
      <c r="D2341" s="16" t="s">
        <v>5466</v>
      </c>
      <c r="E2341" s="16" t="s">
        <v>5640</v>
      </c>
      <c r="F2341" s="16" t="s">
        <v>938</v>
      </c>
      <c r="G2341" s="16" t="s">
        <v>1046</v>
      </c>
      <c r="H2341" s="45" t="s">
        <v>5641</v>
      </c>
      <c r="I2341" s="16" t="s">
        <v>5628</v>
      </c>
      <c r="J2341" s="16" t="s">
        <v>4333</v>
      </c>
      <c r="K2341" s="16" t="s">
        <v>5642</v>
      </c>
      <c r="L2341" s="16" t="s">
        <v>3769</v>
      </c>
      <c r="M2341" s="286" t="s">
        <v>5598</v>
      </c>
      <c r="N2341" s="121"/>
      <c r="O2341" s="121"/>
      <c r="P2341" s="121"/>
      <c r="Q2341" s="121"/>
      <c r="R2341" s="121"/>
      <c r="S2341" s="121"/>
      <c r="T2341" s="121"/>
      <c r="U2341" s="121"/>
      <c r="V2341" s="121"/>
      <c r="W2341" s="121"/>
      <c r="X2341" s="121"/>
      <c r="Y2341" s="121"/>
      <c r="Z2341" s="121"/>
      <c r="AA2341" s="121"/>
      <c r="AB2341" s="121"/>
      <c r="AC2341" s="121"/>
      <c r="AD2341" s="121"/>
      <c r="AE2341" s="121"/>
      <c r="AF2341" s="121"/>
      <c r="AG2341" s="121"/>
      <c r="AH2341" s="121"/>
      <c r="AI2341" s="121"/>
      <c r="AJ2341" s="121"/>
      <c r="AK2341" s="121"/>
      <c r="AL2341" s="121"/>
      <c r="AM2341" s="121"/>
      <c r="AN2341" s="121"/>
      <c r="AO2341" s="121"/>
      <c r="AP2341" s="121"/>
      <c r="AQ2341" s="121"/>
      <c r="AR2341" s="121"/>
      <c r="AS2341" s="121"/>
      <c r="AT2341" s="121"/>
      <c r="AU2341" s="121"/>
      <c r="AV2341" s="121"/>
      <c r="AW2341" s="121"/>
      <c r="AX2341" s="121"/>
      <c r="AY2341" s="121"/>
      <c r="AZ2341" s="121"/>
      <c r="BA2341" s="121"/>
      <c r="BB2341" s="121"/>
      <c r="BC2341" s="121"/>
      <c r="BD2341" s="121"/>
      <c r="BE2341" s="121"/>
      <c r="BF2341" s="121"/>
      <c r="BG2341" s="121"/>
      <c r="BH2341" s="121"/>
      <c r="BI2341" s="121"/>
      <c r="BJ2341" s="121"/>
      <c r="BK2341" s="121"/>
      <c r="BL2341" s="121"/>
      <c r="BM2341" s="121"/>
      <c r="BN2341" s="121"/>
      <c r="BO2341" s="121"/>
      <c r="BP2341" s="121"/>
      <c r="BQ2341" s="121"/>
      <c r="BR2341" s="121"/>
      <c r="BS2341" s="121"/>
      <c r="BT2341" s="121"/>
      <c r="BU2341" s="121"/>
      <c r="BV2341" s="121"/>
      <c r="BW2341" s="121"/>
      <c r="BX2341" s="121"/>
      <c r="BY2341" s="121"/>
      <c r="BZ2341" s="121"/>
      <c r="CA2341" s="121"/>
      <c r="CB2341" s="121"/>
      <c r="CC2341" s="121"/>
      <c r="CD2341" s="121"/>
      <c r="CE2341" s="121"/>
      <c r="CF2341" s="121"/>
      <c r="CG2341" s="121"/>
      <c r="CH2341" s="121"/>
      <c r="CI2341" s="121"/>
      <c r="CJ2341" s="121"/>
      <c r="CK2341" s="121"/>
      <c r="CL2341" s="121"/>
      <c r="CM2341" s="121"/>
      <c r="CN2341" s="121"/>
      <c r="CO2341" s="121"/>
      <c r="CP2341" s="121"/>
      <c r="CQ2341" s="121"/>
      <c r="CR2341" s="121"/>
      <c r="CS2341" s="121"/>
      <c r="CT2341" s="121"/>
      <c r="CU2341" s="121"/>
      <c r="CV2341" s="121"/>
      <c r="CW2341" s="121"/>
      <c r="CX2341" s="121"/>
      <c r="CY2341" s="121"/>
      <c r="CZ2341" s="121"/>
      <c r="DA2341" s="121"/>
      <c r="DB2341" s="121"/>
      <c r="DC2341" s="121"/>
      <c r="DD2341" s="121"/>
      <c r="DE2341" s="121"/>
      <c r="DF2341" s="121"/>
      <c r="DG2341" s="121"/>
      <c r="DH2341" s="121"/>
      <c r="DI2341" s="121"/>
      <c r="DJ2341" s="121"/>
      <c r="DK2341" s="121"/>
      <c r="DL2341" s="121"/>
      <c r="DM2341" s="121"/>
      <c r="DN2341" s="121"/>
      <c r="DO2341" s="121"/>
      <c r="DP2341" s="121"/>
      <c r="DQ2341" s="121"/>
      <c r="DR2341" s="121"/>
      <c r="DS2341" s="121"/>
      <c r="DT2341" s="121"/>
      <c r="DU2341" s="121"/>
      <c r="DV2341" s="121"/>
      <c r="DW2341" s="121"/>
      <c r="DX2341" s="121"/>
      <c r="DY2341" s="121"/>
      <c r="DZ2341" s="121"/>
      <c r="EA2341" s="121"/>
      <c r="EB2341" s="121"/>
      <c r="EC2341" s="121"/>
      <c r="ED2341" s="121"/>
      <c r="EE2341" s="121"/>
      <c r="EF2341" s="121"/>
      <c r="EG2341" s="121"/>
      <c r="EH2341" s="121"/>
      <c r="EI2341" s="121"/>
      <c r="EJ2341" s="121"/>
      <c r="EK2341" s="121"/>
      <c r="EL2341" s="121"/>
      <c r="EM2341" s="121"/>
      <c r="EN2341" s="121"/>
      <c r="EO2341" s="121"/>
      <c r="EP2341" s="121"/>
      <c r="EQ2341" s="121"/>
      <c r="ER2341" s="121"/>
      <c r="ES2341" s="121"/>
      <c r="ET2341" s="121"/>
      <c r="EU2341" s="121"/>
      <c r="EV2341" s="121"/>
      <c r="EW2341" s="121"/>
      <c r="EX2341" s="121"/>
      <c r="EY2341" s="121"/>
      <c r="EZ2341" s="121"/>
      <c r="FA2341" s="121"/>
      <c r="FB2341" s="121"/>
      <c r="FC2341" s="121"/>
      <c r="FD2341" s="121"/>
      <c r="FE2341" s="121"/>
      <c r="FF2341" s="121"/>
      <c r="FG2341" s="121"/>
      <c r="FH2341" s="121"/>
      <c r="FI2341" s="121"/>
      <c r="FJ2341" s="121"/>
      <c r="FK2341" s="121"/>
      <c r="FL2341" s="121"/>
      <c r="FM2341" s="121"/>
      <c r="FN2341" s="121"/>
      <c r="FO2341" s="121"/>
      <c r="FP2341" s="121"/>
      <c r="FQ2341" s="121"/>
      <c r="FR2341" s="121"/>
      <c r="FS2341" s="121"/>
      <c r="FT2341" s="121"/>
      <c r="FU2341" s="121"/>
      <c r="FV2341" s="121"/>
      <c r="FW2341" s="121"/>
      <c r="FX2341" s="121"/>
      <c r="FY2341" s="121"/>
      <c r="FZ2341" s="121"/>
      <c r="GA2341" s="121"/>
      <c r="GB2341" s="121"/>
      <c r="GC2341" s="121"/>
      <c r="GD2341" s="121"/>
      <c r="GE2341" s="121"/>
      <c r="GF2341" s="121"/>
      <c r="GG2341" s="121"/>
      <c r="GH2341" s="121"/>
      <c r="GI2341" s="121"/>
      <c r="GJ2341" s="121"/>
      <c r="GK2341" s="121"/>
      <c r="GL2341" s="121"/>
      <c r="GM2341" s="121"/>
      <c r="GN2341" s="121"/>
      <c r="GO2341" s="121"/>
      <c r="GP2341" s="121"/>
      <c r="GQ2341" s="121"/>
      <c r="GR2341" s="121"/>
      <c r="GS2341" s="121"/>
      <c r="GT2341" s="121"/>
      <c r="GU2341" s="121"/>
      <c r="GV2341" s="121"/>
      <c r="GW2341" s="121"/>
      <c r="GX2341" s="121"/>
      <c r="GY2341" s="121"/>
      <c r="GZ2341" s="121"/>
      <c r="HA2341" s="121"/>
      <c r="HB2341" s="121"/>
      <c r="HC2341" s="121"/>
      <c r="HD2341" s="121"/>
      <c r="HE2341" s="121"/>
      <c r="HF2341" s="121"/>
      <c r="HG2341" s="121"/>
      <c r="HH2341" s="121"/>
      <c r="HI2341" s="121"/>
      <c r="HJ2341" s="121"/>
      <c r="HK2341" s="121"/>
      <c r="HL2341" s="121"/>
      <c r="HM2341" s="121"/>
      <c r="HN2341" s="121"/>
      <c r="HO2341" s="121"/>
      <c r="HP2341" s="121"/>
      <c r="HQ2341" s="121"/>
      <c r="HR2341" s="121"/>
      <c r="HS2341" s="121"/>
      <c r="HT2341" s="121"/>
      <c r="HU2341" s="121"/>
      <c r="HV2341" s="121"/>
      <c r="HW2341" s="121"/>
      <c r="HX2341" s="121"/>
      <c r="HY2341" s="121"/>
      <c r="HZ2341" s="121"/>
      <c r="IA2341" s="121"/>
      <c r="IB2341" s="121"/>
      <c r="IC2341" s="121"/>
      <c r="ID2341" s="121"/>
      <c r="IE2341" s="121"/>
      <c r="IF2341" s="121"/>
      <c r="IG2341" s="121"/>
      <c r="IH2341" s="121"/>
      <c r="II2341" s="121"/>
      <c r="IJ2341" s="121"/>
      <c r="IK2341" s="121"/>
      <c r="IL2341" s="121"/>
      <c r="IM2341" s="121"/>
      <c r="IN2341" s="121"/>
      <c r="IO2341" s="121"/>
      <c r="IP2341" s="121"/>
      <c r="IQ2341" s="121"/>
      <c r="IR2341" s="121"/>
      <c r="IS2341" s="121"/>
      <c r="IT2341" s="121"/>
      <c r="IU2341" s="121"/>
      <c r="IV2341" s="121"/>
      <c r="IW2341" s="121"/>
      <c r="IX2341" s="121"/>
      <c r="IY2341" s="121"/>
      <c r="IZ2341" s="121"/>
      <c r="JA2341" s="121"/>
      <c r="JB2341" s="121"/>
      <c r="JC2341" s="121"/>
      <c r="JD2341" s="121"/>
      <c r="JE2341" s="121"/>
      <c r="JF2341" s="121"/>
      <c r="JG2341" s="121"/>
      <c r="JH2341" s="121"/>
      <c r="JI2341" s="121"/>
      <c r="JJ2341" s="121"/>
      <c r="JK2341" s="121"/>
      <c r="JL2341" s="121"/>
      <c r="JM2341" s="121"/>
      <c r="JN2341" s="121"/>
      <c r="JO2341" s="121"/>
      <c r="JP2341" s="121"/>
      <c r="JQ2341" s="121"/>
      <c r="JR2341" s="121"/>
      <c r="JS2341" s="121"/>
      <c r="JT2341" s="121"/>
      <c r="JU2341" s="121"/>
      <c r="JV2341" s="121"/>
      <c r="JW2341" s="121"/>
      <c r="JX2341" s="121"/>
      <c r="JY2341" s="121"/>
      <c r="JZ2341" s="121"/>
      <c r="KA2341" s="121"/>
      <c r="KB2341" s="121"/>
      <c r="KC2341" s="121"/>
      <c r="KD2341" s="121"/>
      <c r="KE2341" s="121"/>
      <c r="KF2341" s="121"/>
      <c r="KG2341" s="121"/>
      <c r="KH2341" s="121"/>
      <c r="KI2341" s="121"/>
      <c r="KJ2341" s="121"/>
      <c r="KK2341" s="121"/>
      <c r="KL2341" s="121"/>
      <c r="KM2341" s="121"/>
      <c r="KN2341" s="121"/>
      <c r="KO2341" s="121"/>
      <c r="KP2341" s="121"/>
      <c r="KQ2341" s="121"/>
      <c r="KR2341" s="121"/>
      <c r="KS2341" s="121"/>
      <c r="KT2341" s="121"/>
      <c r="KU2341" s="121"/>
      <c r="KV2341" s="121"/>
      <c r="KW2341" s="121"/>
      <c r="KX2341" s="121"/>
      <c r="KY2341" s="121"/>
      <c r="KZ2341" s="121"/>
      <c r="LA2341" s="121"/>
      <c r="LB2341" s="121"/>
      <c r="LC2341" s="121"/>
      <c r="LD2341" s="121"/>
      <c r="LE2341" s="121"/>
      <c r="LF2341" s="121"/>
      <c r="LG2341" s="121"/>
      <c r="LH2341" s="121"/>
      <c r="LI2341" s="121"/>
      <c r="LJ2341" s="121"/>
      <c r="LK2341" s="121"/>
      <c r="LL2341" s="121"/>
      <c r="LM2341" s="121"/>
      <c r="LN2341" s="121"/>
      <c r="LO2341" s="121"/>
      <c r="LP2341" s="121"/>
      <c r="LQ2341" s="121"/>
      <c r="LR2341" s="121"/>
      <c r="LS2341" s="121"/>
      <c r="LT2341" s="121"/>
      <c r="LU2341" s="121"/>
      <c r="LV2341" s="121"/>
      <c r="LW2341" s="121"/>
      <c r="LX2341" s="121"/>
      <c r="LY2341" s="121"/>
      <c r="LZ2341" s="121"/>
      <c r="MA2341" s="121"/>
      <c r="MB2341" s="121"/>
      <c r="MC2341" s="121"/>
      <c r="MD2341" s="121"/>
      <c r="ME2341" s="121"/>
      <c r="MF2341" s="121"/>
      <c r="MG2341" s="121"/>
      <c r="MH2341" s="121"/>
      <c r="MI2341" s="121"/>
      <c r="MJ2341" s="121"/>
      <c r="MK2341" s="121"/>
      <c r="ML2341" s="121"/>
      <c r="MM2341" s="121"/>
      <c r="MN2341" s="121"/>
      <c r="MO2341" s="121"/>
      <c r="MP2341" s="121"/>
      <c r="MQ2341" s="121"/>
      <c r="MR2341" s="121"/>
      <c r="MS2341" s="121"/>
      <c r="MT2341" s="121"/>
      <c r="MU2341" s="121"/>
      <c r="MV2341" s="121"/>
      <c r="MW2341" s="121"/>
      <c r="MX2341" s="121"/>
      <c r="MY2341" s="121"/>
      <c r="MZ2341" s="121"/>
      <c r="NA2341" s="121"/>
      <c r="NB2341" s="121"/>
      <c r="NC2341" s="121"/>
      <c r="ND2341" s="121"/>
      <c r="NE2341" s="121"/>
      <c r="NF2341" s="121"/>
      <c r="NG2341" s="121"/>
      <c r="NH2341" s="121"/>
      <c r="NI2341" s="121"/>
      <c r="NJ2341" s="121"/>
      <c r="NK2341" s="121"/>
      <c r="NL2341" s="121"/>
      <c r="NM2341" s="121"/>
      <c r="NN2341" s="121"/>
      <c r="NO2341" s="121"/>
      <c r="NP2341" s="121"/>
      <c r="NQ2341" s="121"/>
      <c r="NR2341" s="121"/>
      <c r="NS2341" s="121"/>
      <c r="NT2341" s="121"/>
      <c r="NU2341" s="121"/>
      <c r="NV2341" s="121"/>
      <c r="NW2341" s="121"/>
      <c r="NX2341" s="121"/>
      <c r="NY2341" s="121"/>
      <c r="NZ2341" s="121"/>
      <c r="OA2341" s="121"/>
      <c r="OB2341" s="121"/>
      <c r="OC2341" s="121"/>
      <c r="OD2341" s="121"/>
      <c r="OE2341" s="121"/>
      <c r="OF2341" s="121"/>
      <c r="OG2341" s="121"/>
      <c r="OH2341" s="121"/>
      <c r="OI2341" s="121"/>
      <c r="OJ2341" s="121"/>
      <c r="OK2341" s="121"/>
      <c r="OL2341" s="121"/>
      <c r="OM2341" s="121"/>
      <c r="ON2341" s="121"/>
      <c r="OO2341" s="121"/>
      <c r="OP2341" s="121"/>
      <c r="OQ2341" s="121"/>
      <c r="OR2341" s="121"/>
      <c r="OS2341" s="121"/>
      <c r="OT2341" s="121"/>
      <c r="OU2341" s="121"/>
      <c r="OV2341" s="121"/>
      <c r="OW2341" s="121"/>
      <c r="OX2341" s="121"/>
      <c r="OY2341" s="121"/>
      <c r="OZ2341" s="121"/>
      <c r="PA2341" s="121"/>
      <c r="PB2341" s="121"/>
      <c r="PC2341" s="121"/>
      <c r="PD2341" s="121"/>
      <c r="PE2341" s="121"/>
      <c r="PF2341" s="121"/>
      <c r="PG2341" s="121"/>
      <c r="PH2341" s="121"/>
      <c r="PI2341" s="121"/>
      <c r="PJ2341" s="121"/>
      <c r="PK2341" s="121"/>
      <c r="PL2341" s="121"/>
      <c r="PM2341" s="121"/>
      <c r="PN2341" s="121"/>
      <c r="PO2341" s="121"/>
      <c r="PP2341" s="121"/>
      <c r="PQ2341" s="121"/>
      <c r="PR2341" s="121"/>
      <c r="PS2341" s="121"/>
      <c r="PT2341" s="121"/>
      <c r="PU2341" s="121"/>
      <c r="PV2341" s="121"/>
      <c r="PW2341" s="121"/>
      <c r="PX2341" s="121"/>
      <c r="PY2341" s="121"/>
      <c r="PZ2341" s="121"/>
      <c r="QA2341" s="121"/>
      <c r="QB2341" s="121"/>
      <c r="QC2341" s="121"/>
      <c r="QD2341" s="121"/>
      <c r="QE2341" s="121"/>
      <c r="QF2341" s="121"/>
      <c r="QG2341" s="121"/>
      <c r="QH2341" s="121"/>
      <c r="QI2341" s="121"/>
      <c r="QJ2341" s="121"/>
      <c r="QK2341" s="121"/>
      <c r="QL2341" s="121"/>
      <c r="QM2341" s="121"/>
      <c r="QN2341" s="121"/>
      <c r="QO2341" s="121"/>
      <c r="QP2341" s="121"/>
      <c r="QQ2341" s="121"/>
      <c r="QR2341" s="121"/>
      <c r="QS2341" s="121"/>
      <c r="QT2341" s="121"/>
      <c r="QU2341" s="121"/>
      <c r="QV2341" s="121"/>
      <c r="QW2341" s="121"/>
      <c r="QX2341" s="121"/>
      <c r="QY2341" s="121"/>
      <c r="QZ2341" s="121"/>
      <c r="RA2341" s="121"/>
      <c r="RB2341" s="121"/>
      <c r="RC2341" s="121"/>
      <c r="RD2341" s="121"/>
      <c r="RE2341" s="121"/>
      <c r="RF2341" s="121"/>
      <c r="RG2341" s="121"/>
      <c r="RH2341" s="121"/>
      <c r="RI2341" s="121"/>
      <c r="RJ2341" s="121"/>
      <c r="RK2341" s="121"/>
      <c r="RL2341" s="121"/>
      <c r="RM2341" s="121"/>
      <c r="RN2341" s="121"/>
      <c r="RO2341" s="121"/>
      <c r="RP2341" s="121"/>
      <c r="RQ2341" s="121"/>
      <c r="RR2341" s="121"/>
      <c r="RS2341" s="121"/>
      <c r="RT2341" s="121"/>
      <c r="RU2341" s="121"/>
      <c r="RV2341" s="121"/>
      <c r="RW2341" s="121"/>
      <c r="RX2341" s="121"/>
      <c r="RY2341" s="121"/>
      <c r="RZ2341" s="121"/>
      <c r="SA2341" s="121"/>
      <c r="SB2341" s="121"/>
      <c r="SC2341" s="121"/>
      <c r="SD2341" s="121"/>
      <c r="SE2341" s="121"/>
      <c r="SF2341" s="121"/>
      <c r="SG2341" s="121"/>
      <c r="SH2341" s="121"/>
      <c r="SI2341" s="121"/>
      <c r="SJ2341" s="121"/>
      <c r="SK2341" s="121"/>
      <c r="SL2341" s="121"/>
      <c r="SM2341" s="121"/>
      <c r="SN2341" s="121"/>
      <c r="SO2341" s="121"/>
      <c r="SP2341" s="121"/>
      <c r="SQ2341" s="121"/>
      <c r="SR2341" s="121"/>
      <c r="SS2341" s="121"/>
      <c r="ST2341" s="121"/>
      <c r="SU2341" s="121"/>
      <c r="SV2341" s="121"/>
      <c r="SW2341" s="121"/>
      <c r="SX2341" s="121"/>
      <c r="SY2341" s="121"/>
      <c r="SZ2341" s="121"/>
      <c r="TA2341" s="121"/>
      <c r="TB2341" s="121"/>
      <c r="TC2341" s="121"/>
      <c r="TD2341" s="121"/>
      <c r="TE2341" s="121"/>
      <c r="TF2341" s="121"/>
      <c r="TG2341" s="121"/>
      <c r="TH2341" s="121"/>
      <c r="TI2341" s="121"/>
      <c r="TJ2341" s="121"/>
      <c r="TK2341" s="121"/>
      <c r="TL2341" s="121"/>
      <c r="TM2341" s="121"/>
      <c r="TN2341" s="121"/>
      <c r="TO2341" s="121"/>
      <c r="TP2341" s="121"/>
      <c r="TQ2341" s="121"/>
      <c r="TR2341" s="121"/>
      <c r="TS2341" s="121"/>
      <c r="TT2341" s="121"/>
      <c r="TU2341" s="121"/>
      <c r="TV2341" s="121"/>
      <c r="TW2341" s="121"/>
      <c r="TX2341" s="121"/>
      <c r="TY2341" s="121"/>
      <c r="TZ2341" s="121"/>
      <c r="UA2341" s="121"/>
      <c r="UB2341" s="121"/>
      <c r="UC2341" s="121"/>
      <c r="UD2341" s="121"/>
      <c r="UE2341" s="121"/>
      <c r="UF2341" s="121"/>
      <c r="UG2341" s="121"/>
      <c r="UH2341" s="121"/>
      <c r="UI2341" s="121"/>
      <c r="UJ2341" s="121"/>
      <c r="UK2341" s="121"/>
      <c r="UL2341" s="121"/>
      <c r="UM2341" s="121"/>
      <c r="UN2341" s="121"/>
      <c r="UO2341" s="121"/>
      <c r="UP2341" s="121"/>
      <c r="UQ2341" s="121"/>
      <c r="UR2341" s="121"/>
      <c r="US2341" s="121"/>
      <c r="UT2341" s="121"/>
      <c r="UU2341" s="121"/>
      <c r="UV2341" s="121"/>
      <c r="UW2341" s="121"/>
      <c r="UX2341" s="121"/>
      <c r="UY2341" s="121"/>
      <c r="UZ2341" s="121"/>
      <c r="VA2341" s="121"/>
      <c r="VB2341" s="121"/>
      <c r="VC2341" s="121"/>
      <c r="VD2341" s="121"/>
      <c r="VE2341" s="121"/>
      <c r="VF2341" s="121"/>
      <c r="VG2341" s="121"/>
      <c r="VH2341" s="121"/>
      <c r="VI2341" s="121"/>
      <c r="VJ2341" s="121"/>
      <c r="VK2341" s="121"/>
      <c r="VL2341" s="121"/>
      <c r="VM2341" s="121"/>
      <c r="VN2341" s="121"/>
      <c r="VO2341" s="121"/>
      <c r="VP2341" s="121"/>
      <c r="VQ2341" s="121"/>
      <c r="VR2341" s="121"/>
      <c r="VS2341" s="121"/>
      <c r="VT2341" s="121"/>
      <c r="VU2341" s="121"/>
      <c r="VV2341" s="121"/>
      <c r="VW2341" s="121"/>
      <c r="VX2341" s="121"/>
      <c r="VY2341" s="121"/>
      <c r="VZ2341" s="121"/>
      <c r="WA2341" s="121"/>
      <c r="WB2341" s="121"/>
      <c r="WC2341" s="121"/>
      <c r="WD2341" s="121"/>
      <c r="WE2341" s="121"/>
      <c r="WF2341" s="121"/>
      <c r="WG2341" s="121"/>
      <c r="WH2341" s="121"/>
      <c r="WI2341" s="121"/>
      <c r="WJ2341" s="121"/>
      <c r="WK2341" s="121"/>
      <c r="WL2341" s="121"/>
      <c r="WM2341" s="121"/>
      <c r="WN2341" s="121"/>
      <c r="WO2341" s="121"/>
      <c r="WP2341" s="121"/>
      <c r="WQ2341" s="121"/>
      <c r="WR2341" s="121"/>
      <c r="WS2341" s="121"/>
      <c r="WT2341" s="121"/>
      <c r="WU2341" s="121"/>
      <c r="WV2341" s="121"/>
      <c r="WW2341" s="121"/>
      <c r="WX2341" s="121"/>
      <c r="WY2341" s="121"/>
      <c r="WZ2341" s="121"/>
      <c r="XA2341" s="121"/>
      <c r="XB2341" s="121"/>
      <c r="XC2341" s="121"/>
      <c r="XD2341" s="121"/>
      <c r="XE2341" s="121"/>
      <c r="XF2341" s="121"/>
      <c r="XG2341" s="121"/>
      <c r="XH2341" s="121"/>
      <c r="XI2341" s="121"/>
      <c r="XJ2341" s="121"/>
      <c r="XK2341" s="121"/>
      <c r="XL2341" s="121"/>
      <c r="XM2341" s="121"/>
      <c r="XN2341" s="121"/>
      <c r="XO2341" s="121"/>
      <c r="XP2341" s="121"/>
      <c r="XQ2341" s="121"/>
      <c r="XR2341" s="121"/>
      <c r="XS2341" s="121"/>
      <c r="XT2341" s="121"/>
      <c r="XU2341" s="121"/>
      <c r="XV2341" s="121"/>
      <c r="XW2341" s="121"/>
      <c r="XX2341" s="121"/>
      <c r="XY2341" s="121"/>
      <c r="XZ2341" s="121"/>
      <c r="YA2341" s="121"/>
      <c r="YB2341" s="121"/>
      <c r="YC2341" s="121"/>
      <c r="YD2341" s="121"/>
      <c r="YE2341" s="121"/>
      <c r="YF2341" s="121"/>
      <c r="YG2341" s="121"/>
      <c r="YH2341" s="121"/>
      <c r="YI2341" s="121"/>
      <c r="YJ2341" s="121"/>
      <c r="YK2341" s="121"/>
      <c r="YL2341" s="121"/>
      <c r="YM2341" s="121"/>
      <c r="YN2341" s="121"/>
      <c r="YO2341" s="121"/>
      <c r="YP2341" s="121"/>
      <c r="YQ2341" s="121"/>
      <c r="YR2341" s="121"/>
      <c r="YS2341" s="121"/>
      <c r="YT2341" s="121"/>
      <c r="YU2341" s="121"/>
      <c r="YV2341" s="121"/>
      <c r="YW2341" s="121"/>
      <c r="YX2341" s="121"/>
      <c r="YY2341" s="121"/>
      <c r="YZ2341" s="121"/>
      <c r="ZA2341" s="121"/>
      <c r="ZB2341" s="121"/>
      <c r="ZC2341" s="121"/>
      <c r="ZD2341" s="121"/>
      <c r="ZE2341" s="121"/>
      <c r="ZF2341" s="121"/>
      <c r="ZG2341" s="121"/>
      <c r="ZH2341" s="121"/>
      <c r="ZI2341" s="121"/>
      <c r="ZJ2341" s="121"/>
      <c r="ZK2341" s="121"/>
      <c r="ZL2341" s="121"/>
      <c r="ZM2341" s="121"/>
      <c r="ZN2341" s="121"/>
      <c r="ZO2341" s="121"/>
      <c r="ZP2341" s="121"/>
      <c r="ZQ2341" s="121"/>
      <c r="ZR2341" s="121"/>
      <c r="ZS2341" s="121"/>
      <c r="ZT2341" s="121"/>
      <c r="ZU2341" s="121"/>
      <c r="ZV2341" s="121"/>
      <c r="ZW2341" s="121"/>
      <c r="ZX2341" s="121"/>
      <c r="ZY2341" s="121"/>
      <c r="ZZ2341" s="121"/>
      <c r="AAA2341" s="121"/>
      <c r="AAB2341" s="121"/>
      <c r="AAC2341" s="121"/>
      <c r="AAD2341" s="121"/>
      <c r="AAE2341" s="121"/>
      <c r="AAF2341" s="121"/>
      <c r="AAG2341" s="121"/>
      <c r="AAH2341" s="121"/>
      <c r="AAI2341" s="121"/>
      <c r="AAJ2341" s="121"/>
      <c r="AAK2341" s="121"/>
      <c r="AAL2341" s="121"/>
      <c r="AAM2341" s="121"/>
      <c r="AAN2341" s="121"/>
      <c r="AAO2341" s="121"/>
      <c r="AAP2341" s="121"/>
      <c r="AAQ2341" s="121"/>
      <c r="AAR2341" s="121"/>
      <c r="AAS2341" s="121"/>
      <c r="AAT2341" s="121"/>
      <c r="AAU2341" s="121"/>
      <c r="AAV2341" s="121"/>
      <c r="AAW2341" s="121"/>
      <c r="AAX2341" s="121"/>
      <c r="AAY2341" s="121"/>
      <c r="AAZ2341" s="121"/>
      <c r="ABA2341" s="121"/>
      <c r="ABB2341" s="121"/>
      <c r="ABC2341" s="121"/>
      <c r="ABD2341" s="121"/>
      <c r="ABE2341" s="121"/>
      <c r="ABF2341" s="121"/>
      <c r="ABG2341" s="121"/>
      <c r="ABH2341" s="121"/>
      <c r="ABI2341" s="121"/>
      <c r="ABJ2341" s="121"/>
      <c r="ABK2341" s="121"/>
      <c r="ABL2341" s="121"/>
      <c r="ABM2341" s="121"/>
      <c r="ABN2341" s="121"/>
      <c r="ABO2341" s="121"/>
      <c r="ABP2341" s="121"/>
      <c r="ABQ2341" s="121"/>
      <c r="ABR2341" s="121"/>
      <c r="ABS2341" s="121"/>
      <c r="ABT2341" s="121"/>
      <c r="ABU2341" s="121"/>
      <c r="ABV2341" s="121"/>
      <c r="ABW2341" s="121"/>
      <c r="ABX2341" s="121"/>
      <c r="ABY2341" s="121"/>
      <c r="ABZ2341" s="121"/>
      <c r="ACA2341" s="121"/>
      <c r="ACB2341" s="121"/>
      <c r="ACC2341" s="121"/>
      <c r="ACD2341" s="121"/>
      <c r="ACE2341" s="121"/>
      <c r="ACF2341" s="121"/>
      <c r="ACG2341" s="121"/>
      <c r="ACH2341" s="121"/>
      <c r="ACI2341" s="121"/>
      <c r="ACJ2341" s="121"/>
      <c r="ACK2341" s="121"/>
      <c r="ACL2341" s="121"/>
      <c r="ACM2341" s="121"/>
      <c r="ACN2341" s="121"/>
      <c r="ACO2341" s="121"/>
      <c r="ACP2341" s="121"/>
      <c r="ACQ2341" s="121"/>
      <c r="ACR2341" s="121"/>
      <c r="ACS2341" s="121"/>
      <c r="ACT2341" s="121"/>
      <c r="ACU2341" s="121"/>
      <c r="ACV2341" s="121"/>
      <c r="ACW2341" s="121"/>
      <c r="ACX2341" s="121"/>
      <c r="ACY2341" s="121"/>
      <c r="ACZ2341" s="121"/>
      <c r="ADA2341" s="121"/>
      <c r="ADB2341" s="121"/>
      <c r="ADC2341" s="121"/>
      <c r="ADD2341" s="121"/>
      <c r="ADE2341" s="121"/>
      <c r="ADF2341" s="121"/>
      <c r="ADG2341" s="121"/>
      <c r="ADH2341" s="121"/>
      <c r="ADI2341" s="121"/>
      <c r="ADJ2341" s="121"/>
      <c r="ADK2341" s="121"/>
      <c r="ADL2341" s="121"/>
      <c r="ADM2341" s="121"/>
      <c r="ADN2341" s="121"/>
      <c r="ADO2341" s="121"/>
      <c r="ADP2341" s="121"/>
      <c r="ADQ2341" s="121"/>
      <c r="ADR2341" s="121"/>
      <c r="ADS2341" s="121"/>
      <c r="ADT2341" s="121"/>
      <c r="ADU2341" s="121"/>
      <c r="ADV2341" s="121"/>
      <c r="ADW2341" s="121"/>
      <c r="ADX2341" s="121"/>
      <c r="ADY2341" s="121"/>
      <c r="ADZ2341" s="121"/>
      <c r="AEA2341" s="121"/>
      <c r="AEB2341" s="121"/>
      <c r="AEC2341" s="121"/>
      <c r="AED2341" s="121"/>
      <c r="AEE2341" s="121"/>
      <c r="AEF2341" s="121"/>
      <c r="AEG2341" s="121"/>
      <c r="AEH2341" s="121"/>
      <c r="AEI2341" s="121"/>
      <c r="AEJ2341" s="121"/>
      <c r="AEK2341" s="121"/>
      <c r="AEL2341" s="121"/>
      <c r="AEM2341" s="121"/>
      <c r="AEN2341" s="121"/>
      <c r="AEO2341" s="121"/>
      <c r="AEP2341" s="121"/>
      <c r="AEQ2341" s="121"/>
      <c r="AER2341" s="121"/>
      <c r="AES2341" s="121"/>
      <c r="AET2341" s="121"/>
      <c r="AEU2341" s="121"/>
      <c r="AEV2341" s="121"/>
      <c r="AEW2341" s="121"/>
      <c r="AEX2341" s="121"/>
      <c r="AEY2341" s="121"/>
      <c r="AEZ2341" s="121"/>
      <c r="AFA2341" s="121"/>
      <c r="AFB2341" s="121"/>
      <c r="AFC2341" s="121"/>
      <c r="AFD2341" s="121"/>
      <c r="AFE2341" s="121"/>
      <c r="AFF2341" s="121"/>
      <c r="AFG2341" s="121"/>
      <c r="AFH2341" s="121"/>
      <c r="AFI2341" s="121"/>
      <c r="AFJ2341" s="121"/>
      <c r="AFK2341" s="121"/>
      <c r="AFL2341" s="121"/>
      <c r="AFM2341" s="121"/>
      <c r="AFN2341" s="121"/>
      <c r="AFO2341" s="121"/>
      <c r="AFP2341" s="121"/>
      <c r="AFQ2341" s="121"/>
      <c r="AFR2341" s="121"/>
      <c r="AFS2341" s="121"/>
      <c r="AFT2341" s="121"/>
      <c r="AFU2341" s="121"/>
      <c r="AFV2341" s="121"/>
      <c r="AFW2341" s="121"/>
      <c r="AFX2341" s="121"/>
      <c r="AFY2341" s="121"/>
      <c r="AFZ2341" s="121"/>
      <c r="AGA2341" s="121"/>
      <c r="AGB2341" s="121"/>
      <c r="AGC2341" s="121"/>
      <c r="AGD2341" s="121"/>
      <c r="AGE2341" s="121"/>
      <c r="AGF2341" s="121"/>
      <c r="AGG2341" s="121"/>
      <c r="AGH2341" s="121"/>
      <c r="AGI2341" s="121"/>
      <c r="AGJ2341" s="121"/>
      <c r="AGK2341" s="121"/>
      <c r="AGL2341" s="121"/>
      <c r="AGM2341" s="121"/>
      <c r="AGN2341" s="121"/>
      <c r="AGO2341" s="121"/>
      <c r="AGP2341" s="121"/>
      <c r="AGQ2341" s="121"/>
      <c r="AGR2341" s="121"/>
      <c r="AGS2341" s="121"/>
      <c r="AGT2341" s="121"/>
      <c r="AGU2341" s="121"/>
      <c r="AGV2341" s="121"/>
      <c r="AGW2341" s="121"/>
      <c r="AGX2341" s="121"/>
      <c r="AGY2341" s="121"/>
      <c r="AGZ2341" s="121"/>
      <c r="AHA2341" s="121"/>
      <c r="AHB2341" s="121"/>
      <c r="AHC2341" s="121"/>
      <c r="AHD2341" s="121"/>
      <c r="AHE2341" s="121"/>
      <c r="AHF2341" s="121"/>
      <c r="AHG2341" s="121"/>
      <c r="AHH2341" s="121"/>
      <c r="AHI2341" s="121"/>
      <c r="AHJ2341" s="121"/>
      <c r="AHK2341" s="121"/>
      <c r="AHL2341" s="121"/>
      <c r="AHM2341" s="121"/>
      <c r="AHN2341" s="121"/>
      <c r="AHO2341" s="121"/>
      <c r="AHP2341" s="121"/>
      <c r="AHQ2341" s="121"/>
      <c r="AHR2341" s="121"/>
      <c r="AHS2341" s="121"/>
      <c r="AHT2341" s="121"/>
      <c r="AHU2341" s="121"/>
      <c r="AHV2341" s="121"/>
      <c r="AHW2341" s="121"/>
      <c r="AHX2341" s="121"/>
      <c r="AHY2341" s="121"/>
      <c r="AHZ2341" s="121"/>
      <c r="AIA2341" s="121"/>
      <c r="AIB2341" s="121"/>
      <c r="AIC2341" s="121"/>
      <c r="AID2341" s="121"/>
      <c r="AIE2341" s="121"/>
      <c r="AIF2341" s="121"/>
      <c r="AIG2341" s="121"/>
      <c r="AIH2341" s="121"/>
      <c r="AII2341" s="121"/>
      <c r="AIJ2341" s="121"/>
      <c r="AIK2341" s="121"/>
      <c r="AIL2341" s="121"/>
      <c r="AIM2341" s="121"/>
      <c r="AIN2341" s="121"/>
      <c r="AIO2341" s="121"/>
      <c r="AIP2341" s="121"/>
      <c r="AIQ2341" s="121"/>
      <c r="AIR2341" s="121"/>
      <c r="AIS2341" s="121"/>
      <c r="AIT2341" s="121"/>
      <c r="AIU2341" s="121"/>
      <c r="AIV2341" s="121"/>
      <c r="AIW2341" s="121"/>
      <c r="AIX2341" s="121"/>
      <c r="AIY2341" s="121"/>
      <c r="AIZ2341" s="121"/>
      <c r="AJA2341" s="121"/>
      <c r="AJB2341" s="121"/>
      <c r="AJC2341" s="121"/>
      <c r="AJD2341" s="121"/>
      <c r="AJE2341" s="121"/>
      <c r="AJF2341" s="121"/>
      <c r="AJG2341" s="121"/>
      <c r="AJH2341" s="121"/>
      <c r="AJI2341" s="121"/>
      <c r="AJJ2341" s="121"/>
      <c r="AJK2341" s="121"/>
      <c r="AJL2341" s="121"/>
      <c r="AJM2341" s="121"/>
      <c r="AJN2341" s="121"/>
      <c r="AJO2341" s="121"/>
      <c r="AJP2341" s="121"/>
      <c r="AJQ2341" s="121"/>
      <c r="AJR2341" s="121"/>
      <c r="AJS2341" s="121"/>
      <c r="AJT2341" s="121"/>
      <c r="AJU2341" s="121"/>
      <c r="AJV2341" s="121"/>
      <c r="AJW2341" s="121"/>
      <c r="AJX2341" s="121"/>
      <c r="AJY2341" s="121"/>
      <c r="AJZ2341" s="121"/>
      <c r="AKA2341" s="121"/>
      <c r="AKB2341" s="121"/>
      <c r="AKC2341" s="121"/>
      <c r="AKD2341" s="121"/>
      <c r="AKE2341" s="121"/>
      <c r="AKF2341" s="121"/>
      <c r="AKG2341" s="121"/>
      <c r="AKH2341" s="121"/>
      <c r="AKI2341" s="121"/>
      <c r="AKJ2341" s="121"/>
      <c r="AKK2341" s="121"/>
      <c r="AKL2341" s="121"/>
      <c r="AKM2341" s="121"/>
      <c r="AKN2341" s="121"/>
      <c r="AKO2341" s="121"/>
      <c r="AKP2341" s="121"/>
      <c r="AKQ2341" s="121"/>
      <c r="AKR2341" s="121"/>
      <c r="AKS2341" s="121"/>
      <c r="AKT2341" s="121"/>
      <c r="AKU2341" s="121"/>
      <c r="AKV2341" s="121"/>
      <c r="AKW2341" s="121"/>
      <c r="AKX2341" s="121"/>
      <c r="AKY2341" s="121"/>
      <c r="AKZ2341" s="121"/>
      <c r="ALA2341" s="121"/>
      <c r="ALB2341" s="121"/>
      <c r="ALC2341" s="121"/>
      <c r="ALD2341" s="121"/>
      <c r="ALE2341" s="121"/>
      <c r="ALF2341" s="121"/>
      <c r="ALG2341" s="121"/>
      <c r="ALH2341" s="121"/>
      <c r="ALI2341" s="121"/>
      <c r="ALJ2341" s="121"/>
      <c r="ALK2341" s="121"/>
      <c r="ALL2341" s="121"/>
      <c r="ALM2341" s="121"/>
      <c r="ALN2341" s="121"/>
      <c r="ALO2341" s="121"/>
      <c r="ALP2341" s="121"/>
      <c r="ALQ2341" s="121"/>
      <c r="ALR2341" s="121"/>
      <c r="ALS2341" s="121"/>
      <c r="ALT2341" s="121"/>
      <c r="ALU2341" s="121"/>
      <c r="ALV2341" s="121"/>
      <c r="ALW2341" s="121"/>
      <c r="ALX2341" s="121"/>
      <c r="ALY2341" s="121"/>
      <c r="ALZ2341" s="121"/>
      <c r="AMA2341" s="121"/>
      <c r="AMB2341" s="121"/>
      <c r="AMC2341" s="121"/>
      <c r="AMD2341" s="121"/>
      <c r="AME2341" s="121"/>
      <c r="AMF2341" s="121"/>
      <c r="AMG2341" s="121"/>
      <c r="AMH2341" s="121"/>
      <c r="AMI2341" s="121"/>
      <c r="AMJ2341" s="121"/>
      <c r="AMK2341" s="121"/>
    </row>
    <row r="2342" spans="1:1025" s="108" customFormat="1" ht="43.2">
      <c r="A2342" s="15">
        <v>2339</v>
      </c>
      <c r="B2342" s="274" t="s">
        <v>5639</v>
      </c>
      <c r="C2342" s="274" t="s">
        <v>3864</v>
      </c>
      <c r="D2342" s="16" t="s">
        <v>5466</v>
      </c>
      <c r="E2342" s="16" t="s">
        <v>5643</v>
      </c>
      <c r="F2342" s="16" t="s">
        <v>938</v>
      </c>
      <c r="G2342" s="16" t="s">
        <v>1047</v>
      </c>
      <c r="H2342" s="45" t="s">
        <v>5644</v>
      </c>
      <c r="I2342" s="16" t="s">
        <v>5645</v>
      </c>
      <c r="J2342" s="16" t="s">
        <v>4368</v>
      </c>
      <c r="K2342" s="16" t="s">
        <v>5646</v>
      </c>
      <c r="L2342" s="16" t="s">
        <v>3771</v>
      </c>
      <c r="M2342" s="287"/>
      <c r="N2342" s="121"/>
      <c r="O2342" s="121"/>
      <c r="P2342" s="121"/>
      <c r="Q2342" s="121"/>
      <c r="R2342" s="121"/>
      <c r="S2342" s="121"/>
      <c r="T2342" s="121"/>
      <c r="U2342" s="121"/>
      <c r="V2342" s="121"/>
      <c r="W2342" s="121"/>
      <c r="X2342" s="121"/>
      <c r="Y2342" s="121"/>
      <c r="Z2342" s="121"/>
      <c r="AA2342" s="121"/>
      <c r="AB2342" s="121"/>
      <c r="AC2342" s="121"/>
      <c r="AD2342" s="121"/>
      <c r="AE2342" s="121"/>
      <c r="AF2342" s="121"/>
      <c r="AG2342" s="121"/>
      <c r="AH2342" s="121"/>
      <c r="AI2342" s="121"/>
      <c r="AJ2342" s="121"/>
      <c r="AK2342" s="121"/>
      <c r="AL2342" s="121"/>
      <c r="AM2342" s="121"/>
      <c r="AN2342" s="121"/>
      <c r="AO2342" s="121"/>
      <c r="AP2342" s="121"/>
      <c r="AQ2342" s="121"/>
      <c r="AR2342" s="121"/>
      <c r="AS2342" s="121"/>
      <c r="AT2342" s="121"/>
      <c r="AU2342" s="121"/>
      <c r="AV2342" s="121"/>
      <c r="AW2342" s="121"/>
      <c r="AX2342" s="121"/>
      <c r="AY2342" s="121"/>
      <c r="AZ2342" s="121"/>
      <c r="BA2342" s="121"/>
      <c r="BB2342" s="121"/>
      <c r="BC2342" s="121"/>
      <c r="BD2342" s="121"/>
      <c r="BE2342" s="121"/>
      <c r="BF2342" s="121"/>
      <c r="BG2342" s="121"/>
      <c r="BH2342" s="121"/>
      <c r="BI2342" s="121"/>
      <c r="BJ2342" s="121"/>
      <c r="BK2342" s="121"/>
      <c r="BL2342" s="121"/>
      <c r="BM2342" s="121"/>
      <c r="BN2342" s="121"/>
      <c r="BO2342" s="121"/>
      <c r="BP2342" s="121"/>
      <c r="BQ2342" s="121"/>
      <c r="BR2342" s="121"/>
      <c r="BS2342" s="121"/>
      <c r="BT2342" s="121"/>
      <c r="BU2342" s="121"/>
      <c r="BV2342" s="121"/>
      <c r="BW2342" s="121"/>
      <c r="BX2342" s="121"/>
      <c r="BY2342" s="121"/>
      <c r="BZ2342" s="121"/>
      <c r="CA2342" s="121"/>
      <c r="CB2342" s="121"/>
      <c r="CC2342" s="121"/>
      <c r="CD2342" s="121"/>
      <c r="CE2342" s="121"/>
      <c r="CF2342" s="121"/>
      <c r="CG2342" s="121"/>
      <c r="CH2342" s="121"/>
      <c r="CI2342" s="121"/>
      <c r="CJ2342" s="121"/>
      <c r="CK2342" s="121"/>
      <c r="CL2342" s="121"/>
      <c r="CM2342" s="121"/>
      <c r="CN2342" s="121"/>
      <c r="CO2342" s="121"/>
      <c r="CP2342" s="121"/>
      <c r="CQ2342" s="121"/>
      <c r="CR2342" s="121"/>
      <c r="CS2342" s="121"/>
      <c r="CT2342" s="121"/>
      <c r="CU2342" s="121"/>
      <c r="CV2342" s="121"/>
      <c r="CW2342" s="121"/>
      <c r="CX2342" s="121"/>
      <c r="CY2342" s="121"/>
      <c r="CZ2342" s="121"/>
      <c r="DA2342" s="121"/>
      <c r="DB2342" s="121"/>
      <c r="DC2342" s="121"/>
      <c r="DD2342" s="121"/>
      <c r="DE2342" s="121"/>
      <c r="DF2342" s="121"/>
      <c r="DG2342" s="121"/>
      <c r="DH2342" s="121"/>
      <c r="DI2342" s="121"/>
      <c r="DJ2342" s="121"/>
      <c r="DK2342" s="121"/>
      <c r="DL2342" s="121"/>
      <c r="DM2342" s="121"/>
      <c r="DN2342" s="121"/>
      <c r="DO2342" s="121"/>
      <c r="DP2342" s="121"/>
      <c r="DQ2342" s="121"/>
      <c r="DR2342" s="121"/>
      <c r="DS2342" s="121"/>
      <c r="DT2342" s="121"/>
      <c r="DU2342" s="121"/>
      <c r="DV2342" s="121"/>
      <c r="DW2342" s="121"/>
      <c r="DX2342" s="121"/>
      <c r="DY2342" s="121"/>
      <c r="DZ2342" s="121"/>
      <c r="EA2342" s="121"/>
      <c r="EB2342" s="121"/>
      <c r="EC2342" s="121"/>
      <c r="ED2342" s="121"/>
      <c r="EE2342" s="121"/>
      <c r="EF2342" s="121"/>
      <c r="EG2342" s="121"/>
      <c r="EH2342" s="121"/>
      <c r="EI2342" s="121"/>
      <c r="EJ2342" s="121"/>
      <c r="EK2342" s="121"/>
      <c r="EL2342" s="121"/>
      <c r="EM2342" s="121"/>
      <c r="EN2342" s="121"/>
      <c r="EO2342" s="121"/>
      <c r="EP2342" s="121"/>
      <c r="EQ2342" s="121"/>
      <c r="ER2342" s="121"/>
      <c r="ES2342" s="121"/>
      <c r="ET2342" s="121"/>
      <c r="EU2342" s="121"/>
      <c r="EV2342" s="121"/>
      <c r="EW2342" s="121"/>
      <c r="EX2342" s="121"/>
      <c r="EY2342" s="121"/>
      <c r="EZ2342" s="121"/>
      <c r="FA2342" s="121"/>
      <c r="FB2342" s="121"/>
      <c r="FC2342" s="121"/>
      <c r="FD2342" s="121"/>
      <c r="FE2342" s="121"/>
      <c r="FF2342" s="121"/>
      <c r="FG2342" s="121"/>
      <c r="FH2342" s="121"/>
      <c r="FI2342" s="121"/>
      <c r="FJ2342" s="121"/>
      <c r="FK2342" s="121"/>
      <c r="FL2342" s="121"/>
      <c r="FM2342" s="121"/>
      <c r="FN2342" s="121"/>
      <c r="FO2342" s="121"/>
      <c r="FP2342" s="121"/>
      <c r="FQ2342" s="121"/>
      <c r="FR2342" s="121"/>
      <c r="FS2342" s="121"/>
      <c r="FT2342" s="121"/>
      <c r="FU2342" s="121"/>
      <c r="FV2342" s="121"/>
      <c r="FW2342" s="121"/>
      <c r="FX2342" s="121"/>
      <c r="FY2342" s="121"/>
      <c r="FZ2342" s="121"/>
      <c r="GA2342" s="121"/>
      <c r="GB2342" s="121"/>
      <c r="GC2342" s="121"/>
      <c r="GD2342" s="121"/>
      <c r="GE2342" s="121"/>
      <c r="GF2342" s="121"/>
      <c r="GG2342" s="121"/>
      <c r="GH2342" s="121"/>
      <c r="GI2342" s="121"/>
      <c r="GJ2342" s="121"/>
      <c r="GK2342" s="121"/>
      <c r="GL2342" s="121"/>
      <c r="GM2342" s="121"/>
      <c r="GN2342" s="121"/>
      <c r="GO2342" s="121"/>
      <c r="GP2342" s="121"/>
      <c r="GQ2342" s="121"/>
      <c r="GR2342" s="121"/>
      <c r="GS2342" s="121"/>
      <c r="GT2342" s="121"/>
      <c r="GU2342" s="121"/>
      <c r="GV2342" s="121"/>
      <c r="GW2342" s="121"/>
      <c r="GX2342" s="121"/>
      <c r="GY2342" s="121"/>
      <c r="GZ2342" s="121"/>
      <c r="HA2342" s="121"/>
      <c r="HB2342" s="121"/>
      <c r="HC2342" s="121"/>
      <c r="HD2342" s="121"/>
      <c r="HE2342" s="121"/>
      <c r="HF2342" s="121"/>
      <c r="HG2342" s="121"/>
      <c r="HH2342" s="121"/>
      <c r="HI2342" s="121"/>
      <c r="HJ2342" s="121"/>
      <c r="HK2342" s="121"/>
      <c r="HL2342" s="121"/>
      <c r="HM2342" s="121"/>
      <c r="HN2342" s="121"/>
      <c r="HO2342" s="121"/>
      <c r="HP2342" s="121"/>
      <c r="HQ2342" s="121"/>
      <c r="HR2342" s="121"/>
      <c r="HS2342" s="121"/>
      <c r="HT2342" s="121"/>
      <c r="HU2342" s="121"/>
      <c r="HV2342" s="121"/>
      <c r="HW2342" s="121"/>
      <c r="HX2342" s="121"/>
      <c r="HY2342" s="121"/>
      <c r="HZ2342" s="121"/>
      <c r="IA2342" s="121"/>
      <c r="IB2342" s="121"/>
      <c r="IC2342" s="121"/>
      <c r="ID2342" s="121"/>
      <c r="IE2342" s="121"/>
      <c r="IF2342" s="121"/>
      <c r="IG2342" s="121"/>
      <c r="IH2342" s="121"/>
      <c r="II2342" s="121"/>
      <c r="IJ2342" s="121"/>
      <c r="IK2342" s="121"/>
      <c r="IL2342" s="121"/>
      <c r="IM2342" s="121"/>
      <c r="IN2342" s="121"/>
      <c r="IO2342" s="121"/>
      <c r="IP2342" s="121"/>
      <c r="IQ2342" s="121"/>
      <c r="IR2342" s="121"/>
      <c r="IS2342" s="121"/>
      <c r="IT2342" s="121"/>
      <c r="IU2342" s="121"/>
      <c r="IV2342" s="121"/>
      <c r="IW2342" s="121"/>
      <c r="IX2342" s="121"/>
      <c r="IY2342" s="121"/>
      <c r="IZ2342" s="121"/>
      <c r="JA2342" s="121"/>
      <c r="JB2342" s="121"/>
      <c r="JC2342" s="121"/>
      <c r="JD2342" s="121"/>
      <c r="JE2342" s="121"/>
      <c r="JF2342" s="121"/>
      <c r="JG2342" s="121"/>
      <c r="JH2342" s="121"/>
      <c r="JI2342" s="121"/>
      <c r="JJ2342" s="121"/>
      <c r="JK2342" s="121"/>
      <c r="JL2342" s="121"/>
      <c r="JM2342" s="121"/>
      <c r="JN2342" s="121"/>
      <c r="JO2342" s="121"/>
      <c r="JP2342" s="121"/>
      <c r="JQ2342" s="121"/>
      <c r="JR2342" s="121"/>
      <c r="JS2342" s="121"/>
      <c r="JT2342" s="121"/>
      <c r="JU2342" s="121"/>
      <c r="JV2342" s="121"/>
      <c r="JW2342" s="121"/>
      <c r="JX2342" s="121"/>
      <c r="JY2342" s="121"/>
      <c r="JZ2342" s="121"/>
      <c r="KA2342" s="121"/>
      <c r="KB2342" s="121"/>
      <c r="KC2342" s="121"/>
      <c r="KD2342" s="121"/>
      <c r="KE2342" s="121"/>
      <c r="KF2342" s="121"/>
      <c r="KG2342" s="121"/>
      <c r="KH2342" s="121"/>
      <c r="KI2342" s="121"/>
      <c r="KJ2342" s="121"/>
      <c r="KK2342" s="121"/>
      <c r="KL2342" s="121"/>
      <c r="KM2342" s="121"/>
      <c r="KN2342" s="121"/>
      <c r="KO2342" s="121"/>
      <c r="KP2342" s="121"/>
      <c r="KQ2342" s="121"/>
      <c r="KR2342" s="121"/>
      <c r="KS2342" s="121"/>
      <c r="KT2342" s="121"/>
      <c r="KU2342" s="121"/>
      <c r="KV2342" s="121"/>
      <c r="KW2342" s="121"/>
      <c r="KX2342" s="121"/>
      <c r="KY2342" s="121"/>
      <c r="KZ2342" s="121"/>
      <c r="LA2342" s="121"/>
      <c r="LB2342" s="121"/>
      <c r="LC2342" s="121"/>
      <c r="LD2342" s="121"/>
      <c r="LE2342" s="121"/>
      <c r="LF2342" s="121"/>
      <c r="LG2342" s="121"/>
      <c r="LH2342" s="121"/>
      <c r="LI2342" s="121"/>
      <c r="LJ2342" s="121"/>
      <c r="LK2342" s="121"/>
      <c r="LL2342" s="121"/>
      <c r="LM2342" s="121"/>
      <c r="LN2342" s="121"/>
      <c r="LO2342" s="121"/>
      <c r="LP2342" s="121"/>
      <c r="LQ2342" s="121"/>
      <c r="LR2342" s="121"/>
      <c r="LS2342" s="121"/>
      <c r="LT2342" s="121"/>
      <c r="LU2342" s="121"/>
      <c r="LV2342" s="121"/>
      <c r="LW2342" s="121"/>
      <c r="LX2342" s="121"/>
      <c r="LY2342" s="121"/>
      <c r="LZ2342" s="121"/>
      <c r="MA2342" s="121"/>
      <c r="MB2342" s="121"/>
      <c r="MC2342" s="121"/>
      <c r="MD2342" s="121"/>
      <c r="ME2342" s="121"/>
      <c r="MF2342" s="121"/>
      <c r="MG2342" s="121"/>
      <c r="MH2342" s="121"/>
      <c r="MI2342" s="121"/>
      <c r="MJ2342" s="121"/>
      <c r="MK2342" s="121"/>
      <c r="ML2342" s="121"/>
      <c r="MM2342" s="121"/>
      <c r="MN2342" s="121"/>
      <c r="MO2342" s="121"/>
      <c r="MP2342" s="121"/>
      <c r="MQ2342" s="121"/>
      <c r="MR2342" s="121"/>
      <c r="MS2342" s="121"/>
      <c r="MT2342" s="121"/>
      <c r="MU2342" s="121"/>
      <c r="MV2342" s="121"/>
      <c r="MW2342" s="121"/>
      <c r="MX2342" s="121"/>
      <c r="MY2342" s="121"/>
      <c r="MZ2342" s="121"/>
      <c r="NA2342" s="121"/>
      <c r="NB2342" s="121"/>
      <c r="NC2342" s="121"/>
      <c r="ND2342" s="121"/>
      <c r="NE2342" s="121"/>
      <c r="NF2342" s="121"/>
      <c r="NG2342" s="121"/>
      <c r="NH2342" s="121"/>
      <c r="NI2342" s="121"/>
      <c r="NJ2342" s="121"/>
      <c r="NK2342" s="121"/>
      <c r="NL2342" s="121"/>
      <c r="NM2342" s="121"/>
      <c r="NN2342" s="121"/>
      <c r="NO2342" s="121"/>
      <c r="NP2342" s="121"/>
      <c r="NQ2342" s="121"/>
      <c r="NR2342" s="121"/>
      <c r="NS2342" s="121"/>
      <c r="NT2342" s="121"/>
      <c r="NU2342" s="121"/>
      <c r="NV2342" s="121"/>
      <c r="NW2342" s="121"/>
      <c r="NX2342" s="121"/>
      <c r="NY2342" s="121"/>
      <c r="NZ2342" s="121"/>
      <c r="OA2342" s="121"/>
      <c r="OB2342" s="121"/>
      <c r="OC2342" s="121"/>
      <c r="OD2342" s="121"/>
      <c r="OE2342" s="121"/>
      <c r="OF2342" s="121"/>
      <c r="OG2342" s="121"/>
      <c r="OH2342" s="121"/>
      <c r="OI2342" s="121"/>
      <c r="OJ2342" s="121"/>
      <c r="OK2342" s="121"/>
      <c r="OL2342" s="121"/>
      <c r="OM2342" s="121"/>
      <c r="ON2342" s="121"/>
      <c r="OO2342" s="121"/>
      <c r="OP2342" s="121"/>
      <c r="OQ2342" s="121"/>
      <c r="OR2342" s="121"/>
      <c r="OS2342" s="121"/>
      <c r="OT2342" s="121"/>
      <c r="OU2342" s="121"/>
      <c r="OV2342" s="121"/>
      <c r="OW2342" s="121"/>
      <c r="OX2342" s="121"/>
      <c r="OY2342" s="121"/>
      <c r="OZ2342" s="121"/>
      <c r="PA2342" s="121"/>
      <c r="PB2342" s="121"/>
      <c r="PC2342" s="121"/>
      <c r="PD2342" s="121"/>
      <c r="PE2342" s="121"/>
      <c r="PF2342" s="121"/>
      <c r="PG2342" s="121"/>
      <c r="PH2342" s="121"/>
      <c r="PI2342" s="121"/>
      <c r="PJ2342" s="121"/>
      <c r="PK2342" s="121"/>
      <c r="PL2342" s="121"/>
      <c r="PM2342" s="121"/>
      <c r="PN2342" s="121"/>
      <c r="PO2342" s="121"/>
      <c r="PP2342" s="121"/>
      <c r="PQ2342" s="121"/>
      <c r="PR2342" s="121"/>
      <c r="PS2342" s="121"/>
      <c r="PT2342" s="121"/>
      <c r="PU2342" s="121"/>
      <c r="PV2342" s="121"/>
      <c r="PW2342" s="121"/>
      <c r="PX2342" s="121"/>
      <c r="PY2342" s="121"/>
      <c r="PZ2342" s="121"/>
      <c r="QA2342" s="121"/>
      <c r="QB2342" s="121"/>
      <c r="QC2342" s="121"/>
      <c r="QD2342" s="121"/>
      <c r="QE2342" s="121"/>
      <c r="QF2342" s="121"/>
      <c r="QG2342" s="121"/>
      <c r="QH2342" s="121"/>
      <c r="QI2342" s="121"/>
      <c r="QJ2342" s="121"/>
      <c r="QK2342" s="121"/>
      <c r="QL2342" s="121"/>
      <c r="QM2342" s="121"/>
      <c r="QN2342" s="121"/>
      <c r="QO2342" s="121"/>
      <c r="QP2342" s="121"/>
      <c r="QQ2342" s="121"/>
      <c r="QR2342" s="121"/>
      <c r="QS2342" s="121"/>
      <c r="QT2342" s="121"/>
      <c r="QU2342" s="121"/>
      <c r="QV2342" s="121"/>
      <c r="QW2342" s="121"/>
      <c r="QX2342" s="121"/>
      <c r="QY2342" s="121"/>
      <c r="QZ2342" s="121"/>
      <c r="RA2342" s="121"/>
      <c r="RB2342" s="121"/>
      <c r="RC2342" s="121"/>
      <c r="RD2342" s="121"/>
      <c r="RE2342" s="121"/>
      <c r="RF2342" s="121"/>
      <c r="RG2342" s="121"/>
      <c r="RH2342" s="121"/>
      <c r="RI2342" s="121"/>
      <c r="RJ2342" s="121"/>
      <c r="RK2342" s="121"/>
      <c r="RL2342" s="121"/>
      <c r="RM2342" s="121"/>
      <c r="RN2342" s="121"/>
      <c r="RO2342" s="121"/>
      <c r="RP2342" s="121"/>
      <c r="RQ2342" s="121"/>
      <c r="RR2342" s="121"/>
      <c r="RS2342" s="121"/>
      <c r="RT2342" s="121"/>
      <c r="RU2342" s="121"/>
      <c r="RV2342" s="121"/>
      <c r="RW2342" s="121"/>
      <c r="RX2342" s="121"/>
      <c r="RY2342" s="121"/>
      <c r="RZ2342" s="121"/>
      <c r="SA2342" s="121"/>
      <c r="SB2342" s="121"/>
      <c r="SC2342" s="121"/>
      <c r="SD2342" s="121"/>
      <c r="SE2342" s="121"/>
      <c r="SF2342" s="121"/>
      <c r="SG2342" s="121"/>
      <c r="SH2342" s="121"/>
      <c r="SI2342" s="121"/>
      <c r="SJ2342" s="121"/>
      <c r="SK2342" s="121"/>
      <c r="SL2342" s="121"/>
      <c r="SM2342" s="121"/>
      <c r="SN2342" s="121"/>
      <c r="SO2342" s="121"/>
      <c r="SP2342" s="121"/>
      <c r="SQ2342" s="121"/>
      <c r="SR2342" s="121"/>
      <c r="SS2342" s="121"/>
      <c r="ST2342" s="121"/>
      <c r="SU2342" s="121"/>
      <c r="SV2342" s="121"/>
      <c r="SW2342" s="121"/>
      <c r="SX2342" s="121"/>
      <c r="SY2342" s="121"/>
      <c r="SZ2342" s="121"/>
      <c r="TA2342" s="121"/>
      <c r="TB2342" s="121"/>
      <c r="TC2342" s="121"/>
      <c r="TD2342" s="121"/>
      <c r="TE2342" s="121"/>
      <c r="TF2342" s="121"/>
      <c r="TG2342" s="121"/>
      <c r="TH2342" s="121"/>
      <c r="TI2342" s="121"/>
      <c r="TJ2342" s="121"/>
      <c r="TK2342" s="121"/>
      <c r="TL2342" s="121"/>
      <c r="TM2342" s="121"/>
      <c r="TN2342" s="121"/>
      <c r="TO2342" s="121"/>
      <c r="TP2342" s="121"/>
      <c r="TQ2342" s="121"/>
      <c r="TR2342" s="121"/>
      <c r="TS2342" s="121"/>
      <c r="TT2342" s="121"/>
      <c r="TU2342" s="121"/>
      <c r="TV2342" s="121"/>
      <c r="TW2342" s="121"/>
      <c r="TX2342" s="121"/>
      <c r="TY2342" s="121"/>
      <c r="TZ2342" s="121"/>
      <c r="UA2342" s="121"/>
      <c r="UB2342" s="121"/>
      <c r="UC2342" s="121"/>
      <c r="UD2342" s="121"/>
      <c r="UE2342" s="121"/>
      <c r="UF2342" s="121"/>
      <c r="UG2342" s="121"/>
      <c r="UH2342" s="121"/>
      <c r="UI2342" s="121"/>
      <c r="UJ2342" s="121"/>
      <c r="UK2342" s="121"/>
      <c r="UL2342" s="121"/>
      <c r="UM2342" s="121"/>
      <c r="UN2342" s="121"/>
      <c r="UO2342" s="121"/>
      <c r="UP2342" s="121"/>
      <c r="UQ2342" s="121"/>
      <c r="UR2342" s="121"/>
      <c r="US2342" s="121"/>
      <c r="UT2342" s="121"/>
      <c r="UU2342" s="121"/>
      <c r="UV2342" s="121"/>
      <c r="UW2342" s="121"/>
      <c r="UX2342" s="121"/>
      <c r="UY2342" s="121"/>
      <c r="UZ2342" s="121"/>
      <c r="VA2342" s="121"/>
      <c r="VB2342" s="121"/>
      <c r="VC2342" s="121"/>
      <c r="VD2342" s="121"/>
      <c r="VE2342" s="121"/>
      <c r="VF2342" s="121"/>
      <c r="VG2342" s="121"/>
      <c r="VH2342" s="121"/>
      <c r="VI2342" s="121"/>
      <c r="VJ2342" s="121"/>
      <c r="VK2342" s="121"/>
      <c r="VL2342" s="121"/>
      <c r="VM2342" s="121"/>
      <c r="VN2342" s="121"/>
      <c r="VO2342" s="121"/>
      <c r="VP2342" s="121"/>
      <c r="VQ2342" s="121"/>
      <c r="VR2342" s="121"/>
      <c r="VS2342" s="121"/>
      <c r="VT2342" s="121"/>
      <c r="VU2342" s="121"/>
      <c r="VV2342" s="121"/>
      <c r="VW2342" s="121"/>
      <c r="VX2342" s="121"/>
      <c r="VY2342" s="121"/>
      <c r="VZ2342" s="121"/>
      <c r="WA2342" s="121"/>
      <c r="WB2342" s="121"/>
      <c r="WC2342" s="121"/>
      <c r="WD2342" s="121"/>
      <c r="WE2342" s="121"/>
      <c r="WF2342" s="121"/>
      <c r="WG2342" s="121"/>
      <c r="WH2342" s="121"/>
      <c r="WI2342" s="121"/>
      <c r="WJ2342" s="121"/>
      <c r="WK2342" s="121"/>
      <c r="WL2342" s="121"/>
      <c r="WM2342" s="121"/>
      <c r="WN2342" s="121"/>
      <c r="WO2342" s="121"/>
      <c r="WP2342" s="121"/>
      <c r="WQ2342" s="121"/>
      <c r="WR2342" s="121"/>
      <c r="WS2342" s="121"/>
      <c r="WT2342" s="121"/>
      <c r="WU2342" s="121"/>
      <c r="WV2342" s="121"/>
      <c r="WW2342" s="121"/>
      <c r="WX2342" s="121"/>
      <c r="WY2342" s="121"/>
      <c r="WZ2342" s="121"/>
      <c r="XA2342" s="121"/>
      <c r="XB2342" s="121"/>
      <c r="XC2342" s="121"/>
      <c r="XD2342" s="121"/>
      <c r="XE2342" s="121"/>
      <c r="XF2342" s="121"/>
      <c r="XG2342" s="121"/>
      <c r="XH2342" s="121"/>
      <c r="XI2342" s="121"/>
      <c r="XJ2342" s="121"/>
      <c r="XK2342" s="121"/>
      <c r="XL2342" s="121"/>
      <c r="XM2342" s="121"/>
      <c r="XN2342" s="121"/>
      <c r="XO2342" s="121"/>
      <c r="XP2342" s="121"/>
      <c r="XQ2342" s="121"/>
      <c r="XR2342" s="121"/>
      <c r="XS2342" s="121"/>
      <c r="XT2342" s="121"/>
      <c r="XU2342" s="121"/>
      <c r="XV2342" s="121"/>
      <c r="XW2342" s="121"/>
      <c r="XX2342" s="121"/>
      <c r="XY2342" s="121"/>
      <c r="XZ2342" s="121"/>
      <c r="YA2342" s="121"/>
      <c r="YB2342" s="121"/>
      <c r="YC2342" s="121"/>
      <c r="YD2342" s="121"/>
      <c r="YE2342" s="121"/>
      <c r="YF2342" s="121"/>
      <c r="YG2342" s="121"/>
      <c r="YH2342" s="121"/>
      <c r="YI2342" s="121"/>
      <c r="YJ2342" s="121"/>
      <c r="YK2342" s="121"/>
      <c r="YL2342" s="121"/>
      <c r="YM2342" s="121"/>
      <c r="YN2342" s="121"/>
      <c r="YO2342" s="121"/>
      <c r="YP2342" s="121"/>
      <c r="YQ2342" s="121"/>
      <c r="YR2342" s="121"/>
      <c r="YS2342" s="121"/>
      <c r="YT2342" s="121"/>
      <c r="YU2342" s="121"/>
      <c r="YV2342" s="121"/>
      <c r="YW2342" s="121"/>
      <c r="YX2342" s="121"/>
      <c r="YY2342" s="121"/>
      <c r="YZ2342" s="121"/>
      <c r="ZA2342" s="121"/>
      <c r="ZB2342" s="121"/>
      <c r="ZC2342" s="121"/>
      <c r="ZD2342" s="121"/>
      <c r="ZE2342" s="121"/>
      <c r="ZF2342" s="121"/>
      <c r="ZG2342" s="121"/>
      <c r="ZH2342" s="121"/>
      <c r="ZI2342" s="121"/>
      <c r="ZJ2342" s="121"/>
      <c r="ZK2342" s="121"/>
      <c r="ZL2342" s="121"/>
      <c r="ZM2342" s="121"/>
      <c r="ZN2342" s="121"/>
      <c r="ZO2342" s="121"/>
      <c r="ZP2342" s="121"/>
      <c r="ZQ2342" s="121"/>
      <c r="ZR2342" s="121"/>
      <c r="ZS2342" s="121"/>
      <c r="ZT2342" s="121"/>
      <c r="ZU2342" s="121"/>
      <c r="ZV2342" s="121"/>
      <c r="ZW2342" s="121"/>
      <c r="ZX2342" s="121"/>
      <c r="ZY2342" s="121"/>
      <c r="ZZ2342" s="121"/>
      <c r="AAA2342" s="121"/>
      <c r="AAB2342" s="121"/>
      <c r="AAC2342" s="121"/>
      <c r="AAD2342" s="121"/>
      <c r="AAE2342" s="121"/>
      <c r="AAF2342" s="121"/>
      <c r="AAG2342" s="121"/>
      <c r="AAH2342" s="121"/>
      <c r="AAI2342" s="121"/>
      <c r="AAJ2342" s="121"/>
      <c r="AAK2342" s="121"/>
      <c r="AAL2342" s="121"/>
      <c r="AAM2342" s="121"/>
      <c r="AAN2342" s="121"/>
      <c r="AAO2342" s="121"/>
      <c r="AAP2342" s="121"/>
      <c r="AAQ2342" s="121"/>
      <c r="AAR2342" s="121"/>
      <c r="AAS2342" s="121"/>
      <c r="AAT2342" s="121"/>
      <c r="AAU2342" s="121"/>
      <c r="AAV2342" s="121"/>
      <c r="AAW2342" s="121"/>
      <c r="AAX2342" s="121"/>
      <c r="AAY2342" s="121"/>
      <c r="AAZ2342" s="121"/>
      <c r="ABA2342" s="121"/>
      <c r="ABB2342" s="121"/>
      <c r="ABC2342" s="121"/>
      <c r="ABD2342" s="121"/>
      <c r="ABE2342" s="121"/>
      <c r="ABF2342" s="121"/>
      <c r="ABG2342" s="121"/>
      <c r="ABH2342" s="121"/>
      <c r="ABI2342" s="121"/>
      <c r="ABJ2342" s="121"/>
      <c r="ABK2342" s="121"/>
      <c r="ABL2342" s="121"/>
      <c r="ABM2342" s="121"/>
      <c r="ABN2342" s="121"/>
      <c r="ABO2342" s="121"/>
      <c r="ABP2342" s="121"/>
      <c r="ABQ2342" s="121"/>
      <c r="ABR2342" s="121"/>
      <c r="ABS2342" s="121"/>
      <c r="ABT2342" s="121"/>
      <c r="ABU2342" s="121"/>
      <c r="ABV2342" s="121"/>
      <c r="ABW2342" s="121"/>
      <c r="ABX2342" s="121"/>
      <c r="ABY2342" s="121"/>
      <c r="ABZ2342" s="121"/>
      <c r="ACA2342" s="121"/>
      <c r="ACB2342" s="121"/>
      <c r="ACC2342" s="121"/>
      <c r="ACD2342" s="121"/>
      <c r="ACE2342" s="121"/>
      <c r="ACF2342" s="121"/>
      <c r="ACG2342" s="121"/>
      <c r="ACH2342" s="121"/>
      <c r="ACI2342" s="121"/>
      <c r="ACJ2342" s="121"/>
      <c r="ACK2342" s="121"/>
      <c r="ACL2342" s="121"/>
      <c r="ACM2342" s="121"/>
      <c r="ACN2342" s="121"/>
      <c r="ACO2342" s="121"/>
      <c r="ACP2342" s="121"/>
      <c r="ACQ2342" s="121"/>
      <c r="ACR2342" s="121"/>
      <c r="ACS2342" s="121"/>
      <c r="ACT2342" s="121"/>
      <c r="ACU2342" s="121"/>
      <c r="ACV2342" s="121"/>
      <c r="ACW2342" s="121"/>
      <c r="ACX2342" s="121"/>
      <c r="ACY2342" s="121"/>
      <c r="ACZ2342" s="121"/>
      <c r="ADA2342" s="121"/>
      <c r="ADB2342" s="121"/>
      <c r="ADC2342" s="121"/>
      <c r="ADD2342" s="121"/>
      <c r="ADE2342" s="121"/>
      <c r="ADF2342" s="121"/>
      <c r="ADG2342" s="121"/>
      <c r="ADH2342" s="121"/>
      <c r="ADI2342" s="121"/>
      <c r="ADJ2342" s="121"/>
      <c r="ADK2342" s="121"/>
      <c r="ADL2342" s="121"/>
      <c r="ADM2342" s="121"/>
      <c r="ADN2342" s="121"/>
      <c r="ADO2342" s="121"/>
      <c r="ADP2342" s="121"/>
      <c r="ADQ2342" s="121"/>
      <c r="ADR2342" s="121"/>
      <c r="ADS2342" s="121"/>
      <c r="ADT2342" s="121"/>
      <c r="ADU2342" s="121"/>
      <c r="ADV2342" s="121"/>
      <c r="ADW2342" s="121"/>
      <c r="ADX2342" s="121"/>
      <c r="ADY2342" s="121"/>
      <c r="ADZ2342" s="121"/>
      <c r="AEA2342" s="121"/>
      <c r="AEB2342" s="121"/>
      <c r="AEC2342" s="121"/>
      <c r="AED2342" s="121"/>
      <c r="AEE2342" s="121"/>
      <c r="AEF2342" s="121"/>
      <c r="AEG2342" s="121"/>
      <c r="AEH2342" s="121"/>
      <c r="AEI2342" s="121"/>
      <c r="AEJ2342" s="121"/>
      <c r="AEK2342" s="121"/>
      <c r="AEL2342" s="121"/>
      <c r="AEM2342" s="121"/>
      <c r="AEN2342" s="121"/>
      <c r="AEO2342" s="121"/>
      <c r="AEP2342" s="121"/>
      <c r="AEQ2342" s="121"/>
      <c r="AER2342" s="121"/>
      <c r="AES2342" s="121"/>
      <c r="AET2342" s="121"/>
      <c r="AEU2342" s="121"/>
      <c r="AEV2342" s="121"/>
      <c r="AEW2342" s="121"/>
      <c r="AEX2342" s="121"/>
      <c r="AEY2342" s="121"/>
      <c r="AEZ2342" s="121"/>
      <c r="AFA2342" s="121"/>
      <c r="AFB2342" s="121"/>
      <c r="AFC2342" s="121"/>
      <c r="AFD2342" s="121"/>
      <c r="AFE2342" s="121"/>
      <c r="AFF2342" s="121"/>
      <c r="AFG2342" s="121"/>
      <c r="AFH2342" s="121"/>
      <c r="AFI2342" s="121"/>
      <c r="AFJ2342" s="121"/>
      <c r="AFK2342" s="121"/>
      <c r="AFL2342" s="121"/>
      <c r="AFM2342" s="121"/>
      <c r="AFN2342" s="121"/>
      <c r="AFO2342" s="121"/>
      <c r="AFP2342" s="121"/>
      <c r="AFQ2342" s="121"/>
      <c r="AFR2342" s="121"/>
      <c r="AFS2342" s="121"/>
      <c r="AFT2342" s="121"/>
      <c r="AFU2342" s="121"/>
      <c r="AFV2342" s="121"/>
      <c r="AFW2342" s="121"/>
      <c r="AFX2342" s="121"/>
      <c r="AFY2342" s="121"/>
      <c r="AFZ2342" s="121"/>
      <c r="AGA2342" s="121"/>
      <c r="AGB2342" s="121"/>
      <c r="AGC2342" s="121"/>
      <c r="AGD2342" s="121"/>
      <c r="AGE2342" s="121"/>
      <c r="AGF2342" s="121"/>
      <c r="AGG2342" s="121"/>
      <c r="AGH2342" s="121"/>
      <c r="AGI2342" s="121"/>
      <c r="AGJ2342" s="121"/>
      <c r="AGK2342" s="121"/>
      <c r="AGL2342" s="121"/>
      <c r="AGM2342" s="121"/>
      <c r="AGN2342" s="121"/>
      <c r="AGO2342" s="121"/>
      <c r="AGP2342" s="121"/>
      <c r="AGQ2342" s="121"/>
      <c r="AGR2342" s="121"/>
      <c r="AGS2342" s="121"/>
      <c r="AGT2342" s="121"/>
      <c r="AGU2342" s="121"/>
      <c r="AGV2342" s="121"/>
      <c r="AGW2342" s="121"/>
      <c r="AGX2342" s="121"/>
      <c r="AGY2342" s="121"/>
      <c r="AGZ2342" s="121"/>
      <c r="AHA2342" s="121"/>
      <c r="AHB2342" s="121"/>
      <c r="AHC2342" s="121"/>
      <c r="AHD2342" s="121"/>
      <c r="AHE2342" s="121"/>
      <c r="AHF2342" s="121"/>
      <c r="AHG2342" s="121"/>
      <c r="AHH2342" s="121"/>
      <c r="AHI2342" s="121"/>
      <c r="AHJ2342" s="121"/>
      <c r="AHK2342" s="121"/>
      <c r="AHL2342" s="121"/>
      <c r="AHM2342" s="121"/>
      <c r="AHN2342" s="121"/>
      <c r="AHO2342" s="121"/>
      <c r="AHP2342" s="121"/>
      <c r="AHQ2342" s="121"/>
      <c r="AHR2342" s="121"/>
      <c r="AHS2342" s="121"/>
      <c r="AHT2342" s="121"/>
      <c r="AHU2342" s="121"/>
      <c r="AHV2342" s="121"/>
      <c r="AHW2342" s="121"/>
      <c r="AHX2342" s="121"/>
      <c r="AHY2342" s="121"/>
      <c r="AHZ2342" s="121"/>
      <c r="AIA2342" s="121"/>
      <c r="AIB2342" s="121"/>
      <c r="AIC2342" s="121"/>
      <c r="AID2342" s="121"/>
      <c r="AIE2342" s="121"/>
      <c r="AIF2342" s="121"/>
      <c r="AIG2342" s="121"/>
      <c r="AIH2342" s="121"/>
      <c r="AII2342" s="121"/>
      <c r="AIJ2342" s="121"/>
      <c r="AIK2342" s="121"/>
      <c r="AIL2342" s="121"/>
      <c r="AIM2342" s="121"/>
      <c r="AIN2342" s="121"/>
      <c r="AIO2342" s="121"/>
      <c r="AIP2342" s="121"/>
      <c r="AIQ2342" s="121"/>
      <c r="AIR2342" s="121"/>
      <c r="AIS2342" s="121"/>
      <c r="AIT2342" s="121"/>
      <c r="AIU2342" s="121"/>
      <c r="AIV2342" s="121"/>
      <c r="AIW2342" s="121"/>
      <c r="AIX2342" s="121"/>
      <c r="AIY2342" s="121"/>
      <c r="AIZ2342" s="121"/>
      <c r="AJA2342" s="121"/>
      <c r="AJB2342" s="121"/>
      <c r="AJC2342" s="121"/>
      <c r="AJD2342" s="121"/>
      <c r="AJE2342" s="121"/>
      <c r="AJF2342" s="121"/>
      <c r="AJG2342" s="121"/>
      <c r="AJH2342" s="121"/>
      <c r="AJI2342" s="121"/>
      <c r="AJJ2342" s="121"/>
      <c r="AJK2342" s="121"/>
      <c r="AJL2342" s="121"/>
      <c r="AJM2342" s="121"/>
      <c r="AJN2342" s="121"/>
      <c r="AJO2342" s="121"/>
      <c r="AJP2342" s="121"/>
      <c r="AJQ2342" s="121"/>
      <c r="AJR2342" s="121"/>
      <c r="AJS2342" s="121"/>
      <c r="AJT2342" s="121"/>
      <c r="AJU2342" s="121"/>
      <c r="AJV2342" s="121"/>
      <c r="AJW2342" s="121"/>
      <c r="AJX2342" s="121"/>
      <c r="AJY2342" s="121"/>
      <c r="AJZ2342" s="121"/>
      <c r="AKA2342" s="121"/>
      <c r="AKB2342" s="121"/>
      <c r="AKC2342" s="121"/>
      <c r="AKD2342" s="121"/>
      <c r="AKE2342" s="121"/>
      <c r="AKF2342" s="121"/>
      <c r="AKG2342" s="121"/>
      <c r="AKH2342" s="121"/>
      <c r="AKI2342" s="121"/>
      <c r="AKJ2342" s="121"/>
      <c r="AKK2342" s="121"/>
      <c r="AKL2342" s="121"/>
      <c r="AKM2342" s="121"/>
      <c r="AKN2342" s="121"/>
      <c r="AKO2342" s="121"/>
      <c r="AKP2342" s="121"/>
      <c r="AKQ2342" s="121"/>
      <c r="AKR2342" s="121"/>
      <c r="AKS2342" s="121"/>
      <c r="AKT2342" s="121"/>
      <c r="AKU2342" s="121"/>
      <c r="AKV2342" s="121"/>
      <c r="AKW2342" s="121"/>
      <c r="AKX2342" s="121"/>
      <c r="AKY2342" s="121"/>
      <c r="AKZ2342" s="121"/>
      <c r="ALA2342" s="121"/>
      <c r="ALB2342" s="121"/>
      <c r="ALC2342" s="121"/>
      <c r="ALD2342" s="121"/>
      <c r="ALE2342" s="121"/>
      <c r="ALF2342" s="121"/>
      <c r="ALG2342" s="121"/>
      <c r="ALH2342" s="121"/>
      <c r="ALI2342" s="121"/>
      <c r="ALJ2342" s="121"/>
      <c r="ALK2342" s="121"/>
      <c r="ALL2342" s="121"/>
      <c r="ALM2342" s="121"/>
      <c r="ALN2342" s="121"/>
      <c r="ALO2342" s="121"/>
      <c r="ALP2342" s="121"/>
      <c r="ALQ2342" s="121"/>
      <c r="ALR2342" s="121"/>
      <c r="ALS2342" s="121"/>
      <c r="ALT2342" s="121"/>
      <c r="ALU2342" s="121"/>
      <c r="ALV2342" s="121"/>
      <c r="ALW2342" s="121"/>
      <c r="ALX2342" s="121"/>
      <c r="ALY2342" s="121"/>
      <c r="ALZ2342" s="121"/>
      <c r="AMA2342" s="121"/>
      <c r="AMB2342" s="121"/>
      <c r="AMC2342" s="121"/>
      <c r="AMD2342" s="121"/>
      <c r="AME2342" s="121"/>
      <c r="AMF2342" s="121"/>
      <c r="AMG2342" s="121"/>
      <c r="AMH2342" s="121"/>
      <c r="AMI2342" s="121"/>
      <c r="AMJ2342" s="121"/>
      <c r="AMK2342" s="121"/>
    </row>
    <row r="2343" spans="1:1025" s="108" customFormat="1" ht="43.2">
      <c r="A2343" s="15">
        <v>2340</v>
      </c>
      <c r="B2343" s="16" t="s">
        <v>28</v>
      </c>
      <c r="C2343" s="16" t="s">
        <v>3864</v>
      </c>
      <c r="D2343" s="16" t="s">
        <v>5466</v>
      </c>
      <c r="E2343" s="16" t="s">
        <v>5647</v>
      </c>
      <c r="F2343" s="16" t="s">
        <v>938</v>
      </c>
      <c r="G2343" s="16" t="s">
        <v>1045</v>
      </c>
      <c r="H2343" s="16" t="s">
        <v>5648</v>
      </c>
      <c r="I2343" s="16" t="s">
        <v>5649</v>
      </c>
      <c r="J2343" s="16" t="s">
        <v>4348</v>
      </c>
      <c r="K2343" s="16" t="s">
        <v>5650</v>
      </c>
      <c r="L2343" s="16" t="s">
        <v>5651</v>
      </c>
      <c r="M2343" s="63" t="s">
        <v>5652</v>
      </c>
      <c r="N2343" s="121"/>
      <c r="O2343" s="121"/>
      <c r="P2343" s="121"/>
      <c r="Q2343" s="121"/>
      <c r="R2343" s="121"/>
      <c r="S2343" s="121"/>
      <c r="T2343" s="121"/>
      <c r="U2343" s="121"/>
      <c r="V2343" s="121"/>
      <c r="W2343" s="121"/>
      <c r="X2343" s="121"/>
      <c r="Y2343" s="121"/>
      <c r="Z2343" s="121"/>
      <c r="AA2343" s="121"/>
      <c r="AB2343" s="121"/>
      <c r="AC2343" s="121"/>
      <c r="AD2343" s="121"/>
      <c r="AE2343" s="121"/>
      <c r="AF2343" s="121"/>
      <c r="AG2343" s="121"/>
      <c r="AH2343" s="121"/>
      <c r="AI2343" s="121"/>
      <c r="AJ2343" s="121"/>
      <c r="AK2343" s="121"/>
      <c r="AL2343" s="121"/>
      <c r="AM2343" s="121"/>
      <c r="AN2343" s="121"/>
      <c r="AO2343" s="121"/>
      <c r="AP2343" s="121"/>
      <c r="AQ2343" s="121"/>
      <c r="AR2343" s="121"/>
      <c r="AS2343" s="121"/>
      <c r="AT2343" s="121"/>
      <c r="AU2343" s="121"/>
      <c r="AV2343" s="121"/>
      <c r="AW2343" s="121"/>
      <c r="AX2343" s="121"/>
      <c r="AY2343" s="121"/>
      <c r="AZ2343" s="121"/>
      <c r="BA2343" s="121"/>
      <c r="BB2343" s="121"/>
      <c r="BC2343" s="121"/>
      <c r="BD2343" s="121"/>
      <c r="BE2343" s="121"/>
      <c r="BF2343" s="121"/>
      <c r="BG2343" s="121"/>
      <c r="BH2343" s="121"/>
      <c r="BI2343" s="121"/>
      <c r="BJ2343" s="121"/>
      <c r="BK2343" s="121"/>
      <c r="BL2343" s="121"/>
      <c r="BM2343" s="121"/>
      <c r="BN2343" s="121"/>
      <c r="BO2343" s="121"/>
      <c r="BP2343" s="121"/>
      <c r="BQ2343" s="121"/>
      <c r="BR2343" s="121"/>
      <c r="BS2343" s="121"/>
      <c r="BT2343" s="121"/>
      <c r="BU2343" s="121"/>
      <c r="BV2343" s="121"/>
      <c r="BW2343" s="121"/>
      <c r="BX2343" s="121"/>
      <c r="BY2343" s="121"/>
      <c r="BZ2343" s="121"/>
      <c r="CA2343" s="121"/>
      <c r="CB2343" s="121"/>
      <c r="CC2343" s="121"/>
      <c r="CD2343" s="121"/>
      <c r="CE2343" s="121"/>
      <c r="CF2343" s="121"/>
      <c r="CG2343" s="121"/>
      <c r="CH2343" s="121"/>
      <c r="CI2343" s="121"/>
      <c r="CJ2343" s="121"/>
      <c r="CK2343" s="121"/>
      <c r="CL2343" s="121"/>
      <c r="CM2343" s="121"/>
      <c r="CN2343" s="121"/>
      <c r="CO2343" s="121"/>
      <c r="CP2343" s="121"/>
      <c r="CQ2343" s="121"/>
      <c r="CR2343" s="121"/>
      <c r="CS2343" s="121"/>
      <c r="CT2343" s="121"/>
      <c r="CU2343" s="121"/>
      <c r="CV2343" s="121"/>
      <c r="CW2343" s="121"/>
      <c r="CX2343" s="121"/>
      <c r="CY2343" s="121"/>
      <c r="CZ2343" s="121"/>
      <c r="DA2343" s="121"/>
      <c r="DB2343" s="121"/>
      <c r="DC2343" s="121"/>
      <c r="DD2343" s="121"/>
      <c r="DE2343" s="121"/>
      <c r="DF2343" s="121"/>
      <c r="DG2343" s="121"/>
      <c r="DH2343" s="121"/>
      <c r="DI2343" s="121"/>
      <c r="DJ2343" s="121"/>
      <c r="DK2343" s="121"/>
      <c r="DL2343" s="121"/>
      <c r="DM2343" s="121"/>
      <c r="DN2343" s="121"/>
      <c r="DO2343" s="121"/>
      <c r="DP2343" s="121"/>
      <c r="DQ2343" s="121"/>
      <c r="DR2343" s="121"/>
      <c r="DS2343" s="121"/>
      <c r="DT2343" s="121"/>
      <c r="DU2343" s="121"/>
      <c r="DV2343" s="121"/>
      <c r="DW2343" s="121"/>
      <c r="DX2343" s="121"/>
      <c r="DY2343" s="121"/>
      <c r="DZ2343" s="121"/>
      <c r="EA2343" s="121"/>
      <c r="EB2343" s="121"/>
      <c r="EC2343" s="121"/>
      <c r="ED2343" s="121"/>
      <c r="EE2343" s="121"/>
      <c r="EF2343" s="121"/>
      <c r="EG2343" s="121"/>
      <c r="EH2343" s="121"/>
      <c r="EI2343" s="121"/>
      <c r="EJ2343" s="121"/>
      <c r="EK2343" s="121"/>
      <c r="EL2343" s="121"/>
      <c r="EM2343" s="121"/>
      <c r="EN2343" s="121"/>
      <c r="EO2343" s="121"/>
      <c r="EP2343" s="121"/>
      <c r="EQ2343" s="121"/>
      <c r="ER2343" s="121"/>
      <c r="ES2343" s="121"/>
      <c r="ET2343" s="121"/>
      <c r="EU2343" s="121"/>
      <c r="EV2343" s="121"/>
      <c r="EW2343" s="121"/>
      <c r="EX2343" s="121"/>
      <c r="EY2343" s="121"/>
      <c r="EZ2343" s="121"/>
      <c r="FA2343" s="121"/>
      <c r="FB2343" s="121"/>
      <c r="FC2343" s="121"/>
      <c r="FD2343" s="121"/>
      <c r="FE2343" s="121"/>
      <c r="FF2343" s="121"/>
      <c r="FG2343" s="121"/>
      <c r="FH2343" s="121"/>
      <c r="FI2343" s="121"/>
      <c r="FJ2343" s="121"/>
      <c r="FK2343" s="121"/>
      <c r="FL2343" s="121"/>
      <c r="FM2343" s="121"/>
      <c r="FN2343" s="121"/>
      <c r="FO2343" s="121"/>
      <c r="FP2343" s="121"/>
      <c r="FQ2343" s="121"/>
      <c r="FR2343" s="121"/>
      <c r="FS2343" s="121"/>
      <c r="FT2343" s="121"/>
      <c r="FU2343" s="121"/>
      <c r="FV2343" s="121"/>
      <c r="FW2343" s="121"/>
      <c r="FX2343" s="121"/>
      <c r="FY2343" s="121"/>
      <c r="FZ2343" s="121"/>
      <c r="GA2343" s="121"/>
      <c r="GB2343" s="121"/>
      <c r="GC2343" s="121"/>
      <c r="GD2343" s="121"/>
      <c r="GE2343" s="121"/>
      <c r="GF2343" s="121"/>
      <c r="GG2343" s="121"/>
      <c r="GH2343" s="121"/>
      <c r="GI2343" s="121"/>
      <c r="GJ2343" s="121"/>
      <c r="GK2343" s="121"/>
      <c r="GL2343" s="121"/>
      <c r="GM2343" s="121"/>
      <c r="GN2343" s="121"/>
      <c r="GO2343" s="121"/>
      <c r="GP2343" s="121"/>
      <c r="GQ2343" s="121"/>
      <c r="GR2343" s="121"/>
      <c r="GS2343" s="121"/>
      <c r="GT2343" s="121"/>
      <c r="GU2343" s="121"/>
      <c r="GV2343" s="121"/>
      <c r="GW2343" s="121"/>
      <c r="GX2343" s="121"/>
      <c r="GY2343" s="121"/>
      <c r="GZ2343" s="121"/>
      <c r="HA2343" s="121"/>
      <c r="HB2343" s="121"/>
      <c r="HC2343" s="121"/>
      <c r="HD2343" s="121"/>
      <c r="HE2343" s="121"/>
      <c r="HF2343" s="121"/>
      <c r="HG2343" s="121"/>
      <c r="HH2343" s="121"/>
      <c r="HI2343" s="121"/>
      <c r="HJ2343" s="121"/>
      <c r="HK2343" s="121"/>
      <c r="HL2343" s="121"/>
      <c r="HM2343" s="121"/>
      <c r="HN2343" s="121"/>
      <c r="HO2343" s="121"/>
      <c r="HP2343" s="121"/>
      <c r="HQ2343" s="121"/>
      <c r="HR2343" s="121"/>
      <c r="HS2343" s="121"/>
      <c r="HT2343" s="121"/>
      <c r="HU2343" s="121"/>
      <c r="HV2343" s="121"/>
      <c r="HW2343" s="121"/>
      <c r="HX2343" s="121"/>
      <c r="HY2343" s="121"/>
      <c r="HZ2343" s="121"/>
      <c r="IA2343" s="121"/>
      <c r="IB2343" s="121"/>
      <c r="IC2343" s="121"/>
      <c r="ID2343" s="121"/>
      <c r="IE2343" s="121"/>
      <c r="IF2343" s="121"/>
      <c r="IG2343" s="121"/>
      <c r="IH2343" s="121"/>
      <c r="II2343" s="121"/>
      <c r="IJ2343" s="121"/>
      <c r="IK2343" s="121"/>
      <c r="IL2343" s="121"/>
      <c r="IM2343" s="121"/>
      <c r="IN2343" s="121"/>
      <c r="IO2343" s="121"/>
      <c r="IP2343" s="121"/>
      <c r="IQ2343" s="121"/>
      <c r="IR2343" s="121"/>
      <c r="IS2343" s="121"/>
      <c r="IT2343" s="121"/>
      <c r="IU2343" s="121"/>
      <c r="IV2343" s="121"/>
      <c r="IW2343" s="121"/>
      <c r="IX2343" s="121"/>
      <c r="IY2343" s="121"/>
      <c r="IZ2343" s="121"/>
      <c r="JA2343" s="121"/>
      <c r="JB2343" s="121"/>
      <c r="JC2343" s="121"/>
      <c r="JD2343" s="121"/>
      <c r="JE2343" s="121"/>
      <c r="JF2343" s="121"/>
      <c r="JG2343" s="121"/>
      <c r="JH2343" s="121"/>
      <c r="JI2343" s="121"/>
      <c r="JJ2343" s="121"/>
      <c r="JK2343" s="121"/>
      <c r="JL2343" s="121"/>
      <c r="JM2343" s="121"/>
      <c r="JN2343" s="121"/>
      <c r="JO2343" s="121"/>
      <c r="JP2343" s="121"/>
      <c r="JQ2343" s="121"/>
      <c r="JR2343" s="121"/>
      <c r="JS2343" s="121"/>
      <c r="JT2343" s="121"/>
      <c r="JU2343" s="121"/>
      <c r="JV2343" s="121"/>
      <c r="JW2343" s="121"/>
      <c r="JX2343" s="121"/>
      <c r="JY2343" s="121"/>
      <c r="JZ2343" s="121"/>
      <c r="KA2343" s="121"/>
      <c r="KB2343" s="121"/>
      <c r="KC2343" s="121"/>
      <c r="KD2343" s="121"/>
      <c r="KE2343" s="121"/>
      <c r="KF2343" s="121"/>
      <c r="KG2343" s="121"/>
      <c r="KH2343" s="121"/>
      <c r="KI2343" s="121"/>
      <c r="KJ2343" s="121"/>
      <c r="KK2343" s="121"/>
      <c r="KL2343" s="121"/>
      <c r="KM2343" s="121"/>
      <c r="KN2343" s="121"/>
      <c r="KO2343" s="121"/>
      <c r="KP2343" s="121"/>
      <c r="KQ2343" s="121"/>
      <c r="KR2343" s="121"/>
      <c r="KS2343" s="121"/>
      <c r="KT2343" s="121"/>
      <c r="KU2343" s="121"/>
      <c r="KV2343" s="121"/>
      <c r="KW2343" s="121"/>
      <c r="KX2343" s="121"/>
      <c r="KY2343" s="121"/>
      <c r="KZ2343" s="121"/>
      <c r="LA2343" s="121"/>
      <c r="LB2343" s="121"/>
      <c r="LC2343" s="121"/>
      <c r="LD2343" s="121"/>
      <c r="LE2343" s="121"/>
      <c r="LF2343" s="121"/>
      <c r="LG2343" s="121"/>
      <c r="LH2343" s="121"/>
      <c r="LI2343" s="121"/>
      <c r="LJ2343" s="121"/>
      <c r="LK2343" s="121"/>
      <c r="LL2343" s="121"/>
      <c r="LM2343" s="121"/>
      <c r="LN2343" s="121"/>
      <c r="LO2343" s="121"/>
      <c r="LP2343" s="121"/>
      <c r="LQ2343" s="121"/>
      <c r="LR2343" s="121"/>
      <c r="LS2343" s="121"/>
      <c r="LT2343" s="121"/>
      <c r="LU2343" s="121"/>
      <c r="LV2343" s="121"/>
      <c r="LW2343" s="121"/>
      <c r="LX2343" s="121"/>
      <c r="LY2343" s="121"/>
      <c r="LZ2343" s="121"/>
      <c r="MA2343" s="121"/>
      <c r="MB2343" s="121"/>
      <c r="MC2343" s="121"/>
      <c r="MD2343" s="121"/>
      <c r="ME2343" s="121"/>
      <c r="MF2343" s="121"/>
      <c r="MG2343" s="121"/>
      <c r="MH2343" s="121"/>
      <c r="MI2343" s="121"/>
      <c r="MJ2343" s="121"/>
      <c r="MK2343" s="121"/>
      <c r="ML2343" s="121"/>
      <c r="MM2343" s="121"/>
      <c r="MN2343" s="121"/>
      <c r="MO2343" s="121"/>
      <c r="MP2343" s="121"/>
      <c r="MQ2343" s="121"/>
      <c r="MR2343" s="121"/>
      <c r="MS2343" s="121"/>
      <c r="MT2343" s="121"/>
      <c r="MU2343" s="121"/>
      <c r="MV2343" s="121"/>
      <c r="MW2343" s="121"/>
      <c r="MX2343" s="121"/>
      <c r="MY2343" s="121"/>
      <c r="MZ2343" s="121"/>
      <c r="NA2343" s="121"/>
      <c r="NB2343" s="121"/>
      <c r="NC2343" s="121"/>
      <c r="ND2343" s="121"/>
      <c r="NE2343" s="121"/>
      <c r="NF2343" s="121"/>
      <c r="NG2343" s="121"/>
      <c r="NH2343" s="121"/>
      <c r="NI2343" s="121"/>
      <c r="NJ2343" s="121"/>
      <c r="NK2343" s="121"/>
      <c r="NL2343" s="121"/>
      <c r="NM2343" s="121"/>
      <c r="NN2343" s="121"/>
      <c r="NO2343" s="121"/>
      <c r="NP2343" s="121"/>
      <c r="NQ2343" s="121"/>
      <c r="NR2343" s="121"/>
      <c r="NS2343" s="121"/>
      <c r="NT2343" s="121"/>
      <c r="NU2343" s="121"/>
      <c r="NV2343" s="121"/>
      <c r="NW2343" s="121"/>
      <c r="NX2343" s="121"/>
      <c r="NY2343" s="121"/>
      <c r="NZ2343" s="121"/>
      <c r="OA2343" s="121"/>
      <c r="OB2343" s="121"/>
      <c r="OC2343" s="121"/>
      <c r="OD2343" s="121"/>
      <c r="OE2343" s="121"/>
      <c r="OF2343" s="121"/>
      <c r="OG2343" s="121"/>
      <c r="OH2343" s="121"/>
      <c r="OI2343" s="121"/>
      <c r="OJ2343" s="121"/>
      <c r="OK2343" s="121"/>
      <c r="OL2343" s="121"/>
      <c r="OM2343" s="121"/>
      <c r="ON2343" s="121"/>
      <c r="OO2343" s="121"/>
      <c r="OP2343" s="121"/>
      <c r="OQ2343" s="121"/>
      <c r="OR2343" s="121"/>
      <c r="OS2343" s="121"/>
      <c r="OT2343" s="121"/>
      <c r="OU2343" s="121"/>
      <c r="OV2343" s="121"/>
      <c r="OW2343" s="121"/>
      <c r="OX2343" s="121"/>
      <c r="OY2343" s="121"/>
      <c r="OZ2343" s="121"/>
      <c r="PA2343" s="121"/>
      <c r="PB2343" s="121"/>
      <c r="PC2343" s="121"/>
      <c r="PD2343" s="121"/>
      <c r="PE2343" s="121"/>
      <c r="PF2343" s="121"/>
      <c r="PG2343" s="121"/>
      <c r="PH2343" s="121"/>
      <c r="PI2343" s="121"/>
      <c r="PJ2343" s="121"/>
      <c r="PK2343" s="121"/>
      <c r="PL2343" s="121"/>
      <c r="PM2343" s="121"/>
      <c r="PN2343" s="121"/>
      <c r="PO2343" s="121"/>
      <c r="PP2343" s="121"/>
      <c r="PQ2343" s="121"/>
      <c r="PR2343" s="121"/>
      <c r="PS2343" s="121"/>
      <c r="PT2343" s="121"/>
      <c r="PU2343" s="121"/>
      <c r="PV2343" s="121"/>
      <c r="PW2343" s="121"/>
      <c r="PX2343" s="121"/>
      <c r="PY2343" s="121"/>
      <c r="PZ2343" s="121"/>
      <c r="QA2343" s="121"/>
      <c r="QB2343" s="121"/>
      <c r="QC2343" s="121"/>
      <c r="QD2343" s="121"/>
      <c r="QE2343" s="121"/>
      <c r="QF2343" s="121"/>
      <c r="QG2343" s="121"/>
      <c r="QH2343" s="121"/>
      <c r="QI2343" s="121"/>
      <c r="QJ2343" s="121"/>
      <c r="QK2343" s="121"/>
      <c r="QL2343" s="121"/>
      <c r="QM2343" s="121"/>
      <c r="QN2343" s="121"/>
      <c r="QO2343" s="121"/>
      <c r="QP2343" s="121"/>
      <c r="QQ2343" s="121"/>
      <c r="QR2343" s="121"/>
      <c r="QS2343" s="121"/>
      <c r="QT2343" s="121"/>
      <c r="QU2343" s="121"/>
      <c r="QV2343" s="121"/>
      <c r="QW2343" s="121"/>
      <c r="QX2343" s="121"/>
      <c r="QY2343" s="121"/>
      <c r="QZ2343" s="121"/>
      <c r="RA2343" s="121"/>
      <c r="RB2343" s="121"/>
      <c r="RC2343" s="121"/>
      <c r="RD2343" s="121"/>
      <c r="RE2343" s="121"/>
      <c r="RF2343" s="121"/>
      <c r="RG2343" s="121"/>
      <c r="RH2343" s="121"/>
      <c r="RI2343" s="121"/>
      <c r="RJ2343" s="121"/>
      <c r="RK2343" s="121"/>
      <c r="RL2343" s="121"/>
      <c r="RM2343" s="121"/>
      <c r="RN2343" s="121"/>
      <c r="RO2343" s="121"/>
      <c r="RP2343" s="121"/>
      <c r="RQ2343" s="121"/>
      <c r="RR2343" s="121"/>
      <c r="RS2343" s="121"/>
      <c r="RT2343" s="121"/>
      <c r="RU2343" s="121"/>
      <c r="RV2343" s="121"/>
      <c r="RW2343" s="121"/>
      <c r="RX2343" s="121"/>
      <c r="RY2343" s="121"/>
      <c r="RZ2343" s="121"/>
      <c r="SA2343" s="121"/>
      <c r="SB2343" s="121"/>
      <c r="SC2343" s="121"/>
      <c r="SD2343" s="121"/>
      <c r="SE2343" s="121"/>
      <c r="SF2343" s="121"/>
      <c r="SG2343" s="121"/>
      <c r="SH2343" s="121"/>
      <c r="SI2343" s="121"/>
      <c r="SJ2343" s="121"/>
      <c r="SK2343" s="121"/>
      <c r="SL2343" s="121"/>
      <c r="SM2343" s="121"/>
      <c r="SN2343" s="121"/>
      <c r="SO2343" s="121"/>
      <c r="SP2343" s="121"/>
      <c r="SQ2343" s="121"/>
      <c r="SR2343" s="121"/>
      <c r="SS2343" s="121"/>
      <c r="ST2343" s="121"/>
      <c r="SU2343" s="121"/>
      <c r="SV2343" s="121"/>
      <c r="SW2343" s="121"/>
      <c r="SX2343" s="121"/>
      <c r="SY2343" s="121"/>
      <c r="SZ2343" s="121"/>
      <c r="TA2343" s="121"/>
      <c r="TB2343" s="121"/>
      <c r="TC2343" s="121"/>
      <c r="TD2343" s="121"/>
      <c r="TE2343" s="121"/>
      <c r="TF2343" s="121"/>
      <c r="TG2343" s="121"/>
      <c r="TH2343" s="121"/>
      <c r="TI2343" s="121"/>
      <c r="TJ2343" s="121"/>
      <c r="TK2343" s="121"/>
      <c r="TL2343" s="121"/>
      <c r="TM2343" s="121"/>
      <c r="TN2343" s="121"/>
      <c r="TO2343" s="121"/>
      <c r="TP2343" s="121"/>
      <c r="TQ2343" s="121"/>
      <c r="TR2343" s="121"/>
      <c r="TS2343" s="121"/>
      <c r="TT2343" s="121"/>
      <c r="TU2343" s="121"/>
      <c r="TV2343" s="121"/>
      <c r="TW2343" s="121"/>
      <c r="TX2343" s="121"/>
      <c r="TY2343" s="121"/>
      <c r="TZ2343" s="121"/>
      <c r="UA2343" s="121"/>
      <c r="UB2343" s="121"/>
      <c r="UC2343" s="121"/>
      <c r="UD2343" s="121"/>
      <c r="UE2343" s="121"/>
      <c r="UF2343" s="121"/>
      <c r="UG2343" s="121"/>
      <c r="UH2343" s="121"/>
      <c r="UI2343" s="121"/>
      <c r="UJ2343" s="121"/>
      <c r="UK2343" s="121"/>
      <c r="UL2343" s="121"/>
      <c r="UM2343" s="121"/>
      <c r="UN2343" s="121"/>
      <c r="UO2343" s="121"/>
      <c r="UP2343" s="121"/>
      <c r="UQ2343" s="121"/>
      <c r="UR2343" s="121"/>
      <c r="US2343" s="121"/>
      <c r="UT2343" s="121"/>
      <c r="UU2343" s="121"/>
      <c r="UV2343" s="121"/>
      <c r="UW2343" s="121"/>
      <c r="UX2343" s="121"/>
      <c r="UY2343" s="121"/>
      <c r="UZ2343" s="121"/>
      <c r="VA2343" s="121"/>
      <c r="VB2343" s="121"/>
      <c r="VC2343" s="121"/>
      <c r="VD2343" s="121"/>
      <c r="VE2343" s="121"/>
      <c r="VF2343" s="121"/>
      <c r="VG2343" s="121"/>
      <c r="VH2343" s="121"/>
      <c r="VI2343" s="121"/>
      <c r="VJ2343" s="121"/>
      <c r="VK2343" s="121"/>
      <c r="VL2343" s="121"/>
      <c r="VM2343" s="121"/>
      <c r="VN2343" s="121"/>
      <c r="VO2343" s="121"/>
      <c r="VP2343" s="121"/>
      <c r="VQ2343" s="121"/>
      <c r="VR2343" s="121"/>
      <c r="VS2343" s="121"/>
      <c r="VT2343" s="121"/>
      <c r="VU2343" s="121"/>
      <c r="VV2343" s="121"/>
      <c r="VW2343" s="121"/>
      <c r="VX2343" s="121"/>
      <c r="VY2343" s="121"/>
      <c r="VZ2343" s="121"/>
      <c r="WA2343" s="121"/>
      <c r="WB2343" s="121"/>
      <c r="WC2343" s="121"/>
      <c r="WD2343" s="121"/>
      <c r="WE2343" s="121"/>
      <c r="WF2343" s="121"/>
      <c r="WG2343" s="121"/>
      <c r="WH2343" s="121"/>
      <c r="WI2343" s="121"/>
      <c r="WJ2343" s="121"/>
      <c r="WK2343" s="121"/>
      <c r="WL2343" s="121"/>
      <c r="WM2343" s="121"/>
      <c r="WN2343" s="121"/>
      <c r="WO2343" s="121"/>
      <c r="WP2343" s="121"/>
      <c r="WQ2343" s="121"/>
      <c r="WR2343" s="121"/>
      <c r="WS2343" s="121"/>
      <c r="WT2343" s="121"/>
      <c r="WU2343" s="121"/>
      <c r="WV2343" s="121"/>
      <c r="WW2343" s="121"/>
      <c r="WX2343" s="121"/>
      <c r="WY2343" s="121"/>
      <c r="WZ2343" s="121"/>
      <c r="XA2343" s="121"/>
      <c r="XB2343" s="121"/>
      <c r="XC2343" s="121"/>
      <c r="XD2343" s="121"/>
      <c r="XE2343" s="121"/>
      <c r="XF2343" s="121"/>
      <c r="XG2343" s="121"/>
      <c r="XH2343" s="121"/>
      <c r="XI2343" s="121"/>
      <c r="XJ2343" s="121"/>
      <c r="XK2343" s="121"/>
      <c r="XL2343" s="121"/>
      <c r="XM2343" s="121"/>
      <c r="XN2343" s="121"/>
      <c r="XO2343" s="121"/>
      <c r="XP2343" s="121"/>
      <c r="XQ2343" s="121"/>
      <c r="XR2343" s="121"/>
      <c r="XS2343" s="121"/>
      <c r="XT2343" s="121"/>
      <c r="XU2343" s="121"/>
      <c r="XV2343" s="121"/>
      <c r="XW2343" s="121"/>
      <c r="XX2343" s="121"/>
      <c r="XY2343" s="121"/>
      <c r="XZ2343" s="121"/>
      <c r="YA2343" s="121"/>
      <c r="YB2343" s="121"/>
      <c r="YC2343" s="121"/>
      <c r="YD2343" s="121"/>
      <c r="YE2343" s="121"/>
      <c r="YF2343" s="121"/>
      <c r="YG2343" s="121"/>
      <c r="YH2343" s="121"/>
      <c r="YI2343" s="121"/>
      <c r="YJ2343" s="121"/>
      <c r="YK2343" s="121"/>
      <c r="YL2343" s="121"/>
      <c r="YM2343" s="121"/>
      <c r="YN2343" s="121"/>
      <c r="YO2343" s="121"/>
      <c r="YP2343" s="121"/>
      <c r="YQ2343" s="121"/>
      <c r="YR2343" s="121"/>
      <c r="YS2343" s="121"/>
      <c r="YT2343" s="121"/>
      <c r="YU2343" s="121"/>
      <c r="YV2343" s="121"/>
      <c r="YW2343" s="121"/>
      <c r="YX2343" s="121"/>
      <c r="YY2343" s="121"/>
      <c r="YZ2343" s="121"/>
      <c r="ZA2343" s="121"/>
      <c r="ZB2343" s="121"/>
      <c r="ZC2343" s="121"/>
      <c r="ZD2343" s="121"/>
      <c r="ZE2343" s="121"/>
      <c r="ZF2343" s="121"/>
      <c r="ZG2343" s="121"/>
      <c r="ZH2343" s="121"/>
      <c r="ZI2343" s="121"/>
      <c r="ZJ2343" s="121"/>
      <c r="ZK2343" s="121"/>
      <c r="ZL2343" s="121"/>
      <c r="ZM2343" s="121"/>
      <c r="ZN2343" s="121"/>
      <c r="ZO2343" s="121"/>
      <c r="ZP2343" s="121"/>
      <c r="ZQ2343" s="121"/>
      <c r="ZR2343" s="121"/>
      <c r="ZS2343" s="121"/>
      <c r="ZT2343" s="121"/>
      <c r="ZU2343" s="121"/>
      <c r="ZV2343" s="121"/>
      <c r="ZW2343" s="121"/>
      <c r="ZX2343" s="121"/>
      <c r="ZY2343" s="121"/>
      <c r="ZZ2343" s="121"/>
      <c r="AAA2343" s="121"/>
      <c r="AAB2343" s="121"/>
      <c r="AAC2343" s="121"/>
      <c r="AAD2343" s="121"/>
      <c r="AAE2343" s="121"/>
      <c r="AAF2343" s="121"/>
      <c r="AAG2343" s="121"/>
      <c r="AAH2343" s="121"/>
      <c r="AAI2343" s="121"/>
      <c r="AAJ2343" s="121"/>
      <c r="AAK2343" s="121"/>
      <c r="AAL2343" s="121"/>
      <c r="AAM2343" s="121"/>
      <c r="AAN2343" s="121"/>
      <c r="AAO2343" s="121"/>
      <c r="AAP2343" s="121"/>
      <c r="AAQ2343" s="121"/>
      <c r="AAR2343" s="121"/>
      <c r="AAS2343" s="121"/>
      <c r="AAT2343" s="121"/>
      <c r="AAU2343" s="121"/>
      <c r="AAV2343" s="121"/>
      <c r="AAW2343" s="121"/>
      <c r="AAX2343" s="121"/>
      <c r="AAY2343" s="121"/>
      <c r="AAZ2343" s="121"/>
      <c r="ABA2343" s="121"/>
      <c r="ABB2343" s="121"/>
      <c r="ABC2343" s="121"/>
      <c r="ABD2343" s="121"/>
      <c r="ABE2343" s="121"/>
      <c r="ABF2343" s="121"/>
      <c r="ABG2343" s="121"/>
      <c r="ABH2343" s="121"/>
      <c r="ABI2343" s="121"/>
      <c r="ABJ2343" s="121"/>
      <c r="ABK2343" s="121"/>
      <c r="ABL2343" s="121"/>
      <c r="ABM2343" s="121"/>
      <c r="ABN2343" s="121"/>
      <c r="ABO2343" s="121"/>
      <c r="ABP2343" s="121"/>
      <c r="ABQ2343" s="121"/>
      <c r="ABR2343" s="121"/>
      <c r="ABS2343" s="121"/>
      <c r="ABT2343" s="121"/>
      <c r="ABU2343" s="121"/>
      <c r="ABV2343" s="121"/>
      <c r="ABW2343" s="121"/>
      <c r="ABX2343" s="121"/>
      <c r="ABY2343" s="121"/>
      <c r="ABZ2343" s="121"/>
      <c r="ACA2343" s="121"/>
      <c r="ACB2343" s="121"/>
      <c r="ACC2343" s="121"/>
      <c r="ACD2343" s="121"/>
      <c r="ACE2343" s="121"/>
      <c r="ACF2343" s="121"/>
      <c r="ACG2343" s="121"/>
      <c r="ACH2343" s="121"/>
      <c r="ACI2343" s="121"/>
      <c r="ACJ2343" s="121"/>
      <c r="ACK2343" s="121"/>
      <c r="ACL2343" s="121"/>
      <c r="ACM2343" s="121"/>
      <c r="ACN2343" s="121"/>
      <c r="ACO2343" s="121"/>
      <c r="ACP2343" s="121"/>
      <c r="ACQ2343" s="121"/>
      <c r="ACR2343" s="121"/>
      <c r="ACS2343" s="121"/>
      <c r="ACT2343" s="121"/>
      <c r="ACU2343" s="121"/>
      <c r="ACV2343" s="121"/>
      <c r="ACW2343" s="121"/>
      <c r="ACX2343" s="121"/>
      <c r="ACY2343" s="121"/>
      <c r="ACZ2343" s="121"/>
      <c r="ADA2343" s="121"/>
      <c r="ADB2343" s="121"/>
      <c r="ADC2343" s="121"/>
      <c r="ADD2343" s="121"/>
      <c r="ADE2343" s="121"/>
      <c r="ADF2343" s="121"/>
      <c r="ADG2343" s="121"/>
      <c r="ADH2343" s="121"/>
      <c r="ADI2343" s="121"/>
      <c r="ADJ2343" s="121"/>
      <c r="ADK2343" s="121"/>
      <c r="ADL2343" s="121"/>
      <c r="ADM2343" s="121"/>
      <c r="ADN2343" s="121"/>
      <c r="ADO2343" s="121"/>
      <c r="ADP2343" s="121"/>
      <c r="ADQ2343" s="121"/>
      <c r="ADR2343" s="121"/>
      <c r="ADS2343" s="121"/>
      <c r="ADT2343" s="121"/>
      <c r="ADU2343" s="121"/>
      <c r="ADV2343" s="121"/>
      <c r="ADW2343" s="121"/>
      <c r="ADX2343" s="121"/>
      <c r="ADY2343" s="121"/>
      <c r="ADZ2343" s="121"/>
      <c r="AEA2343" s="121"/>
      <c r="AEB2343" s="121"/>
      <c r="AEC2343" s="121"/>
      <c r="AED2343" s="121"/>
      <c r="AEE2343" s="121"/>
      <c r="AEF2343" s="121"/>
      <c r="AEG2343" s="121"/>
      <c r="AEH2343" s="121"/>
      <c r="AEI2343" s="121"/>
      <c r="AEJ2343" s="121"/>
      <c r="AEK2343" s="121"/>
      <c r="AEL2343" s="121"/>
      <c r="AEM2343" s="121"/>
      <c r="AEN2343" s="121"/>
      <c r="AEO2343" s="121"/>
      <c r="AEP2343" s="121"/>
      <c r="AEQ2343" s="121"/>
      <c r="AER2343" s="121"/>
      <c r="AES2343" s="121"/>
      <c r="AET2343" s="121"/>
      <c r="AEU2343" s="121"/>
      <c r="AEV2343" s="121"/>
      <c r="AEW2343" s="121"/>
      <c r="AEX2343" s="121"/>
      <c r="AEY2343" s="121"/>
      <c r="AEZ2343" s="121"/>
      <c r="AFA2343" s="121"/>
      <c r="AFB2343" s="121"/>
      <c r="AFC2343" s="121"/>
      <c r="AFD2343" s="121"/>
      <c r="AFE2343" s="121"/>
      <c r="AFF2343" s="121"/>
      <c r="AFG2343" s="121"/>
      <c r="AFH2343" s="121"/>
      <c r="AFI2343" s="121"/>
      <c r="AFJ2343" s="121"/>
      <c r="AFK2343" s="121"/>
      <c r="AFL2343" s="121"/>
      <c r="AFM2343" s="121"/>
      <c r="AFN2343" s="121"/>
      <c r="AFO2343" s="121"/>
      <c r="AFP2343" s="121"/>
      <c r="AFQ2343" s="121"/>
      <c r="AFR2343" s="121"/>
      <c r="AFS2343" s="121"/>
      <c r="AFT2343" s="121"/>
      <c r="AFU2343" s="121"/>
      <c r="AFV2343" s="121"/>
      <c r="AFW2343" s="121"/>
      <c r="AFX2343" s="121"/>
      <c r="AFY2343" s="121"/>
      <c r="AFZ2343" s="121"/>
      <c r="AGA2343" s="121"/>
      <c r="AGB2343" s="121"/>
      <c r="AGC2343" s="121"/>
      <c r="AGD2343" s="121"/>
      <c r="AGE2343" s="121"/>
      <c r="AGF2343" s="121"/>
      <c r="AGG2343" s="121"/>
      <c r="AGH2343" s="121"/>
      <c r="AGI2343" s="121"/>
      <c r="AGJ2343" s="121"/>
      <c r="AGK2343" s="121"/>
      <c r="AGL2343" s="121"/>
      <c r="AGM2343" s="121"/>
      <c r="AGN2343" s="121"/>
      <c r="AGO2343" s="121"/>
      <c r="AGP2343" s="121"/>
      <c r="AGQ2343" s="121"/>
      <c r="AGR2343" s="121"/>
      <c r="AGS2343" s="121"/>
      <c r="AGT2343" s="121"/>
      <c r="AGU2343" s="121"/>
      <c r="AGV2343" s="121"/>
      <c r="AGW2343" s="121"/>
      <c r="AGX2343" s="121"/>
      <c r="AGY2343" s="121"/>
      <c r="AGZ2343" s="121"/>
      <c r="AHA2343" s="121"/>
      <c r="AHB2343" s="121"/>
      <c r="AHC2343" s="121"/>
      <c r="AHD2343" s="121"/>
      <c r="AHE2343" s="121"/>
      <c r="AHF2343" s="121"/>
      <c r="AHG2343" s="121"/>
      <c r="AHH2343" s="121"/>
      <c r="AHI2343" s="121"/>
      <c r="AHJ2343" s="121"/>
      <c r="AHK2343" s="121"/>
      <c r="AHL2343" s="121"/>
      <c r="AHM2343" s="121"/>
      <c r="AHN2343" s="121"/>
      <c r="AHO2343" s="121"/>
      <c r="AHP2343" s="121"/>
      <c r="AHQ2343" s="121"/>
      <c r="AHR2343" s="121"/>
      <c r="AHS2343" s="121"/>
      <c r="AHT2343" s="121"/>
      <c r="AHU2343" s="121"/>
      <c r="AHV2343" s="121"/>
      <c r="AHW2343" s="121"/>
      <c r="AHX2343" s="121"/>
      <c r="AHY2343" s="121"/>
      <c r="AHZ2343" s="121"/>
      <c r="AIA2343" s="121"/>
      <c r="AIB2343" s="121"/>
      <c r="AIC2343" s="121"/>
      <c r="AID2343" s="121"/>
      <c r="AIE2343" s="121"/>
      <c r="AIF2343" s="121"/>
      <c r="AIG2343" s="121"/>
      <c r="AIH2343" s="121"/>
      <c r="AII2343" s="121"/>
      <c r="AIJ2343" s="121"/>
      <c r="AIK2343" s="121"/>
      <c r="AIL2343" s="121"/>
      <c r="AIM2343" s="121"/>
      <c r="AIN2343" s="121"/>
      <c r="AIO2343" s="121"/>
      <c r="AIP2343" s="121"/>
      <c r="AIQ2343" s="121"/>
      <c r="AIR2343" s="121"/>
      <c r="AIS2343" s="121"/>
      <c r="AIT2343" s="121"/>
      <c r="AIU2343" s="121"/>
      <c r="AIV2343" s="121"/>
      <c r="AIW2343" s="121"/>
      <c r="AIX2343" s="121"/>
      <c r="AIY2343" s="121"/>
      <c r="AIZ2343" s="121"/>
      <c r="AJA2343" s="121"/>
      <c r="AJB2343" s="121"/>
      <c r="AJC2343" s="121"/>
      <c r="AJD2343" s="121"/>
      <c r="AJE2343" s="121"/>
      <c r="AJF2343" s="121"/>
      <c r="AJG2343" s="121"/>
      <c r="AJH2343" s="121"/>
      <c r="AJI2343" s="121"/>
      <c r="AJJ2343" s="121"/>
      <c r="AJK2343" s="121"/>
      <c r="AJL2343" s="121"/>
      <c r="AJM2343" s="121"/>
      <c r="AJN2343" s="121"/>
      <c r="AJO2343" s="121"/>
      <c r="AJP2343" s="121"/>
      <c r="AJQ2343" s="121"/>
      <c r="AJR2343" s="121"/>
      <c r="AJS2343" s="121"/>
      <c r="AJT2343" s="121"/>
      <c r="AJU2343" s="121"/>
      <c r="AJV2343" s="121"/>
      <c r="AJW2343" s="121"/>
      <c r="AJX2343" s="121"/>
      <c r="AJY2343" s="121"/>
      <c r="AJZ2343" s="121"/>
      <c r="AKA2343" s="121"/>
      <c r="AKB2343" s="121"/>
      <c r="AKC2343" s="121"/>
      <c r="AKD2343" s="121"/>
      <c r="AKE2343" s="121"/>
      <c r="AKF2343" s="121"/>
      <c r="AKG2343" s="121"/>
      <c r="AKH2343" s="121"/>
      <c r="AKI2343" s="121"/>
      <c r="AKJ2343" s="121"/>
      <c r="AKK2343" s="121"/>
      <c r="AKL2343" s="121"/>
      <c r="AKM2343" s="121"/>
      <c r="AKN2343" s="121"/>
      <c r="AKO2343" s="121"/>
      <c r="AKP2343" s="121"/>
      <c r="AKQ2343" s="121"/>
      <c r="AKR2343" s="121"/>
      <c r="AKS2343" s="121"/>
      <c r="AKT2343" s="121"/>
      <c r="AKU2343" s="121"/>
      <c r="AKV2343" s="121"/>
      <c r="AKW2343" s="121"/>
      <c r="AKX2343" s="121"/>
      <c r="AKY2343" s="121"/>
      <c r="AKZ2343" s="121"/>
      <c r="ALA2343" s="121"/>
      <c r="ALB2343" s="121"/>
      <c r="ALC2343" s="121"/>
      <c r="ALD2343" s="121"/>
      <c r="ALE2343" s="121"/>
      <c r="ALF2343" s="121"/>
      <c r="ALG2343" s="121"/>
      <c r="ALH2343" s="121"/>
      <c r="ALI2343" s="121"/>
      <c r="ALJ2343" s="121"/>
      <c r="ALK2343" s="121"/>
      <c r="ALL2343" s="121"/>
      <c r="ALM2343" s="121"/>
      <c r="ALN2343" s="121"/>
      <c r="ALO2343" s="121"/>
      <c r="ALP2343" s="121"/>
      <c r="ALQ2343" s="121"/>
      <c r="ALR2343" s="121"/>
      <c r="ALS2343" s="121"/>
      <c r="ALT2343" s="121"/>
      <c r="ALU2343" s="121"/>
      <c r="ALV2343" s="121"/>
      <c r="ALW2343" s="121"/>
      <c r="ALX2343" s="121"/>
      <c r="ALY2343" s="121"/>
      <c r="ALZ2343" s="121"/>
      <c r="AMA2343" s="121"/>
      <c r="AMB2343" s="121"/>
      <c r="AMC2343" s="121"/>
      <c r="AMD2343" s="121"/>
      <c r="AME2343" s="121"/>
      <c r="AMF2343" s="121"/>
      <c r="AMG2343" s="121"/>
      <c r="AMH2343" s="121"/>
      <c r="AMI2343" s="121"/>
      <c r="AMJ2343" s="121"/>
      <c r="AMK2343" s="121"/>
    </row>
    <row r="2344" spans="1:1025" s="108" customFormat="1" ht="43.2">
      <c r="A2344" s="15">
        <v>2341</v>
      </c>
      <c r="B2344" s="16" t="s">
        <v>28</v>
      </c>
      <c r="C2344" s="16" t="s">
        <v>3864</v>
      </c>
      <c r="D2344" s="16" t="s">
        <v>5466</v>
      </c>
      <c r="E2344" s="16" t="s">
        <v>5653</v>
      </c>
      <c r="F2344" s="16" t="s">
        <v>938</v>
      </c>
      <c r="G2344" s="16" t="s">
        <v>1052</v>
      </c>
      <c r="H2344" s="16" t="s">
        <v>5654</v>
      </c>
      <c r="I2344" s="16" t="s">
        <v>5655</v>
      </c>
      <c r="J2344" s="16" t="s">
        <v>4348</v>
      </c>
      <c r="K2344" s="16" t="s">
        <v>5656</v>
      </c>
      <c r="L2344" s="16" t="s">
        <v>5651</v>
      </c>
      <c r="M2344" s="63" t="s">
        <v>5652</v>
      </c>
      <c r="N2344" s="121"/>
      <c r="O2344" s="121"/>
      <c r="P2344" s="121"/>
      <c r="Q2344" s="121"/>
      <c r="R2344" s="121"/>
      <c r="S2344" s="121"/>
      <c r="T2344" s="121"/>
      <c r="U2344" s="121"/>
      <c r="V2344" s="121"/>
      <c r="W2344" s="121"/>
      <c r="X2344" s="121"/>
      <c r="Y2344" s="121"/>
      <c r="Z2344" s="121"/>
      <c r="AA2344" s="121"/>
      <c r="AB2344" s="121"/>
      <c r="AC2344" s="121"/>
      <c r="AD2344" s="121"/>
      <c r="AE2344" s="121"/>
      <c r="AF2344" s="121"/>
      <c r="AG2344" s="121"/>
      <c r="AH2344" s="121"/>
      <c r="AI2344" s="121"/>
      <c r="AJ2344" s="121"/>
      <c r="AK2344" s="121"/>
      <c r="AL2344" s="121"/>
      <c r="AM2344" s="121"/>
      <c r="AN2344" s="121"/>
      <c r="AO2344" s="121"/>
      <c r="AP2344" s="121"/>
      <c r="AQ2344" s="121"/>
      <c r="AR2344" s="121"/>
      <c r="AS2344" s="121"/>
      <c r="AT2344" s="121"/>
      <c r="AU2344" s="121"/>
      <c r="AV2344" s="121"/>
      <c r="AW2344" s="121"/>
      <c r="AX2344" s="121"/>
      <c r="AY2344" s="121"/>
      <c r="AZ2344" s="121"/>
      <c r="BA2344" s="121"/>
      <c r="BB2344" s="121"/>
      <c r="BC2344" s="121"/>
      <c r="BD2344" s="121"/>
      <c r="BE2344" s="121"/>
      <c r="BF2344" s="121"/>
      <c r="BG2344" s="121"/>
      <c r="BH2344" s="121"/>
      <c r="BI2344" s="121"/>
      <c r="BJ2344" s="121"/>
      <c r="BK2344" s="121"/>
      <c r="BL2344" s="121"/>
      <c r="BM2344" s="121"/>
      <c r="BN2344" s="121"/>
      <c r="BO2344" s="121"/>
      <c r="BP2344" s="121"/>
      <c r="BQ2344" s="121"/>
      <c r="BR2344" s="121"/>
      <c r="BS2344" s="121"/>
      <c r="BT2344" s="121"/>
      <c r="BU2344" s="121"/>
      <c r="BV2344" s="121"/>
      <c r="BW2344" s="121"/>
      <c r="BX2344" s="121"/>
      <c r="BY2344" s="121"/>
      <c r="BZ2344" s="121"/>
      <c r="CA2344" s="121"/>
      <c r="CB2344" s="121"/>
      <c r="CC2344" s="121"/>
      <c r="CD2344" s="121"/>
      <c r="CE2344" s="121"/>
      <c r="CF2344" s="121"/>
      <c r="CG2344" s="121"/>
      <c r="CH2344" s="121"/>
      <c r="CI2344" s="121"/>
      <c r="CJ2344" s="121"/>
      <c r="CK2344" s="121"/>
      <c r="CL2344" s="121"/>
      <c r="CM2344" s="121"/>
      <c r="CN2344" s="121"/>
      <c r="CO2344" s="121"/>
      <c r="CP2344" s="121"/>
      <c r="CQ2344" s="121"/>
      <c r="CR2344" s="121"/>
      <c r="CS2344" s="121"/>
      <c r="CT2344" s="121"/>
      <c r="CU2344" s="121"/>
      <c r="CV2344" s="121"/>
      <c r="CW2344" s="121"/>
      <c r="CX2344" s="121"/>
      <c r="CY2344" s="121"/>
      <c r="CZ2344" s="121"/>
      <c r="DA2344" s="121"/>
      <c r="DB2344" s="121"/>
      <c r="DC2344" s="121"/>
      <c r="DD2344" s="121"/>
      <c r="DE2344" s="121"/>
      <c r="DF2344" s="121"/>
      <c r="DG2344" s="121"/>
      <c r="DH2344" s="121"/>
      <c r="DI2344" s="121"/>
      <c r="DJ2344" s="121"/>
      <c r="DK2344" s="121"/>
      <c r="DL2344" s="121"/>
      <c r="DM2344" s="121"/>
      <c r="DN2344" s="121"/>
      <c r="DO2344" s="121"/>
      <c r="DP2344" s="121"/>
      <c r="DQ2344" s="121"/>
      <c r="DR2344" s="121"/>
      <c r="DS2344" s="121"/>
      <c r="DT2344" s="121"/>
      <c r="DU2344" s="121"/>
      <c r="DV2344" s="121"/>
      <c r="DW2344" s="121"/>
      <c r="DX2344" s="121"/>
      <c r="DY2344" s="121"/>
      <c r="DZ2344" s="121"/>
      <c r="EA2344" s="121"/>
      <c r="EB2344" s="121"/>
      <c r="EC2344" s="121"/>
      <c r="ED2344" s="121"/>
      <c r="EE2344" s="121"/>
      <c r="EF2344" s="121"/>
      <c r="EG2344" s="121"/>
      <c r="EH2344" s="121"/>
      <c r="EI2344" s="121"/>
      <c r="EJ2344" s="121"/>
      <c r="EK2344" s="121"/>
      <c r="EL2344" s="121"/>
      <c r="EM2344" s="121"/>
      <c r="EN2344" s="121"/>
      <c r="EO2344" s="121"/>
      <c r="EP2344" s="121"/>
      <c r="EQ2344" s="121"/>
      <c r="ER2344" s="121"/>
      <c r="ES2344" s="121"/>
      <c r="ET2344" s="121"/>
      <c r="EU2344" s="121"/>
      <c r="EV2344" s="121"/>
      <c r="EW2344" s="121"/>
      <c r="EX2344" s="121"/>
      <c r="EY2344" s="121"/>
      <c r="EZ2344" s="121"/>
      <c r="FA2344" s="121"/>
      <c r="FB2344" s="121"/>
      <c r="FC2344" s="121"/>
      <c r="FD2344" s="121"/>
      <c r="FE2344" s="121"/>
      <c r="FF2344" s="121"/>
      <c r="FG2344" s="121"/>
      <c r="FH2344" s="121"/>
      <c r="FI2344" s="121"/>
      <c r="FJ2344" s="121"/>
      <c r="FK2344" s="121"/>
      <c r="FL2344" s="121"/>
      <c r="FM2344" s="121"/>
      <c r="FN2344" s="121"/>
      <c r="FO2344" s="121"/>
      <c r="FP2344" s="121"/>
      <c r="FQ2344" s="121"/>
      <c r="FR2344" s="121"/>
      <c r="FS2344" s="121"/>
      <c r="FT2344" s="121"/>
      <c r="FU2344" s="121"/>
      <c r="FV2344" s="121"/>
      <c r="FW2344" s="121"/>
      <c r="FX2344" s="121"/>
      <c r="FY2344" s="121"/>
      <c r="FZ2344" s="121"/>
      <c r="GA2344" s="121"/>
      <c r="GB2344" s="121"/>
      <c r="GC2344" s="121"/>
      <c r="GD2344" s="121"/>
      <c r="GE2344" s="121"/>
      <c r="GF2344" s="121"/>
      <c r="GG2344" s="121"/>
      <c r="GH2344" s="121"/>
      <c r="GI2344" s="121"/>
      <c r="GJ2344" s="121"/>
      <c r="GK2344" s="121"/>
      <c r="GL2344" s="121"/>
      <c r="GM2344" s="121"/>
      <c r="GN2344" s="121"/>
      <c r="GO2344" s="121"/>
      <c r="GP2344" s="121"/>
      <c r="GQ2344" s="121"/>
      <c r="GR2344" s="121"/>
      <c r="GS2344" s="121"/>
      <c r="GT2344" s="121"/>
      <c r="GU2344" s="121"/>
      <c r="GV2344" s="121"/>
      <c r="GW2344" s="121"/>
      <c r="GX2344" s="121"/>
      <c r="GY2344" s="121"/>
      <c r="GZ2344" s="121"/>
      <c r="HA2344" s="121"/>
      <c r="HB2344" s="121"/>
      <c r="HC2344" s="121"/>
      <c r="HD2344" s="121"/>
      <c r="HE2344" s="121"/>
      <c r="HF2344" s="121"/>
      <c r="HG2344" s="121"/>
      <c r="HH2344" s="121"/>
      <c r="HI2344" s="121"/>
      <c r="HJ2344" s="121"/>
      <c r="HK2344" s="121"/>
      <c r="HL2344" s="121"/>
      <c r="HM2344" s="121"/>
      <c r="HN2344" s="121"/>
      <c r="HO2344" s="121"/>
      <c r="HP2344" s="121"/>
      <c r="HQ2344" s="121"/>
      <c r="HR2344" s="121"/>
      <c r="HS2344" s="121"/>
      <c r="HT2344" s="121"/>
      <c r="HU2344" s="121"/>
      <c r="HV2344" s="121"/>
      <c r="HW2344" s="121"/>
      <c r="HX2344" s="121"/>
      <c r="HY2344" s="121"/>
      <c r="HZ2344" s="121"/>
      <c r="IA2344" s="121"/>
      <c r="IB2344" s="121"/>
      <c r="IC2344" s="121"/>
      <c r="ID2344" s="121"/>
      <c r="IE2344" s="121"/>
      <c r="IF2344" s="121"/>
      <c r="IG2344" s="121"/>
      <c r="IH2344" s="121"/>
      <c r="II2344" s="121"/>
      <c r="IJ2344" s="121"/>
      <c r="IK2344" s="121"/>
      <c r="IL2344" s="121"/>
      <c r="IM2344" s="121"/>
      <c r="IN2344" s="121"/>
      <c r="IO2344" s="121"/>
      <c r="IP2344" s="121"/>
      <c r="IQ2344" s="121"/>
      <c r="IR2344" s="121"/>
      <c r="IS2344" s="121"/>
      <c r="IT2344" s="121"/>
      <c r="IU2344" s="121"/>
      <c r="IV2344" s="121"/>
      <c r="IW2344" s="121"/>
      <c r="IX2344" s="121"/>
      <c r="IY2344" s="121"/>
      <c r="IZ2344" s="121"/>
      <c r="JA2344" s="121"/>
      <c r="JB2344" s="121"/>
      <c r="JC2344" s="121"/>
      <c r="JD2344" s="121"/>
      <c r="JE2344" s="121"/>
      <c r="JF2344" s="121"/>
      <c r="JG2344" s="121"/>
      <c r="JH2344" s="121"/>
      <c r="JI2344" s="121"/>
      <c r="JJ2344" s="121"/>
      <c r="JK2344" s="121"/>
      <c r="JL2344" s="121"/>
      <c r="JM2344" s="121"/>
      <c r="JN2344" s="121"/>
      <c r="JO2344" s="121"/>
      <c r="JP2344" s="121"/>
      <c r="JQ2344" s="121"/>
      <c r="JR2344" s="121"/>
      <c r="JS2344" s="121"/>
      <c r="JT2344" s="121"/>
      <c r="JU2344" s="121"/>
      <c r="JV2344" s="121"/>
      <c r="JW2344" s="121"/>
      <c r="JX2344" s="121"/>
      <c r="JY2344" s="121"/>
      <c r="JZ2344" s="121"/>
      <c r="KA2344" s="121"/>
      <c r="KB2344" s="121"/>
      <c r="KC2344" s="121"/>
      <c r="KD2344" s="121"/>
      <c r="KE2344" s="121"/>
      <c r="KF2344" s="121"/>
      <c r="KG2344" s="121"/>
      <c r="KH2344" s="121"/>
      <c r="KI2344" s="121"/>
      <c r="KJ2344" s="121"/>
      <c r="KK2344" s="121"/>
      <c r="KL2344" s="121"/>
      <c r="KM2344" s="121"/>
      <c r="KN2344" s="121"/>
      <c r="KO2344" s="121"/>
      <c r="KP2344" s="121"/>
      <c r="KQ2344" s="121"/>
      <c r="KR2344" s="121"/>
      <c r="KS2344" s="121"/>
      <c r="KT2344" s="121"/>
      <c r="KU2344" s="121"/>
      <c r="KV2344" s="121"/>
      <c r="KW2344" s="121"/>
      <c r="KX2344" s="121"/>
      <c r="KY2344" s="121"/>
      <c r="KZ2344" s="121"/>
      <c r="LA2344" s="121"/>
      <c r="LB2344" s="121"/>
      <c r="LC2344" s="121"/>
      <c r="LD2344" s="121"/>
      <c r="LE2344" s="121"/>
      <c r="LF2344" s="121"/>
      <c r="LG2344" s="121"/>
      <c r="LH2344" s="121"/>
      <c r="LI2344" s="121"/>
      <c r="LJ2344" s="121"/>
      <c r="LK2344" s="121"/>
      <c r="LL2344" s="121"/>
      <c r="LM2344" s="121"/>
      <c r="LN2344" s="121"/>
      <c r="LO2344" s="121"/>
      <c r="LP2344" s="121"/>
      <c r="LQ2344" s="121"/>
      <c r="LR2344" s="121"/>
      <c r="LS2344" s="121"/>
      <c r="LT2344" s="121"/>
      <c r="LU2344" s="121"/>
      <c r="LV2344" s="121"/>
      <c r="LW2344" s="121"/>
      <c r="LX2344" s="121"/>
      <c r="LY2344" s="121"/>
      <c r="LZ2344" s="121"/>
      <c r="MA2344" s="121"/>
      <c r="MB2344" s="121"/>
      <c r="MC2344" s="121"/>
      <c r="MD2344" s="121"/>
      <c r="ME2344" s="121"/>
      <c r="MF2344" s="121"/>
      <c r="MG2344" s="121"/>
      <c r="MH2344" s="121"/>
      <c r="MI2344" s="121"/>
      <c r="MJ2344" s="121"/>
      <c r="MK2344" s="121"/>
      <c r="ML2344" s="121"/>
      <c r="MM2344" s="121"/>
      <c r="MN2344" s="121"/>
      <c r="MO2344" s="121"/>
      <c r="MP2344" s="121"/>
      <c r="MQ2344" s="121"/>
      <c r="MR2344" s="121"/>
      <c r="MS2344" s="121"/>
      <c r="MT2344" s="121"/>
      <c r="MU2344" s="121"/>
      <c r="MV2344" s="121"/>
      <c r="MW2344" s="121"/>
      <c r="MX2344" s="121"/>
      <c r="MY2344" s="121"/>
      <c r="MZ2344" s="121"/>
      <c r="NA2344" s="121"/>
      <c r="NB2344" s="121"/>
      <c r="NC2344" s="121"/>
      <c r="ND2344" s="121"/>
      <c r="NE2344" s="121"/>
      <c r="NF2344" s="121"/>
      <c r="NG2344" s="121"/>
      <c r="NH2344" s="121"/>
      <c r="NI2344" s="121"/>
      <c r="NJ2344" s="121"/>
      <c r="NK2344" s="121"/>
      <c r="NL2344" s="121"/>
      <c r="NM2344" s="121"/>
      <c r="NN2344" s="121"/>
      <c r="NO2344" s="121"/>
      <c r="NP2344" s="121"/>
      <c r="NQ2344" s="121"/>
      <c r="NR2344" s="121"/>
      <c r="NS2344" s="121"/>
      <c r="NT2344" s="121"/>
      <c r="NU2344" s="121"/>
      <c r="NV2344" s="121"/>
      <c r="NW2344" s="121"/>
      <c r="NX2344" s="121"/>
      <c r="NY2344" s="121"/>
      <c r="NZ2344" s="121"/>
      <c r="OA2344" s="121"/>
      <c r="OB2344" s="121"/>
      <c r="OC2344" s="121"/>
      <c r="OD2344" s="121"/>
      <c r="OE2344" s="121"/>
      <c r="OF2344" s="121"/>
      <c r="OG2344" s="121"/>
      <c r="OH2344" s="121"/>
      <c r="OI2344" s="121"/>
      <c r="OJ2344" s="121"/>
      <c r="OK2344" s="121"/>
      <c r="OL2344" s="121"/>
      <c r="OM2344" s="121"/>
      <c r="ON2344" s="121"/>
      <c r="OO2344" s="121"/>
      <c r="OP2344" s="121"/>
      <c r="OQ2344" s="121"/>
      <c r="OR2344" s="121"/>
      <c r="OS2344" s="121"/>
      <c r="OT2344" s="121"/>
      <c r="OU2344" s="121"/>
      <c r="OV2344" s="121"/>
      <c r="OW2344" s="121"/>
      <c r="OX2344" s="121"/>
      <c r="OY2344" s="121"/>
      <c r="OZ2344" s="121"/>
      <c r="PA2344" s="121"/>
      <c r="PB2344" s="121"/>
      <c r="PC2344" s="121"/>
      <c r="PD2344" s="121"/>
      <c r="PE2344" s="121"/>
      <c r="PF2344" s="121"/>
      <c r="PG2344" s="121"/>
      <c r="PH2344" s="121"/>
      <c r="PI2344" s="121"/>
      <c r="PJ2344" s="121"/>
      <c r="PK2344" s="121"/>
      <c r="PL2344" s="121"/>
      <c r="PM2344" s="121"/>
      <c r="PN2344" s="121"/>
      <c r="PO2344" s="121"/>
      <c r="PP2344" s="121"/>
      <c r="PQ2344" s="121"/>
      <c r="PR2344" s="121"/>
      <c r="PS2344" s="121"/>
      <c r="PT2344" s="121"/>
      <c r="PU2344" s="121"/>
      <c r="PV2344" s="121"/>
      <c r="PW2344" s="121"/>
      <c r="PX2344" s="121"/>
      <c r="PY2344" s="121"/>
      <c r="PZ2344" s="121"/>
      <c r="QA2344" s="121"/>
      <c r="QB2344" s="121"/>
      <c r="QC2344" s="121"/>
      <c r="QD2344" s="121"/>
      <c r="QE2344" s="121"/>
      <c r="QF2344" s="121"/>
      <c r="QG2344" s="121"/>
      <c r="QH2344" s="121"/>
      <c r="QI2344" s="121"/>
      <c r="QJ2344" s="121"/>
      <c r="QK2344" s="121"/>
      <c r="QL2344" s="121"/>
      <c r="QM2344" s="121"/>
      <c r="QN2344" s="121"/>
      <c r="QO2344" s="121"/>
      <c r="QP2344" s="121"/>
      <c r="QQ2344" s="121"/>
      <c r="QR2344" s="121"/>
      <c r="QS2344" s="121"/>
      <c r="QT2344" s="121"/>
      <c r="QU2344" s="121"/>
      <c r="QV2344" s="121"/>
      <c r="QW2344" s="121"/>
      <c r="QX2344" s="121"/>
      <c r="QY2344" s="121"/>
      <c r="QZ2344" s="121"/>
      <c r="RA2344" s="121"/>
      <c r="RB2344" s="121"/>
      <c r="RC2344" s="121"/>
      <c r="RD2344" s="121"/>
      <c r="RE2344" s="121"/>
      <c r="RF2344" s="121"/>
      <c r="RG2344" s="121"/>
      <c r="RH2344" s="121"/>
      <c r="RI2344" s="121"/>
      <c r="RJ2344" s="121"/>
      <c r="RK2344" s="121"/>
      <c r="RL2344" s="121"/>
      <c r="RM2344" s="121"/>
      <c r="RN2344" s="121"/>
      <c r="RO2344" s="121"/>
      <c r="RP2344" s="121"/>
      <c r="RQ2344" s="121"/>
      <c r="RR2344" s="121"/>
      <c r="RS2344" s="121"/>
      <c r="RT2344" s="121"/>
      <c r="RU2344" s="121"/>
      <c r="RV2344" s="121"/>
      <c r="RW2344" s="121"/>
      <c r="RX2344" s="121"/>
      <c r="RY2344" s="121"/>
      <c r="RZ2344" s="121"/>
      <c r="SA2344" s="121"/>
      <c r="SB2344" s="121"/>
      <c r="SC2344" s="121"/>
      <c r="SD2344" s="121"/>
      <c r="SE2344" s="121"/>
      <c r="SF2344" s="121"/>
      <c r="SG2344" s="121"/>
      <c r="SH2344" s="121"/>
      <c r="SI2344" s="121"/>
      <c r="SJ2344" s="121"/>
      <c r="SK2344" s="121"/>
      <c r="SL2344" s="121"/>
      <c r="SM2344" s="121"/>
      <c r="SN2344" s="121"/>
      <c r="SO2344" s="121"/>
      <c r="SP2344" s="121"/>
      <c r="SQ2344" s="121"/>
      <c r="SR2344" s="121"/>
      <c r="SS2344" s="121"/>
      <c r="ST2344" s="121"/>
      <c r="SU2344" s="121"/>
      <c r="SV2344" s="121"/>
      <c r="SW2344" s="121"/>
      <c r="SX2344" s="121"/>
      <c r="SY2344" s="121"/>
      <c r="SZ2344" s="121"/>
      <c r="TA2344" s="121"/>
      <c r="TB2344" s="121"/>
      <c r="TC2344" s="121"/>
      <c r="TD2344" s="121"/>
      <c r="TE2344" s="121"/>
      <c r="TF2344" s="121"/>
      <c r="TG2344" s="121"/>
      <c r="TH2344" s="121"/>
      <c r="TI2344" s="121"/>
      <c r="TJ2344" s="121"/>
      <c r="TK2344" s="121"/>
      <c r="TL2344" s="121"/>
      <c r="TM2344" s="121"/>
      <c r="TN2344" s="121"/>
      <c r="TO2344" s="121"/>
      <c r="TP2344" s="121"/>
      <c r="TQ2344" s="121"/>
      <c r="TR2344" s="121"/>
      <c r="TS2344" s="121"/>
      <c r="TT2344" s="121"/>
      <c r="TU2344" s="121"/>
      <c r="TV2344" s="121"/>
      <c r="TW2344" s="121"/>
      <c r="TX2344" s="121"/>
      <c r="TY2344" s="121"/>
      <c r="TZ2344" s="121"/>
      <c r="UA2344" s="121"/>
      <c r="UB2344" s="121"/>
      <c r="UC2344" s="121"/>
      <c r="UD2344" s="121"/>
      <c r="UE2344" s="121"/>
      <c r="UF2344" s="121"/>
      <c r="UG2344" s="121"/>
      <c r="UH2344" s="121"/>
      <c r="UI2344" s="121"/>
      <c r="UJ2344" s="121"/>
      <c r="UK2344" s="121"/>
      <c r="UL2344" s="121"/>
      <c r="UM2344" s="121"/>
      <c r="UN2344" s="121"/>
      <c r="UO2344" s="121"/>
      <c r="UP2344" s="121"/>
      <c r="UQ2344" s="121"/>
      <c r="UR2344" s="121"/>
      <c r="US2344" s="121"/>
      <c r="UT2344" s="121"/>
      <c r="UU2344" s="121"/>
      <c r="UV2344" s="121"/>
      <c r="UW2344" s="121"/>
      <c r="UX2344" s="121"/>
      <c r="UY2344" s="121"/>
      <c r="UZ2344" s="121"/>
      <c r="VA2344" s="121"/>
      <c r="VB2344" s="121"/>
      <c r="VC2344" s="121"/>
      <c r="VD2344" s="121"/>
      <c r="VE2344" s="121"/>
      <c r="VF2344" s="121"/>
      <c r="VG2344" s="121"/>
      <c r="VH2344" s="121"/>
      <c r="VI2344" s="121"/>
      <c r="VJ2344" s="121"/>
      <c r="VK2344" s="121"/>
      <c r="VL2344" s="121"/>
      <c r="VM2344" s="121"/>
      <c r="VN2344" s="121"/>
      <c r="VO2344" s="121"/>
      <c r="VP2344" s="121"/>
      <c r="VQ2344" s="121"/>
      <c r="VR2344" s="121"/>
      <c r="VS2344" s="121"/>
      <c r="VT2344" s="121"/>
      <c r="VU2344" s="121"/>
      <c r="VV2344" s="121"/>
      <c r="VW2344" s="121"/>
      <c r="VX2344" s="121"/>
      <c r="VY2344" s="121"/>
      <c r="VZ2344" s="121"/>
      <c r="WA2344" s="121"/>
      <c r="WB2344" s="121"/>
      <c r="WC2344" s="121"/>
      <c r="WD2344" s="121"/>
      <c r="WE2344" s="121"/>
      <c r="WF2344" s="121"/>
      <c r="WG2344" s="121"/>
      <c r="WH2344" s="121"/>
      <c r="WI2344" s="121"/>
      <c r="WJ2344" s="121"/>
      <c r="WK2344" s="121"/>
      <c r="WL2344" s="121"/>
      <c r="WM2344" s="121"/>
      <c r="WN2344" s="121"/>
      <c r="WO2344" s="121"/>
      <c r="WP2344" s="121"/>
      <c r="WQ2344" s="121"/>
      <c r="WR2344" s="121"/>
      <c r="WS2344" s="121"/>
      <c r="WT2344" s="121"/>
      <c r="WU2344" s="121"/>
      <c r="WV2344" s="121"/>
      <c r="WW2344" s="121"/>
      <c r="WX2344" s="121"/>
      <c r="WY2344" s="121"/>
      <c r="WZ2344" s="121"/>
      <c r="XA2344" s="121"/>
      <c r="XB2344" s="121"/>
      <c r="XC2344" s="121"/>
      <c r="XD2344" s="121"/>
      <c r="XE2344" s="121"/>
      <c r="XF2344" s="121"/>
      <c r="XG2344" s="121"/>
      <c r="XH2344" s="121"/>
      <c r="XI2344" s="121"/>
      <c r="XJ2344" s="121"/>
      <c r="XK2344" s="121"/>
      <c r="XL2344" s="121"/>
      <c r="XM2344" s="121"/>
      <c r="XN2344" s="121"/>
      <c r="XO2344" s="121"/>
      <c r="XP2344" s="121"/>
      <c r="XQ2344" s="121"/>
      <c r="XR2344" s="121"/>
      <c r="XS2344" s="121"/>
      <c r="XT2344" s="121"/>
      <c r="XU2344" s="121"/>
      <c r="XV2344" s="121"/>
      <c r="XW2344" s="121"/>
      <c r="XX2344" s="121"/>
      <c r="XY2344" s="121"/>
      <c r="XZ2344" s="121"/>
      <c r="YA2344" s="121"/>
      <c r="YB2344" s="121"/>
      <c r="YC2344" s="121"/>
      <c r="YD2344" s="121"/>
      <c r="YE2344" s="121"/>
      <c r="YF2344" s="121"/>
      <c r="YG2344" s="121"/>
      <c r="YH2344" s="121"/>
      <c r="YI2344" s="121"/>
      <c r="YJ2344" s="121"/>
      <c r="YK2344" s="121"/>
      <c r="YL2344" s="121"/>
      <c r="YM2344" s="121"/>
      <c r="YN2344" s="121"/>
      <c r="YO2344" s="121"/>
      <c r="YP2344" s="121"/>
      <c r="YQ2344" s="121"/>
      <c r="YR2344" s="121"/>
      <c r="YS2344" s="121"/>
      <c r="YT2344" s="121"/>
      <c r="YU2344" s="121"/>
      <c r="YV2344" s="121"/>
      <c r="YW2344" s="121"/>
      <c r="YX2344" s="121"/>
      <c r="YY2344" s="121"/>
      <c r="YZ2344" s="121"/>
      <c r="ZA2344" s="121"/>
      <c r="ZB2344" s="121"/>
      <c r="ZC2344" s="121"/>
      <c r="ZD2344" s="121"/>
      <c r="ZE2344" s="121"/>
      <c r="ZF2344" s="121"/>
      <c r="ZG2344" s="121"/>
      <c r="ZH2344" s="121"/>
      <c r="ZI2344" s="121"/>
      <c r="ZJ2344" s="121"/>
      <c r="ZK2344" s="121"/>
      <c r="ZL2344" s="121"/>
      <c r="ZM2344" s="121"/>
      <c r="ZN2344" s="121"/>
      <c r="ZO2344" s="121"/>
      <c r="ZP2344" s="121"/>
      <c r="ZQ2344" s="121"/>
      <c r="ZR2344" s="121"/>
      <c r="ZS2344" s="121"/>
      <c r="ZT2344" s="121"/>
      <c r="ZU2344" s="121"/>
      <c r="ZV2344" s="121"/>
      <c r="ZW2344" s="121"/>
      <c r="ZX2344" s="121"/>
      <c r="ZY2344" s="121"/>
      <c r="ZZ2344" s="121"/>
      <c r="AAA2344" s="121"/>
      <c r="AAB2344" s="121"/>
      <c r="AAC2344" s="121"/>
      <c r="AAD2344" s="121"/>
      <c r="AAE2344" s="121"/>
      <c r="AAF2344" s="121"/>
      <c r="AAG2344" s="121"/>
      <c r="AAH2344" s="121"/>
      <c r="AAI2344" s="121"/>
      <c r="AAJ2344" s="121"/>
      <c r="AAK2344" s="121"/>
      <c r="AAL2344" s="121"/>
      <c r="AAM2344" s="121"/>
      <c r="AAN2344" s="121"/>
      <c r="AAO2344" s="121"/>
      <c r="AAP2344" s="121"/>
      <c r="AAQ2344" s="121"/>
      <c r="AAR2344" s="121"/>
      <c r="AAS2344" s="121"/>
      <c r="AAT2344" s="121"/>
      <c r="AAU2344" s="121"/>
      <c r="AAV2344" s="121"/>
      <c r="AAW2344" s="121"/>
      <c r="AAX2344" s="121"/>
      <c r="AAY2344" s="121"/>
      <c r="AAZ2344" s="121"/>
      <c r="ABA2344" s="121"/>
      <c r="ABB2344" s="121"/>
      <c r="ABC2344" s="121"/>
      <c r="ABD2344" s="121"/>
      <c r="ABE2344" s="121"/>
      <c r="ABF2344" s="121"/>
      <c r="ABG2344" s="121"/>
      <c r="ABH2344" s="121"/>
      <c r="ABI2344" s="121"/>
      <c r="ABJ2344" s="121"/>
      <c r="ABK2344" s="121"/>
      <c r="ABL2344" s="121"/>
      <c r="ABM2344" s="121"/>
      <c r="ABN2344" s="121"/>
      <c r="ABO2344" s="121"/>
      <c r="ABP2344" s="121"/>
      <c r="ABQ2344" s="121"/>
      <c r="ABR2344" s="121"/>
      <c r="ABS2344" s="121"/>
      <c r="ABT2344" s="121"/>
      <c r="ABU2344" s="121"/>
      <c r="ABV2344" s="121"/>
      <c r="ABW2344" s="121"/>
      <c r="ABX2344" s="121"/>
      <c r="ABY2344" s="121"/>
      <c r="ABZ2344" s="121"/>
      <c r="ACA2344" s="121"/>
      <c r="ACB2344" s="121"/>
      <c r="ACC2344" s="121"/>
      <c r="ACD2344" s="121"/>
      <c r="ACE2344" s="121"/>
      <c r="ACF2344" s="121"/>
      <c r="ACG2344" s="121"/>
      <c r="ACH2344" s="121"/>
      <c r="ACI2344" s="121"/>
      <c r="ACJ2344" s="121"/>
      <c r="ACK2344" s="121"/>
      <c r="ACL2344" s="121"/>
      <c r="ACM2344" s="121"/>
      <c r="ACN2344" s="121"/>
      <c r="ACO2344" s="121"/>
      <c r="ACP2344" s="121"/>
      <c r="ACQ2344" s="121"/>
      <c r="ACR2344" s="121"/>
      <c r="ACS2344" s="121"/>
      <c r="ACT2344" s="121"/>
      <c r="ACU2344" s="121"/>
      <c r="ACV2344" s="121"/>
      <c r="ACW2344" s="121"/>
      <c r="ACX2344" s="121"/>
      <c r="ACY2344" s="121"/>
      <c r="ACZ2344" s="121"/>
      <c r="ADA2344" s="121"/>
      <c r="ADB2344" s="121"/>
      <c r="ADC2344" s="121"/>
      <c r="ADD2344" s="121"/>
      <c r="ADE2344" s="121"/>
      <c r="ADF2344" s="121"/>
      <c r="ADG2344" s="121"/>
      <c r="ADH2344" s="121"/>
      <c r="ADI2344" s="121"/>
      <c r="ADJ2344" s="121"/>
      <c r="ADK2344" s="121"/>
      <c r="ADL2344" s="121"/>
      <c r="ADM2344" s="121"/>
      <c r="ADN2344" s="121"/>
      <c r="ADO2344" s="121"/>
      <c r="ADP2344" s="121"/>
      <c r="ADQ2344" s="121"/>
      <c r="ADR2344" s="121"/>
      <c r="ADS2344" s="121"/>
      <c r="ADT2344" s="121"/>
      <c r="ADU2344" s="121"/>
      <c r="ADV2344" s="121"/>
      <c r="ADW2344" s="121"/>
      <c r="ADX2344" s="121"/>
      <c r="ADY2344" s="121"/>
      <c r="ADZ2344" s="121"/>
      <c r="AEA2344" s="121"/>
      <c r="AEB2344" s="121"/>
      <c r="AEC2344" s="121"/>
      <c r="AED2344" s="121"/>
      <c r="AEE2344" s="121"/>
      <c r="AEF2344" s="121"/>
      <c r="AEG2344" s="121"/>
      <c r="AEH2344" s="121"/>
      <c r="AEI2344" s="121"/>
      <c r="AEJ2344" s="121"/>
      <c r="AEK2344" s="121"/>
      <c r="AEL2344" s="121"/>
      <c r="AEM2344" s="121"/>
      <c r="AEN2344" s="121"/>
      <c r="AEO2344" s="121"/>
      <c r="AEP2344" s="121"/>
      <c r="AEQ2344" s="121"/>
      <c r="AER2344" s="121"/>
      <c r="AES2344" s="121"/>
      <c r="AET2344" s="121"/>
      <c r="AEU2344" s="121"/>
      <c r="AEV2344" s="121"/>
      <c r="AEW2344" s="121"/>
      <c r="AEX2344" s="121"/>
      <c r="AEY2344" s="121"/>
      <c r="AEZ2344" s="121"/>
      <c r="AFA2344" s="121"/>
      <c r="AFB2344" s="121"/>
      <c r="AFC2344" s="121"/>
      <c r="AFD2344" s="121"/>
      <c r="AFE2344" s="121"/>
      <c r="AFF2344" s="121"/>
      <c r="AFG2344" s="121"/>
      <c r="AFH2344" s="121"/>
      <c r="AFI2344" s="121"/>
      <c r="AFJ2344" s="121"/>
      <c r="AFK2344" s="121"/>
      <c r="AFL2344" s="121"/>
      <c r="AFM2344" s="121"/>
      <c r="AFN2344" s="121"/>
      <c r="AFO2344" s="121"/>
      <c r="AFP2344" s="121"/>
      <c r="AFQ2344" s="121"/>
      <c r="AFR2344" s="121"/>
      <c r="AFS2344" s="121"/>
      <c r="AFT2344" s="121"/>
      <c r="AFU2344" s="121"/>
      <c r="AFV2344" s="121"/>
      <c r="AFW2344" s="121"/>
      <c r="AFX2344" s="121"/>
      <c r="AFY2344" s="121"/>
      <c r="AFZ2344" s="121"/>
      <c r="AGA2344" s="121"/>
      <c r="AGB2344" s="121"/>
      <c r="AGC2344" s="121"/>
      <c r="AGD2344" s="121"/>
      <c r="AGE2344" s="121"/>
      <c r="AGF2344" s="121"/>
      <c r="AGG2344" s="121"/>
      <c r="AGH2344" s="121"/>
      <c r="AGI2344" s="121"/>
      <c r="AGJ2344" s="121"/>
      <c r="AGK2344" s="121"/>
      <c r="AGL2344" s="121"/>
      <c r="AGM2344" s="121"/>
      <c r="AGN2344" s="121"/>
      <c r="AGO2344" s="121"/>
      <c r="AGP2344" s="121"/>
      <c r="AGQ2344" s="121"/>
      <c r="AGR2344" s="121"/>
      <c r="AGS2344" s="121"/>
      <c r="AGT2344" s="121"/>
      <c r="AGU2344" s="121"/>
      <c r="AGV2344" s="121"/>
      <c r="AGW2344" s="121"/>
      <c r="AGX2344" s="121"/>
      <c r="AGY2344" s="121"/>
      <c r="AGZ2344" s="121"/>
      <c r="AHA2344" s="121"/>
      <c r="AHB2344" s="121"/>
      <c r="AHC2344" s="121"/>
      <c r="AHD2344" s="121"/>
      <c r="AHE2344" s="121"/>
      <c r="AHF2344" s="121"/>
      <c r="AHG2344" s="121"/>
      <c r="AHH2344" s="121"/>
      <c r="AHI2344" s="121"/>
      <c r="AHJ2344" s="121"/>
      <c r="AHK2344" s="121"/>
      <c r="AHL2344" s="121"/>
      <c r="AHM2344" s="121"/>
      <c r="AHN2344" s="121"/>
      <c r="AHO2344" s="121"/>
      <c r="AHP2344" s="121"/>
      <c r="AHQ2344" s="121"/>
      <c r="AHR2344" s="121"/>
      <c r="AHS2344" s="121"/>
      <c r="AHT2344" s="121"/>
      <c r="AHU2344" s="121"/>
      <c r="AHV2344" s="121"/>
      <c r="AHW2344" s="121"/>
      <c r="AHX2344" s="121"/>
      <c r="AHY2344" s="121"/>
      <c r="AHZ2344" s="121"/>
      <c r="AIA2344" s="121"/>
      <c r="AIB2344" s="121"/>
      <c r="AIC2344" s="121"/>
      <c r="AID2344" s="121"/>
      <c r="AIE2344" s="121"/>
      <c r="AIF2344" s="121"/>
      <c r="AIG2344" s="121"/>
      <c r="AIH2344" s="121"/>
      <c r="AII2344" s="121"/>
      <c r="AIJ2344" s="121"/>
      <c r="AIK2344" s="121"/>
      <c r="AIL2344" s="121"/>
      <c r="AIM2344" s="121"/>
      <c r="AIN2344" s="121"/>
      <c r="AIO2344" s="121"/>
      <c r="AIP2344" s="121"/>
      <c r="AIQ2344" s="121"/>
      <c r="AIR2344" s="121"/>
      <c r="AIS2344" s="121"/>
      <c r="AIT2344" s="121"/>
      <c r="AIU2344" s="121"/>
      <c r="AIV2344" s="121"/>
      <c r="AIW2344" s="121"/>
      <c r="AIX2344" s="121"/>
      <c r="AIY2344" s="121"/>
      <c r="AIZ2344" s="121"/>
      <c r="AJA2344" s="121"/>
      <c r="AJB2344" s="121"/>
      <c r="AJC2344" s="121"/>
      <c r="AJD2344" s="121"/>
      <c r="AJE2344" s="121"/>
      <c r="AJF2344" s="121"/>
      <c r="AJG2344" s="121"/>
      <c r="AJH2344" s="121"/>
      <c r="AJI2344" s="121"/>
      <c r="AJJ2344" s="121"/>
      <c r="AJK2344" s="121"/>
      <c r="AJL2344" s="121"/>
      <c r="AJM2344" s="121"/>
      <c r="AJN2344" s="121"/>
      <c r="AJO2344" s="121"/>
      <c r="AJP2344" s="121"/>
      <c r="AJQ2344" s="121"/>
      <c r="AJR2344" s="121"/>
      <c r="AJS2344" s="121"/>
      <c r="AJT2344" s="121"/>
      <c r="AJU2344" s="121"/>
      <c r="AJV2344" s="121"/>
      <c r="AJW2344" s="121"/>
      <c r="AJX2344" s="121"/>
      <c r="AJY2344" s="121"/>
      <c r="AJZ2344" s="121"/>
      <c r="AKA2344" s="121"/>
      <c r="AKB2344" s="121"/>
      <c r="AKC2344" s="121"/>
      <c r="AKD2344" s="121"/>
      <c r="AKE2344" s="121"/>
      <c r="AKF2344" s="121"/>
      <c r="AKG2344" s="121"/>
      <c r="AKH2344" s="121"/>
      <c r="AKI2344" s="121"/>
      <c r="AKJ2344" s="121"/>
      <c r="AKK2344" s="121"/>
      <c r="AKL2344" s="121"/>
      <c r="AKM2344" s="121"/>
      <c r="AKN2344" s="121"/>
      <c r="AKO2344" s="121"/>
      <c r="AKP2344" s="121"/>
      <c r="AKQ2344" s="121"/>
      <c r="AKR2344" s="121"/>
      <c r="AKS2344" s="121"/>
      <c r="AKT2344" s="121"/>
      <c r="AKU2344" s="121"/>
      <c r="AKV2344" s="121"/>
      <c r="AKW2344" s="121"/>
      <c r="AKX2344" s="121"/>
      <c r="AKY2344" s="121"/>
      <c r="AKZ2344" s="121"/>
      <c r="ALA2344" s="121"/>
      <c r="ALB2344" s="121"/>
      <c r="ALC2344" s="121"/>
      <c r="ALD2344" s="121"/>
      <c r="ALE2344" s="121"/>
      <c r="ALF2344" s="121"/>
      <c r="ALG2344" s="121"/>
      <c r="ALH2344" s="121"/>
      <c r="ALI2344" s="121"/>
      <c r="ALJ2344" s="121"/>
      <c r="ALK2344" s="121"/>
      <c r="ALL2344" s="121"/>
      <c r="ALM2344" s="121"/>
      <c r="ALN2344" s="121"/>
      <c r="ALO2344" s="121"/>
      <c r="ALP2344" s="121"/>
      <c r="ALQ2344" s="121"/>
      <c r="ALR2344" s="121"/>
      <c r="ALS2344" s="121"/>
      <c r="ALT2344" s="121"/>
      <c r="ALU2344" s="121"/>
      <c r="ALV2344" s="121"/>
      <c r="ALW2344" s="121"/>
      <c r="ALX2344" s="121"/>
      <c r="ALY2344" s="121"/>
      <c r="ALZ2344" s="121"/>
      <c r="AMA2344" s="121"/>
      <c r="AMB2344" s="121"/>
      <c r="AMC2344" s="121"/>
      <c r="AMD2344" s="121"/>
      <c r="AME2344" s="121"/>
      <c r="AMF2344" s="121"/>
      <c r="AMG2344" s="121"/>
      <c r="AMH2344" s="121"/>
      <c r="AMI2344" s="121"/>
      <c r="AMJ2344" s="121"/>
      <c r="AMK2344" s="121"/>
    </row>
    <row r="2345" spans="1:1025" s="108" customFormat="1" ht="43.2">
      <c r="A2345" s="15">
        <v>2342</v>
      </c>
      <c r="B2345" s="16" t="s">
        <v>28</v>
      </c>
      <c r="C2345" s="16" t="s">
        <v>3864</v>
      </c>
      <c r="D2345" s="16" t="s">
        <v>5466</v>
      </c>
      <c r="E2345" s="16" t="s">
        <v>5657</v>
      </c>
      <c r="F2345" s="16" t="s">
        <v>938</v>
      </c>
      <c r="G2345" s="16" t="s">
        <v>1052</v>
      </c>
      <c r="H2345" s="16" t="s">
        <v>5654</v>
      </c>
      <c r="I2345" s="16" t="s">
        <v>5658</v>
      </c>
      <c r="J2345" s="16" t="s">
        <v>4368</v>
      </c>
      <c r="K2345" s="16" t="s">
        <v>5659</v>
      </c>
      <c r="L2345" s="16" t="s">
        <v>5660</v>
      </c>
      <c r="M2345" s="63" t="s">
        <v>5661</v>
      </c>
      <c r="N2345" s="121"/>
      <c r="O2345" s="121"/>
      <c r="P2345" s="121"/>
      <c r="Q2345" s="121"/>
      <c r="R2345" s="121"/>
      <c r="S2345" s="121"/>
      <c r="T2345" s="121"/>
      <c r="U2345" s="121"/>
      <c r="V2345" s="121"/>
      <c r="W2345" s="121"/>
      <c r="X2345" s="121"/>
      <c r="Y2345" s="121"/>
      <c r="Z2345" s="121"/>
      <c r="AA2345" s="121"/>
      <c r="AB2345" s="121"/>
      <c r="AC2345" s="121"/>
      <c r="AD2345" s="121"/>
      <c r="AE2345" s="121"/>
      <c r="AF2345" s="121"/>
      <c r="AG2345" s="121"/>
      <c r="AH2345" s="121"/>
      <c r="AI2345" s="121"/>
      <c r="AJ2345" s="121"/>
      <c r="AK2345" s="121"/>
      <c r="AL2345" s="121"/>
      <c r="AM2345" s="121"/>
      <c r="AN2345" s="121"/>
      <c r="AO2345" s="121"/>
      <c r="AP2345" s="121"/>
      <c r="AQ2345" s="121"/>
      <c r="AR2345" s="121"/>
      <c r="AS2345" s="121"/>
      <c r="AT2345" s="121"/>
      <c r="AU2345" s="121"/>
      <c r="AV2345" s="121"/>
      <c r="AW2345" s="121"/>
      <c r="AX2345" s="121"/>
      <c r="AY2345" s="121"/>
      <c r="AZ2345" s="121"/>
      <c r="BA2345" s="121"/>
      <c r="BB2345" s="121"/>
      <c r="BC2345" s="121"/>
      <c r="BD2345" s="121"/>
      <c r="BE2345" s="121"/>
      <c r="BF2345" s="121"/>
      <c r="BG2345" s="121"/>
      <c r="BH2345" s="121"/>
      <c r="BI2345" s="121"/>
      <c r="BJ2345" s="121"/>
      <c r="BK2345" s="121"/>
      <c r="BL2345" s="121"/>
      <c r="BM2345" s="121"/>
      <c r="BN2345" s="121"/>
      <c r="BO2345" s="121"/>
      <c r="BP2345" s="121"/>
      <c r="BQ2345" s="121"/>
      <c r="BR2345" s="121"/>
      <c r="BS2345" s="121"/>
      <c r="BT2345" s="121"/>
      <c r="BU2345" s="121"/>
      <c r="BV2345" s="121"/>
      <c r="BW2345" s="121"/>
      <c r="BX2345" s="121"/>
      <c r="BY2345" s="121"/>
      <c r="BZ2345" s="121"/>
      <c r="CA2345" s="121"/>
      <c r="CB2345" s="121"/>
      <c r="CC2345" s="121"/>
      <c r="CD2345" s="121"/>
      <c r="CE2345" s="121"/>
      <c r="CF2345" s="121"/>
      <c r="CG2345" s="121"/>
      <c r="CH2345" s="121"/>
      <c r="CI2345" s="121"/>
      <c r="CJ2345" s="121"/>
      <c r="CK2345" s="121"/>
      <c r="CL2345" s="121"/>
      <c r="CM2345" s="121"/>
      <c r="CN2345" s="121"/>
      <c r="CO2345" s="121"/>
      <c r="CP2345" s="121"/>
      <c r="CQ2345" s="121"/>
      <c r="CR2345" s="121"/>
      <c r="CS2345" s="121"/>
      <c r="CT2345" s="121"/>
      <c r="CU2345" s="121"/>
      <c r="CV2345" s="121"/>
      <c r="CW2345" s="121"/>
      <c r="CX2345" s="121"/>
      <c r="CY2345" s="121"/>
      <c r="CZ2345" s="121"/>
      <c r="DA2345" s="121"/>
      <c r="DB2345" s="121"/>
      <c r="DC2345" s="121"/>
      <c r="DD2345" s="121"/>
      <c r="DE2345" s="121"/>
      <c r="DF2345" s="121"/>
      <c r="DG2345" s="121"/>
      <c r="DH2345" s="121"/>
      <c r="DI2345" s="121"/>
      <c r="DJ2345" s="121"/>
      <c r="DK2345" s="121"/>
      <c r="DL2345" s="121"/>
      <c r="DM2345" s="121"/>
      <c r="DN2345" s="121"/>
      <c r="DO2345" s="121"/>
      <c r="DP2345" s="121"/>
      <c r="DQ2345" s="121"/>
      <c r="DR2345" s="121"/>
      <c r="DS2345" s="121"/>
      <c r="DT2345" s="121"/>
      <c r="DU2345" s="121"/>
      <c r="DV2345" s="121"/>
      <c r="DW2345" s="121"/>
      <c r="DX2345" s="121"/>
      <c r="DY2345" s="121"/>
      <c r="DZ2345" s="121"/>
      <c r="EA2345" s="121"/>
      <c r="EB2345" s="121"/>
      <c r="EC2345" s="121"/>
      <c r="ED2345" s="121"/>
      <c r="EE2345" s="121"/>
      <c r="EF2345" s="121"/>
      <c r="EG2345" s="121"/>
      <c r="EH2345" s="121"/>
      <c r="EI2345" s="121"/>
      <c r="EJ2345" s="121"/>
      <c r="EK2345" s="121"/>
      <c r="EL2345" s="121"/>
      <c r="EM2345" s="121"/>
      <c r="EN2345" s="121"/>
      <c r="EO2345" s="121"/>
      <c r="EP2345" s="121"/>
      <c r="EQ2345" s="121"/>
      <c r="ER2345" s="121"/>
      <c r="ES2345" s="121"/>
      <c r="ET2345" s="121"/>
      <c r="EU2345" s="121"/>
      <c r="EV2345" s="121"/>
      <c r="EW2345" s="121"/>
      <c r="EX2345" s="121"/>
      <c r="EY2345" s="121"/>
      <c r="EZ2345" s="121"/>
      <c r="FA2345" s="121"/>
      <c r="FB2345" s="121"/>
      <c r="FC2345" s="121"/>
      <c r="FD2345" s="121"/>
      <c r="FE2345" s="121"/>
      <c r="FF2345" s="121"/>
      <c r="FG2345" s="121"/>
      <c r="FH2345" s="121"/>
      <c r="FI2345" s="121"/>
      <c r="FJ2345" s="121"/>
      <c r="FK2345" s="121"/>
      <c r="FL2345" s="121"/>
      <c r="FM2345" s="121"/>
      <c r="FN2345" s="121"/>
      <c r="FO2345" s="121"/>
      <c r="FP2345" s="121"/>
      <c r="FQ2345" s="121"/>
      <c r="FR2345" s="121"/>
      <c r="FS2345" s="121"/>
      <c r="FT2345" s="121"/>
      <c r="FU2345" s="121"/>
      <c r="FV2345" s="121"/>
      <c r="FW2345" s="121"/>
      <c r="FX2345" s="121"/>
      <c r="FY2345" s="121"/>
      <c r="FZ2345" s="121"/>
      <c r="GA2345" s="121"/>
      <c r="GB2345" s="121"/>
      <c r="GC2345" s="121"/>
      <c r="GD2345" s="121"/>
      <c r="GE2345" s="121"/>
      <c r="GF2345" s="121"/>
      <c r="GG2345" s="121"/>
      <c r="GH2345" s="121"/>
      <c r="GI2345" s="121"/>
      <c r="GJ2345" s="121"/>
      <c r="GK2345" s="121"/>
      <c r="GL2345" s="121"/>
      <c r="GM2345" s="121"/>
      <c r="GN2345" s="121"/>
      <c r="GO2345" s="121"/>
      <c r="GP2345" s="121"/>
      <c r="GQ2345" s="121"/>
      <c r="GR2345" s="121"/>
      <c r="GS2345" s="121"/>
      <c r="GT2345" s="121"/>
      <c r="GU2345" s="121"/>
      <c r="GV2345" s="121"/>
      <c r="GW2345" s="121"/>
      <c r="GX2345" s="121"/>
      <c r="GY2345" s="121"/>
      <c r="GZ2345" s="121"/>
      <c r="HA2345" s="121"/>
      <c r="HB2345" s="121"/>
      <c r="HC2345" s="121"/>
      <c r="HD2345" s="121"/>
      <c r="HE2345" s="121"/>
      <c r="HF2345" s="121"/>
      <c r="HG2345" s="121"/>
      <c r="HH2345" s="121"/>
      <c r="HI2345" s="121"/>
      <c r="HJ2345" s="121"/>
      <c r="HK2345" s="121"/>
      <c r="HL2345" s="121"/>
      <c r="HM2345" s="121"/>
      <c r="HN2345" s="121"/>
      <c r="HO2345" s="121"/>
      <c r="HP2345" s="121"/>
      <c r="HQ2345" s="121"/>
      <c r="HR2345" s="121"/>
      <c r="HS2345" s="121"/>
      <c r="HT2345" s="121"/>
      <c r="HU2345" s="121"/>
      <c r="HV2345" s="121"/>
      <c r="HW2345" s="121"/>
      <c r="HX2345" s="121"/>
      <c r="HY2345" s="121"/>
      <c r="HZ2345" s="121"/>
      <c r="IA2345" s="121"/>
      <c r="IB2345" s="121"/>
      <c r="IC2345" s="121"/>
      <c r="ID2345" s="121"/>
      <c r="IE2345" s="121"/>
      <c r="IF2345" s="121"/>
      <c r="IG2345" s="121"/>
      <c r="IH2345" s="121"/>
      <c r="II2345" s="121"/>
      <c r="IJ2345" s="121"/>
      <c r="IK2345" s="121"/>
      <c r="IL2345" s="121"/>
      <c r="IM2345" s="121"/>
      <c r="IN2345" s="121"/>
      <c r="IO2345" s="121"/>
      <c r="IP2345" s="121"/>
      <c r="IQ2345" s="121"/>
      <c r="IR2345" s="121"/>
      <c r="IS2345" s="121"/>
      <c r="IT2345" s="121"/>
      <c r="IU2345" s="121"/>
      <c r="IV2345" s="121"/>
      <c r="IW2345" s="121"/>
      <c r="IX2345" s="121"/>
      <c r="IY2345" s="121"/>
      <c r="IZ2345" s="121"/>
      <c r="JA2345" s="121"/>
      <c r="JB2345" s="121"/>
      <c r="JC2345" s="121"/>
      <c r="JD2345" s="121"/>
      <c r="JE2345" s="121"/>
      <c r="JF2345" s="121"/>
      <c r="JG2345" s="121"/>
      <c r="JH2345" s="121"/>
      <c r="JI2345" s="121"/>
      <c r="JJ2345" s="121"/>
      <c r="JK2345" s="121"/>
      <c r="JL2345" s="121"/>
      <c r="JM2345" s="121"/>
      <c r="JN2345" s="121"/>
      <c r="JO2345" s="121"/>
      <c r="JP2345" s="121"/>
      <c r="JQ2345" s="121"/>
      <c r="JR2345" s="121"/>
      <c r="JS2345" s="121"/>
      <c r="JT2345" s="121"/>
      <c r="JU2345" s="121"/>
      <c r="JV2345" s="121"/>
      <c r="JW2345" s="121"/>
      <c r="JX2345" s="121"/>
      <c r="JY2345" s="121"/>
      <c r="JZ2345" s="121"/>
      <c r="KA2345" s="121"/>
      <c r="KB2345" s="121"/>
      <c r="KC2345" s="121"/>
      <c r="KD2345" s="121"/>
      <c r="KE2345" s="121"/>
      <c r="KF2345" s="121"/>
      <c r="KG2345" s="121"/>
      <c r="KH2345" s="121"/>
      <c r="KI2345" s="121"/>
      <c r="KJ2345" s="121"/>
      <c r="KK2345" s="121"/>
      <c r="KL2345" s="121"/>
      <c r="KM2345" s="121"/>
      <c r="KN2345" s="121"/>
      <c r="KO2345" s="121"/>
      <c r="KP2345" s="121"/>
      <c r="KQ2345" s="121"/>
      <c r="KR2345" s="121"/>
      <c r="KS2345" s="121"/>
      <c r="KT2345" s="121"/>
      <c r="KU2345" s="121"/>
      <c r="KV2345" s="121"/>
      <c r="KW2345" s="121"/>
      <c r="KX2345" s="121"/>
      <c r="KY2345" s="121"/>
      <c r="KZ2345" s="121"/>
      <c r="LA2345" s="121"/>
      <c r="LB2345" s="121"/>
      <c r="LC2345" s="121"/>
      <c r="LD2345" s="121"/>
      <c r="LE2345" s="121"/>
      <c r="LF2345" s="121"/>
      <c r="LG2345" s="121"/>
      <c r="LH2345" s="121"/>
      <c r="LI2345" s="121"/>
      <c r="LJ2345" s="121"/>
      <c r="LK2345" s="121"/>
      <c r="LL2345" s="121"/>
      <c r="LM2345" s="121"/>
      <c r="LN2345" s="121"/>
      <c r="LO2345" s="121"/>
      <c r="LP2345" s="121"/>
      <c r="LQ2345" s="121"/>
      <c r="LR2345" s="121"/>
      <c r="LS2345" s="121"/>
      <c r="LT2345" s="121"/>
      <c r="LU2345" s="121"/>
      <c r="LV2345" s="121"/>
      <c r="LW2345" s="121"/>
      <c r="LX2345" s="121"/>
      <c r="LY2345" s="121"/>
      <c r="LZ2345" s="121"/>
      <c r="MA2345" s="121"/>
      <c r="MB2345" s="121"/>
      <c r="MC2345" s="121"/>
      <c r="MD2345" s="121"/>
      <c r="ME2345" s="121"/>
      <c r="MF2345" s="121"/>
      <c r="MG2345" s="121"/>
      <c r="MH2345" s="121"/>
      <c r="MI2345" s="121"/>
      <c r="MJ2345" s="121"/>
      <c r="MK2345" s="121"/>
      <c r="ML2345" s="121"/>
      <c r="MM2345" s="121"/>
      <c r="MN2345" s="121"/>
      <c r="MO2345" s="121"/>
      <c r="MP2345" s="121"/>
      <c r="MQ2345" s="121"/>
      <c r="MR2345" s="121"/>
      <c r="MS2345" s="121"/>
      <c r="MT2345" s="121"/>
      <c r="MU2345" s="121"/>
      <c r="MV2345" s="121"/>
      <c r="MW2345" s="121"/>
      <c r="MX2345" s="121"/>
      <c r="MY2345" s="121"/>
      <c r="MZ2345" s="121"/>
      <c r="NA2345" s="121"/>
      <c r="NB2345" s="121"/>
      <c r="NC2345" s="121"/>
      <c r="ND2345" s="121"/>
      <c r="NE2345" s="121"/>
      <c r="NF2345" s="121"/>
      <c r="NG2345" s="121"/>
      <c r="NH2345" s="121"/>
      <c r="NI2345" s="121"/>
      <c r="NJ2345" s="121"/>
      <c r="NK2345" s="121"/>
      <c r="NL2345" s="121"/>
      <c r="NM2345" s="121"/>
      <c r="NN2345" s="121"/>
      <c r="NO2345" s="121"/>
      <c r="NP2345" s="121"/>
      <c r="NQ2345" s="121"/>
      <c r="NR2345" s="121"/>
      <c r="NS2345" s="121"/>
      <c r="NT2345" s="121"/>
      <c r="NU2345" s="121"/>
      <c r="NV2345" s="121"/>
      <c r="NW2345" s="121"/>
      <c r="NX2345" s="121"/>
      <c r="NY2345" s="121"/>
      <c r="NZ2345" s="121"/>
      <c r="OA2345" s="121"/>
      <c r="OB2345" s="121"/>
      <c r="OC2345" s="121"/>
      <c r="OD2345" s="121"/>
      <c r="OE2345" s="121"/>
      <c r="OF2345" s="121"/>
      <c r="OG2345" s="121"/>
      <c r="OH2345" s="121"/>
      <c r="OI2345" s="121"/>
      <c r="OJ2345" s="121"/>
      <c r="OK2345" s="121"/>
      <c r="OL2345" s="121"/>
      <c r="OM2345" s="121"/>
      <c r="ON2345" s="121"/>
      <c r="OO2345" s="121"/>
      <c r="OP2345" s="121"/>
      <c r="OQ2345" s="121"/>
      <c r="OR2345" s="121"/>
      <c r="OS2345" s="121"/>
      <c r="OT2345" s="121"/>
      <c r="OU2345" s="121"/>
      <c r="OV2345" s="121"/>
      <c r="OW2345" s="121"/>
      <c r="OX2345" s="121"/>
      <c r="OY2345" s="121"/>
      <c r="OZ2345" s="121"/>
      <c r="PA2345" s="121"/>
      <c r="PB2345" s="121"/>
      <c r="PC2345" s="121"/>
      <c r="PD2345" s="121"/>
      <c r="PE2345" s="121"/>
      <c r="PF2345" s="121"/>
      <c r="PG2345" s="121"/>
      <c r="PH2345" s="121"/>
      <c r="PI2345" s="121"/>
      <c r="PJ2345" s="121"/>
      <c r="PK2345" s="121"/>
      <c r="PL2345" s="121"/>
      <c r="PM2345" s="121"/>
      <c r="PN2345" s="121"/>
      <c r="PO2345" s="121"/>
      <c r="PP2345" s="121"/>
      <c r="PQ2345" s="121"/>
      <c r="PR2345" s="121"/>
      <c r="PS2345" s="121"/>
      <c r="PT2345" s="121"/>
      <c r="PU2345" s="121"/>
      <c r="PV2345" s="121"/>
      <c r="PW2345" s="121"/>
      <c r="PX2345" s="121"/>
      <c r="PY2345" s="121"/>
      <c r="PZ2345" s="121"/>
      <c r="QA2345" s="121"/>
      <c r="QB2345" s="121"/>
      <c r="QC2345" s="121"/>
      <c r="QD2345" s="121"/>
      <c r="QE2345" s="121"/>
      <c r="QF2345" s="121"/>
      <c r="QG2345" s="121"/>
      <c r="QH2345" s="121"/>
      <c r="QI2345" s="121"/>
      <c r="QJ2345" s="121"/>
      <c r="QK2345" s="121"/>
      <c r="QL2345" s="121"/>
      <c r="QM2345" s="121"/>
      <c r="QN2345" s="121"/>
      <c r="QO2345" s="121"/>
      <c r="QP2345" s="121"/>
      <c r="QQ2345" s="121"/>
      <c r="QR2345" s="121"/>
      <c r="QS2345" s="121"/>
      <c r="QT2345" s="121"/>
      <c r="QU2345" s="121"/>
      <c r="QV2345" s="121"/>
      <c r="QW2345" s="121"/>
      <c r="QX2345" s="121"/>
      <c r="QY2345" s="121"/>
      <c r="QZ2345" s="121"/>
      <c r="RA2345" s="121"/>
      <c r="RB2345" s="121"/>
      <c r="RC2345" s="121"/>
      <c r="RD2345" s="121"/>
      <c r="RE2345" s="121"/>
      <c r="RF2345" s="121"/>
      <c r="RG2345" s="121"/>
      <c r="RH2345" s="121"/>
      <c r="RI2345" s="121"/>
      <c r="RJ2345" s="121"/>
      <c r="RK2345" s="121"/>
      <c r="RL2345" s="121"/>
      <c r="RM2345" s="121"/>
      <c r="RN2345" s="121"/>
      <c r="RO2345" s="121"/>
      <c r="RP2345" s="121"/>
      <c r="RQ2345" s="121"/>
      <c r="RR2345" s="121"/>
      <c r="RS2345" s="121"/>
      <c r="RT2345" s="121"/>
      <c r="RU2345" s="121"/>
      <c r="RV2345" s="121"/>
      <c r="RW2345" s="121"/>
      <c r="RX2345" s="121"/>
      <c r="RY2345" s="121"/>
      <c r="RZ2345" s="121"/>
      <c r="SA2345" s="121"/>
      <c r="SB2345" s="121"/>
      <c r="SC2345" s="121"/>
      <c r="SD2345" s="121"/>
      <c r="SE2345" s="121"/>
      <c r="SF2345" s="121"/>
      <c r="SG2345" s="121"/>
      <c r="SH2345" s="121"/>
      <c r="SI2345" s="121"/>
      <c r="SJ2345" s="121"/>
      <c r="SK2345" s="121"/>
      <c r="SL2345" s="121"/>
      <c r="SM2345" s="121"/>
      <c r="SN2345" s="121"/>
      <c r="SO2345" s="121"/>
      <c r="SP2345" s="121"/>
      <c r="SQ2345" s="121"/>
      <c r="SR2345" s="121"/>
      <c r="SS2345" s="121"/>
      <c r="ST2345" s="121"/>
      <c r="SU2345" s="121"/>
      <c r="SV2345" s="121"/>
      <c r="SW2345" s="121"/>
      <c r="SX2345" s="121"/>
      <c r="SY2345" s="121"/>
      <c r="SZ2345" s="121"/>
      <c r="TA2345" s="121"/>
      <c r="TB2345" s="121"/>
      <c r="TC2345" s="121"/>
      <c r="TD2345" s="121"/>
      <c r="TE2345" s="121"/>
      <c r="TF2345" s="121"/>
      <c r="TG2345" s="121"/>
      <c r="TH2345" s="121"/>
      <c r="TI2345" s="121"/>
      <c r="TJ2345" s="121"/>
      <c r="TK2345" s="121"/>
      <c r="TL2345" s="121"/>
      <c r="TM2345" s="121"/>
      <c r="TN2345" s="121"/>
      <c r="TO2345" s="121"/>
      <c r="TP2345" s="121"/>
      <c r="TQ2345" s="121"/>
      <c r="TR2345" s="121"/>
      <c r="TS2345" s="121"/>
      <c r="TT2345" s="121"/>
      <c r="TU2345" s="121"/>
      <c r="TV2345" s="121"/>
      <c r="TW2345" s="121"/>
      <c r="TX2345" s="121"/>
      <c r="TY2345" s="121"/>
      <c r="TZ2345" s="121"/>
      <c r="UA2345" s="121"/>
      <c r="UB2345" s="121"/>
      <c r="UC2345" s="121"/>
      <c r="UD2345" s="121"/>
      <c r="UE2345" s="121"/>
      <c r="UF2345" s="121"/>
      <c r="UG2345" s="121"/>
      <c r="UH2345" s="121"/>
      <c r="UI2345" s="121"/>
      <c r="UJ2345" s="121"/>
      <c r="UK2345" s="121"/>
      <c r="UL2345" s="121"/>
      <c r="UM2345" s="121"/>
      <c r="UN2345" s="121"/>
      <c r="UO2345" s="121"/>
      <c r="UP2345" s="121"/>
      <c r="UQ2345" s="121"/>
      <c r="UR2345" s="121"/>
      <c r="US2345" s="121"/>
      <c r="UT2345" s="121"/>
      <c r="UU2345" s="121"/>
      <c r="UV2345" s="121"/>
      <c r="UW2345" s="121"/>
      <c r="UX2345" s="121"/>
      <c r="UY2345" s="121"/>
      <c r="UZ2345" s="121"/>
      <c r="VA2345" s="121"/>
      <c r="VB2345" s="121"/>
      <c r="VC2345" s="121"/>
      <c r="VD2345" s="121"/>
      <c r="VE2345" s="121"/>
      <c r="VF2345" s="121"/>
      <c r="VG2345" s="121"/>
      <c r="VH2345" s="121"/>
      <c r="VI2345" s="121"/>
      <c r="VJ2345" s="121"/>
      <c r="VK2345" s="121"/>
      <c r="VL2345" s="121"/>
      <c r="VM2345" s="121"/>
      <c r="VN2345" s="121"/>
      <c r="VO2345" s="121"/>
      <c r="VP2345" s="121"/>
      <c r="VQ2345" s="121"/>
      <c r="VR2345" s="121"/>
      <c r="VS2345" s="121"/>
      <c r="VT2345" s="121"/>
      <c r="VU2345" s="121"/>
      <c r="VV2345" s="121"/>
      <c r="VW2345" s="121"/>
      <c r="VX2345" s="121"/>
      <c r="VY2345" s="121"/>
      <c r="VZ2345" s="121"/>
      <c r="WA2345" s="121"/>
      <c r="WB2345" s="121"/>
      <c r="WC2345" s="121"/>
      <c r="WD2345" s="121"/>
      <c r="WE2345" s="121"/>
      <c r="WF2345" s="121"/>
      <c r="WG2345" s="121"/>
      <c r="WH2345" s="121"/>
      <c r="WI2345" s="121"/>
      <c r="WJ2345" s="121"/>
      <c r="WK2345" s="121"/>
      <c r="WL2345" s="121"/>
      <c r="WM2345" s="121"/>
      <c r="WN2345" s="121"/>
      <c r="WO2345" s="121"/>
      <c r="WP2345" s="121"/>
      <c r="WQ2345" s="121"/>
      <c r="WR2345" s="121"/>
      <c r="WS2345" s="121"/>
      <c r="WT2345" s="121"/>
      <c r="WU2345" s="121"/>
      <c r="WV2345" s="121"/>
      <c r="WW2345" s="121"/>
      <c r="WX2345" s="121"/>
      <c r="WY2345" s="121"/>
      <c r="WZ2345" s="121"/>
      <c r="XA2345" s="121"/>
      <c r="XB2345" s="121"/>
      <c r="XC2345" s="121"/>
      <c r="XD2345" s="121"/>
      <c r="XE2345" s="121"/>
      <c r="XF2345" s="121"/>
      <c r="XG2345" s="121"/>
      <c r="XH2345" s="121"/>
      <c r="XI2345" s="121"/>
      <c r="XJ2345" s="121"/>
      <c r="XK2345" s="121"/>
      <c r="XL2345" s="121"/>
      <c r="XM2345" s="121"/>
      <c r="XN2345" s="121"/>
      <c r="XO2345" s="121"/>
      <c r="XP2345" s="121"/>
      <c r="XQ2345" s="121"/>
      <c r="XR2345" s="121"/>
      <c r="XS2345" s="121"/>
      <c r="XT2345" s="121"/>
      <c r="XU2345" s="121"/>
      <c r="XV2345" s="121"/>
      <c r="XW2345" s="121"/>
      <c r="XX2345" s="121"/>
      <c r="XY2345" s="121"/>
      <c r="XZ2345" s="121"/>
      <c r="YA2345" s="121"/>
      <c r="YB2345" s="121"/>
      <c r="YC2345" s="121"/>
      <c r="YD2345" s="121"/>
      <c r="YE2345" s="121"/>
      <c r="YF2345" s="121"/>
      <c r="YG2345" s="121"/>
      <c r="YH2345" s="121"/>
      <c r="YI2345" s="121"/>
      <c r="YJ2345" s="121"/>
      <c r="YK2345" s="121"/>
      <c r="YL2345" s="121"/>
      <c r="YM2345" s="121"/>
      <c r="YN2345" s="121"/>
      <c r="YO2345" s="121"/>
      <c r="YP2345" s="121"/>
      <c r="YQ2345" s="121"/>
      <c r="YR2345" s="121"/>
      <c r="YS2345" s="121"/>
      <c r="YT2345" s="121"/>
      <c r="YU2345" s="121"/>
      <c r="YV2345" s="121"/>
      <c r="YW2345" s="121"/>
      <c r="YX2345" s="121"/>
      <c r="YY2345" s="121"/>
      <c r="YZ2345" s="121"/>
      <c r="ZA2345" s="121"/>
      <c r="ZB2345" s="121"/>
      <c r="ZC2345" s="121"/>
      <c r="ZD2345" s="121"/>
      <c r="ZE2345" s="121"/>
      <c r="ZF2345" s="121"/>
      <c r="ZG2345" s="121"/>
      <c r="ZH2345" s="121"/>
      <c r="ZI2345" s="121"/>
      <c r="ZJ2345" s="121"/>
      <c r="ZK2345" s="121"/>
      <c r="ZL2345" s="121"/>
      <c r="ZM2345" s="121"/>
      <c r="ZN2345" s="121"/>
      <c r="ZO2345" s="121"/>
      <c r="ZP2345" s="121"/>
      <c r="ZQ2345" s="121"/>
      <c r="ZR2345" s="121"/>
      <c r="ZS2345" s="121"/>
      <c r="ZT2345" s="121"/>
      <c r="ZU2345" s="121"/>
      <c r="ZV2345" s="121"/>
      <c r="ZW2345" s="121"/>
      <c r="ZX2345" s="121"/>
      <c r="ZY2345" s="121"/>
      <c r="ZZ2345" s="121"/>
      <c r="AAA2345" s="121"/>
      <c r="AAB2345" s="121"/>
      <c r="AAC2345" s="121"/>
      <c r="AAD2345" s="121"/>
      <c r="AAE2345" s="121"/>
      <c r="AAF2345" s="121"/>
      <c r="AAG2345" s="121"/>
      <c r="AAH2345" s="121"/>
      <c r="AAI2345" s="121"/>
      <c r="AAJ2345" s="121"/>
      <c r="AAK2345" s="121"/>
      <c r="AAL2345" s="121"/>
      <c r="AAM2345" s="121"/>
      <c r="AAN2345" s="121"/>
      <c r="AAO2345" s="121"/>
      <c r="AAP2345" s="121"/>
      <c r="AAQ2345" s="121"/>
      <c r="AAR2345" s="121"/>
      <c r="AAS2345" s="121"/>
      <c r="AAT2345" s="121"/>
      <c r="AAU2345" s="121"/>
      <c r="AAV2345" s="121"/>
      <c r="AAW2345" s="121"/>
      <c r="AAX2345" s="121"/>
      <c r="AAY2345" s="121"/>
      <c r="AAZ2345" s="121"/>
      <c r="ABA2345" s="121"/>
      <c r="ABB2345" s="121"/>
      <c r="ABC2345" s="121"/>
      <c r="ABD2345" s="121"/>
      <c r="ABE2345" s="121"/>
      <c r="ABF2345" s="121"/>
      <c r="ABG2345" s="121"/>
      <c r="ABH2345" s="121"/>
      <c r="ABI2345" s="121"/>
      <c r="ABJ2345" s="121"/>
      <c r="ABK2345" s="121"/>
      <c r="ABL2345" s="121"/>
      <c r="ABM2345" s="121"/>
      <c r="ABN2345" s="121"/>
      <c r="ABO2345" s="121"/>
      <c r="ABP2345" s="121"/>
      <c r="ABQ2345" s="121"/>
      <c r="ABR2345" s="121"/>
      <c r="ABS2345" s="121"/>
      <c r="ABT2345" s="121"/>
      <c r="ABU2345" s="121"/>
      <c r="ABV2345" s="121"/>
      <c r="ABW2345" s="121"/>
      <c r="ABX2345" s="121"/>
      <c r="ABY2345" s="121"/>
      <c r="ABZ2345" s="121"/>
      <c r="ACA2345" s="121"/>
      <c r="ACB2345" s="121"/>
      <c r="ACC2345" s="121"/>
      <c r="ACD2345" s="121"/>
      <c r="ACE2345" s="121"/>
      <c r="ACF2345" s="121"/>
      <c r="ACG2345" s="121"/>
      <c r="ACH2345" s="121"/>
      <c r="ACI2345" s="121"/>
      <c r="ACJ2345" s="121"/>
      <c r="ACK2345" s="121"/>
      <c r="ACL2345" s="121"/>
      <c r="ACM2345" s="121"/>
      <c r="ACN2345" s="121"/>
      <c r="ACO2345" s="121"/>
      <c r="ACP2345" s="121"/>
      <c r="ACQ2345" s="121"/>
      <c r="ACR2345" s="121"/>
      <c r="ACS2345" s="121"/>
      <c r="ACT2345" s="121"/>
      <c r="ACU2345" s="121"/>
      <c r="ACV2345" s="121"/>
      <c r="ACW2345" s="121"/>
      <c r="ACX2345" s="121"/>
      <c r="ACY2345" s="121"/>
      <c r="ACZ2345" s="121"/>
      <c r="ADA2345" s="121"/>
      <c r="ADB2345" s="121"/>
      <c r="ADC2345" s="121"/>
      <c r="ADD2345" s="121"/>
      <c r="ADE2345" s="121"/>
      <c r="ADF2345" s="121"/>
      <c r="ADG2345" s="121"/>
      <c r="ADH2345" s="121"/>
      <c r="ADI2345" s="121"/>
      <c r="ADJ2345" s="121"/>
      <c r="ADK2345" s="121"/>
      <c r="ADL2345" s="121"/>
      <c r="ADM2345" s="121"/>
      <c r="ADN2345" s="121"/>
      <c r="ADO2345" s="121"/>
      <c r="ADP2345" s="121"/>
      <c r="ADQ2345" s="121"/>
      <c r="ADR2345" s="121"/>
      <c r="ADS2345" s="121"/>
      <c r="ADT2345" s="121"/>
      <c r="ADU2345" s="121"/>
      <c r="ADV2345" s="121"/>
      <c r="ADW2345" s="121"/>
      <c r="ADX2345" s="121"/>
      <c r="ADY2345" s="121"/>
      <c r="ADZ2345" s="121"/>
      <c r="AEA2345" s="121"/>
      <c r="AEB2345" s="121"/>
      <c r="AEC2345" s="121"/>
      <c r="AED2345" s="121"/>
      <c r="AEE2345" s="121"/>
      <c r="AEF2345" s="121"/>
      <c r="AEG2345" s="121"/>
      <c r="AEH2345" s="121"/>
      <c r="AEI2345" s="121"/>
      <c r="AEJ2345" s="121"/>
      <c r="AEK2345" s="121"/>
      <c r="AEL2345" s="121"/>
      <c r="AEM2345" s="121"/>
      <c r="AEN2345" s="121"/>
      <c r="AEO2345" s="121"/>
      <c r="AEP2345" s="121"/>
      <c r="AEQ2345" s="121"/>
      <c r="AER2345" s="121"/>
      <c r="AES2345" s="121"/>
      <c r="AET2345" s="121"/>
      <c r="AEU2345" s="121"/>
      <c r="AEV2345" s="121"/>
      <c r="AEW2345" s="121"/>
      <c r="AEX2345" s="121"/>
      <c r="AEY2345" s="121"/>
      <c r="AEZ2345" s="121"/>
      <c r="AFA2345" s="121"/>
      <c r="AFB2345" s="121"/>
      <c r="AFC2345" s="121"/>
      <c r="AFD2345" s="121"/>
      <c r="AFE2345" s="121"/>
      <c r="AFF2345" s="121"/>
      <c r="AFG2345" s="121"/>
      <c r="AFH2345" s="121"/>
      <c r="AFI2345" s="121"/>
      <c r="AFJ2345" s="121"/>
      <c r="AFK2345" s="121"/>
      <c r="AFL2345" s="121"/>
      <c r="AFM2345" s="121"/>
      <c r="AFN2345" s="121"/>
      <c r="AFO2345" s="121"/>
      <c r="AFP2345" s="121"/>
      <c r="AFQ2345" s="121"/>
      <c r="AFR2345" s="121"/>
      <c r="AFS2345" s="121"/>
      <c r="AFT2345" s="121"/>
      <c r="AFU2345" s="121"/>
      <c r="AFV2345" s="121"/>
      <c r="AFW2345" s="121"/>
      <c r="AFX2345" s="121"/>
      <c r="AFY2345" s="121"/>
      <c r="AFZ2345" s="121"/>
      <c r="AGA2345" s="121"/>
      <c r="AGB2345" s="121"/>
      <c r="AGC2345" s="121"/>
      <c r="AGD2345" s="121"/>
      <c r="AGE2345" s="121"/>
      <c r="AGF2345" s="121"/>
      <c r="AGG2345" s="121"/>
      <c r="AGH2345" s="121"/>
      <c r="AGI2345" s="121"/>
      <c r="AGJ2345" s="121"/>
      <c r="AGK2345" s="121"/>
      <c r="AGL2345" s="121"/>
      <c r="AGM2345" s="121"/>
      <c r="AGN2345" s="121"/>
      <c r="AGO2345" s="121"/>
      <c r="AGP2345" s="121"/>
      <c r="AGQ2345" s="121"/>
      <c r="AGR2345" s="121"/>
      <c r="AGS2345" s="121"/>
      <c r="AGT2345" s="121"/>
      <c r="AGU2345" s="121"/>
      <c r="AGV2345" s="121"/>
      <c r="AGW2345" s="121"/>
      <c r="AGX2345" s="121"/>
      <c r="AGY2345" s="121"/>
      <c r="AGZ2345" s="121"/>
      <c r="AHA2345" s="121"/>
      <c r="AHB2345" s="121"/>
      <c r="AHC2345" s="121"/>
      <c r="AHD2345" s="121"/>
      <c r="AHE2345" s="121"/>
      <c r="AHF2345" s="121"/>
      <c r="AHG2345" s="121"/>
      <c r="AHH2345" s="121"/>
      <c r="AHI2345" s="121"/>
      <c r="AHJ2345" s="121"/>
      <c r="AHK2345" s="121"/>
      <c r="AHL2345" s="121"/>
      <c r="AHM2345" s="121"/>
      <c r="AHN2345" s="121"/>
      <c r="AHO2345" s="121"/>
      <c r="AHP2345" s="121"/>
      <c r="AHQ2345" s="121"/>
      <c r="AHR2345" s="121"/>
      <c r="AHS2345" s="121"/>
      <c r="AHT2345" s="121"/>
      <c r="AHU2345" s="121"/>
      <c r="AHV2345" s="121"/>
      <c r="AHW2345" s="121"/>
      <c r="AHX2345" s="121"/>
      <c r="AHY2345" s="121"/>
      <c r="AHZ2345" s="121"/>
      <c r="AIA2345" s="121"/>
      <c r="AIB2345" s="121"/>
      <c r="AIC2345" s="121"/>
      <c r="AID2345" s="121"/>
      <c r="AIE2345" s="121"/>
      <c r="AIF2345" s="121"/>
      <c r="AIG2345" s="121"/>
      <c r="AIH2345" s="121"/>
      <c r="AII2345" s="121"/>
      <c r="AIJ2345" s="121"/>
      <c r="AIK2345" s="121"/>
      <c r="AIL2345" s="121"/>
      <c r="AIM2345" s="121"/>
      <c r="AIN2345" s="121"/>
      <c r="AIO2345" s="121"/>
      <c r="AIP2345" s="121"/>
      <c r="AIQ2345" s="121"/>
      <c r="AIR2345" s="121"/>
      <c r="AIS2345" s="121"/>
      <c r="AIT2345" s="121"/>
      <c r="AIU2345" s="121"/>
      <c r="AIV2345" s="121"/>
      <c r="AIW2345" s="121"/>
      <c r="AIX2345" s="121"/>
      <c r="AIY2345" s="121"/>
      <c r="AIZ2345" s="121"/>
      <c r="AJA2345" s="121"/>
      <c r="AJB2345" s="121"/>
      <c r="AJC2345" s="121"/>
      <c r="AJD2345" s="121"/>
      <c r="AJE2345" s="121"/>
      <c r="AJF2345" s="121"/>
      <c r="AJG2345" s="121"/>
      <c r="AJH2345" s="121"/>
      <c r="AJI2345" s="121"/>
      <c r="AJJ2345" s="121"/>
      <c r="AJK2345" s="121"/>
      <c r="AJL2345" s="121"/>
      <c r="AJM2345" s="121"/>
      <c r="AJN2345" s="121"/>
      <c r="AJO2345" s="121"/>
      <c r="AJP2345" s="121"/>
      <c r="AJQ2345" s="121"/>
      <c r="AJR2345" s="121"/>
      <c r="AJS2345" s="121"/>
      <c r="AJT2345" s="121"/>
      <c r="AJU2345" s="121"/>
      <c r="AJV2345" s="121"/>
      <c r="AJW2345" s="121"/>
      <c r="AJX2345" s="121"/>
      <c r="AJY2345" s="121"/>
      <c r="AJZ2345" s="121"/>
      <c r="AKA2345" s="121"/>
      <c r="AKB2345" s="121"/>
      <c r="AKC2345" s="121"/>
      <c r="AKD2345" s="121"/>
      <c r="AKE2345" s="121"/>
      <c r="AKF2345" s="121"/>
      <c r="AKG2345" s="121"/>
      <c r="AKH2345" s="121"/>
      <c r="AKI2345" s="121"/>
      <c r="AKJ2345" s="121"/>
      <c r="AKK2345" s="121"/>
      <c r="AKL2345" s="121"/>
      <c r="AKM2345" s="121"/>
      <c r="AKN2345" s="121"/>
      <c r="AKO2345" s="121"/>
      <c r="AKP2345" s="121"/>
      <c r="AKQ2345" s="121"/>
      <c r="AKR2345" s="121"/>
      <c r="AKS2345" s="121"/>
      <c r="AKT2345" s="121"/>
      <c r="AKU2345" s="121"/>
      <c r="AKV2345" s="121"/>
      <c r="AKW2345" s="121"/>
      <c r="AKX2345" s="121"/>
      <c r="AKY2345" s="121"/>
      <c r="AKZ2345" s="121"/>
      <c r="ALA2345" s="121"/>
      <c r="ALB2345" s="121"/>
      <c r="ALC2345" s="121"/>
      <c r="ALD2345" s="121"/>
      <c r="ALE2345" s="121"/>
      <c r="ALF2345" s="121"/>
      <c r="ALG2345" s="121"/>
      <c r="ALH2345" s="121"/>
      <c r="ALI2345" s="121"/>
      <c r="ALJ2345" s="121"/>
      <c r="ALK2345" s="121"/>
      <c r="ALL2345" s="121"/>
      <c r="ALM2345" s="121"/>
      <c r="ALN2345" s="121"/>
      <c r="ALO2345" s="121"/>
      <c r="ALP2345" s="121"/>
      <c r="ALQ2345" s="121"/>
      <c r="ALR2345" s="121"/>
      <c r="ALS2345" s="121"/>
      <c r="ALT2345" s="121"/>
      <c r="ALU2345" s="121"/>
      <c r="ALV2345" s="121"/>
      <c r="ALW2345" s="121"/>
      <c r="ALX2345" s="121"/>
      <c r="ALY2345" s="121"/>
      <c r="ALZ2345" s="121"/>
      <c r="AMA2345" s="121"/>
      <c r="AMB2345" s="121"/>
      <c r="AMC2345" s="121"/>
      <c r="AMD2345" s="121"/>
      <c r="AME2345" s="121"/>
      <c r="AMF2345" s="121"/>
      <c r="AMG2345" s="121"/>
      <c r="AMH2345" s="121"/>
      <c r="AMI2345" s="121"/>
      <c r="AMJ2345" s="121"/>
      <c r="AMK2345" s="121"/>
    </row>
    <row r="2346" spans="1:1025" s="108" customFormat="1" ht="43.2">
      <c r="A2346" s="15">
        <v>2343</v>
      </c>
      <c r="B2346" s="16" t="s">
        <v>28</v>
      </c>
      <c r="C2346" s="16" t="s">
        <v>3864</v>
      </c>
      <c r="D2346" s="16" t="s">
        <v>5466</v>
      </c>
      <c r="E2346" s="16" t="s">
        <v>5662</v>
      </c>
      <c r="F2346" s="16" t="s">
        <v>938</v>
      </c>
      <c r="G2346" s="16" t="s">
        <v>1053</v>
      </c>
      <c r="H2346" s="16" t="s">
        <v>5663</v>
      </c>
      <c r="I2346" s="16" t="s">
        <v>5664</v>
      </c>
      <c r="J2346" s="16" t="s">
        <v>4368</v>
      </c>
      <c r="K2346" s="16" t="s">
        <v>5665</v>
      </c>
      <c r="L2346" s="16" t="s">
        <v>5666</v>
      </c>
      <c r="M2346" s="63" t="s">
        <v>5661</v>
      </c>
      <c r="N2346" s="121"/>
      <c r="O2346" s="121"/>
      <c r="P2346" s="121"/>
      <c r="Q2346" s="121"/>
      <c r="R2346" s="121"/>
      <c r="S2346" s="121"/>
      <c r="T2346" s="121"/>
      <c r="U2346" s="121"/>
      <c r="V2346" s="121"/>
      <c r="W2346" s="121"/>
      <c r="X2346" s="121"/>
      <c r="Y2346" s="121"/>
      <c r="Z2346" s="121"/>
      <c r="AA2346" s="121"/>
      <c r="AB2346" s="121"/>
      <c r="AC2346" s="121"/>
      <c r="AD2346" s="121"/>
      <c r="AE2346" s="121"/>
      <c r="AF2346" s="121"/>
      <c r="AG2346" s="121"/>
      <c r="AH2346" s="121"/>
      <c r="AI2346" s="121"/>
      <c r="AJ2346" s="121"/>
      <c r="AK2346" s="121"/>
      <c r="AL2346" s="121"/>
      <c r="AM2346" s="121"/>
      <c r="AN2346" s="121"/>
      <c r="AO2346" s="121"/>
      <c r="AP2346" s="121"/>
      <c r="AQ2346" s="121"/>
      <c r="AR2346" s="121"/>
      <c r="AS2346" s="121"/>
      <c r="AT2346" s="121"/>
      <c r="AU2346" s="121"/>
      <c r="AV2346" s="121"/>
      <c r="AW2346" s="121"/>
      <c r="AX2346" s="121"/>
      <c r="AY2346" s="121"/>
      <c r="AZ2346" s="121"/>
      <c r="BA2346" s="121"/>
      <c r="BB2346" s="121"/>
      <c r="BC2346" s="121"/>
      <c r="BD2346" s="121"/>
      <c r="BE2346" s="121"/>
      <c r="BF2346" s="121"/>
      <c r="BG2346" s="121"/>
      <c r="BH2346" s="121"/>
      <c r="BI2346" s="121"/>
      <c r="BJ2346" s="121"/>
      <c r="BK2346" s="121"/>
      <c r="BL2346" s="121"/>
      <c r="BM2346" s="121"/>
      <c r="BN2346" s="121"/>
      <c r="BO2346" s="121"/>
      <c r="BP2346" s="121"/>
      <c r="BQ2346" s="121"/>
      <c r="BR2346" s="121"/>
      <c r="BS2346" s="121"/>
      <c r="BT2346" s="121"/>
      <c r="BU2346" s="121"/>
      <c r="BV2346" s="121"/>
      <c r="BW2346" s="121"/>
      <c r="BX2346" s="121"/>
      <c r="BY2346" s="121"/>
      <c r="BZ2346" s="121"/>
      <c r="CA2346" s="121"/>
      <c r="CB2346" s="121"/>
      <c r="CC2346" s="121"/>
      <c r="CD2346" s="121"/>
      <c r="CE2346" s="121"/>
      <c r="CF2346" s="121"/>
      <c r="CG2346" s="121"/>
      <c r="CH2346" s="121"/>
      <c r="CI2346" s="121"/>
      <c r="CJ2346" s="121"/>
      <c r="CK2346" s="121"/>
      <c r="CL2346" s="121"/>
      <c r="CM2346" s="121"/>
      <c r="CN2346" s="121"/>
      <c r="CO2346" s="121"/>
      <c r="CP2346" s="121"/>
      <c r="CQ2346" s="121"/>
      <c r="CR2346" s="121"/>
      <c r="CS2346" s="121"/>
      <c r="CT2346" s="121"/>
      <c r="CU2346" s="121"/>
      <c r="CV2346" s="121"/>
      <c r="CW2346" s="121"/>
      <c r="CX2346" s="121"/>
      <c r="CY2346" s="121"/>
      <c r="CZ2346" s="121"/>
      <c r="DA2346" s="121"/>
      <c r="DB2346" s="121"/>
      <c r="DC2346" s="121"/>
      <c r="DD2346" s="121"/>
      <c r="DE2346" s="121"/>
      <c r="DF2346" s="121"/>
      <c r="DG2346" s="121"/>
      <c r="DH2346" s="121"/>
      <c r="DI2346" s="121"/>
      <c r="DJ2346" s="121"/>
      <c r="DK2346" s="121"/>
      <c r="DL2346" s="121"/>
      <c r="DM2346" s="121"/>
      <c r="DN2346" s="121"/>
      <c r="DO2346" s="121"/>
      <c r="DP2346" s="121"/>
      <c r="DQ2346" s="121"/>
      <c r="DR2346" s="121"/>
      <c r="DS2346" s="121"/>
      <c r="DT2346" s="121"/>
      <c r="DU2346" s="121"/>
      <c r="DV2346" s="121"/>
      <c r="DW2346" s="121"/>
      <c r="DX2346" s="121"/>
      <c r="DY2346" s="121"/>
      <c r="DZ2346" s="121"/>
      <c r="EA2346" s="121"/>
      <c r="EB2346" s="121"/>
      <c r="EC2346" s="121"/>
      <c r="ED2346" s="121"/>
      <c r="EE2346" s="121"/>
      <c r="EF2346" s="121"/>
      <c r="EG2346" s="121"/>
      <c r="EH2346" s="121"/>
      <c r="EI2346" s="121"/>
      <c r="EJ2346" s="121"/>
      <c r="EK2346" s="121"/>
      <c r="EL2346" s="121"/>
      <c r="EM2346" s="121"/>
      <c r="EN2346" s="121"/>
      <c r="EO2346" s="121"/>
      <c r="EP2346" s="121"/>
      <c r="EQ2346" s="121"/>
      <c r="ER2346" s="121"/>
      <c r="ES2346" s="121"/>
      <c r="ET2346" s="121"/>
      <c r="EU2346" s="121"/>
      <c r="EV2346" s="121"/>
      <c r="EW2346" s="121"/>
      <c r="EX2346" s="121"/>
      <c r="EY2346" s="121"/>
      <c r="EZ2346" s="121"/>
      <c r="FA2346" s="121"/>
      <c r="FB2346" s="121"/>
      <c r="FC2346" s="121"/>
      <c r="FD2346" s="121"/>
      <c r="FE2346" s="121"/>
      <c r="FF2346" s="121"/>
      <c r="FG2346" s="121"/>
      <c r="FH2346" s="121"/>
      <c r="FI2346" s="121"/>
      <c r="FJ2346" s="121"/>
      <c r="FK2346" s="121"/>
      <c r="FL2346" s="121"/>
      <c r="FM2346" s="121"/>
      <c r="FN2346" s="121"/>
      <c r="FO2346" s="121"/>
      <c r="FP2346" s="121"/>
      <c r="FQ2346" s="121"/>
      <c r="FR2346" s="121"/>
      <c r="FS2346" s="121"/>
      <c r="FT2346" s="121"/>
      <c r="FU2346" s="121"/>
      <c r="FV2346" s="121"/>
      <c r="FW2346" s="121"/>
      <c r="FX2346" s="121"/>
      <c r="FY2346" s="121"/>
      <c r="FZ2346" s="121"/>
      <c r="GA2346" s="121"/>
      <c r="GB2346" s="121"/>
      <c r="GC2346" s="121"/>
      <c r="GD2346" s="121"/>
      <c r="GE2346" s="121"/>
      <c r="GF2346" s="121"/>
      <c r="GG2346" s="121"/>
      <c r="GH2346" s="121"/>
      <c r="GI2346" s="121"/>
      <c r="GJ2346" s="121"/>
      <c r="GK2346" s="121"/>
      <c r="GL2346" s="121"/>
      <c r="GM2346" s="121"/>
      <c r="GN2346" s="121"/>
      <c r="GO2346" s="121"/>
      <c r="GP2346" s="121"/>
      <c r="GQ2346" s="121"/>
      <c r="GR2346" s="121"/>
      <c r="GS2346" s="121"/>
      <c r="GT2346" s="121"/>
      <c r="GU2346" s="121"/>
      <c r="GV2346" s="121"/>
      <c r="GW2346" s="121"/>
      <c r="GX2346" s="121"/>
      <c r="GY2346" s="121"/>
      <c r="GZ2346" s="121"/>
      <c r="HA2346" s="121"/>
      <c r="HB2346" s="121"/>
      <c r="HC2346" s="121"/>
      <c r="HD2346" s="121"/>
      <c r="HE2346" s="121"/>
      <c r="HF2346" s="121"/>
      <c r="HG2346" s="121"/>
      <c r="HH2346" s="121"/>
      <c r="HI2346" s="121"/>
      <c r="HJ2346" s="121"/>
      <c r="HK2346" s="121"/>
      <c r="HL2346" s="121"/>
      <c r="HM2346" s="121"/>
      <c r="HN2346" s="121"/>
      <c r="HO2346" s="121"/>
      <c r="HP2346" s="121"/>
      <c r="HQ2346" s="121"/>
      <c r="HR2346" s="121"/>
      <c r="HS2346" s="121"/>
      <c r="HT2346" s="121"/>
      <c r="HU2346" s="121"/>
      <c r="HV2346" s="121"/>
      <c r="HW2346" s="121"/>
      <c r="HX2346" s="121"/>
      <c r="HY2346" s="121"/>
      <c r="HZ2346" s="121"/>
      <c r="IA2346" s="121"/>
      <c r="IB2346" s="121"/>
      <c r="IC2346" s="121"/>
      <c r="ID2346" s="121"/>
      <c r="IE2346" s="121"/>
      <c r="IF2346" s="121"/>
      <c r="IG2346" s="121"/>
      <c r="IH2346" s="121"/>
      <c r="II2346" s="121"/>
      <c r="IJ2346" s="121"/>
      <c r="IK2346" s="121"/>
      <c r="IL2346" s="121"/>
      <c r="IM2346" s="121"/>
      <c r="IN2346" s="121"/>
      <c r="IO2346" s="121"/>
      <c r="IP2346" s="121"/>
      <c r="IQ2346" s="121"/>
      <c r="IR2346" s="121"/>
      <c r="IS2346" s="121"/>
      <c r="IT2346" s="121"/>
      <c r="IU2346" s="121"/>
      <c r="IV2346" s="121"/>
      <c r="IW2346" s="121"/>
      <c r="IX2346" s="121"/>
      <c r="IY2346" s="121"/>
      <c r="IZ2346" s="121"/>
      <c r="JA2346" s="121"/>
      <c r="JB2346" s="121"/>
      <c r="JC2346" s="121"/>
      <c r="JD2346" s="121"/>
      <c r="JE2346" s="121"/>
      <c r="JF2346" s="121"/>
      <c r="JG2346" s="121"/>
      <c r="JH2346" s="121"/>
      <c r="JI2346" s="121"/>
      <c r="JJ2346" s="121"/>
      <c r="JK2346" s="121"/>
      <c r="JL2346" s="121"/>
      <c r="JM2346" s="121"/>
      <c r="JN2346" s="121"/>
      <c r="JO2346" s="121"/>
      <c r="JP2346" s="121"/>
      <c r="JQ2346" s="121"/>
      <c r="JR2346" s="121"/>
      <c r="JS2346" s="121"/>
      <c r="JT2346" s="121"/>
      <c r="JU2346" s="121"/>
      <c r="JV2346" s="121"/>
      <c r="JW2346" s="121"/>
      <c r="JX2346" s="121"/>
      <c r="JY2346" s="121"/>
      <c r="JZ2346" s="121"/>
      <c r="KA2346" s="121"/>
      <c r="KB2346" s="121"/>
      <c r="KC2346" s="121"/>
      <c r="KD2346" s="121"/>
      <c r="KE2346" s="121"/>
      <c r="KF2346" s="121"/>
      <c r="KG2346" s="121"/>
      <c r="KH2346" s="121"/>
      <c r="KI2346" s="121"/>
      <c r="KJ2346" s="121"/>
      <c r="KK2346" s="121"/>
      <c r="KL2346" s="121"/>
      <c r="KM2346" s="121"/>
      <c r="KN2346" s="121"/>
      <c r="KO2346" s="121"/>
      <c r="KP2346" s="121"/>
      <c r="KQ2346" s="121"/>
      <c r="KR2346" s="121"/>
      <c r="KS2346" s="121"/>
      <c r="KT2346" s="121"/>
      <c r="KU2346" s="121"/>
      <c r="KV2346" s="121"/>
      <c r="KW2346" s="121"/>
      <c r="KX2346" s="121"/>
      <c r="KY2346" s="121"/>
      <c r="KZ2346" s="121"/>
      <c r="LA2346" s="121"/>
      <c r="LB2346" s="121"/>
      <c r="LC2346" s="121"/>
      <c r="LD2346" s="121"/>
      <c r="LE2346" s="121"/>
      <c r="LF2346" s="121"/>
      <c r="LG2346" s="121"/>
      <c r="LH2346" s="121"/>
      <c r="LI2346" s="121"/>
      <c r="LJ2346" s="121"/>
      <c r="LK2346" s="121"/>
      <c r="LL2346" s="121"/>
      <c r="LM2346" s="121"/>
      <c r="LN2346" s="121"/>
      <c r="LO2346" s="121"/>
      <c r="LP2346" s="121"/>
      <c r="LQ2346" s="121"/>
      <c r="LR2346" s="121"/>
      <c r="LS2346" s="121"/>
      <c r="LT2346" s="121"/>
      <c r="LU2346" s="121"/>
      <c r="LV2346" s="121"/>
      <c r="LW2346" s="121"/>
      <c r="LX2346" s="121"/>
      <c r="LY2346" s="121"/>
      <c r="LZ2346" s="121"/>
      <c r="MA2346" s="121"/>
      <c r="MB2346" s="121"/>
      <c r="MC2346" s="121"/>
      <c r="MD2346" s="121"/>
      <c r="ME2346" s="121"/>
      <c r="MF2346" s="121"/>
      <c r="MG2346" s="121"/>
      <c r="MH2346" s="121"/>
      <c r="MI2346" s="121"/>
      <c r="MJ2346" s="121"/>
      <c r="MK2346" s="121"/>
      <c r="ML2346" s="121"/>
      <c r="MM2346" s="121"/>
      <c r="MN2346" s="121"/>
      <c r="MO2346" s="121"/>
      <c r="MP2346" s="121"/>
      <c r="MQ2346" s="121"/>
      <c r="MR2346" s="121"/>
      <c r="MS2346" s="121"/>
      <c r="MT2346" s="121"/>
      <c r="MU2346" s="121"/>
      <c r="MV2346" s="121"/>
      <c r="MW2346" s="121"/>
      <c r="MX2346" s="121"/>
      <c r="MY2346" s="121"/>
      <c r="MZ2346" s="121"/>
      <c r="NA2346" s="121"/>
      <c r="NB2346" s="121"/>
      <c r="NC2346" s="121"/>
      <c r="ND2346" s="121"/>
      <c r="NE2346" s="121"/>
      <c r="NF2346" s="121"/>
      <c r="NG2346" s="121"/>
      <c r="NH2346" s="121"/>
      <c r="NI2346" s="121"/>
      <c r="NJ2346" s="121"/>
      <c r="NK2346" s="121"/>
      <c r="NL2346" s="121"/>
      <c r="NM2346" s="121"/>
      <c r="NN2346" s="121"/>
      <c r="NO2346" s="121"/>
      <c r="NP2346" s="121"/>
      <c r="NQ2346" s="121"/>
      <c r="NR2346" s="121"/>
      <c r="NS2346" s="121"/>
      <c r="NT2346" s="121"/>
      <c r="NU2346" s="121"/>
      <c r="NV2346" s="121"/>
      <c r="NW2346" s="121"/>
      <c r="NX2346" s="121"/>
      <c r="NY2346" s="121"/>
      <c r="NZ2346" s="121"/>
      <c r="OA2346" s="121"/>
      <c r="OB2346" s="121"/>
      <c r="OC2346" s="121"/>
      <c r="OD2346" s="121"/>
      <c r="OE2346" s="121"/>
      <c r="OF2346" s="121"/>
      <c r="OG2346" s="121"/>
      <c r="OH2346" s="121"/>
      <c r="OI2346" s="121"/>
      <c r="OJ2346" s="121"/>
      <c r="OK2346" s="121"/>
      <c r="OL2346" s="121"/>
      <c r="OM2346" s="121"/>
      <c r="ON2346" s="121"/>
      <c r="OO2346" s="121"/>
      <c r="OP2346" s="121"/>
      <c r="OQ2346" s="121"/>
      <c r="OR2346" s="121"/>
      <c r="OS2346" s="121"/>
      <c r="OT2346" s="121"/>
      <c r="OU2346" s="121"/>
      <c r="OV2346" s="121"/>
      <c r="OW2346" s="121"/>
      <c r="OX2346" s="121"/>
      <c r="OY2346" s="121"/>
      <c r="OZ2346" s="121"/>
      <c r="PA2346" s="121"/>
      <c r="PB2346" s="121"/>
      <c r="PC2346" s="121"/>
      <c r="PD2346" s="121"/>
      <c r="PE2346" s="121"/>
      <c r="PF2346" s="121"/>
      <c r="PG2346" s="121"/>
      <c r="PH2346" s="121"/>
      <c r="PI2346" s="121"/>
      <c r="PJ2346" s="121"/>
      <c r="PK2346" s="121"/>
      <c r="PL2346" s="121"/>
      <c r="PM2346" s="121"/>
      <c r="PN2346" s="121"/>
      <c r="PO2346" s="121"/>
      <c r="PP2346" s="121"/>
      <c r="PQ2346" s="121"/>
      <c r="PR2346" s="121"/>
      <c r="PS2346" s="121"/>
      <c r="PT2346" s="121"/>
      <c r="PU2346" s="121"/>
      <c r="PV2346" s="121"/>
      <c r="PW2346" s="121"/>
      <c r="PX2346" s="121"/>
      <c r="PY2346" s="121"/>
      <c r="PZ2346" s="121"/>
      <c r="QA2346" s="121"/>
      <c r="QB2346" s="121"/>
      <c r="QC2346" s="121"/>
      <c r="QD2346" s="121"/>
      <c r="QE2346" s="121"/>
      <c r="QF2346" s="121"/>
      <c r="QG2346" s="121"/>
      <c r="QH2346" s="121"/>
      <c r="QI2346" s="121"/>
      <c r="QJ2346" s="121"/>
      <c r="QK2346" s="121"/>
      <c r="QL2346" s="121"/>
      <c r="QM2346" s="121"/>
      <c r="QN2346" s="121"/>
      <c r="QO2346" s="121"/>
      <c r="QP2346" s="121"/>
      <c r="QQ2346" s="121"/>
      <c r="QR2346" s="121"/>
      <c r="QS2346" s="121"/>
      <c r="QT2346" s="121"/>
      <c r="QU2346" s="121"/>
      <c r="QV2346" s="121"/>
      <c r="QW2346" s="121"/>
      <c r="QX2346" s="121"/>
      <c r="QY2346" s="121"/>
      <c r="QZ2346" s="121"/>
      <c r="RA2346" s="121"/>
      <c r="RB2346" s="121"/>
      <c r="RC2346" s="121"/>
      <c r="RD2346" s="121"/>
      <c r="RE2346" s="121"/>
      <c r="RF2346" s="121"/>
      <c r="RG2346" s="121"/>
      <c r="RH2346" s="121"/>
      <c r="RI2346" s="121"/>
      <c r="RJ2346" s="121"/>
      <c r="RK2346" s="121"/>
      <c r="RL2346" s="121"/>
      <c r="RM2346" s="121"/>
      <c r="RN2346" s="121"/>
      <c r="RO2346" s="121"/>
      <c r="RP2346" s="121"/>
      <c r="RQ2346" s="121"/>
      <c r="RR2346" s="121"/>
      <c r="RS2346" s="121"/>
      <c r="RT2346" s="121"/>
      <c r="RU2346" s="121"/>
      <c r="RV2346" s="121"/>
      <c r="RW2346" s="121"/>
      <c r="RX2346" s="121"/>
      <c r="RY2346" s="121"/>
      <c r="RZ2346" s="121"/>
      <c r="SA2346" s="121"/>
      <c r="SB2346" s="121"/>
      <c r="SC2346" s="121"/>
      <c r="SD2346" s="121"/>
      <c r="SE2346" s="121"/>
      <c r="SF2346" s="121"/>
      <c r="SG2346" s="121"/>
      <c r="SH2346" s="121"/>
      <c r="SI2346" s="121"/>
      <c r="SJ2346" s="121"/>
      <c r="SK2346" s="121"/>
      <c r="SL2346" s="121"/>
      <c r="SM2346" s="121"/>
      <c r="SN2346" s="121"/>
      <c r="SO2346" s="121"/>
      <c r="SP2346" s="121"/>
      <c r="SQ2346" s="121"/>
      <c r="SR2346" s="121"/>
      <c r="SS2346" s="121"/>
      <c r="ST2346" s="121"/>
      <c r="SU2346" s="121"/>
      <c r="SV2346" s="121"/>
      <c r="SW2346" s="121"/>
      <c r="SX2346" s="121"/>
      <c r="SY2346" s="121"/>
      <c r="SZ2346" s="121"/>
      <c r="TA2346" s="121"/>
      <c r="TB2346" s="121"/>
      <c r="TC2346" s="121"/>
      <c r="TD2346" s="121"/>
      <c r="TE2346" s="121"/>
      <c r="TF2346" s="121"/>
      <c r="TG2346" s="121"/>
      <c r="TH2346" s="121"/>
      <c r="TI2346" s="121"/>
      <c r="TJ2346" s="121"/>
      <c r="TK2346" s="121"/>
      <c r="TL2346" s="121"/>
      <c r="TM2346" s="121"/>
      <c r="TN2346" s="121"/>
      <c r="TO2346" s="121"/>
      <c r="TP2346" s="121"/>
      <c r="TQ2346" s="121"/>
      <c r="TR2346" s="121"/>
      <c r="TS2346" s="121"/>
      <c r="TT2346" s="121"/>
      <c r="TU2346" s="121"/>
      <c r="TV2346" s="121"/>
      <c r="TW2346" s="121"/>
      <c r="TX2346" s="121"/>
      <c r="TY2346" s="121"/>
      <c r="TZ2346" s="121"/>
      <c r="UA2346" s="121"/>
      <c r="UB2346" s="121"/>
      <c r="UC2346" s="121"/>
      <c r="UD2346" s="121"/>
      <c r="UE2346" s="121"/>
      <c r="UF2346" s="121"/>
      <c r="UG2346" s="121"/>
      <c r="UH2346" s="121"/>
      <c r="UI2346" s="121"/>
      <c r="UJ2346" s="121"/>
      <c r="UK2346" s="121"/>
      <c r="UL2346" s="121"/>
      <c r="UM2346" s="121"/>
      <c r="UN2346" s="121"/>
      <c r="UO2346" s="121"/>
      <c r="UP2346" s="121"/>
      <c r="UQ2346" s="121"/>
      <c r="UR2346" s="121"/>
      <c r="US2346" s="121"/>
      <c r="UT2346" s="121"/>
      <c r="UU2346" s="121"/>
      <c r="UV2346" s="121"/>
      <c r="UW2346" s="121"/>
      <c r="UX2346" s="121"/>
      <c r="UY2346" s="121"/>
      <c r="UZ2346" s="121"/>
      <c r="VA2346" s="121"/>
      <c r="VB2346" s="121"/>
      <c r="VC2346" s="121"/>
      <c r="VD2346" s="121"/>
      <c r="VE2346" s="121"/>
      <c r="VF2346" s="121"/>
      <c r="VG2346" s="121"/>
      <c r="VH2346" s="121"/>
      <c r="VI2346" s="121"/>
      <c r="VJ2346" s="121"/>
      <c r="VK2346" s="121"/>
      <c r="VL2346" s="121"/>
      <c r="VM2346" s="121"/>
      <c r="VN2346" s="121"/>
      <c r="VO2346" s="121"/>
      <c r="VP2346" s="121"/>
      <c r="VQ2346" s="121"/>
      <c r="VR2346" s="121"/>
      <c r="VS2346" s="121"/>
      <c r="VT2346" s="121"/>
      <c r="VU2346" s="121"/>
      <c r="VV2346" s="121"/>
      <c r="VW2346" s="121"/>
      <c r="VX2346" s="121"/>
      <c r="VY2346" s="121"/>
      <c r="VZ2346" s="121"/>
      <c r="WA2346" s="121"/>
      <c r="WB2346" s="121"/>
      <c r="WC2346" s="121"/>
      <c r="WD2346" s="121"/>
      <c r="WE2346" s="121"/>
      <c r="WF2346" s="121"/>
      <c r="WG2346" s="121"/>
      <c r="WH2346" s="121"/>
      <c r="WI2346" s="121"/>
      <c r="WJ2346" s="121"/>
      <c r="WK2346" s="121"/>
      <c r="WL2346" s="121"/>
      <c r="WM2346" s="121"/>
      <c r="WN2346" s="121"/>
      <c r="WO2346" s="121"/>
      <c r="WP2346" s="121"/>
      <c r="WQ2346" s="121"/>
      <c r="WR2346" s="121"/>
      <c r="WS2346" s="121"/>
      <c r="WT2346" s="121"/>
      <c r="WU2346" s="121"/>
      <c r="WV2346" s="121"/>
      <c r="WW2346" s="121"/>
      <c r="WX2346" s="121"/>
      <c r="WY2346" s="121"/>
      <c r="WZ2346" s="121"/>
      <c r="XA2346" s="121"/>
      <c r="XB2346" s="121"/>
      <c r="XC2346" s="121"/>
      <c r="XD2346" s="121"/>
      <c r="XE2346" s="121"/>
      <c r="XF2346" s="121"/>
      <c r="XG2346" s="121"/>
      <c r="XH2346" s="121"/>
      <c r="XI2346" s="121"/>
      <c r="XJ2346" s="121"/>
      <c r="XK2346" s="121"/>
      <c r="XL2346" s="121"/>
      <c r="XM2346" s="121"/>
      <c r="XN2346" s="121"/>
      <c r="XO2346" s="121"/>
      <c r="XP2346" s="121"/>
      <c r="XQ2346" s="121"/>
      <c r="XR2346" s="121"/>
      <c r="XS2346" s="121"/>
      <c r="XT2346" s="121"/>
      <c r="XU2346" s="121"/>
      <c r="XV2346" s="121"/>
      <c r="XW2346" s="121"/>
      <c r="XX2346" s="121"/>
      <c r="XY2346" s="121"/>
      <c r="XZ2346" s="121"/>
      <c r="YA2346" s="121"/>
      <c r="YB2346" s="121"/>
      <c r="YC2346" s="121"/>
      <c r="YD2346" s="121"/>
      <c r="YE2346" s="121"/>
      <c r="YF2346" s="121"/>
      <c r="YG2346" s="121"/>
      <c r="YH2346" s="121"/>
      <c r="YI2346" s="121"/>
      <c r="YJ2346" s="121"/>
      <c r="YK2346" s="121"/>
      <c r="YL2346" s="121"/>
      <c r="YM2346" s="121"/>
      <c r="YN2346" s="121"/>
      <c r="YO2346" s="121"/>
      <c r="YP2346" s="121"/>
      <c r="YQ2346" s="121"/>
      <c r="YR2346" s="121"/>
      <c r="YS2346" s="121"/>
      <c r="YT2346" s="121"/>
      <c r="YU2346" s="121"/>
      <c r="YV2346" s="121"/>
      <c r="YW2346" s="121"/>
      <c r="YX2346" s="121"/>
      <c r="YY2346" s="121"/>
      <c r="YZ2346" s="121"/>
      <c r="ZA2346" s="121"/>
      <c r="ZB2346" s="121"/>
      <c r="ZC2346" s="121"/>
      <c r="ZD2346" s="121"/>
      <c r="ZE2346" s="121"/>
      <c r="ZF2346" s="121"/>
      <c r="ZG2346" s="121"/>
      <c r="ZH2346" s="121"/>
      <c r="ZI2346" s="121"/>
      <c r="ZJ2346" s="121"/>
      <c r="ZK2346" s="121"/>
      <c r="ZL2346" s="121"/>
      <c r="ZM2346" s="121"/>
      <c r="ZN2346" s="121"/>
      <c r="ZO2346" s="121"/>
      <c r="ZP2346" s="121"/>
      <c r="ZQ2346" s="121"/>
      <c r="ZR2346" s="121"/>
      <c r="ZS2346" s="121"/>
      <c r="ZT2346" s="121"/>
      <c r="ZU2346" s="121"/>
      <c r="ZV2346" s="121"/>
      <c r="ZW2346" s="121"/>
      <c r="ZX2346" s="121"/>
      <c r="ZY2346" s="121"/>
      <c r="ZZ2346" s="121"/>
      <c r="AAA2346" s="121"/>
      <c r="AAB2346" s="121"/>
      <c r="AAC2346" s="121"/>
      <c r="AAD2346" s="121"/>
      <c r="AAE2346" s="121"/>
      <c r="AAF2346" s="121"/>
      <c r="AAG2346" s="121"/>
      <c r="AAH2346" s="121"/>
      <c r="AAI2346" s="121"/>
      <c r="AAJ2346" s="121"/>
      <c r="AAK2346" s="121"/>
      <c r="AAL2346" s="121"/>
      <c r="AAM2346" s="121"/>
      <c r="AAN2346" s="121"/>
      <c r="AAO2346" s="121"/>
      <c r="AAP2346" s="121"/>
      <c r="AAQ2346" s="121"/>
      <c r="AAR2346" s="121"/>
      <c r="AAS2346" s="121"/>
      <c r="AAT2346" s="121"/>
      <c r="AAU2346" s="121"/>
      <c r="AAV2346" s="121"/>
      <c r="AAW2346" s="121"/>
      <c r="AAX2346" s="121"/>
      <c r="AAY2346" s="121"/>
      <c r="AAZ2346" s="121"/>
      <c r="ABA2346" s="121"/>
      <c r="ABB2346" s="121"/>
      <c r="ABC2346" s="121"/>
      <c r="ABD2346" s="121"/>
      <c r="ABE2346" s="121"/>
      <c r="ABF2346" s="121"/>
      <c r="ABG2346" s="121"/>
      <c r="ABH2346" s="121"/>
      <c r="ABI2346" s="121"/>
      <c r="ABJ2346" s="121"/>
      <c r="ABK2346" s="121"/>
      <c r="ABL2346" s="121"/>
      <c r="ABM2346" s="121"/>
      <c r="ABN2346" s="121"/>
      <c r="ABO2346" s="121"/>
      <c r="ABP2346" s="121"/>
      <c r="ABQ2346" s="121"/>
      <c r="ABR2346" s="121"/>
      <c r="ABS2346" s="121"/>
      <c r="ABT2346" s="121"/>
      <c r="ABU2346" s="121"/>
      <c r="ABV2346" s="121"/>
      <c r="ABW2346" s="121"/>
      <c r="ABX2346" s="121"/>
      <c r="ABY2346" s="121"/>
      <c r="ABZ2346" s="121"/>
      <c r="ACA2346" s="121"/>
      <c r="ACB2346" s="121"/>
      <c r="ACC2346" s="121"/>
      <c r="ACD2346" s="121"/>
      <c r="ACE2346" s="121"/>
      <c r="ACF2346" s="121"/>
      <c r="ACG2346" s="121"/>
      <c r="ACH2346" s="121"/>
      <c r="ACI2346" s="121"/>
      <c r="ACJ2346" s="121"/>
      <c r="ACK2346" s="121"/>
      <c r="ACL2346" s="121"/>
      <c r="ACM2346" s="121"/>
      <c r="ACN2346" s="121"/>
      <c r="ACO2346" s="121"/>
      <c r="ACP2346" s="121"/>
      <c r="ACQ2346" s="121"/>
      <c r="ACR2346" s="121"/>
      <c r="ACS2346" s="121"/>
      <c r="ACT2346" s="121"/>
      <c r="ACU2346" s="121"/>
      <c r="ACV2346" s="121"/>
      <c r="ACW2346" s="121"/>
      <c r="ACX2346" s="121"/>
      <c r="ACY2346" s="121"/>
      <c r="ACZ2346" s="121"/>
      <c r="ADA2346" s="121"/>
      <c r="ADB2346" s="121"/>
      <c r="ADC2346" s="121"/>
      <c r="ADD2346" s="121"/>
      <c r="ADE2346" s="121"/>
      <c r="ADF2346" s="121"/>
      <c r="ADG2346" s="121"/>
      <c r="ADH2346" s="121"/>
      <c r="ADI2346" s="121"/>
      <c r="ADJ2346" s="121"/>
      <c r="ADK2346" s="121"/>
      <c r="ADL2346" s="121"/>
      <c r="ADM2346" s="121"/>
      <c r="ADN2346" s="121"/>
      <c r="ADO2346" s="121"/>
      <c r="ADP2346" s="121"/>
      <c r="ADQ2346" s="121"/>
      <c r="ADR2346" s="121"/>
      <c r="ADS2346" s="121"/>
      <c r="ADT2346" s="121"/>
      <c r="ADU2346" s="121"/>
      <c r="ADV2346" s="121"/>
      <c r="ADW2346" s="121"/>
      <c r="ADX2346" s="121"/>
      <c r="ADY2346" s="121"/>
      <c r="ADZ2346" s="121"/>
      <c r="AEA2346" s="121"/>
      <c r="AEB2346" s="121"/>
      <c r="AEC2346" s="121"/>
      <c r="AED2346" s="121"/>
      <c r="AEE2346" s="121"/>
      <c r="AEF2346" s="121"/>
      <c r="AEG2346" s="121"/>
      <c r="AEH2346" s="121"/>
      <c r="AEI2346" s="121"/>
      <c r="AEJ2346" s="121"/>
      <c r="AEK2346" s="121"/>
      <c r="AEL2346" s="121"/>
      <c r="AEM2346" s="121"/>
      <c r="AEN2346" s="121"/>
      <c r="AEO2346" s="121"/>
      <c r="AEP2346" s="121"/>
      <c r="AEQ2346" s="121"/>
      <c r="AER2346" s="121"/>
      <c r="AES2346" s="121"/>
      <c r="AET2346" s="121"/>
      <c r="AEU2346" s="121"/>
      <c r="AEV2346" s="121"/>
      <c r="AEW2346" s="121"/>
      <c r="AEX2346" s="121"/>
      <c r="AEY2346" s="121"/>
      <c r="AEZ2346" s="121"/>
      <c r="AFA2346" s="121"/>
      <c r="AFB2346" s="121"/>
      <c r="AFC2346" s="121"/>
      <c r="AFD2346" s="121"/>
      <c r="AFE2346" s="121"/>
      <c r="AFF2346" s="121"/>
      <c r="AFG2346" s="121"/>
      <c r="AFH2346" s="121"/>
      <c r="AFI2346" s="121"/>
      <c r="AFJ2346" s="121"/>
      <c r="AFK2346" s="121"/>
      <c r="AFL2346" s="121"/>
      <c r="AFM2346" s="121"/>
      <c r="AFN2346" s="121"/>
      <c r="AFO2346" s="121"/>
      <c r="AFP2346" s="121"/>
      <c r="AFQ2346" s="121"/>
      <c r="AFR2346" s="121"/>
      <c r="AFS2346" s="121"/>
      <c r="AFT2346" s="121"/>
      <c r="AFU2346" s="121"/>
      <c r="AFV2346" s="121"/>
      <c r="AFW2346" s="121"/>
      <c r="AFX2346" s="121"/>
      <c r="AFY2346" s="121"/>
      <c r="AFZ2346" s="121"/>
      <c r="AGA2346" s="121"/>
      <c r="AGB2346" s="121"/>
      <c r="AGC2346" s="121"/>
      <c r="AGD2346" s="121"/>
      <c r="AGE2346" s="121"/>
      <c r="AGF2346" s="121"/>
      <c r="AGG2346" s="121"/>
      <c r="AGH2346" s="121"/>
      <c r="AGI2346" s="121"/>
      <c r="AGJ2346" s="121"/>
      <c r="AGK2346" s="121"/>
      <c r="AGL2346" s="121"/>
      <c r="AGM2346" s="121"/>
      <c r="AGN2346" s="121"/>
      <c r="AGO2346" s="121"/>
      <c r="AGP2346" s="121"/>
      <c r="AGQ2346" s="121"/>
      <c r="AGR2346" s="121"/>
      <c r="AGS2346" s="121"/>
      <c r="AGT2346" s="121"/>
      <c r="AGU2346" s="121"/>
      <c r="AGV2346" s="121"/>
      <c r="AGW2346" s="121"/>
      <c r="AGX2346" s="121"/>
      <c r="AGY2346" s="121"/>
      <c r="AGZ2346" s="121"/>
      <c r="AHA2346" s="121"/>
      <c r="AHB2346" s="121"/>
      <c r="AHC2346" s="121"/>
      <c r="AHD2346" s="121"/>
      <c r="AHE2346" s="121"/>
      <c r="AHF2346" s="121"/>
      <c r="AHG2346" s="121"/>
      <c r="AHH2346" s="121"/>
      <c r="AHI2346" s="121"/>
      <c r="AHJ2346" s="121"/>
      <c r="AHK2346" s="121"/>
      <c r="AHL2346" s="121"/>
      <c r="AHM2346" s="121"/>
      <c r="AHN2346" s="121"/>
      <c r="AHO2346" s="121"/>
      <c r="AHP2346" s="121"/>
      <c r="AHQ2346" s="121"/>
      <c r="AHR2346" s="121"/>
      <c r="AHS2346" s="121"/>
      <c r="AHT2346" s="121"/>
      <c r="AHU2346" s="121"/>
      <c r="AHV2346" s="121"/>
      <c r="AHW2346" s="121"/>
      <c r="AHX2346" s="121"/>
      <c r="AHY2346" s="121"/>
      <c r="AHZ2346" s="121"/>
      <c r="AIA2346" s="121"/>
      <c r="AIB2346" s="121"/>
      <c r="AIC2346" s="121"/>
      <c r="AID2346" s="121"/>
      <c r="AIE2346" s="121"/>
      <c r="AIF2346" s="121"/>
      <c r="AIG2346" s="121"/>
      <c r="AIH2346" s="121"/>
      <c r="AII2346" s="121"/>
      <c r="AIJ2346" s="121"/>
      <c r="AIK2346" s="121"/>
      <c r="AIL2346" s="121"/>
      <c r="AIM2346" s="121"/>
      <c r="AIN2346" s="121"/>
      <c r="AIO2346" s="121"/>
      <c r="AIP2346" s="121"/>
      <c r="AIQ2346" s="121"/>
      <c r="AIR2346" s="121"/>
      <c r="AIS2346" s="121"/>
      <c r="AIT2346" s="121"/>
      <c r="AIU2346" s="121"/>
      <c r="AIV2346" s="121"/>
      <c r="AIW2346" s="121"/>
      <c r="AIX2346" s="121"/>
      <c r="AIY2346" s="121"/>
      <c r="AIZ2346" s="121"/>
      <c r="AJA2346" s="121"/>
      <c r="AJB2346" s="121"/>
      <c r="AJC2346" s="121"/>
      <c r="AJD2346" s="121"/>
      <c r="AJE2346" s="121"/>
      <c r="AJF2346" s="121"/>
      <c r="AJG2346" s="121"/>
      <c r="AJH2346" s="121"/>
      <c r="AJI2346" s="121"/>
      <c r="AJJ2346" s="121"/>
      <c r="AJK2346" s="121"/>
      <c r="AJL2346" s="121"/>
      <c r="AJM2346" s="121"/>
      <c r="AJN2346" s="121"/>
      <c r="AJO2346" s="121"/>
      <c r="AJP2346" s="121"/>
      <c r="AJQ2346" s="121"/>
      <c r="AJR2346" s="121"/>
      <c r="AJS2346" s="121"/>
      <c r="AJT2346" s="121"/>
      <c r="AJU2346" s="121"/>
      <c r="AJV2346" s="121"/>
      <c r="AJW2346" s="121"/>
      <c r="AJX2346" s="121"/>
      <c r="AJY2346" s="121"/>
      <c r="AJZ2346" s="121"/>
      <c r="AKA2346" s="121"/>
      <c r="AKB2346" s="121"/>
      <c r="AKC2346" s="121"/>
      <c r="AKD2346" s="121"/>
      <c r="AKE2346" s="121"/>
      <c r="AKF2346" s="121"/>
      <c r="AKG2346" s="121"/>
      <c r="AKH2346" s="121"/>
      <c r="AKI2346" s="121"/>
      <c r="AKJ2346" s="121"/>
      <c r="AKK2346" s="121"/>
      <c r="AKL2346" s="121"/>
      <c r="AKM2346" s="121"/>
      <c r="AKN2346" s="121"/>
      <c r="AKO2346" s="121"/>
      <c r="AKP2346" s="121"/>
      <c r="AKQ2346" s="121"/>
      <c r="AKR2346" s="121"/>
      <c r="AKS2346" s="121"/>
      <c r="AKT2346" s="121"/>
      <c r="AKU2346" s="121"/>
      <c r="AKV2346" s="121"/>
      <c r="AKW2346" s="121"/>
      <c r="AKX2346" s="121"/>
      <c r="AKY2346" s="121"/>
      <c r="AKZ2346" s="121"/>
      <c r="ALA2346" s="121"/>
      <c r="ALB2346" s="121"/>
      <c r="ALC2346" s="121"/>
      <c r="ALD2346" s="121"/>
      <c r="ALE2346" s="121"/>
      <c r="ALF2346" s="121"/>
      <c r="ALG2346" s="121"/>
      <c r="ALH2346" s="121"/>
      <c r="ALI2346" s="121"/>
      <c r="ALJ2346" s="121"/>
      <c r="ALK2346" s="121"/>
      <c r="ALL2346" s="121"/>
      <c r="ALM2346" s="121"/>
      <c r="ALN2346" s="121"/>
      <c r="ALO2346" s="121"/>
      <c r="ALP2346" s="121"/>
      <c r="ALQ2346" s="121"/>
      <c r="ALR2346" s="121"/>
      <c r="ALS2346" s="121"/>
      <c r="ALT2346" s="121"/>
      <c r="ALU2346" s="121"/>
      <c r="ALV2346" s="121"/>
      <c r="ALW2346" s="121"/>
      <c r="ALX2346" s="121"/>
      <c r="ALY2346" s="121"/>
      <c r="ALZ2346" s="121"/>
      <c r="AMA2346" s="121"/>
      <c r="AMB2346" s="121"/>
      <c r="AMC2346" s="121"/>
      <c r="AMD2346" s="121"/>
      <c r="AME2346" s="121"/>
      <c r="AMF2346" s="121"/>
      <c r="AMG2346" s="121"/>
      <c r="AMH2346" s="121"/>
      <c r="AMI2346" s="121"/>
      <c r="AMJ2346" s="121"/>
      <c r="AMK2346" s="121"/>
    </row>
    <row r="2347" spans="1:1025" s="108" customFormat="1">
      <c r="A2347" s="15">
        <v>2344</v>
      </c>
      <c r="B2347" s="16" t="s">
        <v>40</v>
      </c>
      <c r="C2347" s="16" t="s">
        <v>3864</v>
      </c>
      <c r="D2347" s="16" t="s">
        <v>5466</v>
      </c>
      <c r="E2347" s="16" t="s">
        <v>5667</v>
      </c>
      <c r="F2347" s="16" t="s">
        <v>938</v>
      </c>
      <c r="G2347" s="16" t="s">
        <v>1042</v>
      </c>
      <c r="H2347" s="16" t="s">
        <v>5595</v>
      </c>
      <c r="I2347" s="16" t="s">
        <v>5664</v>
      </c>
      <c r="J2347" s="16" t="s">
        <v>4368</v>
      </c>
      <c r="K2347" s="16" t="s">
        <v>5668</v>
      </c>
      <c r="L2347" s="16" t="s">
        <v>5669</v>
      </c>
      <c r="M2347" s="55"/>
      <c r="N2347" s="121"/>
      <c r="O2347" s="121"/>
      <c r="P2347" s="121"/>
      <c r="Q2347" s="121"/>
      <c r="R2347" s="121"/>
      <c r="S2347" s="121"/>
      <c r="T2347" s="121"/>
      <c r="U2347" s="121"/>
      <c r="V2347" s="121"/>
      <c r="W2347" s="121"/>
      <c r="X2347" s="121"/>
      <c r="Y2347" s="121"/>
      <c r="Z2347" s="121"/>
      <c r="AA2347" s="121"/>
      <c r="AB2347" s="121"/>
      <c r="AC2347" s="121"/>
      <c r="AD2347" s="121"/>
      <c r="AE2347" s="121"/>
      <c r="AF2347" s="121"/>
      <c r="AG2347" s="121"/>
      <c r="AH2347" s="121"/>
      <c r="AI2347" s="121"/>
      <c r="AJ2347" s="121"/>
      <c r="AK2347" s="121"/>
      <c r="AL2347" s="121"/>
      <c r="AM2347" s="121"/>
      <c r="AN2347" s="121"/>
      <c r="AO2347" s="121"/>
      <c r="AP2347" s="121"/>
      <c r="AQ2347" s="121"/>
      <c r="AR2347" s="121"/>
      <c r="AS2347" s="121"/>
      <c r="AT2347" s="121"/>
      <c r="AU2347" s="121"/>
      <c r="AV2347" s="121"/>
      <c r="AW2347" s="121"/>
      <c r="AX2347" s="121"/>
      <c r="AY2347" s="121"/>
      <c r="AZ2347" s="121"/>
      <c r="BA2347" s="121"/>
      <c r="BB2347" s="121"/>
      <c r="BC2347" s="121"/>
      <c r="BD2347" s="121"/>
      <c r="BE2347" s="121"/>
      <c r="BF2347" s="121"/>
      <c r="BG2347" s="121"/>
      <c r="BH2347" s="121"/>
      <c r="BI2347" s="121"/>
      <c r="BJ2347" s="121"/>
      <c r="BK2347" s="121"/>
      <c r="BL2347" s="121"/>
      <c r="BM2347" s="121"/>
      <c r="BN2347" s="121"/>
      <c r="BO2347" s="121"/>
      <c r="BP2347" s="121"/>
      <c r="BQ2347" s="121"/>
      <c r="BR2347" s="121"/>
      <c r="BS2347" s="121"/>
      <c r="BT2347" s="121"/>
      <c r="BU2347" s="121"/>
      <c r="BV2347" s="121"/>
      <c r="BW2347" s="121"/>
      <c r="BX2347" s="121"/>
      <c r="BY2347" s="121"/>
      <c r="BZ2347" s="121"/>
      <c r="CA2347" s="121"/>
      <c r="CB2347" s="121"/>
      <c r="CC2347" s="121"/>
      <c r="CD2347" s="121"/>
      <c r="CE2347" s="121"/>
      <c r="CF2347" s="121"/>
      <c r="CG2347" s="121"/>
      <c r="CH2347" s="121"/>
      <c r="CI2347" s="121"/>
      <c r="CJ2347" s="121"/>
      <c r="CK2347" s="121"/>
      <c r="CL2347" s="121"/>
      <c r="CM2347" s="121"/>
      <c r="CN2347" s="121"/>
      <c r="CO2347" s="121"/>
      <c r="CP2347" s="121"/>
      <c r="CQ2347" s="121"/>
      <c r="CR2347" s="121"/>
      <c r="CS2347" s="121"/>
      <c r="CT2347" s="121"/>
      <c r="CU2347" s="121"/>
      <c r="CV2347" s="121"/>
      <c r="CW2347" s="121"/>
      <c r="CX2347" s="121"/>
      <c r="CY2347" s="121"/>
      <c r="CZ2347" s="121"/>
      <c r="DA2347" s="121"/>
      <c r="DB2347" s="121"/>
      <c r="DC2347" s="121"/>
      <c r="DD2347" s="121"/>
      <c r="DE2347" s="121"/>
      <c r="DF2347" s="121"/>
      <c r="DG2347" s="121"/>
      <c r="DH2347" s="121"/>
      <c r="DI2347" s="121"/>
      <c r="DJ2347" s="121"/>
      <c r="DK2347" s="121"/>
      <c r="DL2347" s="121"/>
      <c r="DM2347" s="121"/>
      <c r="DN2347" s="121"/>
      <c r="DO2347" s="121"/>
      <c r="DP2347" s="121"/>
      <c r="DQ2347" s="121"/>
      <c r="DR2347" s="121"/>
      <c r="DS2347" s="121"/>
      <c r="DT2347" s="121"/>
      <c r="DU2347" s="121"/>
      <c r="DV2347" s="121"/>
      <c r="DW2347" s="121"/>
      <c r="DX2347" s="121"/>
      <c r="DY2347" s="121"/>
      <c r="DZ2347" s="121"/>
      <c r="EA2347" s="121"/>
      <c r="EB2347" s="121"/>
      <c r="EC2347" s="121"/>
      <c r="ED2347" s="121"/>
      <c r="EE2347" s="121"/>
      <c r="EF2347" s="121"/>
      <c r="EG2347" s="121"/>
      <c r="EH2347" s="121"/>
      <c r="EI2347" s="121"/>
      <c r="EJ2347" s="121"/>
      <c r="EK2347" s="121"/>
      <c r="EL2347" s="121"/>
      <c r="EM2347" s="121"/>
      <c r="EN2347" s="121"/>
      <c r="EO2347" s="121"/>
      <c r="EP2347" s="121"/>
      <c r="EQ2347" s="121"/>
      <c r="ER2347" s="121"/>
      <c r="ES2347" s="121"/>
      <c r="ET2347" s="121"/>
      <c r="EU2347" s="121"/>
      <c r="EV2347" s="121"/>
      <c r="EW2347" s="121"/>
      <c r="EX2347" s="121"/>
      <c r="EY2347" s="121"/>
      <c r="EZ2347" s="121"/>
      <c r="FA2347" s="121"/>
      <c r="FB2347" s="121"/>
      <c r="FC2347" s="121"/>
      <c r="FD2347" s="121"/>
      <c r="FE2347" s="121"/>
      <c r="FF2347" s="121"/>
      <c r="FG2347" s="121"/>
      <c r="FH2347" s="121"/>
      <c r="FI2347" s="121"/>
      <c r="FJ2347" s="121"/>
      <c r="FK2347" s="121"/>
      <c r="FL2347" s="121"/>
      <c r="FM2347" s="121"/>
      <c r="FN2347" s="121"/>
      <c r="FO2347" s="121"/>
      <c r="FP2347" s="121"/>
      <c r="FQ2347" s="121"/>
      <c r="FR2347" s="121"/>
      <c r="FS2347" s="121"/>
      <c r="FT2347" s="121"/>
      <c r="FU2347" s="121"/>
      <c r="FV2347" s="121"/>
      <c r="FW2347" s="121"/>
      <c r="FX2347" s="121"/>
      <c r="FY2347" s="121"/>
      <c r="FZ2347" s="121"/>
      <c r="GA2347" s="121"/>
      <c r="GB2347" s="121"/>
      <c r="GC2347" s="121"/>
      <c r="GD2347" s="121"/>
      <c r="GE2347" s="121"/>
      <c r="GF2347" s="121"/>
      <c r="GG2347" s="121"/>
      <c r="GH2347" s="121"/>
      <c r="GI2347" s="121"/>
      <c r="GJ2347" s="121"/>
      <c r="GK2347" s="121"/>
      <c r="GL2347" s="121"/>
      <c r="GM2347" s="121"/>
      <c r="GN2347" s="121"/>
      <c r="GO2347" s="121"/>
      <c r="GP2347" s="121"/>
      <c r="GQ2347" s="121"/>
      <c r="GR2347" s="121"/>
      <c r="GS2347" s="121"/>
      <c r="GT2347" s="121"/>
      <c r="GU2347" s="121"/>
      <c r="GV2347" s="121"/>
      <c r="GW2347" s="121"/>
      <c r="GX2347" s="121"/>
      <c r="GY2347" s="121"/>
      <c r="GZ2347" s="121"/>
      <c r="HA2347" s="121"/>
      <c r="HB2347" s="121"/>
      <c r="HC2347" s="121"/>
      <c r="HD2347" s="121"/>
      <c r="HE2347" s="121"/>
      <c r="HF2347" s="121"/>
      <c r="HG2347" s="121"/>
      <c r="HH2347" s="121"/>
      <c r="HI2347" s="121"/>
      <c r="HJ2347" s="121"/>
      <c r="HK2347" s="121"/>
      <c r="HL2347" s="121"/>
      <c r="HM2347" s="121"/>
      <c r="HN2347" s="121"/>
      <c r="HO2347" s="121"/>
      <c r="HP2347" s="121"/>
      <c r="HQ2347" s="121"/>
      <c r="HR2347" s="121"/>
      <c r="HS2347" s="121"/>
      <c r="HT2347" s="121"/>
      <c r="HU2347" s="121"/>
      <c r="HV2347" s="121"/>
      <c r="HW2347" s="121"/>
      <c r="HX2347" s="121"/>
      <c r="HY2347" s="121"/>
      <c r="HZ2347" s="121"/>
      <c r="IA2347" s="121"/>
      <c r="IB2347" s="121"/>
      <c r="IC2347" s="121"/>
      <c r="ID2347" s="121"/>
      <c r="IE2347" s="121"/>
      <c r="IF2347" s="121"/>
      <c r="IG2347" s="121"/>
      <c r="IH2347" s="121"/>
      <c r="II2347" s="121"/>
      <c r="IJ2347" s="121"/>
      <c r="IK2347" s="121"/>
      <c r="IL2347" s="121"/>
      <c r="IM2347" s="121"/>
      <c r="IN2347" s="121"/>
      <c r="IO2347" s="121"/>
      <c r="IP2347" s="121"/>
      <c r="IQ2347" s="121"/>
      <c r="IR2347" s="121"/>
      <c r="IS2347" s="121"/>
      <c r="IT2347" s="121"/>
      <c r="IU2347" s="121"/>
      <c r="IV2347" s="121"/>
      <c r="IW2347" s="121"/>
      <c r="IX2347" s="121"/>
      <c r="IY2347" s="121"/>
      <c r="IZ2347" s="121"/>
      <c r="JA2347" s="121"/>
      <c r="JB2347" s="121"/>
      <c r="JC2347" s="121"/>
      <c r="JD2347" s="121"/>
      <c r="JE2347" s="121"/>
      <c r="JF2347" s="121"/>
      <c r="JG2347" s="121"/>
      <c r="JH2347" s="121"/>
      <c r="JI2347" s="121"/>
      <c r="JJ2347" s="121"/>
      <c r="JK2347" s="121"/>
      <c r="JL2347" s="121"/>
      <c r="JM2347" s="121"/>
      <c r="JN2347" s="121"/>
      <c r="JO2347" s="121"/>
      <c r="JP2347" s="121"/>
      <c r="JQ2347" s="121"/>
      <c r="JR2347" s="121"/>
      <c r="JS2347" s="121"/>
      <c r="JT2347" s="121"/>
      <c r="JU2347" s="121"/>
      <c r="JV2347" s="121"/>
      <c r="JW2347" s="121"/>
      <c r="JX2347" s="121"/>
      <c r="JY2347" s="121"/>
      <c r="JZ2347" s="121"/>
      <c r="KA2347" s="121"/>
      <c r="KB2347" s="121"/>
      <c r="KC2347" s="121"/>
      <c r="KD2347" s="121"/>
      <c r="KE2347" s="121"/>
      <c r="KF2347" s="121"/>
      <c r="KG2347" s="121"/>
      <c r="KH2347" s="121"/>
      <c r="KI2347" s="121"/>
      <c r="KJ2347" s="121"/>
      <c r="KK2347" s="121"/>
      <c r="KL2347" s="121"/>
      <c r="KM2347" s="121"/>
      <c r="KN2347" s="121"/>
      <c r="KO2347" s="121"/>
      <c r="KP2347" s="121"/>
      <c r="KQ2347" s="121"/>
      <c r="KR2347" s="121"/>
      <c r="KS2347" s="121"/>
      <c r="KT2347" s="121"/>
      <c r="KU2347" s="121"/>
      <c r="KV2347" s="121"/>
      <c r="KW2347" s="121"/>
      <c r="KX2347" s="121"/>
      <c r="KY2347" s="121"/>
      <c r="KZ2347" s="121"/>
      <c r="LA2347" s="121"/>
      <c r="LB2347" s="121"/>
      <c r="LC2347" s="121"/>
      <c r="LD2347" s="121"/>
      <c r="LE2347" s="121"/>
      <c r="LF2347" s="121"/>
      <c r="LG2347" s="121"/>
      <c r="LH2347" s="121"/>
      <c r="LI2347" s="121"/>
      <c r="LJ2347" s="121"/>
      <c r="LK2347" s="121"/>
      <c r="LL2347" s="121"/>
      <c r="LM2347" s="121"/>
      <c r="LN2347" s="121"/>
      <c r="LO2347" s="121"/>
      <c r="LP2347" s="121"/>
      <c r="LQ2347" s="121"/>
      <c r="LR2347" s="121"/>
      <c r="LS2347" s="121"/>
      <c r="LT2347" s="121"/>
      <c r="LU2347" s="121"/>
      <c r="LV2347" s="121"/>
      <c r="LW2347" s="121"/>
      <c r="LX2347" s="121"/>
      <c r="LY2347" s="121"/>
      <c r="LZ2347" s="121"/>
      <c r="MA2347" s="121"/>
      <c r="MB2347" s="121"/>
      <c r="MC2347" s="121"/>
      <c r="MD2347" s="121"/>
      <c r="ME2347" s="121"/>
      <c r="MF2347" s="121"/>
      <c r="MG2347" s="121"/>
      <c r="MH2347" s="121"/>
      <c r="MI2347" s="121"/>
      <c r="MJ2347" s="121"/>
      <c r="MK2347" s="121"/>
      <c r="ML2347" s="121"/>
      <c r="MM2347" s="121"/>
      <c r="MN2347" s="121"/>
      <c r="MO2347" s="121"/>
      <c r="MP2347" s="121"/>
      <c r="MQ2347" s="121"/>
      <c r="MR2347" s="121"/>
      <c r="MS2347" s="121"/>
      <c r="MT2347" s="121"/>
      <c r="MU2347" s="121"/>
      <c r="MV2347" s="121"/>
      <c r="MW2347" s="121"/>
      <c r="MX2347" s="121"/>
      <c r="MY2347" s="121"/>
      <c r="MZ2347" s="121"/>
      <c r="NA2347" s="121"/>
      <c r="NB2347" s="121"/>
      <c r="NC2347" s="121"/>
      <c r="ND2347" s="121"/>
      <c r="NE2347" s="121"/>
      <c r="NF2347" s="121"/>
      <c r="NG2347" s="121"/>
      <c r="NH2347" s="121"/>
      <c r="NI2347" s="121"/>
      <c r="NJ2347" s="121"/>
      <c r="NK2347" s="121"/>
      <c r="NL2347" s="121"/>
      <c r="NM2347" s="121"/>
      <c r="NN2347" s="121"/>
      <c r="NO2347" s="121"/>
      <c r="NP2347" s="121"/>
      <c r="NQ2347" s="121"/>
      <c r="NR2347" s="121"/>
      <c r="NS2347" s="121"/>
      <c r="NT2347" s="121"/>
      <c r="NU2347" s="121"/>
      <c r="NV2347" s="121"/>
      <c r="NW2347" s="121"/>
      <c r="NX2347" s="121"/>
      <c r="NY2347" s="121"/>
      <c r="NZ2347" s="121"/>
      <c r="OA2347" s="121"/>
      <c r="OB2347" s="121"/>
      <c r="OC2347" s="121"/>
      <c r="OD2347" s="121"/>
      <c r="OE2347" s="121"/>
      <c r="OF2347" s="121"/>
      <c r="OG2347" s="121"/>
      <c r="OH2347" s="121"/>
      <c r="OI2347" s="121"/>
      <c r="OJ2347" s="121"/>
      <c r="OK2347" s="121"/>
      <c r="OL2347" s="121"/>
      <c r="OM2347" s="121"/>
      <c r="ON2347" s="121"/>
      <c r="OO2347" s="121"/>
      <c r="OP2347" s="121"/>
      <c r="OQ2347" s="121"/>
      <c r="OR2347" s="121"/>
      <c r="OS2347" s="121"/>
      <c r="OT2347" s="121"/>
      <c r="OU2347" s="121"/>
      <c r="OV2347" s="121"/>
      <c r="OW2347" s="121"/>
      <c r="OX2347" s="121"/>
      <c r="OY2347" s="121"/>
      <c r="OZ2347" s="121"/>
      <c r="PA2347" s="121"/>
      <c r="PB2347" s="121"/>
      <c r="PC2347" s="121"/>
      <c r="PD2347" s="121"/>
      <c r="PE2347" s="121"/>
      <c r="PF2347" s="121"/>
      <c r="PG2347" s="121"/>
      <c r="PH2347" s="121"/>
      <c r="PI2347" s="121"/>
      <c r="PJ2347" s="121"/>
      <c r="PK2347" s="121"/>
      <c r="PL2347" s="121"/>
      <c r="PM2347" s="121"/>
      <c r="PN2347" s="121"/>
      <c r="PO2347" s="121"/>
      <c r="PP2347" s="121"/>
      <c r="PQ2347" s="121"/>
      <c r="PR2347" s="121"/>
      <c r="PS2347" s="121"/>
      <c r="PT2347" s="121"/>
      <c r="PU2347" s="121"/>
      <c r="PV2347" s="121"/>
      <c r="PW2347" s="121"/>
      <c r="PX2347" s="121"/>
      <c r="PY2347" s="121"/>
      <c r="PZ2347" s="121"/>
      <c r="QA2347" s="121"/>
      <c r="QB2347" s="121"/>
      <c r="QC2347" s="121"/>
      <c r="QD2347" s="121"/>
      <c r="QE2347" s="121"/>
      <c r="QF2347" s="121"/>
      <c r="QG2347" s="121"/>
      <c r="QH2347" s="121"/>
      <c r="QI2347" s="121"/>
      <c r="QJ2347" s="121"/>
      <c r="QK2347" s="121"/>
      <c r="QL2347" s="121"/>
      <c r="QM2347" s="121"/>
      <c r="QN2347" s="121"/>
      <c r="QO2347" s="121"/>
      <c r="QP2347" s="121"/>
      <c r="QQ2347" s="121"/>
      <c r="QR2347" s="121"/>
      <c r="QS2347" s="121"/>
      <c r="QT2347" s="121"/>
      <c r="QU2347" s="121"/>
      <c r="QV2347" s="121"/>
      <c r="QW2347" s="121"/>
      <c r="QX2347" s="121"/>
      <c r="QY2347" s="121"/>
      <c r="QZ2347" s="121"/>
      <c r="RA2347" s="121"/>
      <c r="RB2347" s="121"/>
      <c r="RC2347" s="121"/>
      <c r="RD2347" s="121"/>
      <c r="RE2347" s="121"/>
      <c r="RF2347" s="121"/>
      <c r="RG2347" s="121"/>
      <c r="RH2347" s="121"/>
      <c r="RI2347" s="121"/>
      <c r="RJ2347" s="121"/>
      <c r="RK2347" s="121"/>
      <c r="RL2347" s="121"/>
      <c r="RM2347" s="121"/>
      <c r="RN2347" s="121"/>
      <c r="RO2347" s="121"/>
      <c r="RP2347" s="121"/>
      <c r="RQ2347" s="121"/>
      <c r="RR2347" s="121"/>
      <c r="RS2347" s="121"/>
      <c r="RT2347" s="121"/>
      <c r="RU2347" s="121"/>
      <c r="RV2347" s="121"/>
      <c r="RW2347" s="121"/>
      <c r="RX2347" s="121"/>
      <c r="RY2347" s="121"/>
      <c r="RZ2347" s="121"/>
      <c r="SA2347" s="121"/>
      <c r="SB2347" s="121"/>
      <c r="SC2347" s="121"/>
      <c r="SD2347" s="121"/>
      <c r="SE2347" s="121"/>
      <c r="SF2347" s="121"/>
      <c r="SG2347" s="121"/>
      <c r="SH2347" s="121"/>
      <c r="SI2347" s="121"/>
      <c r="SJ2347" s="121"/>
      <c r="SK2347" s="121"/>
      <c r="SL2347" s="121"/>
      <c r="SM2347" s="121"/>
      <c r="SN2347" s="121"/>
      <c r="SO2347" s="121"/>
      <c r="SP2347" s="121"/>
      <c r="SQ2347" s="121"/>
      <c r="SR2347" s="121"/>
      <c r="SS2347" s="121"/>
      <c r="ST2347" s="121"/>
      <c r="SU2347" s="121"/>
      <c r="SV2347" s="121"/>
      <c r="SW2347" s="121"/>
      <c r="SX2347" s="121"/>
      <c r="SY2347" s="121"/>
      <c r="SZ2347" s="121"/>
      <c r="TA2347" s="121"/>
      <c r="TB2347" s="121"/>
      <c r="TC2347" s="121"/>
      <c r="TD2347" s="121"/>
      <c r="TE2347" s="121"/>
      <c r="TF2347" s="121"/>
      <c r="TG2347" s="121"/>
      <c r="TH2347" s="121"/>
      <c r="TI2347" s="121"/>
      <c r="TJ2347" s="121"/>
      <c r="TK2347" s="121"/>
      <c r="TL2347" s="121"/>
      <c r="TM2347" s="121"/>
      <c r="TN2347" s="121"/>
      <c r="TO2347" s="121"/>
      <c r="TP2347" s="121"/>
      <c r="TQ2347" s="121"/>
      <c r="TR2347" s="121"/>
      <c r="TS2347" s="121"/>
      <c r="TT2347" s="121"/>
      <c r="TU2347" s="121"/>
      <c r="TV2347" s="121"/>
      <c r="TW2347" s="121"/>
      <c r="TX2347" s="121"/>
      <c r="TY2347" s="121"/>
      <c r="TZ2347" s="121"/>
      <c r="UA2347" s="121"/>
      <c r="UB2347" s="121"/>
      <c r="UC2347" s="121"/>
      <c r="UD2347" s="121"/>
      <c r="UE2347" s="121"/>
      <c r="UF2347" s="121"/>
      <c r="UG2347" s="121"/>
      <c r="UH2347" s="121"/>
      <c r="UI2347" s="121"/>
      <c r="UJ2347" s="121"/>
      <c r="UK2347" s="121"/>
      <c r="UL2347" s="121"/>
      <c r="UM2347" s="121"/>
      <c r="UN2347" s="121"/>
      <c r="UO2347" s="121"/>
      <c r="UP2347" s="121"/>
      <c r="UQ2347" s="121"/>
      <c r="UR2347" s="121"/>
      <c r="US2347" s="121"/>
      <c r="UT2347" s="121"/>
      <c r="UU2347" s="121"/>
      <c r="UV2347" s="121"/>
      <c r="UW2347" s="121"/>
      <c r="UX2347" s="121"/>
      <c r="UY2347" s="121"/>
      <c r="UZ2347" s="121"/>
      <c r="VA2347" s="121"/>
      <c r="VB2347" s="121"/>
      <c r="VC2347" s="121"/>
      <c r="VD2347" s="121"/>
      <c r="VE2347" s="121"/>
      <c r="VF2347" s="121"/>
      <c r="VG2347" s="121"/>
      <c r="VH2347" s="121"/>
      <c r="VI2347" s="121"/>
      <c r="VJ2347" s="121"/>
      <c r="VK2347" s="121"/>
      <c r="VL2347" s="121"/>
      <c r="VM2347" s="121"/>
      <c r="VN2347" s="121"/>
      <c r="VO2347" s="121"/>
      <c r="VP2347" s="121"/>
      <c r="VQ2347" s="121"/>
      <c r="VR2347" s="121"/>
      <c r="VS2347" s="121"/>
      <c r="VT2347" s="121"/>
      <c r="VU2347" s="121"/>
      <c r="VV2347" s="121"/>
      <c r="VW2347" s="121"/>
      <c r="VX2347" s="121"/>
      <c r="VY2347" s="121"/>
      <c r="VZ2347" s="121"/>
      <c r="WA2347" s="121"/>
      <c r="WB2347" s="121"/>
      <c r="WC2347" s="121"/>
      <c r="WD2347" s="121"/>
      <c r="WE2347" s="121"/>
      <c r="WF2347" s="121"/>
      <c r="WG2347" s="121"/>
      <c r="WH2347" s="121"/>
      <c r="WI2347" s="121"/>
      <c r="WJ2347" s="121"/>
      <c r="WK2347" s="121"/>
      <c r="WL2347" s="121"/>
      <c r="WM2347" s="121"/>
      <c r="WN2347" s="121"/>
      <c r="WO2347" s="121"/>
      <c r="WP2347" s="121"/>
      <c r="WQ2347" s="121"/>
      <c r="WR2347" s="121"/>
      <c r="WS2347" s="121"/>
      <c r="WT2347" s="121"/>
      <c r="WU2347" s="121"/>
      <c r="WV2347" s="121"/>
      <c r="WW2347" s="121"/>
      <c r="WX2347" s="121"/>
      <c r="WY2347" s="121"/>
      <c r="WZ2347" s="121"/>
      <c r="XA2347" s="121"/>
      <c r="XB2347" s="121"/>
      <c r="XC2347" s="121"/>
      <c r="XD2347" s="121"/>
      <c r="XE2347" s="121"/>
      <c r="XF2347" s="121"/>
      <c r="XG2347" s="121"/>
      <c r="XH2347" s="121"/>
      <c r="XI2347" s="121"/>
      <c r="XJ2347" s="121"/>
      <c r="XK2347" s="121"/>
      <c r="XL2347" s="121"/>
      <c r="XM2347" s="121"/>
      <c r="XN2347" s="121"/>
      <c r="XO2347" s="121"/>
      <c r="XP2347" s="121"/>
      <c r="XQ2347" s="121"/>
      <c r="XR2347" s="121"/>
      <c r="XS2347" s="121"/>
      <c r="XT2347" s="121"/>
      <c r="XU2347" s="121"/>
      <c r="XV2347" s="121"/>
      <c r="XW2347" s="121"/>
      <c r="XX2347" s="121"/>
      <c r="XY2347" s="121"/>
      <c r="XZ2347" s="121"/>
      <c r="YA2347" s="121"/>
      <c r="YB2347" s="121"/>
      <c r="YC2347" s="121"/>
      <c r="YD2347" s="121"/>
      <c r="YE2347" s="121"/>
      <c r="YF2347" s="121"/>
      <c r="YG2347" s="121"/>
      <c r="YH2347" s="121"/>
      <c r="YI2347" s="121"/>
      <c r="YJ2347" s="121"/>
      <c r="YK2347" s="121"/>
      <c r="YL2347" s="121"/>
      <c r="YM2347" s="121"/>
      <c r="YN2347" s="121"/>
      <c r="YO2347" s="121"/>
      <c r="YP2347" s="121"/>
      <c r="YQ2347" s="121"/>
      <c r="YR2347" s="121"/>
      <c r="YS2347" s="121"/>
      <c r="YT2347" s="121"/>
      <c r="YU2347" s="121"/>
      <c r="YV2347" s="121"/>
      <c r="YW2347" s="121"/>
      <c r="YX2347" s="121"/>
      <c r="YY2347" s="121"/>
      <c r="YZ2347" s="121"/>
      <c r="ZA2347" s="121"/>
      <c r="ZB2347" s="121"/>
      <c r="ZC2347" s="121"/>
      <c r="ZD2347" s="121"/>
      <c r="ZE2347" s="121"/>
      <c r="ZF2347" s="121"/>
      <c r="ZG2347" s="121"/>
      <c r="ZH2347" s="121"/>
      <c r="ZI2347" s="121"/>
      <c r="ZJ2347" s="121"/>
      <c r="ZK2347" s="121"/>
      <c r="ZL2347" s="121"/>
      <c r="ZM2347" s="121"/>
      <c r="ZN2347" s="121"/>
      <c r="ZO2347" s="121"/>
      <c r="ZP2347" s="121"/>
      <c r="ZQ2347" s="121"/>
      <c r="ZR2347" s="121"/>
      <c r="ZS2347" s="121"/>
      <c r="ZT2347" s="121"/>
      <c r="ZU2347" s="121"/>
      <c r="ZV2347" s="121"/>
      <c r="ZW2347" s="121"/>
      <c r="ZX2347" s="121"/>
      <c r="ZY2347" s="121"/>
      <c r="ZZ2347" s="121"/>
      <c r="AAA2347" s="121"/>
      <c r="AAB2347" s="121"/>
      <c r="AAC2347" s="121"/>
      <c r="AAD2347" s="121"/>
      <c r="AAE2347" s="121"/>
      <c r="AAF2347" s="121"/>
      <c r="AAG2347" s="121"/>
      <c r="AAH2347" s="121"/>
      <c r="AAI2347" s="121"/>
      <c r="AAJ2347" s="121"/>
      <c r="AAK2347" s="121"/>
      <c r="AAL2347" s="121"/>
      <c r="AAM2347" s="121"/>
      <c r="AAN2347" s="121"/>
      <c r="AAO2347" s="121"/>
      <c r="AAP2347" s="121"/>
      <c r="AAQ2347" s="121"/>
      <c r="AAR2347" s="121"/>
      <c r="AAS2347" s="121"/>
      <c r="AAT2347" s="121"/>
      <c r="AAU2347" s="121"/>
      <c r="AAV2347" s="121"/>
      <c r="AAW2347" s="121"/>
      <c r="AAX2347" s="121"/>
      <c r="AAY2347" s="121"/>
      <c r="AAZ2347" s="121"/>
      <c r="ABA2347" s="121"/>
      <c r="ABB2347" s="121"/>
      <c r="ABC2347" s="121"/>
      <c r="ABD2347" s="121"/>
      <c r="ABE2347" s="121"/>
      <c r="ABF2347" s="121"/>
      <c r="ABG2347" s="121"/>
      <c r="ABH2347" s="121"/>
      <c r="ABI2347" s="121"/>
      <c r="ABJ2347" s="121"/>
      <c r="ABK2347" s="121"/>
      <c r="ABL2347" s="121"/>
      <c r="ABM2347" s="121"/>
      <c r="ABN2347" s="121"/>
      <c r="ABO2347" s="121"/>
      <c r="ABP2347" s="121"/>
      <c r="ABQ2347" s="121"/>
      <c r="ABR2347" s="121"/>
      <c r="ABS2347" s="121"/>
      <c r="ABT2347" s="121"/>
      <c r="ABU2347" s="121"/>
      <c r="ABV2347" s="121"/>
      <c r="ABW2347" s="121"/>
      <c r="ABX2347" s="121"/>
      <c r="ABY2347" s="121"/>
      <c r="ABZ2347" s="121"/>
      <c r="ACA2347" s="121"/>
      <c r="ACB2347" s="121"/>
      <c r="ACC2347" s="121"/>
      <c r="ACD2347" s="121"/>
      <c r="ACE2347" s="121"/>
      <c r="ACF2347" s="121"/>
      <c r="ACG2347" s="121"/>
      <c r="ACH2347" s="121"/>
      <c r="ACI2347" s="121"/>
      <c r="ACJ2347" s="121"/>
      <c r="ACK2347" s="121"/>
      <c r="ACL2347" s="121"/>
      <c r="ACM2347" s="121"/>
      <c r="ACN2347" s="121"/>
      <c r="ACO2347" s="121"/>
      <c r="ACP2347" s="121"/>
      <c r="ACQ2347" s="121"/>
      <c r="ACR2347" s="121"/>
      <c r="ACS2347" s="121"/>
      <c r="ACT2347" s="121"/>
      <c r="ACU2347" s="121"/>
      <c r="ACV2347" s="121"/>
      <c r="ACW2347" s="121"/>
      <c r="ACX2347" s="121"/>
      <c r="ACY2347" s="121"/>
      <c r="ACZ2347" s="121"/>
      <c r="ADA2347" s="121"/>
      <c r="ADB2347" s="121"/>
      <c r="ADC2347" s="121"/>
      <c r="ADD2347" s="121"/>
      <c r="ADE2347" s="121"/>
      <c r="ADF2347" s="121"/>
      <c r="ADG2347" s="121"/>
      <c r="ADH2347" s="121"/>
      <c r="ADI2347" s="121"/>
      <c r="ADJ2347" s="121"/>
      <c r="ADK2347" s="121"/>
      <c r="ADL2347" s="121"/>
      <c r="ADM2347" s="121"/>
      <c r="ADN2347" s="121"/>
      <c r="ADO2347" s="121"/>
      <c r="ADP2347" s="121"/>
      <c r="ADQ2347" s="121"/>
      <c r="ADR2347" s="121"/>
      <c r="ADS2347" s="121"/>
      <c r="ADT2347" s="121"/>
      <c r="ADU2347" s="121"/>
      <c r="ADV2347" s="121"/>
      <c r="ADW2347" s="121"/>
      <c r="ADX2347" s="121"/>
      <c r="ADY2347" s="121"/>
      <c r="ADZ2347" s="121"/>
      <c r="AEA2347" s="121"/>
      <c r="AEB2347" s="121"/>
      <c r="AEC2347" s="121"/>
      <c r="AED2347" s="121"/>
      <c r="AEE2347" s="121"/>
      <c r="AEF2347" s="121"/>
      <c r="AEG2347" s="121"/>
      <c r="AEH2347" s="121"/>
      <c r="AEI2347" s="121"/>
      <c r="AEJ2347" s="121"/>
      <c r="AEK2347" s="121"/>
      <c r="AEL2347" s="121"/>
      <c r="AEM2347" s="121"/>
      <c r="AEN2347" s="121"/>
      <c r="AEO2347" s="121"/>
      <c r="AEP2347" s="121"/>
      <c r="AEQ2347" s="121"/>
      <c r="AER2347" s="121"/>
      <c r="AES2347" s="121"/>
      <c r="AET2347" s="121"/>
      <c r="AEU2347" s="121"/>
      <c r="AEV2347" s="121"/>
      <c r="AEW2347" s="121"/>
      <c r="AEX2347" s="121"/>
      <c r="AEY2347" s="121"/>
      <c r="AEZ2347" s="121"/>
      <c r="AFA2347" s="121"/>
      <c r="AFB2347" s="121"/>
      <c r="AFC2347" s="121"/>
      <c r="AFD2347" s="121"/>
      <c r="AFE2347" s="121"/>
      <c r="AFF2347" s="121"/>
      <c r="AFG2347" s="121"/>
      <c r="AFH2347" s="121"/>
      <c r="AFI2347" s="121"/>
      <c r="AFJ2347" s="121"/>
      <c r="AFK2347" s="121"/>
      <c r="AFL2347" s="121"/>
      <c r="AFM2347" s="121"/>
      <c r="AFN2347" s="121"/>
      <c r="AFO2347" s="121"/>
      <c r="AFP2347" s="121"/>
      <c r="AFQ2347" s="121"/>
      <c r="AFR2347" s="121"/>
      <c r="AFS2347" s="121"/>
      <c r="AFT2347" s="121"/>
      <c r="AFU2347" s="121"/>
      <c r="AFV2347" s="121"/>
      <c r="AFW2347" s="121"/>
      <c r="AFX2347" s="121"/>
      <c r="AFY2347" s="121"/>
      <c r="AFZ2347" s="121"/>
      <c r="AGA2347" s="121"/>
      <c r="AGB2347" s="121"/>
      <c r="AGC2347" s="121"/>
      <c r="AGD2347" s="121"/>
      <c r="AGE2347" s="121"/>
      <c r="AGF2347" s="121"/>
      <c r="AGG2347" s="121"/>
      <c r="AGH2347" s="121"/>
      <c r="AGI2347" s="121"/>
      <c r="AGJ2347" s="121"/>
      <c r="AGK2347" s="121"/>
      <c r="AGL2347" s="121"/>
      <c r="AGM2347" s="121"/>
      <c r="AGN2347" s="121"/>
      <c r="AGO2347" s="121"/>
      <c r="AGP2347" s="121"/>
      <c r="AGQ2347" s="121"/>
      <c r="AGR2347" s="121"/>
      <c r="AGS2347" s="121"/>
      <c r="AGT2347" s="121"/>
      <c r="AGU2347" s="121"/>
      <c r="AGV2347" s="121"/>
      <c r="AGW2347" s="121"/>
      <c r="AGX2347" s="121"/>
      <c r="AGY2347" s="121"/>
      <c r="AGZ2347" s="121"/>
      <c r="AHA2347" s="121"/>
      <c r="AHB2347" s="121"/>
      <c r="AHC2347" s="121"/>
      <c r="AHD2347" s="121"/>
      <c r="AHE2347" s="121"/>
      <c r="AHF2347" s="121"/>
      <c r="AHG2347" s="121"/>
      <c r="AHH2347" s="121"/>
      <c r="AHI2347" s="121"/>
      <c r="AHJ2347" s="121"/>
      <c r="AHK2347" s="121"/>
      <c r="AHL2347" s="121"/>
      <c r="AHM2347" s="121"/>
      <c r="AHN2347" s="121"/>
      <c r="AHO2347" s="121"/>
      <c r="AHP2347" s="121"/>
      <c r="AHQ2347" s="121"/>
      <c r="AHR2347" s="121"/>
      <c r="AHS2347" s="121"/>
      <c r="AHT2347" s="121"/>
      <c r="AHU2347" s="121"/>
      <c r="AHV2347" s="121"/>
      <c r="AHW2347" s="121"/>
      <c r="AHX2347" s="121"/>
      <c r="AHY2347" s="121"/>
      <c r="AHZ2347" s="121"/>
      <c r="AIA2347" s="121"/>
      <c r="AIB2347" s="121"/>
      <c r="AIC2347" s="121"/>
      <c r="AID2347" s="121"/>
      <c r="AIE2347" s="121"/>
      <c r="AIF2347" s="121"/>
      <c r="AIG2347" s="121"/>
      <c r="AIH2347" s="121"/>
      <c r="AII2347" s="121"/>
      <c r="AIJ2347" s="121"/>
      <c r="AIK2347" s="121"/>
      <c r="AIL2347" s="121"/>
      <c r="AIM2347" s="121"/>
      <c r="AIN2347" s="121"/>
      <c r="AIO2347" s="121"/>
      <c r="AIP2347" s="121"/>
      <c r="AIQ2347" s="121"/>
      <c r="AIR2347" s="121"/>
      <c r="AIS2347" s="121"/>
      <c r="AIT2347" s="121"/>
      <c r="AIU2347" s="121"/>
      <c r="AIV2347" s="121"/>
      <c r="AIW2347" s="121"/>
      <c r="AIX2347" s="121"/>
      <c r="AIY2347" s="121"/>
      <c r="AIZ2347" s="121"/>
      <c r="AJA2347" s="121"/>
      <c r="AJB2347" s="121"/>
      <c r="AJC2347" s="121"/>
      <c r="AJD2347" s="121"/>
      <c r="AJE2347" s="121"/>
      <c r="AJF2347" s="121"/>
      <c r="AJG2347" s="121"/>
      <c r="AJH2347" s="121"/>
      <c r="AJI2347" s="121"/>
      <c r="AJJ2347" s="121"/>
      <c r="AJK2347" s="121"/>
      <c r="AJL2347" s="121"/>
      <c r="AJM2347" s="121"/>
      <c r="AJN2347" s="121"/>
      <c r="AJO2347" s="121"/>
      <c r="AJP2347" s="121"/>
      <c r="AJQ2347" s="121"/>
      <c r="AJR2347" s="121"/>
      <c r="AJS2347" s="121"/>
      <c r="AJT2347" s="121"/>
      <c r="AJU2347" s="121"/>
      <c r="AJV2347" s="121"/>
      <c r="AJW2347" s="121"/>
      <c r="AJX2347" s="121"/>
      <c r="AJY2347" s="121"/>
      <c r="AJZ2347" s="121"/>
      <c r="AKA2347" s="121"/>
      <c r="AKB2347" s="121"/>
      <c r="AKC2347" s="121"/>
      <c r="AKD2347" s="121"/>
      <c r="AKE2347" s="121"/>
      <c r="AKF2347" s="121"/>
      <c r="AKG2347" s="121"/>
      <c r="AKH2347" s="121"/>
      <c r="AKI2347" s="121"/>
      <c r="AKJ2347" s="121"/>
      <c r="AKK2347" s="121"/>
      <c r="AKL2347" s="121"/>
      <c r="AKM2347" s="121"/>
      <c r="AKN2347" s="121"/>
      <c r="AKO2347" s="121"/>
      <c r="AKP2347" s="121"/>
      <c r="AKQ2347" s="121"/>
      <c r="AKR2347" s="121"/>
      <c r="AKS2347" s="121"/>
      <c r="AKT2347" s="121"/>
      <c r="AKU2347" s="121"/>
      <c r="AKV2347" s="121"/>
      <c r="AKW2347" s="121"/>
      <c r="AKX2347" s="121"/>
      <c r="AKY2347" s="121"/>
      <c r="AKZ2347" s="121"/>
      <c r="ALA2347" s="121"/>
      <c r="ALB2347" s="121"/>
      <c r="ALC2347" s="121"/>
      <c r="ALD2347" s="121"/>
      <c r="ALE2347" s="121"/>
      <c r="ALF2347" s="121"/>
      <c r="ALG2347" s="121"/>
      <c r="ALH2347" s="121"/>
      <c r="ALI2347" s="121"/>
      <c r="ALJ2347" s="121"/>
      <c r="ALK2347" s="121"/>
      <c r="ALL2347" s="121"/>
      <c r="ALM2347" s="121"/>
      <c r="ALN2347" s="121"/>
      <c r="ALO2347" s="121"/>
      <c r="ALP2347" s="121"/>
      <c r="ALQ2347" s="121"/>
      <c r="ALR2347" s="121"/>
      <c r="ALS2347" s="121"/>
      <c r="ALT2347" s="121"/>
      <c r="ALU2347" s="121"/>
      <c r="ALV2347" s="121"/>
      <c r="ALW2347" s="121"/>
      <c r="ALX2347" s="121"/>
      <c r="ALY2347" s="121"/>
      <c r="ALZ2347" s="121"/>
      <c r="AMA2347" s="121"/>
      <c r="AMB2347" s="121"/>
      <c r="AMC2347" s="121"/>
      <c r="AMD2347" s="121"/>
      <c r="AME2347" s="121"/>
      <c r="AMF2347" s="121"/>
      <c r="AMG2347" s="121"/>
      <c r="AMH2347" s="121"/>
      <c r="AMI2347" s="121"/>
      <c r="AMJ2347" s="121"/>
      <c r="AMK2347" s="121"/>
    </row>
    <row r="2348" spans="1:1025" s="108" customFormat="1" ht="43.2">
      <c r="A2348" s="15">
        <v>2345</v>
      </c>
      <c r="B2348" s="16" t="s">
        <v>25</v>
      </c>
      <c r="C2348" s="16" t="s">
        <v>3864</v>
      </c>
      <c r="D2348" s="16" t="s">
        <v>5466</v>
      </c>
      <c r="E2348" s="16" t="s">
        <v>5670</v>
      </c>
      <c r="F2348" s="16" t="s">
        <v>938</v>
      </c>
      <c r="G2348" s="16" t="s">
        <v>1053</v>
      </c>
      <c r="H2348" s="16" t="s">
        <v>5671</v>
      </c>
      <c r="I2348" s="16" t="s">
        <v>5672</v>
      </c>
      <c r="J2348" s="16" t="s">
        <v>4368</v>
      </c>
      <c r="K2348" s="16" t="s">
        <v>5673</v>
      </c>
      <c r="L2348" s="16" t="s">
        <v>5674</v>
      </c>
      <c r="M2348" s="63" t="s">
        <v>5661</v>
      </c>
      <c r="N2348" s="121"/>
      <c r="O2348" s="121"/>
      <c r="P2348" s="121"/>
      <c r="Q2348" s="121"/>
      <c r="R2348" s="121"/>
      <c r="S2348" s="121"/>
      <c r="T2348" s="121"/>
      <c r="U2348" s="121"/>
      <c r="V2348" s="121"/>
      <c r="W2348" s="121"/>
      <c r="X2348" s="121"/>
      <c r="Y2348" s="121"/>
      <c r="Z2348" s="121"/>
      <c r="AA2348" s="121"/>
      <c r="AB2348" s="121"/>
      <c r="AC2348" s="121"/>
      <c r="AD2348" s="121"/>
      <c r="AE2348" s="121"/>
      <c r="AF2348" s="121"/>
      <c r="AG2348" s="121"/>
      <c r="AH2348" s="121"/>
      <c r="AI2348" s="121"/>
      <c r="AJ2348" s="121"/>
      <c r="AK2348" s="121"/>
      <c r="AL2348" s="121"/>
      <c r="AM2348" s="121"/>
      <c r="AN2348" s="121"/>
      <c r="AO2348" s="121"/>
      <c r="AP2348" s="121"/>
      <c r="AQ2348" s="121"/>
      <c r="AR2348" s="121"/>
      <c r="AS2348" s="121"/>
      <c r="AT2348" s="121"/>
      <c r="AU2348" s="121"/>
      <c r="AV2348" s="121"/>
      <c r="AW2348" s="121"/>
      <c r="AX2348" s="121"/>
      <c r="AY2348" s="121"/>
      <c r="AZ2348" s="121"/>
      <c r="BA2348" s="121"/>
      <c r="BB2348" s="121"/>
      <c r="BC2348" s="121"/>
      <c r="BD2348" s="121"/>
      <c r="BE2348" s="121"/>
      <c r="BF2348" s="121"/>
      <c r="BG2348" s="121"/>
      <c r="BH2348" s="121"/>
      <c r="BI2348" s="121"/>
      <c r="BJ2348" s="121"/>
      <c r="BK2348" s="121"/>
      <c r="BL2348" s="121"/>
      <c r="BM2348" s="121"/>
      <c r="BN2348" s="121"/>
      <c r="BO2348" s="121"/>
      <c r="BP2348" s="121"/>
      <c r="BQ2348" s="121"/>
      <c r="BR2348" s="121"/>
      <c r="BS2348" s="121"/>
      <c r="BT2348" s="121"/>
      <c r="BU2348" s="121"/>
      <c r="BV2348" s="121"/>
      <c r="BW2348" s="121"/>
      <c r="BX2348" s="121"/>
      <c r="BY2348" s="121"/>
      <c r="BZ2348" s="121"/>
      <c r="CA2348" s="121"/>
      <c r="CB2348" s="121"/>
      <c r="CC2348" s="121"/>
      <c r="CD2348" s="121"/>
      <c r="CE2348" s="121"/>
      <c r="CF2348" s="121"/>
      <c r="CG2348" s="121"/>
      <c r="CH2348" s="121"/>
      <c r="CI2348" s="121"/>
      <c r="CJ2348" s="121"/>
      <c r="CK2348" s="121"/>
      <c r="CL2348" s="121"/>
      <c r="CM2348" s="121"/>
      <c r="CN2348" s="121"/>
      <c r="CO2348" s="121"/>
      <c r="CP2348" s="121"/>
      <c r="CQ2348" s="121"/>
      <c r="CR2348" s="121"/>
      <c r="CS2348" s="121"/>
      <c r="CT2348" s="121"/>
      <c r="CU2348" s="121"/>
      <c r="CV2348" s="121"/>
      <c r="CW2348" s="121"/>
      <c r="CX2348" s="121"/>
      <c r="CY2348" s="121"/>
      <c r="CZ2348" s="121"/>
      <c r="DA2348" s="121"/>
      <c r="DB2348" s="121"/>
      <c r="DC2348" s="121"/>
      <c r="DD2348" s="121"/>
      <c r="DE2348" s="121"/>
      <c r="DF2348" s="121"/>
      <c r="DG2348" s="121"/>
      <c r="DH2348" s="121"/>
      <c r="DI2348" s="121"/>
      <c r="DJ2348" s="121"/>
      <c r="DK2348" s="121"/>
      <c r="DL2348" s="121"/>
      <c r="DM2348" s="121"/>
      <c r="DN2348" s="121"/>
      <c r="DO2348" s="121"/>
      <c r="DP2348" s="121"/>
      <c r="DQ2348" s="121"/>
      <c r="DR2348" s="121"/>
      <c r="DS2348" s="121"/>
      <c r="DT2348" s="121"/>
      <c r="DU2348" s="121"/>
      <c r="DV2348" s="121"/>
      <c r="DW2348" s="121"/>
      <c r="DX2348" s="121"/>
      <c r="DY2348" s="121"/>
      <c r="DZ2348" s="121"/>
      <c r="EA2348" s="121"/>
      <c r="EB2348" s="121"/>
      <c r="EC2348" s="121"/>
      <c r="ED2348" s="121"/>
      <c r="EE2348" s="121"/>
      <c r="EF2348" s="121"/>
      <c r="EG2348" s="121"/>
      <c r="EH2348" s="121"/>
      <c r="EI2348" s="121"/>
      <c r="EJ2348" s="121"/>
      <c r="EK2348" s="121"/>
      <c r="EL2348" s="121"/>
      <c r="EM2348" s="121"/>
      <c r="EN2348" s="121"/>
      <c r="EO2348" s="121"/>
      <c r="EP2348" s="121"/>
      <c r="EQ2348" s="121"/>
      <c r="ER2348" s="121"/>
      <c r="ES2348" s="121"/>
      <c r="ET2348" s="121"/>
      <c r="EU2348" s="121"/>
      <c r="EV2348" s="121"/>
      <c r="EW2348" s="121"/>
      <c r="EX2348" s="121"/>
      <c r="EY2348" s="121"/>
      <c r="EZ2348" s="121"/>
      <c r="FA2348" s="121"/>
      <c r="FB2348" s="121"/>
      <c r="FC2348" s="121"/>
      <c r="FD2348" s="121"/>
      <c r="FE2348" s="121"/>
      <c r="FF2348" s="121"/>
      <c r="FG2348" s="121"/>
      <c r="FH2348" s="121"/>
      <c r="FI2348" s="121"/>
      <c r="FJ2348" s="121"/>
      <c r="FK2348" s="121"/>
      <c r="FL2348" s="121"/>
      <c r="FM2348" s="121"/>
      <c r="FN2348" s="121"/>
      <c r="FO2348" s="121"/>
      <c r="FP2348" s="121"/>
      <c r="FQ2348" s="121"/>
      <c r="FR2348" s="121"/>
      <c r="FS2348" s="121"/>
      <c r="FT2348" s="121"/>
      <c r="FU2348" s="121"/>
      <c r="FV2348" s="121"/>
      <c r="FW2348" s="121"/>
      <c r="FX2348" s="121"/>
      <c r="FY2348" s="121"/>
      <c r="FZ2348" s="121"/>
      <c r="GA2348" s="121"/>
      <c r="GB2348" s="121"/>
      <c r="GC2348" s="121"/>
      <c r="GD2348" s="121"/>
      <c r="GE2348" s="121"/>
      <c r="GF2348" s="121"/>
      <c r="GG2348" s="121"/>
      <c r="GH2348" s="121"/>
      <c r="GI2348" s="121"/>
      <c r="GJ2348" s="121"/>
      <c r="GK2348" s="121"/>
      <c r="GL2348" s="121"/>
      <c r="GM2348" s="121"/>
      <c r="GN2348" s="121"/>
      <c r="GO2348" s="121"/>
      <c r="GP2348" s="121"/>
      <c r="GQ2348" s="121"/>
      <c r="GR2348" s="121"/>
      <c r="GS2348" s="121"/>
      <c r="GT2348" s="121"/>
      <c r="GU2348" s="121"/>
      <c r="GV2348" s="121"/>
      <c r="GW2348" s="121"/>
      <c r="GX2348" s="121"/>
      <c r="GY2348" s="121"/>
      <c r="GZ2348" s="121"/>
      <c r="HA2348" s="121"/>
      <c r="HB2348" s="121"/>
      <c r="HC2348" s="121"/>
      <c r="HD2348" s="121"/>
      <c r="HE2348" s="121"/>
      <c r="HF2348" s="121"/>
      <c r="HG2348" s="121"/>
      <c r="HH2348" s="121"/>
      <c r="HI2348" s="121"/>
      <c r="HJ2348" s="121"/>
      <c r="HK2348" s="121"/>
      <c r="HL2348" s="121"/>
      <c r="HM2348" s="121"/>
      <c r="HN2348" s="121"/>
      <c r="HO2348" s="121"/>
      <c r="HP2348" s="121"/>
      <c r="HQ2348" s="121"/>
      <c r="HR2348" s="121"/>
      <c r="HS2348" s="121"/>
      <c r="HT2348" s="121"/>
      <c r="HU2348" s="121"/>
      <c r="HV2348" s="121"/>
      <c r="HW2348" s="121"/>
      <c r="HX2348" s="121"/>
      <c r="HY2348" s="121"/>
      <c r="HZ2348" s="121"/>
      <c r="IA2348" s="121"/>
      <c r="IB2348" s="121"/>
      <c r="IC2348" s="121"/>
      <c r="ID2348" s="121"/>
      <c r="IE2348" s="121"/>
      <c r="IF2348" s="121"/>
      <c r="IG2348" s="121"/>
      <c r="IH2348" s="121"/>
      <c r="II2348" s="121"/>
      <c r="IJ2348" s="121"/>
      <c r="IK2348" s="121"/>
      <c r="IL2348" s="121"/>
      <c r="IM2348" s="121"/>
      <c r="IN2348" s="121"/>
      <c r="IO2348" s="121"/>
      <c r="IP2348" s="121"/>
      <c r="IQ2348" s="121"/>
      <c r="IR2348" s="121"/>
      <c r="IS2348" s="121"/>
      <c r="IT2348" s="121"/>
      <c r="IU2348" s="121"/>
      <c r="IV2348" s="121"/>
      <c r="IW2348" s="121"/>
      <c r="IX2348" s="121"/>
      <c r="IY2348" s="121"/>
      <c r="IZ2348" s="121"/>
      <c r="JA2348" s="121"/>
      <c r="JB2348" s="121"/>
      <c r="JC2348" s="121"/>
      <c r="JD2348" s="121"/>
      <c r="JE2348" s="121"/>
      <c r="JF2348" s="121"/>
      <c r="JG2348" s="121"/>
      <c r="JH2348" s="121"/>
      <c r="JI2348" s="121"/>
      <c r="JJ2348" s="121"/>
      <c r="JK2348" s="121"/>
      <c r="JL2348" s="121"/>
      <c r="JM2348" s="121"/>
      <c r="JN2348" s="121"/>
      <c r="JO2348" s="121"/>
      <c r="JP2348" s="121"/>
      <c r="JQ2348" s="121"/>
      <c r="JR2348" s="121"/>
      <c r="JS2348" s="121"/>
      <c r="JT2348" s="121"/>
      <c r="JU2348" s="121"/>
      <c r="JV2348" s="121"/>
      <c r="JW2348" s="121"/>
      <c r="JX2348" s="121"/>
      <c r="JY2348" s="121"/>
      <c r="JZ2348" s="121"/>
      <c r="KA2348" s="121"/>
      <c r="KB2348" s="121"/>
      <c r="KC2348" s="121"/>
      <c r="KD2348" s="121"/>
      <c r="KE2348" s="121"/>
      <c r="KF2348" s="121"/>
      <c r="KG2348" s="121"/>
      <c r="KH2348" s="121"/>
      <c r="KI2348" s="121"/>
      <c r="KJ2348" s="121"/>
      <c r="KK2348" s="121"/>
      <c r="KL2348" s="121"/>
      <c r="KM2348" s="121"/>
      <c r="KN2348" s="121"/>
      <c r="KO2348" s="121"/>
      <c r="KP2348" s="121"/>
      <c r="KQ2348" s="121"/>
      <c r="KR2348" s="121"/>
      <c r="KS2348" s="121"/>
      <c r="KT2348" s="121"/>
      <c r="KU2348" s="121"/>
      <c r="KV2348" s="121"/>
      <c r="KW2348" s="121"/>
      <c r="KX2348" s="121"/>
      <c r="KY2348" s="121"/>
      <c r="KZ2348" s="121"/>
      <c r="LA2348" s="121"/>
      <c r="LB2348" s="121"/>
      <c r="LC2348" s="121"/>
      <c r="LD2348" s="121"/>
      <c r="LE2348" s="121"/>
      <c r="LF2348" s="121"/>
      <c r="LG2348" s="121"/>
      <c r="LH2348" s="121"/>
      <c r="LI2348" s="121"/>
      <c r="LJ2348" s="121"/>
      <c r="LK2348" s="121"/>
      <c r="LL2348" s="121"/>
      <c r="LM2348" s="121"/>
      <c r="LN2348" s="121"/>
      <c r="LO2348" s="121"/>
      <c r="LP2348" s="121"/>
      <c r="LQ2348" s="121"/>
      <c r="LR2348" s="121"/>
      <c r="LS2348" s="121"/>
      <c r="LT2348" s="121"/>
      <c r="LU2348" s="121"/>
      <c r="LV2348" s="121"/>
      <c r="LW2348" s="121"/>
      <c r="LX2348" s="121"/>
      <c r="LY2348" s="121"/>
      <c r="LZ2348" s="121"/>
      <c r="MA2348" s="121"/>
      <c r="MB2348" s="121"/>
      <c r="MC2348" s="121"/>
      <c r="MD2348" s="121"/>
      <c r="ME2348" s="121"/>
      <c r="MF2348" s="121"/>
      <c r="MG2348" s="121"/>
      <c r="MH2348" s="121"/>
      <c r="MI2348" s="121"/>
      <c r="MJ2348" s="121"/>
      <c r="MK2348" s="121"/>
      <c r="ML2348" s="121"/>
      <c r="MM2348" s="121"/>
      <c r="MN2348" s="121"/>
      <c r="MO2348" s="121"/>
      <c r="MP2348" s="121"/>
      <c r="MQ2348" s="121"/>
      <c r="MR2348" s="121"/>
      <c r="MS2348" s="121"/>
      <c r="MT2348" s="121"/>
      <c r="MU2348" s="121"/>
      <c r="MV2348" s="121"/>
      <c r="MW2348" s="121"/>
      <c r="MX2348" s="121"/>
      <c r="MY2348" s="121"/>
      <c r="MZ2348" s="121"/>
      <c r="NA2348" s="121"/>
      <c r="NB2348" s="121"/>
      <c r="NC2348" s="121"/>
      <c r="ND2348" s="121"/>
      <c r="NE2348" s="121"/>
      <c r="NF2348" s="121"/>
      <c r="NG2348" s="121"/>
      <c r="NH2348" s="121"/>
      <c r="NI2348" s="121"/>
      <c r="NJ2348" s="121"/>
      <c r="NK2348" s="121"/>
      <c r="NL2348" s="121"/>
      <c r="NM2348" s="121"/>
      <c r="NN2348" s="121"/>
      <c r="NO2348" s="121"/>
      <c r="NP2348" s="121"/>
      <c r="NQ2348" s="121"/>
      <c r="NR2348" s="121"/>
      <c r="NS2348" s="121"/>
      <c r="NT2348" s="121"/>
      <c r="NU2348" s="121"/>
      <c r="NV2348" s="121"/>
      <c r="NW2348" s="121"/>
      <c r="NX2348" s="121"/>
      <c r="NY2348" s="121"/>
      <c r="NZ2348" s="121"/>
      <c r="OA2348" s="121"/>
      <c r="OB2348" s="121"/>
      <c r="OC2348" s="121"/>
      <c r="OD2348" s="121"/>
      <c r="OE2348" s="121"/>
      <c r="OF2348" s="121"/>
      <c r="OG2348" s="121"/>
      <c r="OH2348" s="121"/>
      <c r="OI2348" s="121"/>
      <c r="OJ2348" s="121"/>
      <c r="OK2348" s="121"/>
      <c r="OL2348" s="121"/>
      <c r="OM2348" s="121"/>
      <c r="ON2348" s="121"/>
      <c r="OO2348" s="121"/>
      <c r="OP2348" s="121"/>
      <c r="OQ2348" s="121"/>
      <c r="OR2348" s="121"/>
      <c r="OS2348" s="121"/>
      <c r="OT2348" s="121"/>
      <c r="OU2348" s="121"/>
      <c r="OV2348" s="121"/>
      <c r="OW2348" s="121"/>
      <c r="OX2348" s="121"/>
      <c r="OY2348" s="121"/>
      <c r="OZ2348" s="121"/>
      <c r="PA2348" s="121"/>
      <c r="PB2348" s="121"/>
      <c r="PC2348" s="121"/>
      <c r="PD2348" s="121"/>
      <c r="PE2348" s="121"/>
      <c r="PF2348" s="121"/>
      <c r="PG2348" s="121"/>
      <c r="PH2348" s="121"/>
      <c r="PI2348" s="121"/>
      <c r="PJ2348" s="121"/>
      <c r="PK2348" s="121"/>
      <c r="PL2348" s="121"/>
      <c r="PM2348" s="121"/>
      <c r="PN2348" s="121"/>
      <c r="PO2348" s="121"/>
      <c r="PP2348" s="121"/>
      <c r="PQ2348" s="121"/>
      <c r="PR2348" s="121"/>
      <c r="PS2348" s="121"/>
      <c r="PT2348" s="121"/>
      <c r="PU2348" s="121"/>
      <c r="PV2348" s="121"/>
      <c r="PW2348" s="121"/>
      <c r="PX2348" s="121"/>
      <c r="PY2348" s="121"/>
      <c r="PZ2348" s="121"/>
      <c r="QA2348" s="121"/>
      <c r="QB2348" s="121"/>
      <c r="QC2348" s="121"/>
      <c r="QD2348" s="121"/>
      <c r="QE2348" s="121"/>
      <c r="QF2348" s="121"/>
      <c r="QG2348" s="121"/>
      <c r="QH2348" s="121"/>
      <c r="QI2348" s="121"/>
      <c r="QJ2348" s="121"/>
      <c r="QK2348" s="121"/>
      <c r="QL2348" s="121"/>
      <c r="QM2348" s="121"/>
      <c r="QN2348" s="121"/>
      <c r="QO2348" s="121"/>
      <c r="QP2348" s="121"/>
      <c r="QQ2348" s="121"/>
      <c r="QR2348" s="121"/>
      <c r="QS2348" s="121"/>
      <c r="QT2348" s="121"/>
      <c r="QU2348" s="121"/>
      <c r="QV2348" s="121"/>
      <c r="QW2348" s="121"/>
      <c r="QX2348" s="121"/>
      <c r="QY2348" s="121"/>
      <c r="QZ2348" s="121"/>
      <c r="RA2348" s="121"/>
      <c r="RB2348" s="121"/>
      <c r="RC2348" s="121"/>
      <c r="RD2348" s="121"/>
      <c r="RE2348" s="121"/>
      <c r="RF2348" s="121"/>
      <c r="RG2348" s="121"/>
      <c r="RH2348" s="121"/>
      <c r="RI2348" s="121"/>
      <c r="RJ2348" s="121"/>
      <c r="RK2348" s="121"/>
      <c r="RL2348" s="121"/>
      <c r="RM2348" s="121"/>
      <c r="RN2348" s="121"/>
      <c r="RO2348" s="121"/>
      <c r="RP2348" s="121"/>
      <c r="RQ2348" s="121"/>
      <c r="RR2348" s="121"/>
      <c r="RS2348" s="121"/>
      <c r="RT2348" s="121"/>
      <c r="RU2348" s="121"/>
      <c r="RV2348" s="121"/>
      <c r="RW2348" s="121"/>
      <c r="RX2348" s="121"/>
      <c r="RY2348" s="121"/>
      <c r="RZ2348" s="121"/>
      <c r="SA2348" s="121"/>
      <c r="SB2348" s="121"/>
      <c r="SC2348" s="121"/>
      <c r="SD2348" s="121"/>
      <c r="SE2348" s="121"/>
      <c r="SF2348" s="121"/>
      <c r="SG2348" s="121"/>
      <c r="SH2348" s="121"/>
      <c r="SI2348" s="121"/>
      <c r="SJ2348" s="121"/>
      <c r="SK2348" s="121"/>
      <c r="SL2348" s="121"/>
      <c r="SM2348" s="121"/>
      <c r="SN2348" s="121"/>
      <c r="SO2348" s="121"/>
      <c r="SP2348" s="121"/>
      <c r="SQ2348" s="121"/>
      <c r="SR2348" s="121"/>
      <c r="SS2348" s="121"/>
      <c r="ST2348" s="121"/>
      <c r="SU2348" s="121"/>
      <c r="SV2348" s="121"/>
      <c r="SW2348" s="121"/>
      <c r="SX2348" s="121"/>
      <c r="SY2348" s="121"/>
      <c r="SZ2348" s="121"/>
      <c r="TA2348" s="121"/>
      <c r="TB2348" s="121"/>
      <c r="TC2348" s="121"/>
      <c r="TD2348" s="121"/>
      <c r="TE2348" s="121"/>
      <c r="TF2348" s="121"/>
      <c r="TG2348" s="121"/>
      <c r="TH2348" s="121"/>
      <c r="TI2348" s="121"/>
      <c r="TJ2348" s="121"/>
      <c r="TK2348" s="121"/>
      <c r="TL2348" s="121"/>
      <c r="TM2348" s="121"/>
      <c r="TN2348" s="121"/>
      <c r="TO2348" s="121"/>
      <c r="TP2348" s="121"/>
      <c r="TQ2348" s="121"/>
      <c r="TR2348" s="121"/>
      <c r="TS2348" s="121"/>
      <c r="TT2348" s="121"/>
      <c r="TU2348" s="121"/>
      <c r="TV2348" s="121"/>
      <c r="TW2348" s="121"/>
      <c r="TX2348" s="121"/>
      <c r="TY2348" s="121"/>
      <c r="TZ2348" s="121"/>
      <c r="UA2348" s="121"/>
      <c r="UB2348" s="121"/>
      <c r="UC2348" s="121"/>
      <c r="UD2348" s="121"/>
      <c r="UE2348" s="121"/>
      <c r="UF2348" s="121"/>
      <c r="UG2348" s="121"/>
      <c r="UH2348" s="121"/>
      <c r="UI2348" s="121"/>
      <c r="UJ2348" s="121"/>
      <c r="UK2348" s="121"/>
      <c r="UL2348" s="121"/>
      <c r="UM2348" s="121"/>
      <c r="UN2348" s="121"/>
      <c r="UO2348" s="121"/>
      <c r="UP2348" s="121"/>
      <c r="UQ2348" s="121"/>
      <c r="UR2348" s="121"/>
      <c r="US2348" s="121"/>
      <c r="UT2348" s="121"/>
      <c r="UU2348" s="121"/>
      <c r="UV2348" s="121"/>
      <c r="UW2348" s="121"/>
      <c r="UX2348" s="121"/>
      <c r="UY2348" s="121"/>
      <c r="UZ2348" s="121"/>
      <c r="VA2348" s="121"/>
      <c r="VB2348" s="121"/>
      <c r="VC2348" s="121"/>
      <c r="VD2348" s="121"/>
      <c r="VE2348" s="121"/>
      <c r="VF2348" s="121"/>
      <c r="VG2348" s="121"/>
      <c r="VH2348" s="121"/>
      <c r="VI2348" s="121"/>
      <c r="VJ2348" s="121"/>
      <c r="VK2348" s="121"/>
      <c r="VL2348" s="121"/>
      <c r="VM2348" s="121"/>
      <c r="VN2348" s="121"/>
      <c r="VO2348" s="121"/>
      <c r="VP2348" s="121"/>
      <c r="VQ2348" s="121"/>
      <c r="VR2348" s="121"/>
      <c r="VS2348" s="121"/>
      <c r="VT2348" s="121"/>
      <c r="VU2348" s="121"/>
      <c r="VV2348" s="121"/>
      <c r="VW2348" s="121"/>
      <c r="VX2348" s="121"/>
      <c r="VY2348" s="121"/>
      <c r="VZ2348" s="121"/>
      <c r="WA2348" s="121"/>
      <c r="WB2348" s="121"/>
      <c r="WC2348" s="121"/>
      <c r="WD2348" s="121"/>
      <c r="WE2348" s="121"/>
      <c r="WF2348" s="121"/>
      <c r="WG2348" s="121"/>
      <c r="WH2348" s="121"/>
      <c r="WI2348" s="121"/>
      <c r="WJ2348" s="121"/>
      <c r="WK2348" s="121"/>
      <c r="WL2348" s="121"/>
      <c r="WM2348" s="121"/>
      <c r="WN2348" s="121"/>
      <c r="WO2348" s="121"/>
      <c r="WP2348" s="121"/>
      <c r="WQ2348" s="121"/>
      <c r="WR2348" s="121"/>
      <c r="WS2348" s="121"/>
      <c r="WT2348" s="121"/>
      <c r="WU2348" s="121"/>
      <c r="WV2348" s="121"/>
      <c r="WW2348" s="121"/>
      <c r="WX2348" s="121"/>
      <c r="WY2348" s="121"/>
      <c r="WZ2348" s="121"/>
      <c r="XA2348" s="121"/>
      <c r="XB2348" s="121"/>
      <c r="XC2348" s="121"/>
      <c r="XD2348" s="121"/>
      <c r="XE2348" s="121"/>
      <c r="XF2348" s="121"/>
      <c r="XG2348" s="121"/>
      <c r="XH2348" s="121"/>
      <c r="XI2348" s="121"/>
      <c r="XJ2348" s="121"/>
      <c r="XK2348" s="121"/>
      <c r="XL2348" s="121"/>
      <c r="XM2348" s="121"/>
      <c r="XN2348" s="121"/>
      <c r="XO2348" s="121"/>
      <c r="XP2348" s="121"/>
      <c r="XQ2348" s="121"/>
      <c r="XR2348" s="121"/>
      <c r="XS2348" s="121"/>
      <c r="XT2348" s="121"/>
      <c r="XU2348" s="121"/>
      <c r="XV2348" s="121"/>
      <c r="XW2348" s="121"/>
      <c r="XX2348" s="121"/>
      <c r="XY2348" s="121"/>
      <c r="XZ2348" s="121"/>
      <c r="YA2348" s="121"/>
      <c r="YB2348" s="121"/>
      <c r="YC2348" s="121"/>
      <c r="YD2348" s="121"/>
      <c r="YE2348" s="121"/>
      <c r="YF2348" s="121"/>
      <c r="YG2348" s="121"/>
      <c r="YH2348" s="121"/>
      <c r="YI2348" s="121"/>
      <c r="YJ2348" s="121"/>
      <c r="YK2348" s="121"/>
      <c r="YL2348" s="121"/>
      <c r="YM2348" s="121"/>
      <c r="YN2348" s="121"/>
      <c r="YO2348" s="121"/>
      <c r="YP2348" s="121"/>
      <c r="YQ2348" s="121"/>
      <c r="YR2348" s="121"/>
      <c r="YS2348" s="121"/>
      <c r="YT2348" s="121"/>
      <c r="YU2348" s="121"/>
      <c r="YV2348" s="121"/>
      <c r="YW2348" s="121"/>
      <c r="YX2348" s="121"/>
      <c r="YY2348" s="121"/>
      <c r="YZ2348" s="121"/>
      <c r="ZA2348" s="121"/>
      <c r="ZB2348" s="121"/>
      <c r="ZC2348" s="121"/>
      <c r="ZD2348" s="121"/>
      <c r="ZE2348" s="121"/>
      <c r="ZF2348" s="121"/>
      <c r="ZG2348" s="121"/>
      <c r="ZH2348" s="121"/>
      <c r="ZI2348" s="121"/>
      <c r="ZJ2348" s="121"/>
      <c r="ZK2348" s="121"/>
      <c r="ZL2348" s="121"/>
      <c r="ZM2348" s="121"/>
      <c r="ZN2348" s="121"/>
      <c r="ZO2348" s="121"/>
      <c r="ZP2348" s="121"/>
      <c r="ZQ2348" s="121"/>
      <c r="ZR2348" s="121"/>
      <c r="ZS2348" s="121"/>
      <c r="ZT2348" s="121"/>
      <c r="ZU2348" s="121"/>
      <c r="ZV2348" s="121"/>
      <c r="ZW2348" s="121"/>
      <c r="ZX2348" s="121"/>
      <c r="ZY2348" s="121"/>
      <c r="ZZ2348" s="121"/>
      <c r="AAA2348" s="121"/>
      <c r="AAB2348" s="121"/>
      <c r="AAC2348" s="121"/>
      <c r="AAD2348" s="121"/>
      <c r="AAE2348" s="121"/>
      <c r="AAF2348" s="121"/>
      <c r="AAG2348" s="121"/>
      <c r="AAH2348" s="121"/>
      <c r="AAI2348" s="121"/>
      <c r="AAJ2348" s="121"/>
      <c r="AAK2348" s="121"/>
      <c r="AAL2348" s="121"/>
      <c r="AAM2348" s="121"/>
      <c r="AAN2348" s="121"/>
      <c r="AAO2348" s="121"/>
      <c r="AAP2348" s="121"/>
      <c r="AAQ2348" s="121"/>
      <c r="AAR2348" s="121"/>
      <c r="AAS2348" s="121"/>
      <c r="AAT2348" s="121"/>
      <c r="AAU2348" s="121"/>
      <c r="AAV2348" s="121"/>
      <c r="AAW2348" s="121"/>
      <c r="AAX2348" s="121"/>
      <c r="AAY2348" s="121"/>
      <c r="AAZ2348" s="121"/>
      <c r="ABA2348" s="121"/>
      <c r="ABB2348" s="121"/>
      <c r="ABC2348" s="121"/>
      <c r="ABD2348" s="121"/>
      <c r="ABE2348" s="121"/>
      <c r="ABF2348" s="121"/>
      <c r="ABG2348" s="121"/>
      <c r="ABH2348" s="121"/>
      <c r="ABI2348" s="121"/>
      <c r="ABJ2348" s="121"/>
      <c r="ABK2348" s="121"/>
      <c r="ABL2348" s="121"/>
      <c r="ABM2348" s="121"/>
      <c r="ABN2348" s="121"/>
      <c r="ABO2348" s="121"/>
      <c r="ABP2348" s="121"/>
      <c r="ABQ2348" s="121"/>
      <c r="ABR2348" s="121"/>
      <c r="ABS2348" s="121"/>
      <c r="ABT2348" s="121"/>
      <c r="ABU2348" s="121"/>
      <c r="ABV2348" s="121"/>
      <c r="ABW2348" s="121"/>
      <c r="ABX2348" s="121"/>
      <c r="ABY2348" s="121"/>
      <c r="ABZ2348" s="121"/>
      <c r="ACA2348" s="121"/>
      <c r="ACB2348" s="121"/>
      <c r="ACC2348" s="121"/>
      <c r="ACD2348" s="121"/>
      <c r="ACE2348" s="121"/>
      <c r="ACF2348" s="121"/>
      <c r="ACG2348" s="121"/>
      <c r="ACH2348" s="121"/>
      <c r="ACI2348" s="121"/>
      <c r="ACJ2348" s="121"/>
      <c r="ACK2348" s="121"/>
      <c r="ACL2348" s="121"/>
      <c r="ACM2348" s="121"/>
      <c r="ACN2348" s="121"/>
      <c r="ACO2348" s="121"/>
      <c r="ACP2348" s="121"/>
      <c r="ACQ2348" s="121"/>
      <c r="ACR2348" s="121"/>
      <c r="ACS2348" s="121"/>
      <c r="ACT2348" s="121"/>
      <c r="ACU2348" s="121"/>
      <c r="ACV2348" s="121"/>
      <c r="ACW2348" s="121"/>
      <c r="ACX2348" s="121"/>
      <c r="ACY2348" s="121"/>
      <c r="ACZ2348" s="121"/>
      <c r="ADA2348" s="121"/>
      <c r="ADB2348" s="121"/>
      <c r="ADC2348" s="121"/>
      <c r="ADD2348" s="121"/>
      <c r="ADE2348" s="121"/>
      <c r="ADF2348" s="121"/>
      <c r="ADG2348" s="121"/>
      <c r="ADH2348" s="121"/>
      <c r="ADI2348" s="121"/>
      <c r="ADJ2348" s="121"/>
      <c r="ADK2348" s="121"/>
      <c r="ADL2348" s="121"/>
      <c r="ADM2348" s="121"/>
      <c r="ADN2348" s="121"/>
      <c r="ADO2348" s="121"/>
      <c r="ADP2348" s="121"/>
      <c r="ADQ2348" s="121"/>
      <c r="ADR2348" s="121"/>
      <c r="ADS2348" s="121"/>
      <c r="ADT2348" s="121"/>
      <c r="ADU2348" s="121"/>
      <c r="ADV2348" s="121"/>
      <c r="ADW2348" s="121"/>
      <c r="ADX2348" s="121"/>
      <c r="ADY2348" s="121"/>
      <c r="ADZ2348" s="121"/>
      <c r="AEA2348" s="121"/>
      <c r="AEB2348" s="121"/>
      <c r="AEC2348" s="121"/>
      <c r="AED2348" s="121"/>
      <c r="AEE2348" s="121"/>
      <c r="AEF2348" s="121"/>
      <c r="AEG2348" s="121"/>
      <c r="AEH2348" s="121"/>
      <c r="AEI2348" s="121"/>
      <c r="AEJ2348" s="121"/>
      <c r="AEK2348" s="121"/>
      <c r="AEL2348" s="121"/>
      <c r="AEM2348" s="121"/>
      <c r="AEN2348" s="121"/>
      <c r="AEO2348" s="121"/>
      <c r="AEP2348" s="121"/>
      <c r="AEQ2348" s="121"/>
      <c r="AER2348" s="121"/>
      <c r="AES2348" s="121"/>
      <c r="AET2348" s="121"/>
      <c r="AEU2348" s="121"/>
      <c r="AEV2348" s="121"/>
      <c r="AEW2348" s="121"/>
      <c r="AEX2348" s="121"/>
      <c r="AEY2348" s="121"/>
      <c r="AEZ2348" s="121"/>
      <c r="AFA2348" s="121"/>
      <c r="AFB2348" s="121"/>
      <c r="AFC2348" s="121"/>
      <c r="AFD2348" s="121"/>
      <c r="AFE2348" s="121"/>
      <c r="AFF2348" s="121"/>
      <c r="AFG2348" s="121"/>
      <c r="AFH2348" s="121"/>
      <c r="AFI2348" s="121"/>
      <c r="AFJ2348" s="121"/>
      <c r="AFK2348" s="121"/>
      <c r="AFL2348" s="121"/>
      <c r="AFM2348" s="121"/>
      <c r="AFN2348" s="121"/>
      <c r="AFO2348" s="121"/>
      <c r="AFP2348" s="121"/>
      <c r="AFQ2348" s="121"/>
      <c r="AFR2348" s="121"/>
      <c r="AFS2348" s="121"/>
      <c r="AFT2348" s="121"/>
      <c r="AFU2348" s="121"/>
      <c r="AFV2348" s="121"/>
      <c r="AFW2348" s="121"/>
      <c r="AFX2348" s="121"/>
      <c r="AFY2348" s="121"/>
      <c r="AFZ2348" s="121"/>
      <c r="AGA2348" s="121"/>
      <c r="AGB2348" s="121"/>
      <c r="AGC2348" s="121"/>
      <c r="AGD2348" s="121"/>
      <c r="AGE2348" s="121"/>
      <c r="AGF2348" s="121"/>
      <c r="AGG2348" s="121"/>
      <c r="AGH2348" s="121"/>
      <c r="AGI2348" s="121"/>
      <c r="AGJ2348" s="121"/>
      <c r="AGK2348" s="121"/>
      <c r="AGL2348" s="121"/>
      <c r="AGM2348" s="121"/>
      <c r="AGN2348" s="121"/>
      <c r="AGO2348" s="121"/>
      <c r="AGP2348" s="121"/>
      <c r="AGQ2348" s="121"/>
      <c r="AGR2348" s="121"/>
      <c r="AGS2348" s="121"/>
      <c r="AGT2348" s="121"/>
      <c r="AGU2348" s="121"/>
      <c r="AGV2348" s="121"/>
      <c r="AGW2348" s="121"/>
      <c r="AGX2348" s="121"/>
      <c r="AGY2348" s="121"/>
      <c r="AGZ2348" s="121"/>
      <c r="AHA2348" s="121"/>
      <c r="AHB2348" s="121"/>
      <c r="AHC2348" s="121"/>
      <c r="AHD2348" s="121"/>
      <c r="AHE2348" s="121"/>
      <c r="AHF2348" s="121"/>
      <c r="AHG2348" s="121"/>
      <c r="AHH2348" s="121"/>
      <c r="AHI2348" s="121"/>
      <c r="AHJ2348" s="121"/>
      <c r="AHK2348" s="121"/>
      <c r="AHL2348" s="121"/>
      <c r="AHM2348" s="121"/>
      <c r="AHN2348" s="121"/>
      <c r="AHO2348" s="121"/>
      <c r="AHP2348" s="121"/>
      <c r="AHQ2348" s="121"/>
      <c r="AHR2348" s="121"/>
      <c r="AHS2348" s="121"/>
      <c r="AHT2348" s="121"/>
      <c r="AHU2348" s="121"/>
      <c r="AHV2348" s="121"/>
      <c r="AHW2348" s="121"/>
      <c r="AHX2348" s="121"/>
      <c r="AHY2348" s="121"/>
      <c r="AHZ2348" s="121"/>
      <c r="AIA2348" s="121"/>
      <c r="AIB2348" s="121"/>
      <c r="AIC2348" s="121"/>
      <c r="AID2348" s="121"/>
      <c r="AIE2348" s="121"/>
      <c r="AIF2348" s="121"/>
      <c r="AIG2348" s="121"/>
      <c r="AIH2348" s="121"/>
      <c r="AII2348" s="121"/>
      <c r="AIJ2348" s="121"/>
      <c r="AIK2348" s="121"/>
      <c r="AIL2348" s="121"/>
      <c r="AIM2348" s="121"/>
      <c r="AIN2348" s="121"/>
      <c r="AIO2348" s="121"/>
      <c r="AIP2348" s="121"/>
      <c r="AIQ2348" s="121"/>
      <c r="AIR2348" s="121"/>
      <c r="AIS2348" s="121"/>
      <c r="AIT2348" s="121"/>
      <c r="AIU2348" s="121"/>
      <c r="AIV2348" s="121"/>
      <c r="AIW2348" s="121"/>
      <c r="AIX2348" s="121"/>
      <c r="AIY2348" s="121"/>
      <c r="AIZ2348" s="121"/>
      <c r="AJA2348" s="121"/>
      <c r="AJB2348" s="121"/>
      <c r="AJC2348" s="121"/>
      <c r="AJD2348" s="121"/>
      <c r="AJE2348" s="121"/>
      <c r="AJF2348" s="121"/>
      <c r="AJG2348" s="121"/>
      <c r="AJH2348" s="121"/>
      <c r="AJI2348" s="121"/>
      <c r="AJJ2348" s="121"/>
      <c r="AJK2348" s="121"/>
      <c r="AJL2348" s="121"/>
      <c r="AJM2348" s="121"/>
      <c r="AJN2348" s="121"/>
      <c r="AJO2348" s="121"/>
      <c r="AJP2348" s="121"/>
      <c r="AJQ2348" s="121"/>
      <c r="AJR2348" s="121"/>
      <c r="AJS2348" s="121"/>
      <c r="AJT2348" s="121"/>
      <c r="AJU2348" s="121"/>
      <c r="AJV2348" s="121"/>
      <c r="AJW2348" s="121"/>
      <c r="AJX2348" s="121"/>
      <c r="AJY2348" s="121"/>
      <c r="AJZ2348" s="121"/>
      <c r="AKA2348" s="121"/>
      <c r="AKB2348" s="121"/>
      <c r="AKC2348" s="121"/>
      <c r="AKD2348" s="121"/>
      <c r="AKE2348" s="121"/>
      <c r="AKF2348" s="121"/>
      <c r="AKG2348" s="121"/>
      <c r="AKH2348" s="121"/>
      <c r="AKI2348" s="121"/>
      <c r="AKJ2348" s="121"/>
      <c r="AKK2348" s="121"/>
      <c r="AKL2348" s="121"/>
      <c r="AKM2348" s="121"/>
      <c r="AKN2348" s="121"/>
      <c r="AKO2348" s="121"/>
      <c r="AKP2348" s="121"/>
      <c r="AKQ2348" s="121"/>
      <c r="AKR2348" s="121"/>
      <c r="AKS2348" s="121"/>
      <c r="AKT2348" s="121"/>
      <c r="AKU2348" s="121"/>
      <c r="AKV2348" s="121"/>
      <c r="AKW2348" s="121"/>
      <c r="AKX2348" s="121"/>
      <c r="AKY2348" s="121"/>
      <c r="AKZ2348" s="121"/>
      <c r="ALA2348" s="121"/>
      <c r="ALB2348" s="121"/>
      <c r="ALC2348" s="121"/>
      <c r="ALD2348" s="121"/>
      <c r="ALE2348" s="121"/>
      <c r="ALF2348" s="121"/>
      <c r="ALG2348" s="121"/>
      <c r="ALH2348" s="121"/>
      <c r="ALI2348" s="121"/>
      <c r="ALJ2348" s="121"/>
      <c r="ALK2348" s="121"/>
      <c r="ALL2348" s="121"/>
      <c r="ALM2348" s="121"/>
      <c r="ALN2348" s="121"/>
      <c r="ALO2348" s="121"/>
      <c r="ALP2348" s="121"/>
      <c r="ALQ2348" s="121"/>
      <c r="ALR2348" s="121"/>
      <c r="ALS2348" s="121"/>
      <c r="ALT2348" s="121"/>
      <c r="ALU2348" s="121"/>
      <c r="ALV2348" s="121"/>
      <c r="ALW2348" s="121"/>
      <c r="ALX2348" s="121"/>
      <c r="ALY2348" s="121"/>
      <c r="ALZ2348" s="121"/>
      <c r="AMA2348" s="121"/>
      <c r="AMB2348" s="121"/>
      <c r="AMC2348" s="121"/>
      <c r="AMD2348" s="121"/>
      <c r="AME2348" s="121"/>
      <c r="AMF2348" s="121"/>
      <c r="AMG2348" s="121"/>
      <c r="AMH2348" s="121"/>
      <c r="AMI2348" s="121"/>
      <c r="AMJ2348" s="121"/>
      <c r="AMK2348" s="121"/>
    </row>
    <row r="2349" spans="1:1025" s="108" customFormat="1" ht="43.2">
      <c r="A2349" s="15">
        <v>2346</v>
      </c>
      <c r="B2349" s="16" t="s">
        <v>28</v>
      </c>
      <c r="C2349" s="16" t="s">
        <v>3864</v>
      </c>
      <c r="D2349" s="16" t="s">
        <v>5466</v>
      </c>
      <c r="E2349" s="16" t="s">
        <v>5675</v>
      </c>
      <c r="F2349" s="16" t="s">
        <v>938</v>
      </c>
      <c r="G2349" s="16" t="s">
        <v>1040</v>
      </c>
      <c r="H2349" s="16" t="s">
        <v>5676</v>
      </c>
      <c r="I2349" s="16" t="s">
        <v>5677</v>
      </c>
      <c r="J2349" s="16" t="s">
        <v>4333</v>
      </c>
      <c r="K2349" s="16" t="s">
        <v>5678</v>
      </c>
      <c r="L2349" s="16" t="s">
        <v>5679</v>
      </c>
      <c r="M2349" s="55"/>
      <c r="N2349" s="121"/>
      <c r="O2349" s="121"/>
      <c r="P2349" s="121"/>
      <c r="Q2349" s="121"/>
      <c r="R2349" s="121"/>
      <c r="S2349" s="121"/>
      <c r="T2349" s="121"/>
      <c r="U2349" s="121"/>
      <c r="V2349" s="121"/>
      <c r="W2349" s="121"/>
      <c r="X2349" s="121"/>
      <c r="Y2349" s="121"/>
      <c r="Z2349" s="121"/>
      <c r="AA2349" s="121"/>
      <c r="AB2349" s="121"/>
      <c r="AC2349" s="121"/>
      <c r="AD2349" s="121"/>
      <c r="AE2349" s="121"/>
      <c r="AF2349" s="121"/>
      <c r="AG2349" s="121"/>
      <c r="AH2349" s="121"/>
      <c r="AI2349" s="121"/>
      <c r="AJ2349" s="121"/>
      <c r="AK2349" s="121"/>
      <c r="AL2349" s="121"/>
      <c r="AM2349" s="121"/>
      <c r="AN2349" s="121"/>
      <c r="AO2349" s="121"/>
      <c r="AP2349" s="121"/>
      <c r="AQ2349" s="121"/>
      <c r="AR2349" s="121"/>
      <c r="AS2349" s="121"/>
      <c r="AT2349" s="121"/>
      <c r="AU2349" s="121"/>
      <c r="AV2349" s="121"/>
      <c r="AW2349" s="121"/>
      <c r="AX2349" s="121"/>
      <c r="AY2349" s="121"/>
      <c r="AZ2349" s="121"/>
      <c r="BA2349" s="121"/>
      <c r="BB2349" s="121"/>
      <c r="BC2349" s="121"/>
      <c r="BD2349" s="121"/>
      <c r="BE2349" s="121"/>
      <c r="BF2349" s="121"/>
      <c r="BG2349" s="121"/>
      <c r="BH2349" s="121"/>
      <c r="BI2349" s="121"/>
      <c r="BJ2349" s="121"/>
      <c r="BK2349" s="121"/>
      <c r="BL2349" s="121"/>
      <c r="BM2349" s="121"/>
      <c r="BN2349" s="121"/>
      <c r="BO2349" s="121"/>
      <c r="BP2349" s="121"/>
      <c r="BQ2349" s="121"/>
      <c r="BR2349" s="121"/>
      <c r="BS2349" s="121"/>
      <c r="BT2349" s="121"/>
      <c r="BU2349" s="121"/>
      <c r="BV2349" s="121"/>
      <c r="BW2349" s="121"/>
      <c r="BX2349" s="121"/>
      <c r="BY2349" s="121"/>
      <c r="BZ2349" s="121"/>
      <c r="CA2349" s="121"/>
      <c r="CB2349" s="121"/>
      <c r="CC2349" s="121"/>
      <c r="CD2349" s="121"/>
      <c r="CE2349" s="121"/>
      <c r="CF2349" s="121"/>
      <c r="CG2349" s="121"/>
      <c r="CH2349" s="121"/>
      <c r="CI2349" s="121"/>
      <c r="CJ2349" s="121"/>
      <c r="CK2349" s="121"/>
      <c r="CL2349" s="121"/>
      <c r="CM2349" s="121"/>
      <c r="CN2349" s="121"/>
      <c r="CO2349" s="121"/>
      <c r="CP2349" s="121"/>
      <c r="CQ2349" s="121"/>
      <c r="CR2349" s="121"/>
      <c r="CS2349" s="121"/>
      <c r="CT2349" s="121"/>
      <c r="CU2349" s="121"/>
      <c r="CV2349" s="121"/>
      <c r="CW2349" s="121"/>
      <c r="CX2349" s="121"/>
      <c r="CY2349" s="121"/>
      <c r="CZ2349" s="121"/>
      <c r="DA2349" s="121"/>
      <c r="DB2349" s="121"/>
      <c r="DC2349" s="121"/>
      <c r="DD2349" s="121"/>
      <c r="DE2349" s="121"/>
      <c r="DF2349" s="121"/>
      <c r="DG2349" s="121"/>
      <c r="DH2349" s="121"/>
      <c r="DI2349" s="121"/>
      <c r="DJ2349" s="121"/>
      <c r="DK2349" s="121"/>
      <c r="DL2349" s="121"/>
      <c r="DM2349" s="121"/>
      <c r="DN2349" s="121"/>
      <c r="DO2349" s="121"/>
      <c r="DP2349" s="121"/>
      <c r="DQ2349" s="121"/>
      <c r="DR2349" s="121"/>
      <c r="DS2349" s="121"/>
      <c r="DT2349" s="121"/>
      <c r="DU2349" s="121"/>
      <c r="DV2349" s="121"/>
      <c r="DW2349" s="121"/>
      <c r="DX2349" s="121"/>
      <c r="DY2349" s="121"/>
      <c r="DZ2349" s="121"/>
      <c r="EA2349" s="121"/>
      <c r="EB2349" s="121"/>
      <c r="EC2349" s="121"/>
      <c r="ED2349" s="121"/>
      <c r="EE2349" s="121"/>
      <c r="EF2349" s="121"/>
      <c r="EG2349" s="121"/>
      <c r="EH2349" s="121"/>
      <c r="EI2349" s="121"/>
      <c r="EJ2349" s="121"/>
      <c r="EK2349" s="121"/>
      <c r="EL2349" s="121"/>
      <c r="EM2349" s="121"/>
      <c r="EN2349" s="121"/>
      <c r="EO2349" s="121"/>
      <c r="EP2349" s="121"/>
      <c r="EQ2349" s="121"/>
      <c r="ER2349" s="121"/>
      <c r="ES2349" s="121"/>
      <c r="ET2349" s="121"/>
      <c r="EU2349" s="121"/>
      <c r="EV2349" s="121"/>
      <c r="EW2349" s="121"/>
      <c r="EX2349" s="121"/>
      <c r="EY2349" s="121"/>
      <c r="EZ2349" s="121"/>
      <c r="FA2349" s="121"/>
      <c r="FB2349" s="121"/>
      <c r="FC2349" s="121"/>
      <c r="FD2349" s="121"/>
      <c r="FE2349" s="121"/>
      <c r="FF2349" s="121"/>
      <c r="FG2349" s="121"/>
      <c r="FH2349" s="121"/>
      <c r="FI2349" s="121"/>
      <c r="FJ2349" s="121"/>
      <c r="FK2349" s="121"/>
      <c r="FL2349" s="121"/>
      <c r="FM2349" s="121"/>
      <c r="FN2349" s="121"/>
      <c r="FO2349" s="121"/>
      <c r="FP2349" s="121"/>
      <c r="FQ2349" s="121"/>
      <c r="FR2349" s="121"/>
      <c r="FS2349" s="121"/>
      <c r="FT2349" s="121"/>
      <c r="FU2349" s="121"/>
      <c r="FV2349" s="121"/>
      <c r="FW2349" s="121"/>
      <c r="FX2349" s="121"/>
      <c r="FY2349" s="121"/>
      <c r="FZ2349" s="121"/>
      <c r="GA2349" s="121"/>
      <c r="GB2349" s="121"/>
      <c r="GC2349" s="121"/>
      <c r="GD2349" s="121"/>
      <c r="GE2349" s="121"/>
      <c r="GF2349" s="121"/>
      <c r="GG2349" s="121"/>
      <c r="GH2349" s="121"/>
      <c r="GI2349" s="121"/>
      <c r="GJ2349" s="121"/>
      <c r="GK2349" s="121"/>
      <c r="GL2349" s="121"/>
      <c r="GM2349" s="121"/>
      <c r="GN2349" s="121"/>
      <c r="GO2349" s="121"/>
      <c r="GP2349" s="121"/>
      <c r="GQ2349" s="121"/>
      <c r="GR2349" s="121"/>
      <c r="GS2349" s="121"/>
      <c r="GT2349" s="121"/>
      <c r="GU2349" s="121"/>
      <c r="GV2349" s="121"/>
      <c r="GW2349" s="121"/>
      <c r="GX2349" s="121"/>
      <c r="GY2349" s="121"/>
      <c r="GZ2349" s="121"/>
      <c r="HA2349" s="121"/>
      <c r="HB2349" s="121"/>
      <c r="HC2349" s="121"/>
      <c r="HD2349" s="121"/>
      <c r="HE2349" s="121"/>
      <c r="HF2349" s="121"/>
      <c r="HG2349" s="121"/>
      <c r="HH2349" s="121"/>
      <c r="HI2349" s="121"/>
      <c r="HJ2349" s="121"/>
      <c r="HK2349" s="121"/>
      <c r="HL2349" s="121"/>
      <c r="HM2349" s="121"/>
      <c r="HN2349" s="121"/>
      <c r="HO2349" s="121"/>
      <c r="HP2349" s="121"/>
      <c r="HQ2349" s="121"/>
      <c r="HR2349" s="121"/>
      <c r="HS2349" s="121"/>
      <c r="HT2349" s="121"/>
      <c r="HU2349" s="121"/>
      <c r="HV2349" s="121"/>
      <c r="HW2349" s="121"/>
      <c r="HX2349" s="121"/>
      <c r="HY2349" s="121"/>
      <c r="HZ2349" s="121"/>
      <c r="IA2349" s="121"/>
      <c r="IB2349" s="121"/>
      <c r="IC2349" s="121"/>
      <c r="ID2349" s="121"/>
      <c r="IE2349" s="121"/>
      <c r="IF2349" s="121"/>
      <c r="IG2349" s="121"/>
      <c r="IH2349" s="121"/>
      <c r="II2349" s="121"/>
      <c r="IJ2349" s="121"/>
      <c r="IK2349" s="121"/>
      <c r="IL2349" s="121"/>
      <c r="IM2349" s="121"/>
      <c r="IN2349" s="121"/>
      <c r="IO2349" s="121"/>
      <c r="IP2349" s="121"/>
      <c r="IQ2349" s="121"/>
      <c r="IR2349" s="121"/>
      <c r="IS2349" s="121"/>
      <c r="IT2349" s="121"/>
      <c r="IU2349" s="121"/>
      <c r="IV2349" s="121"/>
      <c r="IW2349" s="121"/>
      <c r="IX2349" s="121"/>
      <c r="IY2349" s="121"/>
      <c r="IZ2349" s="121"/>
      <c r="JA2349" s="121"/>
      <c r="JB2349" s="121"/>
      <c r="JC2349" s="121"/>
      <c r="JD2349" s="121"/>
      <c r="JE2349" s="121"/>
      <c r="JF2349" s="121"/>
      <c r="JG2349" s="121"/>
      <c r="JH2349" s="121"/>
      <c r="JI2349" s="121"/>
      <c r="JJ2349" s="121"/>
      <c r="JK2349" s="121"/>
      <c r="JL2349" s="121"/>
      <c r="JM2349" s="121"/>
      <c r="JN2349" s="121"/>
      <c r="JO2349" s="121"/>
      <c r="JP2349" s="121"/>
      <c r="JQ2349" s="121"/>
      <c r="JR2349" s="121"/>
      <c r="JS2349" s="121"/>
      <c r="JT2349" s="121"/>
      <c r="JU2349" s="121"/>
      <c r="JV2349" s="121"/>
      <c r="JW2349" s="121"/>
      <c r="JX2349" s="121"/>
      <c r="JY2349" s="121"/>
      <c r="JZ2349" s="121"/>
      <c r="KA2349" s="121"/>
      <c r="KB2349" s="121"/>
      <c r="KC2349" s="121"/>
      <c r="KD2349" s="121"/>
      <c r="KE2349" s="121"/>
      <c r="KF2349" s="121"/>
      <c r="KG2349" s="121"/>
      <c r="KH2349" s="121"/>
      <c r="KI2349" s="121"/>
      <c r="KJ2349" s="121"/>
      <c r="KK2349" s="121"/>
      <c r="KL2349" s="121"/>
      <c r="KM2349" s="121"/>
      <c r="KN2349" s="121"/>
      <c r="KO2349" s="121"/>
      <c r="KP2349" s="121"/>
      <c r="KQ2349" s="121"/>
      <c r="KR2349" s="121"/>
      <c r="KS2349" s="121"/>
      <c r="KT2349" s="121"/>
      <c r="KU2349" s="121"/>
      <c r="KV2349" s="121"/>
      <c r="KW2349" s="121"/>
      <c r="KX2349" s="121"/>
      <c r="KY2349" s="121"/>
      <c r="KZ2349" s="121"/>
      <c r="LA2349" s="121"/>
      <c r="LB2349" s="121"/>
      <c r="LC2349" s="121"/>
      <c r="LD2349" s="121"/>
      <c r="LE2349" s="121"/>
      <c r="LF2349" s="121"/>
      <c r="LG2349" s="121"/>
      <c r="LH2349" s="121"/>
      <c r="LI2349" s="121"/>
      <c r="LJ2349" s="121"/>
      <c r="LK2349" s="121"/>
      <c r="LL2349" s="121"/>
      <c r="LM2349" s="121"/>
      <c r="LN2349" s="121"/>
      <c r="LO2349" s="121"/>
      <c r="LP2349" s="121"/>
      <c r="LQ2349" s="121"/>
      <c r="LR2349" s="121"/>
      <c r="LS2349" s="121"/>
      <c r="LT2349" s="121"/>
      <c r="LU2349" s="121"/>
      <c r="LV2349" s="121"/>
      <c r="LW2349" s="121"/>
      <c r="LX2349" s="121"/>
      <c r="LY2349" s="121"/>
      <c r="LZ2349" s="121"/>
      <c r="MA2349" s="121"/>
      <c r="MB2349" s="121"/>
      <c r="MC2349" s="121"/>
      <c r="MD2349" s="121"/>
      <c r="ME2349" s="121"/>
      <c r="MF2349" s="121"/>
      <c r="MG2349" s="121"/>
      <c r="MH2349" s="121"/>
      <c r="MI2349" s="121"/>
      <c r="MJ2349" s="121"/>
      <c r="MK2349" s="121"/>
      <c r="ML2349" s="121"/>
      <c r="MM2349" s="121"/>
      <c r="MN2349" s="121"/>
      <c r="MO2349" s="121"/>
      <c r="MP2349" s="121"/>
      <c r="MQ2349" s="121"/>
      <c r="MR2349" s="121"/>
      <c r="MS2349" s="121"/>
      <c r="MT2349" s="121"/>
      <c r="MU2349" s="121"/>
      <c r="MV2349" s="121"/>
      <c r="MW2349" s="121"/>
      <c r="MX2349" s="121"/>
      <c r="MY2349" s="121"/>
      <c r="MZ2349" s="121"/>
      <c r="NA2349" s="121"/>
      <c r="NB2349" s="121"/>
      <c r="NC2349" s="121"/>
      <c r="ND2349" s="121"/>
      <c r="NE2349" s="121"/>
      <c r="NF2349" s="121"/>
      <c r="NG2349" s="121"/>
      <c r="NH2349" s="121"/>
      <c r="NI2349" s="121"/>
      <c r="NJ2349" s="121"/>
      <c r="NK2349" s="121"/>
      <c r="NL2349" s="121"/>
      <c r="NM2349" s="121"/>
      <c r="NN2349" s="121"/>
      <c r="NO2349" s="121"/>
      <c r="NP2349" s="121"/>
      <c r="NQ2349" s="121"/>
      <c r="NR2349" s="121"/>
      <c r="NS2349" s="121"/>
      <c r="NT2349" s="121"/>
      <c r="NU2349" s="121"/>
      <c r="NV2349" s="121"/>
      <c r="NW2349" s="121"/>
      <c r="NX2349" s="121"/>
      <c r="NY2349" s="121"/>
      <c r="NZ2349" s="121"/>
      <c r="OA2349" s="121"/>
      <c r="OB2349" s="121"/>
      <c r="OC2349" s="121"/>
      <c r="OD2349" s="121"/>
      <c r="OE2349" s="121"/>
      <c r="OF2349" s="121"/>
      <c r="OG2349" s="121"/>
      <c r="OH2349" s="121"/>
      <c r="OI2349" s="121"/>
      <c r="OJ2349" s="121"/>
      <c r="OK2349" s="121"/>
      <c r="OL2349" s="121"/>
      <c r="OM2349" s="121"/>
      <c r="ON2349" s="121"/>
      <c r="OO2349" s="121"/>
      <c r="OP2349" s="121"/>
      <c r="OQ2349" s="121"/>
      <c r="OR2349" s="121"/>
      <c r="OS2349" s="121"/>
      <c r="OT2349" s="121"/>
      <c r="OU2349" s="121"/>
      <c r="OV2349" s="121"/>
      <c r="OW2349" s="121"/>
      <c r="OX2349" s="121"/>
      <c r="OY2349" s="121"/>
      <c r="OZ2349" s="121"/>
      <c r="PA2349" s="121"/>
      <c r="PB2349" s="121"/>
      <c r="PC2349" s="121"/>
      <c r="PD2349" s="121"/>
      <c r="PE2349" s="121"/>
      <c r="PF2349" s="121"/>
      <c r="PG2349" s="121"/>
      <c r="PH2349" s="121"/>
      <c r="PI2349" s="121"/>
      <c r="PJ2349" s="121"/>
      <c r="PK2349" s="121"/>
      <c r="PL2349" s="121"/>
      <c r="PM2349" s="121"/>
      <c r="PN2349" s="121"/>
      <c r="PO2349" s="121"/>
      <c r="PP2349" s="121"/>
      <c r="PQ2349" s="121"/>
      <c r="PR2349" s="121"/>
      <c r="PS2349" s="121"/>
      <c r="PT2349" s="121"/>
      <c r="PU2349" s="121"/>
      <c r="PV2349" s="121"/>
      <c r="PW2349" s="121"/>
      <c r="PX2349" s="121"/>
      <c r="PY2349" s="121"/>
      <c r="PZ2349" s="121"/>
      <c r="QA2349" s="121"/>
      <c r="QB2349" s="121"/>
      <c r="QC2349" s="121"/>
      <c r="QD2349" s="121"/>
      <c r="QE2349" s="121"/>
      <c r="QF2349" s="121"/>
      <c r="QG2349" s="121"/>
      <c r="QH2349" s="121"/>
      <c r="QI2349" s="121"/>
      <c r="QJ2349" s="121"/>
      <c r="QK2349" s="121"/>
      <c r="QL2349" s="121"/>
      <c r="QM2349" s="121"/>
      <c r="QN2349" s="121"/>
      <c r="QO2349" s="121"/>
      <c r="QP2349" s="121"/>
      <c r="QQ2349" s="121"/>
      <c r="QR2349" s="121"/>
      <c r="QS2349" s="121"/>
      <c r="QT2349" s="121"/>
      <c r="QU2349" s="121"/>
      <c r="QV2349" s="121"/>
      <c r="QW2349" s="121"/>
      <c r="QX2349" s="121"/>
      <c r="QY2349" s="121"/>
      <c r="QZ2349" s="121"/>
      <c r="RA2349" s="121"/>
      <c r="RB2349" s="121"/>
      <c r="RC2349" s="121"/>
      <c r="RD2349" s="121"/>
      <c r="RE2349" s="121"/>
      <c r="RF2349" s="121"/>
      <c r="RG2349" s="121"/>
      <c r="RH2349" s="121"/>
      <c r="RI2349" s="121"/>
      <c r="RJ2349" s="121"/>
      <c r="RK2349" s="121"/>
      <c r="RL2349" s="121"/>
      <c r="RM2349" s="121"/>
      <c r="RN2349" s="121"/>
      <c r="RO2349" s="121"/>
      <c r="RP2349" s="121"/>
      <c r="RQ2349" s="121"/>
      <c r="RR2349" s="121"/>
      <c r="RS2349" s="121"/>
      <c r="RT2349" s="121"/>
      <c r="RU2349" s="121"/>
      <c r="RV2349" s="121"/>
      <c r="RW2349" s="121"/>
      <c r="RX2349" s="121"/>
      <c r="RY2349" s="121"/>
      <c r="RZ2349" s="121"/>
      <c r="SA2349" s="121"/>
      <c r="SB2349" s="121"/>
      <c r="SC2349" s="121"/>
      <c r="SD2349" s="121"/>
      <c r="SE2349" s="121"/>
      <c r="SF2349" s="121"/>
      <c r="SG2349" s="121"/>
      <c r="SH2349" s="121"/>
      <c r="SI2349" s="121"/>
      <c r="SJ2349" s="121"/>
      <c r="SK2349" s="121"/>
      <c r="SL2349" s="121"/>
      <c r="SM2349" s="121"/>
      <c r="SN2349" s="121"/>
      <c r="SO2349" s="121"/>
      <c r="SP2349" s="121"/>
      <c r="SQ2349" s="121"/>
      <c r="SR2349" s="121"/>
      <c r="SS2349" s="121"/>
      <c r="ST2349" s="121"/>
      <c r="SU2349" s="121"/>
      <c r="SV2349" s="121"/>
      <c r="SW2349" s="121"/>
      <c r="SX2349" s="121"/>
      <c r="SY2349" s="121"/>
      <c r="SZ2349" s="121"/>
      <c r="TA2349" s="121"/>
      <c r="TB2349" s="121"/>
      <c r="TC2349" s="121"/>
      <c r="TD2349" s="121"/>
      <c r="TE2349" s="121"/>
      <c r="TF2349" s="121"/>
      <c r="TG2349" s="121"/>
      <c r="TH2349" s="121"/>
      <c r="TI2349" s="121"/>
      <c r="TJ2349" s="121"/>
      <c r="TK2349" s="121"/>
      <c r="TL2349" s="121"/>
      <c r="TM2349" s="121"/>
      <c r="TN2349" s="121"/>
      <c r="TO2349" s="121"/>
      <c r="TP2349" s="121"/>
      <c r="TQ2349" s="121"/>
      <c r="TR2349" s="121"/>
      <c r="TS2349" s="121"/>
      <c r="TT2349" s="121"/>
      <c r="TU2349" s="121"/>
      <c r="TV2349" s="121"/>
      <c r="TW2349" s="121"/>
      <c r="TX2349" s="121"/>
      <c r="TY2349" s="121"/>
      <c r="TZ2349" s="121"/>
      <c r="UA2349" s="121"/>
      <c r="UB2349" s="121"/>
      <c r="UC2349" s="121"/>
      <c r="UD2349" s="121"/>
      <c r="UE2349" s="121"/>
      <c r="UF2349" s="121"/>
      <c r="UG2349" s="121"/>
      <c r="UH2349" s="121"/>
      <c r="UI2349" s="121"/>
      <c r="UJ2349" s="121"/>
      <c r="UK2349" s="121"/>
      <c r="UL2349" s="121"/>
      <c r="UM2349" s="121"/>
      <c r="UN2349" s="121"/>
      <c r="UO2349" s="121"/>
      <c r="UP2349" s="121"/>
      <c r="UQ2349" s="121"/>
      <c r="UR2349" s="121"/>
      <c r="US2349" s="121"/>
      <c r="UT2349" s="121"/>
      <c r="UU2349" s="121"/>
      <c r="UV2349" s="121"/>
      <c r="UW2349" s="121"/>
      <c r="UX2349" s="121"/>
      <c r="UY2349" s="121"/>
      <c r="UZ2349" s="121"/>
      <c r="VA2349" s="121"/>
      <c r="VB2349" s="121"/>
      <c r="VC2349" s="121"/>
      <c r="VD2349" s="121"/>
      <c r="VE2349" s="121"/>
      <c r="VF2349" s="121"/>
      <c r="VG2349" s="121"/>
      <c r="VH2349" s="121"/>
      <c r="VI2349" s="121"/>
      <c r="VJ2349" s="121"/>
      <c r="VK2349" s="121"/>
      <c r="VL2349" s="121"/>
      <c r="VM2349" s="121"/>
      <c r="VN2349" s="121"/>
      <c r="VO2349" s="121"/>
      <c r="VP2349" s="121"/>
      <c r="VQ2349" s="121"/>
      <c r="VR2349" s="121"/>
      <c r="VS2349" s="121"/>
      <c r="VT2349" s="121"/>
      <c r="VU2349" s="121"/>
      <c r="VV2349" s="121"/>
      <c r="VW2349" s="121"/>
      <c r="VX2349" s="121"/>
      <c r="VY2349" s="121"/>
      <c r="VZ2349" s="121"/>
      <c r="WA2349" s="121"/>
      <c r="WB2349" s="121"/>
      <c r="WC2349" s="121"/>
      <c r="WD2349" s="121"/>
      <c r="WE2349" s="121"/>
      <c r="WF2349" s="121"/>
      <c r="WG2349" s="121"/>
      <c r="WH2349" s="121"/>
      <c r="WI2349" s="121"/>
      <c r="WJ2349" s="121"/>
      <c r="WK2349" s="121"/>
      <c r="WL2349" s="121"/>
      <c r="WM2349" s="121"/>
      <c r="WN2349" s="121"/>
      <c r="WO2349" s="121"/>
      <c r="WP2349" s="121"/>
      <c r="WQ2349" s="121"/>
      <c r="WR2349" s="121"/>
      <c r="WS2349" s="121"/>
      <c r="WT2349" s="121"/>
      <c r="WU2349" s="121"/>
      <c r="WV2349" s="121"/>
      <c r="WW2349" s="121"/>
      <c r="WX2349" s="121"/>
      <c r="WY2349" s="121"/>
      <c r="WZ2349" s="121"/>
      <c r="XA2349" s="121"/>
      <c r="XB2349" s="121"/>
      <c r="XC2349" s="121"/>
      <c r="XD2349" s="121"/>
      <c r="XE2349" s="121"/>
      <c r="XF2349" s="121"/>
      <c r="XG2349" s="121"/>
      <c r="XH2349" s="121"/>
      <c r="XI2349" s="121"/>
      <c r="XJ2349" s="121"/>
      <c r="XK2349" s="121"/>
      <c r="XL2349" s="121"/>
      <c r="XM2349" s="121"/>
      <c r="XN2349" s="121"/>
      <c r="XO2349" s="121"/>
      <c r="XP2349" s="121"/>
      <c r="XQ2349" s="121"/>
      <c r="XR2349" s="121"/>
      <c r="XS2349" s="121"/>
      <c r="XT2349" s="121"/>
      <c r="XU2349" s="121"/>
      <c r="XV2349" s="121"/>
      <c r="XW2349" s="121"/>
      <c r="XX2349" s="121"/>
      <c r="XY2349" s="121"/>
      <c r="XZ2349" s="121"/>
      <c r="YA2349" s="121"/>
      <c r="YB2349" s="121"/>
      <c r="YC2349" s="121"/>
      <c r="YD2349" s="121"/>
      <c r="YE2349" s="121"/>
      <c r="YF2349" s="121"/>
      <c r="YG2349" s="121"/>
      <c r="YH2349" s="121"/>
      <c r="YI2349" s="121"/>
      <c r="YJ2349" s="121"/>
      <c r="YK2349" s="121"/>
      <c r="YL2349" s="121"/>
      <c r="YM2349" s="121"/>
      <c r="YN2349" s="121"/>
      <c r="YO2349" s="121"/>
      <c r="YP2349" s="121"/>
      <c r="YQ2349" s="121"/>
      <c r="YR2349" s="121"/>
      <c r="YS2349" s="121"/>
      <c r="YT2349" s="121"/>
      <c r="YU2349" s="121"/>
      <c r="YV2349" s="121"/>
      <c r="YW2349" s="121"/>
      <c r="YX2349" s="121"/>
      <c r="YY2349" s="121"/>
      <c r="YZ2349" s="121"/>
      <c r="ZA2349" s="121"/>
      <c r="ZB2349" s="121"/>
      <c r="ZC2349" s="121"/>
      <c r="ZD2349" s="121"/>
      <c r="ZE2349" s="121"/>
      <c r="ZF2349" s="121"/>
      <c r="ZG2349" s="121"/>
      <c r="ZH2349" s="121"/>
      <c r="ZI2349" s="121"/>
      <c r="ZJ2349" s="121"/>
      <c r="ZK2349" s="121"/>
      <c r="ZL2349" s="121"/>
      <c r="ZM2349" s="121"/>
      <c r="ZN2349" s="121"/>
      <c r="ZO2349" s="121"/>
      <c r="ZP2349" s="121"/>
      <c r="ZQ2349" s="121"/>
      <c r="ZR2349" s="121"/>
      <c r="ZS2349" s="121"/>
      <c r="ZT2349" s="121"/>
      <c r="ZU2349" s="121"/>
      <c r="ZV2349" s="121"/>
      <c r="ZW2349" s="121"/>
      <c r="ZX2349" s="121"/>
      <c r="ZY2349" s="121"/>
      <c r="ZZ2349" s="121"/>
      <c r="AAA2349" s="121"/>
      <c r="AAB2349" s="121"/>
      <c r="AAC2349" s="121"/>
      <c r="AAD2349" s="121"/>
      <c r="AAE2349" s="121"/>
      <c r="AAF2349" s="121"/>
      <c r="AAG2349" s="121"/>
      <c r="AAH2349" s="121"/>
      <c r="AAI2349" s="121"/>
      <c r="AAJ2349" s="121"/>
      <c r="AAK2349" s="121"/>
      <c r="AAL2349" s="121"/>
      <c r="AAM2349" s="121"/>
      <c r="AAN2349" s="121"/>
      <c r="AAO2349" s="121"/>
      <c r="AAP2349" s="121"/>
      <c r="AAQ2349" s="121"/>
      <c r="AAR2349" s="121"/>
      <c r="AAS2349" s="121"/>
      <c r="AAT2349" s="121"/>
      <c r="AAU2349" s="121"/>
      <c r="AAV2349" s="121"/>
      <c r="AAW2349" s="121"/>
      <c r="AAX2349" s="121"/>
      <c r="AAY2349" s="121"/>
      <c r="AAZ2349" s="121"/>
      <c r="ABA2349" s="121"/>
      <c r="ABB2349" s="121"/>
      <c r="ABC2349" s="121"/>
      <c r="ABD2349" s="121"/>
      <c r="ABE2349" s="121"/>
      <c r="ABF2349" s="121"/>
      <c r="ABG2349" s="121"/>
      <c r="ABH2349" s="121"/>
      <c r="ABI2349" s="121"/>
      <c r="ABJ2349" s="121"/>
      <c r="ABK2349" s="121"/>
      <c r="ABL2349" s="121"/>
      <c r="ABM2349" s="121"/>
      <c r="ABN2349" s="121"/>
      <c r="ABO2349" s="121"/>
      <c r="ABP2349" s="121"/>
      <c r="ABQ2349" s="121"/>
      <c r="ABR2349" s="121"/>
      <c r="ABS2349" s="121"/>
      <c r="ABT2349" s="121"/>
      <c r="ABU2349" s="121"/>
      <c r="ABV2349" s="121"/>
      <c r="ABW2349" s="121"/>
      <c r="ABX2349" s="121"/>
      <c r="ABY2349" s="121"/>
      <c r="ABZ2349" s="121"/>
      <c r="ACA2349" s="121"/>
      <c r="ACB2349" s="121"/>
      <c r="ACC2349" s="121"/>
      <c r="ACD2349" s="121"/>
      <c r="ACE2349" s="121"/>
      <c r="ACF2349" s="121"/>
      <c r="ACG2349" s="121"/>
      <c r="ACH2349" s="121"/>
      <c r="ACI2349" s="121"/>
      <c r="ACJ2349" s="121"/>
      <c r="ACK2349" s="121"/>
      <c r="ACL2349" s="121"/>
      <c r="ACM2349" s="121"/>
      <c r="ACN2349" s="121"/>
      <c r="ACO2349" s="121"/>
      <c r="ACP2349" s="121"/>
      <c r="ACQ2349" s="121"/>
      <c r="ACR2349" s="121"/>
      <c r="ACS2349" s="121"/>
      <c r="ACT2349" s="121"/>
      <c r="ACU2349" s="121"/>
      <c r="ACV2349" s="121"/>
      <c r="ACW2349" s="121"/>
      <c r="ACX2349" s="121"/>
      <c r="ACY2349" s="121"/>
      <c r="ACZ2349" s="121"/>
      <c r="ADA2349" s="121"/>
      <c r="ADB2349" s="121"/>
      <c r="ADC2349" s="121"/>
      <c r="ADD2349" s="121"/>
      <c r="ADE2349" s="121"/>
      <c r="ADF2349" s="121"/>
      <c r="ADG2349" s="121"/>
      <c r="ADH2349" s="121"/>
      <c r="ADI2349" s="121"/>
      <c r="ADJ2349" s="121"/>
      <c r="ADK2349" s="121"/>
      <c r="ADL2349" s="121"/>
      <c r="ADM2349" s="121"/>
      <c r="ADN2349" s="121"/>
      <c r="ADO2349" s="121"/>
      <c r="ADP2349" s="121"/>
      <c r="ADQ2349" s="121"/>
      <c r="ADR2349" s="121"/>
      <c r="ADS2349" s="121"/>
      <c r="ADT2349" s="121"/>
      <c r="ADU2349" s="121"/>
      <c r="ADV2349" s="121"/>
      <c r="ADW2349" s="121"/>
      <c r="ADX2349" s="121"/>
      <c r="ADY2349" s="121"/>
      <c r="ADZ2349" s="121"/>
      <c r="AEA2349" s="121"/>
      <c r="AEB2349" s="121"/>
      <c r="AEC2349" s="121"/>
      <c r="AED2349" s="121"/>
      <c r="AEE2349" s="121"/>
      <c r="AEF2349" s="121"/>
      <c r="AEG2349" s="121"/>
      <c r="AEH2349" s="121"/>
      <c r="AEI2349" s="121"/>
      <c r="AEJ2349" s="121"/>
      <c r="AEK2349" s="121"/>
      <c r="AEL2349" s="121"/>
      <c r="AEM2349" s="121"/>
      <c r="AEN2349" s="121"/>
      <c r="AEO2349" s="121"/>
      <c r="AEP2349" s="121"/>
      <c r="AEQ2349" s="121"/>
      <c r="AER2349" s="121"/>
      <c r="AES2349" s="121"/>
      <c r="AET2349" s="121"/>
      <c r="AEU2349" s="121"/>
      <c r="AEV2349" s="121"/>
      <c r="AEW2349" s="121"/>
      <c r="AEX2349" s="121"/>
      <c r="AEY2349" s="121"/>
      <c r="AEZ2349" s="121"/>
      <c r="AFA2349" s="121"/>
      <c r="AFB2349" s="121"/>
      <c r="AFC2349" s="121"/>
      <c r="AFD2349" s="121"/>
      <c r="AFE2349" s="121"/>
      <c r="AFF2349" s="121"/>
      <c r="AFG2349" s="121"/>
      <c r="AFH2349" s="121"/>
      <c r="AFI2349" s="121"/>
      <c r="AFJ2349" s="121"/>
      <c r="AFK2349" s="121"/>
      <c r="AFL2349" s="121"/>
      <c r="AFM2349" s="121"/>
      <c r="AFN2349" s="121"/>
      <c r="AFO2349" s="121"/>
      <c r="AFP2349" s="121"/>
      <c r="AFQ2349" s="121"/>
      <c r="AFR2349" s="121"/>
      <c r="AFS2349" s="121"/>
      <c r="AFT2349" s="121"/>
      <c r="AFU2349" s="121"/>
      <c r="AFV2349" s="121"/>
      <c r="AFW2349" s="121"/>
      <c r="AFX2349" s="121"/>
      <c r="AFY2349" s="121"/>
      <c r="AFZ2349" s="121"/>
      <c r="AGA2349" s="121"/>
      <c r="AGB2349" s="121"/>
      <c r="AGC2349" s="121"/>
      <c r="AGD2349" s="121"/>
      <c r="AGE2349" s="121"/>
      <c r="AGF2349" s="121"/>
      <c r="AGG2349" s="121"/>
      <c r="AGH2349" s="121"/>
      <c r="AGI2349" s="121"/>
      <c r="AGJ2349" s="121"/>
      <c r="AGK2349" s="121"/>
      <c r="AGL2349" s="121"/>
      <c r="AGM2349" s="121"/>
      <c r="AGN2349" s="121"/>
      <c r="AGO2349" s="121"/>
      <c r="AGP2349" s="121"/>
      <c r="AGQ2349" s="121"/>
      <c r="AGR2349" s="121"/>
      <c r="AGS2349" s="121"/>
      <c r="AGT2349" s="121"/>
      <c r="AGU2349" s="121"/>
      <c r="AGV2349" s="121"/>
      <c r="AGW2349" s="121"/>
      <c r="AGX2349" s="121"/>
      <c r="AGY2349" s="121"/>
      <c r="AGZ2349" s="121"/>
      <c r="AHA2349" s="121"/>
      <c r="AHB2349" s="121"/>
      <c r="AHC2349" s="121"/>
      <c r="AHD2349" s="121"/>
      <c r="AHE2349" s="121"/>
      <c r="AHF2349" s="121"/>
      <c r="AHG2349" s="121"/>
      <c r="AHH2349" s="121"/>
      <c r="AHI2349" s="121"/>
      <c r="AHJ2349" s="121"/>
      <c r="AHK2349" s="121"/>
      <c r="AHL2349" s="121"/>
      <c r="AHM2349" s="121"/>
      <c r="AHN2349" s="121"/>
      <c r="AHO2349" s="121"/>
      <c r="AHP2349" s="121"/>
      <c r="AHQ2349" s="121"/>
      <c r="AHR2349" s="121"/>
      <c r="AHS2349" s="121"/>
      <c r="AHT2349" s="121"/>
      <c r="AHU2349" s="121"/>
      <c r="AHV2349" s="121"/>
      <c r="AHW2349" s="121"/>
      <c r="AHX2349" s="121"/>
      <c r="AHY2349" s="121"/>
      <c r="AHZ2349" s="121"/>
      <c r="AIA2349" s="121"/>
      <c r="AIB2349" s="121"/>
      <c r="AIC2349" s="121"/>
      <c r="AID2349" s="121"/>
      <c r="AIE2349" s="121"/>
      <c r="AIF2349" s="121"/>
      <c r="AIG2349" s="121"/>
      <c r="AIH2349" s="121"/>
      <c r="AII2349" s="121"/>
      <c r="AIJ2349" s="121"/>
      <c r="AIK2349" s="121"/>
      <c r="AIL2349" s="121"/>
      <c r="AIM2349" s="121"/>
      <c r="AIN2349" s="121"/>
      <c r="AIO2349" s="121"/>
      <c r="AIP2349" s="121"/>
      <c r="AIQ2349" s="121"/>
      <c r="AIR2349" s="121"/>
      <c r="AIS2349" s="121"/>
      <c r="AIT2349" s="121"/>
      <c r="AIU2349" s="121"/>
      <c r="AIV2349" s="121"/>
      <c r="AIW2349" s="121"/>
      <c r="AIX2349" s="121"/>
      <c r="AIY2349" s="121"/>
      <c r="AIZ2349" s="121"/>
      <c r="AJA2349" s="121"/>
      <c r="AJB2349" s="121"/>
      <c r="AJC2349" s="121"/>
      <c r="AJD2349" s="121"/>
      <c r="AJE2349" s="121"/>
      <c r="AJF2349" s="121"/>
      <c r="AJG2349" s="121"/>
      <c r="AJH2349" s="121"/>
      <c r="AJI2349" s="121"/>
      <c r="AJJ2349" s="121"/>
      <c r="AJK2349" s="121"/>
      <c r="AJL2349" s="121"/>
      <c r="AJM2349" s="121"/>
      <c r="AJN2349" s="121"/>
      <c r="AJO2349" s="121"/>
      <c r="AJP2349" s="121"/>
      <c r="AJQ2349" s="121"/>
      <c r="AJR2349" s="121"/>
      <c r="AJS2349" s="121"/>
      <c r="AJT2349" s="121"/>
      <c r="AJU2349" s="121"/>
      <c r="AJV2349" s="121"/>
      <c r="AJW2349" s="121"/>
      <c r="AJX2349" s="121"/>
      <c r="AJY2349" s="121"/>
      <c r="AJZ2349" s="121"/>
      <c r="AKA2349" s="121"/>
      <c r="AKB2349" s="121"/>
      <c r="AKC2349" s="121"/>
      <c r="AKD2349" s="121"/>
      <c r="AKE2349" s="121"/>
      <c r="AKF2349" s="121"/>
      <c r="AKG2349" s="121"/>
      <c r="AKH2349" s="121"/>
      <c r="AKI2349" s="121"/>
      <c r="AKJ2349" s="121"/>
      <c r="AKK2349" s="121"/>
      <c r="AKL2349" s="121"/>
      <c r="AKM2349" s="121"/>
      <c r="AKN2349" s="121"/>
      <c r="AKO2349" s="121"/>
      <c r="AKP2349" s="121"/>
      <c r="AKQ2349" s="121"/>
      <c r="AKR2349" s="121"/>
      <c r="AKS2349" s="121"/>
      <c r="AKT2349" s="121"/>
      <c r="AKU2349" s="121"/>
      <c r="AKV2349" s="121"/>
      <c r="AKW2349" s="121"/>
      <c r="AKX2349" s="121"/>
      <c r="AKY2349" s="121"/>
      <c r="AKZ2349" s="121"/>
      <c r="ALA2349" s="121"/>
      <c r="ALB2349" s="121"/>
      <c r="ALC2349" s="121"/>
      <c r="ALD2349" s="121"/>
      <c r="ALE2349" s="121"/>
      <c r="ALF2349" s="121"/>
      <c r="ALG2349" s="121"/>
      <c r="ALH2349" s="121"/>
      <c r="ALI2349" s="121"/>
      <c r="ALJ2349" s="121"/>
      <c r="ALK2349" s="121"/>
      <c r="ALL2349" s="121"/>
      <c r="ALM2349" s="121"/>
      <c r="ALN2349" s="121"/>
      <c r="ALO2349" s="121"/>
      <c r="ALP2349" s="121"/>
      <c r="ALQ2349" s="121"/>
      <c r="ALR2349" s="121"/>
      <c r="ALS2349" s="121"/>
      <c r="ALT2349" s="121"/>
      <c r="ALU2349" s="121"/>
      <c r="ALV2349" s="121"/>
      <c r="ALW2349" s="121"/>
      <c r="ALX2349" s="121"/>
      <c r="ALY2349" s="121"/>
      <c r="ALZ2349" s="121"/>
      <c r="AMA2349" s="121"/>
      <c r="AMB2349" s="121"/>
      <c r="AMC2349" s="121"/>
      <c r="AMD2349" s="121"/>
      <c r="AME2349" s="121"/>
      <c r="AMF2349" s="121"/>
      <c r="AMG2349" s="121"/>
      <c r="AMH2349" s="121"/>
      <c r="AMI2349" s="121"/>
      <c r="AMJ2349" s="121"/>
      <c r="AMK2349" s="121"/>
    </row>
    <row r="2350" spans="1:1025" s="108" customFormat="1" ht="43.2">
      <c r="A2350" s="15">
        <v>2347</v>
      </c>
      <c r="B2350" s="16" t="s">
        <v>28</v>
      </c>
      <c r="C2350" s="16" t="s">
        <v>3864</v>
      </c>
      <c r="D2350" s="16" t="s">
        <v>5466</v>
      </c>
      <c r="E2350" s="16" t="s">
        <v>5680</v>
      </c>
      <c r="F2350" s="16" t="s">
        <v>938</v>
      </c>
      <c r="G2350" s="16" t="s">
        <v>1031</v>
      </c>
      <c r="H2350" s="16" t="s">
        <v>5681</v>
      </c>
      <c r="I2350" s="16" t="s">
        <v>5682</v>
      </c>
      <c r="J2350" s="16" t="s">
        <v>4333</v>
      </c>
      <c r="K2350" s="16" t="s">
        <v>5683</v>
      </c>
      <c r="L2350" s="16" t="s">
        <v>5684</v>
      </c>
      <c r="M2350" s="55"/>
      <c r="N2350" s="121"/>
      <c r="O2350" s="121"/>
      <c r="P2350" s="121"/>
      <c r="Q2350" s="121"/>
      <c r="R2350" s="121"/>
      <c r="S2350" s="121"/>
      <c r="T2350" s="121"/>
      <c r="U2350" s="121"/>
      <c r="V2350" s="121"/>
      <c r="W2350" s="121"/>
      <c r="X2350" s="121"/>
      <c r="Y2350" s="121"/>
      <c r="Z2350" s="121"/>
      <c r="AA2350" s="121"/>
      <c r="AB2350" s="121"/>
      <c r="AC2350" s="121"/>
      <c r="AD2350" s="121"/>
      <c r="AE2350" s="121"/>
      <c r="AF2350" s="121"/>
      <c r="AG2350" s="121"/>
      <c r="AH2350" s="121"/>
      <c r="AI2350" s="121"/>
      <c r="AJ2350" s="121"/>
      <c r="AK2350" s="121"/>
      <c r="AL2350" s="121"/>
      <c r="AM2350" s="121"/>
      <c r="AN2350" s="121"/>
      <c r="AO2350" s="121"/>
      <c r="AP2350" s="121"/>
      <c r="AQ2350" s="121"/>
      <c r="AR2350" s="121"/>
      <c r="AS2350" s="121"/>
      <c r="AT2350" s="121"/>
      <c r="AU2350" s="121"/>
      <c r="AV2350" s="121"/>
      <c r="AW2350" s="121"/>
      <c r="AX2350" s="121"/>
      <c r="AY2350" s="121"/>
      <c r="AZ2350" s="121"/>
      <c r="BA2350" s="121"/>
      <c r="BB2350" s="121"/>
      <c r="BC2350" s="121"/>
      <c r="BD2350" s="121"/>
      <c r="BE2350" s="121"/>
      <c r="BF2350" s="121"/>
      <c r="BG2350" s="121"/>
      <c r="BH2350" s="121"/>
      <c r="BI2350" s="121"/>
      <c r="BJ2350" s="121"/>
      <c r="BK2350" s="121"/>
      <c r="BL2350" s="121"/>
      <c r="BM2350" s="121"/>
      <c r="BN2350" s="121"/>
      <c r="BO2350" s="121"/>
      <c r="BP2350" s="121"/>
      <c r="BQ2350" s="121"/>
      <c r="BR2350" s="121"/>
      <c r="BS2350" s="121"/>
      <c r="BT2350" s="121"/>
      <c r="BU2350" s="121"/>
      <c r="BV2350" s="121"/>
      <c r="BW2350" s="121"/>
      <c r="BX2350" s="121"/>
      <c r="BY2350" s="121"/>
      <c r="BZ2350" s="121"/>
      <c r="CA2350" s="121"/>
      <c r="CB2350" s="121"/>
      <c r="CC2350" s="121"/>
      <c r="CD2350" s="121"/>
      <c r="CE2350" s="121"/>
      <c r="CF2350" s="121"/>
      <c r="CG2350" s="121"/>
      <c r="CH2350" s="121"/>
      <c r="CI2350" s="121"/>
      <c r="CJ2350" s="121"/>
      <c r="CK2350" s="121"/>
      <c r="CL2350" s="121"/>
      <c r="CM2350" s="121"/>
      <c r="CN2350" s="121"/>
      <c r="CO2350" s="121"/>
      <c r="CP2350" s="121"/>
      <c r="CQ2350" s="121"/>
      <c r="CR2350" s="121"/>
      <c r="CS2350" s="121"/>
      <c r="CT2350" s="121"/>
      <c r="CU2350" s="121"/>
      <c r="CV2350" s="121"/>
      <c r="CW2350" s="121"/>
      <c r="CX2350" s="121"/>
      <c r="CY2350" s="121"/>
      <c r="CZ2350" s="121"/>
      <c r="DA2350" s="121"/>
      <c r="DB2350" s="121"/>
      <c r="DC2350" s="121"/>
      <c r="DD2350" s="121"/>
      <c r="DE2350" s="121"/>
      <c r="DF2350" s="121"/>
      <c r="DG2350" s="121"/>
      <c r="DH2350" s="121"/>
      <c r="DI2350" s="121"/>
      <c r="DJ2350" s="121"/>
      <c r="DK2350" s="121"/>
      <c r="DL2350" s="121"/>
      <c r="DM2350" s="121"/>
      <c r="DN2350" s="121"/>
      <c r="DO2350" s="121"/>
      <c r="DP2350" s="121"/>
      <c r="DQ2350" s="121"/>
      <c r="DR2350" s="121"/>
      <c r="DS2350" s="121"/>
      <c r="DT2350" s="121"/>
      <c r="DU2350" s="121"/>
      <c r="DV2350" s="121"/>
      <c r="DW2350" s="121"/>
      <c r="DX2350" s="121"/>
      <c r="DY2350" s="121"/>
      <c r="DZ2350" s="121"/>
      <c r="EA2350" s="121"/>
      <c r="EB2350" s="121"/>
      <c r="EC2350" s="121"/>
      <c r="ED2350" s="121"/>
      <c r="EE2350" s="121"/>
      <c r="EF2350" s="121"/>
      <c r="EG2350" s="121"/>
      <c r="EH2350" s="121"/>
      <c r="EI2350" s="121"/>
      <c r="EJ2350" s="121"/>
      <c r="EK2350" s="121"/>
      <c r="EL2350" s="121"/>
      <c r="EM2350" s="121"/>
      <c r="EN2350" s="121"/>
      <c r="EO2350" s="121"/>
      <c r="EP2350" s="121"/>
      <c r="EQ2350" s="121"/>
      <c r="ER2350" s="121"/>
      <c r="ES2350" s="121"/>
      <c r="ET2350" s="121"/>
      <c r="EU2350" s="121"/>
      <c r="EV2350" s="121"/>
      <c r="EW2350" s="121"/>
      <c r="EX2350" s="121"/>
      <c r="EY2350" s="121"/>
      <c r="EZ2350" s="121"/>
      <c r="FA2350" s="121"/>
      <c r="FB2350" s="121"/>
      <c r="FC2350" s="121"/>
      <c r="FD2350" s="121"/>
      <c r="FE2350" s="121"/>
      <c r="FF2350" s="121"/>
      <c r="FG2350" s="121"/>
      <c r="FH2350" s="121"/>
      <c r="FI2350" s="121"/>
      <c r="FJ2350" s="121"/>
      <c r="FK2350" s="121"/>
      <c r="FL2350" s="121"/>
      <c r="FM2350" s="121"/>
      <c r="FN2350" s="121"/>
      <c r="FO2350" s="121"/>
      <c r="FP2350" s="121"/>
      <c r="FQ2350" s="121"/>
      <c r="FR2350" s="121"/>
      <c r="FS2350" s="121"/>
      <c r="FT2350" s="121"/>
      <c r="FU2350" s="121"/>
      <c r="FV2350" s="121"/>
      <c r="FW2350" s="121"/>
      <c r="FX2350" s="121"/>
      <c r="FY2350" s="121"/>
      <c r="FZ2350" s="121"/>
      <c r="GA2350" s="121"/>
      <c r="GB2350" s="121"/>
      <c r="GC2350" s="121"/>
      <c r="GD2350" s="121"/>
      <c r="GE2350" s="121"/>
      <c r="GF2350" s="121"/>
      <c r="GG2350" s="121"/>
      <c r="GH2350" s="121"/>
      <c r="GI2350" s="121"/>
      <c r="GJ2350" s="121"/>
      <c r="GK2350" s="121"/>
      <c r="GL2350" s="121"/>
      <c r="GM2350" s="121"/>
      <c r="GN2350" s="121"/>
      <c r="GO2350" s="121"/>
      <c r="GP2350" s="121"/>
      <c r="GQ2350" s="121"/>
      <c r="GR2350" s="121"/>
      <c r="GS2350" s="121"/>
      <c r="GT2350" s="121"/>
      <c r="GU2350" s="121"/>
      <c r="GV2350" s="121"/>
      <c r="GW2350" s="121"/>
      <c r="GX2350" s="121"/>
      <c r="GY2350" s="121"/>
      <c r="GZ2350" s="121"/>
      <c r="HA2350" s="121"/>
      <c r="HB2350" s="121"/>
      <c r="HC2350" s="121"/>
      <c r="HD2350" s="121"/>
      <c r="HE2350" s="121"/>
      <c r="HF2350" s="121"/>
      <c r="HG2350" s="121"/>
      <c r="HH2350" s="121"/>
      <c r="HI2350" s="121"/>
      <c r="HJ2350" s="121"/>
      <c r="HK2350" s="121"/>
      <c r="HL2350" s="121"/>
      <c r="HM2350" s="121"/>
      <c r="HN2350" s="121"/>
      <c r="HO2350" s="121"/>
      <c r="HP2350" s="121"/>
      <c r="HQ2350" s="121"/>
      <c r="HR2350" s="121"/>
      <c r="HS2350" s="121"/>
      <c r="HT2350" s="121"/>
      <c r="HU2350" s="121"/>
      <c r="HV2350" s="121"/>
      <c r="HW2350" s="121"/>
      <c r="HX2350" s="121"/>
      <c r="HY2350" s="121"/>
      <c r="HZ2350" s="121"/>
      <c r="IA2350" s="121"/>
      <c r="IB2350" s="121"/>
      <c r="IC2350" s="121"/>
      <c r="ID2350" s="121"/>
      <c r="IE2350" s="121"/>
      <c r="IF2350" s="121"/>
      <c r="IG2350" s="121"/>
      <c r="IH2350" s="121"/>
      <c r="II2350" s="121"/>
      <c r="IJ2350" s="121"/>
      <c r="IK2350" s="121"/>
      <c r="IL2350" s="121"/>
      <c r="IM2350" s="121"/>
      <c r="IN2350" s="121"/>
      <c r="IO2350" s="121"/>
      <c r="IP2350" s="121"/>
      <c r="IQ2350" s="121"/>
      <c r="IR2350" s="121"/>
      <c r="IS2350" s="121"/>
      <c r="IT2350" s="121"/>
      <c r="IU2350" s="121"/>
      <c r="IV2350" s="121"/>
      <c r="IW2350" s="121"/>
      <c r="IX2350" s="121"/>
      <c r="IY2350" s="121"/>
      <c r="IZ2350" s="121"/>
      <c r="JA2350" s="121"/>
      <c r="JB2350" s="121"/>
      <c r="JC2350" s="121"/>
      <c r="JD2350" s="121"/>
      <c r="JE2350" s="121"/>
      <c r="JF2350" s="121"/>
      <c r="JG2350" s="121"/>
      <c r="JH2350" s="121"/>
      <c r="JI2350" s="121"/>
      <c r="JJ2350" s="121"/>
      <c r="JK2350" s="121"/>
      <c r="JL2350" s="121"/>
      <c r="JM2350" s="121"/>
      <c r="JN2350" s="121"/>
      <c r="JO2350" s="121"/>
      <c r="JP2350" s="121"/>
      <c r="JQ2350" s="121"/>
      <c r="JR2350" s="121"/>
      <c r="JS2350" s="121"/>
      <c r="JT2350" s="121"/>
      <c r="JU2350" s="121"/>
      <c r="JV2350" s="121"/>
      <c r="JW2350" s="121"/>
      <c r="JX2350" s="121"/>
      <c r="JY2350" s="121"/>
      <c r="JZ2350" s="121"/>
      <c r="KA2350" s="121"/>
      <c r="KB2350" s="121"/>
      <c r="KC2350" s="121"/>
      <c r="KD2350" s="121"/>
      <c r="KE2350" s="121"/>
      <c r="KF2350" s="121"/>
      <c r="KG2350" s="121"/>
      <c r="KH2350" s="121"/>
      <c r="KI2350" s="121"/>
      <c r="KJ2350" s="121"/>
      <c r="KK2350" s="121"/>
      <c r="KL2350" s="121"/>
      <c r="KM2350" s="121"/>
      <c r="KN2350" s="121"/>
      <c r="KO2350" s="121"/>
      <c r="KP2350" s="121"/>
      <c r="KQ2350" s="121"/>
      <c r="KR2350" s="121"/>
      <c r="KS2350" s="121"/>
      <c r="KT2350" s="121"/>
      <c r="KU2350" s="121"/>
      <c r="KV2350" s="121"/>
      <c r="KW2350" s="121"/>
      <c r="KX2350" s="121"/>
      <c r="KY2350" s="121"/>
      <c r="KZ2350" s="121"/>
      <c r="LA2350" s="121"/>
      <c r="LB2350" s="121"/>
      <c r="LC2350" s="121"/>
      <c r="LD2350" s="121"/>
      <c r="LE2350" s="121"/>
      <c r="LF2350" s="121"/>
      <c r="LG2350" s="121"/>
      <c r="LH2350" s="121"/>
      <c r="LI2350" s="121"/>
      <c r="LJ2350" s="121"/>
      <c r="LK2350" s="121"/>
      <c r="LL2350" s="121"/>
      <c r="LM2350" s="121"/>
      <c r="LN2350" s="121"/>
      <c r="LO2350" s="121"/>
      <c r="LP2350" s="121"/>
      <c r="LQ2350" s="121"/>
      <c r="LR2350" s="121"/>
      <c r="LS2350" s="121"/>
      <c r="LT2350" s="121"/>
      <c r="LU2350" s="121"/>
      <c r="LV2350" s="121"/>
      <c r="LW2350" s="121"/>
      <c r="LX2350" s="121"/>
      <c r="LY2350" s="121"/>
      <c r="LZ2350" s="121"/>
      <c r="MA2350" s="121"/>
      <c r="MB2350" s="121"/>
      <c r="MC2350" s="121"/>
      <c r="MD2350" s="121"/>
      <c r="ME2350" s="121"/>
      <c r="MF2350" s="121"/>
      <c r="MG2350" s="121"/>
      <c r="MH2350" s="121"/>
      <c r="MI2350" s="121"/>
      <c r="MJ2350" s="121"/>
      <c r="MK2350" s="121"/>
      <c r="ML2350" s="121"/>
      <c r="MM2350" s="121"/>
      <c r="MN2350" s="121"/>
      <c r="MO2350" s="121"/>
      <c r="MP2350" s="121"/>
      <c r="MQ2350" s="121"/>
      <c r="MR2350" s="121"/>
      <c r="MS2350" s="121"/>
      <c r="MT2350" s="121"/>
      <c r="MU2350" s="121"/>
      <c r="MV2350" s="121"/>
      <c r="MW2350" s="121"/>
      <c r="MX2350" s="121"/>
      <c r="MY2350" s="121"/>
      <c r="MZ2350" s="121"/>
      <c r="NA2350" s="121"/>
      <c r="NB2350" s="121"/>
      <c r="NC2350" s="121"/>
      <c r="ND2350" s="121"/>
      <c r="NE2350" s="121"/>
      <c r="NF2350" s="121"/>
      <c r="NG2350" s="121"/>
      <c r="NH2350" s="121"/>
      <c r="NI2350" s="121"/>
      <c r="NJ2350" s="121"/>
      <c r="NK2350" s="121"/>
      <c r="NL2350" s="121"/>
      <c r="NM2350" s="121"/>
      <c r="NN2350" s="121"/>
      <c r="NO2350" s="121"/>
      <c r="NP2350" s="121"/>
      <c r="NQ2350" s="121"/>
      <c r="NR2350" s="121"/>
      <c r="NS2350" s="121"/>
      <c r="NT2350" s="121"/>
      <c r="NU2350" s="121"/>
      <c r="NV2350" s="121"/>
      <c r="NW2350" s="121"/>
      <c r="NX2350" s="121"/>
      <c r="NY2350" s="121"/>
      <c r="NZ2350" s="121"/>
      <c r="OA2350" s="121"/>
      <c r="OB2350" s="121"/>
      <c r="OC2350" s="121"/>
      <c r="OD2350" s="121"/>
      <c r="OE2350" s="121"/>
      <c r="OF2350" s="121"/>
      <c r="OG2350" s="121"/>
      <c r="OH2350" s="121"/>
      <c r="OI2350" s="121"/>
      <c r="OJ2350" s="121"/>
      <c r="OK2350" s="121"/>
      <c r="OL2350" s="121"/>
      <c r="OM2350" s="121"/>
      <c r="ON2350" s="121"/>
      <c r="OO2350" s="121"/>
      <c r="OP2350" s="121"/>
      <c r="OQ2350" s="121"/>
      <c r="OR2350" s="121"/>
      <c r="OS2350" s="121"/>
      <c r="OT2350" s="121"/>
      <c r="OU2350" s="121"/>
      <c r="OV2350" s="121"/>
      <c r="OW2350" s="121"/>
      <c r="OX2350" s="121"/>
      <c r="OY2350" s="121"/>
      <c r="OZ2350" s="121"/>
      <c r="PA2350" s="121"/>
      <c r="PB2350" s="121"/>
      <c r="PC2350" s="121"/>
      <c r="PD2350" s="121"/>
      <c r="PE2350" s="121"/>
      <c r="PF2350" s="121"/>
      <c r="PG2350" s="121"/>
      <c r="PH2350" s="121"/>
      <c r="PI2350" s="121"/>
      <c r="PJ2350" s="121"/>
      <c r="PK2350" s="121"/>
      <c r="PL2350" s="121"/>
      <c r="PM2350" s="121"/>
      <c r="PN2350" s="121"/>
      <c r="PO2350" s="121"/>
      <c r="PP2350" s="121"/>
      <c r="PQ2350" s="121"/>
      <c r="PR2350" s="121"/>
      <c r="PS2350" s="121"/>
      <c r="PT2350" s="121"/>
      <c r="PU2350" s="121"/>
      <c r="PV2350" s="121"/>
      <c r="PW2350" s="121"/>
      <c r="PX2350" s="121"/>
      <c r="PY2350" s="121"/>
      <c r="PZ2350" s="121"/>
      <c r="QA2350" s="121"/>
      <c r="QB2350" s="121"/>
      <c r="QC2350" s="121"/>
      <c r="QD2350" s="121"/>
      <c r="QE2350" s="121"/>
      <c r="QF2350" s="121"/>
      <c r="QG2350" s="121"/>
      <c r="QH2350" s="121"/>
      <c r="QI2350" s="121"/>
      <c r="QJ2350" s="121"/>
      <c r="QK2350" s="121"/>
      <c r="QL2350" s="121"/>
      <c r="QM2350" s="121"/>
      <c r="QN2350" s="121"/>
      <c r="QO2350" s="121"/>
      <c r="QP2350" s="121"/>
      <c r="QQ2350" s="121"/>
      <c r="QR2350" s="121"/>
      <c r="QS2350" s="121"/>
      <c r="QT2350" s="121"/>
      <c r="QU2350" s="121"/>
      <c r="QV2350" s="121"/>
      <c r="QW2350" s="121"/>
      <c r="QX2350" s="121"/>
      <c r="QY2350" s="121"/>
      <c r="QZ2350" s="121"/>
      <c r="RA2350" s="121"/>
      <c r="RB2350" s="121"/>
      <c r="RC2350" s="121"/>
      <c r="RD2350" s="121"/>
      <c r="RE2350" s="121"/>
      <c r="RF2350" s="121"/>
      <c r="RG2350" s="121"/>
      <c r="RH2350" s="121"/>
      <c r="RI2350" s="121"/>
      <c r="RJ2350" s="121"/>
      <c r="RK2350" s="121"/>
      <c r="RL2350" s="121"/>
      <c r="RM2350" s="121"/>
      <c r="RN2350" s="121"/>
      <c r="RO2350" s="121"/>
      <c r="RP2350" s="121"/>
      <c r="RQ2350" s="121"/>
      <c r="RR2350" s="121"/>
      <c r="RS2350" s="121"/>
      <c r="RT2350" s="121"/>
      <c r="RU2350" s="121"/>
      <c r="RV2350" s="121"/>
      <c r="RW2350" s="121"/>
      <c r="RX2350" s="121"/>
      <c r="RY2350" s="121"/>
      <c r="RZ2350" s="121"/>
      <c r="SA2350" s="121"/>
      <c r="SB2350" s="121"/>
      <c r="SC2350" s="121"/>
      <c r="SD2350" s="121"/>
      <c r="SE2350" s="121"/>
      <c r="SF2350" s="121"/>
      <c r="SG2350" s="121"/>
      <c r="SH2350" s="121"/>
      <c r="SI2350" s="121"/>
      <c r="SJ2350" s="121"/>
      <c r="SK2350" s="121"/>
      <c r="SL2350" s="121"/>
      <c r="SM2350" s="121"/>
      <c r="SN2350" s="121"/>
      <c r="SO2350" s="121"/>
      <c r="SP2350" s="121"/>
      <c r="SQ2350" s="121"/>
      <c r="SR2350" s="121"/>
      <c r="SS2350" s="121"/>
      <c r="ST2350" s="121"/>
      <c r="SU2350" s="121"/>
      <c r="SV2350" s="121"/>
      <c r="SW2350" s="121"/>
      <c r="SX2350" s="121"/>
      <c r="SY2350" s="121"/>
      <c r="SZ2350" s="121"/>
      <c r="TA2350" s="121"/>
      <c r="TB2350" s="121"/>
      <c r="TC2350" s="121"/>
      <c r="TD2350" s="121"/>
      <c r="TE2350" s="121"/>
      <c r="TF2350" s="121"/>
      <c r="TG2350" s="121"/>
      <c r="TH2350" s="121"/>
      <c r="TI2350" s="121"/>
      <c r="TJ2350" s="121"/>
      <c r="TK2350" s="121"/>
      <c r="TL2350" s="121"/>
      <c r="TM2350" s="121"/>
      <c r="TN2350" s="121"/>
      <c r="TO2350" s="121"/>
      <c r="TP2350" s="121"/>
      <c r="TQ2350" s="121"/>
      <c r="TR2350" s="121"/>
      <c r="TS2350" s="121"/>
      <c r="TT2350" s="121"/>
      <c r="TU2350" s="121"/>
      <c r="TV2350" s="121"/>
      <c r="TW2350" s="121"/>
      <c r="TX2350" s="121"/>
      <c r="TY2350" s="121"/>
      <c r="TZ2350" s="121"/>
      <c r="UA2350" s="121"/>
      <c r="UB2350" s="121"/>
      <c r="UC2350" s="121"/>
      <c r="UD2350" s="121"/>
      <c r="UE2350" s="121"/>
      <c r="UF2350" s="121"/>
      <c r="UG2350" s="121"/>
      <c r="UH2350" s="121"/>
      <c r="UI2350" s="121"/>
      <c r="UJ2350" s="121"/>
      <c r="UK2350" s="121"/>
      <c r="UL2350" s="121"/>
      <c r="UM2350" s="121"/>
      <c r="UN2350" s="121"/>
      <c r="UO2350" s="121"/>
      <c r="UP2350" s="121"/>
      <c r="UQ2350" s="121"/>
      <c r="UR2350" s="121"/>
      <c r="US2350" s="121"/>
      <c r="UT2350" s="121"/>
      <c r="UU2350" s="121"/>
      <c r="UV2350" s="121"/>
      <c r="UW2350" s="121"/>
      <c r="UX2350" s="121"/>
      <c r="UY2350" s="121"/>
      <c r="UZ2350" s="121"/>
      <c r="VA2350" s="121"/>
      <c r="VB2350" s="121"/>
      <c r="VC2350" s="121"/>
      <c r="VD2350" s="121"/>
      <c r="VE2350" s="121"/>
      <c r="VF2350" s="121"/>
      <c r="VG2350" s="121"/>
      <c r="VH2350" s="121"/>
      <c r="VI2350" s="121"/>
      <c r="VJ2350" s="121"/>
      <c r="VK2350" s="121"/>
      <c r="VL2350" s="121"/>
      <c r="VM2350" s="121"/>
      <c r="VN2350" s="121"/>
      <c r="VO2350" s="121"/>
      <c r="VP2350" s="121"/>
      <c r="VQ2350" s="121"/>
      <c r="VR2350" s="121"/>
      <c r="VS2350" s="121"/>
      <c r="VT2350" s="121"/>
      <c r="VU2350" s="121"/>
      <c r="VV2350" s="121"/>
      <c r="VW2350" s="121"/>
      <c r="VX2350" s="121"/>
      <c r="VY2350" s="121"/>
      <c r="VZ2350" s="121"/>
      <c r="WA2350" s="121"/>
      <c r="WB2350" s="121"/>
      <c r="WC2350" s="121"/>
      <c r="WD2350" s="121"/>
      <c r="WE2350" s="121"/>
      <c r="WF2350" s="121"/>
      <c r="WG2350" s="121"/>
      <c r="WH2350" s="121"/>
      <c r="WI2350" s="121"/>
      <c r="WJ2350" s="121"/>
      <c r="WK2350" s="121"/>
      <c r="WL2350" s="121"/>
      <c r="WM2350" s="121"/>
      <c r="WN2350" s="121"/>
      <c r="WO2350" s="121"/>
      <c r="WP2350" s="121"/>
      <c r="WQ2350" s="121"/>
      <c r="WR2350" s="121"/>
      <c r="WS2350" s="121"/>
      <c r="WT2350" s="121"/>
      <c r="WU2350" s="121"/>
      <c r="WV2350" s="121"/>
      <c r="WW2350" s="121"/>
      <c r="WX2350" s="121"/>
      <c r="WY2350" s="121"/>
      <c r="WZ2350" s="121"/>
      <c r="XA2350" s="121"/>
      <c r="XB2350" s="121"/>
      <c r="XC2350" s="121"/>
      <c r="XD2350" s="121"/>
      <c r="XE2350" s="121"/>
      <c r="XF2350" s="121"/>
      <c r="XG2350" s="121"/>
      <c r="XH2350" s="121"/>
      <c r="XI2350" s="121"/>
      <c r="XJ2350" s="121"/>
      <c r="XK2350" s="121"/>
      <c r="XL2350" s="121"/>
      <c r="XM2350" s="121"/>
      <c r="XN2350" s="121"/>
      <c r="XO2350" s="121"/>
      <c r="XP2350" s="121"/>
      <c r="XQ2350" s="121"/>
      <c r="XR2350" s="121"/>
      <c r="XS2350" s="121"/>
      <c r="XT2350" s="121"/>
      <c r="XU2350" s="121"/>
      <c r="XV2350" s="121"/>
      <c r="XW2350" s="121"/>
      <c r="XX2350" s="121"/>
      <c r="XY2350" s="121"/>
      <c r="XZ2350" s="121"/>
      <c r="YA2350" s="121"/>
      <c r="YB2350" s="121"/>
      <c r="YC2350" s="121"/>
      <c r="YD2350" s="121"/>
      <c r="YE2350" s="121"/>
      <c r="YF2350" s="121"/>
      <c r="YG2350" s="121"/>
      <c r="YH2350" s="121"/>
      <c r="YI2350" s="121"/>
      <c r="YJ2350" s="121"/>
      <c r="YK2350" s="121"/>
      <c r="YL2350" s="121"/>
      <c r="YM2350" s="121"/>
      <c r="YN2350" s="121"/>
      <c r="YO2350" s="121"/>
      <c r="YP2350" s="121"/>
      <c r="YQ2350" s="121"/>
      <c r="YR2350" s="121"/>
      <c r="YS2350" s="121"/>
      <c r="YT2350" s="121"/>
      <c r="YU2350" s="121"/>
      <c r="YV2350" s="121"/>
      <c r="YW2350" s="121"/>
      <c r="YX2350" s="121"/>
      <c r="YY2350" s="121"/>
      <c r="YZ2350" s="121"/>
      <c r="ZA2350" s="121"/>
      <c r="ZB2350" s="121"/>
      <c r="ZC2350" s="121"/>
      <c r="ZD2350" s="121"/>
      <c r="ZE2350" s="121"/>
      <c r="ZF2350" s="121"/>
      <c r="ZG2350" s="121"/>
      <c r="ZH2350" s="121"/>
      <c r="ZI2350" s="121"/>
      <c r="ZJ2350" s="121"/>
      <c r="ZK2350" s="121"/>
      <c r="ZL2350" s="121"/>
      <c r="ZM2350" s="121"/>
      <c r="ZN2350" s="121"/>
      <c r="ZO2350" s="121"/>
      <c r="ZP2350" s="121"/>
      <c r="ZQ2350" s="121"/>
      <c r="ZR2350" s="121"/>
      <c r="ZS2350" s="121"/>
      <c r="ZT2350" s="121"/>
      <c r="ZU2350" s="121"/>
      <c r="ZV2350" s="121"/>
      <c r="ZW2350" s="121"/>
      <c r="ZX2350" s="121"/>
      <c r="ZY2350" s="121"/>
      <c r="ZZ2350" s="121"/>
      <c r="AAA2350" s="121"/>
      <c r="AAB2350" s="121"/>
      <c r="AAC2350" s="121"/>
      <c r="AAD2350" s="121"/>
      <c r="AAE2350" s="121"/>
      <c r="AAF2350" s="121"/>
      <c r="AAG2350" s="121"/>
      <c r="AAH2350" s="121"/>
      <c r="AAI2350" s="121"/>
      <c r="AAJ2350" s="121"/>
      <c r="AAK2350" s="121"/>
      <c r="AAL2350" s="121"/>
      <c r="AAM2350" s="121"/>
      <c r="AAN2350" s="121"/>
      <c r="AAO2350" s="121"/>
      <c r="AAP2350" s="121"/>
      <c r="AAQ2350" s="121"/>
      <c r="AAR2350" s="121"/>
      <c r="AAS2350" s="121"/>
      <c r="AAT2350" s="121"/>
      <c r="AAU2350" s="121"/>
      <c r="AAV2350" s="121"/>
      <c r="AAW2350" s="121"/>
      <c r="AAX2350" s="121"/>
      <c r="AAY2350" s="121"/>
      <c r="AAZ2350" s="121"/>
      <c r="ABA2350" s="121"/>
      <c r="ABB2350" s="121"/>
      <c r="ABC2350" s="121"/>
      <c r="ABD2350" s="121"/>
      <c r="ABE2350" s="121"/>
      <c r="ABF2350" s="121"/>
      <c r="ABG2350" s="121"/>
      <c r="ABH2350" s="121"/>
      <c r="ABI2350" s="121"/>
      <c r="ABJ2350" s="121"/>
      <c r="ABK2350" s="121"/>
      <c r="ABL2350" s="121"/>
      <c r="ABM2350" s="121"/>
      <c r="ABN2350" s="121"/>
      <c r="ABO2350" s="121"/>
      <c r="ABP2350" s="121"/>
      <c r="ABQ2350" s="121"/>
      <c r="ABR2350" s="121"/>
      <c r="ABS2350" s="121"/>
      <c r="ABT2350" s="121"/>
      <c r="ABU2350" s="121"/>
      <c r="ABV2350" s="121"/>
      <c r="ABW2350" s="121"/>
      <c r="ABX2350" s="121"/>
      <c r="ABY2350" s="121"/>
      <c r="ABZ2350" s="121"/>
      <c r="ACA2350" s="121"/>
      <c r="ACB2350" s="121"/>
      <c r="ACC2350" s="121"/>
      <c r="ACD2350" s="121"/>
      <c r="ACE2350" s="121"/>
      <c r="ACF2350" s="121"/>
      <c r="ACG2350" s="121"/>
      <c r="ACH2350" s="121"/>
      <c r="ACI2350" s="121"/>
      <c r="ACJ2350" s="121"/>
      <c r="ACK2350" s="121"/>
      <c r="ACL2350" s="121"/>
      <c r="ACM2350" s="121"/>
      <c r="ACN2350" s="121"/>
      <c r="ACO2350" s="121"/>
      <c r="ACP2350" s="121"/>
      <c r="ACQ2350" s="121"/>
      <c r="ACR2350" s="121"/>
      <c r="ACS2350" s="121"/>
      <c r="ACT2350" s="121"/>
      <c r="ACU2350" s="121"/>
      <c r="ACV2350" s="121"/>
      <c r="ACW2350" s="121"/>
      <c r="ACX2350" s="121"/>
      <c r="ACY2350" s="121"/>
      <c r="ACZ2350" s="121"/>
      <c r="ADA2350" s="121"/>
      <c r="ADB2350" s="121"/>
      <c r="ADC2350" s="121"/>
      <c r="ADD2350" s="121"/>
      <c r="ADE2350" s="121"/>
      <c r="ADF2350" s="121"/>
      <c r="ADG2350" s="121"/>
      <c r="ADH2350" s="121"/>
      <c r="ADI2350" s="121"/>
      <c r="ADJ2350" s="121"/>
      <c r="ADK2350" s="121"/>
      <c r="ADL2350" s="121"/>
      <c r="ADM2350" s="121"/>
      <c r="ADN2350" s="121"/>
      <c r="ADO2350" s="121"/>
      <c r="ADP2350" s="121"/>
      <c r="ADQ2350" s="121"/>
      <c r="ADR2350" s="121"/>
      <c r="ADS2350" s="121"/>
      <c r="ADT2350" s="121"/>
      <c r="ADU2350" s="121"/>
      <c r="ADV2350" s="121"/>
      <c r="ADW2350" s="121"/>
      <c r="ADX2350" s="121"/>
      <c r="ADY2350" s="121"/>
      <c r="ADZ2350" s="121"/>
      <c r="AEA2350" s="121"/>
      <c r="AEB2350" s="121"/>
      <c r="AEC2350" s="121"/>
      <c r="AED2350" s="121"/>
      <c r="AEE2350" s="121"/>
      <c r="AEF2350" s="121"/>
      <c r="AEG2350" s="121"/>
      <c r="AEH2350" s="121"/>
      <c r="AEI2350" s="121"/>
      <c r="AEJ2350" s="121"/>
      <c r="AEK2350" s="121"/>
      <c r="AEL2350" s="121"/>
      <c r="AEM2350" s="121"/>
      <c r="AEN2350" s="121"/>
      <c r="AEO2350" s="121"/>
      <c r="AEP2350" s="121"/>
      <c r="AEQ2350" s="121"/>
      <c r="AER2350" s="121"/>
      <c r="AES2350" s="121"/>
      <c r="AET2350" s="121"/>
      <c r="AEU2350" s="121"/>
      <c r="AEV2350" s="121"/>
      <c r="AEW2350" s="121"/>
      <c r="AEX2350" s="121"/>
      <c r="AEY2350" s="121"/>
      <c r="AEZ2350" s="121"/>
      <c r="AFA2350" s="121"/>
      <c r="AFB2350" s="121"/>
      <c r="AFC2350" s="121"/>
      <c r="AFD2350" s="121"/>
      <c r="AFE2350" s="121"/>
      <c r="AFF2350" s="121"/>
      <c r="AFG2350" s="121"/>
      <c r="AFH2350" s="121"/>
      <c r="AFI2350" s="121"/>
      <c r="AFJ2350" s="121"/>
      <c r="AFK2350" s="121"/>
      <c r="AFL2350" s="121"/>
      <c r="AFM2350" s="121"/>
      <c r="AFN2350" s="121"/>
      <c r="AFO2350" s="121"/>
      <c r="AFP2350" s="121"/>
      <c r="AFQ2350" s="121"/>
      <c r="AFR2350" s="121"/>
      <c r="AFS2350" s="121"/>
      <c r="AFT2350" s="121"/>
      <c r="AFU2350" s="121"/>
      <c r="AFV2350" s="121"/>
      <c r="AFW2350" s="121"/>
      <c r="AFX2350" s="121"/>
      <c r="AFY2350" s="121"/>
      <c r="AFZ2350" s="121"/>
      <c r="AGA2350" s="121"/>
      <c r="AGB2350" s="121"/>
      <c r="AGC2350" s="121"/>
      <c r="AGD2350" s="121"/>
      <c r="AGE2350" s="121"/>
      <c r="AGF2350" s="121"/>
      <c r="AGG2350" s="121"/>
      <c r="AGH2350" s="121"/>
      <c r="AGI2350" s="121"/>
      <c r="AGJ2350" s="121"/>
      <c r="AGK2350" s="121"/>
      <c r="AGL2350" s="121"/>
      <c r="AGM2350" s="121"/>
      <c r="AGN2350" s="121"/>
      <c r="AGO2350" s="121"/>
      <c r="AGP2350" s="121"/>
      <c r="AGQ2350" s="121"/>
      <c r="AGR2350" s="121"/>
      <c r="AGS2350" s="121"/>
      <c r="AGT2350" s="121"/>
      <c r="AGU2350" s="121"/>
      <c r="AGV2350" s="121"/>
      <c r="AGW2350" s="121"/>
      <c r="AGX2350" s="121"/>
      <c r="AGY2350" s="121"/>
      <c r="AGZ2350" s="121"/>
      <c r="AHA2350" s="121"/>
      <c r="AHB2350" s="121"/>
      <c r="AHC2350" s="121"/>
      <c r="AHD2350" s="121"/>
      <c r="AHE2350" s="121"/>
      <c r="AHF2350" s="121"/>
      <c r="AHG2350" s="121"/>
      <c r="AHH2350" s="121"/>
      <c r="AHI2350" s="121"/>
      <c r="AHJ2350" s="121"/>
      <c r="AHK2350" s="121"/>
      <c r="AHL2350" s="121"/>
      <c r="AHM2350" s="121"/>
      <c r="AHN2350" s="121"/>
      <c r="AHO2350" s="121"/>
      <c r="AHP2350" s="121"/>
      <c r="AHQ2350" s="121"/>
      <c r="AHR2350" s="121"/>
      <c r="AHS2350" s="121"/>
      <c r="AHT2350" s="121"/>
      <c r="AHU2350" s="121"/>
      <c r="AHV2350" s="121"/>
      <c r="AHW2350" s="121"/>
      <c r="AHX2350" s="121"/>
      <c r="AHY2350" s="121"/>
      <c r="AHZ2350" s="121"/>
      <c r="AIA2350" s="121"/>
      <c r="AIB2350" s="121"/>
      <c r="AIC2350" s="121"/>
      <c r="AID2350" s="121"/>
      <c r="AIE2350" s="121"/>
      <c r="AIF2350" s="121"/>
      <c r="AIG2350" s="121"/>
      <c r="AIH2350" s="121"/>
      <c r="AII2350" s="121"/>
      <c r="AIJ2350" s="121"/>
      <c r="AIK2350" s="121"/>
      <c r="AIL2350" s="121"/>
      <c r="AIM2350" s="121"/>
      <c r="AIN2350" s="121"/>
      <c r="AIO2350" s="121"/>
      <c r="AIP2350" s="121"/>
      <c r="AIQ2350" s="121"/>
      <c r="AIR2350" s="121"/>
      <c r="AIS2350" s="121"/>
      <c r="AIT2350" s="121"/>
      <c r="AIU2350" s="121"/>
      <c r="AIV2350" s="121"/>
      <c r="AIW2350" s="121"/>
      <c r="AIX2350" s="121"/>
      <c r="AIY2350" s="121"/>
      <c r="AIZ2350" s="121"/>
      <c r="AJA2350" s="121"/>
      <c r="AJB2350" s="121"/>
      <c r="AJC2350" s="121"/>
      <c r="AJD2350" s="121"/>
      <c r="AJE2350" s="121"/>
      <c r="AJF2350" s="121"/>
      <c r="AJG2350" s="121"/>
      <c r="AJH2350" s="121"/>
      <c r="AJI2350" s="121"/>
      <c r="AJJ2350" s="121"/>
      <c r="AJK2350" s="121"/>
      <c r="AJL2350" s="121"/>
      <c r="AJM2350" s="121"/>
      <c r="AJN2350" s="121"/>
      <c r="AJO2350" s="121"/>
      <c r="AJP2350" s="121"/>
      <c r="AJQ2350" s="121"/>
      <c r="AJR2350" s="121"/>
      <c r="AJS2350" s="121"/>
      <c r="AJT2350" s="121"/>
      <c r="AJU2350" s="121"/>
      <c r="AJV2350" s="121"/>
      <c r="AJW2350" s="121"/>
      <c r="AJX2350" s="121"/>
      <c r="AJY2350" s="121"/>
      <c r="AJZ2350" s="121"/>
      <c r="AKA2350" s="121"/>
      <c r="AKB2350" s="121"/>
      <c r="AKC2350" s="121"/>
      <c r="AKD2350" s="121"/>
      <c r="AKE2350" s="121"/>
      <c r="AKF2350" s="121"/>
      <c r="AKG2350" s="121"/>
      <c r="AKH2350" s="121"/>
      <c r="AKI2350" s="121"/>
      <c r="AKJ2350" s="121"/>
      <c r="AKK2350" s="121"/>
      <c r="AKL2350" s="121"/>
      <c r="AKM2350" s="121"/>
      <c r="AKN2350" s="121"/>
      <c r="AKO2350" s="121"/>
      <c r="AKP2350" s="121"/>
      <c r="AKQ2350" s="121"/>
      <c r="AKR2350" s="121"/>
      <c r="AKS2350" s="121"/>
      <c r="AKT2350" s="121"/>
      <c r="AKU2350" s="121"/>
      <c r="AKV2350" s="121"/>
      <c r="AKW2350" s="121"/>
      <c r="AKX2350" s="121"/>
      <c r="AKY2350" s="121"/>
      <c r="AKZ2350" s="121"/>
      <c r="ALA2350" s="121"/>
      <c r="ALB2350" s="121"/>
      <c r="ALC2350" s="121"/>
      <c r="ALD2350" s="121"/>
      <c r="ALE2350" s="121"/>
      <c r="ALF2350" s="121"/>
      <c r="ALG2350" s="121"/>
      <c r="ALH2350" s="121"/>
      <c r="ALI2350" s="121"/>
      <c r="ALJ2350" s="121"/>
      <c r="ALK2350" s="121"/>
      <c r="ALL2350" s="121"/>
      <c r="ALM2350" s="121"/>
      <c r="ALN2350" s="121"/>
      <c r="ALO2350" s="121"/>
      <c r="ALP2350" s="121"/>
      <c r="ALQ2350" s="121"/>
      <c r="ALR2350" s="121"/>
      <c r="ALS2350" s="121"/>
      <c r="ALT2350" s="121"/>
      <c r="ALU2350" s="121"/>
      <c r="ALV2350" s="121"/>
      <c r="ALW2350" s="121"/>
      <c r="ALX2350" s="121"/>
      <c r="ALY2350" s="121"/>
      <c r="ALZ2350" s="121"/>
      <c r="AMA2350" s="121"/>
      <c r="AMB2350" s="121"/>
      <c r="AMC2350" s="121"/>
      <c r="AMD2350" s="121"/>
      <c r="AME2350" s="121"/>
      <c r="AMF2350" s="121"/>
      <c r="AMG2350" s="121"/>
      <c r="AMH2350" s="121"/>
      <c r="AMI2350" s="121"/>
      <c r="AMJ2350" s="121"/>
      <c r="AMK2350" s="121"/>
    </row>
    <row r="2351" spans="1:1025" s="108" customFormat="1" ht="43.2">
      <c r="A2351" s="15">
        <v>2348</v>
      </c>
      <c r="B2351" s="16" t="s">
        <v>40</v>
      </c>
      <c r="C2351" s="16" t="s">
        <v>3864</v>
      </c>
      <c r="D2351" s="16" t="s">
        <v>5466</v>
      </c>
      <c r="E2351" s="16" t="s">
        <v>5685</v>
      </c>
      <c r="F2351" s="16" t="s">
        <v>938</v>
      </c>
      <c r="G2351" s="16" t="s">
        <v>1031</v>
      </c>
      <c r="H2351" s="16" t="s">
        <v>5681</v>
      </c>
      <c r="I2351" s="16" t="s">
        <v>5686</v>
      </c>
      <c r="J2351" s="16" t="s">
        <v>4333</v>
      </c>
      <c r="K2351" s="16" t="s">
        <v>5687</v>
      </c>
      <c r="L2351" s="16" t="s">
        <v>5688</v>
      </c>
      <c r="M2351" s="55"/>
      <c r="N2351" s="121"/>
      <c r="O2351" s="121"/>
      <c r="P2351" s="121"/>
      <c r="Q2351" s="121"/>
      <c r="R2351" s="121"/>
      <c r="S2351" s="121"/>
      <c r="T2351" s="121"/>
      <c r="U2351" s="121"/>
      <c r="V2351" s="121"/>
      <c r="W2351" s="121"/>
      <c r="X2351" s="121"/>
      <c r="Y2351" s="121"/>
      <c r="Z2351" s="121"/>
      <c r="AA2351" s="121"/>
      <c r="AB2351" s="121"/>
      <c r="AC2351" s="121"/>
      <c r="AD2351" s="121"/>
      <c r="AE2351" s="121"/>
      <c r="AF2351" s="121"/>
      <c r="AG2351" s="121"/>
      <c r="AH2351" s="121"/>
      <c r="AI2351" s="121"/>
      <c r="AJ2351" s="121"/>
      <c r="AK2351" s="121"/>
      <c r="AL2351" s="121"/>
      <c r="AM2351" s="121"/>
      <c r="AN2351" s="121"/>
      <c r="AO2351" s="121"/>
      <c r="AP2351" s="121"/>
      <c r="AQ2351" s="121"/>
      <c r="AR2351" s="121"/>
      <c r="AS2351" s="121"/>
      <c r="AT2351" s="121"/>
      <c r="AU2351" s="121"/>
      <c r="AV2351" s="121"/>
      <c r="AW2351" s="121"/>
      <c r="AX2351" s="121"/>
      <c r="AY2351" s="121"/>
      <c r="AZ2351" s="121"/>
      <c r="BA2351" s="121"/>
      <c r="BB2351" s="121"/>
      <c r="BC2351" s="121"/>
      <c r="BD2351" s="121"/>
      <c r="BE2351" s="121"/>
      <c r="BF2351" s="121"/>
      <c r="BG2351" s="121"/>
      <c r="BH2351" s="121"/>
      <c r="BI2351" s="121"/>
      <c r="BJ2351" s="121"/>
      <c r="BK2351" s="121"/>
      <c r="BL2351" s="121"/>
      <c r="BM2351" s="121"/>
      <c r="BN2351" s="121"/>
      <c r="BO2351" s="121"/>
      <c r="BP2351" s="121"/>
      <c r="BQ2351" s="121"/>
      <c r="BR2351" s="121"/>
      <c r="BS2351" s="121"/>
      <c r="BT2351" s="121"/>
      <c r="BU2351" s="121"/>
      <c r="BV2351" s="121"/>
      <c r="BW2351" s="121"/>
      <c r="BX2351" s="121"/>
      <c r="BY2351" s="121"/>
      <c r="BZ2351" s="121"/>
      <c r="CA2351" s="121"/>
      <c r="CB2351" s="121"/>
      <c r="CC2351" s="121"/>
      <c r="CD2351" s="121"/>
      <c r="CE2351" s="121"/>
      <c r="CF2351" s="121"/>
      <c r="CG2351" s="121"/>
      <c r="CH2351" s="121"/>
      <c r="CI2351" s="121"/>
      <c r="CJ2351" s="121"/>
      <c r="CK2351" s="121"/>
      <c r="CL2351" s="121"/>
      <c r="CM2351" s="121"/>
      <c r="CN2351" s="121"/>
      <c r="CO2351" s="121"/>
      <c r="CP2351" s="121"/>
      <c r="CQ2351" s="121"/>
      <c r="CR2351" s="121"/>
      <c r="CS2351" s="121"/>
      <c r="CT2351" s="121"/>
      <c r="CU2351" s="121"/>
      <c r="CV2351" s="121"/>
      <c r="CW2351" s="121"/>
      <c r="CX2351" s="121"/>
      <c r="CY2351" s="121"/>
      <c r="CZ2351" s="121"/>
      <c r="DA2351" s="121"/>
      <c r="DB2351" s="121"/>
      <c r="DC2351" s="121"/>
      <c r="DD2351" s="121"/>
      <c r="DE2351" s="121"/>
      <c r="DF2351" s="121"/>
      <c r="DG2351" s="121"/>
      <c r="DH2351" s="121"/>
      <c r="DI2351" s="121"/>
      <c r="DJ2351" s="121"/>
      <c r="DK2351" s="121"/>
      <c r="DL2351" s="121"/>
      <c r="DM2351" s="121"/>
      <c r="DN2351" s="121"/>
      <c r="DO2351" s="121"/>
      <c r="DP2351" s="121"/>
      <c r="DQ2351" s="121"/>
      <c r="DR2351" s="121"/>
      <c r="DS2351" s="121"/>
      <c r="DT2351" s="121"/>
      <c r="DU2351" s="121"/>
      <c r="DV2351" s="121"/>
      <c r="DW2351" s="121"/>
      <c r="DX2351" s="121"/>
      <c r="DY2351" s="121"/>
      <c r="DZ2351" s="121"/>
      <c r="EA2351" s="121"/>
      <c r="EB2351" s="121"/>
      <c r="EC2351" s="121"/>
      <c r="ED2351" s="121"/>
      <c r="EE2351" s="121"/>
      <c r="EF2351" s="121"/>
      <c r="EG2351" s="121"/>
      <c r="EH2351" s="121"/>
      <c r="EI2351" s="121"/>
      <c r="EJ2351" s="121"/>
      <c r="EK2351" s="121"/>
      <c r="EL2351" s="121"/>
      <c r="EM2351" s="121"/>
      <c r="EN2351" s="121"/>
      <c r="EO2351" s="121"/>
      <c r="EP2351" s="121"/>
      <c r="EQ2351" s="121"/>
      <c r="ER2351" s="121"/>
      <c r="ES2351" s="121"/>
      <c r="ET2351" s="121"/>
      <c r="EU2351" s="121"/>
      <c r="EV2351" s="121"/>
      <c r="EW2351" s="121"/>
      <c r="EX2351" s="121"/>
      <c r="EY2351" s="121"/>
      <c r="EZ2351" s="121"/>
      <c r="FA2351" s="121"/>
      <c r="FB2351" s="121"/>
      <c r="FC2351" s="121"/>
      <c r="FD2351" s="121"/>
      <c r="FE2351" s="121"/>
      <c r="FF2351" s="121"/>
      <c r="FG2351" s="121"/>
      <c r="FH2351" s="121"/>
      <c r="FI2351" s="121"/>
      <c r="FJ2351" s="121"/>
      <c r="FK2351" s="121"/>
      <c r="FL2351" s="121"/>
      <c r="FM2351" s="121"/>
      <c r="FN2351" s="121"/>
      <c r="FO2351" s="121"/>
      <c r="FP2351" s="121"/>
      <c r="FQ2351" s="121"/>
      <c r="FR2351" s="121"/>
      <c r="FS2351" s="121"/>
      <c r="FT2351" s="121"/>
      <c r="FU2351" s="121"/>
      <c r="FV2351" s="121"/>
      <c r="FW2351" s="121"/>
      <c r="FX2351" s="121"/>
      <c r="FY2351" s="121"/>
      <c r="FZ2351" s="121"/>
      <c r="GA2351" s="121"/>
      <c r="GB2351" s="121"/>
      <c r="GC2351" s="121"/>
      <c r="GD2351" s="121"/>
      <c r="GE2351" s="121"/>
      <c r="GF2351" s="121"/>
      <c r="GG2351" s="121"/>
      <c r="GH2351" s="121"/>
      <c r="GI2351" s="121"/>
      <c r="GJ2351" s="121"/>
      <c r="GK2351" s="121"/>
      <c r="GL2351" s="121"/>
      <c r="GM2351" s="121"/>
      <c r="GN2351" s="121"/>
      <c r="GO2351" s="121"/>
      <c r="GP2351" s="121"/>
      <c r="GQ2351" s="121"/>
      <c r="GR2351" s="121"/>
      <c r="GS2351" s="121"/>
      <c r="GT2351" s="121"/>
      <c r="GU2351" s="121"/>
      <c r="GV2351" s="121"/>
      <c r="GW2351" s="121"/>
      <c r="GX2351" s="121"/>
      <c r="GY2351" s="121"/>
      <c r="GZ2351" s="121"/>
      <c r="HA2351" s="121"/>
      <c r="HB2351" s="121"/>
      <c r="HC2351" s="121"/>
      <c r="HD2351" s="121"/>
      <c r="HE2351" s="121"/>
      <c r="HF2351" s="121"/>
      <c r="HG2351" s="121"/>
      <c r="HH2351" s="121"/>
      <c r="HI2351" s="121"/>
      <c r="HJ2351" s="121"/>
      <c r="HK2351" s="121"/>
      <c r="HL2351" s="121"/>
      <c r="HM2351" s="121"/>
      <c r="HN2351" s="121"/>
      <c r="HO2351" s="121"/>
      <c r="HP2351" s="121"/>
      <c r="HQ2351" s="121"/>
      <c r="HR2351" s="121"/>
      <c r="HS2351" s="121"/>
      <c r="HT2351" s="121"/>
      <c r="HU2351" s="121"/>
      <c r="HV2351" s="121"/>
      <c r="HW2351" s="121"/>
      <c r="HX2351" s="121"/>
      <c r="HY2351" s="121"/>
      <c r="HZ2351" s="121"/>
      <c r="IA2351" s="121"/>
      <c r="IB2351" s="121"/>
      <c r="IC2351" s="121"/>
      <c r="ID2351" s="121"/>
      <c r="IE2351" s="121"/>
      <c r="IF2351" s="121"/>
      <c r="IG2351" s="121"/>
      <c r="IH2351" s="121"/>
      <c r="II2351" s="121"/>
      <c r="IJ2351" s="121"/>
      <c r="IK2351" s="121"/>
      <c r="IL2351" s="121"/>
      <c r="IM2351" s="121"/>
      <c r="IN2351" s="121"/>
      <c r="IO2351" s="121"/>
      <c r="IP2351" s="121"/>
      <c r="IQ2351" s="121"/>
      <c r="IR2351" s="121"/>
      <c r="IS2351" s="121"/>
      <c r="IT2351" s="121"/>
      <c r="IU2351" s="121"/>
      <c r="IV2351" s="121"/>
      <c r="IW2351" s="121"/>
      <c r="IX2351" s="121"/>
      <c r="IY2351" s="121"/>
      <c r="IZ2351" s="121"/>
      <c r="JA2351" s="121"/>
      <c r="JB2351" s="121"/>
      <c r="JC2351" s="121"/>
      <c r="JD2351" s="121"/>
      <c r="JE2351" s="121"/>
      <c r="JF2351" s="121"/>
      <c r="JG2351" s="121"/>
      <c r="JH2351" s="121"/>
      <c r="JI2351" s="121"/>
      <c r="JJ2351" s="121"/>
      <c r="JK2351" s="121"/>
      <c r="JL2351" s="121"/>
      <c r="JM2351" s="121"/>
      <c r="JN2351" s="121"/>
      <c r="JO2351" s="121"/>
      <c r="JP2351" s="121"/>
      <c r="JQ2351" s="121"/>
      <c r="JR2351" s="121"/>
      <c r="JS2351" s="121"/>
      <c r="JT2351" s="121"/>
      <c r="JU2351" s="121"/>
      <c r="JV2351" s="121"/>
      <c r="JW2351" s="121"/>
      <c r="JX2351" s="121"/>
      <c r="JY2351" s="121"/>
      <c r="JZ2351" s="121"/>
      <c r="KA2351" s="121"/>
      <c r="KB2351" s="121"/>
      <c r="KC2351" s="121"/>
      <c r="KD2351" s="121"/>
      <c r="KE2351" s="121"/>
      <c r="KF2351" s="121"/>
      <c r="KG2351" s="121"/>
      <c r="KH2351" s="121"/>
      <c r="KI2351" s="121"/>
      <c r="KJ2351" s="121"/>
      <c r="KK2351" s="121"/>
      <c r="KL2351" s="121"/>
      <c r="KM2351" s="121"/>
      <c r="KN2351" s="121"/>
      <c r="KO2351" s="121"/>
      <c r="KP2351" s="121"/>
      <c r="KQ2351" s="121"/>
      <c r="KR2351" s="121"/>
      <c r="KS2351" s="121"/>
      <c r="KT2351" s="121"/>
      <c r="KU2351" s="121"/>
      <c r="KV2351" s="121"/>
      <c r="KW2351" s="121"/>
      <c r="KX2351" s="121"/>
      <c r="KY2351" s="121"/>
      <c r="KZ2351" s="121"/>
      <c r="LA2351" s="121"/>
      <c r="LB2351" s="121"/>
      <c r="LC2351" s="121"/>
      <c r="LD2351" s="121"/>
      <c r="LE2351" s="121"/>
      <c r="LF2351" s="121"/>
      <c r="LG2351" s="121"/>
      <c r="LH2351" s="121"/>
      <c r="LI2351" s="121"/>
      <c r="LJ2351" s="121"/>
      <c r="LK2351" s="121"/>
      <c r="LL2351" s="121"/>
      <c r="LM2351" s="121"/>
      <c r="LN2351" s="121"/>
      <c r="LO2351" s="121"/>
      <c r="LP2351" s="121"/>
      <c r="LQ2351" s="121"/>
      <c r="LR2351" s="121"/>
      <c r="LS2351" s="121"/>
      <c r="LT2351" s="121"/>
      <c r="LU2351" s="121"/>
      <c r="LV2351" s="121"/>
      <c r="LW2351" s="121"/>
      <c r="LX2351" s="121"/>
      <c r="LY2351" s="121"/>
      <c r="LZ2351" s="121"/>
      <c r="MA2351" s="121"/>
      <c r="MB2351" s="121"/>
      <c r="MC2351" s="121"/>
      <c r="MD2351" s="121"/>
      <c r="ME2351" s="121"/>
      <c r="MF2351" s="121"/>
      <c r="MG2351" s="121"/>
      <c r="MH2351" s="121"/>
      <c r="MI2351" s="121"/>
      <c r="MJ2351" s="121"/>
      <c r="MK2351" s="121"/>
      <c r="ML2351" s="121"/>
      <c r="MM2351" s="121"/>
      <c r="MN2351" s="121"/>
      <c r="MO2351" s="121"/>
      <c r="MP2351" s="121"/>
      <c r="MQ2351" s="121"/>
      <c r="MR2351" s="121"/>
      <c r="MS2351" s="121"/>
      <c r="MT2351" s="121"/>
      <c r="MU2351" s="121"/>
      <c r="MV2351" s="121"/>
      <c r="MW2351" s="121"/>
      <c r="MX2351" s="121"/>
      <c r="MY2351" s="121"/>
      <c r="MZ2351" s="121"/>
      <c r="NA2351" s="121"/>
      <c r="NB2351" s="121"/>
      <c r="NC2351" s="121"/>
      <c r="ND2351" s="121"/>
      <c r="NE2351" s="121"/>
      <c r="NF2351" s="121"/>
      <c r="NG2351" s="121"/>
      <c r="NH2351" s="121"/>
      <c r="NI2351" s="121"/>
      <c r="NJ2351" s="121"/>
      <c r="NK2351" s="121"/>
      <c r="NL2351" s="121"/>
      <c r="NM2351" s="121"/>
      <c r="NN2351" s="121"/>
      <c r="NO2351" s="121"/>
      <c r="NP2351" s="121"/>
      <c r="NQ2351" s="121"/>
      <c r="NR2351" s="121"/>
      <c r="NS2351" s="121"/>
      <c r="NT2351" s="121"/>
      <c r="NU2351" s="121"/>
      <c r="NV2351" s="121"/>
      <c r="NW2351" s="121"/>
      <c r="NX2351" s="121"/>
      <c r="NY2351" s="121"/>
      <c r="NZ2351" s="121"/>
      <c r="OA2351" s="121"/>
      <c r="OB2351" s="121"/>
      <c r="OC2351" s="121"/>
      <c r="OD2351" s="121"/>
      <c r="OE2351" s="121"/>
      <c r="OF2351" s="121"/>
      <c r="OG2351" s="121"/>
      <c r="OH2351" s="121"/>
      <c r="OI2351" s="121"/>
      <c r="OJ2351" s="121"/>
      <c r="OK2351" s="121"/>
      <c r="OL2351" s="121"/>
      <c r="OM2351" s="121"/>
      <c r="ON2351" s="121"/>
      <c r="OO2351" s="121"/>
      <c r="OP2351" s="121"/>
      <c r="OQ2351" s="121"/>
      <c r="OR2351" s="121"/>
      <c r="OS2351" s="121"/>
      <c r="OT2351" s="121"/>
      <c r="OU2351" s="121"/>
      <c r="OV2351" s="121"/>
      <c r="OW2351" s="121"/>
      <c r="OX2351" s="121"/>
      <c r="OY2351" s="121"/>
      <c r="OZ2351" s="121"/>
      <c r="PA2351" s="121"/>
      <c r="PB2351" s="121"/>
      <c r="PC2351" s="121"/>
      <c r="PD2351" s="121"/>
      <c r="PE2351" s="121"/>
      <c r="PF2351" s="121"/>
      <c r="PG2351" s="121"/>
      <c r="PH2351" s="121"/>
      <c r="PI2351" s="121"/>
      <c r="PJ2351" s="121"/>
      <c r="PK2351" s="121"/>
      <c r="PL2351" s="121"/>
      <c r="PM2351" s="121"/>
      <c r="PN2351" s="121"/>
      <c r="PO2351" s="121"/>
      <c r="PP2351" s="121"/>
      <c r="PQ2351" s="121"/>
      <c r="PR2351" s="121"/>
      <c r="PS2351" s="121"/>
      <c r="PT2351" s="121"/>
      <c r="PU2351" s="121"/>
      <c r="PV2351" s="121"/>
      <c r="PW2351" s="121"/>
      <c r="PX2351" s="121"/>
      <c r="PY2351" s="121"/>
      <c r="PZ2351" s="121"/>
      <c r="QA2351" s="121"/>
      <c r="QB2351" s="121"/>
      <c r="QC2351" s="121"/>
      <c r="QD2351" s="121"/>
      <c r="QE2351" s="121"/>
      <c r="QF2351" s="121"/>
      <c r="QG2351" s="121"/>
      <c r="QH2351" s="121"/>
      <c r="QI2351" s="121"/>
      <c r="QJ2351" s="121"/>
      <c r="QK2351" s="121"/>
      <c r="QL2351" s="121"/>
      <c r="QM2351" s="121"/>
      <c r="QN2351" s="121"/>
      <c r="QO2351" s="121"/>
      <c r="QP2351" s="121"/>
      <c r="QQ2351" s="121"/>
      <c r="QR2351" s="121"/>
      <c r="QS2351" s="121"/>
      <c r="QT2351" s="121"/>
      <c r="QU2351" s="121"/>
      <c r="QV2351" s="121"/>
      <c r="QW2351" s="121"/>
      <c r="QX2351" s="121"/>
      <c r="QY2351" s="121"/>
      <c r="QZ2351" s="121"/>
      <c r="RA2351" s="121"/>
      <c r="RB2351" s="121"/>
      <c r="RC2351" s="121"/>
      <c r="RD2351" s="121"/>
      <c r="RE2351" s="121"/>
      <c r="RF2351" s="121"/>
      <c r="RG2351" s="121"/>
      <c r="RH2351" s="121"/>
      <c r="RI2351" s="121"/>
      <c r="RJ2351" s="121"/>
      <c r="RK2351" s="121"/>
      <c r="RL2351" s="121"/>
      <c r="RM2351" s="121"/>
      <c r="RN2351" s="121"/>
      <c r="RO2351" s="121"/>
      <c r="RP2351" s="121"/>
      <c r="RQ2351" s="121"/>
      <c r="RR2351" s="121"/>
      <c r="RS2351" s="121"/>
      <c r="RT2351" s="121"/>
      <c r="RU2351" s="121"/>
      <c r="RV2351" s="121"/>
      <c r="RW2351" s="121"/>
      <c r="RX2351" s="121"/>
      <c r="RY2351" s="121"/>
      <c r="RZ2351" s="121"/>
      <c r="SA2351" s="121"/>
      <c r="SB2351" s="121"/>
      <c r="SC2351" s="121"/>
      <c r="SD2351" s="121"/>
      <c r="SE2351" s="121"/>
      <c r="SF2351" s="121"/>
      <c r="SG2351" s="121"/>
      <c r="SH2351" s="121"/>
      <c r="SI2351" s="121"/>
      <c r="SJ2351" s="121"/>
      <c r="SK2351" s="121"/>
      <c r="SL2351" s="121"/>
      <c r="SM2351" s="121"/>
      <c r="SN2351" s="121"/>
      <c r="SO2351" s="121"/>
      <c r="SP2351" s="121"/>
      <c r="SQ2351" s="121"/>
      <c r="SR2351" s="121"/>
      <c r="SS2351" s="121"/>
      <c r="ST2351" s="121"/>
      <c r="SU2351" s="121"/>
      <c r="SV2351" s="121"/>
      <c r="SW2351" s="121"/>
      <c r="SX2351" s="121"/>
      <c r="SY2351" s="121"/>
      <c r="SZ2351" s="121"/>
      <c r="TA2351" s="121"/>
      <c r="TB2351" s="121"/>
      <c r="TC2351" s="121"/>
      <c r="TD2351" s="121"/>
      <c r="TE2351" s="121"/>
      <c r="TF2351" s="121"/>
      <c r="TG2351" s="121"/>
      <c r="TH2351" s="121"/>
      <c r="TI2351" s="121"/>
      <c r="TJ2351" s="121"/>
      <c r="TK2351" s="121"/>
      <c r="TL2351" s="121"/>
      <c r="TM2351" s="121"/>
      <c r="TN2351" s="121"/>
      <c r="TO2351" s="121"/>
      <c r="TP2351" s="121"/>
      <c r="TQ2351" s="121"/>
      <c r="TR2351" s="121"/>
      <c r="TS2351" s="121"/>
      <c r="TT2351" s="121"/>
      <c r="TU2351" s="121"/>
      <c r="TV2351" s="121"/>
      <c r="TW2351" s="121"/>
      <c r="TX2351" s="121"/>
      <c r="TY2351" s="121"/>
      <c r="TZ2351" s="121"/>
      <c r="UA2351" s="121"/>
      <c r="UB2351" s="121"/>
      <c r="UC2351" s="121"/>
      <c r="UD2351" s="121"/>
      <c r="UE2351" s="121"/>
      <c r="UF2351" s="121"/>
      <c r="UG2351" s="121"/>
      <c r="UH2351" s="121"/>
      <c r="UI2351" s="121"/>
      <c r="UJ2351" s="121"/>
      <c r="UK2351" s="121"/>
      <c r="UL2351" s="121"/>
      <c r="UM2351" s="121"/>
      <c r="UN2351" s="121"/>
      <c r="UO2351" s="121"/>
      <c r="UP2351" s="121"/>
      <c r="UQ2351" s="121"/>
      <c r="UR2351" s="121"/>
      <c r="US2351" s="121"/>
      <c r="UT2351" s="121"/>
      <c r="UU2351" s="121"/>
      <c r="UV2351" s="121"/>
      <c r="UW2351" s="121"/>
      <c r="UX2351" s="121"/>
      <c r="UY2351" s="121"/>
      <c r="UZ2351" s="121"/>
      <c r="VA2351" s="121"/>
      <c r="VB2351" s="121"/>
      <c r="VC2351" s="121"/>
      <c r="VD2351" s="121"/>
      <c r="VE2351" s="121"/>
      <c r="VF2351" s="121"/>
      <c r="VG2351" s="121"/>
      <c r="VH2351" s="121"/>
      <c r="VI2351" s="121"/>
      <c r="VJ2351" s="121"/>
      <c r="VK2351" s="121"/>
      <c r="VL2351" s="121"/>
      <c r="VM2351" s="121"/>
      <c r="VN2351" s="121"/>
      <c r="VO2351" s="121"/>
      <c r="VP2351" s="121"/>
      <c r="VQ2351" s="121"/>
      <c r="VR2351" s="121"/>
      <c r="VS2351" s="121"/>
      <c r="VT2351" s="121"/>
      <c r="VU2351" s="121"/>
      <c r="VV2351" s="121"/>
      <c r="VW2351" s="121"/>
      <c r="VX2351" s="121"/>
      <c r="VY2351" s="121"/>
      <c r="VZ2351" s="121"/>
      <c r="WA2351" s="121"/>
      <c r="WB2351" s="121"/>
      <c r="WC2351" s="121"/>
      <c r="WD2351" s="121"/>
      <c r="WE2351" s="121"/>
      <c r="WF2351" s="121"/>
      <c r="WG2351" s="121"/>
      <c r="WH2351" s="121"/>
      <c r="WI2351" s="121"/>
      <c r="WJ2351" s="121"/>
      <c r="WK2351" s="121"/>
      <c r="WL2351" s="121"/>
      <c r="WM2351" s="121"/>
      <c r="WN2351" s="121"/>
      <c r="WO2351" s="121"/>
      <c r="WP2351" s="121"/>
      <c r="WQ2351" s="121"/>
      <c r="WR2351" s="121"/>
      <c r="WS2351" s="121"/>
      <c r="WT2351" s="121"/>
      <c r="WU2351" s="121"/>
      <c r="WV2351" s="121"/>
      <c r="WW2351" s="121"/>
      <c r="WX2351" s="121"/>
      <c r="WY2351" s="121"/>
      <c r="WZ2351" s="121"/>
      <c r="XA2351" s="121"/>
      <c r="XB2351" s="121"/>
      <c r="XC2351" s="121"/>
      <c r="XD2351" s="121"/>
      <c r="XE2351" s="121"/>
      <c r="XF2351" s="121"/>
      <c r="XG2351" s="121"/>
      <c r="XH2351" s="121"/>
      <c r="XI2351" s="121"/>
      <c r="XJ2351" s="121"/>
      <c r="XK2351" s="121"/>
      <c r="XL2351" s="121"/>
      <c r="XM2351" s="121"/>
      <c r="XN2351" s="121"/>
      <c r="XO2351" s="121"/>
      <c r="XP2351" s="121"/>
      <c r="XQ2351" s="121"/>
      <c r="XR2351" s="121"/>
      <c r="XS2351" s="121"/>
      <c r="XT2351" s="121"/>
      <c r="XU2351" s="121"/>
      <c r="XV2351" s="121"/>
      <c r="XW2351" s="121"/>
      <c r="XX2351" s="121"/>
      <c r="XY2351" s="121"/>
      <c r="XZ2351" s="121"/>
      <c r="YA2351" s="121"/>
      <c r="YB2351" s="121"/>
      <c r="YC2351" s="121"/>
      <c r="YD2351" s="121"/>
      <c r="YE2351" s="121"/>
      <c r="YF2351" s="121"/>
      <c r="YG2351" s="121"/>
      <c r="YH2351" s="121"/>
      <c r="YI2351" s="121"/>
      <c r="YJ2351" s="121"/>
      <c r="YK2351" s="121"/>
      <c r="YL2351" s="121"/>
      <c r="YM2351" s="121"/>
      <c r="YN2351" s="121"/>
      <c r="YO2351" s="121"/>
      <c r="YP2351" s="121"/>
      <c r="YQ2351" s="121"/>
      <c r="YR2351" s="121"/>
      <c r="YS2351" s="121"/>
      <c r="YT2351" s="121"/>
      <c r="YU2351" s="121"/>
      <c r="YV2351" s="121"/>
      <c r="YW2351" s="121"/>
      <c r="YX2351" s="121"/>
      <c r="YY2351" s="121"/>
      <c r="YZ2351" s="121"/>
      <c r="ZA2351" s="121"/>
      <c r="ZB2351" s="121"/>
      <c r="ZC2351" s="121"/>
      <c r="ZD2351" s="121"/>
      <c r="ZE2351" s="121"/>
      <c r="ZF2351" s="121"/>
      <c r="ZG2351" s="121"/>
      <c r="ZH2351" s="121"/>
      <c r="ZI2351" s="121"/>
      <c r="ZJ2351" s="121"/>
      <c r="ZK2351" s="121"/>
      <c r="ZL2351" s="121"/>
      <c r="ZM2351" s="121"/>
      <c r="ZN2351" s="121"/>
      <c r="ZO2351" s="121"/>
      <c r="ZP2351" s="121"/>
      <c r="ZQ2351" s="121"/>
      <c r="ZR2351" s="121"/>
      <c r="ZS2351" s="121"/>
      <c r="ZT2351" s="121"/>
      <c r="ZU2351" s="121"/>
      <c r="ZV2351" s="121"/>
      <c r="ZW2351" s="121"/>
      <c r="ZX2351" s="121"/>
      <c r="ZY2351" s="121"/>
      <c r="ZZ2351" s="121"/>
      <c r="AAA2351" s="121"/>
      <c r="AAB2351" s="121"/>
      <c r="AAC2351" s="121"/>
      <c r="AAD2351" s="121"/>
      <c r="AAE2351" s="121"/>
      <c r="AAF2351" s="121"/>
      <c r="AAG2351" s="121"/>
      <c r="AAH2351" s="121"/>
      <c r="AAI2351" s="121"/>
      <c r="AAJ2351" s="121"/>
      <c r="AAK2351" s="121"/>
      <c r="AAL2351" s="121"/>
      <c r="AAM2351" s="121"/>
      <c r="AAN2351" s="121"/>
      <c r="AAO2351" s="121"/>
      <c r="AAP2351" s="121"/>
      <c r="AAQ2351" s="121"/>
      <c r="AAR2351" s="121"/>
      <c r="AAS2351" s="121"/>
      <c r="AAT2351" s="121"/>
      <c r="AAU2351" s="121"/>
      <c r="AAV2351" s="121"/>
      <c r="AAW2351" s="121"/>
      <c r="AAX2351" s="121"/>
      <c r="AAY2351" s="121"/>
      <c r="AAZ2351" s="121"/>
      <c r="ABA2351" s="121"/>
      <c r="ABB2351" s="121"/>
      <c r="ABC2351" s="121"/>
      <c r="ABD2351" s="121"/>
      <c r="ABE2351" s="121"/>
      <c r="ABF2351" s="121"/>
      <c r="ABG2351" s="121"/>
      <c r="ABH2351" s="121"/>
      <c r="ABI2351" s="121"/>
      <c r="ABJ2351" s="121"/>
      <c r="ABK2351" s="121"/>
      <c r="ABL2351" s="121"/>
      <c r="ABM2351" s="121"/>
      <c r="ABN2351" s="121"/>
      <c r="ABO2351" s="121"/>
      <c r="ABP2351" s="121"/>
      <c r="ABQ2351" s="121"/>
      <c r="ABR2351" s="121"/>
      <c r="ABS2351" s="121"/>
      <c r="ABT2351" s="121"/>
      <c r="ABU2351" s="121"/>
      <c r="ABV2351" s="121"/>
      <c r="ABW2351" s="121"/>
      <c r="ABX2351" s="121"/>
      <c r="ABY2351" s="121"/>
      <c r="ABZ2351" s="121"/>
      <c r="ACA2351" s="121"/>
      <c r="ACB2351" s="121"/>
      <c r="ACC2351" s="121"/>
      <c r="ACD2351" s="121"/>
      <c r="ACE2351" s="121"/>
      <c r="ACF2351" s="121"/>
      <c r="ACG2351" s="121"/>
      <c r="ACH2351" s="121"/>
      <c r="ACI2351" s="121"/>
      <c r="ACJ2351" s="121"/>
      <c r="ACK2351" s="121"/>
      <c r="ACL2351" s="121"/>
      <c r="ACM2351" s="121"/>
      <c r="ACN2351" s="121"/>
      <c r="ACO2351" s="121"/>
      <c r="ACP2351" s="121"/>
      <c r="ACQ2351" s="121"/>
      <c r="ACR2351" s="121"/>
      <c r="ACS2351" s="121"/>
      <c r="ACT2351" s="121"/>
      <c r="ACU2351" s="121"/>
      <c r="ACV2351" s="121"/>
      <c r="ACW2351" s="121"/>
      <c r="ACX2351" s="121"/>
      <c r="ACY2351" s="121"/>
      <c r="ACZ2351" s="121"/>
      <c r="ADA2351" s="121"/>
      <c r="ADB2351" s="121"/>
      <c r="ADC2351" s="121"/>
      <c r="ADD2351" s="121"/>
      <c r="ADE2351" s="121"/>
      <c r="ADF2351" s="121"/>
      <c r="ADG2351" s="121"/>
      <c r="ADH2351" s="121"/>
      <c r="ADI2351" s="121"/>
      <c r="ADJ2351" s="121"/>
      <c r="ADK2351" s="121"/>
      <c r="ADL2351" s="121"/>
      <c r="ADM2351" s="121"/>
      <c r="ADN2351" s="121"/>
      <c r="ADO2351" s="121"/>
      <c r="ADP2351" s="121"/>
      <c r="ADQ2351" s="121"/>
      <c r="ADR2351" s="121"/>
      <c r="ADS2351" s="121"/>
      <c r="ADT2351" s="121"/>
      <c r="ADU2351" s="121"/>
      <c r="ADV2351" s="121"/>
      <c r="ADW2351" s="121"/>
      <c r="ADX2351" s="121"/>
      <c r="ADY2351" s="121"/>
      <c r="ADZ2351" s="121"/>
      <c r="AEA2351" s="121"/>
      <c r="AEB2351" s="121"/>
      <c r="AEC2351" s="121"/>
      <c r="AED2351" s="121"/>
      <c r="AEE2351" s="121"/>
      <c r="AEF2351" s="121"/>
      <c r="AEG2351" s="121"/>
      <c r="AEH2351" s="121"/>
      <c r="AEI2351" s="121"/>
      <c r="AEJ2351" s="121"/>
      <c r="AEK2351" s="121"/>
      <c r="AEL2351" s="121"/>
      <c r="AEM2351" s="121"/>
      <c r="AEN2351" s="121"/>
      <c r="AEO2351" s="121"/>
      <c r="AEP2351" s="121"/>
      <c r="AEQ2351" s="121"/>
      <c r="AER2351" s="121"/>
      <c r="AES2351" s="121"/>
      <c r="AET2351" s="121"/>
      <c r="AEU2351" s="121"/>
      <c r="AEV2351" s="121"/>
      <c r="AEW2351" s="121"/>
      <c r="AEX2351" s="121"/>
      <c r="AEY2351" s="121"/>
      <c r="AEZ2351" s="121"/>
      <c r="AFA2351" s="121"/>
      <c r="AFB2351" s="121"/>
      <c r="AFC2351" s="121"/>
      <c r="AFD2351" s="121"/>
      <c r="AFE2351" s="121"/>
      <c r="AFF2351" s="121"/>
      <c r="AFG2351" s="121"/>
      <c r="AFH2351" s="121"/>
      <c r="AFI2351" s="121"/>
      <c r="AFJ2351" s="121"/>
      <c r="AFK2351" s="121"/>
      <c r="AFL2351" s="121"/>
      <c r="AFM2351" s="121"/>
      <c r="AFN2351" s="121"/>
      <c r="AFO2351" s="121"/>
      <c r="AFP2351" s="121"/>
      <c r="AFQ2351" s="121"/>
      <c r="AFR2351" s="121"/>
      <c r="AFS2351" s="121"/>
      <c r="AFT2351" s="121"/>
      <c r="AFU2351" s="121"/>
      <c r="AFV2351" s="121"/>
      <c r="AFW2351" s="121"/>
      <c r="AFX2351" s="121"/>
      <c r="AFY2351" s="121"/>
      <c r="AFZ2351" s="121"/>
      <c r="AGA2351" s="121"/>
      <c r="AGB2351" s="121"/>
      <c r="AGC2351" s="121"/>
      <c r="AGD2351" s="121"/>
      <c r="AGE2351" s="121"/>
      <c r="AGF2351" s="121"/>
      <c r="AGG2351" s="121"/>
      <c r="AGH2351" s="121"/>
      <c r="AGI2351" s="121"/>
      <c r="AGJ2351" s="121"/>
      <c r="AGK2351" s="121"/>
      <c r="AGL2351" s="121"/>
      <c r="AGM2351" s="121"/>
      <c r="AGN2351" s="121"/>
      <c r="AGO2351" s="121"/>
      <c r="AGP2351" s="121"/>
      <c r="AGQ2351" s="121"/>
      <c r="AGR2351" s="121"/>
      <c r="AGS2351" s="121"/>
      <c r="AGT2351" s="121"/>
      <c r="AGU2351" s="121"/>
      <c r="AGV2351" s="121"/>
      <c r="AGW2351" s="121"/>
      <c r="AGX2351" s="121"/>
      <c r="AGY2351" s="121"/>
      <c r="AGZ2351" s="121"/>
      <c r="AHA2351" s="121"/>
      <c r="AHB2351" s="121"/>
      <c r="AHC2351" s="121"/>
      <c r="AHD2351" s="121"/>
      <c r="AHE2351" s="121"/>
      <c r="AHF2351" s="121"/>
      <c r="AHG2351" s="121"/>
      <c r="AHH2351" s="121"/>
      <c r="AHI2351" s="121"/>
      <c r="AHJ2351" s="121"/>
      <c r="AHK2351" s="121"/>
      <c r="AHL2351" s="121"/>
      <c r="AHM2351" s="121"/>
      <c r="AHN2351" s="121"/>
      <c r="AHO2351" s="121"/>
      <c r="AHP2351" s="121"/>
      <c r="AHQ2351" s="121"/>
      <c r="AHR2351" s="121"/>
      <c r="AHS2351" s="121"/>
      <c r="AHT2351" s="121"/>
      <c r="AHU2351" s="121"/>
      <c r="AHV2351" s="121"/>
      <c r="AHW2351" s="121"/>
      <c r="AHX2351" s="121"/>
      <c r="AHY2351" s="121"/>
      <c r="AHZ2351" s="121"/>
      <c r="AIA2351" s="121"/>
      <c r="AIB2351" s="121"/>
      <c r="AIC2351" s="121"/>
      <c r="AID2351" s="121"/>
      <c r="AIE2351" s="121"/>
      <c r="AIF2351" s="121"/>
      <c r="AIG2351" s="121"/>
      <c r="AIH2351" s="121"/>
      <c r="AII2351" s="121"/>
      <c r="AIJ2351" s="121"/>
      <c r="AIK2351" s="121"/>
      <c r="AIL2351" s="121"/>
      <c r="AIM2351" s="121"/>
      <c r="AIN2351" s="121"/>
      <c r="AIO2351" s="121"/>
      <c r="AIP2351" s="121"/>
      <c r="AIQ2351" s="121"/>
      <c r="AIR2351" s="121"/>
      <c r="AIS2351" s="121"/>
      <c r="AIT2351" s="121"/>
      <c r="AIU2351" s="121"/>
      <c r="AIV2351" s="121"/>
      <c r="AIW2351" s="121"/>
      <c r="AIX2351" s="121"/>
      <c r="AIY2351" s="121"/>
      <c r="AIZ2351" s="121"/>
      <c r="AJA2351" s="121"/>
      <c r="AJB2351" s="121"/>
      <c r="AJC2351" s="121"/>
      <c r="AJD2351" s="121"/>
      <c r="AJE2351" s="121"/>
      <c r="AJF2351" s="121"/>
      <c r="AJG2351" s="121"/>
      <c r="AJH2351" s="121"/>
      <c r="AJI2351" s="121"/>
      <c r="AJJ2351" s="121"/>
      <c r="AJK2351" s="121"/>
      <c r="AJL2351" s="121"/>
      <c r="AJM2351" s="121"/>
      <c r="AJN2351" s="121"/>
      <c r="AJO2351" s="121"/>
      <c r="AJP2351" s="121"/>
      <c r="AJQ2351" s="121"/>
      <c r="AJR2351" s="121"/>
      <c r="AJS2351" s="121"/>
      <c r="AJT2351" s="121"/>
      <c r="AJU2351" s="121"/>
      <c r="AJV2351" s="121"/>
      <c r="AJW2351" s="121"/>
      <c r="AJX2351" s="121"/>
      <c r="AJY2351" s="121"/>
      <c r="AJZ2351" s="121"/>
      <c r="AKA2351" s="121"/>
      <c r="AKB2351" s="121"/>
      <c r="AKC2351" s="121"/>
      <c r="AKD2351" s="121"/>
      <c r="AKE2351" s="121"/>
      <c r="AKF2351" s="121"/>
      <c r="AKG2351" s="121"/>
      <c r="AKH2351" s="121"/>
      <c r="AKI2351" s="121"/>
      <c r="AKJ2351" s="121"/>
      <c r="AKK2351" s="121"/>
      <c r="AKL2351" s="121"/>
      <c r="AKM2351" s="121"/>
      <c r="AKN2351" s="121"/>
      <c r="AKO2351" s="121"/>
      <c r="AKP2351" s="121"/>
      <c r="AKQ2351" s="121"/>
      <c r="AKR2351" s="121"/>
      <c r="AKS2351" s="121"/>
      <c r="AKT2351" s="121"/>
      <c r="AKU2351" s="121"/>
      <c r="AKV2351" s="121"/>
      <c r="AKW2351" s="121"/>
      <c r="AKX2351" s="121"/>
      <c r="AKY2351" s="121"/>
      <c r="AKZ2351" s="121"/>
      <c r="ALA2351" s="121"/>
      <c r="ALB2351" s="121"/>
      <c r="ALC2351" s="121"/>
      <c r="ALD2351" s="121"/>
      <c r="ALE2351" s="121"/>
      <c r="ALF2351" s="121"/>
      <c r="ALG2351" s="121"/>
      <c r="ALH2351" s="121"/>
      <c r="ALI2351" s="121"/>
      <c r="ALJ2351" s="121"/>
      <c r="ALK2351" s="121"/>
      <c r="ALL2351" s="121"/>
      <c r="ALM2351" s="121"/>
      <c r="ALN2351" s="121"/>
      <c r="ALO2351" s="121"/>
      <c r="ALP2351" s="121"/>
      <c r="ALQ2351" s="121"/>
      <c r="ALR2351" s="121"/>
      <c r="ALS2351" s="121"/>
      <c r="ALT2351" s="121"/>
      <c r="ALU2351" s="121"/>
      <c r="ALV2351" s="121"/>
      <c r="ALW2351" s="121"/>
      <c r="ALX2351" s="121"/>
      <c r="ALY2351" s="121"/>
      <c r="ALZ2351" s="121"/>
      <c r="AMA2351" s="121"/>
      <c r="AMB2351" s="121"/>
      <c r="AMC2351" s="121"/>
      <c r="AMD2351" s="121"/>
      <c r="AME2351" s="121"/>
      <c r="AMF2351" s="121"/>
      <c r="AMG2351" s="121"/>
      <c r="AMH2351" s="121"/>
      <c r="AMI2351" s="121"/>
      <c r="AMJ2351" s="121"/>
      <c r="AMK2351" s="121"/>
    </row>
    <row r="2352" spans="1:1025" s="108" customFormat="1" ht="43.2">
      <c r="A2352" s="15">
        <v>2349</v>
      </c>
      <c r="B2352" s="16" t="s">
        <v>28</v>
      </c>
      <c r="C2352" s="16" t="s">
        <v>3864</v>
      </c>
      <c r="D2352" s="16" t="s">
        <v>5466</v>
      </c>
      <c r="E2352" s="16" t="s">
        <v>5689</v>
      </c>
      <c r="F2352" s="16" t="s">
        <v>938</v>
      </c>
      <c r="G2352" s="16" t="s">
        <v>961</v>
      </c>
      <c r="H2352" s="16" t="s">
        <v>5690</v>
      </c>
      <c r="I2352" s="16" t="s">
        <v>5691</v>
      </c>
      <c r="J2352" s="16" t="s">
        <v>4333</v>
      </c>
      <c r="K2352" s="16" t="s">
        <v>5692</v>
      </c>
      <c r="L2352" s="16" t="s">
        <v>5693</v>
      </c>
      <c r="M2352" s="55"/>
      <c r="N2352" s="121"/>
      <c r="O2352" s="121"/>
      <c r="P2352" s="121"/>
      <c r="Q2352" s="121"/>
      <c r="R2352" s="121"/>
      <c r="S2352" s="121"/>
      <c r="T2352" s="121"/>
      <c r="U2352" s="121"/>
      <c r="V2352" s="121"/>
      <c r="W2352" s="121"/>
      <c r="X2352" s="121"/>
      <c r="Y2352" s="121"/>
      <c r="Z2352" s="121"/>
      <c r="AA2352" s="121"/>
      <c r="AB2352" s="121"/>
      <c r="AC2352" s="121"/>
      <c r="AD2352" s="121"/>
      <c r="AE2352" s="121"/>
      <c r="AF2352" s="121"/>
      <c r="AG2352" s="121"/>
      <c r="AH2352" s="121"/>
      <c r="AI2352" s="121"/>
      <c r="AJ2352" s="121"/>
      <c r="AK2352" s="121"/>
      <c r="AL2352" s="121"/>
      <c r="AM2352" s="121"/>
      <c r="AN2352" s="121"/>
      <c r="AO2352" s="121"/>
      <c r="AP2352" s="121"/>
      <c r="AQ2352" s="121"/>
      <c r="AR2352" s="121"/>
      <c r="AS2352" s="121"/>
      <c r="AT2352" s="121"/>
      <c r="AU2352" s="121"/>
      <c r="AV2352" s="121"/>
      <c r="AW2352" s="121"/>
      <c r="AX2352" s="121"/>
      <c r="AY2352" s="121"/>
      <c r="AZ2352" s="121"/>
      <c r="BA2352" s="121"/>
      <c r="BB2352" s="121"/>
      <c r="BC2352" s="121"/>
      <c r="BD2352" s="121"/>
      <c r="BE2352" s="121"/>
      <c r="BF2352" s="121"/>
      <c r="BG2352" s="121"/>
      <c r="BH2352" s="121"/>
      <c r="BI2352" s="121"/>
      <c r="BJ2352" s="121"/>
      <c r="BK2352" s="121"/>
      <c r="BL2352" s="121"/>
      <c r="BM2352" s="121"/>
      <c r="BN2352" s="121"/>
      <c r="BO2352" s="121"/>
      <c r="BP2352" s="121"/>
      <c r="BQ2352" s="121"/>
      <c r="BR2352" s="121"/>
      <c r="BS2352" s="121"/>
      <c r="BT2352" s="121"/>
      <c r="BU2352" s="121"/>
      <c r="BV2352" s="121"/>
      <c r="BW2352" s="121"/>
      <c r="BX2352" s="121"/>
      <c r="BY2352" s="121"/>
      <c r="BZ2352" s="121"/>
      <c r="CA2352" s="121"/>
      <c r="CB2352" s="121"/>
      <c r="CC2352" s="121"/>
      <c r="CD2352" s="121"/>
      <c r="CE2352" s="121"/>
      <c r="CF2352" s="121"/>
      <c r="CG2352" s="121"/>
      <c r="CH2352" s="121"/>
      <c r="CI2352" s="121"/>
      <c r="CJ2352" s="121"/>
      <c r="CK2352" s="121"/>
      <c r="CL2352" s="121"/>
      <c r="CM2352" s="121"/>
      <c r="CN2352" s="121"/>
      <c r="CO2352" s="121"/>
      <c r="CP2352" s="121"/>
      <c r="CQ2352" s="121"/>
      <c r="CR2352" s="121"/>
      <c r="CS2352" s="121"/>
      <c r="CT2352" s="121"/>
      <c r="CU2352" s="121"/>
      <c r="CV2352" s="121"/>
      <c r="CW2352" s="121"/>
      <c r="CX2352" s="121"/>
      <c r="CY2352" s="121"/>
      <c r="CZ2352" s="121"/>
      <c r="DA2352" s="121"/>
      <c r="DB2352" s="121"/>
      <c r="DC2352" s="121"/>
      <c r="DD2352" s="121"/>
      <c r="DE2352" s="121"/>
      <c r="DF2352" s="121"/>
      <c r="DG2352" s="121"/>
      <c r="DH2352" s="121"/>
      <c r="DI2352" s="121"/>
      <c r="DJ2352" s="121"/>
      <c r="DK2352" s="121"/>
      <c r="DL2352" s="121"/>
      <c r="DM2352" s="121"/>
      <c r="DN2352" s="121"/>
      <c r="DO2352" s="121"/>
      <c r="DP2352" s="121"/>
      <c r="DQ2352" s="121"/>
      <c r="DR2352" s="121"/>
      <c r="DS2352" s="121"/>
      <c r="DT2352" s="121"/>
      <c r="DU2352" s="121"/>
      <c r="DV2352" s="121"/>
      <c r="DW2352" s="121"/>
      <c r="DX2352" s="121"/>
      <c r="DY2352" s="121"/>
      <c r="DZ2352" s="121"/>
      <c r="EA2352" s="121"/>
      <c r="EB2352" s="121"/>
      <c r="EC2352" s="121"/>
      <c r="ED2352" s="121"/>
      <c r="EE2352" s="121"/>
      <c r="EF2352" s="121"/>
      <c r="EG2352" s="121"/>
      <c r="EH2352" s="121"/>
      <c r="EI2352" s="121"/>
      <c r="EJ2352" s="121"/>
      <c r="EK2352" s="121"/>
      <c r="EL2352" s="121"/>
      <c r="EM2352" s="121"/>
      <c r="EN2352" s="121"/>
      <c r="EO2352" s="121"/>
      <c r="EP2352" s="121"/>
      <c r="EQ2352" s="121"/>
      <c r="ER2352" s="121"/>
      <c r="ES2352" s="121"/>
      <c r="ET2352" s="121"/>
      <c r="EU2352" s="121"/>
      <c r="EV2352" s="121"/>
      <c r="EW2352" s="121"/>
      <c r="EX2352" s="121"/>
      <c r="EY2352" s="121"/>
      <c r="EZ2352" s="121"/>
      <c r="FA2352" s="121"/>
      <c r="FB2352" s="121"/>
      <c r="FC2352" s="121"/>
      <c r="FD2352" s="121"/>
      <c r="FE2352" s="121"/>
      <c r="FF2352" s="121"/>
      <c r="FG2352" s="121"/>
      <c r="FH2352" s="121"/>
      <c r="FI2352" s="121"/>
      <c r="FJ2352" s="121"/>
      <c r="FK2352" s="121"/>
      <c r="FL2352" s="121"/>
      <c r="FM2352" s="121"/>
      <c r="FN2352" s="121"/>
      <c r="FO2352" s="121"/>
      <c r="FP2352" s="121"/>
      <c r="FQ2352" s="121"/>
      <c r="FR2352" s="121"/>
      <c r="FS2352" s="121"/>
      <c r="FT2352" s="121"/>
      <c r="FU2352" s="121"/>
      <c r="FV2352" s="121"/>
      <c r="FW2352" s="121"/>
      <c r="FX2352" s="121"/>
      <c r="FY2352" s="121"/>
      <c r="FZ2352" s="121"/>
      <c r="GA2352" s="121"/>
      <c r="GB2352" s="121"/>
      <c r="GC2352" s="121"/>
      <c r="GD2352" s="121"/>
      <c r="GE2352" s="121"/>
      <c r="GF2352" s="121"/>
      <c r="GG2352" s="121"/>
      <c r="GH2352" s="121"/>
      <c r="GI2352" s="121"/>
      <c r="GJ2352" s="121"/>
      <c r="GK2352" s="121"/>
      <c r="GL2352" s="121"/>
      <c r="GM2352" s="121"/>
      <c r="GN2352" s="121"/>
      <c r="GO2352" s="121"/>
      <c r="GP2352" s="121"/>
      <c r="GQ2352" s="121"/>
      <c r="GR2352" s="121"/>
      <c r="GS2352" s="121"/>
      <c r="GT2352" s="121"/>
      <c r="GU2352" s="121"/>
      <c r="GV2352" s="121"/>
      <c r="GW2352" s="121"/>
      <c r="GX2352" s="121"/>
      <c r="GY2352" s="121"/>
      <c r="GZ2352" s="121"/>
      <c r="HA2352" s="121"/>
      <c r="HB2352" s="121"/>
      <c r="HC2352" s="121"/>
      <c r="HD2352" s="121"/>
      <c r="HE2352" s="121"/>
      <c r="HF2352" s="121"/>
      <c r="HG2352" s="121"/>
      <c r="HH2352" s="121"/>
      <c r="HI2352" s="121"/>
      <c r="HJ2352" s="121"/>
      <c r="HK2352" s="121"/>
      <c r="HL2352" s="121"/>
      <c r="HM2352" s="121"/>
      <c r="HN2352" s="121"/>
      <c r="HO2352" s="121"/>
      <c r="HP2352" s="121"/>
      <c r="HQ2352" s="121"/>
      <c r="HR2352" s="121"/>
      <c r="HS2352" s="121"/>
      <c r="HT2352" s="121"/>
      <c r="HU2352" s="121"/>
      <c r="HV2352" s="121"/>
      <c r="HW2352" s="121"/>
      <c r="HX2352" s="121"/>
      <c r="HY2352" s="121"/>
      <c r="HZ2352" s="121"/>
      <c r="IA2352" s="121"/>
      <c r="IB2352" s="121"/>
      <c r="IC2352" s="121"/>
      <c r="ID2352" s="121"/>
      <c r="IE2352" s="121"/>
      <c r="IF2352" s="121"/>
      <c r="IG2352" s="121"/>
      <c r="IH2352" s="121"/>
      <c r="II2352" s="121"/>
      <c r="IJ2352" s="121"/>
      <c r="IK2352" s="121"/>
      <c r="IL2352" s="121"/>
      <c r="IM2352" s="121"/>
      <c r="IN2352" s="121"/>
      <c r="IO2352" s="121"/>
      <c r="IP2352" s="121"/>
      <c r="IQ2352" s="121"/>
      <c r="IR2352" s="121"/>
      <c r="IS2352" s="121"/>
      <c r="IT2352" s="121"/>
      <c r="IU2352" s="121"/>
      <c r="IV2352" s="121"/>
      <c r="IW2352" s="121"/>
      <c r="IX2352" s="121"/>
      <c r="IY2352" s="121"/>
      <c r="IZ2352" s="121"/>
      <c r="JA2352" s="121"/>
      <c r="JB2352" s="121"/>
      <c r="JC2352" s="121"/>
      <c r="JD2352" s="121"/>
      <c r="JE2352" s="121"/>
      <c r="JF2352" s="121"/>
      <c r="JG2352" s="121"/>
      <c r="JH2352" s="121"/>
      <c r="JI2352" s="121"/>
      <c r="JJ2352" s="121"/>
      <c r="JK2352" s="121"/>
      <c r="JL2352" s="121"/>
      <c r="JM2352" s="121"/>
      <c r="JN2352" s="121"/>
      <c r="JO2352" s="121"/>
      <c r="JP2352" s="121"/>
      <c r="JQ2352" s="121"/>
      <c r="JR2352" s="121"/>
      <c r="JS2352" s="121"/>
      <c r="JT2352" s="121"/>
      <c r="JU2352" s="121"/>
      <c r="JV2352" s="121"/>
      <c r="JW2352" s="121"/>
      <c r="JX2352" s="121"/>
      <c r="JY2352" s="121"/>
      <c r="JZ2352" s="121"/>
      <c r="KA2352" s="121"/>
      <c r="KB2352" s="121"/>
      <c r="KC2352" s="121"/>
      <c r="KD2352" s="121"/>
      <c r="KE2352" s="121"/>
      <c r="KF2352" s="121"/>
      <c r="KG2352" s="121"/>
      <c r="KH2352" s="121"/>
      <c r="KI2352" s="121"/>
      <c r="KJ2352" s="121"/>
      <c r="KK2352" s="121"/>
      <c r="KL2352" s="121"/>
      <c r="KM2352" s="121"/>
      <c r="KN2352" s="121"/>
      <c r="KO2352" s="121"/>
      <c r="KP2352" s="121"/>
      <c r="KQ2352" s="121"/>
      <c r="KR2352" s="121"/>
      <c r="KS2352" s="121"/>
      <c r="KT2352" s="121"/>
      <c r="KU2352" s="121"/>
      <c r="KV2352" s="121"/>
      <c r="KW2352" s="121"/>
      <c r="KX2352" s="121"/>
      <c r="KY2352" s="121"/>
      <c r="KZ2352" s="121"/>
      <c r="LA2352" s="121"/>
      <c r="LB2352" s="121"/>
      <c r="LC2352" s="121"/>
      <c r="LD2352" s="121"/>
      <c r="LE2352" s="121"/>
      <c r="LF2352" s="121"/>
      <c r="LG2352" s="121"/>
      <c r="LH2352" s="121"/>
      <c r="LI2352" s="121"/>
      <c r="LJ2352" s="121"/>
      <c r="LK2352" s="121"/>
      <c r="LL2352" s="121"/>
      <c r="LM2352" s="121"/>
      <c r="LN2352" s="121"/>
      <c r="LO2352" s="121"/>
      <c r="LP2352" s="121"/>
      <c r="LQ2352" s="121"/>
      <c r="LR2352" s="121"/>
      <c r="LS2352" s="121"/>
      <c r="LT2352" s="121"/>
      <c r="LU2352" s="121"/>
      <c r="LV2352" s="121"/>
      <c r="LW2352" s="121"/>
      <c r="LX2352" s="121"/>
      <c r="LY2352" s="121"/>
      <c r="LZ2352" s="121"/>
      <c r="MA2352" s="121"/>
      <c r="MB2352" s="121"/>
      <c r="MC2352" s="121"/>
      <c r="MD2352" s="121"/>
      <c r="ME2352" s="121"/>
      <c r="MF2352" s="121"/>
      <c r="MG2352" s="121"/>
      <c r="MH2352" s="121"/>
      <c r="MI2352" s="121"/>
      <c r="MJ2352" s="121"/>
      <c r="MK2352" s="121"/>
      <c r="ML2352" s="121"/>
      <c r="MM2352" s="121"/>
      <c r="MN2352" s="121"/>
      <c r="MO2352" s="121"/>
      <c r="MP2352" s="121"/>
      <c r="MQ2352" s="121"/>
      <c r="MR2352" s="121"/>
      <c r="MS2352" s="121"/>
      <c r="MT2352" s="121"/>
      <c r="MU2352" s="121"/>
      <c r="MV2352" s="121"/>
      <c r="MW2352" s="121"/>
      <c r="MX2352" s="121"/>
      <c r="MY2352" s="121"/>
      <c r="MZ2352" s="121"/>
      <c r="NA2352" s="121"/>
      <c r="NB2352" s="121"/>
      <c r="NC2352" s="121"/>
      <c r="ND2352" s="121"/>
      <c r="NE2352" s="121"/>
      <c r="NF2352" s="121"/>
      <c r="NG2352" s="121"/>
      <c r="NH2352" s="121"/>
      <c r="NI2352" s="121"/>
      <c r="NJ2352" s="121"/>
      <c r="NK2352" s="121"/>
      <c r="NL2352" s="121"/>
      <c r="NM2352" s="121"/>
      <c r="NN2352" s="121"/>
      <c r="NO2352" s="121"/>
      <c r="NP2352" s="121"/>
      <c r="NQ2352" s="121"/>
      <c r="NR2352" s="121"/>
      <c r="NS2352" s="121"/>
      <c r="NT2352" s="121"/>
      <c r="NU2352" s="121"/>
      <c r="NV2352" s="121"/>
      <c r="NW2352" s="121"/>
      <c r="NX2352" s="121"/>
      <c r="NY2352" s="121"/>
      <c r="NZ2352" s="121"/>
      <c r="OA2352" s="121"/>
      <c r="OB2352" s="121"/>
      <c r="OC2352" s="121"/>
      <c r="OD2352" s="121"/>
      <c r="OE2352" s="121"/>
      <c r="OF2352" s="121"/>
      <c r="OG2352" s="121"/>
      <c r="OH2352" s="121"/>
      <c r="OI2352" s="121"/>
      <c r="OJ2352" s="121"/>
      <c r="OK2352" s="121"/>
      <c r="OL2352" s="121"/>
      <c r="OM2352" s="121"/>
      <c r="ON2352" s="121"/>
      <c r="OO2352" s="121"/>
      <c r="OP2352" s="121"/>
      <c r="OQ2352" s="121"/>
      <c r="OR2352" s="121"/>
      <c r="OS2352" s="121"/>
      <c r="OT2352" s="121"/>
      <c r="OU2352" s="121"/>
      <c r="OV2352" s="121"/>
      <c r="OW2352" s="121"/>
      <c r="OX2352" s="121"/>
      <c r="OY2352" s="121"/>
      <c r="OZ2352" s="121"/>
      <c r="PA2352" s="121"/>
      <c r="PB2352" s="121"/>
      <c r="PC2352" s="121"/>
      <c r="PD2352" s="121"/>
      <c r="PE2352" s="121"/>
      <c r="PF2352" s="121"/>
      <c r="PG2352" s="121"/>
      <c r="PH2352" s="121"/>
      <c r="PI2352" s="121"/>
      <c r="PJ2352" s="121"/>
      <c r="PK2352" s="121"/>
      <c r="PL2352" s="121"/>
      <c r="PM2352" s="121"/>
      <c r="PN2352" s="121"/>
      <c r="PO2352" s="121"/>
      <c r="PP2352" s="121"/>
      <c r="PQ2352" s="121"/>
      <c r="PR2352" s="121"/>
      <c r="PS2352" s="121"/>
      <c r="PT2352" s="121"/>
      <c r="PU2352" s="121"/>
      <c r="PV2352" s="121"/>
      <c r="PW2352" s="121"/>
      <c r="PX2352" s="121"/>
      <c r="PY2352" s="121"/>
      <c r="PZ2352" s="121"/>
      <c r="QA2352" s="121"/>
      <c r="QB2352" s="121"/>
      <c r="QC2352" s="121"/>
      <c r="QD2352" s="121"/>
      <c r="QE2352" s="121"/>
      <c r="QF2352" s="121"/>
      <c r="QG2352" s="121"/>
      <c r="QH2352" s="121"/>
      <c r="QI2352" s="121"/>
      <c r="QJ2352" s="121"/>
      <c r="QK2352" s="121"/>
      <c r="QL2352" s="121"/>
      <c r="QM2352" s="121"/>
      <c r="QN2352" s="121"/>
      <c r="QO2352" s="121"/>
      <c r="QP2352" s="121"/>
      <c r="QQ2352" s="121"/>
      <c r="QR2352" s="121"/>
      <c r="QS2352" s="121"/>
      <c r="QT2352" s="121"/>
      <c r="QU2352" s="121"/>
      <c r="QV2352" s="121"/>
      <c r="QW2352" s="121"/>
      <c r="QX2352" s="121"/>
      <c r="QY2352" s="121"/>
      <c r="QZ2352" s="121"/>
      <c r="RA2352" s="121"/>
      <c r="RB2352" s="121"/>
      <c r="RC2352" s="121"/>
      <c r="RD2352" s="121"/>
      <c r="RE2352" s="121"/>
      <c r="RF2352" s="121"/>
      <c r="RG2352" s="121"/>
      <c r="RH2352" s="121"/>
      <c r="RI2352" s="121"/>
      <c r="RJ2352" s="121"/>
      <c r="RK2352" s="121"/>
      <c r="RL2352" s="121"/>
      <c r="RM2352" s="121"/>
      <c r="RN2352" s="121"/>
      <c r="RO2352" s="121"/>
      <c r="RP2352" s="121"/>
      <c r="RQ2352" s="121"/>
      <c r="RR2352" s="121"/>
      <c r="RS2352" s="121"/>
      <c r="RT2352" s="121"/>
      <c r="RU2352" s="121"/>
      <c r="RV2352" s="121"/>
      <c r="RW2352" s="121"/>
      <c r="RX2352" s="121"/>
      <c r="RY2352" s="121"/>
      <c r="RZ2352" s="121"/>
      <c r="SA2352" s="121"/>
      <c r="SB2352" s="121"/>
      <c r="SC2352" s="121"/>
      <c r="SD2352" s="121"/>
      <c r="SE2352" s="121"/>
      <c r="SF2352" s="121"/>
      <c r="SG2352" s="121"/>
      <c r="SH2352" s="121"/>
      <c r="SI2352" s="121"/>
      <c r="SJ2352" s="121"/>
      <c r="SK2352" s="121"/>
      <c r="SL2352" s="121"/>
      <c r="SM2352" s="121"/>
      <c r="SN2352" s="121"/>
      <c r="SO2352" s="121"/>
      <c r="SP2352" s="121"/>
      <c r="SQ2352" s="121"/>
      <c r="SR2352" s="121"/>
      <c r="SS2352" s="121"/>
      <c r="ST2352" s="121"/>
      <c r="SU2352" s="121"/>
      <c r="SV2352" s="121"/>
      <c r="SW2352" s="121"/>
      <c r="SX2352" s="121"/>
      <c r="SY2352" s="121"/>
      <c r="SZ2352" s="121"/>
      <c r="TA2352" s="121"/>
      <c r="TB2352" s="121"/>
      <c r="TC2352" s="121"/>
      <c r="TD2352" s="121"/>
      <c r="TE2352" s="121"/>
      <c r="TF2352" s="121"/>
      <c r="TG2352" s="121"/>
      <c r="TH2352" s="121"/>
      <c r="TI2352" s="121"/>
      <c r="TJ2352" s="121"/>
      <c r="TK2352" s="121"/>
      <c r="TL2352" s="121"/>
      <c r="TM2352" s="121"/>
      <c r="TN2352" s="121"/>
      <c r="TO2352" s="121"/>
      <c r="TP2352" s="121"/>
      <c r="TQ2352" s="121"/>
      <c r="TR2352" s="121"/>
      <c r="TS2352" s="121"/>
      <c r="TT2352" s="121"/>
      <c r="TU2352" s="121"/>
      <c r="TV2352" s="121"/>
      <c r="TW2352" s="121"/>
      <c r="TX2352" s="121"/>
      <c r="TY2352" s="121"/>
      <c r="TZ2352" s="121"/>
      <c r="UA2352" s="121"/>
      <c r="UB2352" s="121"/>
      <c r="UC2352" s="121"/>
      <c r="UD2352" s="121"/>
      <c r="UE2352" s="121"/>
      <c r="UF2352" s="121"/>
      <c r="UG2352" s="121"/>
      <c r="UH2352" s="121"/>
      <c r="UI2352" s="121"/>
      <c r="UJ2352" s="121"/>
      <c r="UK2352" s="121"/>
      <c r="UL2352" s="121"/>
      <c r="UM2352" s="121"/>
      <c r="UN2352" s="121"/>
      <c r="UO2352" s="121"/>
      <c r="UP2352" s="121"/>
      <c r="UQ2352" s="121"/>
      <c r="UR2352" s="121"/>
      <c r="US2352" s="121"/>
      <c r="UT2352" s="121"/>
      <c r="UU2352" s="121"/>
      <c r="UV2352" s="121"/>
      <c r="UW2352" s="121"/>
      <c r="UX2352" s="121"/>
      <c r="UY2352" s="121"/>
      <c r="UZ2352" s="121"/>
      <c r="VA2352" s="121"/>
      <c r="VB2352" s="121"/>
      <c r="VC2352" s="121"/>
      <c r="VD2352" s="121"/>
      <c r="VE2352" s="121"/>
      <c r="VF2352" s="121"/>
      <c r="VG2352" s="121"/>
      <c r="VH2352" s="121"/>
      <c r="VI2352" s="121"/>
      <c r="VJ2352" s="121"/>
      <c r="VK2352" s="121"/>
      <c r="VL2352" s="121"/>
      <c r="VM2352" s="121"/>
      <c r="VN2352" s="121"/>
      <c r="VO2352" s="121"/>
      <c r="VP2352" s="121"/>
      <c r="VQ2352" s="121"/>
      <c r="VR2352" s="121"/>
      <c r="VS2352" s="121"/>
      <c r="VT2352" s="121"/>
      <c r="VU2352" s="121"/>
      <c r="VV2352" s="121"/>
      <c r="VW2352" s="121"/>
      <c r="VX2352" s="121"/>
      <c r="VY2352" s="121"/>
      <c r="VZ2352" s="121"/>
      <c r="WA2352" s="121"/>
      <c r="WB2352" s="121"/>
      <c r="WC2352" s="121"/>
      <c r="WD2352" s="121"/>
      <c r="WE2352" s="121"/>
      <c r="WF2352" s="121"/>
      <c r="WG2352" s="121"/>
      <c r="WH2352" s="121"/>
      <c r="WI2352" s="121"/>
      <c r="WJ2352" s="121"/>
      <c r="WK2352" s="121"/>
      <c r="WL2352" s="121"/>
      <c r="WM2352" s="121"/>
      <c r="WN2352" s="121"/>
      <c r="WO2352" s="121"/>
      <c r="WP2352" s="121"/>
      <c r="WQ2352" s="121"/>
      <c r="WR2352" s="121"/>
      <c r="WS2352" s="121"/>
      <c r="WT2352" s="121"/>
      <c r="WU2352" s="121"/>
      <c r="WV2352" s="121"/>
      <c r="WW2352" s="121"/>
      <c r="WX2352" s="121"/>
      <c r="WY2352" s="121"/>
      <c r="WZ2352" s="121"/>
      <c r="XA2352" s="121"/>
      <c r="XB2352" s="121"/>
      <c r="XC2352" s="121"/>
      <c r="XD2352" s="121"/>
      <c r="XE2352" s="121"/>
      <c r="XF2352" s="121"/>
      <c r="XG2352" s="121"/>
      <c r="XH2352" s="121"/>
      <c r="XI2352" s="121"/>
      <c r="XJ2352" s="121"/>
      <c r="XK2352" s="121"/>
      <c r="XL2352" s="121"/>
      <c r="XM2352" s="121"/>
      <c r="XN2352" s="121"/>
      <c r="XO2352" s="121"/>
      <c r="XP2352" s="121"/>
      <c r="XQ2352" s="121"/>
      <c r="XR2352" s="121"/>
      <c r="XS2352" s="121"/>
      <c r="XT2352" s="121"/>
      <c r="XU2352" s="121"/>
      <c r="XV2352" s="121"/>
      <c r="XW2352" s="121"/>
      <c r="XX2352" s="121"/>
      <c r="XY2352" s="121"/>
      <c r="XZ2352" s="121"/>
      <c r="YA2352" s="121"/>
      <c r="YB2352" s="121"/>
      <c r="YC2352" s="121"/>
      <c r="YD2352" s="121"/>
      <c r="YE2352" s="121"/>
      <c r="YF2352" s="121"/>
      <c r="YG2352" s="121"/>
      <c r="YH2352" s="121"/>
      <c r="YI2352" s="121"/>
      <c r="YJ2352" s="121"/>
      <c r="YK2352" s="121"/>
      <c r="YL2352" s="121"/>
      <c r="YM2352" s="121"/>
      <c r="YN2352" s="121"/>
      <c r="YO2352" s="121"/>
      <c r="YP2352" s="121"/>
      <c r="YQ2352" s="121"/>
      <c r="YR2352" s="121"/>
      <c r="YS2352" s="121"/>
      <c r="YT2352" s="121"/>
      <c r="YU2352" s="121"/>
      <c r="YV2352" s="121"/>
      <c r="YW2352" s="121"/>
      <c r="YX2352" s="121"/>
      <c r="YY2352" s="121"/>
      <c r="YZ2352" s="121"/>
      <c r="ZA2352" s="121"/>
      <c r="ZB2352" s="121"/>
      <c r="ZC2352" s="121"/>
      <c r="ZD2352" s="121"/>
      <c r="ZE2352" s="121"/>
      <c r="ZF2352" s="121"/>
      <c r="ZG2352" s="121"/>
      <c r="ZH2352" s="121"/>
      <c r="ZI2352" s="121"/>
      <c r="ZJ2352" s="121"/>
      <c r="ZK2352" s="121"/>
      <c r="ZL2352" s="121"/>
      <c r="ZM2352" s="121"/>
      <c r="ZN2352" s="121"/>
      <c r="ZO2352" s="121"/>
      <c r="ZP2352" s="121"/>
      <c r="ZQ2352" s="121"/>
      <c r="ZR2352" s="121"/>
      <c r="ZS2352" s="121"/>
      <c r="ZT2352" s="121"/>
      <c r="ZU2352" s="121"/>
      <c r="ZV2352" s="121"/>
      <c r="ZW2352" s="121"/>
      <c r="ZX2352" s="121"/>
      <c r="ZY2352" s="121"/>
      <c r="ZZ2352" s="121"/>
      <c r="AAA2352" s="121"/>
      <c r="AAB2352" s="121"/>
      <c r="AAC2352" s="121"/>
      <c r="AAD2352" s="121"/>
      <c r="AAE2352" s="121"/>
      <c r="AAF2352" s="121"/>
      <c r="AAG2352" s="121"/>
      <c r="AAH2352" s="121"/>
      <c r="AAI2352" s="121"/>
      <c r="AAJ2352" s="121"/>
      <c r="AAK2352" s="121"/>
      <c r="AAL2352" s="121"/>
      <c r="AAM2352" s="121"/>
      <c r="AAN2352" s="121"/>
      <c r="AAO2352" s="121"/>
      <c r="AAP2352" s="121"/>
      <c r="AAQ2352" s="121"/>
      <c r="AAR2352" s="121"/>
      <c r="AAS2352" s="121"/>
      <c r="AAT2352" s="121"/>
      <c r="AAU2352" s="121"/>
      <c r="AAV2352" s="121"/>
      <c r="AAW2352" s="121"/>
      <c r="AAX2352" s="121"/>
      <c r="AAY2352" s="121"/>
      <c r="AAZ2352" s="121"/>
      <c r="ABA2352" s="121"/>
      <c r="ABB2352" s="121"/>
      <c r="ABC2352" s="121"/>
      <c r="ABD2352" s="121"/>
      <c r="ABE2352" s="121"/>
      <c r="ABF2352" s="121"/>
      <c r="ABG2352" s="121"/>
      <c r="ABH2352" s="121"/>
      <c r="ABI2352" s="121"/>
      <c r="ABJ2352" s="121"/>
      <c r="ABK2352" s="121"/>
      <c r="ABL2352" s="121"/>
      <c r="ABM2352" s="121"/>
      <c r="ABN2352" s="121"/>
      <c r="ABO2352" s="121"/>
      <c r="ABP2352" s="121"/>
      <c r="ABQ2352" s="121"/>
      <c r="ABR2352" s="121"/>
      <c r="ABS2352" s="121"/>
      <c r="ABT2352" s="121"/>
      <c r="ABU2352" s="121"/>
      <c r="ABV2352" s="121"/>
      <c r="ABW2352" s="121"/>
      <c r="ABX2352" s="121"/>
      <c r="ABY2352" s="121"/>
      <c r="ABZ2352" s="121"/>
      <c r="ACA2352" s="121"/>
      <c r="ACB2352" s="121"/>
      <c r="ACC2352" s="121"/>
      <c r="ACD2352" s="121"/>
      <c r="ACE2352" s="121"/>
      <c r="ACF2352" s="121"/>
      <c r="ACG2352" s="121"/>
      <c r="ACH2352" s="121"/>
      <c r="ACI2352" s="121"/>
      <c r="ACJ2352" s="121"/>
      <c r="ACK2352" s="121"/>
      <c r="ACL2352" s="121"/>
      <c r="ACM2352" s="121"/>
      <c r="ACN2352" s="121"/>
      <c r="ACO2352" s="121"/>
      <c r="ACP2352" s="121"/>
      <c r="ACQ2352" s="121"/>
      <c r="ACR2352" s="121"/>
      <c r="ACS2352" s="121"/>
      <c r="ACT2352" s="121"/>
      <c r="ACU2352" s="121"/>
      <c r="ACV2352" s="121"/>
      <c r="ACW2352" s="121"/>
      <c r="ACX2352" s="121"/>
      <c r="ACY2352" s="121"/>
      <c r="ACZ2352" s="121"/>
      <c r="ADA2352" s="121"/>
      <c r="ADB2352" s="121"/>
      <c r="ADC2352" s="121"/>
      <c r="ADD2352" s="121"/>
      <c r="ADE2352" s="121"/>
      <c r="ADF2352" s="121"/>
      <c r="ADG2352" s="121"/>
      <c r="ADH2352" s="121"/>
      <c r="ADI2352" s="121"/>
      <c r="ADJ2352" s="121"/>
      <c r="ADK2352" s="121"/>
      <c r="ADL2352" s="121"/>
      <c r="ADM2352" s="121"/>
      <c r="ADN2352" s="121"/>
      <c r="ADO2352" s="121"/>
      <c r="ADP2352" s="121"/>
      <c r="ADQ2352" s="121"/>
      <c r="ADR2352" s="121"/>
      <c r="ADS2352" s="121"/>
      <c r="ADT2352" s="121"/>
      <c r="ADU2352" s="121"/>
      <c r="ADV2352" s="121"/>
      <c r="ADW2352" s="121"/>
      <c r="ADX2352" s="121"/>
      <c r="ADY2352" s="121"/>
      <c r="ADZ2352" s="121"/>
      <c r="AEA2352" s="121"/>
      <c r="AEB2352" s="121"/>
      <c r="AEC2352" s="121"/>
      <c r="AED2352" s="121"/>
      <c r="AEE2352" s="121"/>
      <c r="AEF2352" s="121"/>
      <c r="AEG2352" s="121"/>
      <c r="AEH2352" s="121"/>
      <c r="AEI2352" s="121"/>
      <c r="AEJ2352" s="121"/>
      <c r="AEK2352" s="121"/>
      <c r="AEL2352" s="121"/>
      <c r="AEM2352" s="121"/>
      <c r="AEN2352" s="121"/>
      <c r="AEO2352" s="121"/>
      <c r="AEP2352" s="121"/>
      <c r="AEQ2352" s="121"/>
      <c r="AER2352" s="121"/>
      <c r="AES2352" s="121"/>
      <c r="AET2352" s="121"/>
      <c r="AEU2352" s="121"/>
      <c r="AEV2352" s="121"/>
      <c r="AEW2352" s="121"/>
      <c r="AEX2352" s="121"/>
      <c r="AEY2352" s="121"/>
      <c r="AEZ2352" s="121"/>
      <c r="AFA2352" s="121"/>
      <c r="AFB2352" s="121"/>
      <c r="AFC2352" s="121"/>
      <c r="AFD2352" s="121"/>
      <c r="AFE2352" s="121"/>
      <c r="AFF2352" s="121"/>
      <c r="AFG2352" s="121"/>
      <c r="AFH2352" s="121"/>
      <c r="AFI2352" s="121"/>
      <c r="AFJ2352" s="121"/>
      <c r="AFK2352" s="121"/>
      <c r="AFL2352" s="121"/>
      <c r="AFM2352" s="121"/>
      <c r="AFN2352" s="121"/>
      <c r="AFO2352" s="121"/>
      <c r="AFP2352" s="121"/>
      <c r="AFQ2352" s="121"/>
      <c r="AFR2352" s="121"/>
      <c r="AFS2352" s="121"/>
      <c r="AFT2352" s="121"/>
      <c r="AFU2352" s="121"/>
      <c r="AFV2352" s="121"/>
      <c r="AFW2352" s="121"/>
      <c r="AFX2352" s="121"/>
      <c r="AFY2352" s="121"/>
      <c r="AFZ2352" s="121"/>
      <c r="AGA2352" s="121"/>
      <c r="AGB2352" s="121"/>
      <c r="AGC2352" s="121"/>
      <c r="AGD2352" s="121"/>
      <c r="AGE2352" s="121"/>
      <c r="AGF2352" s="121"/>
      <c r="AGG2352" s="121"/>
      <c r="AGH2352" s="121"/>
      <c r="AGI2352" s="121"/>
      <c r="AGJ2352" s="121"/>
      <c r="AGK2352" s="121"/>
      <c r="AGL2352" s="121"/>
      <c r="AGM2352" s="121"/>
      <c r="AGN2352" s="121"/>
      <c r="AGO2352" s="121"/>
      <c r="AGP2352" s="121"/>
      <c r="AGQ2352" s="121"/>
      <c r="AGR2352" s="121"/>
      <c r="AGS2352" s="121"/>
      <c r="AGT2352" s="121"/>
      <c r="AGU2352" s="121"/>
      <c r="AGV2352" s="121"/>
      <c r="AGW2352" s="121"/>
      <c r="AGX2352" s="121"/>
      <c r="AGY2352" s="121"/>
      <c r="AGZ2352" s="121"/>
      <c r="AHA2352" s="121"/>
      <c r="AHB2352" s="121"/>
      <c r="AHC2352" s="121"/>
      <c r="AHD2352" s="121"/>
      <c r="AHE2352" s="121"/>
      <c r="AHF2352" s="121"/>
      <c r="AHG2352" s="121"/>
      <c r="AHH2352" s="121"/>
      <c r="AHI2352" s="121"/>
      <c r="AHJ2352" s="121"/>
      <c r="AHK2352" s="121"/>
      <c r="AHL2352" s="121"/>
      <c r="AHM2352" s="121"/>
      <c r="AHN2352" s="121"/>
      <c r="AHO2352" s="121"/>
      <c r="AHP2352" s="121"/>
      <c r="AHQ2352" s="121"/>
      <c r="AHR2352" s="121"/>
      <c r="AHS2352" s="121"/>
      <c r="AHT2352" s="121"/>
      <c r="AHU2352" s="121"/>
      <c r="AHV2352" s="121"/>
      <c r="AHW2352" s="121"/>
      <c r="AHX2352" s="121"/>
      <c r="AHY2352" s="121"/>
      <c r="AHZ2352" s="121"/>
      <c r="AIA2352" s="121"/>
      <c r="AIB2352" s="121"/>
      <c r="AIC2352" s="121"/>
      <c r="AID2352" s="121"/>
      <c r="AIE2352" s="121"/>
      <c r="AIF2352" s="121"/>
      <c r="AIG2352" s="121"/>
      <c r="AIH2352" s="121"/>
      <c r="AII2352" s="121"/>
      <c r="AIJ2352" s="121"/>
      <c r="AIK2352" s="121"/>
      <c r="AIL2352" s="121"/>
      <c r="AIM2352" s="121"/>
      <c r="AIN2352" s="121"/>
      <c r="AIO2352" s="121"/>
      <c r="AIP2352" s="121"/>
      <c r="AIQ2352" s="121"/>
      <c r="AIR2352" s="121"/>
      <c r="AIS2352" s="121"/>
      <c r="AIT2352" s="121"/>
      <c r="AIU2352" s="121"/>
      <c r="AIV2352" s="121"/>
      <c r="AIW2352" s="121"/>
      <c r="AIX2352" s="121"/>
      <c r="AIY2352" s="121"/>
      <c r="AIZ2352" s="121"/>
      <c r="AJA2352" s="121"/>
      <c r="AJB2352" s="121"/>
      <c r="AJC2352" s="121"/>
      <c r="AJD2352" s="121"/>
      <c r="AJE2352" s="121"/>
      <c r="AJF2352" s="121"/>
      <c r="AJG2352" s="121"/>
      <c r="AJH2352" s="121"/>
      <c r="AJI2352" s="121"/>
      <c r="AJJ2352" s="121"/>
      <c r="AJK2352" s="121"/>
      <c r="AJL2352" s="121"/>
      <c r="AJM2352" s="121"/>
      <c r="AJN2352" s="121"/>
      <c r="AJO2352" s="121"/>
      <c r="AJP2352" s="121"/>
      <c r="AJQ2352" s="121"/>
      <c r="AJR2352" s="121"/>
      <c r="AJS2352" s="121"/>
      <c r="AJT2352" s="121"/>
      <c r="AJU2352" s="121"/>
      <c r="AJV2352" s="121"/>
      <c r="AJW2352" s="121"/>
      <c r="AJX2352" s="121"/>
      <c r="AJY2352" s="121"/>
      <c r="AJZ2352" s="121"/>
      <c r="AKA2352" s="121"/>
      <c r="AKB2352" s="121"/>
      <c r="AKC2352" s="121"/>
      <c r="AKD2352" s="121"/>
      <c r="AKE2352" s="121"/>
      <c r="AKF2352" s="121"/>
      <c r="AKG2352" s="121"/>
      <c r="AKH2352" s="121"/>
      <c r="AKI2352" s="121"/>
      <c r="AKJ2352" s="121"/>
      <c r="AKK2352" s="121"/>
      <c r="AKL2352" s="121"/>
      <c r="AKM2352" s="121"/>
      <c r="AKN2352" s="121"/>
      <c r="AKO2352" s="121"/>
      <c r="AKP2352" s="121"/>
      <c r="AKQ2352" s="121"/>
      <c r="AKR2352" s="121"/>
      <c r="AKS2352" s="121"/>
      <c r="AKT2352" s="121"/>
      <c r="AKU2352" s="121"/>
      <c r="AKV2352" s="121"/>
      <c r="AKW2352" s="121"/>
      <c r="AKX2352" s="121"/>
      <c r="AKY2352" s="121"/>
      <c r="AKZ2352" s="121"/>
      <c r="ALA2352" s="121"/>
      <c r="ALB2352" s="121"/>
      <c r="ALC2352" s="121"/>
      <c r="ALD2352" s="121"/>
      <c r="ALE2352" s="121"/>
      <c r="ALF2352" s="121"/>
      <c r="ALG2352" s="121"/>
      <c r="ALH2352" s="121"/>
      <c r="ALI2352" s="121"/>
      <c r="ALJ2352" s="121"/>
      <c r="ALK2352" s="121"/>
      <c r="ALL2352" s="121"/>
      <c r="ALM2352" s="121"/>
      <c r="ALN2352" s="121"/>
      <c r="ALO2352" s="121"/>
      <c r="ALP2352" s="121"/>
      <c r="ALQ2352" s="121"/>
      <c r="ALR2352" s="121"/>
      <c r="ALS2352" s="121"/>
      <c r="ALT2352" s="121"/>
      <c r="ALU2352" s="121"/>
      <c r="ALV2352" s="121"/>
      <c r="ALW2352" s="121"/>
      <c r="ALX2352" s="121"/>
      <c r="ALY2352" s="121"/>
      <c r="ALZ2352" s="121"/>
      <c r="AMA2352" s="121"/>
      <c r="AMB2352" s="121"/>
      <c r="AMC2352" s="121"/>
      <c r="AMD2352" s="121"/>
      <c r="AME2352" s="121"/>
      <c r="AMF2352" s="121"/>
      <c r="AMG2352" s="121"/>
      <c r="AMH2352" s="121"/>
      <c r="AMI2352" s="121"/>
      <c r="AMJ2352" s="121"/>
      <c r="AMK2352" s="121"/>
    </row>
    <row r="2353" spans="1:1025" s="108" customFormat="1" ht="43.2">
      <c r="A2353" s="15">
        <v>2350</v>
      </c>
      <c r="B2353" s="16" t="s">
        <v>5694</v>
      </c>
      <c r="C2353" s="16" t="s">
        <v>3864</v>
      </c>
      <c r="D2353" s="16" t="s">
        <v>5466</v>
      </c>
      <c r="E2353" s="16" t="s">
        <v>5695</v>
      </c>
      <c r="F2353" s="16" t="s">
        <v>938</v>
      </c>
      <c r="G2353" s="16" t="s">
        <v>5696</v>
      </c>
      <c r="H2353" s="16" t="s">
        <v>5697</v>
      </c>
      <c r="I2353" s="16" t="s">
        <v>5698</v>
      </c>
      <c r="J2353" s="16" t="s">
        <v>4333</v>
      </c>
      <c r="K2353" s="16" t="s">
        <v>5642</v>
      </c>
      <c r="L2353" s="16" t="s">
        <v>3769</v>
      </c>
      <c r="M2353" s="286" t="s">
        <v>5598</v>
      </c>
      <c r="N2353" s="121"/>
      <c r="O2353" s="121"/>
      <c r="P2353" s="121"/>
      <c r="Q2353" s="121"/>
      <c r="R2353" s="121"/>
      <c r="S2353" s="121"/>
      <c r="T2353" s="121"/>
      <c r="U2353" s="121"/>
      <c r="V2353" s="121"/>
      <c r="W2353" s="121"/>
      <c r="X2353" s="121"/>
      <c r="Y2353" s="121"/>
      <c r="Z2353" s="121"/>
      <c r="AA2353" s="121"/>
      <c r="AB2353" s="121"/>
      <c r="AC2353" s="121"/>
      <c r="AD2353" s="121"/>
      <c r="AE2353" s="121"/>
      <c r="AF2353" s="121"/>
      <c r="AG2353" s="121"/>
      <c r="AH2353" s="121"/>
      <c r="AI2353" s="121"/>
      <c r="AJ2353" s="121"/>
      <c r="AK2353" s="121"/>
      <c r="AL2353" s="121"/>
      <c r="AM2353" s="121"/>
      <c r="AN2353" s="121"/>
      <c r="AO2353" s="121"/>
      <c r="AP2353" s="121"/>
      <c r="AQ2353" s="121"/>
      <c r="AR2353" s="121"/>
      <c r="AS2353" s="121"/>
      <c r="AT2353" s="121"/>
      <c r="AU2353" s="121"/>
      <c r="AV2353" s="121"/>
      <c r="AW2353" s="121"/>
      <c r="AX2353" s="121"/>
      <c r="AY2353" s="121"/>
      <c r="AZ2353" s="121"/>
      <c r="BA2353" s="121"/>
      <c r="BB2353" s="121"/>
      <c r="BC2353" s="121"/>
      <c r="BD2353" s="121"/>
      <c r="BE2353" s="121"/>
      <c r="BF2353" s="121"/>
      <c r="BG2353" s="121"/>
      <c r="BH2353" s="121"/>
      <c r="BI2353" s="121"/>
      <c r="BJ2353" s="121"/>
      <c r="BK2353" s="121"/>
      <c r="BL2353" s="121"/>
      <c r="BM2353" s="121"/>
      <c r="BN2353" s="121"/>
      <c r="BO2353" s="121"/>
      <c r="BP2353" s="121"/>
      <c r="BQ2353" s="121"/>
      <c r="BR2353" s="121"/>
      <c r="BS2353" s="121"/>
      <c r="BT2353" s="121"/>
      <c r="BU2353" s="121"/>
      <c r="BV2353" s="121"/>
      <c r="BW2353" s="121"/>
      <c r="BX2353" s="121"/>
      <c r="BY2353" s="121"/>
      <c r="BZ2353" s="121"/>
      <c r="CA2353" s="121"/>
      <c r="CB2353" s="121"/>
      <c r="CC2353" s="121"/>
      <c r="CD2353" s="121"/>
      <c r="CE2353" s="121"/>
      <c r="CF2353" s="121"/>
      <c r="CG2353" s="121"/>
      <c r="CH2353" s="121"/>
      <c r="CI2353" s="121"/>
      <c r="CJ2353" s="121"/>
      <c r="CK2353" s="121"/>
      <c r="CL2353" s="121"/>
      <c r="CM2353" s="121"/>
      <c r="CN2353" s="121"/>
      <c r="CO2353" s="121"/>
      <c r="CP2353" s="121"/>
      <c r="CQ2353" s="121"/>
      <c r="CR2353" s="121"/>
      <c r="CS2353" s="121"/>
      <c r="CT2353" s="121"/>
      <c r="CU2353" s="121"/>
      <c r="CV2353" s="121"/>
      <c r="CW2353" s="121"/>
      <c r="CX2353" s="121"/>
      <c r="CY2353" s="121"/>
      <c r="CZ2353" s="121"/>
      <c r="DA2353" s="121"/>
      <c r="DB2353" s="121"/>
      <c r="DC2353" s="121"/>
      <c r="DD2353" s="121"/>
      <c r="DE2353" s="121"/>
      <c r="DF2353" s="121"/>
      <c r="DG2353" s="121"/>
      <c r="DH2353" s="121"/>
      <c r="DI2353" s="121"/>
      <c r="DJ2353" s="121"/>
      <c r="DK2353" s="121"/>
      <c r="DL2353" s="121"/>
      <c r="DM2353" s="121"/>
      <c r="DN2353" s="121"/>
      <c r="DO2353" s="121"/>
      <c r="DP2353" s="121"/>
      <c r="DQ2353" s="121"/>
      <c r="DR2353" s="121"/>
      <c r="DS2353" s="121"/>
      <c r="DT2353" s="121"/>
      <c r="DU2353" s="121"/>
      <c r="DV2353" s="121"/>
      <c r="DW2353" s="121"/>
      <c r="DX2353" s="121"/>
      <c r="DY2353" s="121"/>
      <c r="DZ2353" s="121"/>
      <c r="EA2353" s="121"/>
      <c r="EB2353" s="121"/>
      <c r="EC2353" s="121"/>
      <c r="ED2353" s="121"/>
      <c r="EE2353" s="121"/>
      <c r="EF2353" s="121"/>
      <c r="EG2353" s="121"/>
      <c r="EH2353" s="121"/>
      <c r="EI2353" s="121"/>
      <c r="EJ2353" s="121"/>
      <c r="EK2353" s="121"/>
      <c r="EL2353" s="121"/>
      <c r="EM2353" s="121"/>
      <c r="EN2353" s="121"/>
      <c r="EO2353" s="121"/>
      <c r="EP2353" s="121"/>
      <c r="EQ2353" s="121"/>
      <c r="ER2353" s="121"/>
      <c r="ES2353" s="121"/>
      <c r="ET2353" s="121"/>
      <c r="EU2353" s="121"/>
      <c r="EV2353" s="121"/>
      <c r="EW2353" s="121"/>
      <c r="EX2353" s="121"/>
      <c r="EY2353" s="121"/>
      <c r="EZ2353" s="121"/>
      <c r="FA2353" s="121"/>
      <c r="FB2353" s="121"/>
      <c r="FC2353" s="121"/>
      <c r="FD2353" s="121"/>
      <c r="FE2353" s="121"/>
      <c r="FF2353" s="121"/>
      <c r="FG2353" s="121"/>
      <c r="FH2353" s="121"/>
      <c r="FI2353" s="121"/>
      <c r="FJ2353" s="121"/>
      <c r="FK2353" s="121"/>
      <c r="FL2353" s="121"/>
      <c r="FM2353" s="121"/>
      <c r="FN2353" s="121"/>
      <c r="FO2353" s="121"/>
      <c r="FP2353" s="121"/>
      <c r="FQ2353" s="121"/>
      <c r="FR2353" s="121"/>
      <c r="FS2353" s="121"/>
      <c r="FT2353" s="121"/>
      <c r="FU2353" s="121"/>
      <c r="FV2353" s="121"/>
      <c r="FW2353" s="121"/>
      <c r="FX2353" s="121"/>
      <c r="FY2353" s="121"/>
      <c r="FZ2353" s="121"/>
      <c r="GA2353" s="121"/>
      <c r="GB2353" s="121"/>
      <c r="GC2353" s="121"/>
      <c r="GD2353" s="121"/>
      <c r="GE2353" s="121"/>
      <c r="GF2353" s="121"/>
      <c r="GG2353" s="121"/>
      <c r="GH2353" s="121"/>
      <c r="GI2353" s="121"/>
      <c r="GJ2353" s="121"/>
      <c r="GK2353" s="121"/>
      <c r="GL2353" s="121"/>
      <c r="GM2353" s="121"/>
      <c r="GN2353" s="121"/>
      <c r="GO2353" s="121"/>
      <c r="GP2353" s="121"/>
      <c r="GQ2353" s="121"/>
      <c r="GR2353" s="121"/>
      <c r="GS2353" s="121"/>
      <c r="GT2353" s="121"/>
      <c r="GU2353" s="121"/>
      <c r="GV2353" s="121"/>
      <c r="GW2353" s="121"/>
      <c r="GX2353" s="121"/>
      <c r="GY2353" s="121"/>
      <c r="GZ2353" s="121"/>
      <c r="HA2353" s="121"/>
      <c r="HB2353" s="121"/>
      <c r="HC2353" s="121"/>
      <c r="HD2353" s="121"/>
      <c r="HE2353" s="121"/>
      <c r="HF2353" s="121"/>
      <c r="HG2353" s="121"/>
      <c r="HH2353" s="121"/>
      <c r="HI2353" s="121"/>
      <c r="HJ2353" s="121"/>
      <c r="HK2353" s="121"/>
      <c r="HL2353" s="121"/>
      <c r="HM2353" s="121"/>
      <c r="HN2353" s="121"/>
      <c r="HO2353" s="121"/>
      <c r="HP2353" s="121"/>
      <c r="HQ2353" s="121"/>
      <c r="HR2353" s="121"/>
      <c r="HS2353" s="121"/>
      <c r="HT2353" s="121"/>
      <c r="HU2353" s="121"/>
      <c r="HV2353" s="121"/>
      <c r="HW2353" s="121"/>
      <c r="HX2353" s="121"/>
      <c r="HY2353" s="121"/>
      <c r="HZ2353" s="121"/>
      <c r="IA2353" s="121"/>
      <c r="IB2353" s="121"/>
      <c r="IC2353" s="121"/>
      <c r="ID2353" s="121"/>
      <c r="IE2353" s="121"/>
      <c r="IF2353" s="121"/>
      <c r="IG2353" s="121"/>
      <c r="IH2353" s="121"/>
      <c r="II2353" s="121"/>
      <c r="IJ2353" s="121"/>
      <c r="IK2353" s="121"/>
      <c r="IL2353" s="121"/>
      <c r="IM2353" s="121"/>
      <c r="IN2353" s="121"/>
      <c r="IO2353" s="121"/>
      <c r="IP2353" s="121"/>
      <c r="IQ2353" s="121"/>
      <c r="IR2353" s="121"/>
      <c r="IS2353" s="121"/>
      <c r="IT2353" s="121"/>
      <c r="IU2353" s="121"/>
      <c r="IV2353" s="121"/>
      <c r="IW2353" s="121"/>
      <c r="IX2353" s="121"/>
      <c r="IY2353" s="121"/>
      <c r="IZ2353" s="121"/>
      <c r="JA2353" s="121"/>
      <c r="JB2353" s="121"/>
      <c r="JC2353" s="121"/>
      <c r="JD2353" s="121"/>
      <c r="JE2353" s="121"/>
      <c r="JF2353" s="121"/>
      <c r="JG2353" s="121"/>
      <c r="JH2353" s="121"/>
      <c r="JI2353" s="121"/>
      <c r="JJ2353" s="121"/>
      <c r="JK2353" s="121"/>
      <c r="JL2353" s="121"/>
      <c r="JM2353" s="121"/>
      <c r="JN2353" s="121"/>
      <c r="JO2353" s="121"/>
      <c r="JP2353" s="121"/>
      <c r="JQ2353" s="121"/>
      <c r="JR2353" s="121"/>
      <c r="JS2353" s="121"/>
      <c r="JT2353" s="121"/>
      <c r="JU2353" s="121"/>
      <c r="JV2353" s="121"/>
      <c r="JW2353" s="121"/>
      <c r="JX2353" s="121"/>
      <c r="JY2353" s="121"/>
      <c r="JZ2353" s="121"/>
      <c r="KA2353" s="121"/>
      <c r="KB2353" s="121"/>
      <c r="KC2353" s="121"/>
      <c r="KD2353" s="121"/>
      <c r="KE2353" s="121"/>
      <c r="KF2353" s="121"/>
      <c r="KG2353" s="121"/>
      <c r="KH2353" s="121"/>
      <c r="KI2353" s="121"/>
      <c r="KJ2353" s="121"/>
      <c r="KK2353" s="121"/>
      <c r="KL2353" s="121"/>
      <c r="KM2353" s="121"/>
      <c r="KN2353" s="121"/>
      <c r="KO2353" s="121"/>
      <c r="KP2353" s="121"/>
      <c r="KQ2353" s="121"/>
      <c r="KR2353" s="121"/>
      <c r="KS2353" s="121"/>
      <c r="KT2353" s="121"/>
      <c r="KU2353" s="121"/>
      <c r="KV2353" s="121"/>
      <c r="KW2353" s="121"/>
      <c r="KX2353" s="121"/>
      <c r="KY2353" s="121"/>
      <c r="KZ2353" s="121"/>
      <c r="LA2353" s="121"/>
      <c r="LB2353" s="121"/>
      <c r="LC2353" s="121"/>
      <c r="LD2353" s="121"/>
      <c r="LE2353" s="121"/>
      <c r="LF2353" s="121"/>
      <c r="LG2353" s="121"/>
      <c r="LH2353" s="121"/>
      <c r="LI2353" s="121"/>
      <c r="LJ2353" s="121"/>
      <c r="LK2353" s="121"/>
      <c r="LL2353" s="121"/>
      <c r="LM2353" s="121"/>
      <c r="LN2353" s="121"/>
      <c r="LO2353" s="121"/>
      <c r="LP2353" s="121"/>
      <c r="LQ2353" s="121"/>
      <c r="LR2353" s="121"/>
      <c r="LS2353" s="121"/>
      <c r="LT2353" s="121"/>
      <c r="LU2353" s="121"/>
      <c r="LV2353" s="121"/>
      <c r="LW2353" s="121"/>
      <c r="LX2353" s="121"/>
      <c r="LY2353" s="121"/>
      <c r="LZ2353" s="121"/>
      <c r="MA2353" s="121"/>
      <c r="MB2353" s="121"/>
      <c r="MC2353" s="121"/>
      <c r="MD2353" s="121"/>
      <c r="ME2353" s="121"/>
      <c r="MF2353" s="121"/>
      <c r="MG2353" s="121"/>
      <c r="MH2353" s="121"/>
      <c r="MI2353" s="121"/>
      <c r="MJ2353" s="121"/>
      <c r="MK2353" s="121"/>
      <c r="ML2353" s="121"/>
      <c r="MM2353" s="121"/>
      <c r="MN2353" s="121"/>
      <c r="MO2353" s="121"/>
      <c r="MP2353" s="121"/>
      <c r="MQ2353" s="121"/>
      <c r="MR2353" s="121"/>
      <c r="MS2353" s="121"/>
      <c r="MT2353" s="121"/>
      <c r="MU2353" s="121"/>
      <c r="MV2353" s="121"/>
      <c r="MW2353" s="121"/>
      <c r="MX2353" s="121"/>
      <c r="MY2353" s="121"/>
      <c r="MZ2353" s="121"/>
      <c r="NA2353" s="121"/>
      <c r="NB2353" s="121"/>
      <c r="NC2353" s="121"/>
      <c r="ND2353" s="121"/>
      <c r="NE2353" s="121"/>
      <c r="NF2353" s="121"/>
      <c r="NG2353" s="121"/>
      <c r="NH2353" s="121"/>
      <c r="NI2353" s="121"/>
      <c r="NJ2353" s="121"/>
      <c r="NK2353" s="121"/>
      <c r="NL2353" s="121"/>
      <c r="NM2353" s="121"/>
      <c r="NN2353" s="121"/>
      <c r="NO2353" s="121"/>
      <c r="NP2353" s="121"/>
      <c r="NQ2353" s="121"/>
      <c r="NR2353" s="121"/>
      <c r="NS2353" s="121"/>
      <c r="NT2353" s="121"/>
      <c r="NU2353" s="121"/>
      <c r="NV2353" s="121"/>
      <c r="NW2353" s="121"/>
      <c r="NX2353" s="121"/>
      <c r="NY2353" s="121"/>
      <c r="NZ2353" s="121"/>
      <c r="OA2353" s="121"/>
      <c r="OB2353" s="121"/>
      <c r="OC2353" s="121"/>
      <c r="OD2353" s="121"/>
      <c r="OE2353" s="121"/>
      <c r="OF2353" s="121"/>
      <c r="OG2353" s="121"/>
      <c r="OH2353" s="121"/>
      <c r="OI2353" s="121"/>
      <c r="OJ2353" s="121"/>
      <c r="OK2353" s="121"/>
      <c r="OL2353" s="121"/>
      <c r="OM2353" s="121"/>
      <c r="ON2353" s="121"/>
      <c r="OO2353" s="121"/>
      <c r="OP2353" s="121"/>
      <c r="OQ2353" s="121"/>
      <c r="OR2353" s="121"/>
      <c r="OS2353" s="121"/>
      <c r="OT2353" s="121"/>
      <c r="OU2353" s="121"/>
      <c r="OV2353" s="121"/>
      <c r="OW2353" s="121"/>
      <c r="OX2353" s="121"/>
      <c r="OY2353" s="121"/>
      <c r="OZ2353" s="121"/>
      <c r="PA2353" s="121"/>
      <c r="PB2353" s="121"/>
      <c r="PC2353" s="121"/>
      <c r="PD2353" s="121"/>
      <c r="PE2353" s="121"/>
      <c r="PF2353" s="121"/>
      <c r="PG2353" s="121"/>
      <c r="PH2353" s="121"/>
      <c r="PI2353" s="121"/>
      <c r="PJ2353" s="121"/>
      <c r="PK2353" s="121"/>
      <c r="PL2353" s="121"/>
      <c r="PM2353" s="121"/>
      <c r="PN2353" s="121"/>
      <c r="PO2353" s="121"/>
      <c r="PP2353" s="121"/>
      <c r="PQ2353" s="121"/>
      <c r="PR2353" s="121"/>
      <c r="PS2353" s="121"/>
      <c r="PT2353" s="121"/>
      <c r="PU2353" s="121"/>
      <c r="PV2353" s="121"/>
      <c r="PW2353" s="121"/>
      <c r="PX2353" s="121"/>
      <c r="PY2353" s="121"/>
      <c r="PZ2353" s="121"/>
      <c r="QA2353" s="121"/>
      <c r="QB2353" s="121"/>
      <c r="QC2353" s="121"/>
      <c r="QD2353" s="121"/>
      <c r="QE2353" s="121"/>
      <c r="QF2353" s="121"/>
      <c r="QG2353" s="121"/>
      <c r="QH2353" s="121"/>
      <c r="QI2353" s="121"/>
      <c r="QJ2353" s="121"/>
      <c r="QK2353" s="121"/>
      <c r="QL2353" s="121"/>
      <c r="QM2353" s="121"/>
      <c r="QN2353" s="121"/>
      <c r="QO2353" s="121"/>
      <c r="QP2353" s="121"/>
      <c r="QQ2353" s="121"/>
      <c r="QR2353" s="121"/>
      <c r="QS2353" s="121"/>
      <c r="QT2353" s="121"/>
      <c r="QU2353" s="121"/>
      <c r="QV2353" s="121"/>
      <c r="QW2353" s="121"/>
      <c r="QX2353" s="121"/>
      <c r="QY2353" s="121"/>
      <c r="QZ2353" s="121"/>
      <c r="RA2353" s="121"/>
      <c r="RB2353" s="121"/>
      <c r="RC2353" s="121"/>
      <c r="RD2353" s="121"/>
      <c r="RE2353" s="121"/>
      <c r="RF2353" s="121"/>
      <c r="RG2353" s="121"/>
      <c r="RH2353" s="121"/>
      <c r="RI2353" s="121"/>
      <c r="RJ2353" s="121"/>
      <c r="RK2353" s="121"/>
      <c r="RL2353" s="121"/>
      <c r="RM2353" s="121"/>
      <c r="RN2353" s="121"/>
      <c r="RO2353" s="121"/>
      <c r="RP2353" s="121"/>
      <c r="RQ2353" s="121"/>
      <c r="RR2353" s="121"/>
      <c r="RS2353" s="121"/>
      <c r="RT2353" s="121"/>
      <c r="RU2353" s="121"/>
      <c r="RV2353" s="121"/>
      <c r="RW2353" s="121"/>
      <c r="RX2353" s="121"/>
      <c r="RY2353" s="121"/>
      <c r="RZ2353" s="121"/>
      <c r="SA2353" s="121"/>
      <c r="SB2353" s="121"/>
      <c r="SC2353" s="121"/>
      <c r="SD2353" s="121"/>
      <c r="SE2353" s="121"/>
      <c r="SF2353" s="121"/>
      <c r="SG2353" s="121"/>
      <c r="SH2353" s="121"/>
      <c r="SI2353" s="121"/>
      <c r="SJ2353" s="121"/>
      <c r="SK2353" s="121"/>
      <c r="SL2353" s="121"/>
      <c r="SM2353" s="121"/>
      <c r="SN2353" s="121"/>
      <c r="SO2353" s="121"/>
      <c r="SP2353" s="121"/>
      <c r="SQ2353" s="121"/>
      <c r="SR2353" s="121"/>
      <c r="SS2353" s="121"/>
      <c r="ST2353" s="121"/>
      <c r="SU2353" s="121"/>
      <c r="SV2353" s="121"/>
      <c r="SW2353" s="121"/>
      <c r="SX2353" s="121"/>
      <c r="SY2353" s="121"/>
      <c r="SZ2353" s="121"/>
      <c r="TA2353" s="121"/>
      <c r="TB2353" s="121"/>
      <c r="TC2353" s="121"/>
      <c r="TD2353" s="121"/>
      <c r="TE2353" s="121"/>
      <c r="TF2353" s="121"/>
      <c r="TG2353" s="121"/>
      <c r="TH2353" s="121"/>
      <c r="TI2353" s="121"/>
      <c r="TJ2353" s="121"/>
      <c r="TK2353" s="121"/>
      <c r="TL2353" s="121"/>
      <c r="TM2353" s="121"/>
      <c r="TN2353" s="121"/>
      <c r="TO2353" s="121"/>
      <c r="TP2353" s="121"/>
      <c r="TQ2353" s="121"/>
      <c r="TR2353" s="121"/>
      <c r="TS2353" s="121"/>
      <c r="TT2353" s="121"/>
      <c r="TU2353" s="121"/>
      <c r="TV2353" s="121"/>
      <c r="TW2353" s="121"/>
      <c r="TX2353" s="121"/>
      <c r="TY2353" s="121"/>
      <c r="TZ2353" s="121"/>
      <c r="UA2353" s="121"/>
      <c r="UB2353" s="121"/>
      <c r="UC2353" s="121"/>
      <c r="UD2353" s="121"/>
      <c r="UE2353" s="121"/>
      <c r="UF2353" s="121"/>
      <c r="UG2353" s="121"/>
      <c r="UH2353" s="121"/>
      <c r="UI2353" s="121"/>
      <c r="UJ2353" s="121"/>
      <c r="UK2353" s="121"/>
      <c r="UL2353" s="121"/>
      <c r="UM2353" s="121"/>
      <c r="UN2353" s="121"/>
      <c r="UO2353" s="121"/>
      <c r="UP2353" s="121"/>
      <c r="UQ2353" s="121"/>
      <c r="UR2353" s="121"/>
      <c r="US2353" s="121"/>
      <c r="UT2353" s="121"/>
      <c r="UU2353" s="121"/>
      <c r="UV2353" s="121"/>
      <c r="UW2353" s="121"/>
      <c r="UX2353" s="121"/>
      <c r="UY2353" s="121"/>
      <c r="UZ2353" s="121"/>
      <c r="VA2353" s="121"/>
      <c r="VB2353" s="121"/>
      <c r="VC2353" s="121"/>
      <c r="VD2353" s="121"/>
      <c r="VE2353" s="121"/>
      <c r="VF2353" s="121"/>
      <c r="VG2353" s="121"/>
      <c r="VH2353" s="121"/>
      <c r="VI2353" s="121"/>
      <c r="VJ2353" s="121"/>
      <c r="VK2353" s="121"/>
      <c r="VL2353" s="121"/>
      <c r="VM2353" s="121"/>
      <c r="VN2353" s="121"/>
      <c r="VO2353" s="121"/>
      <c r="VP2353" s="121"/>
      <c r="VQ2353" s="121"/>
      <c r="VR2353" s="121"/>
      <c r="VS2353" s="121"/>
      <c r="VT2353" s="121"/>
      <c r="VU2353" s="121"/>
      <c r="VV2353" s="121"/>
      <c r="VW2353" s="121"/>
      <c r="VX2353" s="121"/>
      <c r="VY2353" s="121"/>
      <c r="VZ2353" s="121"/>
      <c r="WA2353" s="121"/>
      <c r="WB2353" s="121"/>
      <c r="WC2353" s="121"/>
      <c r="WD2353" s="121"/>
      <c r="WE2353" s="121"/>
      <c r="WF2353" s="121"/>
      <c r="WG2353" s="121"/>
      <c r="WH2353" s="121"/>
      <c r="WI2353" s="121"/>
      <c r="WJ2353" s="121"/>
      <c r="WK2353" s="121"/>
      <c r="WL2353" s="121"/>
      <c r="WM2353" s="121"/>
      <c r="WN2353" s="121"/>
      <c r="WO2353" s="121"/>
      <c r="WP2353" s="121"/>
      <c r="WQ2353" s="121"/>
      <c r="WR2353" s="121"/>
      <c r="WS2353" s="121"/>
      <c r="WT2353" s="121"/>
      <c r="WU2353" s="121"/>
      <c r="WV2353" s="121"/>
      <c r="WW2353" s="121"/>
      <c r="WX2353" s="121"/>
      <c r="WY2353" s="121"/>
      <c r="WZ2353" s="121"/>
      <c r="XA2353" s="121"/>
      <c r="XB2353" s="121"/>
      <c r="XC2353" s="121"/>
      <c r="XD2353" s="121"/>
      <c r="XE2353" s="121"/>
      <c r="XF2353" s="121"/>
      <c r="XG2353" s="121"/>
      <c r="XH2353" s="121"/>
      <c r="XI2353" s="121"/>
      <c r="XJ2353" s="121"/>
      <c r="XK2353" s="121"/>
      <c r="XL2353" s="121"/>
      <c r="XM2353" s="121"/>
      <c r="XN2353" s="121"/>
      <c r="XO2353" s="121"/>
      <c r="XP2353" s="121"/>
      <c r="XQ2353" s="121"/>
      <c r="XR2353" s="121"/>
      <c r="XS2353" s="121"/>
      <c r="XT2353" s="121"/>
      <c r="XU2353" s="121"/>
      <c r="XV2353" s="121"/>
      <c r="XW2353" s="121"/>
      <c r="XX2353" s="121"/>
      <c r="XY2353" s="121"/>
      <c r="XZ2353" s="121"/>
      <c r="YA2353" s="121"/>
      <c r="YB2353" s="121"/>
      <c r="YC2353" s="121"/>
      <c r="YD2353" s="121"/>
      <c r="YE2353" s="121"/>
      <c r="YF2353" s="121"/>
      <c r="YG2353" s="121"/>
      <c r="YH2353" s="121"/>
      <c r="YI2353" s="121"/>
      <c r="YJ2353" s="121"/>
      <c r="YK2353" s="121"/>
      <c r="YL2353" s="121"/>
      <c r="YM2353" s="121"/>
      <c r="YN2353" s="121"/>
      <c r="YO2353" s="121"/>
      <c r="YP2353" s="121"/>
      <c r="YQ2353" s="121"/>
      <c r="YR2353" s="121"/>
      <c r="YS2353" s="121"/>
      <c r="YT2353" s="121"/>
      <c r="YU2353" s="121"/>
      <c r="YV2353" s="121"/>
      <c r="YW2353" s="121"/>
      <c r="YX2353" s="121"/>
      <c r="YY2353" s="121"/>
      <c r="YZ2353" s="121"/>
      <c r="ZA2353" s="121"/>
      <c r="ZB2353" s="121"/>
      <c r="ZC2353" s="121"/>
      <c r="ZD2353" s="121"/>
      <c r="ZE2353" s="121"/>
      <c r="ZF2353" s="121"/>
      <c r="ZG2353" s="121"/>
      <c r="ZH2353" s="121"/>
      <c r="ZI2353" s="121"/>
      <c r="ZJ2353" s="121"/>
      <c r="ZK2353" s="121"/>
      <c r="ZL2353" s="121"/>
      <c r="ZM2353" s="121"/>
      <c r="ZN2353" s="121"/>
      <c r="ZO2353" s="121"/>
      <c r="ZP2353" s="121"/>
      <c r="ZQ2353" s="121"/>
      <c r="ZR2353" s="121"/>
      <c r="ZS2353" s="121"/>
      <c r="ZT2353" s="121"/>
      <c r="ZU2353" s="121"/>
      <c r="ZV2353" s="121"/>
      <c r="ZW2353" s="121"/>
      <c r="ZX2353" s="121"/>
      <c r="ZY2353" s="121"/>
      <c r="ZZ2353" s="121"/>
      <c r="AAA2353" s="121"/>
      <c r="AAB2353" s="121"/>
      <c r="AAC2353" s="121"/>
      <c r="AAD2353" s="121"/>
      <c r="AAE2353" s="121"/>
      <c r="AAF2353" s="121"/>
      <c r="AAG2353" s="121"/>
      <c r="AAH2353" s="121"/>
      <c r="AAI2353" s="121"/>
      <c r="AAJ2353" s="121"/>
      <c r="AAK2353" s="121"/>
      <c r="AAL2353" s="121"/>
      <c r="AAM2353" s="121"/>
      <c r="AAN2353" s="121"/>
      <c r="AAO2353" s="121"/>
      <c r="AAP2353" s="121"/>
      <c r="AAQ2353" s="121"/>
      <c r="AAR2353" s="121"/>
      <c r="AAS2353" s="121"/>
      <c r="AAT2353" s="121"/>
      <c r="AAU2353" s="121"/>
      <c r="AAV2353" s="121"/>
      <c r="AAW2353" s="121"/>
      <c r="AAX2353" s="121"/>
      <c r="AAY2353" s="121"/>
      <c r="AAZ2353" s="121"/>
      <c r="ABA2353" s="121"/>
      <c r="ABB2353" s="121"/>
      <c r="ABC2353" s="121"/>
      <c r="ABD2353" s="121"/>
      <c r="ABE2353" s="121"/>
      <c r="ABF2353" s="121"/>
      <c r="ABG2353" s="121"/>
      <c r="ABH2353" s="121"/>
      <c r="ABI2353" s="121"/>
      <c r="ABJ2353" s="121"/>
      <c r="ABK2353" s="121"/>
      <c r="ABL2353" s="121"/>
      <c r="ABM2353" s="121"/>
      <c r="ABN2353" s="121"/>
      <c r="ABO2353" s="121"/>
      <c r="ABP2353" s="121"/>
      <c r="ABQ2353" s="121"/>
      <c r="ABR2353" s="121"/>
      <c r="ABS2353" s="121"/>
      <c r="ABT2353" s="121"/>
      <c r="ABU2353" s="121"/>
      <c r="ABV2353" s="121"/>
      <c r="ABW2353" s="121"/>
      <c r="ABX2353" s="121"/>
      <c r="ABY2353" s="121"/>
      <c r="ABZ2353" s="121"/>
      <c r="ACA2353" s="121"/>
      <c r="ACB2353" s="121"/>
      <c r="ACC2353" s="121"/>
      <c r="ACD2353" s="121"/>
      <c r="ACE2353" s="121"/>
      <c r="ACF2353" s="121"/>
      <c r="ACG2353" s="121"/>
      <c r="ACH2353" s="121"/>
      <c r="ACI2353" s="121"/>
      <c r="ACJ2353" s="121"/>
      <c r="ACK2353" s="121"/>
      <c r="ACL2353" s="121"/>
      <c r="ACM2353" s="121"/>
      <c r="ACN2353" s="121"/>
      <c r="ACO2353" s="121"/>
      <c r="ACP2353" s="121"/>
      <c r="ACQ2353" s="121"/>
      <c r="ACR2353" s="121"/>
      <c r="ACS2353" s="121"/>
      <c r="ACT2353" s="121"/>
      <c r="ACU2353" s="121"/>
      <c r="ACV2353" s="121"/>
      <c r="ACW2353" s="121"/>
      <c r="ACX2353" s="121"/>
      <c r="ACY2353" s="121"/>
      <c r="ACZ2353" s="121"/>
      <c r="ADA2353" s="121"/>
      <c r="ADB2353" s="121"/>
      <c r="ADC2353" s="121"/>
      <c r="ADD2353" s="121"/>
      <c r="ADE2353" s="121"/>
      <c r="ADF2353" s="121"/>
      <c r="ADG2353" s="121"/>
      <c r="ADH2353" s="121"/>
      <c r="ADI2353" s="121"/>
      <c r="ADJ2353" s="121"/>
      <c r="ADK2353" s="121"/>
      <c r="ADL2353" s="121"/>
      <c r="ADM2353" s="121"/>
      <c r="ADN2353" s="121"/>
      <c r="ADO2353" s="121"/>
      <c r="ADP2353" s="121"/>
      <c r="ADQ2353" s="121"/>
      <c r="ADR2353" s="121"/>
      <c r="ADS2353" s="121"/>
      <c r="ADT2353" s="121"/>
      <c r="ADU2353" s="121"/>
      <c r="ADV2353" s="121"/>
      <c r="ADW2353" s="121"/>
      <c r="ADX2353" s="121"/>
      <c r="ADY2353" s="121"/>
      <c r="ADZ2353" s="121"/>
      <c r="AEA2353" s="121"/>
      <c r="AEB2353" s="121"/>
      <c r="AEC2353" s="121"/>
      <c r="AED2353" s="121"/>
      <c r="AEE2353" s="121"/>
      <c r="AEF2353" s="121"/>
      <c r="AEG2353" s="121"/>
      <c r="AEH2353" s="121"/>
      <c r="AEI2353" s="121"/>
      <c r="AEJ2353" s="121"/>
      <c r="AEK2353" s="121"/>
      <c r="AEL2353" s="121"/>
      <c r="AEM2353" s="121"/>
      <c r="AEN2353" s="121"/>
      <c r="AEO2353" s="121"/>
      <c r="AEP2353" s="121"/>
      <c r="AEQ2353" s="121"/>
      <c r="AER2353" s="121"/>
      <c r="AES2353" s="121"/>
      <c r="AET2353" s="121"/>
      <c r="AEU2353" s="121"/>
      <c r="AEV2353" s="121"/>
      <c r="AEW2353" s="121"/>
      <c r="AEX2353" s="121"/>
      <c r="AEY2353" s="121"/>
      <c r="AEZ2353" s="121"/>
      <c r="AFA2353" s="121"/>
      <c r="AFB2353" s="121"/>
      <c r="AFC2353" s="121"/>
      <c r="AFD2353" s="121"/>
      <c r="AFE2353" s="121"/>
      <c r="AFF2353" s="121"/>
      <c r="AFG2353" s="121"/>
      <c r="AFH2353" s="121"/>
      <c r="AFI2353" s="121"/>
      <c r="AFJ2353" s="121"/>
      <c r="AFK2353" s="121"/>
      <c r="AFL2353" s="121"/>
      <c r="AFM2353" s="121"/>
      <c r="AFN2353" s="121"/>
      <c r="AFO2353" s="121"/>
      <c r="AFP2353" s="121"/>
      <c r="AFQ2353" s="121"/>
      <c r="AFR2353" s="121"/>
      <c r="AFS2353" s="121"/>
      <c r="AFT2353" s="121"/>
      <c r="AFU2353" s="121"/>
      <c r="AFV2353" s="121"/>
      <c r="AFW2353" s="121"/>
      <c r="AFX2353" s="121"/>
      <c r="AFY2353" s="121"/>
      <c r="AFZ2353" s="121"/>
      <c r="AGA2353" s="121"/>
      <c r="AGB2353" s="121"/>
      <c r="AGC2353" s="121"/>
      <c r="AGD2353" s="121"/>
      <c r="AGE2353" s="121"/>
      <c r="AGF2353" s="121"/>
      <c r="AGG2353" s="121"/>
      <c r="AGH2353" s="121"/>
      <c r="AGI2353" s="121"/>
      <c r="AGJ2353" s="121"/>
      <c r="AGK2353" s="121"/>
      <c r="AGL2353" s="121"/>
      <c r="AGM2353" s="121"/>
      <c r="AGN2353" s="121"/>
      <c r="AGO2353" s="121"/>
      <c r="AGP2353" s="121"/>
      <c r="AGQ2353" s="121"/>
      <c r="AGR2353" s="121"/>
      <c r="AGS2353" s="121"/>
      <c r="AGT2353" s="121"/>
      <c r="AGU2353" s="121"/>
      <c r="AGV2353" s="121"/>
      <c r="AGW2353" s="121"/>
      <c r="AGX2353" s="121"/>
      <c r="AGY2353" s="121"/>
      <c r="AGZ2353" s="121"/>
      <c r="AHA2353" s="121"/>
      <c r="AHB2353" s="121"/>
      <c r="AHC2353" s="121"/>
      <c r="AHD2353" s="121"/>
      <c r="AHE2353" s="121"/>
      <c r="AHF2353" s="121"/>
      <c r="AHG2353" s="121"/>
      <c r="AHH2353" s="121"/>
      <c r="AHI2353" s="121"/>
      <c r="AHJ2353" s="121"/>
      <c r="AHK2353" s="121"/>
      <c r="AHL2353" s="121"/>
      <c r="AHM2353" s="121"/>
      <c r="AHN2353" s="121"/>
      <c r="AHO2353" s="121"/>
      <c r="AHP2353" s="121"/>
      <c r="AHQ2353" s="121"/>
      <c r="AHR2353" s="121"/>
      <c r="AHS2353" s="121"/>
      <c r="AHT2353" s="121"/>
      <c r="AHU2353" s="121"/>
      <c r="AHV2353" s="121"/>
      <c r="AHW2353" s="121"/>
      <c r="AHX2353" s="121"/>
      <c r="AHY2353" s="121"/>
      <c r="AHZ2353" s="121"/>
      <c r="AIA2353" s="121"/>
      <c r="AIB2353" s="121"/>
      <c r="AIC2353" s="121"/>
      <c r="AID2353" s="121"/>
      <c r="AIE2353" s="121"/>
      <c r="AIF2353" s="121"/>
      <c r="AIG2353" s="121"/>
      <c r="AIH2353" s="121"/>
      <c r="AII2353" s="121"/>
      <c r="AIJ2353" s="121"/>
      <c r="AIK2353" s="121"/>
      <c r="AIL2353" s="121"/>
      <c r="AIM2353" s="121"/>
      <c r="AIN2353" s="121"/>
      <c r="AIO2353" s="121"/>
      <c r="AIP2353" s="121"/>
      <c r="AIQ2353" s="121"/>
      <c r="AIR2353" s="121"/>
      <c r="AIS2353" s="121"/>
      <c r="AIT2353" s="121"/>
      <c r="AIU2353" s="121"/>
      <c r="AIV2353" s="121"/>
      <c r="AIW2353" s="121"/>
      <c r="AIX2353" s="121"/>
      <c r="AIY2353" s="121"/>
      <c r="AIZ2353" s="121"/>
      <c r="AJA2353" s="121"/>
      <c r="AJB2353" s="121"/>
      <c r="AJC2353" s="121"/>
      <c r="AJD2353" s="121"/>
      <c r="AJE2353" s="121"/>
      <c r="AJF2353" s="121"/>
      <c r="AJG2353" s="121"/>
      <c r="AJH2353" s="121"/>
      <c r="AJI2353" s="121"/>
      <c r="AJJ2353" s="121"/>
      <c r="AJK2353" s="121"/>
      <c r="AJL2353" s="121"/>
      <c r="AJM2353" s="121"/>
      <c r="AJN2353" s="121"/>
      <c r="AJO2353" s="121"/>
      <c r="AJP2353" s="121"/>
      <c r="AJQ2353" s="121"/>
      <c r="AJR2353" s="121"/>
      <c r="AJS2353" s="121"/>
      <c r="AJT2353" s="121"/>
      <c r="AJU2353" s="121"/>
      <c r="AJV2353" s="121"/>
      <c r="AJW2353" s="121"/>
      <c r="AJX2353" s="121"/>
      <c r="AJY2353" s="121"/>
      <c r="AJZ2353" s="121"/>
      <c r="AKA2353" s="121"/>
      <c r="AKB2353" s="121"/>
      <c r="AKC2353" s="121"/>
      <c r="AKD2353" s="121"/>
      <c r="AKE2353" s="121"/>
      <c r="AKF2353" s="121"/>
      <c r="AKG2353" s="121"/>
      <c r="AKH2353" s="121"/>
      <c r="AKI2353" s="121"/>
      <c r="AKJ2353" s="121"/>
      <c r="AKK2353" s="121"/>
      <c r="AKL2353" s="121"/>
      <c r="AKM2353" s="121"/>
      <c r="AKN2353" s="121"/>
      <c r="AKO2353" s="121"/>
      <c r="AKP2353" s="121"/>
      <c r="AKQ2353" s="121"/>
      <c r="AKR2353" s="121"/>
      <c r="AKS2353" s="121"/>
      <c r="AKT2353" s="121"/>
      <c r="AKU2353" s="121"/>
      <c r="AKV2353" s="121"/>
      <c r="AKW2353" s="121"/>
      <c r="AKX2353" s="121"/>
      <c r="AKY2353" s="121"/>
      <c r="AKZ2353" s="121"/>
      <c r="ALA2353" s="121"/>
      <c r="ALB2353" s="121"/>
      <c r="ALC2353" s="121"/>
      <c r="ALD2353" s="121"/>
      <c r="ALE2353" s="121"/>
      <c r="ALF2353" s="121"/>
      <c r="ALG2353" s="121"/>
      <c r="ALH2353" s="121"/>
      <c r="ALI2353" s="121"/>
      <c r="ALJ2353" s="121"/>
      <c r="ALK2353" s="121"/>
      <c r="ALL2353" s="121"/>
      <c r="ALM2353" s="121"/>
      <c r="ALN2353" s="121"/>
      <c r="ALO2353" s="121"/>
      <c r="ALP2353" s="121"/>
      <c r="ALQ2353" s="121"/>
      <c r="ALR2353" s="121"/>
      <c r="ALS2353" s="121"/>
      <c r="ALT2353" s="121"/>
      <c r="ALU2353" s="121"/>
      <c r="ALV2353" s="121"/>
      <c r="ALW2353" s="121"/>
      <c r="ALX2353" s="121"/>
      <c r="ALY2353" s="121"/>
      <c r="ALZ2353" s="121"/>
      <c r="AMA2353" s="121"/>
      <c r="AMB2353" s="121"/>
      <c r="AMC2353" s="121"/>
      <c r="AMD2353" s="121"/>
      <c r="AME2353" s="121"/>
      <c r="AMF2353" s="121"/>
      <c r="AMG2353" s="121"/>
      <c r="AMH2353" s="121"/>
      <c r="AMI2353" s="121"/>
      <c r="AMJ2353" s="121"/>
      <c r="AMK2353" s="121"/>
    </row>
    <row r="2354" spans="1:1025" s="108" customFormat="1" ht="43.2">
      <c r="A2354" s="15">
        <v>2351</v>
      </c>
      <c r="B2354" s="16" t="s">
        <v>28</v>
      </c>
      <c r="C2354" s="16" t="s">
        <v>3864</v>
      </c>
      <c r="D2354" s="16" t="s">
        <v>5466</v>
      </c>
      <c r="E2354" s="16" t="s">
        <v>5699</v>
      </c>
      <c r="F2354" s="16" t="s">
        <v>938</v>
      </c>
      <c r="G2354" s="16" t="s">
        <v>961</v>
      </c>
      <c r="H2354" s="16" t="s">
        <v>5700</v>
      </c>
      <c r="I2354" s="16" t="s">
        <v>5701</v>
      </c>
      <c r="J2354" s="16" t="s">
        <v>4338</v>
      </c>
      <c r="K2354" s="16" t="s">
        <v>5702</v>
      </c>
      <c r="L2354" s="16" t="s">
        <v>5703</v>
      </c>
      <c r="M2354" s="55"/>
      <c r="N2354" s="121"/>
      <c r="O2354" s="121"/>
      <c r="P2354" s="121"/>
      <c r="Q2354" s="121"/>
      <c r="R2354" s="121"/>
      <c r="S2354" s="121"/>
      <c r="T2354" s="121"/>
      <c r="U2354" s="121"/>
      <c r="V2354" s="121"/>
      <c r="W2354" s="121"/>
      <c r="X2354" s="121"/>
      <c r="Y2354" s="121"/>
      <c r="Z2354" s="121"/>
      <c r="AA2354" s="121"/>
      <c r="AB2354" s="121"/>
      <c r="AC2354" s="121"/>
      <c r="AD2354" s="121"/>
      <c r="AE2354" s="121"/>
      <c r="AF2354" s="121"/>
      <c r="AG2354" s="121"/>
      <c r="AH2354" s="121"/>
      <c r="AI2354" s="121"/>
      <c r="AJ2354" s="121"/>
      <c r="AK2354" s="121"/>
      <c r="AL2354" s="121"/>
      <c r="AM2354" s="121"/>
      <c r="AN2354" s="121"/>
      <c r="AO2354" s="121"/>
      <c r="AP2354" s="121"/>
      <c r="AQ2354" s="121"/>
      <c r="AR2354" s="121"/>
      <c r="AS2354" s="121"/>
      <c r="AT2354" s="121"/>
      <c r="AU2354" s="121"/>
      <c r="AV2354" s="121"/>
      <c r="AW2354" s="121"/>
      <c r="AX2354" s="121"/>
      <c r="AY2354" s="121"/>
      <c r="AZ2354" s="121"/>
      <c r="BA2354" s="121"/>
      <c r="BB2354" s="121"/>
      <c r="BC2354" s="121"/>
      <c r="BD2354" s="121"/>
      <c r="BE2354" s="121"/>
      <c r="BF2354" s="121"/>
      <c r="BG2354" s="121"/>
      <c r="BH2354" s="121"/>
      <c r="BI2354" s="121"/>
      <c r="BJ2354" s="121"/>
      <c r="BK2354" s="121"/>
      <c r="BL2354" s="121"/>
      <c r="BM2354" s="121"/>
      <c r="BN2354" s="121"/>
      <c r="BO2354" s="121"/>
      <c r="BP2354" s="121"/>
      <c r="BQ2354" s="121"/>
      <c r="BR2354" s="121"/>
      <c r="BS2354" s="121"/>
      <c r="BT2354" s="121"/>
      <c r="BU2354" s="121"/>
      <c r="BV2354" s="121"/>
      <c r="BW2354" s="121"/>
      <c r="BX2354" s="121"/>
      <c r="BY2354" s="121"/>
      <c r="BZ2354" s="121"/>
      <c r="CA2354" s="121"/>
      <c r="CB2354" s="121"/>
      <c r="CC2354" s="121"/>
      <c r="CD2354" s="121"/>
      <c r="CE2354" s="121"/>
      <c r="CF2354" s="121"/>
      <c r="CG2354" s="121"/>
      <c r="CH2354" s="121"/>
      <c r="CI2354" s="121"/>
      <c r="CJ2354" s="121"/>
      <c r="CK2354" s="121"/>
      <c r="CL2354" s="121"/>
      <c r="CM2354" s="121"/>
      <c r="CN2354" s="121"/>
      <c r="CO2354" s="121"/>
      <c r="CP2354" s="121"/>
      <c r="CQ2354" s="121"/>
      <c r="CR2354" s="121"/>
      <c r="CS2354" s="121"/>
      <c r="CT2354" s="121"/>
      <c r="CU2354" s="121"/>
      <c r="CV2354" s="121"/>
      <c r="CW2354" s="121"/>
      <c r="CX2354" s="121"/>
      <c r="CY2354" s="121"/>
      <c r="CZ2354" s="121"/>
      <c r="DA2354" s="121"/>
      <c r="DB2354" s="121"/>
      <c r="DC2354" s="121"/>
      <c r="DD2354" s="121"/>
      <c r="DE2354" s="121"/>
      <c r="DF2354" s="121"/>
      <c r="DG2354" s="121"/>
      <c r="DH2354" s="121"/>
      <c r="DI2354" s="121"/>
      <c r="DJ2354" s="121"/>
      <c r="DK2354" s="121"/>
      <c r="DL2354" s="121"/>
      <c r="DM2354" s="121"/>
      <c r="DN2354" s="121"/>
      <c r="DO2354" s="121"/>
      <c r="DP2354" s="121"/>
      <c r="DQ2354" s="121"/>
      <c r="DR2354" s="121"/>
      <c r="DS2354" s="121"/>
      <c r="DT2354" s="121"/>
      <c r="DU2354" s="121"/>
      <c r="DV2354" s="121"/>
      <c r="DW2354" s="121"/>
      <c r="DX2354" s="121"/>
      <c r="DY2354" s="121"/>
      <c r="DZ2354" s="121"/>
      <c r="EA2354" s="121"/>
      <c r="EB2354" s="121"/>
      <c r="EC2354" s="121"/>
      <c r="ED2354" s="121"/>
      <c r="EE2354" s="121"/>
      <c r="EF2354" s="121"/>
      <c r="EG2354" s="121"/>
      <c r="EH2354" s="121"/>
      <c r="EI2354" s="121"/>
      <c r="EJ2354" s="121"/>
      <c r="EK2354" s="121"/>
      <c r="EL2354" s="121"/>
      <c r="EM2354" s="121"/>
      <c r="EN2354" s="121"/>
      <c r="EO2354" s="121"/>
      <c r="EP2354" s="121"/>
      <c r="EQ2354" s="121"/>
      <c r="ER2354" s="121"/>
      <c r="ES2354" s="121"/>
      <c r="ET2354" s="121"/>
      <c r="EU2354" s="121"/>
      <c r="EV2354" s="121"/>
      <c r="EW2354" s="121"/>
      <c r="EX2354" s="121"/>
      <c r="EY2354" s="121"/>
      <c r="EZ2354" s="121"/>
      <c r="FA2354" s="121"/>
      <c r="FB2354" s="121"/>
      <c r="FC2354" s="121"/>
      <c r="FD2354" s="121"/>
      <c r="FE2354" s="121"/>
      <c r="FF2354" s="121"/>
      <c r="FG2354" s="121"/>
      <c r="FH2354" s="121"/>
      <c r="FI2354" s="121"/>
      <c r="FJ2354" s="121"/>
      <c r="FK2354" s="121"/>
      <c r="FL2354" s="121"/>
      <c r="FM2354" s="121"/>
      <c r="FN2354" s="121"/>
      <c r="FO2354" s="121"/>
      <c r="FP2354" s="121"/>
      <c r="FQ2354" s="121"/>
      <c r="FR2354" s="121"/>
      <c r="FS2354" s="121"/>
      <c r="FT2354" s="121"/>
      <c r="FU2354" s="121"/>
      <c r="FV2354" s="121"/>
      <c r="FW2354" s="121"/>
      <c r="FX2354" s="121"/>
      <c r="FY2354" s="121"/>
      <c r="FZ2354" s="121"/>
      <c r="GA2354" s="121"/>
      <c r="GB2354" s="121"/>
      <c r="GC2354" s="121"/>
      <c r="GD2354" s="121"/>
      <c r="GE2354" s="121"/>
      <c r="GF2354" s="121"/>
      <c r="GG2354" s="121"/>
      <c r="GH2354" s="121"/>
      <c r="GI2354" s="121"/>
      <c r="GJ2354" s="121"/>
      <c r="GK2354" s="121"/>
      <c r="GL2354" s="121"/>
      <c r="GM2354" s="121"/>
      <c r="GN2354" s="121"/>
      <c r="GO2354" s="121"/>
      <c r="GP2354" s="121"/>
      <c r="GQ2354" s="121"/>
      <c r="GR2354" s="121"/>
      <c r="GS2354" s="121"/>
      <c r="GT2354" s="121"/>
      <c r="GU2354" s="121"/>
      <c r="GV2354" s="121"/>
      <c r="GW2354" s="121"/>
      <c r="GX2354" s="121"/>
      <c r="GY2354" s="121"/>
      <c r="GZ2354" s="121"/>
      <c r="HA2354" s="121"/>
      <c r="HB2354" s="121"/>
      <c r="HC2354" s="121"/>
      <c r="HD2354" s="121"/>
      <c r="HE2354" s="121"/>
      <c r="HF2354" s="121"/>
      <c r="HG2354" s="121"/>
      <c r="HH2354" s="121"/>
      <c r="HI2354" s="121"/>
      <c r="HJ2354" s="121"/>
      <c r="HK2354" s="121"/>
      <c r="HL2354" s="121"/>
      <c r="HM2354" s="121"/>
      <c r="HN2354" s="121"/>
      <c r="HO2354" s="121"/>
      <c r="HP2354" s="121"/>
      <c r="HQ2354" s="121"/>
      <c r="HR2354" s="121"/>
      <c r="HS2354" s="121"/>
      <c r="HT2354" s="121"/>
      <c r="HU2354" s="121"/>
      <c r="HV2354" s="121"/>
      <c r="HW2354" s="121"/>
      <c r="HX2354" s="121"/>
      <c r="HY2354" s="121"/>
      <c r="HZ2354" s="121"/>
      <c r="IA2354" s="121"/>
      <c r="IB2354" s="121"/>
      <c r="IC2354" s="121"/>
      <c r="ID2354" s="121"/>
      <c r="IE2354" s="121"/>
      <c r="IF2354" s="121"/>
      <c r="IG2354" s="121"/>
      <c r="IH2354" s="121"/>
      <c r="II2354" s="121"/>
      <c r="IJ2354" s="121"/>
      <c r="IK2354" s="121"/>
      <c r="IL2354" s="121"/>
      <c r="IM2354" s="121"/>
      <c r="IN2354" s="121"/>
      <c r="IO2354" s="121"/>
      <c r="IP2354" s="121"/>
      <c r="IQ2354" s="121"/>
      <c r="IR2354" s="121"/>
      <c r="IS2354" s="121"/>
      <c r="IT2354" s="121"/>
      <c r="IU2354" s="121"/>
      <c r="IV2354" s="121"/>
      <c r="IW2354" s="121"/>
      <c r="IX2354" s="121"/>
      <c r="IY2354" s="121"/>
      <c r="IZ2354" s="121"/>
      <c r="JA2354" s="121"/>
      <c r="JB2354" s="121"/>
      <c r="JC2354" s="121"/>
      <c r="JD2354" s="121"/>
      <c r="JE2354" s="121"/>
      <c r="JF2354" s="121"/>
      <c r="JG2354" s="121"/>
      <c r="JH2354" s="121"/>
      <c r="JI2354" s="121"/>
      <c r="JJ2354" s="121"/>
      <c r="JK2354" s="121"/>
      <c r="JL2354" s="121"/>
      <c r="JM2354" s="121"/>
      <c r="JN2354" s="121"/>
      <c r="JO2354" s="121"/>
      <c r="JP2354" s="121"/>
      <c r="JQ2354" s="121"/>
      <c r="JR2354" s="121"/>
      <c r="JS2354" s="121"/>
      <c r="JT2354" s="121"/>
      <c r="JU2354" s="121"/>
      <c r="JV2354" s="121"/>
      <c r="JW2354" s="121"/>
      <c r="JX2354" s="121"/>
      <c r="JY2354" s="121"/>
      <c r="JZ2354" s="121"/>
      <c r="KA2354" s="121"/>
      <c r="KB2354" s="121"/>
      <c r="KC2354" s="121"/>
      <c r="KD2354" s="121"/>
      <c r="KE2354" s="121"/>
      <c r="KF2354" s="121"/>
      <c r="KG2354" s="121"/>
      <c r="KH2354" s="121"/>
      <c r="KI2354" s="121"/>
      <c r="KJ2354" s="121"/>
      <c r="KK2354" s="121"/>
      <c r="KL2354" s="121"/>
      <c r="KM2354" s="121"/>
      <c r="KN2354" s="121"/>
      <c r="KO2354" s="121"/>
      <c r="KP2354" s="121"/>
      <c r="KQ2354" s="121"/>
      <c r="KR2354" s="121"/>
      <c r="KS2354" s="121"/>
      <c r="KT2354" s="121"/>
      <c r="KU2354" s="121"/>
      <c r="KV2354" s="121"/>
      <c r="KW2354" s="121"/>
      <c r="KX2354" s="121"/>
      <c r="KY2354" s="121"/>
      <c r="KZ2354" s="121"/>
      <c r="LA2354" s="121"/>
      <c r="LB2354" s="121"/>
      <c r="LC2354" s="121"/>
      <c r="LD2354" s="121"/>
      <c r="LE2354" s="121"/>
      <c r="LF2354" s="121"/>
      <c r="LG2354" s="121"/>
      <c r="LH2354" s="121"/>
      <c r="LI2354" s="121"/>
      <c r="LJ2354" s="121"/>
      <c r="LK2354" s="121"/>
      <c r="LL2354" s="121"/>
      <c r="LM2354" s="121"/>
      <c r="LN2354" s="121"/>
      <c r="LO2354" s="121"/>
      <c r="LP2354" s="121"/>
      <c r="LQ2354" s="121"/>
      <c r="LR2354" s="121"/>
      <c r="LS2354" s="121"/>
      <c r="LT2354" s="121"/>
      <c r="LU2354" s="121"/>
      <c r="LV2354" s="121"/>
      <c r="LW2354" s="121"/>
      <c r="LX2354" s="121"/>
      <c r="LY2354" s="121"/>
      <c r="LZ2354" s="121"/>
      <c r="MA2354" s="121"/>
      <c r="MB2354" s="121"/>
      <c r="MC2354" s="121"/>
      <c r="MD2354" s="121"/>
      <c r="ME2354" s="121"/>
      <c r="MF2354" s="121"/>
      <c r="MG2354" s="121"/>
      <c r="MH2354" s="121"/>
      <c r="MI2354" s="121"/>
      <c r="MJ2354" s="121"/>
      <c r="MK2354" s="121"/>
      <c r="ML2354" s="121"/>
      <c r="MM2354" s="121"/>
      <c r="MN2354" s="121"/>
      <c r="MO2354" s="121"/>
      <c r="MP2354" s="121"/>
      <c r="MQ2354" s="121"/>
      <c r="MR2354" s="121"/>
      <c r="MS2354" s="121"/>
      <c r="MT2354" s="121"/>
      <c r="MU2354" s="121"/>
      <c r="MV2354" s="121"/>
      <c r="MW2354" s="121"/>
      <c r="MX2354" s="121"/>
      <c r="MY2354" s="121"/>
      <c r="MZ2354" s="121"/>
      <c r="NA2354" s="121"/>
      <c r="NB2354" s="121"/>
      <c r="NC2354" s="121"/>
      <c r="ND2354" s="121"/>
      <c r="NE2354" s="121"/>
      <c r="NF2354" s="121"/>
      <c r="NG2354" s="121"/>
      <c r="NH2354" s="121"/>
      <c r="NI2354" s="121"/>
      <c r="NJ2354" s="121"/>
      <c r="NK2354" s="121"/>
      <c r="NL2354" s="121"/>
      <c r="NM2354" s="121"/>
      <c r="NN2354" s="121"/>
      <c r="NO2354" s="121"/>
      <c r="NP2354" s="121"/>
      <c r="NQ2354" s="121"/>
      <c r="NR2354" s="121"/>
      <c r="NS2354" s="121"/>
      <c r="NT2354" s="121"/>
      <c r="NU2354" s="121"/>
      <c r="NV2354" s="121"/>
      <c r="NW2354" s="121"/>
      <c r="NX2354" s="121"/>
      <c r="NY2354" s="121"/>
      <c r="NZ2354" s="121"/>
      <c r="OA2354" s="121"/>
      <c r="OB2354" s="121"/>
      <c r="OC2354" s="121"/>
      <c r="OD2354" s="121"/>
      <c r="OE2354" s="121"/>
      <c r="OF2354" s="121"/>
      <c r="OG2354" s="121"/>
      <c r="OH2354" s="121"/>
      <c r="OI2354" s="121"/>
      <c r="OJ2354" s="121"/>
      <c r="OK2354" s="121"/>
      <c r="OL2354" s="121"/>
      <c r="OM2354" s="121"/>
      <c r="ON2354" s="121"/>
      <c r="OO2354" s="121"/>
      <c r="OP2354" s="121"/>
      <c r="OQ2354" s="121"/>
      <c r="OR2354" s="121"/>
      <c r="OS2354" s="121"/>
      <c r="OT2354" s="121"/>
      <c r="OU2354" s="121"/>
      <c r="OV2354" s="121"/>
      <c r="OW2354" s="121"/>
      <c r="OX2354" s="121"/>
      <c r="OY2354" s="121"/>
      <c r="OZ2354" s="121"/>
      <c r="PA2354" s="121"/>
      <c r="PB2354" s="121"/>
      <c r="PC2354" s="121"/>
      <c r="PD2354" s="121"/>
      <c r="PE2354" s="121"/>
      <c r="PF2354" s="121"/>
      <c r="PG2354" s="121"/>
      <c r="PH2354" s="121"/>
      <c r="PI2354" s="121"/>
      <c r="PJ2354" s="121"/>
      <c r="PK2354" s="121"/>
      <c r="PL2354" s="121"/>
      <c r="PM2354" s="121"/>
      <c r="PN2354" s="121"/>
      <c r="PO2354" s="121"/>
      <c r="PP2354" s="121"/>
      <c r="PQ2354" s="121"/>
      <c r="PR2354" s="121"/>
      <c r="PS2354" s="121"/>
      <c r="PT2354" s="121"/>
      <c r="PU2354" s="121"/>
      <c r="PV2354" s="121"/>
      <c r="PW2354" s="121"/>
      <c r="PX2354" s="121"/>
      <c r="PY2354" s="121"/>
      <c r="PZ2354" s="121"/>
      <c r="QA2354" s="121"/>
      <c r="QB2354" s="121"/>
      <c r="QC2354" s="121"/>
      <c r="QD2354" s="121"/>
      <c r="QE2354" s="121"/>
      <c r="QF2354" s="121"/>
      <c r="QG2354" s="121"/>
      <c r="QH2354" s="121"/>
      <c r="QI2354" s="121"/>
      <c r="QJ2354" s="121"/>
      <c r="QK2354" s="121"/>
      <c r="QL2354" s="121"/>
      <c r="QM2354" s="121"/>
      <c r="QN2354" s="121"/>
      <c r="QO2354" s="121"/>
      <c r="QP2354" s="121"/>
      <c r="QQ2354" s="121"/>
      <c r="QR2354" s="121"/>
      <c r="QS2354" s="121"/>
      <c r="QT2354" s="121"/>
      <c r="QU2354" s="121"/>
      <c r="QV2354" s="121"/>
      <c r="QW2354" s="121"/>
      <c r="QX2354" s="121"/>
      <c r="QY2354" s="121"/>
      <c r="QZ2354" s="121"/>
      <c r="RA2354" s="121"/>
      <c r="RB2354" s="121"/>
      <c r="RC2354" s="121"/>
      <c r="RD2354" s="121"/>
      <c r="RE2354" s="121"/>
      <c r="RF2354" s="121"/>
      <c r="RG2354" s="121"/>
      <c r="RH2354" s="121"/>
      <c r="RI2354" s="121"/>
      <c r="RJ2354" s="121"/>
      <c r="RK2354" s="121"/>
      <c r="RL2354" s="121"/>
      <c r="RM2354" s="121"/>
      <c r="RN2354" s="121"/>
      <c r="RO2354" s="121"/>
      <c r="RP2354" s="121"/>
      <c r="RQ2354" s="121"/>
      <c r="RR2354" s="121"/>
      <c r="RS2354" s="121"/>
      <c r="RT2354" s="121"/>
      <c r="RU2354" s="121"/>
      <c r="RV2354" s="121"/>
      <c r="RW2354" s="121"/>
      <c r="RX2354" s="121"/>
      <c r="RY2354" s="121"/>
      <c r="RZ2354" s="121"/>
      <c r="SA2354" s="121"/>
      <c r="SB2354" s="121"/>
      <c r="SC2354" s="121"/>
      <c r="SD2354" s="121"/>
      <c r="SE2354" s="121"/>
      <c r="SF2354" s="121"/>
      <c r="SG2354" s="121"/>
      <c r="SH2354" s="121"/>
      <c r="SI2354" s="121"/>
      <c r="SJ2354" s="121"/>
      <c r="SK2354" s="121"/>
      <c r="SL2354" s="121"/>
      <c r="SM2354" s="121"/>
      <c r="SN2354" s="121"/>
      <c r="SO2354" s="121"/>
      <c r="SP2354" s="121"/>
      <c r="SQ2354" s="121"/>
      <c r="SR2354" s="121"/>
      <c r="SS2354" s="121"/>
      <c r="ST2354" s="121"/>
      <c r="SU2354" s="121"/>
      <c r="SV2354" s="121"/>
      <c r="SW2354" s="121"/>
      <c r="SX2354" s="121"/>
      <c r="SY2354" s="121"/>
      <c r="SZ2354" s="121"/>
      <c r="TA2354" s="121"/>
      <c r="TB2354" s="121"/>
      <c r="TC2354" s="121"/>
      <c r="TD2354" s="121"/>
      <c r="TE2354" s="121"/>
      <c r="TF2354" s="121"/>
      <c r="TG2354" s="121"/>
      <c r="TH2354" s="121"/>
      <c r="TI2354" s="121"/>
      <c r="TJ2354" s="121"/>
      <c r="TK2354" s="121"/>
      <c r="TL2354" s="121"/>
      <c r="TM2354" s="121"/>
      <c r="TN2354" s="121"/>
      <c r="TO2354" s="121"/>
      <c r="TP2354" s="121"/>
      <c r="TQ2354" s="121"/>
      <c r="TR2354" s="121"/>
      <c r="TS2354" s="121"/>
      <c r="TT2354" s="121"/>
      <c r="TU2354" s="121"/>
      <c r="TV2354" s="121"/>
      <c r="TW2354" s="121"/>
      <c r="TX2354" s="121"/>
      <c r="TY2354" s="121"/>
      <c r="TZ2354" s="121"/>
      <c r="UA2354" s="121"/>
      <c r="UB2354" s="121"/>
      <c r="UC2354" s="121"/>
      <c r="UD2354" s="121"/>
      <c r="UE2354" s="121"/>
      <c r="UF2354" s="121"/>
      <c r="UG2354" s="121"/>
      <c r="UH2354" s="121"/>
      <c r="UI2354" s="121"/>
      <c r="UJ2354" s="121"/>
      <c r="UK2354" s="121"/>
      <c r="UL2354" s="121"/>
      <c r="UM2354" s="121"/>
      <c r="UN2354" s="121"/>
      <c r="UO2354" s="121"/>
      <c r="UP2354" s="121"/>
      <c r="UQ2354" s="121"/>
      <c r="UR2354" s="121"/>
      <c r="US2354" s="121"/>
      <c r="UT2354" s="121"/>
      <c r="UU2354" s="121"/>
      <c r="UV2354" s="121"/>
      <c r="UW2354" s="121"/>
      <c r="UX2354" s="121"/>
      <c r="UY2354" s="121"/>
      <c r="UZ2354" s="121"/>
      <c r="VA2354" s="121"/>
      <c r="VB2354" s="121"/>
      <c r="VC2354" s="121"/>
      <c r="VD2354" s="121"/>
      <c r="VE2354" s="121"/>
      <c r="VF2354" s="121"/>
      <c r="VG2354" s="121"/>
      <c r="VH2354" s="121"/>
      <c r="VI2354" s="121"/>
      <c r="VJ2354" s="121"/>
      <c r="VK2354" s="121"/>
      <c r="VL2354" s="121"/>
      <c r="VM2354" s="121"/>
      <c r="VN2354" s="121"/>
      <c r="VO2354" s="121"/>
      <c r="VP2354" s="121"/>
      <c r="VQ2354" s="121"/>
      <c r="VR2354" s="121"/>
      <c r="VS2354" s="121"/>
      <c r="VT2354" s="121"/>
      <c r="VU2354" s="121"/>
      <c r="VV2354" s="121"/>
      <c r="VW2354" s="121"/>
      <c r="VX2354" s="121"/>
      <c r="VY2354" s="121"/>
      <c r="VZ2354" s="121"/>
      <c r="WA2354" s="121"/>
      <c r="WB2354" s="121"/>
      <c r="WC2354" s="121"/>
      <c r="WD2354" s="121"/>
      <c r="WE2354" s="121"/>
      <c r="WF2354" s="121"/>
      <c r="WG2354" s="121"/>
      <c r="WH2354" s="121"/>
      <c r="WI2354" s="121"/>
      <c r="WJ2354" s="121"/>
      <c r="WK2354" s="121"/>
      <c r="WL2354" s="121"/>
      <c r="WM2354" s="121"/>
      <c r="WN2354" s="121"/>
      <c r="WO2354" s="121"/>
      <c r="WP2354" s="121"/>
      <c r="WQ2354" s="121"/>
      <c r="WR2354" s="121"/>
      <c r="WS2354" s="121"/>
      <c r="WT2354" s="121"/>
      <c r="WU2354" s="121"/>
      <c r="WV2354" s="121"/>
      <c r="WW2354" s="121"/>
      <c r="WX2354" s="121"/>
      <c r="WY2354" s="121"/>
      <c r="WZ2354" s="121"/>
      <c r="XA2354" s="121"/>
      <c r="XB2354" s="121"/>
      <c r="XC2354" s="121"/>
      <c r="XD2354" s="121"/>
      <c r="XE2354" s="121"/>
      <c r="XF2354" s="121"/>
      <c r="XG2354" s="121"/>
      <c r="XH2354" s="121"/>
      <c r="XI2354" s="121"/>
      <c r="XJ2354" s="121"/>
      <c r="XK2354" s="121"/>
      <c r="XL2354" s="121"/>
      <c r="XM2354" s="121"/>
      <c r="XN2354" s="121"/>
      <c r="XO2354" s="121"/>
      <c r="XP2354" s="121"/>
      <c r="XQ2354" s="121"/>
      <c r="XR2354" s="121"/>
      <c r="XS2354" s="121"/>
      <c r="XT2354" s="121"/>
      <c r="XU2354" s="121"/>
      <c r="XV2354" s="121"/>
      <c r="XW2354" s="121"/>
      <c r="XX2354" s="121"/>
      <c r="XY2354" s="121"/>
      <c r="XZ2354" s="121"/>
      <c r="YA2354" s="121"/>
      <c r="YB2354" s="121"/>
      <c r="YC2354" s="121"/>
      <c r="YD2354" s="121"/>
      <c r="YE2354" s="121"/>
      <c r="YF2354" s="121"/>
      <c r="YG2354" s="121"/>
      <c r="YH2354" s="121"/>
      <c r="YI2354" s="121"/>
      <c r="YJ2354" s="121"/>
      <c r="YK2354" s="121"/>
      <c r="YL2354" s="121"/>
      <c r="YM2354" s="121"/>
      <c r="YN2354" s="121"/>
      <c r="YO2354" s="121"/>
      <c r="YP2354" s="121"/>
      <c r="YQ2354" s="121"/>
      <c r="YR2354" s="121"/>
      <c r="YS2354" s="121"/>
      <c r="YT2354" s="121"/>
      <c r="YU2354" s="121"/>
      <c r="YV2354" s="121"/>
      <c r="YW2354" s="121"/>
      <c r="YX2354" s="121"/>
      <c r="YY2354" s="121"/>
      <c r="YZ2354" s="121"/>
      <c r="ZA2354" s="121"/>
      <c r="ZB2354" s="121"/>
      <c r="ZC2354" s="121"/>
      <c r="ZD2354" s="121"/>
      <c r="ZE2354" s="121"/>
      <c r="ZF2354" s="121"/>
      <c r="ZG2354" s="121"/>
      <c r="ZH2354" s="121"/>
      <c r="ZI2354" s="121"/>
      <c r="ZJ2354" s="121"/>
      <c r="ZK2354" s="121"/>
      <c r="ZL2354" s="121"/>
      <c r="ZM2354" s="121"/>
      <c r="ZN2354" s="121"/>
      <c r="ZO2354" s="121"/>
      <c r="ZP2354" s="121"/>
      <c r="ZQ2354" s="121"/>
      <c r="ZR2354" s="121"/>
      <c r="ZS2354" s="121"/>
      <c r="ZT2354" s="121"/>
      <c r="ZU2354" s="121"/>
      <c r="ZV2354" s="121"/>
      <c r="ZW2354" s="121"/>
      <c r="ZX2354" s="121"/>
      <c r="ZY2354" s="121"/>
      <c r="ZZ2354" s="121"/>
      <c r="AAA2354" s="121"/>
      <c r="AAB2354" s="121"/>
      <c r="AAC2354" s="121"/>
      <c r="AAD2354" s="121"/>
      <c r="AAE2354" s="121"/>
      <c r="AAF2354" s="121"/>
      <c r="AAG2354" s="121"/>
      <c r="AAH2354" s="121"/>
      <c r="AAI2354" s="121"/>
      <c r="AAJ2354" s="121"/>
      <c r="AAK2354" s="121"/>
      <c r="AAL2354" s="121"/>
      <c r="AAM2354" s="121"/>
      <c r="AAN2354" s="121"/>
      <c r="AAO2354" s="121"/>
      <c r="AAP2354" s="121"/>
      <c r="AAQ2354" s="121"/>
      <c r="AAR2354" s="121"/>
      <c r="AAS2354" s="121"/>
      <c r="AAT2354" s="121"/>
      <c r="AAU2354" s="121"/>
      <c r="AAV2354" s="121"/>
      <c r="AAW2354" s="121"/>
      <c r="AAX2354" s="121"/>
      <c r="AAY2354" s="121"/>
      <c r="AAZ2354" s="121"/>
      <c r="ABA2354" s="121"/>
      <c r="ABB2354" s="121"/>
      <c r="ABC2354" s="121"/>
      <c r="ABD2354" s="121"/>
      <c r="ABE2354" s="121"/>
      <c r="ABF2354" s="121"/>
      <c r="ABG2354" s="121"/>
      <c r="ABH2354" s="121"/>
      <c r="ABI2354" s="121"/>
      <c r="ABJ2354" s="121"/>
      <c r="ABK2354" s="121"/>
      <c r="ABL2354" s="121"/>
      <c r="ABM2354" s="121"/>
      <c r="ABN2354" s="121"/>
      <c r="ABO2354" s="121"/>
      <c r="ABP2354" s="121"/>
      <c r="ABQ2354" s="121"/>
      <c r="ABR2354" s="121"/>
      <c r="ABS2354" s="121"/>
      <c r="ABT2354" s="121"/>
      <c r="ABU2354" s="121"/>
      <c r="ABV2354" s="121"/>
      <c r="ABW2354" s="121"/>
      <c r="ABX2354" s="121"/>
      <c r="ABY2354" s="121"/>
      <c r="ABZ2354" s="121"/>
      <c r="ACA2354" s="121"/>
      <c r="ACB2354" s="121"/>
      <c r="ACC2354" s="121"/>
      <c r="ACD2354" s="121"/>
      <c r="ACE2354" s="121"/>
      <c r="ACF2354" s="121"/>
      <c r="ACG2354" s="121"/>
      <c r="ACH2354" s="121"/>
      <c r="ACI2354" s="121"/>
      <c r="ACJ2354" s="121"/>
      <c r="ACK2354" s="121"/>
      <c r="ACL2354" s="121"/>
      <c r="ACM2354" s="121"/>
      <c r="ACN2354" s="121"/>
      <c r="ACO2354" s="121"/>
      <c r="ACP2354" s="121"/>
      <c r="ACQ2354" s="121"/>
      <c r="ACR2354" s="121"/>
      <c r="ACS2354" s="121"/>
      <c r="ACT2354" s="121"/>
      <c r="ACU2354" s="121"/>
      <c r="ACV2354" s="121"/>
      <c r="ACW2354" s="121"/>
      <c r="ACX2354" s="121"/>
      <c r="ACY2354" s="121"/>
      <c r="ACZ2354" s="121"/>
      <c r="ADA2354" s="121"/>
      <c r="ADB2354" s="121"/>
      <c r="ADC2354" s="121"/>
      <c r="ADD2354" s="121"/>
      <c r="ADE2354" s="121"/>
      <c r="ADF2354" s="121"/>
      <c r="ADG2354" s="121"/>
      <c r="ADH2354" s="121"/>
      <c r="ADI2354" s="121"/>
      <c r="ADJ2354" s="121"/>
      <c r="ADK2354" s="121"/>
      <c r="ADL2354" s="121"/>
      <c r="ADM2354" s="121"/>
      <c r="ADN2354" s="121"/>
      <c r="ADO2354" s="121"/>
      <c r="ADP2354" s="121"/>
      <c r="ADQ2354" s="121"/>
      <c r="ADR2354" s="121"/>
      <c r="ADS2354" s="121"/>
      <c r="ADT2354" s="121"/>
      <c r="ADU2354" s="121"/>
      <c r="ADV2354" s="121"/>
      <c r="ADW2354" s="121"/>
      <c r="ADX2354" s="121"/>
      <c r="ADY2354" s="121"/>
      <c r="ADZ2354" s="121"/>
      <c r="AEA2354" s="121"/>
      <c r="AEB2354" s="121"/>
      <c r="AEC2354" s="121"/>
      <c r="AED2354" s="121"/>
      <c r="AEE2354" s="121"/>
      <c r="AEF2354" s="121"/>
      <c r="AEG2354" s="121"/>
      <c r="AEH2354" s="121"/>
      <c r="AEI2354" s="121"/>
      <c r="AEJ2354" s="121"/>
      <c r="AEK2354" s="121"/>
      <c r="AEL2354" s="121"/>
      <c r="AEM2354" s="121"/>
      <c r="AEN2354" s="121"/>
      <c r="AEO2354" s="121"/>
      <c r="AEP2354" s="121"/>
      <c r="AEQ2354" s="121"/>
      <c r="AER2354" s="121"/>
      <c r="AES2354" s="121"/>
      <c r="AET2354" s="121"/>
      <c r="AEU2354" s="121"/>
      <c r="AEV2354" s="121"/>
      <c r="AEW2354" s="121"/>
      <c r="AEX2354" s="121"/>
      <c r="AEY2354" s="121"/>
      <c r="AEZ2354" s="121"/>
      <c r="AFA2354" s="121"/>
      <c r="AFB2354" s="121"/>
      <c r="AFC2354" s="121"/>
      <c r="AFD2354" s="121"/>
      <c r="AFE2354" s="121"/>
      <c r="AFF2354" s="121"/>
      <c r="AFG2354" s="121"/>
      <c r="AFH2354" s="121"/>
      <c r="AFI2354" s="121"/>
      <c r="AFJ2354" s="121"/>
      <c r="AFK2354" s="121"/>
      <c r="AFL2354" s="121"/>
      <c r="AFM2354" s="121"/>
      <c r="AFN2354" s="121"/>
      <c r="AFO2354" s="121"/>
      <c r="AFP2354" s="121"/>
      <c r="AFQ2354" s="121"/>
      <c r="AFR2354" s="121"/>
      <c r="AFS2354" s="121"/>
      <c r="AFT2354" s="121"/>
      <c r="AFU2354" s="121"/>
      <c r="AFV2354" s="121"/>
      <c r="AFW2354" s="121"/>
      <c r="AFX2354" s="121"/>
      <c r="AFY2354" s="121"/>
      <c r="AFZ2354" s="121"/>
      <c r="AGA2354" s="121"/>
      <c r="AGB2354" s="121"/>
      <c r="AGC2354" s="121"/>
      <c r="AGD2354" s="121"/>
      <c r="AGE2354" s="121"/>
      <c r="AGF2354" s="121"/>
      <c r="AGG2354" s="121"/>
      <c r="AGH2354" s="121"/>
      <c r="AGI2354" s="121"/>
      <c r="AGJ2354" s="121"/>
      <c r="AGK2354" s="121"/>
      <c r="AGL2354" s="121"/>
      <c r="AGM2354" s="121"/>
      <c r="AGN2354" s="121"/>
      <c r="AGO2354" s="121"/>
      <c r="AGP2354" s="121"/>
      <c r="AGQ2354" s="121"/>
      <c r="AGR2354" s="121"/>
      <c r="AGS2354" s="121"/>
      <c r="AGT2354" s="121"/>
      <c r="AGU2354" s="121"/>
      <c r="AGV2354" s="121"/>
      <c r="AGW2354" s="121"/>
      <c r="AGX2354" s="121"/>
      <c r="AGY2354" s="121"/>
      <c r="AGZ2354" s="121"/>
      <c r="AHA2354" s="121"/>
      <c r="AHB2354" s="121"/>
      <c r="AHC2354" s="121"/>
      <c r="AHD2354" s="121"/>
      <c r="AHE2354" s="121"/>
      <c r="AHF2354" s="121"/>
      <c r="AHG2354" s="121"/>
      <c r="AHH2354" s="121"/>
      <c r="AHI2354" s="121"/>
      <c r="AHJ2354" s="121"/>
      <c r="AHK2354" s="121"/>
      <c r="AHL2354" s="121"/>
      <c r="AHM2354" s="121"/>
      <c r="AHN2354" s="121"/>
      <c r="AHO2354" s="121"/>
      <c r="AHP2354" s="121"/>
      <c r="AHQ2354" s="121"/>
      <c r="AHR2354" s="121"/>
      <c r="AHS2354" s="121"/>
      <c r="AHT2354" s="121"/>
      <c r="AHU2354" s="121"/>
      <c r="AHV2354" s="121"/>
      <c r="AHW2354" s="121"/>
      <c r="AHX2354" s="121"/>
      <c r="AHY2354" s="121"/>
      <c r="AHZ2354" s="121"/>
      <c r="AIA2354" s="121"/>
      <c r="AIB2354" s="121"/>
      <c r="AIC2354" s="121"/>
      <c r="AID2354" s="121"/>
      <c r="AIE2354" s="121"/>
      <c r="AIF2354" s="121"/>
      <c r="AIG2354" s="121"/>
      <c r="AIH2354" s="121"/>
      <c r="AII2354" s="121"/>
      <c r="AIJ2354" s="121"/>
      <c r="AIK2354" s="121"/>
      <c r="AIL2354" s="121"/>
      <c r="AIM2354" s="121"/>
      <c r="AIN2354" s="121"/>
      <c r="AIO2354" s="121"/>
      <c r="AIP2354" s="121"/>
      <c r="AIQ2354" s="121"/>
      <c r="AIR2354" s="121"/>
      <c r="AIS2354" s="121"/>
      <c r="AIT2354" s="121"/>
      <c r="AIU2354" s="121"/>
      <c r="AIV2354" s="121"/>
      <c r="AIW2354" s="121"/>
      <c r="AIX2354" s="121"/>
      <c r="AIY2354" s="121"/>
      <c r="AIZ2354" s="121"/>
      <c r="AJA2354" s="121"/>
      <c r="AJB2354" s="121"/>
      <c r="AJC2354" s="121"/>
      <c r="AJD2354" s="121"/>
      <c r="AJE2354" s="121"/>
      <c r="AJF2354" s="121"/>
      <c r="AJG2354" s="121"/>
      <c r="AJH2354" s="121"/>
      <c r="AJI2354" s="121"/>
      <c r="AJJ2354" s="121"/>
      <c r="AJK2354" s="121"/>
      <c r="AJL2354" s="121"/>
      <c r="AJM2354" s="121"/>
      <c r="AJN2354" s="121"/>
      <c r="AJO2354" s="121"/>
      <c r="AJP2354" s="121"/>
      <c r="AJQ2354" s="121"/>
      <c r="AJR2354" s="121"/>
      <c r="AJS2354" s="121"/>
      <c r="AJT2354" s="121"/>
      <c r="AJU2354" s="121"/>
      <c r="AJV2354" s="121"/>
      <c r="AJW2354" s="121"/>
      <c r="AJX2354" s="121"/>
      <c r="AJY2354" s="121"/>
      <c r="AJZ2354" s="121"/>
      <c r="AKA2354" s="121"/>
      <c r="AKB2354" s="121"/>
      <c r="AKC2354" s="121"/>
      <c r="AKD2354" s="121"/>
      <c r="AKE2354" s="121"/>
      <c r="AKF2354" s="121"/>
      <c r="AKG2354" s="121"/>
      <c r="AKH2354" s="121"/>
      <c r="AKI2354" s="121"/>
      <c r="AKJ2354" s="121"/>
      <c r="AKK2354" s="121"/>
      <c r="AKL2354" s="121"/>
      <c r="AKM2354" s="121"/>
      <c r="AKN2354" s="121"/>
      <c r="AKO2354" s="121"/>
      <c r="AKP2354" s="121"/>
      <c r="AKQ2354" s="121"/>
      <c r="AKR2354" s="121"/>
      <c r="AKS2354" s="121"/>
      <c r="AKT2354" s="121"/>
      <c r="AKU2354" s="121"/>
      <c r="AKV2354" s="121"/>
      <c r="AKW2354" s="121"/>
      <c r="AKX2354" s="121"/>
      <c r="AKY2354" s="121"/>
      <c r="AKZ2354" s="121"/>
      <c r="ALA2354" s="121"/>
      <c r="ALB2354" s="121"/>
      <c r="ALC2354" s="121"/>
      <c r="ALD2354" s="121"/>
      <c r="ALE2354" s="121"/>
      <c r="ALF2354" s="121"/>
      <c r="ALG2354" s="121"/>
      <c r="ALH2354" s="121"/>
      <c r="ALI2354" s="121"/>
      <c r="ALJ2354" s="121"/>
      <c r="ALK2354" s="121"/>
      <c r="ALL2354" s="121"/>
      <c r="ALM2354" s="121"/>
      <c r="ALN2354" s="121"/>
      <c r="ALO2354" s="121"/>
      <c r="ALP2354" s="121"/>
      <c r="ALQ2354" s="121"/>
      <c r="ALR2354" s="121"/>
      <c r="ALS2354" s="121"/>
      <c r="ALT2354" s="121"/>
      <c r="ALU2354" s="121"/>
      <c r="ALV2354" s="121"/>
      <c r="ALW2354" s="121"/>
      <c r="ALX2354" s="121"/>
      <c r="ALY2354" s="121"/>
      <c r="ALZ2354" s="121"/>
      <c r="AMA2354" s="121"/>
      <c r="AMB2354" s="121"/>
      <c r="AMC2354" s="121"/>
      <c r="AMD2354" s="121"/>
      <c r="AME2354" s="121"/>
      <c r="AMF2354" s="121"/>
      <c r="AMG2354" s="121"/>
      <c r="AMH2354" s="121"/>
      <c r="AMI2354" s="121"/>
      <c r="AMJ2354" s="121"/>
      <c r="AMK2354" s="121"/>
    </row>
    <row r="2355" spans="1:1025" s="108" customFormat="1" ht="43.2">
      <c r="A2355" s="15">
        <v>2352</v>
      </c>
      <c r="B2355" s="16" t="s">
        <v>25</v>
      </c>
      <c r="C2355" s="16" t="s">
        <v>3864</v>
      </c>
      <c r="D2355" s="16" t="s">
        <v>5466</v>
      </c>
      <c r="E2355" s="16" t="s">
        <v>5704</v>
      </c>
      <c r="F2355" s="16" t="s">
        <v>938</v>
      </c>
      <c r="G2355" s="16" t="s">
        <v>948</v>
      </c>
      <c r="H2355" s="288">
        <v>45200</v>
      </c>
      <c r="I2355" s="16" t="s">
        <v>5701</v>
      </c>
      <c r="J2355" s="16" t="s">
        <v>4338</v>
      </c>
      <c r="K2355" s="16" t="s">
        <v>5705</v>
      </c>
      <c r="L2355" s="16" t="s">
        <v>5706</v>
      </c>
      <c r="M2355" s="55"/>
      <c r="N2355" s="121"/>
      <c r="O2355" s="121"/>
      <c r="P2355" s="121"/>
      <c r="Q2355" s="121"/>
      <c r="R2355" s="121"/>
      <c r="S2355" s="121"/>
      <c r="T2355" s="121"/>
      <c r="U2355" s="121"/>
      <c r="V2355" s="121"/>
      <c r="W2355" s="121"/>
      <c r="X2355" s="121"/>
      <c r="Y2355" s="121"/>
      <c r="Z2355" s="121"/>
      <c r="AA2355" s="121"/>
      <c r="AB2355" s="121"/>
      <c r="AC2355" s="121"/>
      <c r="AD2355" s="121"/>
      <c r="AE2355" s="121"/>
      <c r="AF2355" s="121"/>
      <c r="AG2355" s="121"/>
      <c r="AH2355" s="121"/>
      <c r="AI2355" s="121"/>
      <c r="AJ2355" s="121"/>
      <c r="AK2355" s="121"/>
      <c r="AL2355" s="121"/>
      <c r="AM2355" s="121"/>
      <c r="AN2355" s="121"/>
      <c r="AO2355" s="121"/>
      <c r="AP2355" s="121"/>
      <c r="AQ2355" s="121"/>
      <c r="AR2355" s="121"/>
      <c r="AS2355" s="121"/>
      <c r="AT2355" s="121"/>
      <c r="AU2355" s="121"/>
      <c r="AV2355" s="121"/>
      <c r="AW2355" s="121"/>
      <c r="AX2355" s="121"/>
      <c r="AY2355" s="121"/>
      <c r="AZ2355" s="121"/>
      <c r="BA2355" s="121"/>
      <c r="BB2355" s="121"/>
      <c r="BC2355" s="121"/>
      <c r="BD2355" s="121"/>
      <c r="BE2355" s="121"/>
      <c r="BF2355" s="121"/>
      <c r="BG2355" s="121"/>
      <c r="BH2355" s="121"/>
      <c r="BI2355" s="121"/>
      <c r="BJ2355" s="121"/>
      <c r="BK2355" s="121"/>
      <c r="BL2355" s="121"/>
      <c r="BM2355" s="121"/>
      <c r="BN2355" s="121"/>
      <c r="BO2355" s="121"/>
      <c r="BP2355" s="121"/>
      <c r="BQ2355" s="121"/>
      <c r="BR2355" s="121"/>
      <c r="BS2355" s="121"/>
      <c r="BT2355" s="121"/>
      <c r="BU2355" s="121"/>
      <c r="BV2355" s="121"/>
      <c r="BW2355" s="121"/>
      <c r="BX2355" s="121"/>
      <c r="BY2355" s="121"/>
      <c r="BZ2355" s="121"/>
      <c r="CA2355" s="121"/>
      <c r="CB2355" s="121"/>
      <c r="CC2355" s="121"/>
      <c r="CD2355" s="121"/>
      <c r="CE2355" s="121"/>
      <c r="CF2355" s="121"/>
      <c r="CG2355" s="121"/>
      <c r="CH2355" s="121"/>
      <c r="CI2355" s="121"/>
      <c r="CJ2355" s="121"/>
      <c r="CK2355" s="121"/>
      <c r="CL2355" s="121"/>
      <c r="CM2355" s="121"/>
      <c r="CN2355" s="121"/>
      <c r="CO2355" s="121"/>
      <c r="CP2355" s="121"/>
      <c r="CQ2355" s="121"/>
      <c r="CR2355" s="121"/>
      <c r="CS2355" s="121"/>
      <c r="CT2355" s="121"/>
      <c r="CU2355" s="121"/>
      <c r="CV2355" s="121"/>
      <c r="CW2355" s="121"/>
      <c r="CX2355" s="121"/>
      <c r="CY2355" s="121"/>
      <c r="CZ2355" s="121"/>
      <c r="DA2355" s="121"/>
      <c r="DB2355" s="121"/>
      <c r="DC2355" s="121"/>
      <c r="DD2355" s="121"/>
      <c r="DE2355" s="121"/>
      <c r="DF2355" s="121"/>
      <c r="DG2355" s="121"/>
      <c r="DH2355" s="121"/>
      <c r="DI2355" s="121"/>
      <c r="DJ2355" s="121"/>
      <c r="DK2355" s="121"/>
      <c r="DL2355" s="121"/>
      <c r="DM2355" s="121"/>
      <c r="DN2355" s="121"/>
      <c r="DO2355" s="121"/>
      <c r="DP2355" s="121"/>
      <c r="DQ2355" s="121"/>
      <c r="DR2355" s="121"/>
      <c r="DS2355" s="121"/>
      <c r="DT2355" s="121"/>
      <c r="DU2355" s="121"/>
      <c r="DV2355" s="121"/>
      <c r="DW2355" s="121"/>
      <c r="DX2355" s="121"/>
      <c r="DY2355" s="121"/>
      <c r="DZ2355" s="121"/>
      <c r="EA2355" s="121"/>
      <c r="EB2355" s="121"/>
      <c r="EC2355" s="121"/>
      <c r="ED2355" s="121"/>
      <c r="EE2355" s="121"/>
      <c r="EF2355" s="121"/>
      <c r="EG2355" s="121"/>
      <c r="EH2355" s="121"/>
      <c r="EI2355" s="121"/>
      <c r="EJ2355" s="121"/>
      <c r="EK2355" s="121"/>
      <c r="EL2355" s="121"/>
      <c r="EM2355" s="121"/>
      <c r="EN2355" s="121"/>
      <c r="EO2355" s="121"/>
      <c r="EP2355" s="121"/>
      <c r="EQ2355" s="121"/>
      <c r="ER2355" s="121"/>
      <c r="ES2355" s="121"/>
      <c r="ET2355" s="121"/>
      <c r="EU2355" s="121"/>
      <c r="EV2355" s="121"/>
      <c r="EW2355" s="121"/>
      <c r="EX2355" s="121"/>
      <c r="EY2355" s="121"/>
      <c r="EZ2355" s="121"/>
      <c r="FA2355" s="121"/>
      <c r="FB2355" s="121"/>
      <c r="FC2355" s="121"/>
      <c r="FD2355" s="121"/>
      <c r="FE2355" s="121"/>
      <c r="FF2355" s="121"/>
      <c r="FG2355" s="121"/>
      <c r="FH2355" s="121"/>
      <c r="FI2355" s="121"/>
      <c r="FJ2355" s="121"/>
      <c r="FK2355" s="121"/>
      <c r="FL2355" s="121"/>
      <c r="FM2355" s="121"/>
      <c r="FN2355" s="121"/>
      <c r="FO2355" s="121"/>
      <c r="FP2355" s="121"/>
      <c r="FQ2355" s="121"/>
      <c r="FR2355" s="121"/>
      <c r="FS2355" s="121"/>
      <c r="FT2355" s="121"/>
      <c r="FU2355" s="121"/>
      <c r="FV2355" s="121"/>
      <c r="FW2355" s="121"/>
      <c r="FX2355" s="121"/>
      <c r="FY2355" s="121"/>
      <c r="FZ2355" s="121"/>
      <c r="GA2355" s="121"/>
      <c r="GB2355" s="121"/>
      <c r="GC2355" s="121"/>
      <c r="GD2355" s="121"/>
      <c r="GE2355" s="121"/>
      <c r="GF2355" s="121"/>
      <c r="GG2355" s="121"/>
      <c r="GH2355" s="121"/>
      <c r="GI2355" s="121"/>
      <c r="GJ2355" s="121"/>
      <c r="GK2355" s="121"/>
      <c r="GL2355" s="121"/>
      <c r="GM2355" s="121"/>
      <c r="GN2355" s="121"/>
      <c r="GO2355" s="121"/>
      <c r="GP2355" s="121"/>
      <c r="GQ2355" s="121"/>
      <c r="GR2355" s="121"/>
      <c r="GS2355" s="121"/>
      <c r="GT2355" s="121"/>
      <c r="GU2355" s="121"/>
      <c r="GV2355" s="121"/>
      <c r="GW2355" s="121"/>
      <c r="GX2355" s="121"/>
      <c r="GY2355" s="121"/>
      <c r="GZ2355" s="121"/>
      <c r="HA2355" s="121"/>
      <c r="HB2355" s="121"/>
      <c r="HC2355" s="121"/>
      <c r="HD2355" s="121"/>
      <c r="HE2355" s="121"/>
      <c r="HF2355" s="121"/>
      <c r="HG2355" s="121"/>
      <c r="HH2355" s="121"/>
      <c r="HI2355" s="121"/>
      <c r="HJ2355" s="121"/>
      <c r="HK2355" s="121"/>
      <c r="HL2355" s="121"/>
      <c r="HM2355" s="121"/>
      <c r="HN2355" s="121"/>
      <c r="HO2355" s="121"/>
      <c r="HP2355" s="121"/>
      <c r="HQ2355" s="121"/>
      <c r="HR2355" s="121"/>
      <c r="HS2355" s="121"/>
      <c r="HT2355" s="121"/>
      <c r="HU2355" s="121"/>
      <c r="HV2355" s="121"/>
      <c r="HW2355" s="121"/>
      <c r="HX2355" s="121"/>
      <c r="HY2355" s="121"/>
      <c r="HZ2355" s="121"/>
      <c r="IA2355" s="121"/>
      <c r="IB2355" s="121"/>
      <c r="IC2355" s="121"/>
      <c r="ID2355" s="121"/>
      <c r="IE2355" s="121"/>
      <c r="IF2355" s="121"/>
      <c r="IG2355" s="121"/>
      <c r="IH2355" s="121"/>
      <c r="II2355" s="121"/>
      <c r="IJ2355" s="121"/>
      <c r="IK2355" s="121"/>
      <c r="IL2355" s="121"/>
      <c r="IM2355" s="121"/>
      <c r="IN2355" s="121"/>
      <c r="IO2355" s="121"/>
      <c r="IP2355" s="121"/>
      <c r="IQ2355" s="121"/>
      <c r="IR2355" s="121"/>
      <c r="IS2355" s="121"/>
      <c r="IT2355" s="121"/>
      <c r="IU2355" s="121"/>
      <c r="IV2355" s="121"/>
      <c r="IW2355" s="121"/>
      <c r="IX2355" s="121"/>
      <c r="IY2355" s="121"/>
      <c r="IZ2355" s="121"/>
      <c r="JA2355" s="121"/>
      <c r="JB2355" s="121"/>
      <c r="JC2355" s="121"/>
      <c r="JD2355" s="121"/>
      <c r="JE2355" s="121"/>
      <c r="JF2355" s="121"/>
      <c r="JG2355" s="121"/>
      <c r="JH2355" s="121"/>
      <c r="JI2355" s="121"/>
      <c r="JJ2355" s="121"/>
      <c r="JK2355" s="121"/>
      <c r="JL2355" s="121"/>
      <c r="JM2355" s="121"/>
      <c r="JN2355" s="121"/>
      <c r="JO2355" s="121"/>
      <c r="JP2355" s="121"/>
      <c r="JQ2355" s="121"/>
      <c r="JR2355" s="121"/>
      <c r="JS2355" s="121"/>
      <c r="JT2355" s="121"/>
      <c r="JU2355" s="121"/>
      <c r="JV2355" s="121"/>
      <c r="JW2355" s="121"/>
      <c r="JX2355" s="121"/>
      <c r="JY2355" s="121"/>
      <c r="JZ2355" s="121"/>
      <c r="KA2355" s="121"/>
      <c r="KB2355" s="121"/>
      <c r="KC2355" s="121"/>
      <c r="KD2355" s="121"/>
      <c r="KE2355" s="121"/>
      <c r="KF2355" s="121"/>
      <c r="KG2355" s="121"/>
      <c r="KH2355" s="121"/>
      <c r="KI2355" s="121"/>
      <c r="KJ2355" s="121"/>
      <c r="KK2355" s="121"/>
      <c r="KL2355" s="121"/>
      <c r="KM2355" s="121"/>
      <c r="KN2355" s="121"/>
      <c r="KO2355" s="121"/>
      <c r="KP2355" s="121"/>
      <c r="KQ2355" s="121"/>
      <c r="KR2355" s="121"/>
      <c r="KS2355" s="121"/>
      <c r="KT2355" s="121"/>
      <c r="KU2355" s="121"/>
      <c r="KV2355" s="121"/>
      <c r="KW2355" s="121"/>
      <c r="KX2355" s="121"/>
      <c r="KY2355" s="121"/>
      <c r="KZ2355" s="121"/>
      <c r="LA2355" s="121"/>
      <c r="LB2355" s="121"/>
      <c r="LC2355" s="121"/>
      <c r="LD2355" s="121"/>
      <c r="LE2355" s="121"/>
      <c r="LF2355" s="121"/>
      <c r="LG2355" s="121"/>
      <c r="LH2355" s="121"/>
      <c r="LI2355" s="121"/>
      <c r="LJ2355" s="121"/>
      <c r="LK2355" s="121"/>
      <c r="LL2355" s="121"/>
      <c r="LM2355" s="121"/>
      <c r="LN2355" s="121"/>
      <c r="LO2355" s="121"/>
      <c r="LP2355" s="121"/>
      <c r="LQ2355" s="121"/>
      <c r="LR2355" s="121"/>
      <c r="LS2355" s="121"/>
      <c r="LT2355" s="121"/>
      <c r="LU2355" s="121"/>
      <c r="LV2355" s="121"/>
      <c r="LW2355" s="121"/>
      <c r="LX2355" s="121"/>
      <c r="LY2355" s="121"/>
      <c r="LZ2355" s="121"/>
      <c r="MA2355" s="121"/>
      <c r="MB2355" s="121"/>
      <c r="MC2355" s="121"/>
      <c r="MD2355" s="121"/>
      <c r="ME2355" s="121"/>
      <c r="MF2355" s="121"/>
      <c r="MG2355" s="121"/>
      <c r="MH2355" s="121"/>
      <c r="MI2355" s="121"/>
      <c r="MJ2355" s="121"/>
      <c r="MK2355" s="121"/>
      <c r="ML2355" s="121"/>
      <c r="MM2355" s="121"/>
      <c r="MN2355" s="121"/>
      <c r="MO2355" s="121"/>
      <c r="MP2355" s="121"/>
      <c r="MQ2355" s="121"/>
      <c r="MR2355" s="121"/>
      <c r="MS2355" s="121"/>
      <c r="MT2355" s="121"/>
      <c r="MU2355" s="121"/>
      <c r="MV2355" s="121"/>
      <c r="MW2355" s="121"/>
      <c r="MX2355" s="121"/>
      <c r="MY2355" s="121"/>
      <c r="MZ2355" s="121"/>
      <c r="NA2355" s="121"/>
      <c r="NB2355" s="121"/>
      <c r="NC2355" s="121"/>
      <c r="ND2355" s="121"/>
      <c r="NE2355" s="121"/>
      <c r="NF2355" s="121"/>
      <c r="NG2355" s="121"/>
      <c r="NH2355" s="121"/>
      <c r="NI2355" s="121"/>
      <c r="NJ2355" s="121"/>
      <c r="NK2355" s="121"/>
      <c r="NL2355" s="121"/>
      <c r="NM2355" s="121"/>
      <c r="NN2355" s="121"/>
      <c r="NO2355" s="121"/>
      <c r="NP2355" s="121"/>
      <c r="NQ2355" s="121"/>
      <c r="NR2355" s="121"/>
      <c r="NS2355" s="121"/>
      <c r="NT2355" s="121"/>
      <c r="NU2355" s="121"/>
      <c r="NV2355" s="121"/>
      <c r="NW2355" s="121"/>
      <c r="NX2355" s="121"/>
      <c r="NY2355" s="121"/>
      <c r="NZ2355" s="121"/>
      <c r="OA2355" s="121"/>
      <c r="OB2355" s="121"/>
      <c r="OC2355" s="121"/>
      <c r="OD2355" s="121"/>
      <c r="OE2355" s="121"/>
      <c r="OF2355" s="121"/>
      <c r="OG2355" s="121"/>
      <c r="OH2355" s="121"/>
      <c r="OI2355" s="121"/>
      <c r="OJ2355" s="121"/>
      <c r="OK2355" s="121"/>
      <c r="OL2355" s="121"/>
      <c r="OM2355" s="121"/>
      <c r="ON2355" s="121"/>
      <c r="OO2355" s="121"/>
      <c r="OP2355" s="121"/>
      <c r="OQ2355" s="121"/>
      <c r="OR2355" s="121"/>
      <c r="OS2355" s="121"/>
      <c r="OT2355" s="121"/>
      <c r="OU2355" s="121"/>
      <c r="OV2355" s="121"/>
      <c r="OW2355" s="121"/>
      <c r="OX2355" s="121"/>
      <c r="OY2355" s="121"/>
      <c r="OZ2355" s="121"/>
      <c r="PA2355" s="121"/>
      <c r="PB2355" s="121"/>
      <c r="PC2355" s="121"/>
      <c r="PD2355" s="121"/>
      <c r="PE2355" s="121"/>
      <c r="PF2355" s="121"/>
      <c r="PG2355" s="121"/>
      <c r="PH2355" s="121"/>
      <c r="PI2355" s="121"/>
      <c r="PJ2355" s="121"/>
      <c r="PK2355" s="121"/>
      <c r="PL2355" s="121"/>
      <c r="PM2355" s="121"/>
      <c r="PN2355" s="121"/>
      <c r="PO2355" s="121"/>
      <c r="PP2355" s="121"/>
      <c r="PQ2355" s="121"/>
      <c r="PR2355" s="121"/>
      <c r="PS2355" s="121"/>
      <c r="PT2355" s="121"/>
      <c r="PU2355" s="121"/>
      <c r="PV2355" s="121"/>
      <c r="PW2355" s="121"/>
      <c r="PX2355" s="121"/>
      <c r="PY2355" s="121"/>
      <c r="PZ2355" s="121"/>
      <c r="QA2355" s="121"/>
      <c r="QB2355" s="121"/>
      <c r="QC2355" s="121"/>
      <c r="QD2355" s="121"/>
      <c r="QE2355" s="121"/>
      <c r="QF2355" s="121"/>
      <c r="QG2355" s="121"/>
      <c r="QH2355" s="121"/>
      <c r="QI2355" s="121"/>
      <c r="QJ2355" s="121"/>
      <c r="QK2355" s="121"/>
      <c r="QL2355" s="121"/>
      <c r="QM2355" s="121"/>
      <c r="QN2355" s="121"/>
      <c r="QO2355" s="121"/>
      <c r="QP2355" s="121"/>
      <c r="QQ2355" s="121"/>
      <c r="QR2355" s="121"/>
      <c r="QS2355" s="121"/>
      <c r="QT2355" s="121"/>
      <c r="QU2355" s="121"/>
      <c r="QV2355" s="121"/>
      <c r="QW2355" s="121"/>
      <c r="QX2355" s="121"/>
      <c r="QY2355" s="121"/>
      <c r="QZ2355" s="121"/>
      <c r="RA2355" s="121"/>
      <c r="RB2355" s="121"/>
      <c r="RC2355" s="121"/>
      <c r="RD2355" s="121"/>
      <c r="RE2355" s="121"/>
      <c r="RF2355" s="121"/>
      <c r="RG2355" s="121"/>
      <c r="RH2355" s="121"/>
      <c r="RI2355" s="121"/>
      <c r="RJ2355" s="121"/>
      <c r="RK2355" s="121"/>
      <c r="RL2355" s="121"/>
      <c r="RM2355" s="121"/>
      <c r="RN2355" s="121"/>
      <c r="RO2355" s="121"/>
      <c r="RP2355" s="121"/>
      <c r="RQ2355" s="121"/>
      <c r="RR2355" s="121"/>
      <c r="RS2355" s="121"/>
      <c r="RT2355" s="121"/>
      <c r="RU2355" s="121"/>
      <c r="RV2355" s="121"/>
      <c r="RW2355" s="121"/>
      <c r="RX2355" s="121"/>
      <c r="RY2355" s="121"/>
      <c r="RZ2355" s="121"/>
      <c r="SA2355" s="121"/>
      <c r="SB2355" s="121"/>
      <c r="SC2355" s="121"/>
      <c r="SD2355" s="121"/>
      <c r="SE2355" s="121"/>
      <c r="SF2355" s="121"/>
      <c r="SG2355" s="121"/>
      <c r="SH2355" s="121"/>
      <c r="SI2355" s="121"/>
      <c r="SJ2355" s="121"/>
      <c r="SK2355" s="121"/>
      <c r="SL2355" s="121"/>
      <c r="SM2355" s="121"/>
      <c r="SN2355" s="121"/>
      <c r="SO2355" s="121"/>
      <c r="SP2355" s="121"/>
      <c r="SQ2355" s="121"/>
      <c r="SR2355" s="121"/>
      <c r="SS2355" s="121"/>
      <c r="ST2355" s="121"/>
      <c r="SU2355" s="121"/>
      <c r="SV2355" s="121"/>
      <c r="SW2355" s="121"/>
      <c r="SX2355" s="121"/>
      <c r="SY2355" s="121"/>
      <c r="SZ2355" s="121"/>
      <c r="TA2355" s="121"/>
      <c r="TB2355" s="121"/>
      <c r="TC2355" s="121"/>
      <c r="TD2355" s="121"/>
      <c r="TE2355" s="121"/>
      <c r="TF2355" s="121"/>
      <c r="TG2355" s="121"/>
      <c r="TH2355" s="121"/>
      <c r="TI2355" s="121"/>
      <c r="TJ2355" s="121"/>
      <c r="TK2355" s="121"/>
      <c r="TL2355" s="121"/>
      <c r="TM2355" s="121"/>
      <c r="TN2355" s="121"/>
      <c r="TO2355" s="121"/>
      <c r="TP2355" s="121"/>
      <c r="TQ2355" s="121"/>
      <c r="TR2355" s="121"/>
      <c r="TS2355" s="121"/>
      <c r="TT2355" s="121"/>
      <c r="TU2355" s="121"/>
      <c r="TV2355" s="121"/>
      <c r="TW2355" s="121"/>
      <c r="TX2355" s="121"/>
      <c r="TY2355" s="121"/>
      <c r="TZ2355" s="121"/>
      <c r="UA2355" s="121"/>
      <c r="UB2355" s="121"/>
      <c r="UC2355" s="121"/>
      <c r="UD2355" s="121"/>
      <c r="UE2355" s="121"/>
      <c r="UF2355" s="121"/>
      <c r="UG2355" s="121"/>
      <c r="UH2355" s="121"/>
      <c r="UI2355" s="121"/>
      <c r="UJ2355" s="121"/>
      <c r="UK2355" s="121"/>
      <c r="UL2355" s="121"/>
      <c r="UM2355" s="121"/>
      <c r="UN2355" s="121"/>
      <c r="UO2355" s="121"/>
      <c r="UP2355" s="121"/>
      <c r="UQ2355" s="121"/>
      <c r="UR2355" s="121"/>
      <c r="US2355" s="121"/>
      <c r="UT2355" s="121"/>
      <c r="UU2355" s="121"/>
      <c r="UV2355" s="121"/>
      <c r="UW2355" s="121"/>
      <c r="UX2355" s="121"/>
      <c r="UY2355" s="121"/>
      <c r="UZ2355" s="121"/>
      <c r="VA2355" s="121"/>
      <c r="VB2355" s="121"/>
      <c r="VC2355" s="121"/>
      <c r="VD2355" s="121"/>
      <c r="VE2355" s="121"/>
      <c r="VF2355" s="121"/>
      <c r="VG2355" s="121"/>
      <c r="VH2355" s="121"/>
      <c r="VI2355" s="121"/>
      <c r="VJ2355" s="121"/>
      <c r="VK2355" s="121"/>
      <c r="VL2355" s="121"/>
      <c r="VM2355" s="121"/>
      <c r="VN2355" s="121"/>
      <c r="VO2355" s="121"/>
      <c r="VP2355" s="121"/>
      <c r="VQ2355" s="121"/>
      <c r="VR2355" s="121"/>
      <c r="VS2355" s="121"/>
      <c r="VT2355" s="121"/>
      <c r="VU2355" s="121"/>
      <c r="VV2355" s="121"/>
      <c r="VW2355" s="121"/>
      <c r="VX2355" s="121"/>
      <c r="VY2355" s="121"/>
      <c r="VZ2355" s="121"/>
      <c r="WA2355" s="121"/>
      <c r="WB2355" s="121"/>
      <c r="WC2355" s="121"/>
      <c r="WD2355" s="121"/>
      <c r="WE2355" s="121"/>
      <c r="WF2355" s="121"/>
      <c r="WG2355" s="121"/>
      <c r="WH2355" s="121"/>
      <c r="WI2355" s="121"/>
      <c r="WJ2355" s="121"/>
      <c r="WK2355" s="121"/>
      <c r="WL2355" s="121"/>
      <c r="WM2355" s="121"/>
      <c r="WN2355" s="121"/>
      <c r="WO2355" s="121"/>
      <c r="WP2355" s="121"/>
      <c r="WQ2355" s="121"/>
      <c r="WR2355" s="121"/>
      <c r="WS2355" s="121"/>
      <c r="WT2355" s="121"/>
      <c r="WU2355" s="121"/>
      <c r="WV2355" s="121"/>
      <c r="WW2355" s="121"/>
      <c r="WX2355" s="121"/>
      <c r="WY2355" s="121"/>
      <c r="WZ2355" s="121"/>
      <c r="XA2355" s="121"/>
      <c r="XB2355" s="121"/>
      <c r="XC2355" s="121"/>
      <c r="XD2355" s="121"/>
      <c r="XE2355" s="121"/>
      <c r="XF2355" s="121"/>
      <c r="XG2355" s="121"/>
      <c r="XH2355" s="121"/>
      <c r="XI2355" s="121"/>
      <c r="XJ2355" s="121"/>
      <c r="XK2355" s="121"/>
      <c r="XL2355" s="121"/>
      <c r="XM2355" s="121"/>
      <c r="XN2355" s="121"/>
      <c r="XO2355" s="121"/>
      <c r="XP2355" s="121"/>
      <c r="XQ2355" s="121"/>
      <c r="XR2355" s="121"/>
      <c r="XS2355" s="121"/>
      <c r="XT2355" s="121"/>
      <c r="XU2355" s="121"/>
      <c r="XV2355" s="121"/>
      <c r="XW2355" s="121"/>
      <c r="XX2355" s="121"/>
      <c r="XY2355" s="121"/>
      <c r="XZ2355" s="121"/>
      <c r="YA2355" s="121"/>
      <c r="YB2355" s="121"/>
      <c r="YC2355" s="121"/>
      <c r="YD2355" s="121"/>
      <c r="YE2355" s="121"/>
      <c r="YF2355" s="121"/>
      <c r="YG2355" s="121"/>
      <c r="YH2355" s="121"/>
      <c r="YI2355" s="121"/>
      <c r="YJ2355" s="121"/>
      <c r="YK2355" s="121"/>
      <c r="YL2355" s="121"/>
      <c r="YM2355" s="121"/>
      <c r="YN2355" s="121"/>
      <c r="YO2355" s="121"/>
      <c r="YP2355" s="121"/>
      <c r="YQ2355" s="121"/>
      <c r="YR2355" s="121"/>
      <c r="YS2355" s="121"/>
      <c r="YT2355" s="121"/>
      <c r="YU2355" s="121"/>
      <c r="YV2355" s="121"/>
      <c r="YW2355" s="121"/>
      <c r="YX2355" s="121"/>
      <c r="YY2355" s="121"/>
      <c r="YZ2355" s="121"/>
      <c r="ZA2355" s="121"/>
      <c r="ZB2355" s="121"/>
      <c r="ZC2355" s="121"/>
      <c r="ZD2355" s="121"/>
      <c r="ZE2355" s="121"/>
      <c r="ZF2355" s="121"/>
      <c r="ZG2355" s="121"/>
      <c r="ZH2355" s="121"/>
      <c r="ZI2355" s="121"/>
      <c r="ZJ2355" s="121"/>
      <c r="ZK2355" s="121"/>
      <c r="ZL2355" s="121"/>
      <c r="ZM2355" s="121"/>
      <c r="ZN2355" s="121"/>
      <c r="ZO2355" s="121"/>
      <c r="ZP2355" s="121"/>
      <c r="ZQ2355" s="121"/>
      <c r="ZR2355" s="121"/>
      <c r="ZS2355" s="121"/>
      <c r="ZT2355" s="121"/>
      <c r="ZU2355" s="121"/>
      <c r="ZV2355" s="121"/>
      <c r="ZW2355" s="121"/>
      <c r="ZX2355" s="121"/>
      <c r="ZY2355" s="121"/>
      <c r="ZZ2355" s="121"/>
      <c r="AAA2355" s="121"/>
      <c r="AAB2355" s="121"/>
      <c r="AAC2355" s="121"/>
      <c r="AAD2355" s="121"/>
      <c r="AAE2355" s="121"/>
      <c r="AAF2355" s="121"/>
      <c r="AAG2355" s="121"/>
      <c r="AAH2355" s="121"/>
      <c r="AAI2355" s="121"/>
      <c r="AAJ2355" s="121"/>
      <c r="AAK2355" s="121"/>
      <c r="AAL2355" s="121"/>
      <c r="AAM2355" s="121"/>
      <c r="AAN2355" s="121"/>
      <c r="AAO2355" s="121"/>
      <c r="AAP2355" s="121"/>
      <c r="AAQ2355" s="121"/>
      <c r="AAR2355" s="121"/>
      <c r="AAS2355" s="121"/>
      <c r="AAT2355" s="121"/>
      <c r="AAU2355" s="121"/>
      <c r="AAV2355" s="121"/>
      <c r="AAW2355" s="121"/>
      <c r="AAX2355" s="121"/>
      <c r="AAY2355" s="121"/>
      <c r="AAZ2355" s="121"/>
      <c r="ABA2355" s="121"/>
      <c r="ABB2355" s="121"/>
      <c r="ABC2355" s="121"/>
      <c r="ABD2355" s="121"/>
      <c r="ABE2355" s="121"/>
      <c r="ABF2355" s="121"/>
      <c r="ABG2355" s="121"/>
      <c r="ABH2355" s="121"/>
      <c r="ABI2355" s="121"/>
      <c r="ABJ2355" s="121"/>
      <c r="ABK2355" s="121"/>
      <c r="ABL2355" s="121"/>
      <c r="ABM2355" s="121"/>
      <c r="ABN2355" s="121"/>
      <c r="ABO2355" s="121"/>
      <c r="ABP2355" s="121"/>
      <c r="ABQ2355" s="121"/>
      <c r="ABR2355" s="121"/>
      <c r="ABS2355" s="121"/>
      <c r="ABT2355" s="121"/>
      <c r="ABU2355" s="121"/>
      <c r="ABV2355" s="121"/>
      <c r="ABW2355" s="121"/>
      <c r="ABX2355" s="121"/>
      <c r="ABY2355" s="121"/>
      <c r="ABZ2355" s="121"/>
      <c r="ACA2355" s="121"/>
      <c r="ACB2355" s="121"/>
      <c r="ACC2355" s="121"/>
      <c r="ACD2355" s="121"/>
      <c r="ACE2355" s="121"/>
      <c r="ACF2355" s="121"/>
      <c r="ACG2355" s="121"/>
      <c r="ACH2355" s="121"/>
      <c r="ACI2355" s="121"/>
      <c r="ACJ2355" s="121"/>
      <c r="ACK2355" s="121"/>
      <c r="ACL2355" s="121"/>
      <c r="ACM2355" s="121"/>
      <c r="ACN2355" s="121"/>
      <c r="ACO2355" s="121"/>
      <c r="ACP2355" s="121"/>
      <c r="ACQ2355" s="121"/>
      <c r="ACR2355" s="121"/>
      <c r="ACS2355" s="121"/>
      <c r="ACT2355" s="121"/>
      <c r="ACU2355" s="121"/>
      <c r="ACV2355" s="121"/>
      <c r="ACW2355" s="121"/>
      <c r="ACX2355" s="121"/>
      <c r="ACY2355" s="121"/>
      <c r="ACZ2355" s="121"/>
      <c r="ADA2355" s="121"/>
      <c r="ADB2355" s="121"/>
      <c r="ADC2355" s="121"/>
      <c r="ADD2355" s="121"/>
      <c r="ADE2355" s="121"/>
      <c r="ADF2355" s="121"/>
      <c r="ADG2355" s="121"/>
      <c r="ADH2355" s="121"/>
      <c r="ADI2355" s="121"/>
      <c r="ADJ2355" s="121"/>
      <c r="ADK2355" s="121"/>
      <c r="ADL2355" s="121"/>
      <c r="ADM2355" s="121"/>
      <c r="ADN2355" s="121"/>
      <c r="ADO2355" s="121"/>
      <c r="ADP2355" s="121"/>
      <c r="ADQ2355" s="121"/>
      <c r="ADR2355" s="121"/>
      <c r="ADS2355" s="121"/>
      <c r="ADT2355" s="121"/>
      <c r="ADU2355" s="121"/>
      <c r="ADV2355" s="121"/>
      <c r="ADW2355" s="121"/>
      <c r="ADX2355" s="121"/>
      <c r="ADY2355" s="121"/>
      <c r="ADZ2355" s="121"/>
      <c r="AEA2355" s="121"/>
      <c r="AEB2355" s="121"/>
      <c r="AEC2355" s="121"/>
      <c r="AED2355" s="121"/>
      <c r="AEE2355" s="121"/>
      <c r="AEF2355" s="121"/>
      <c r="AEG2355" s="121"/>
      <c r="AEH2355" s="121"/>
      <c r="AEI2355" s="121"/>
      <c r="AEJ2355" s="121"/>
      <c r="AEK2355" s="121"/>
      <c r="AEL2355" s="121"/>
      <c r="AEM2355" s="121"/>
      <c r="AEN2355" s="121"/>
      <c r="AEO2355" s="121"/>
      <c r="AEP2355" s="121"/>
      <c r="AEQ2355" s="121"/>
      <c r="AER2355" s="121"/>
      <c r="AES2355" s="121"/>
      <c r="AET2355" s="121"/>
      <c r="AEU2355" s="121"/>
      <c r="AEV2355" s="121"/>
      <c r="AEW2355" s="121"/>
      <c r="AEX2355" s="121"/>
      <c r="AEY2355" s="121"/>
      <c r="AEZ2355" s="121"/>
      <c r="AFA2355" s="121"/>
      <c r="AFB2355" s="121"/>
      <c r="AFC2355" s="121"/>
      <c r="AFD2355" s="121"/>
      <c r="AFE2355" s="121"/>
      <c r="AFF2355" s="121"/>
      <c r="AFG2355" s="121"/>
      <c r="AFH2355" s="121"/>
      <c r="AFI2355" s="121"/>
      <c r="AFJ2355" s="121"/>
      <c r="AFK2355" s="121"/>
      <c r="AFL2355" s="121"/>
      <c r="AFM2355" s="121"/>
      <c r="AFN2355" s="121"/>
      <c r="AFO2355" s="121"/>
      <c r="AFP2355" s="121"/>
      <c r="AFQ2355" s="121"/>
      <c r="AFR2355" s="121"/>
      <c r="AFS2355" s="121"/>
      <c r="AFT2355" s="121"/>
      <c r="AFU2355" s="121"/>
      <c r="AFV2355" s="121"/>
      <c r="AFW2355" s="121"/>
      <c r="AFX2355" s="121"/>
      <c r="AFY2355" s="121"/>
      <c r="AFZ2355" s="121"/>
      <c r="AGA2355" s="121"/>
      <c r="AGB2355" s="121"/>
      <c r="AGC2355" s="121"/>
      <c r="AGD2355" s="121"/>
      <c r="AGE2355" s="121"/>
      <c r="AGF2355" s="121"/>
      <c r="AGG2355" s="121"/>
      <c r="AGH2355" s="121"/>
      <c r="AGI2355" s="121"/>
      <c r="AGJ2355" s="121"/>
      <c r="AGK2355" s="121"/>
      <c r="AGL2355" s="121"/>
      <c r="AGM2355" s="121"/>
      <c r="AGN2355" s="121"/>
      <c r="AGO2355" s="121"/>
      <c r="AGP2355" s="121"/>
      <c r="AGQ2355" s="121"/>
      <c r="AGR2355" s="121"/>
      <c r="AGS2355" s="121"/>
      <c r="AGT2355" s="121"/>
      <c r="AGU2355" s="121"/>
      <c r="AGV2355" s="121"/>
      <c r="AGW2355" s="121"/>
      <c r="AGX2355" s="121"/>
      <c r="AGY2355" s="121"/>
      <c r="AGZ2355" s="121"/>
      <c r="AHA2355" s="121"/>
      <c r="AHB2355" s="121"/>
      <c r="AHC2355" s="121"/>
      <c r="AHD2355" s="121"/>
      <c r="AHE2355" s="121"/>
      <c r="AHF2355" s="121"/>
      <c r="AHG2355" s="121"/>
      <c r="AHH2355" s="121"/>
      <c r="AHI2355" s="121"/>
      <c r="AHJ2355" s="121"/>
      <c r="AHK2355" s="121"/>
      <c r="AHL2355" s="121"/>
      <c r="AHM2355" s="121"/>
      <c r="AHN2355" s="121"/>
      <c r="AHO2355" s="121"/>
      <c r="AHP2355" s="121"/>
      <c r="AHQ2355" s="121"/>
      <c r="AHR2355" s="121"/>
      <c r="AHS2355" s="121"/>
      <c r="AHT2355" s="121"/>
      <c r="AHU2355" s="121"/>
      <c r="AHV2355" s="121"/>
      <c r="AHW2355" s="121"/>
      <c r="AHX2355" s="121"/>
      <c r="AHY2355" s="121"/>
      <c r="AHZ2355" s="121"/>
      <c r="AIA2355" s="121"/>
      <c r="AIB2355" s="121"/>
      <c r="AIC2355" s="121"/>
      <c r="AID2355" s="121"/>
      <c r="AIE2355" s="121"/>
      <c r="AIF2355" s="121"/>
      <c r="AIG2355" s="121"/>
      <c r="AIH2355" s="121"/>
      <c r="AII2355" s="121"/>
      <c r="AIJ2355" s="121"/>
      <c r="AIK2355" s="121"/>
      <c r="AIL2355" s="121"/>
      <c r="AIM2355" s="121"/>
      <c r="AIN2355" s="121"/>
      <c r="AIO2355" s="121"/>
      <c r="AIP2355" s="121"/>
      <c r="AIQ2355" s="121"/>
      <c r="AIR2355" s="121"/>
      <c r="AIS2355" s="121"/>
      <c r="AIT2355" s="121"/>
      <c r="AIU2355" s="121"/>
      <c r="AIV2355" s="121"/>
      <c r="AIW2355" s="121"/>
      <c r="AIX2355" s="121"/>
      <c r="AIY2355" s="121"/>
      <c r="AIZ2355" s="121"/>
      <c r="AJA2355" s="121"/>
      <c r="AJB2355" s="121"/>
      <c r="AJC2355" s="121"/>
      <c r="AJD2355" s="121"/>
      <c r="AJE2355" s="121"/>
      <c r="AJF2355" s="121"/>
      <c r="AJG2355" s="121"/>
      <c r="AJH2355" s="121"/>
      <c r="AJI2355" s="121"/>
      <c r="AJJ2355" s="121"/>
      <c r="AJK2355" s="121"/>
      <c r="AJL2355" s="121"/>
      <c r="AJM2355" s="121"/>
      <c r="AJN2355" s="121"/>
      <c r="AJO2355" s="121"/>
      <c r="AJP2355" s="121"/>
      <c r="AJQ2355" s="121"/>
      <c r="AJR2355" s="121"/>
      <c r="AJS2355" s="121"/>
      <c r="AJT2355" s="121"/>
      <c r="AJU2355" s="121"/>
      <c r="AJV2355" s="121"/>
      <c r="AJW2355" s="121"/>
      <c r="AJX2355" s="121"/>
      <c r="AJY2355" s="121"/>
      <c r="AJZ2355" s="121"/>
      <c r="AKA2355" s="121"/>
      <c r="AKB2355" s="121"/>
      <c r="AKC2355" s="121"/>
      <c r="AKD2355" s="121"/>
      <c r="AKE2355" s="121"/>
      <c r="AKF2355" s="121"/>
      <c r="AKG2355" s="121"/>
      <c r="AKH2355" s="121"/>
      <c r="AKI2355" s="121"/>
      <c r="AKJ2355" s="121"/>
      <c r="AKK2355" s="121"/>
      <c r="AKL2355" s="121"/>
      <c r="AKM2355" s="121"/>
      <c r="AKN2355" s="121"/>
      <c r="AKO2355" s="121"/>
      <c r="AKP2355" s="121"/>
      <c r="AKQ2355" s="121"/>
      <c r="AKR2355" s="121"/>
      <c r="AKS2355" s="121"/>
      <c r="AKT2355" s="121"/>
      <c r="AKU2355" s="121"/>
      <c r="AKV2355" s="121"/>
      <c r="AKW2355" s="121"/>
      <c r="AKX2355" s="121"/>
      <c r="AKY2355" s="121"/>
      <c r="AKZ2355" s="121"/>
      <c r="ALA2355" s="121"/>
      <c r="ALB2355" s="121"/>
      <c r="ALC2355" s="121"/>
      <c r="ALD2355" s="121"/>
      <c r="ALE2355" s="121"/>
      <c r="ALF2355" s="121"/>
      <c r="ALG2355" s="121"/>
      <c r="ALH2355" s="121"/>
      <c r="ALI2355" s="121"/>
      <c r="ALJ2355" s="121"/>
      <c r="ALK2355" s="121"/>
      <c r="ALL2355" s="121"/>
      <c r="ALM2355" s="121"/>
      <c r="ALN2355" s="121"/>
      <c r="ALO2355" s="121"/>
      <c r="ALP2355" s="121"/>
      <c r="ALQ2355" s="121"/>
      <c r="ALR2355" s="121"/>
      <c r="ALS2355" s="121"/>
      <c r="ALT2355" s="121"/>
      <c r="ALU2355" s="121"/>
      <c r="ALV2355" s="121"/>
      <c r="ALW2355" s="121"/>
      <c r="ALX2355" s="121"/>
      <c r="ALY2355" s="121"/>
      <c r="ALZ2355" s="121"/>
      <c r="AMA2355" s="121"/>
      <c r="AMB2355" s="121"/>
      <c r="AMC2355" s="121"/>
      <c r="AMD2355" s="121"/>
      <c r="AME2355" s="121"/>
      <c r="AMF2355" s="121"/>
      <c r="AMG2355" s="121"/>
      <c r="AMH2355" s="121"/>
      <c r="AMI2355" s="121"/>
      <c r="AMJ2355" s="121"/>
      <c r="AMK2355" s="121"/>
    </row>
    <row r="2356" spans="1:1025" s="108" customFormat="1" ht="43.2">
      <c r="A2356" s="15">
        <v>2353</v>
      </c>
      <c r="B2356" s="16" t="s">
        <v>28</v>
      </c>
      <c r="C2356" s="16" t="s">
        <v>3864</v>
      </c>
      <c r="D2356" s="16" t="s">
        <v>5466</v>
      </c>
      <c r="E2356" s="16" t="s">
        <v>5707</v>
      </c>
      <c r="F2356" s="16" t="s">
        <v>938</v>
      </c>
      <c r="G2356" s="16" t="s">
        <v>948</v>
      </c>
      <c r="H2356" s="16" t="s">
        <v>5708</v>
      </c>
      <c r="I2356" s="16" t="s">
        <v>5709</v>
      </c>
      <c r="J2356" s="16" t="s">
        <v>4333</v>
      </c>
      <c r="K2356" s="16" t="s">
        <v>5710</v>
      </c>
      <c r="L2356" s="16" t="s">
        <v>5711</v>
      </c>
      <c r="M2356" s="55"/>
      <c r="N2356" s="121"/>
      <c r="O2356" s="121"/>
      <c r="P2356" s="121"/>
      <c r="Q2356" s="121"/>
      <c r="R2356" s="121"/>
      <c r="S2356" s="121"/>
      <c r="T2356" s="121"/>
      <c r="U2356" s="121"/>
      <c r="V2356" s="121"/>
      <c r="W2356" s="121"/>
      <c r="X2356" s="121"/>
      <c r="Y2356" s="121"/>
      <c r="Z2356" s="121"/>
      <c r="AA2356" s="121"/>
      <c r="AB2356" s="121"/>
      <c r="AC2356" s="121"/>
      <c r="AD2356" s="121"/>
      <c r="AE2356" s="121"/>
      <c r="AF2356" s="121"/>
      <c r="AG2356" s="121"/>
      <c r="AH2356" s="121"/>
      <c r="AI2356" s="121"/>
      <c r="AJ2356" s="121"/>
      <c r="AK2356" s="121"/>
      <c r="AL2356" s="121"/>
      <c r="AM2356" s="121"/>
      <c r="AN2356" s="121"/>
      <c r="AO2356" s="121"/>
      <c r="AP2356" s="121"/>
      <c r="AQ2356" s="121"/>
      <c r="AR2356" s="121"/>
      <c r="AS2356" s="121"/>
      <c r="AT2356" s="121"/>
      <c r="AU2356" s="121"/>
      <c r="AV2356" s="121"/>
      <c r="AW2356" s="121"/>
      <c r="AX2356" s="121"/>
      <c r="AY2356" s="121"/>
      <c r="AZ2356" s="121"/>
      <c r="BA2356" s="121"/>
      <c r="BB2356" s="121"/>
      <c r="BC2356" s="121"/>
      <c r="BD2356" s="121"/>
      <c r="BE2356" s="121"/>
      <c r="BF2356" s="121"/>
      <c r="BG2356" s="121"/>
      <c r="BH2356" s="121"/>
      <c r="BI2356" s="121"/>
      <c r="BJ2356" s="121"/>
      <c r="BK2356" s="121"/>
      <c r="BL2356" s="121"/>
      <c r="BM2356" s="121"/>
      <c r="BN2356" s="121"/>
      <c r="BO2356" s="121"/>
      <c r="BP2356" s="121"/>
      <c r="BQ2356" s="121"/>
      <c r="BR2356" s="121"/>
      <c r="BS2356" s="121"/>
      <c r="BT2356" s="121"/>
      <c r="BU2356" s="121"/>
      <c r="BV2356" s="121"/>
      <c r="BW2356" s="121"/>
      <c r="BX2356" s="121"/>
      <c r="BY2356" s="121"/>
      <c r="BZ2356" s="121"/>
      <c r="CA2356" s="121"/>
      <c r="CB2356" s="121"/>
      <c r="CC2356" s="121"/>
      <c r="CD2356" s="121"/>
      <c r="CE2356" s="121"/>
      <c r="CF2356" s="121"/>
      <c r="CG2356" s="121"/>
      <c r="CH2356" s="121"/>
      <c r="CI2356" s="121"/>
      <c r="CJ2356" s="121"/>
      <c r="CK2356" s="121"/>
      <c r="CL2356" s="121"/>
      <c r="CM2356" s="121"/>
      <c r="CN2356" s="121"/>
      <c r="CO2356" s="121"/>
      <c r="CP2356" s="121"/>
      <c r="CQ2356" s="121"/>
      <c r="CR2356" s="121"/>
      <c r="CS2356" s="121"/>
      <c r="CT2356" s="121"/>
      <c r="CU2356" s="121"/>
      <c r="CV2356" s="121"/>
      <c r="CW2356" s="121"/>
      <c r="CX2356" s="121"/>
      <c r="CY2356" s="121"/>
      <c r="CZ2356" s="121"/>
      <c r="DA2356" s="121"/>
      <c r="DB2356" s="121"/>
      <c r="DC2356" s="121"/>
      <c r="DD2356" s="121"/>
      <c r="DE2356" s="121"/>
      <c r="DF2356" s="121"/>
      <c r="DG2356" s="121"/>
      <c r="DH2356" s="121"/>
      <c r="DI2356" s="121"/>
      <c r="DJ2356" s="121"/>
      <c r="DK2356" s="121"/>
      <c r="DL2356" s="121"/>
      <c r="DM2356" s="121"/>
      <c r="DN2356" s="121"/>
      <c r="DO2356" s="121"/>
      <c r="DP2356" s="121"/>
      <c r="DQ2356" s="121"/>
      <c r="DR2356" s="121"/>
      <c r="DS2356" s="121"/>
      <c r="DT2356" s="121"/>
      <c r="DU2356" s="121"/>
      <c r="DV2356" s="121"/>
      <c r="DW2356" s="121"/>
      <c r="DX2356" s="121"/>
      <c r="DY2356" s="121"/>
      <c r="DZ2356" s="121"/>
      <c r="EA2356" s="121"/>
      <c r="EB2356" s="121"/>
      <c r="EC2356" s="121"/>
      <c r="ED2356" s="121"/>
      <c r="EE2356" s="121"/>
      <c r="EF2356" s="121"/>
      <c r="EG2356" s="121"/>
      <c r="EH2356" s="121"/>
      <c r="EI2356" s="121"/>
      <c r="EJ2356" s="121"/>
      <c r="EK2356" s="121"/>
      <c r="EL2356" s="121"/>
      <c r="EM2356" s="121"/>
      <c r="EN2356" s="121"/>
      <c r="EO2356" s="121"/>
      <c r="EP2356" s="121"/>
      <c r="EQ2356" s="121"/>
      <c r="ER2356" s="121"/>
      <c r="ES2356" s="121"/>
      <c r="ET2356" s="121"/>
      <c r="EU2356" s="121"/>
      <c r="EV2356" s="121"/>
      <c r="EW2356" s="121"/>
      <c r="EX2356" s="121"/>
      <c r="EY2356" s="121"/>
      <c r="EZ2356" s="121"/>
      <c r="FA2356" s="121"/>
      <c r="FB2356" s="121"/>
      <c r="FC2356" s="121"/>
      <c r="FD2356" s="121"/>
      <c r="FE2356" s="121"/>
      <c r="FF2356" s="121"/>
      <c r="FG2356" s="121"/>
      <c r="FH2356" s="121"/>
      <c r="FI2356" s="121"/>
      <c r="FJ2356" s="121"/>
      <c r="FK2356" s="121"/>
      <c r="FL2356" s="121"/>
      <c r="FM2356" s="121"/>
      <c r="FN2356" s="121"/>
      <c r="FO2356" s="121"/>
      <c r="FP2356" s="121"/>
      <c r="FQ2356" s="121"/>
      <c r="FR2356" s="121"/>
      <c r="FS2356" s="121"/>
      <c r="FT2356" s="121"/>
      <c r="FU2356" s="121"/>
      <c r="FV2356" s="121"/>
      <c r="FW2356" s="121"/>
      <c r="FX2356" s="121"/>
      <c r="FY2356" s="121"/>
      <c r="FZ2356" s="121"/>
      <c r="GA2356" s="121"/>
      <c r="GB2356" s="121"/>
      <c r="GC2356" s="121"/>
      <c r="GD2356" s="121"/>
      <c r="GE2356" s="121"/>
      <c r="GF2356" s="121"/>
      <c r="GG2356" s="121"/>
      <c r="GH2356" s="121"/>
      <c r="GI2356" s="121"/>
      <c r="GJ2356" s="121"/>
      <c r="GK2356" s="121"/>
      <c r="GL2356" s="121"/>
      <c r="GM2356" s="121"/>
      <c r="GN2356" s="121"/>
      <c r="GO2356" s="121"/>
      <c r="GP2356" s="121"/>
      <c r="GQ2356" s="121"/>
      <c r="GR2356" s="121"/>
      <c r="GS2356" s="121"/>
      <c r="GT2356" s="121"/>
      <c r="GU2356" s="121"/>
      <c r="GV2356" s="121"/>
      <c r="GW2356" s="121"/>
      <c r="GX2356" s="121"/>
      <c r="GY2356" s="121"/>
      <c r="GZ2356" s="121"/>
      <c r="HA2356" s="121"/>
      <c r="HB2356" s="121"/>
      <c r="HC2356" s="121"/>
      <c r="HD2356" s="121"/>
      <c r="HE2356" s="121"/>
      <c r="HF2356" s="121"/>
      <c r="HG2356" s="121"/>
      <c r="HH2356" s="121"/>
      <c r="HI2356" s="121"/>
      <c r="HJ2356" s="121"/>
      <c r="HK2356" s="121"/>
      <c r="HL2356" s="121"/>
      <c r="HM2356" s="121"/>
      <c r="HN2356" s="121"/>
      <c r="HO2356" s="121"/>
      <c r="HP2356" s="121"/>
      <c r="HQ2356" s="121"/>
      <c r="HR2356" s="121"/>
      <c r="HS2356" s="121"/>
      <c r="HT2356" s="121"/>
      <c r="HU2356" s="121"/>
      <c r="HV2356" s="121"/>
      <c r="HW2356" s="121"/>
      <c r="HX2356" s="121"/>
      <c r="HY2356" s="121"/>
      <c r="HZ2356" s="121"/>
      <c r="IA2356" s="121"/>
      <c r="IB2356" s="121"/>
      <c r="IC2356" s="121"/>
      <c r="ID2356" s="121"/>
      <c r="IE2356" s="121"/>
      <c r="IF2356" s="121"/>
      <c r="IG2356" s="121"/>
      <c r="IH2356" s="121"/>
      <c r="II2356" s="121"/>
      <c r="IJ2356" s="121"/>
      <c r="IK2356" s="121"/>
      <c r="IL2356" s="121"/>
      <c r="IM2356" s="121"/>
      <c r="IN2356" s="121"/>
      <c r="IO2356" s="121"/>
      <c r="IP2356" s="121"/>
      <c r="IQ2356" s="121"/>
      <c r="IR2356" s="121"/>
      <c r="IS2356" s="121"/>
      <c r="IT2356" s="121"/>
      <c r="IU2356" s="121"/>
      <c r="IV2356" s="121"/>
      <c r="IW2356" s="121"/>
      <c r="IX2356" s="121"/>
      <c r="IY2356" s="121"/>
      <c r="IZ2356" s="121"/>
      <c r="JA2356" s="121"/>
      <c r="JB2356" s="121"/>
      <c r="JC2356" s="121"/>
      <c r="JD2356" s="121"/>
      <c r="JE2356" s="121"/>
      <c r="JF2356" s="121"/>
      <c r="JG2356" s="121"/>
      <c r="JH2356" s="121"/>
      <c r="JI2356" s="121"/>
      <c r="JJ2356" s="121"/>
      <c r="JK2356" s="121"/>
      <c r="JL2356" s="121"/>
      <c r="JM2356" s="121"/>
      <c r="JN2356" s="121"/>
      <c r="JO2356" s="121"/>
      <c r="JP2356" s="121"/>
      <c r="JQ2356" s="121"/>
      <c r="JR2356" s="121"/>
      <c r="JS2356" s="121"/>
      <c r="JT2356" s="121"/>
      <c r="JU2356" s="121"/>
      <c r="JV2356" s="121"/>
      <c r="JW2356" s="121"/>
      <c r="JX2356" s="121"/>
      <c r="JY2356" s="121"/>
      <c r="JZ2356" s="121"/>
      <c r="KA2356" s="121"/>
      <c r="KB2356" s="121"/>
      <c r="KC2356" s="121"/>
      <c r="KD2356" s="121"/>
      <c r="KE2356" s="121"/>
      <c r="KF2356" s="121"/>
      <c r="KG2356" s="121"/>
      <c r="KH2356" s="121"/>
      <c r="KI2356" s="121"/>
      <c r="KJ2356" s="121"/>
      <c r="KK2356" s="121"/>
      <c r="KL2356" s="121"/>
      <c r="KM2356" s="121"/>
      <c r="KN2356" s="121"/>
      <c r="KO2356" s="121"/>
      <c r="KP2356" s="121"/>
      <c r="KQ2356" s="121"/>
      <c r="KR2356" s="121"/>
      <c r="KS2356" s="121"/>
      <c r="KT2356" s="121"/>
      <c r="KU2356" s="121"/>
      <c r="KV2356" s="121"/>
      <c r="KW2356" s="121"/>
      <c r="KX2356" s="121"/>
      <c r="KY2356" s="121"/>
      <c r="KZ2356" s="121"/>
      <c r="LA2356" s="121"/>
      <c r="LB2356" s="121"/>
      <c r="LC2356" s="121"/>
      <c r="LD2356" s="121"/>
      <c r="LE2356" s="121"/>
      <c r="LF2356" s="121"/>
      <c r="LG2356" s="121"/>
      <c r="LH2356" s="121"/>
      <c r="LI2356" s="121"/>
      <c r="LJ2356" s="121"/>
      <c r="LK2356" s="121"/>
      <c r="LL2356" s="121"/>
      <c r="LM2356" s="121"/>
      <c r="LN2356" s="121"/>
      <c r="LO2356" s="121"/>
      <c r="LP2356" s="121"/>
      <c r="LQ2356" s="121"/>
      <c r="LR2356" s="121"/>
      <c r="LS2356" s="121"/>
      <c r="LT2356" s="121"/>
      <c r="LU2356" s="121"/>
      <c r="LV2356" s="121"/>
      <c r="LW2356" s="121"/>
      <c r="LX2356" s="121"/>
      <c r="LY2356" s="121"/>
      <c r="LZ2356" s="121"/>
      <c r="MA2356" s="121"/>
      <c r="MB2356" s="121"/>
      <c r="MC2356" s="121"/>
      <c r="MD2356" s="121"/>
      <c r="ME2356" s="121"/>
      <c r="MF2356" s="121"/>
      <c r="MG2356" s="121"/>
      <c r="MH2356" s="121"/>
      <c r="MI2356" s="121"/>
      <c r="MJ2356" s="121"/>
      <c r="MK2356" s="121"/>
      <c r="ML2356" s="121"/>
      <c r="MM2356" s="121"/>
      <c r="MN2356" s="121"/>
      <c r="MO2356" s="121"/>
      <c r="MP2356" s="121"/>
      <c r="MQ2356" s="121"/>
      <c r="MR2356" s="121"/>
      <c r="MS2356" s="121"/>
      <c r="MT2356" s="121"/>
      <c r="MU2356" s="121"/>
      <c r="MV2356" s="121"/>
      <c r="MW2356" s="121"/>
      <c r="MX2356" s="121"/>
      <c r="MY2356" s="121"/>
      <c r="MZ2356" s="121"/>
      <c r="NA2356" s="121"/>
      <c r="NB2356" s="121"/>
      <c r="NC2356" s="121"/>
      <c r="ND2356" s="121"/>
      <c r="NE2356" s="121"/>
      <c r="NF2356" s="121"/>
      <c r="NG2356" s="121"/>
      <c r="NH2356" s="121"/>
      <c r="NI2356" s="121"/>
      <c r="NJ2356" s="121"/>
      <c r="NK2356" s="121"/>
      <c r="NL2356" s="121"/>
      <c r="NM2356" s="121"/>
      <c r="NN2356" s="121"/>
      <c r="NO2356" s="121"/>
      <c r="NP2356" s="121"/>
      <c r="NQ2356" s="121"/>
      <c r="NR2356" s="121"/>
      <c r="NS2356" s="121"/>
      <c r="NT2356" s="121"/>
      <c r="NU2356" s="121"/>
      <c r="NV2356" s="121"/>
      <c r="NW2356" s="121"/>
      <c r="NX2356" s="121"/>
      <c r="NY2356" s="121"/>
      <c r="NZ2356" s="121"/>
      <c r="OA2356" s="121"/>
      <c r="OB2356" s="121"/>
      <c r="OC2356" s="121"/>
      <c r="OD2356" s="121"/>
      <c r="OE2356" s="121"/>
      <c r="OF2356" s="121"/>
      <c r="OG2356" s="121"/>
      <c r="OH2356" s="121"/>
      <c r="OI2356" s="121"/>
      <c r="OJ2356" s="121"/>
      <c r="OK2356" s="121"/>
      <c r="OL2356" s="121"/>
      <c r="OM2356" s="121"/>
      <c r="ON2356" s="121"/>
      <c r="OO2356" s="121"/>
      <c r="OP2356" s="121"/>
      <c r="OQ2356" s="121"/>
      <c r="OR2356" s="121"/>
      <c r="OS2356" s="121"/>
      <c r="OT2356" s="121"/>
      <c r="OU2356" s="121"/>
      <c r="OV2356" s="121"/>
      <c r="OW2356" s="121"/>
      <c r="OX2356" s="121"/>
      <c r="OY2356" s="121"/>
      <c r="OZ2356" s="121"/>
      <c r="PA2356" s="121"/>
      <c r="PB2356" s="121"/>
      <c r="PC2356" s="121"/>
      <c r="PD2356" s="121"/>
      <c r="PE2356" s="121"/>
      <c r="PF2356" s="121"/>
      <c r="PG2356" s="121"/>
      <c r="PH2356" s="121"/>
      <c r="PI2356" s="121"/>
      <c r="PJ2356" s="121"/>
      <c r="PK2356" s="121"/>
      <c r="PL2356" s="121"/>
      <c r="PM2356" s="121"/>
      <c r="PN2356" s="121"/>
      <c r="PO2356" s="121"/>
      <c r="PP2356" s="121"/>
      <c r="PQ2356" s="121"/>
      <c r="PR2356" s="121"/>
      <c r="PS2356" s="121"/>
      <c r="PT2356" s="121"/>
      <c r="PU2356" s="121"/>
      <c r="PV2356" s="121"/>
      <c r="PW2356" s="121"/>
      <c r="PX2356" s="121"/>
      <c r="PY2356" s="121"/>
      <c r="PZ2356" s="121"/>
      <c r="QA2356" s="121"/>
      <c r="QB2356" s="121"/>
      <c r="QC2356" s="121"/>
      <c r="QD2356" s="121"/>
      <c r="QE2356" s="121"/>
      <c r="QF2356" s="121"/>
      <c r="QG2356" s="121"/>
      <c r="QH2356" s="121"/>
      <c r="QI2356" s="121"/>
      <c r="QJ2356" s="121"/>
      <c r="QK2356" s="121"/>
      <c r="QL2356" s="121"/>
      <c r="QM2356" s="121"/>
      <c r="QN2356" s="121"/>
      <c r="QO2356" s="121"/>
      <c r="QP2356" s="121"/>
      <c r="QQ2356" s="121"/>
      <c r="QR2356" s="121"/>
      <c r="QS2356" s="121"/>
      <c r="QT2356" s="121"/>
      <c r="QU2356" s="121"/>
      <c r="QV2356" s="121"/>
      <c r="QW2356" s="121"/>
      <c r="QX2356" s="121"/>
      <c r="QY2356" s="121"/>
      <c r="QZ2356" s="121"/>
      <c r="RA2356" s="121"/>
      <c r="RB2356" s="121"/>
      <c r="RC2356" s="121"/>
      <c r="RD2356" s="121"/>
      <c r="RE2356" s="121"/>
      <c r="RF2356" s="121"/>
      <c r="RG2356" s="121"/>
      <c r="RH2356" s="121"/>
      <c r="RI2356" s="121"/>
      <c r="RJ2356" s="121"/>
      <c r="RK2356" s="121"/>
      <c r="RL2356" s="121"/>
      <c r="RM2356" s="121"/>
      <c r="RN2356" s="121"/>
      <c r="RO2356" s="121"/>
      <c r="RP2356" s="121"/>
      <c r="RQ2356" s="121"/>
      <c r="RR2356" s="121"/>
      <c r="RS2356" s="121"/>
      <c r="RT2356" s="121"/>
      <c r="RU2356" s="121"/>
      <c r="RV2356" s="121"/>
      <c r="RW2356" s="121"/>
      <c r="RX2356" s="121"/>
      <c r="RY2356" s="121"/>
      <c r="RZ2356" s="121"/>
      <c r="SA2356" s="121"/>
      <c r="SB2356" s="121"/>
      <c r="SC2356" s="121"/>
      <c r="SD2356" s="121"/>
      <c r="SE2356" s="121"/>
      <c r="SF2356" s="121"/>
      <c r="SG2356" s="121"/>
      <c r="SH2356" s="121"/>
      <c r="SI2356" s="121"/>
      <c r="SJ2356" s="121"/>
      <c r="SK2356" s="121"/>
      <c r="SL2356" s="121"/>
      <c r="SM2356" s="121"/>
      <c r="SN2356" s="121"/>
      <c r="SO2356" s="121"/>
      <c r="SP2356" s="121"/>
      <c r="SQ2356" s="121"/>
      <c r="SR2356" s="121"/>
      <c r="SS2356" s="121"/>
      <c r="ST2356" s="121"/>
      <c r="SU2356" s="121"/>
      <c r="SV2356" s="121"/>
      <c r="SW2356" s="121"/>
      <c r="SX2356" s="121"/>
      <c r="SY2356" s="121"/>
      <c r="SZ2356" s="121"/>
      <c r="TA2356" s="121"/>
      <c r="TB2356" s="121"/>
      <c r="TC2356" s="121"/>
      <c r="TD2356" s="121"/>
      <c r="TE2356" s="121"/>
      <c r="TF2356" s="121"/>
      <c r="TG2356" s="121"/>
      <c r="TH2356" s="121"/>
      <c r="TI2356" s="121"/>
      <c r="TJ2356" s="121"/>
      <c r="TK2356" s="121"/>
      <c r="TL2356" s="121"/>
      <c r="TM2356" s="121"/>
      <c r="TN2356" s="121"/>
      <c r="TO2356" s="121"/>
      <c r="TP2356" s="121"/>
      <c r="TQ2356" s="121"/>
      <c r="TR2356" s="121"/>
      <c r="TS2356" s="121"/>
      <c r="TT2356" s="121"/>
      <c r="TU2356" s="121"/>
      <c r="TV2356" s="121"/>
      <c r="TW2356" s="121"/>
      <c r="TX2356" s="121"/>
      <c r="TY2356" s="121"/>
      <c r="TZ2356" s="121"/>
      <c r="UA2356" s="121"/>
      <c r="UB2356" s="121"/>
      <c r="UC2356" s="121"/>
      <c r="UD2356" s="121"/>
      <c r="UE2356" s="121"/>
      <c r="UF2356" s="121"/>
      <c r="UG2356" s="121"/>
      <c r="UH2356" s="121"/>
      <c r="UI2356" s="121"/>
      <c r="UJ2356" s="121"/>
      <c r="UK2356" s="121"/>
      <c r="UL2356" s="121"/>
      <c r="UM2356" s="121"/>
      <c r="UN2356" s="121"/>
      <c r="UO2356" s="121"/>
      <c r="UP2356" s="121"/>
      <c r="UQ2356" s="121"/>
      <c r="UR2356" s="121"/>
      <c r="US2356" s="121"/>
      <c r="UT2356" s="121"/>
      <c r="UU2356" s="121"/>
      <c r="UV2356" s="121"/>
      <c r="UW2356" s="121"/>
      <c r="UX2356" s="121"/>
      <c r="UY2356" s="121"/>
      <c r="UZ2356" s="121"/>
      <c r="VA2356" s="121"/>
      <c r="VB2356" s="121"/>
      <c r="VC2356" s="121"/>
      <c r="VD2356" s="121"/>
      <c r="VE2356" s="121"/>
      <c r="VF2356" s="121"/>
      <c r="VG2356" s="121"/>
      <c r="VH2356" s="121"/>
      <c r="VI2356" s="121"/>
      <c r="VJ2356" s="121"/>
      <c r="VK2356" s="121"/>
      <c r="VL2356" s="121"/>
      <c r="VM2356" s="121"/>
      <c r="VN2356" s="121"/>
      <c r="VO2356" s="121"/>
      <c r="VP2356" s="121"/>
      <c r="VQ2356" s="121"/>
      <c r="VR2356" s="121"/>
      <c r="VS2356" s="121"/>
      <c r="VT2356" s="121"/>
      <c r="VU2356" s="121"/>
      <c r="VV2356" s="121"/>
      <c r="VW2356" s="121"/>
      <c r="VX2356" s="121"/>
      <c r="VY2356" s="121"/>
      <c r="VZ2356" s="121"/>
      <c r="WA2356" s="121"/>
      <c r="WB2356" s="121"/>
      <c r="WC2356" s="121"/>
      <c r="WD2356" s="121"/>
      <c r="WE2356" s="121"/>
      <c r="WF2356" s="121"/>
      <c r="WG2356" s="121"/>
      <c r="WH2356" s="121"/>
      <c r="WI2356" s="121"/>
      <c r="WJ2356" s="121"/>
      <c r="WK2356" s="121"/>
      <c r="WL2356" s="121"/>
      <c r="WM2356" s="121"/>
      <c r="WN2356" s="121"/>
      <c r="WO2356" s="121"/>
      <c r="WP2356" s="121"/>
      <c r="WQ2356" s="121"/>
      <c r="WR2356" s="121"/>
      <c r="WS2356" s="121"/>
      <c r="WT2356" s="121"/>
      <c r="WU2356" s="121"/>
      <c r="WV2356" s="121"/>
      <c r="WW2356" s="121"/>
      <c r="WX2356" s="121"/>
      <c r="WY2356" s="121"/>
      <c r="WZ2356" s="121"/>
      <c r="XA2356" s="121"/>
      <c r="XB2356" s="121"/>
      <c r="XC2356" s="121"/>
      <c r="XD2356" s="121"/>
      <c r="XE2356" s="121"/>
      <c r="XF2356" s="121"/>
      <c r="XG2356" s="121"/>
      <c r="XH2356" s="121"/>
      <c r="XI2356" s="121"/>
      <c r="XJ2356" s="121"/>
      <c r="XK2356" s="121"/>
      <c r="XL2356" s="121"/>
      <c r="XM2356" s="121"/>
      <c r="XN2356" s="121"/>
      <c r="XO2356" s="121"/>
      <c r="XP2356" s="121"/>
      <c r="XQ2356" s="121"/>
      <c r="XR2356" s="121"/>
      <c r="XS2356" s="121"/>
      <c r="XT2356" s="121"/>
      <c r="XU2356" s="121"/>
      <c r="XV2356" s="121"/>
      <c r="XW2356" s="121"/>
      <c r="XX2356" s="121"/>
      <c r="XY2356" s="121"/>
      <c r="XZ2356" s="121"/>
      <c r="YA2356" s="121"/>
      <c r="YB2356" s="121"/>
      <c r="YC2356" s="121"/>
      <c r="YD2356" s="121"/>
      <c r="YE2356" s="121"/>
      <c r="YF2356" s="121"/>
      <c r="YG2356" s="121"/>
      <c r="YH2356" s="121"/>
      <c r="YI2356" s="121"/>
      <c r="YJ2356" s="121"/>
      <c r="YK2356" s="121"/>
      <c r="YL2356" s="121"/>
      <c r="YM2356" s="121"/>
      <c r="YN2356" s="121"/>
      <c r="YO2356" s="121"/>
      <c r="YP2356" s="121"/>
      <c r="YQ2356" s="121"/>
      <c r="YR2356" s="121"/>
      <c r="YS2356" s="121"/>
      <c r="YT2356" s="121"/>
      <c r="YU2356" s="121"/>
      <c r="YV2356" s="121"/>
      <c r="YW2356" s="121"/>
      <c r="YX2356" s="121"/>
      <c r="YY2356" s="121"/>
      <c r="YZ2356" s="121"/>
      <c r="ZA2356" s="121"/>
      <c r="ZB2356" s="121"/>
      <c r="ZC2356" s="121"/>
      <c r="ZD2356" s="121"/>
      <c r="ZE2356" s="121"/>
      <c r="ZF2356" s="121"/>
      <c r="ZG2356" s="121"/>
      <c r="ZH2356" s="121"/>
      <c r="ZI2356" s="121"/>
      <c r="ZJ2356" s="121"/>
      <c r="ZK2356" s="121"/>
      <c r="ZL2356" s="121"/>
      <c r="ZM2356" s="121"/>
      <c r="ZN2356" s="121"/>
      <c r="ZO2356" s="121"/>
      <c r="ZP2356" s="121"/>
      <c r="ZQ2356" s="121"/>
      <c r="ZR2356" s="121"/>
      <c r="ZS2356" s="121"/>
      <c r="ZT2356" s="121"/>
      <c r="ZU2356" s="121"/>
      <c r="ZV2356" s="121"/>
      <c r="ZW2356" s="121"/>
      <c r="ZX2356" s="121"/>
      <c r="ZY2356" s="121"/>
      <c r="ZZ2356" s="121"/>
      <c r="AAA2356" s="121"/>
      <c r="AAB2356" s="121"/>
      <c r="AAC2356" s="121"/>
      <c r="AAD2356" s="121"/>
      <c r="AAE2356" s="121"/>
      <c r="AAF2356" s="121"/>
      <c r="AAG2356" s="121"/>
      <c r="AAH2356" s="121"/>
      <c r="AAI2356" s="121"/>
      <c r="AAJ2356" s="121"/>
      <c r="AAK2356" s="121"/>
      <c r="AAL2356" s="121"/>
      <c r="AAM2356" s="121"/>
      <c r="AAN2356" s="121"/>
      <c r="AAO2356" s="121"/>
      <c r="AAP2356" s="121"/>
      <c r="AAQ2356" s="121"/>
      <c r="AAR2356" s="121"/>
      <c r="AAS2356" s="121"/>
      <c r="AAT2356" s="121"/>
      <c r="AAU2356" s="121"/>
      <c r="AAV2356" s="121"/>
      <c r="AAW2356" s="121"/>
      <c r="AAX2356" s="121"/>
      <c r="AAY2356" s="121"/>
      <c r="AAZ2356" s="121"/>
      <c r="ABA2356" s="121"/>
      <c r="ABB2356" s="121"/>
      <c r="ABC2356" s="121"/>
      <c r="ABD2356" s="121"/>
      <c r="ABE2356" s="121"/>
      <c r="ABF2356" s="121"/>
      <c r="ABG2356" s="121"/>
      <c r="ABH2356" s="121"/>
      <c r="ABI2356" s="121"/>
      <c r="ABJ2356" s="121"/>
      <c r="ABK2356" s="121"/>
      <c r="ABL2356" s="121"/>
      <c r="ABM2356" s="121"/>
      <c r="ABN2356" s="121"/>
      <c r="ABO2356" s="121"/>
      <c r="ABP2356" s="121"/>
      <c r="ABQ2356" s="121"/>
      <c r="ABR2356" s="121"/>
      <c r="ABS2356" s="121"/>
      <c r="ABT2356" s="121"/>
      <c r="ABU2356" s="121"/>
      <c r="ABV2356" s="121"/>
      <c r="ABW2356" s="121"/>
      <c r="ABX2356" s="121"/>
      <c r="ABY2356" s="121"/>
      <c r="ABZ2356" s="121"/>
      <c r="ACA2356" s="121"/>
      <c r="ACB2356" s="121"/>
      <c r="ACC2356" s="121"/>
      <c r="ACD2356" s="121"/>
      <c r="ACE2356" s="121"/>
      <c r="ACF2356" s="121"/>
      <c r="ACG2356" s="121"/>
      <c r="ACH2356" s="121"/>
      <c r="ACI2356" s="121"/>
      <c r="ACJ2356" s="121"/>
      <c r="ACK2356" s="121"/>
      <c r="ACL2356" s="121"/>
      <c r="ACM2356" s="121"/>
      <c r="ACN2356" s="121"/>
      <c r="ACO2356" s="121"/>
      <c r="ACP2356" s="121"/>
      <c r="ACQ2356" s="121"/>
      <c r="ACR2356" s="121"/>
      <c r="ACS2356" s="121"/>
      <c r="ACT2356" s="121"/>
      <c r="ACU2356" s="121"/>
      <c r="ACV2356" s="121"/>
      <c r="ACW2356" s="121"/>
      <c r="ACX2356" s="121"/>
      <c r="ACY2356" s="121"/>
      <c r="ACZ2356" s="121"/>
      <c r="ADA2356" s="121"/>
      <c r="ADB2356" s="121"/>
      <c r="ADC2356" s="121"/>
      <c r="ADD2356" s="121"/>
      <c r="ADE2356" s="121"/>
      <c r="ADF2356" s="121"/>
      <c r="ADG2356" s="121"/>
      <c r="ADH2356" s="121"/>
      <c r="ADI2356" s="121"/>
      <c r="ADJ2356" s="121"/>
      <c r="ADK2356" s="121"/>
      <c r="ADL2356" s="121"/>
      <c r="ADM2356" s="121"/>
      <c r="ADN2356" s="121"/>
      <c r="ADO2356" s="121"/>
      <c r="ADP2356" s="121"/>
      <c r="ADQ2356" s="121"/>
      <c r="ADR2356" s="121"/>
      <c r="ADS2356" s="121"/>
      <c r="ADT2356" s="121"/>
      <c r="ADU2356" s="121"/>
      <c r="ADV2356" s="121"/>
      <c r="ADW2356" s="121"/>
      <c r="ADX2356" s="121"/>
      <c r="ADY2356" s="121"/>
      <c r="ADZ2356" s="121"/>
      <c r="AEA2356" s="121"/>
      <c r="AEB2356" s="121"/>
      <c r="AEC2356" s="121"/>
      <c r="AED2356" s="121"/>
      <c r="AEE2356" s="121"/>
      <c r="AEF2356" s="121"/>
      <c r="AEG2356" s="121"/>
      <c r="AEH2356" s="121"/>
      <c r="AEI2356" s="121"/>
      <c r="AEJ2356" s="121"/>
      <c r="AEK2356" s="121"/>
      <c r="AEL2356" s="121"/>
      <c r="AEM2356" s="121"/>
      <c r="AEN2356" s="121"/>
      <c r="AEO2356" s="121"/>
      <c r="AEP2356" s="121"/>
      <c r="AEQ2356" s="121"/>
      <c r="AER2356" s="121"/>
      <c r="AES2356" s="121"/>
      <c r="AET2356" s="121"/>
      <c r="AEU2356" s="121"/>
      <c r="AEV2356" s="121"/>
      <c r="AEW2356" s="121"/>
      <c r="AEX2356" s="121"/>
      <c r="AEY2356" s="121"/>
      <c r="AEZ2356" s="121"/>
      <c r="AFA2356" s="121"/>
      <c r="AFB2356" s="121"/>
      <c r="AFC2356" s="121"/>
      <c r="AFD2356" s="121"/>
      <c r="AFE2356" s="121"/>
      <c r="AFF2356" s="121"/>
      <c r="AFG2356" s="121"/>
      <c r="AFH2356" s="121"/>
      <c r="AFI2356" s="121"/>
      <c r="AFJ2356" s="121"/>
      <c r="AFK2356" s="121"/>
      <c r="AFL2356" s="121"/>
      <c r="AFM2356" s="121"/>
      <c r="AFN2356" s="121"/>
      <c r="AFO2356" s="121"/>
      <c r="AFP2356" s="121"/>
      <c r="AFQ2356" s="121"/>
      <c r="AFR2356" s="121"/>
      <c r="AFS2356" s="121"/>
      <c r="AFT2356" s="121"/>
      <c r="AFU2356" s="121"/>
      <c r="AFV2356" s="121"/>
      <c r="AFW2356" s="121"/>
      <c r="AFX2356" s="121"/>
      <c r="AFY2356" s="121"/>
      <c r="AFZ2356" s="121"/>
      <c r="AGA2356" s="121"/>
      <c r="AGB2356" s="121"/>
      <c r="AGC2356" s="121"/>
      <c r="AGD2356" s="121"/>
      <c r="AGE2356" s="121"/>
      <c r="AGF2356" s="121"/>
      <c r="AGG2356" s="121"/>
      <c r="AGH2356" s="121"/>
      <c r="AGI2356" s="121"/>
      <c r="AGJ2356" s="121"/>
      <c r="AGK2356" s="121"/>
      <c r="AGL2356" s="121"/>
      <c r="AGM2356" s="121"/>
      <c r="AGN2356" s="121"/>
      <c r="AGO2356" s="121"/>
      <c r="AGP2356" s="121"/>
      <c r="AGQ2356" s="121"/>
      <c r="AGR2356" s="121"/>
      <c r="AGS2356" s="121"/>
      <c r="AGT2356" s="121"/>
      <c r="AGU2356" s="121"/>
      <c r="AGV2356" s="121"/>
      <c r="AGW2356" s="121"/>
      <c r="AGX2356" s="121"/>
      <c r="AGY2356" s="121"/>
      <c r="AGZ2356" s="121"/>
      <c r="AHA2356" s="121"/>
      <c r="AHB2356" s="121"/>
      <c r="AHC2356" s="121"/>
      <c r="AHD2356" s="121"/>
      <c r="AHE2356" s="121"/>
      <c r="AHF2356" s="121"/>
      <c r="AHG2356" s="121"/>
      <c r="AHH2356" s="121"/>
      <c r="AHI2356" s="121"/>
      <c r="AHJ2356" s="121"/>
      <c r="AHK2356" s="121"/>
      <c r="AHL2356" s="121"/>
      <c r="AHM2356" s="121"/>
      <c r="AHN2356" s="121"/>
      <c r="AHO2356" s="121"/>
      <c r="AHP2356" s="121"/>
      <c r="AHQ2356" s="121"/>
      <c r="AHR2356" s="121"/>
      <c r="AHS2356" s="121"/>
      <c r="AHT2356" s="121"/>
      <c r="AHU2356" s="121"/>
      <c r="AHV2356" s="121"/>
      <c r="AHW2356" s="121"/>
      <c r="AHX2356" s="121"/>
      <c r="AHY2356" s="121"/>
      <c r="AHZ2356" s="121"/>
      <c r="AIA2356" s="121"/>
      <c r="AIB2356" s="121"/>
      <c r="AIC2356" s="121"/>
      <c r="AID2356" s="121"/>
      <c r="AIE2356" s="121"/>
      <c r="AIF2356" s="121"/>
      <c r="AIG2356" s="121"/>
      <c r="AIH2356" s="121"/>
      <c r="AII2356" s="121"/>
      <c r="AIJ2356" s="121"/>
      <c r="AIK2356" s="121"/>
      <c r="AIL2356" s="121"/>
      <c r="AIM2356" s="121"/>
      <c r="AIN2356" s="121"/>
      <c r="AIO2356" s="121"/>
      <c r="AIP2356" s="121"/>
      <c r="AIQ2356" s="121"/>
      <c r="AIR2356" s="121"/>
      <c r="AIS2356" s="121"/>
      <c r="AIT2356" s="121"/>
      <c r="AIU2356" s="121"/>
      <c r="AIV2356" s="121"/>
      <c r="AIW2356" s="121"/>
      <c r="AIX2356" s="121"/>
      <c r="AIY2356" s="121"/>
      <c r="AIZ2356" s="121"/>
      <c r="AJA2356" s="121"/>
      <c r="AJB2356" s="121"/>
      <c r="AJC2356" s="121"/>
      <c r="AJD2356" s="121"/>
      <c r="AJE2356" s="121"/>
      <c r="AJF2356" s="121"/>
      <c r="AJG2356" s="121"/>
      <c r="AJH2356" s="121"/>
      <c r="AJI2356" s="121"/>
      <c r="AJJ2356" s="121"/>
      <c r="AJK2356" s="121"/>
      <c r="AJL2356" s="121"/>
      <c r="AJM2356" s="121"/>
      <c r="AJN2356" s="121"/>
      <c r="AJO2356" s="121"/>
      <c r="AJP2356" s="121"/>
      <c r="AJQ2356" s="121"/>
      <c r="AJR2356" s="121"/>
      <c r="AJS2356" s="121"/>
      <c r="AJT2356" s="121"/>
      <c r="AJU2356" s="121"/>
      <c r="AJV2356" s="121"/>
      <c r="AJW2356" s="121"/>
      <c r="AJX2356" s="121"/>
      <c r="AJY2356" s="121"/>
      <c r="AJZ2356" s="121"/>
      <c r="AKA2356" s="121"/>
      <c r="AKB2356" s="121"/>
      <c r="AKC2356" s="121"/>
      <c r="AKD2356" s="121"/>
      <c r="AKE2356" s="121"/>
      <c r="AKF2356" s="121"/>
      <c r="AKG2356" s="121"/>
      <c r="AKH2356" s="121"/>
      <c r="AKI2356" s="121"/>
      <c r="AKJ2356" s="121"/>
      <c r="AKK2356" s="121"/>
      <c r="AKL2356" s="121"/>
      <c r="AKM2356" s="121"/>
      <c r="AKN2356" s="121"/>
      <c r="AKO2356" s="121"/>
      <c r="AKP2356" s="121"/>
      <c r="AKQ2356" s="121"/>
      <c r="AKR2356" s="121"/>
      <c r="AKS2356" s="121"/>
      <c r="AKT2356" s="121"/>
      <c r="AKU2356" s="121"/>
      <c r="AKV2356" s="121"/>
      <c r="AKW2356" s="121"/>
      <c r="AKX2356" s="121"/>
      <c r="AKY2356" s="121"/>
      <c r="AKZ2356" s="121"/>
      <c r="ALA2356" s="121"/>
      <c r="ALB2356" s="121"/>
      <c r="ALC2356" s="121"/>
      <c r="ALD2356" s="121"/>
      <c r="ALE2356" s="121"/>
      <c r="ALF2356" s="121"/>
      <c r="ALG2356" s="121"/>
      <c r="ALH2356" s="121"/>
      <c r="ALI2356" s="121"/>
      <c r="ALJ2356" s="121"/>
      <c r="ALK2356" s="121"/>
      <c r="ALL2356" s="121"/>
      <c r="ALM2356" s="121"/>
      <c r="ALN2356" s="121"/>
      <c r="ALO2356" s="121"/>
      <c r="ALP2356" s="121"/>
      <c r="ALQ2356" s="121"/>
      <c r="ALR2356" s="121"/>
      <c r="ALS2356" s="121"/>
      <c r="ALT2356" s="121"/>
      <c r="ALU2356" s="121"/>
      <c r="ALV2356" s="121"/>
      <c r="ALW2356" s="121"/>
      <c r="ALX2356" s="121"/>
      <c r="ALY2356" s="121"/>
      <c r="ALZ2356" s="121"/>
      <c r="AMA2356" s="121"/>
      <c r="AMB2356" s="121"/>
      <c r="AMC2356" s="121"/>
      <c r="AMD2356" s="121"/>
      <c r="AME2356" s="121"/>
      <c r="AMF2356" s="121"/>
      <c r="AMG2356" s="121"/>
      <c r="AMH2356" s="121"/>
      <c r="AMI2356" s="121"/>
      <c r="AMJ2356" s="121"/>
      <c r="AMK2356" s="121"/>
    </row>
    <row r="2357" spans="1:1025" s="108" customFormat="1" ht="43.2">
      <c r="A2357" s="15">
        <v>2354</v>
      </c>
      <c r="B2357" s="16" t="s">
        <v>28</v>
      </c>
      <c r="C2357" s="16" t="s">
        <v>3864</v>
      </c>
      <c r="D2357" s="16" t="s">
        <v>5466</v>
      </c>
      <c r="E2357" s="16" t="s">
        <v>5712</v>
      </c>
      <c r="F2357" s="16" t="s">
        <v>938</v>
      </c>
      <c r="G2357" s="16" t="s">
        <v>1053</v>
      </c>
      <c r="H2357" s="16" t="s">
        <v>5663</v>
      </c>
      <c r="I2357" s="16" t="s">
        <v>5713</v>
      </c>
      <c r="J2357" s="16" t="s">
        <v>4333</v>
      </c>
      <c r="K2357" s="16" t="s">
        <v>5714</v>
      </c>
      <c r="L2357" s="16" t="s">
        <v>5715</v>
      </c>
      <c r="M2357" s="55"/>
      <c r="N2357" s="121"/>
      <c r="O2357" s="121"/>
      <c r="P2357" s="121"/>
      <c r="Q2357" s="121"/>
      <c r="R2357" s="121"/>
      <c r="S2357" s="121"/>
      <c r="T2357" s="121"/>
      <c r="U2357" s="121"/>
      <c r="V2357" s="121"/>
      <c r="W2357" s="121"/>
      <c r="X2357" s="121"/>
      <c r="Y2357" s="121"/>
      <c r="Z2357" s="121"/>
      <c r="AA2357" s="121"/>
      <c r="AB2357" s="121"/>
      <c r="AC2357" s="121"/>
      <c r="AD2357" s="121"/>
      <c r="AE2357" s="121"/>
      <c r="AF2357" s="121"/>
      <c r="AG2357" s="121"/>
      <c r="AH2357" s="121"/>
      <c r="AI2357" s="121"/>
      <c r="AJ2357" s="121"/>
      <c r="AK2357" s="121"/>
      <c r="AL2357" s="121"/>
      <c r="AM2357" s="121"/>
      <c r="AN2357" s="121"/>
      <c r="AO2357" s="121"/>
      <c r="AP2357" s="121"/>
      <c r="AQ2357" s="121"/>
      <c r="AR2357" s="121"/>
      <c r="AS2357" s="121"/>
      <c r="AT2357" s="121"/>
      <c r="AU2357" s="121"/>
      <c r="AV2357" s="121"/>
      <c r="AW2357" s="121"/>
      <c r="AX2357" s="121"/>
      <c r="AY2357" s="121"/>
      <c r="AZ2357" s="121"/>
      <c r="BA2357" s="121"/>
      <c r="BB2357" s="121"/>
      <c r="BC2357" s="121"/>
      <c r="BD2357" s="121"/>
      <c r="BE2357" s="121"/>
      <c r="BF2357" s="121"/>
      <c r="BG2357" s="121"/>
      <c r="BH2357" s="121"/>
      <c r="BI2357" s="121"/>
      <c r="BJ2357" s="121"/>
      <c r="BK2357" s="121"/>
      <c r="BL2357" s="121"/>
      <c r="BM2357" s="121"/>
      <c r="BN2357" s="121"/>
      <c r="BO2357" s="121"/>
      <c r="BP2357" s="121"/>
      <c r="BQ2357" s="121"/>
      <c r="BR2357" s="121"/>
      <c r="BS2357" s="121"/>
      <c r="BT2357" s="121"/>
      <c r="BU2357" s="121"/>
      <c r="BV2357" s="121"/>
      <c r="BW2357" s="121"/>
      <c r="BX2357" s="121"/>
      <c r="BY2357" s="121"/>
      <c r="BZ2357" s="121"/>
      <c r="CA2357" s="121"/>
      <c r="CB2357" s="121"/>
      <c r="CC2357" s="121"/>
      <c r="CD2357" s="121"/>
      <c r="CE2357" s="121"/>
      <c r="CF2357" s="121"/>
      <c r="CG2357" s="121"/>
      <c r="CH2357" s="121"/>
      <c r="CI2357" s="121"/>
      <c r="CJ2357" s="121"/>
      <c r="CK2357" s="121"/>
      <c r="CL2357" s="121"/>
      <c r="CM2357" s="121"/>
      <c r="CN2357" s="121"/>
      <c r="CO2357" s="121"/>
      <c r="CP2357" s="121"/>
      <c r="CQ2357" s="121"/>
      <c r="CR2357" s="121"/>
      <c r="CS2357" s="121"/>
      <c r="CT2357" s="121"/>
      <c r="CU2357" s="121"/>
      <c r="CV2357" s="121"/>
      <c r="CW2357" s="121"/>
      <c r="CX2357" s="121"/>
      <c r="CY2357" s="121"/>
      <c r="CZ2357" s="121"/>
      <c r="DA2357" s="121"/>
      <c r="DB2357" s="121"/>
      <c r="DC2357" s="121"/>
      <c r="DD2357" s="121"/>
      <c r="DE2357" s="121"/>
      <c r="DF2357" s="121"/>
      <c r="DG2357" s="121"/>
      <c r="DH2357" s="121"/>
      <c r="DI2357" s="121"/>
      <c r="DJ2357" s="121"/>
      <c r="DK2357" s="121"/>
      <c r="DL2357" s="121"/>
      <c r="DM2357" s="121"/>
      <c r="DN2357" s="121"/>
      <c r="DO2357" s="121"/>
      <c r="DP2357" s="121"/>
      <c r="DQ2357" s="121"/>
      <c r="DR2357" s="121"/>
      <c r="DS2357" s="121"/>
      <c r="DT2357" s="121"/>
      <c r="DU2357" s="121"/>
      <c r="DV2357" s="121"/>
      <c r="DW2357" s="121"/>
      <c r="DX2357" s="121"/>
      <c r="DY2357" s="121"/>
      <c r="DZ2357" s="121"/>
      <c r="EA2357" s="121"/>
      <c r="EB2357" s="121"/>
      <c r="EC2357" s="121"/>
      <c r="ED2357" s="121"/>
      <c r="EE2357" s="121"/>
      <c r="EF2357" s="121"/>
      <c r="EG2357" s="121"/>
      <c r="EH2357" s="121"/>
      <c r="EI2357" s="121"/>
      <c r="EJ2357" s="121"/>
      <c r="EK2357" s="121"/>
      <c r="EL2357" s="121"/>
      <c r="EM2357" s="121"/>
      <c r="EN2357" s="121"/>
      <c r="EO2357" s="121"/>
      <c r="EP2357" s="121"/>
      <c r="EQ2357" s="121"/>
      <c r="ER2357" s="121"/>
      <c r="ES2357" s="121"/>
      <c r="ET2357" s="121"/>
      <c r="EU2357" s="121"/>
      <c r="EV2357" s="121"/>
      <c r="EW2357" s="121"/>
      <c r="EX2357" s="121"/>
      <c r="EY2357" s="121"/>
      <c r="EZ2357" s="121"/>
      <c r="FA2357" s="121"/>
      <c r="FB2357" s="121"/>
      <c r="FC2357" s="121"/>
      <c r="FD2357" s="121"/>
      <c r="FE2357" s="121"/>
      <c r="FF2357" s="121"/>
      <c r="FG2357" s="121"/>
      <c r="FH2357" s="121"/>
      <c r="FI2357" s="121"/>
      <c r="FJ2357" s="121"/>
      <c r="FK2357" s="121"/>
      <c r="FL2357" s="121"/>
      <c r="FM2357" s="121"/>
      <c r="FN2357" s="121"/>
      <c r="FO2357" s="121"/>
      <c r="FP2357" s="121"/>
      <c r="FQ2357" s="121"/>
      <c r="FR2357" s="121"/>
      <c r="FS2357" s="121"/>
      <c r="FT2357" s="121"/>
      <c r="FU2357" s="121"/>
      <c r="FV2357" s="121"/>
      <c r="FW2357" s="121"/>
      <c r="FX2357" s="121"/>
      <c r="FY2357" s="121"/>
      <c r="FZ2357" s="121"/>
      <c r="GA2357" s="121"/>
      <c r="GB2357" s="121"/>
      <c r="GC2357" s="121"/>
      <c r="GD2357" s="121"/>
      <c r="GE2357" s="121"/>
      <c r="GF2357" s="121"/>
      <c r="GG2357" s="121"/>
      <c r="GH2357" s="121"/>
      <c r="GI2357" s="121"/>
      <c r="GJ2357" s="121"/>
      <c r="GK2357" s="121"/>
      <c r="GL2357" s="121"/>
      <c r="GM2357" s="121"/>
      <c r="GN2357" s="121"/>
      <c r="GO2357" s="121"/>
      <c r="GP2357" s="121"/>
      <c r="GQ2357" s="121"/>
      <c r="GR2357" s="121"/>
      <c r="GS2357" s="121"/>
      <c r="GT2357" s="121"/>
      <c r="GU2357" s="121"/>
      <c r="GV2357" s="121"/>
      <c r="GW2357" s="121"/>
      <c r="GX2357" s="121"/>
      <c r="GY2357" s="121"/>
      <c r="GZ2357" s="121"/>
      <c r="HA2357" s="121"/>
      <c r="HB2357" s="121"/>
      <c r="HC2357" s="121"/>
      <c r="HD2357" s="121"/>
      <c r="HE2357" s="121"/>
      <c r="HF2357" s="121"/>
      <c r="HG2357" s="121"/>
      <c r="HH2357" s="121"/>
      <c r="HI2357" s="121"/>
      <c r="HJ2357" s="121"/>
      <c r="HK2357" s="121"/>
      <c r="HL2357" s="121"/>
      <c r="HM2357" s="121"/>
      <c r="HN2357" s="121"/>
      <c r="HO2357" s="121"/>
      <c r="HP2357" s="121"/>
      <c r="HQ2357" s="121"/>
      <c r="HR2357" s="121"/>
      <c r="HS2357" s="121"/>
      <c r="HT2357" s="121"/>
      <c r="HU2357" s="121"/>
      <c r="HV2357" s="121"/>
      <c r="HW2357" s="121"/>
      <c r="HX2357" s="121"/>
      <c r="HY2357" s="121"/>
      <c r="HZ2357" s="121"/>
      <c r="IA2357" s="121"/>
      <c r="IB2357" s="121"/>
      <c r="IC2357" s="121"/>
      <c r="ID2357" s="121"/>
      <c r="IE2357" s="121"/>
      <c r="IF2357" s="121"/>
      <c r="IG2357" s="121"/>
      <c r="IH2357" s="121"/>
      <c r="II2357" s="121"/>
      <c r="IJ2357" s="121"/>
      <c r="IK2357" s="121"/>
      <c r="IL2357" s="121"/>
      <c r="IM2357" s="121"/>
      <c r="IN2357" s="121"/>
      <c r="IO2357" s="121"/>
      <c r="IP2357" s="121"/>
      <c r="IQ2357" s="121"/>
      <c r="IR2357" s="121"/>
      <c r="IS2357" s="121"/>
      <c r="IT2357" s="121"/>
      <c r="IU2357" s="121"/>
      <c r="IV2357" s="121"/>
      <c r="IW2357" s="121"/>
      <c r="IX2357" s="121"/>
      <c r="IY2357" s="121"/>
      <c r="IZ2357" s="121"/>
      <c r="JA2357" s="121"/>
      <c r="JB2357" s="121"/>
      <c r="JC2357" s="121"/>
      <c r="JD2357" s="121"/>
      <c r="JE2357" s="121"/>
      <c r="JF2357" s="121"/>
      <c r="JG2357" s="121"/>
      <c r="JH2357" s="121"/>
      <c r="JI2357" s="121"/>
      <c r="JJ2357" s="121"/>
      <c r="JK2357" s="121"/>
      <c r="JL2357" s="121"/>
      <c r="JM2357" s="121"/>
      <c r="JN2357" s="121"/>
      <c r="JO2357" s="121"/>
      <c r="JP2357" s="121"/>
      <c r="JQ2357" s="121"/>
      <c r="JR2357" s="121"/>
      <c r="JS2357" s="121"/>
      <c r="JT2357" s="121"/>
      <c r="JU2357" s="121"/>
      <c r="JV2357" s="121"/>
      <c r="JW2357" s="121"/>
      <c r="JX2357" s="121"/>
      <c r="JY2357" s="121"/>
      <c r="JZ2357" s="121"/>
      <c r="KA2357" s="121"/>
      <c r="KB2357" s="121"/>
      <c r="KC2357" s="121"/>
      <c r="KD2357" s="121"/>
      <c r="KE2357" s="121"/>
      <c r="KF2357" s="121"/>
      <c r="KG2357" s="121"/>
      <c r="KH2357" s="121"/>
      <c r="KI2357" s="121"/>
      <c r="KJ2357" s="121"/>
      <c r="KK2357" s="121"/>
      <c r="KL2357" s="121"/>
      <c r="KM2357" s="121"/>
      <c r="KN2357" s="121"/>
      <c r="KO2357" s="121"/>
      <c r="KP2357" s="121"/>
      <c r="KQ2357" s="121"/>
      <c r="KR2357" s="121"/>
      <c r="KS2357" s="121"/>
      <c r="KT2357" s="121"/>
      <c r="KU2357" s="121"/>
      <c r="KV2357" s="121"/>
      <c r="KW2357" s="121"/>
      <c r="KX2357" s="121"/>
      <c r="KY2357" s="121"/>
      <c r="KZ2357" s="121"/>
      <c r="LA2357" s="121"/>
      <c r="LB2357" s="121"/>
      <c r="LC2357" s="121"/>
      <c r="LD2357" s="121"/>
      <c r="LE2357" s="121"/>
      <c r="LF2357" s="121"/>
      <c r="LG2357" s="121"/>
      <c r="LH2357" s="121"/>
      <c r="LI2357" s="121"/>
      <c r="LJ2357" s="121"/>
      <c r="LK2357" s="121"/>
      <c r="LL2357" s="121"/>
      <c r="LM2357" s="121"/>
      <c r="LN2357" s="121"/>
      <c r="LO2357" s="121"/>
      <c r="LP2357" s="121"/>
      <c r="LQ2357" s="121"/>
      <c r="LR2357" s="121"/>
      <c r="LS2357" s="121"/>
      <c r="LT2357" s="121"/>
      <c r="LU2357" s="121"/>
      <c r="LV2357" s="121"/>
      <c r="LW2357" s="121"/>
      <c r="LX2357" s="121"/>
      <c r="LY2357" s="121"/>
      <c r="LZ2357" s="121"/>
      <c r="MA2357" s="121"/>
      <c r="MB2357" s="121"/>
      <c r="MC2357" s="121"/>
      <c r="MD2357" s="121"/>
      <c r="ME2357" s="121"/>
      <c r="MF2357" s="121"/>
      <c r="MG2357" s="121"/>
      <c r="MH2357" s="121"/>
      <c r="MI2357" s="121"/>
      <c r="MJ2357" s="121"/>
      <c r="MK2357" s="121"/>
      <c r="ML2357" s="121"/>
      <c r="MM2357" s="121"/>
      <c r="MN2357" s="121"/>
      <c r="MO2357" s="121"/>
      <c r="MP2357" s="121"/>
      <c r="MQ2357" s="121"/>
      <c r="MR2357" s="121"/>
      <c r="MS2357" s="121"/>
      <c r="MT2357" s="121"/>
      <c r="MU2357" s="121"/>
      <c r="MV2357" s="121"/>
      <c r="MW2357" s="121"/>
      <c r="MX2357" s="121"/>
      <c r="MY2357" s="121"/>
      <c r="MZ2357" s="121"/>
      <c r="NA2357" s="121"/>
      <c r="NB2357" s="121"/>
      <c r="NC2357" s="121"/>
      <c r="ND2357" s="121"/>
      <c r="NE2357" s="121"/>
      <c r="NF2357" s="121"/>
      <c r="NG2357" s="121"/>
      <c r="NH2357" s="121"/>
      <c r="NI2357" s="121"/>
      <c r="NJ2357" s="121"/>
      <c r="NK2357" s="121"/>
      <c r="NL2357" s="121"/>
      <c r="NM2357" s="121"/>
      <c r="NN2357" s="121"/>
      <c r="NO2357" s="121"/>
      <c r="NP2357" s="121"/>
      <c r="NQ2357" s="121"/>
      <c r="NR2357" s="121"/>
      <c r="NS2357" s="121"/>
      <c r="NT2357" s="121"/>
      <c r="NU2357" s="121"/>
      <c r="NV2357" s="121"/>
      <c r="NW2357" s="121"/>
      <c r="NX2357" s="121"/>
      <c r="NY2357" s="121"/>
      <c r="NZ2357" s="121"/>
      <c r="OA2357" s="121"/>
      <c r="OB2357" s="121"/>
      <c r="OC2357" s="121"/>
      <c r="OD2357" s="121"/>
      <c r="OE2357" s="121"/>
      <c r="OF2357" s="121"/>
      <c r="OG2357" s="121"/>
      <c r="OH2357" s="121"/>
      <c r="OI2357" s="121"/>
      <c r="OJ2357" s="121"/>
      <c r="OK2357" s="121"/>
      <c r="OL2357" s="121"/>
      <c r="OM2357" s="121"/>
      <c r="ON2357" s="121"/>
      <c r="OO2357" s="121"/>
      <c r="OP2357" s="121"/>
      <c r="OQ2357" s="121"/>
      <c r="OR2357" s="121"/>
      <c r="OS2357" s="121"/>
      <c r="OT2357" s="121"/>
      <c r="OU2357" s="121"/>
      <c r="OV2357" s="121"/>
      <c r="OW2357" s="121"/>
      <c r="OX2357" s="121"/>
      <c r="OY2357" s="121"/>
      <c r="OZ2357" s="121"/>
      <c r="PA2357" s="121"/>
      <c r="PB2357" s="121"/>
      <c r="PC2357" s="121"/>
      <c r="PD2357" s="121"/>
      <c r="PE2357" s="121"/>
      <c r="PF2357" s="121"/>
      <c r="PG2357" s="121"/>
      <c r="PH2357" s="121"/>
      <c r="PI2357" s="121"/>
      <c r="PJ2357" s="121"/>
      <c r="PK2357" s="121"/>
      <c r="PL2357" s="121"/>
      <c r="PM2357" s="121"/>
      <c r="PN2357" s="121"/>
      <c r="PO2357" s="121"/>
      <c r="PP2357" s="121"/>
      <c r="PQ2357" s="121"/>
      <c r="PR2357" s="121"/>
      <c r="PS2357" s="121"/>
      <c r="PT2357" s="121"/>
      <c r="PU2357" s="121"/>
      <c r="PV2357" s="121"/>
      <c r="PW2357" s="121"/>
      <c r="PX2357" s="121"/>
      <c r="PY2357" s="121"/>
      <c r="PZ2357" s="121"/>
      <c r="QA2357" s="121"/>
      <c r="QB2357" s="121"/>
      <c r="QC2357" s="121"/>
      <c r="QD2357" s="121"/>
      <c r="QE2357" s="121"/>
      <c r="QF2357" s="121"/>
      <c r="QG2357" s="121"/>
      <c r="QH2357" s="121"/>
      <c r="QI2357" s="121"/>
      <c r="QJ2357" s="121"/>
      <c r="QK2357" s="121"/>
      <c r="QL2357" s="121"/>
      <c r="QM2357" s="121"/>
      <c r="QN2357" s="121"/>
      <c r="QO2357" s="121"/>
      <c r="QP2357" s="121"/>
      <c r="QQ2357" s="121"/>
      <c r="QR2357" s="121"/>
      <c r="QS2357" s="121"/>
      <c r="QT2357" s="121"/>
      <c r="QU2357" s="121"/>
      <c r="QV2357" s="121"/>
      <c r="QW2357" s="121"/>
      <c r="QX2357" s="121"/>
      <c r="QY2357" s="121"/>
      <c r="QZ2357" s="121"/>
      <c r="RA2357" s="121"/>
      <c r="RB2357" s="121"/>
      <c r="RC2357" s="121"/>
      <c r="RD2357" s="121"/>
      <c r="RE2357" s="121"/>
      <c r="RF2357" s="121"/>
      <c r="RG2357" s="121"/>
      <c r="RH2357" s="121"/>
      <c r="RI2357" s="121"/>
      <c r="RJ2357" s="121"/>
      <c r="RK2357" s="121"/>
      <c r="RL2357" s="121"/>
      <c r="RM2357" s="121"/>
      <c r="RN2357" s="121"/>
      <c r="RO2357" s="121"/>
      <c r="RP2357" s="121"/>
      <c r="RQ2357" s="121"/>
      <c r="RR2357" s="121"/>
      <c r="RS2357" s="121"/>
      <c r="RT2357" s="121"/>
      <c r="RU2357" s="121"/>
      <c r="RV2357" s="121"/>
      <c r="RW2357" s="121"/>
      <c r="RX2357" s="121"/>
      <c r="RY2357" s="121"/>
      <c r="RZ2357" s="121"/>
      <c r="SA2357" s="121"/>
      <c r="SB2357" s="121"/>
      <c r="SC2357" s="121"/>
      <c r="SD2357" s="121"/>
      <c r="SE2357" s="121"/>
      <c r="SF2357" s="121"/>
      <c r="SG2357" s="121"/>
      <c r="SH2357" s="121"/>
      <c r="SI2357" s="121"/>
      <c r="SJ2357" s="121"/>
      <c r="SK2357" s="121"/>
      <c r="SL2357" s="121"/>
      <c r="SM2357" s="121"/>
      <c r="SN2357" s="121"/>
      <c r="SO2357" s="121"/>
      <c r="SP2357" s="121"/>
      <c r="SQ2357" s="121"/>
      <c r="SR2357" s="121"/>
      <c r="SS2357" s="121"/>
      <c r="ST2357" s="121"/>
      <c r="SU2357" s="121"/>
      <c r="SV2357" s="121"/>
      <c r="SW2357" s="121"/>
      <c r="SX2357" s="121"/>
      <c r="SY2357" s="121"/>
      <c r="SZ2357" s="121"/>
      <c r="TA2357" s="121"/>
      <c r="TB2357" s="121"/>
      <c r="TC2357" s="121"/>
      <c r="TD2357" s="121"/>
      <c r="TE2357" s="121"/>
      <c r="TF2357" s="121"/>
      <c r="TG2357" s="121"/>
      <c r="TH2357" s="121"/>
      <c r="TI2357" s="121"/>
      <c r="TJ2357" s="121"/>
      <c r="TK2357" s="121"/>
      <c r="TL2357" s="121"/>
      <c r="TM2357" s="121"/>
      <c r="TN2357" s="121"/>
      <c r="TO2357" s="121"/>
      <c r="TP2357" s="121"/>
      <c r="TQ2357" s="121"/>
      <c r="TR2357" s="121"/>
      <c r="TS2357" s="121"/>
      <c r="TT2357" s="121"/>
      <c r="TU2357" s="121"/>
      <c r="TV2357" s="121"/>
      <c r="TW2357" s="121"/>
      <c r="TX2357" s="121"/>
      <c r="TY2357" s="121"/>
      <c r="TZ2357" s="121"/>
      <c r="UA2357" s="121"/>
      <c r="UB2357" s="121"/>
      <c r="UC2357" s="121"/>
      <c r="UD2357" s="121"/>
      <c r="UE2357" s="121"/>
      <c r="UF2357" s="121"/>
      <c r="UG2357" s="121"/>
      <c r="UH2357" s="121"/>
      <c r="UI2357" s="121"/>
      <c r="UJ2357" s="121"/>
      <c r="UK2357" s="121"/>
      <c r="UL2357" s="121"/>
      <c r="UM2357" s="121"/>
      <c r="UN2357" s="121"/>
      <c r="UO2357" s="121"/>
      <c r="UP2357" s="121"/>
      <c r="UQ2357" s="121"/>
      <c r="UR2357" s="121"/>
      <c r="US2357" s="121"/>
      <c r="UT2357" s="121"/>
      <c r="UU2357" s="121"/>
      <c r="UV2357" s="121"/>
      <c r="UW2357" s="121"/>
      <c r="UX2357" s="121"/>
      <c r="UY2357" s="121"/>
      <c r="UZ2357" s="121"/>
      <c r="VA2357" s="121"/>
      <c r="VB2357" s="121"/>
      <c r="VC2357" s="121"/>
      <c r="VD2357" s="121"/>
      <c r="VE2357" s="121"/>
      <c r="VF2357" s="121"/>
      <c r="VG2357" s="121"/>
      <c r="VH2357" s="121"/>
      <c r="VI2357" s="121"/>
      <c r="VJ2357" s="121"/>
      <c r="VK2357" s="121"/>
      <c r="VL2357" s="121"/>
      <c r="VM2357" s="121"/>
      <c r="VN2357" s="121"/>
      <c r="VO2357" s="121"/>
      <c r="VP2357" s="121"/>
      <c r="VQ2357" s="121"/>
      <c r="VR2357" s="121"/>
      <c r="VS2357" s="121"/>
      <c r="VT2357" s="121"/>
      <c r="VU2357" s="121"/>
      <c r="VV2357" s="121"/>
      <c r="VW2357" s="121"/>
      <c r="VX2357" s="121"/>
      <c r="VY2357" s="121"/>
      <c r="VZ2357" s="121"/>
      <c r="WA2357" s="121"/>
      <c r="WB2357" s="121"/>
      <c r="WC2357" s="121"/>
      <c r="WD2357" s="121"/>
      <c r="WE2357" s="121"/>
      <c r="WF2357" s="121"/>
      <c r="WG2357" s="121"/>
      <c r="WH2357" s="121"/>
      <c r="WI2357" s="121"/>
      <c r="WJ2357" s="121"/>
      <c r="WK2357" s="121"/>
      <c r="WL2357" s="121"/>
      <c r="WM2357" s="121"/>
      <c r="WN2357" s="121"/>
      <c r="WO2357" s="121"/>
      <c r="WP2357" s="121"/>
      <c r="WQ2357" s="121"/>
      <c r="WR2357" s="121"/>
      <c r="WS2357" s="121"/>
      <c r="WT2357" s="121"/>
      <c r="WU2357" s="121"/>
      <c r="WV2357" s="121"/>
      <c r="WW2357" s="121"/>
      <c r="WX2357" s="121"/>
      <c r="WY2357" s="121"/>
      <c r="WZ2357" s="121"/>
      <c r="XA2357" s="121"/>
      <c r="XB2357" s="121"/>
      <c r="XC2357" s="121"/>
      <c r="XD2357" s="121"/>
      <c r="XE2357" s="121"/>
      <c r="XF2357" s="121"/>
      <c r="XG2357" s="121"/>
      <c r="XH2357" s="121"/>
      <c r="XI2357" s="121"/>
      <c r="XJ2357" s="121"/>
      <c r="XK2357" s="121"/>
      <c r="XL2357" s="121"/>
      <c r="XM2357" s="121"/>
      <c r="XN2357" s="121"/>
      <c r="XO2357" s="121"/>
      <c r="XP2357" s="121"/>
      <c r="XQ2357" s="121"/>
      <c r="XR2357" s="121"/>
      <c r="XS2357" s="121"/>
      <c r="XT2357" s="121"/>
      <c r="XU2357" s="121"/>
      <c r="XV2357" s="121"/>
      <c r="XW2357" s="121"/>
      <c r="XX2357" s="121"/>
      <c r="XY2357" s="121"/>
      <c r="XZ2357" s="121"/>
      <c r="YA2357" s="121"/>
      <c r="YB2357" s="121"/>
      <c r="YC2357" s="121"/>
      <c r="YD2357" s="121"/>
      <c r="YE2357" s="121"/>
      <c r="YF2357" s="121"/>
      <c r="YG2357" s="121"/>
      <c r="YH2357" s="121"/>
      <c r="YI2357" s="121"/>
      <c r="YJ2357" s="121"/>
      <c r="YK2357" s="121"/>
      <c r="YL2357" s="121"/>
      <c r="YM2357" s="121"/>
      <c r="YN2357" s="121"/>
      <c r="YO2357" s="121"/>
      <c r="YP2357" s="121"/>
      <c r="YQ2357" s="121"/>
      <c r="YR2357" s="121"/>
      <c r="YS2357" s="121"/>
      <c r="YT2357" s="121"/>
      <c r="YU2357" s="121"/>
      <c r="YV2357" s="121"/>
      <c r="YW2357" s="121"/>
      <c r="YX2357" s="121"/>
      <c r="YY2357" s="121"/>
      <c r="YZ2357" s="121"/>
      <c r="ZA2357" s="121"/>
      <c r="ZB2357" s="121"/>
      <c r="ZC2357" s="121"/>
      <c r="ZD2357" s="121"/>
      <c r="ZE2357" s="121"/>
      <c r="ZF2357" s="121"/>
      <c r="ZG2357" s="121"/>
      <c r="ZH2357" s="121"/>
      <c r="ZI2357" s="121"/>
      <c r="ZJ2357" s="121"/>
      <c r="ZK2357" s="121"/>
      <c r="ZL2357" s="121"/>
      <c r="ZM2357" s="121"/>
      <c r="ZN2357" s="121"/>
      <c r="ZO2357" s="121"/>
      <c r="ZP2357" s="121"/>
      <c r="ZQ2357" s="121"/>
      <c r="ZR2357" s="121"/>
      <c r="ZS2357" s="121"/>
      <c r="ZT2357" s="121"/>
      <c r="ZU2357" s="121"/>
      <c r="ZV2357" s="121"/>
      <c r="ZW2357" s="121"/>
      <c r="ZX2357" s="121"/>
      <c r="ZY2357" s="121"/>
      <c r="ZZ2357" s="121"/>
      <c r="AAA2357" s="121"/>
      <c r="AAB2357" s="121"/>
      <c r="AAC2357" s="121"/>
      <c r="AAD2357" s="121"/>
      <c r="AAE2357" s="121"/>
      <c r="AAF2357" s="121"/>
      <c r="AAG2357" s="121"/>
      <c r="AAH2357" s="121"/>
      <c r="AAI2357" s="121"/>
      <c r="AAJ2357" s="121"/>
      <c r="AAK2357" s="121"/>
      <c r="AAL2357" s="121"/>
      <c r="AAM2357" s="121"/>
      <c r="AAN2357" s="121"/>
      <c r="AAO2357" s="121"/>
      <c r="AAP2357" s="121"/>
      <c r="AAQ2357" s="121"/>
      <c r="AAR2357" s="121"/>
      <c r="AAS2357" s="121"/>
      <c r="AAT2357" s="121"/>
      <c r="AAU2357" s="121"/>
      <c r="AAV2357" s="121"/>
      <c r="AAW2357" s="121"/>
      <c r="AAX2357" s="121"/>
      <c r="AAY2357" s="121"/>
      <c r="AAZ2357" s="121"/>
      <c r="ABA2357" s="121"/>
      <c r="ABB2357" s="121"/>
      <c r="ABC2357" s="121"/>
      <c r="ABD2357" s="121"/>
      <c r="ABE2357" s="121"/>
      <c r="ABF2357" s="121"/>
      <c r="ABG2357" s="121"/>
      <c r="ABH2357" s="121"/>
      <c r="ABI2357" s="121"/>
      <c r="ABJ2357" s="121"/>
      <c r="ABK2357" s="121"/>
      <c r="ABL2357" s="121"/>
      <c r="ABM2357" s="121"/>
      <c r="ABN2357" s="121"/>
      <c r="ABO2357" s="121"/>
      <c r="ABP2357" s="121"/>
      <c r="ABQ2357" s="121"/>
      <c r="ABR2357" s="121"/>
      <c r="ABS2357" s="121"/>
      <c r="ABT2357" s="121"/>
      <c r="ABU2357" s="121"/>
      <c r="ABV2357" s="121"/>
      <c r="ABW2357" s="121"/>
      <c r="ABX2357" s="121"/>
      <c r="ABY2357" s="121"/>
      <c r="ABZ2357" s="121"/>
      <c r="ACA2357" s="121"/>
      <c r="ACB2357" s="121"/>
      <c r="ACC2357" s="121"/>
      <c r="ACD2357" s="121"/>
      <c r="ACE2357" s="121"/>
      <c r="ACF2357" s="121"/>
      <c r="ACG2357" s="121"/>
      <c r="ACH2357" s="121"/>
      <c r="ACI2357" s="121"/>
      <c r="ACJ2357" s="121"/>
      <c r="ACK2357" s="121"/>
      <c r="ACL2357" s="121"/>
      <c r="ACM2357" s="121"/>
      <c r="ACN2357" s="121"/>
      <c r="ACO2357" s="121"/>
      <c r="ACP2357" s="121"/>
      <c r="ACQ2357" s="121"/>
      <c r="ACR2357" s="121"/>
      <c r="ACS2357" s="121"/>
      <c r="ACT2357" s="121"/>
      <c r="ACU2357" s="121"/>
      <c r="ACV2357" s="121"/>
      <c r="ACW2357" s="121"/>
      <c r="ACX2357" s="121"/>
      <c r="ACY2357" s="121"/>
      <c r="ACZ2357" s="121"/>
      <c r="ADA2357" s="121"/>
      <c r="ADB2357" s="121"/>
      <c r="ADC2357" s="121"/>
      <c r="ADD2357" s="121"/>
      <c r="ADE2357" s="121"/>
      <c r="ADF2357" s="121"/>
      <c r="ADG2357" s="121"/>
      <c r="ADH2357" s="121"/>
      <c r="ADI2357" s="121"/>
      <c r="ADJ2357" s="121"/>
      <c r="ADK2357" s="121"/>
      <c r="ADL2357" s="121"/>
      <c r="ADM2357" s="121"/>
      <c r="ADN2357" s="121"/>
      <c r="ADO2357" s="121"/>
      <c r="ADP2357" s="121"/>
      <c r="ADQ2357" s="121"/>
      <c r="ADR2357" s="121"/>
      <c r="ADS2357" s="121"/>
      <c r="ADT2357" s="121"/>
      <c r="ADU2357" s="121"/>
      <c r="ADV2357" s="121"/>
      <c r="ADW2357" s="121"/>
      <c r="ADX2357" s="121"/>
      <c r="ADY2357" s="121"/>
      <c r="ADZ2357" s="121"/>
      <c r="AEA2357" s="121"/>
      <c r="AEB2357" s="121"/>
      <c r="AEC2357" s="121"/>
      <c r="AED2357" s="121"/>
      <c r="AEE2357" s="121"/>
      <c r="AEF2357" s="121"/>
      <c r="AEG2357" s="121"/>
      <c r="AEH2357" s="121"/>
      <c r="AEI2357" s="121"/>
      <c r="AEJ2357" s="121"/>
      <c r="AEK2357" s="121"/>
      <c r="AEL2357" s="121"/>
      <c r="AEM2357" s="121"/>
      <c r="AEN2357" s="121"/>
      <c r="AEO2357" s="121"/>
      <c r="AEP2357" s="121"/>
      <c r="AEQ2357" s="121"/>
      <c r="AER2357" s="121"/>
      <c r="AES2357" s="121"/>
      <c r="AET2357" s="121"/>
      <c r="AEU2357" s="121"/>
      <c r="AEV2357" s="121"/>
      <c r="AEW2357" s="121"/>
      <c r="AEX2357" s="121"/>
      <c r="AEY2357" s="121"/>
      <c r="AEZ2357" s="121"/>
      <c r="AFA2357" s="121"/>
      <c r="AFB2357" s="121"/>
      <c r="AFC2357" s="121"/>
      <c r="AFD2357" s="121"/>
      <c r="AFE2357" s="121"/>
      <c r="AFF2357" s="121"/>
      <c r="AFG2357" s="121"/>
      <c r="AFH2357" s="121"/>
      <c r="AFI2357" s="121"/>
      <c r="AFJ2357" s="121"/>
      <c r="AFK2357" s="121"/>
      <c r="AFL2357" s="121"/>
      <c r="AFM2357" s="121"/>
      <c r="AFN2357" s="121"/>
      <c r="AFO2357" s="121"/>
      <c r="AFP2357" s="121"/>
      <c r="AFQ2357" s="121"/>
      <c r="AFR2357" s="121"/>
      <c r="AFS2357" s="121"/>
      <c r="AFT2357" s="121"/>
      <c r="AFU2357" s="121"/>
      <c r="AFV2357" s="121"/>
      <c r="AFW2357" s="121"/>
      <c r="AFX2357" s="121"/>
      <c r="AFY2357" s="121"/>
      <c r="AFZ2357" s="121"/>
      <c r="AGA2357" s="121"/>
      <c r="AGB2357" s="121"/>
      <c r="AGC2357" s="121"/>
      <c r="AGD2357" s="121"/>
      <c r="AGE2357" s="121"/>
      <c r="AGF2357" s="121"/>
      <c r="AGG2357" s="121"/>
      <c r="AGH2357" s="121"/>
      <c r="AGI2357" s="121"/>
      <c r="AGJ2357" s="121"/>
      <c r="AGK2357" s="121"/>
      <c r="AGL2357" s="121"/>
      <c r="AGM2357" s="121"/>
      <c r="AGN2357" s="121"/>
      <c r="AGO2357" s="121"/>
      <c r="AGP2357" s="121"/>
      <c r="AGQ2357" s="121"/>
      <c r="AGR2357" s="121"/>
      <c r="AGS2357" s="121"/>
      <c r="AGT2357" s="121"/>
      <c r="AGU2357" s="121"/>
      <c r="AGV2357" s="121"/>
      <c r="AGW2357" s="121"/>
      <c r="AGX2357" s="121"/>
      <c r="AGY2357" s="121"/>
      <c r="AGZ2357" s="121"/>
      <c r="AHA2357" s="121"/>
      <c r="AHB2357" s="121"/>
      <c r="AHC2357" s="121"/>
      <c r="AHD2357" s="121"/>
      <c r="AHE2357" s="121"/>
      <c r="AHF2357" s="121"/>
      <c r="AHG2357" s="121"/>
      <c r="AHH2357" s="121"/>
      <c r="AHI2357" s="121"/>
      <c r="AHJ2357" s="121"/>
      <c r="AHK2357" s="121"/>
      <c r="AHL2357" s="121"/>
      <c r="AHM2357" s="121"/>
      <c r="AHN2357" s="121"/>
      <c r="AHO2357" s="121"/>
      <c r="AHP2357" s="121"/>
      <c r="AHQ2357" s="121"/>
      <c r="AHR2357" s="121"/>
      <c r="AHS2357" s="121"/>
      <c r="AHT2357" s="121"/>
      <c r="AHU2357" s="121"/>
      <c r="AHV2357" s="121"/>
      <c r="AHW2357" s="121"/>
      <c r="AHX2357" s="121"/>
      <c r="AHY2357" s="121"/>
      <c r="AHZ2357" s="121"/>
      <c r="AIA2357" s="121"/>
      <c r="AIB2357" s="121"/>
      <c r="AIC2357" s="121"/>
      <c r="AID2357" s="121"/>
      <c r="AIE2357" s="121"/>
      <c r="AIF2357" s="121"/>
      <c r="AIG2357" s="121"/>
      <c r="AIH2357" s="121"/>
      <c r="AII2357" s="121"/>
      <c r="AIJ2357" s="121"/>
      <c r="AIK2357" s="121"/>
      <c r="AIL2357" s="121"/>
      <c r="AIM2357" s="121"/>
      <c r="AIN2357" s="121"/>
      <c r="AIO2357" s="121"/>
      <c r="AIP2357" s="121"/>
      <c r="AIQ2357" s="121"/>
      <c r="AIR2357" s="121"/>
      <c r="AIS2357" s="121"/>
      <c r="AIT2357" s="121"/>
      <c r="AIU2357" s="121"/>
      <c r="AIV2357" s="121"/>
      <c r="AIW2357" s="121"/>
      <c r="AIX2357" s="121"/>
      <c r="AIY2357" s="121"/>
      <c r="AIZ2357" s="121"/>
      <c r="AJA2357" s="121"/>
      <c r="AJB2357" s="121"/>
      <c r="AJC2357" s="121"/>
      <c r="AJD2357" s="121"/>
      <c r="AJE2357" s="121"/>
      <c r="AJF2357" s="121"/>
      <c r="AJG2357" s="121"/>
      <c r="AJH2357" s="121"/>
      <c r="AJI2357" s="121"/>
      <c r="AJJ2357" s="121"/>
      <c r="AJK2357" s="121"/>
      <c r="AJL2357" s="121"/>
      <c r="AJM2357" s="121"/>
      <c r="AJN2357" s="121"/>
      <c r="AJO2357" s="121"/>
      <c r="AJP2357" s="121"/>
      <c r="AJQ2357" s="121"/>
      <c r="AJR2357" s="121"/>
      <c r="AJS2357" s="121"/>
      <c r="AJT2357" s="121"/>
      <c r="AJU2357" s="121"/>
      <c r="AJV2357" s="121"/>
      <c r="AJW2357" s="121"/>
      <c r="AJX2357" s="121"/>
      <c r="AJY2357" s="121"/>
      <c r="AJZ2357" s="121"/>
      <c r="AKA2357" s="121"/>
      <c r="AKB2357" s="121"/>
      <c r="AKC2357" s="121"/>
      <c r="AKD2357" s="121"/>
      <c r="AKE2357" s="121"/>
      <c r="AKF2357" s="121"/>
      <c r="AKG2357" s="121"/>
      <c r="AKH2357" s="121"/>
      <c r="AKI2357" s="121"/>
      <c r="AKJ2357" s="121"/>
      <c r="AKK2357" s="121"/>
      <c r="AKL2357" s="121"/>
      <c r="AKM2357" s="121"/>
      <c r="AKN2357" s="121"/>
      <c r="AKO2357" s="121"/>
      <c r="AKP2357" s="121"/>
      <c r="AKQ2357" s="121"/>
      <c r="AKR2357" s="121"/>
      <c r="AKS2357" s="121"/>
      <c r="AKT2357" s="121"/>
      <c r="AKU2357" s="121"/>
      <c r="AKV2357" s="121"/>
      <c r="AKW2357" s="121"/>
      <c r="AKX2357" s="121"/>
      <c r="AKY2357" s="121"/>
      <c r="AKZ2357" s="121"/>
      <c r="ALA2357" s="121"/>
      <c r="ALB2357" s="121"/>
      <c r="ALC2357" s="121"/>
      <c r="ALD2357" s="121"/>
      <c r="ALE2357" s="121"/>
      <c r="ALF2357" s="121"/>
      <c r="ALG2357" s="121"/>
      <c r="ALH2357" s="121"/>
      <c r="ALI2357" s="121"/>
      <c r="ALJ2357" s="121"/>
      <c r="ALK2357" s="121"/>
      <c r="ALL2357" s="121"/>
      <c r="ALM2357" s="121"/>
      <c r="ALN2357" s="121"/>
      <c r="ALO2357" s="121"/>
      <c r="ALP2357" s="121"/>
      <c r="ALQ2357" s="121"/>
      <c r="ALR2357" s="121"/>
      <c r="ALS2357" s="121"/>
      <c r="ALT2357" s="121"/>
      <c r="ALU2357" s="121"/>
      <c r="ALV2357" s="121"/>
      <c r="ALW2357" s="121"/>
      <c r="ALX2357" s="121"/>
      <c r="ALY2357" s="121"/>
      <c r="ALZ2357" s="121"/>
      <c r="AMA2357" s="121"/>
      <c r="AMB2357" s="121"/>
      <c r="AMC2357" s="121"/>
      <c r="AMD2357" s="121"/>
      <c r="AME2357" s="121"/>
      <c r="AMF2357" s="121"/>
      <c r="AMG2357" s="121"/>
      <c r="AMH2357" s="121"/>
      <c r="AMI2357" s="121"/>
      <c r="AMJ2357" s="121"/>
      <c r="AMK2357" s="121"/>
    </row>
    <row r="2358" spans="1:1025" s="108" customFormat="1" ht="43.2">
      <c r="A2358" s="15">
        <v>2355</v>
      </c>
      <c r="B2358" s="16" t="s">
        <v>28</v>
      </c>
      <c r="C2358" s="16" t="s">
        <v>3864</v>
      </c>
      <c r="D2358" s="16" t="s">
        <v>5466</v>
      </c>
      <c r="E2358" s="16" t="s">
        <v>5716</v>
      </c>
      <c r="F2358" s="16" t="s">
        <v>938</v>
      </c>
      <c r="G2358" s="16" t="s">
        <v>1053</v>
      </c>
      <c r="H2358" s="16" t="s">
        <v>5671</v>
      </c>
      <c r="I2358" s="16" t="s">
        <v>5717</v>
      </c>
      <c r="J2358" s="16" t="s">
        <v>4333</v>
      </c>
      <c r="K2358" s="16" t="s">
        <v>5718</v>
      </c>
      <c r="L2358" s="16" t="s">
        <v>5719</v>
      </c>
      <c r="M2358" s="63" t="s">
        <v>5720</v>
      </c>
      <c r="N2358" s="121"/>
      <c r="O2358" s="121"/>
      <c r="P2358" s="121"/>
      <c r="Q2358" s="121"/>
      <c r="R2358" s="121"/>
      <c r="S2358" s="121"/>
      <c r="T2358" s="121"/>
      <c r="U2358" s="121"/>
      <c r="V2358" s="121"/>
      <c r="W2358" s="121"/>
      <c r="X2358" s="121"/>
      <c r="Y2358" s="121"/>
      <c r="Z2358" s="121"/>
      <c r="AA2358" s="121"/>
      <c r="AB2358" s="121"/>
      <c r="AC2358" s="121"/>
      <c r="AD2358" s="121"/>
      <c r="AE2358" s="121"/>
      <c r="AF2358" s="121"/>
      <c r="AG2358" s="121"/>
      <c r="AH2358" s="121"/>
      <c r="AI2358" s="121"/>
      <c r="AJ2358" s="121"/>
      <c r="AK2358" s="121"/>
      <c r="AL2358" s="121"/>
      <c r="AM2358" s="121"/>
      <c r="AN2358" s="121"/>
      <c r="AO2358" s="121"/>
      <c r="AP2358" s="121"/>
      <c r="AQ2358" s="121"/>
      <c r="AR2358" s="121"/>
      <c r="AS2358" s="121"/>
      <c r="AT2358" s="121"/>
      <c r="AU2358" s="121"/>
      <c r="AV2358" s="121"/>
      <c r="AW2358" s="121"/>
      <c r="AX2358" s="121"/>
      <c r="AY2358" s="121"/>
      <c r="AZ2358" s="121"/>
      <c r="BA2358" s="121"/>
      <c r="BB2358" s="121"/>
      <c r="BC2358" s="121"/>
      <c r="BD2358" s="121"/>
      <c r="BE2358" s="121"/>
      <c r="BF2358" s="121"/>
      <c r="BG2358" s="121"/>
      <c r="BH2358" s="121"/>
      <c r="BI2358" s="121"/>
      <c r="BJ2358" s="121"/>
      <c r="BK2358" s="121"/>
      <c r="BL2358" s="121"/>
      <c r="BM2358" s="121"/>
      <c r="BN2358" s="121"/>
      <c r="BO2358" s="121"/>
      <c r="BP2358" s="121"/>
      <c r="BQ2358" s="121"/>
      <c r="BR2358" s="121"/>
      <c r="BS2358" s="121"/>
      <c r="BT2358" s="121"/>
      <c r="BU2358" s="121"/>
      <c r="BV2358" s="121"/>
      <c r="BW2358" s="121"/>
      <c r="BX2358" s="121"/>
      <c r="BY2358" s="121"/>
      <c r="BZ2358" s="121"/>
      <c r="CA2358" s="121"/>
      <c r="CB2358" s="121"/>
      <c r="CC2358" s="121"/>
      <c r="CD2358" s="121"/>
      <c r="CE2358" s="121"/>
      <c r="CF2358" s="121"/>
      <c r="CG2358" s="121"/>
      <c r="CH2358" s="121"/>
      <c r="CI2358" s="121"/>
      <c r="CJ2358" s="121"/>
      <c r="CK2358" s="121"/>
      <c r="CL2358" s="121"/>
      <c r="CM2358" s="121"/>
      <c r="CN2358" s="121"/>
      <c r="CO2358" s="121"/>
      <c r="CP2358" s="121"/>
      <c r="CQ2358" s="121"/>
      <c r="CR2358" s="121"/>
      <c r="CS2358" s="121"/>
      <c r="CT2358" s="121"/>
      <c r="CU2358" s="121"/>
      <c r="CV2358" s="121"/>
      <c r="CW2358" s="121"/>
      <c r="CX2358" s="121"/>
      <c r="CY2358" s="121"/>
      <c r="CZ2358" s="121"/>
      <c r="DA2358" s="121"/>
      <c r="DB2358" s="121"/>
      <c r="DC2358" s="121"/>
      <c r="DD2358" s="121"/>
      <c r="DE2358" s="121"/>
      <c r="DF2358" s="121"/>
      <c r="DG2358" s="121"/>
      <c r="DH2358" s="121"/>
      <c r="DI2358" s="121"/>
      <c r="DJ2358" s="121"/>
      <c r="DK2358" s="121"/>
      <c r="DL2358" s="121"/>
      <c r="DM2358" s="121"/>
      <c r="DN2358" s="121"/>
      <c r="DO2358" s="121"/>
      <c r="DP2358" s="121"/>
      <c r="DQ2358" s="121"/>
      <c r="DR2358" s="121"/>
      <c r="DS2358" s="121"/>
      <c r="DT2358" s="121"/>
      <c r="DU2358" s="121"/>
      <c r="DV2358" s="121"/>
      <c r="DW2358" s="121"/>
      <c r="DX2358" s="121"/>
      <c r="DY2358" s="121"/>
      <c r="DZ2358" s="121"/>
      <c r="EA2358" s="121"/>
      <c r="EB2358" s="121"/>
      <c r="EC2358" s="121"/>
      <c r="ED2358" s="121"/>
      <c r="EE2358" s="121"/>
      <c r="EF2358" s="121"/>
      <c r="EG2358" s="121"/>
      <c r="EH2358" s="121"/>
      <c r="EI2358" s="121"/>
      <c r="EJ2358" s="121"/>
      <c r="EK2358" s="121"/>
      <c r="EL2358" s="121"/>
      <c r="EM2358" s="121"/>
      <c r="EN2358" s="121"/>
      <c r="EO2358" s="121"/>
      <c r="EP2358" s="121"/>
      <c r="EQ2358" s="121"/>
      <c r="ER2358" s="121"/>
      <c r="ES2358" s="121"/>
      <c r="ET2358" s="121"/>
      <c r="EU2358" s="121"/>
      <c r="EV2358" s="121"/>
      <c r="EW2358" s="121"/>
      <c r="EX2358" s="121"/>
      <c r="EY2358" s="121"/>
      <c r="EZ2358" s="121"/>
      <c r="FA2358" s="121"/>
      <c r="FB2358" s="121"/>
      <c r="FC2358" s="121"/>
      <c r="FD2358" s="121"/>
      <c r="FE2358" s="121"/>
      <c r="FF2358" s="121"/>
      <c r="FG2358" s="121"/>
      <c r="FH2358" s="121"/>
      <c r="FI2358" s="121"/>
      <c r="FJ2358" s="121"/>
      <c r="FK2358" s="121"/>
      <c r="FL2358" s="121"/>
      <c r="FM2358" s="121"/>
      <c r="FN2358" s="121"/>
      <c r="FO2358" s="121"/>
      <c r="FP2358" s="121"/>
      <c r="FQ2358" s="121"/>
      <c r="FR2358" s="121"/>
      <c r="FS2358" s="121"/>
      <c r="FT2358" s="121"/>
      <c r="FU2358" s="121"/>
      <c r="FV2358" s="121"/>
      <c r="FW2358" s="121"/>
      <c r="FX2358" s="121"/>
      <c r="FY2358" s="121"/>
      <c r="FZ2358" s="121"/>
      <c r="GA2358" s="121"/>
      <c r="GB2358" s="121"/>
      <c r="GC2358" s="121"/>
      <c r="GD2358" s="121"/>
      <c r="GE2358" s="121"/>
      <c r="GF2358" s="121"/>
      <c r="GG2358" s="121"/>
      <c r="GH2358" s="121"/>
      <c r="GI2358" s="121"/>
      <c r="GJ2358" s="121"/>
      <c r="GK2358" s="121"/>
      <c r="GL2358" s="121"/>
      <c r="GM2358" s="121"/>
      <c r="GN2358" s="121"/>
      <c r="GO2358" s="121"/>
      <c r="GP2358" s="121"/>
      <c r="GQ2358" s="121"/>
      <c r="GR2358" s="121"/>
      <c r="GS2358" s="121"/>
      <c r="GT2358" s="121"/>
      <c r="GU2358" s="121"/>
      <c r="GV2358" s="121"/>
      <c r="GW2358" s="121"/>
      <c r="GX2358" s="121"/>
      <c r="GY2358" s="121"/>
      <c r="GZ2358" s="121"/>
      <c r="HA2358" s="121"/>
      <c r="HB2358" s="121"/>
      <c r="HC2358" s="121"/>
      <c r="HD2358" s="121"/>
      <c r="HE2358" s="121"/>
      <c r="HF2358" s="121"/>
      <c r="HG2358" s="121"/>
      <c r="HH2358" s="121"/>
      <c r="HI2358" s="121"/>
      <c r="HJ2358" s="121"/>
      <c r="HK2358" s="121"/>
      <c r="HL2358" s="121"/>
      <c r="HM2358" s="121"/>
      <c r="HN2358" s="121"/>
      <c r="HO2358" s="121"/>
      <c r="HP2358" s="121"/>
      <c r="HQ2358" s="121"/>
      <c r="HR2358" s="121"/>
      <c r="HS2358" s="121"/>
      <c r="HT2358" s="121"/>
      <c r="HU2358" s="121"/>
      <c r="HV2358" s="121"/>
      <c r="HW2358" s="121"/>
      <c r="HX2358" s="121"/>
      <c r="HY2358" s="121"/>
      <c r="HZ2358" s="121"/>
      <c r="IA2358" s="121"/>
      <c r="IB2358" s="121"/>
      <c r="IC2358" s="121"/>
      <c r="ID2358" s="121"/>
      <c r="IE2358" s="121"/>
      <c r="IF2358" s="121"/>
      <c r="IG2358" s="121"/>
      <c r="IH2358" s="121"/>
      <c r="II2358" s="121"/>
      <c r="IJ2358" s="121"/>
      <c r="IK2358" s="121"/>
      <c r="IL2358" s="121"/>
      <c r="IM2358" s="121"/>
      <c r="IN2358" s="121"/>
      <c r="IO2358" s="121"/>
      <c r="IP2358" s="121"/>
      <c r="IQ2358" s="121"/>
      <c r="IR2358" s="121"/>
      <c r="IS2358" s="121"/>
      <c r="IT2358" s="121"/>
      <c r="IU2358" s="121"/>
      <c r="IV2358" s="121"/>
      <c r="IW2358" s="121"/>
      <c r="IX2358" s="121"/>
      <c r="IY2358" s="121"/>
      <c r="IZ2358" s="121"/>
      <c r="JA2358" s="121"/>
      <c r="JB2358" s="121"/>
      <c r="JC2358" s="121"/>
      <c r="JD2358" s="121"/>
      <c r="JE2358" s="121"/>
      <c r="JF2358" s="121"/>
      <c r="JG2358" s="121"/>
      <c r="JH2358" s="121"/>
      <c r="JI2358" s="121"/>
      <c r="JJ2358" s="121"/>
      <c r="JK2358" s="121"/>
      <c r="JL2358" s="121"/>
      <c r="JM2358" s="121"/>
      <c r="JN2358" s="121"/>
      <c r="JO2358" s="121"/>
      <c r="JP2358" s="121"/>
      <c r="JQ2358" s="121"/>
      <c r="JR2358" s="121"/>
      <c r="JS2358" s="121"/>
      <c r="JT2358" s="121"/>
      <c r="JU2358" s="121"/>
      <c r="JV2358" s="121"/>
      <c r="JW2358" s="121"/>
      <c r="JX2358" s="121"/>
      <c r="JY2358" s="121"/>
      <c r="JZ2358" s="121"/>
      <c r="KA2358" s="121"/>
      <c r="KB2358" s="121"/>
      <c r="KC2358" s="121"/>
      <c r="KD2358" s="121"/>
      <c r="KE2358" s="121"/>
      <c r="KF2358" s="121"/>
      <c r="KG2358" s="121"/>
      <c r="KH2358" s="121"/>
      <c r="KI2358" s="121"/>
      <c r="KJ2358" s="121"/>
      <c r="KK2358" s="121"/>
      <c r="KL2358" s="121"/>
      <c r="KM2358" s="121"/>
      <c r="KN2358" s="121"/>
      <c r="KO2358" s="121"/>
      <c r="KP2358" s="121"/>
      <c r="KQ2358" s="121"/>
      <c r="KR2358" s="121"/>
      <c r="KS2358" s="121"/>
      <c r="KT2358" s="121"/>
      <c r="KU2358" s="121"/>
      <c r="KV2358" s="121"/>
      <c r="KW2358" s="121"/>
      <c r="KX2358" s="121"/>
      <c r="KY2358" s="121"/>
      <c r="KZ2358" s="121"/>
      <c r="LA2358" s="121"/>
      <c r="LB2358" s="121"/>
      <c r="LC2358" s="121"/>
      <c r="LD2358" s="121"/>
      <c r="LE2358" s="121"/>
      <c r="LF2358" s="121"/>
      <c r="LG2358" s="121"/>
      <c r="LH2358" s="121"/>
      <c r="LI2358" s="121"/>
      <c r="LJ2358" s="121"/>
      <c r="LK2358" s="121"/>
      <c r="LL2358" s="121"/>
      <c r="LM2358" s="121"/>
      <c r="LN2358" s="121"/>
      <c r="LO2358" s="121"/>
      <c r="LP2358" s="121"/>
      <c r="LQ2358" s="121"/>
      <c r="LR2358" s="121"/>
      <c r="LS2358" s="121"/>
      <c r="LT2358" s="121"/>
      <c r="LU2358" s="121"/>
      <c r="LV2358" s="121"/>
      <c r="LW2358" s="121"/>
      <c r="LX2358" s="121"/>
      <c r="LY2358" s="121"/>
      <c r="LZ2358" s="121"/>
      <c r="MA2358" s="121"/>
      <c r="MB2358" s="121"/>
      <c r="MC2358" s="121"/>
      <c r="MD2358" s="121"/>
      <c r="ME2358" s="121"/>
      <c r="MF2358" s="121"/>
      <c r="MG2358" s="121"/>
      <c r="MH2358" s="121"/>
      <c r="MI2358" s="121"/>
      <c r="MJ2358" s="121"/>
      <c r="MK2358" s="121"/>
      <c r="ML2358" s="121"/>
      <c r="MM2358" s="121"/>
      <c r="MN2358" s="121"/>
      <c r="MO2358" s="121"/>
      <c r="MP2358" s="121"/>
      <c r="MQ2358" s="121"/>
      <c r="MR2358" s="121"/>
      <c r="MS2358" s="121"/>
      <c r="MT2358" s="121"/>
      <c r="MU2358" s="121"/>
      <c r="MV2358" s="121"/>
      <c r="MW2358" s="121"/>
      <c r="MX2358" s="121"/>
      <c r="MY2358" s="121"/>
      <c r="MZ2358" s="121"/>
      <c r="NA2358" s="121"/>
      <c r="NB2358" s="121"/>
      <c r="NC2358" s="121"/>
      <c r="ND2358" s="121"/>
      <c r="NE2358" s="121"/>
      <c r="NF2358" s="121"/>
      <c r="NG2358" s="121"/>
      <c r="NH2358" s="121"/>
      <c r="NI2358" s="121"/>
      <c r="NJ2358" s="121"/>
      <c r="NK2358" s="121"/>
      <c r="NL2358" s="121"/>
      <c r="NM2358" s="121"/>
      <c r="NN2358" s="121"/>
      <c r="NO2358" s="121"/>
      <c r="NP2358" s="121"/>
      <c r="NQ2358" s="121"/>
      <c r="NR2358" s="121"/>
      <c r="NS2358" s="121"/>
      <c r="NT2358" s="121"/>
      <c r="NU2358" s="121"/>
      <c r="NV2358" s="121"/>
      <c r="NW2358" s="121"/>
      <c r="NX2358" s="121"/>
      <c r="NY2358" s="121"/>
      <c r="NZ2358" s="121"/>
      <c r="OA2358" s="121"/>
      <c r="OB2358" s="121"/>
      <c r="OC2358" s="121"/>
      <c r="OD2358" s="121"/>
      <c r="OE2358" s="121"/>
      <c r="OF2358" s="121"/>
      <c r="OG2358" s="121"/>
      <c r="OH2358" s="121"/>
      <c r="OI2358" s="121"/>
      <c r="OJ2358" s="121"/>
      <c r="OK2358" s="121"/>
      <c r="OL2358" s="121"/>
      <c r="OM2358" s="121"/>
      <c r="ON2358" s="121"/>
      <c r="OO2358" s="121"/>
      <c r="OP2358" s="121"/>
      <c r="OQ2358" s="121"/>
      <c r="OR2358" s="121"/>
      <c r="OS2358" s="121"/>
      <c r="OT2358" s="121"/>
      <c r="OU2358" s="121"/>
      <c r="OV2358" s="121"/>
      <c r="OW2358" s="121"/>
      <c r="OX2358" s="121"/>
      <c r="OY2358" s="121"/>
      <c r="OZ2358" s="121"/>
      <c r="PA2358" s="121"/>
      <c r="PB2358" s="121"/>
      <c r="PC2358" s="121"/>
      <c r="PD2358" s="121"/>
      <c r="PE2358" s="121"/>
      <c r="PF2358" s="121"/>
      <c r="PG2358" s="121"/>
      <c r="PH2358" s="121"/>
      <c r="PI2358" s="121"/>
      <c r="PJ2358" s="121"/>
      <c r="PK2358" s="121"/>
      <c r="PL2358" s="121"/>
      <c r="PM2358" s="121"/>
      <c r="PN2358" s="121"/>
      <c r="PO2358" s="121"/>
      <c r="PP2358" s="121"/>
      <c r="PQ2358" s="121"/>
      <c r="PR2358" s="121"/>
      <c r="PS2358" s="121"/>
      <c r="PT2358" s="121"/>
      <c r="PU2358" s="121"/>
      <c r="PV2358" s="121"/>
      <c r="PW2358" s="121"/>
      <c r="PX2358" s="121"/>
      <c r="PY2358" s="121"/>
      <c r="PZ2358" s="121"/>
      <c r="QA2358" s="121"/>
      <c r="QB2358" s="121"/>
      <c r="QC2358" s="121"/>
      <c r="QD2358" s="121"/>
      <c r="QE2358" s="121"/>
      <c r="QF2358" s="121"/>
      <c r="QG2358" s="121"/>
      <c r="QH2358" s="121"/>
      <c r="QI2358" s="121"/>
      <c r="QJ2358" s="121"/>
      <c r="QK2358" s="121"/>
      <c r="QL2358" s="121"/>
      <c r="QM2358" s="121"/>
      <c r="QN2358" s="121"/>
      <c r="QO2358" s="121"/>
      <c r="QP2358" s="121"/>
      <c r="QQ2358" s="121"/>
      <c r="QR2358" s="121"/>
      <c r="QS2358" s="121"/>
      <c r="QT2358" s="121"/>
      <c r="QU2358" s="121"/>
      <c r="QV2358" s="121"/>
      <c r="QW2358" s="121"/>
      <c r="QX2358" s="121"/>
      <c r="QY2358" s="121"/>
      <c r="QZ2358" s="121"/>
      <c r="RA2358" s="121"/>
      <c r="RB2358" s="121"/>
      <c r="RC2358" s="121"/>
      <c r="RD2358" s="121"/>
      <c r="RE2358" s="121"/>
      <c r="RF2358" s="121"/>
      <c r="RG2358" s="121"/>
      <c r="RH2358" s="121"/>
      <c r="RI2358" s="121"/>
      <c r="RJ2358" s="121"/>
      <c r="RK2358" s="121"/>
      <c r="RL2358" s="121"/>
      <c r="RM2358" s="121"/>
      <c r="RN2358" s="121"/>
      <c r="RO2358" s="121"/>
      <c r="RP2358" s="121"/>
      <c r="RQ2358" s="121"/>
      <c r="RR2358" s="121"/>
      <c r="RS2358" s="121"/>
      <c r="RT2358" s="121"/>
      <c r="RU2358" s="121"/>
      <c r="RV2358" s="121"/>
      <c r="RW2358" s="121"/>
      <c r="RX2358" s="121"/>
      <c r="RY2358" s="121"/>
      <c r="RZ2358" s="121"/>
      <c r="SA2358" s="121"/>
      <c r="SB2358" s="121"/>
      <c r="SC2358" s="121"/>
      <c r="SD2358" s="121"/>
      <c r="SE2358" s="121"/>
      <c r="SF2358" s="121"/>
      <c r="SG2358" s="121"/>
      <c r="SH2358" s="121"/>
      <c r="SI2358" s="121"/>
      <c r="SJ2358" s="121"/>
      <c r="SK2358" s="121"/>
      <c r="SL2358" s="121"/>
      <c r="SM2358" s="121"/>
      <c r="SN2358" s="121"/>
      <c r="SO2358" s="121"/>
      <c r="SP2358" s="121"/>
      <c r="SQ2358" s="121"/>
      <c r="SR2358" s="121"/>
      <c r="SS2358" s="121"/>
      <c r="ST2358" s="121"/>
      <c r="SU2358" s="121"/>
      <c r="SV2358" s="121"/>
      <c r="SW2358" s="121"/>
      <c r="SX2358" s="121"/>
      <c r="SY2358" s="121"/>
      <c r="SZ2358" s="121"/>
      <c r="TA2358" s="121"/>
      <c r="TB2358" s="121"/>
      <c r="TC2358" s="121"/>
      <c r="TD2358" s="121"/>
      <c r="TE2358" s="121"/>
      <c r="TF2358" s="121"/>
      <c r="TG2358" s="121"/>
      <c r="TH2358" s="121"/>
      <c r="TI2358" s="121"/>
      <c r="TJ2358" s="121"/>
      <c r="TK2358" s="121"/>
      <c r="TL2358" s="121"/>
      <c r="TM2358" s="121"/>
      <c r="TN2358" s="121"/>
      <c r="TO2358" s="121"/>
      <c r="TP2358" s="121"/>
      <c r="TQ2358" s="121"/>
      <c r="TR2358" s="121"/>
      <c r="TS2358" s="121"/>
      <c r="TT2358" s="121"/>
      <c r="TU2358" s="121"/>
      <c r="TV2358" s="121"/>
      <c r="TW2358" s="121"/>
      <c r="TX2358" s="121"/>
      <c r="TY2358" s="121"/>
      <c r="TZ2358" s="121"/>
      <c r="UA2358" s="121"/>
      <c r="UB2358" s="121"/>
      <c r="UC2358" s="121"/>
      <c r="UD2358" s="121"/>
      <c r="UE2358" s="121"/>
      <c r="UF2358" s="121"/>
      <c r="UG2358" s="121"/>
      <c r="UH2358" s="121"/>
      <c r="UI2358" s="121"/>
      <c r="UJ2358" s="121"/>
      <c r="UK2358" s="121"/>
      <c r="UL2358" s="121"/>
      <c r="UM2358" s="121"/>
      <c r="UN2358" s="121"/>
      <c r="UO2358" s="121"/>
      <c r="UP2358" s="121"/>
      <c r="UQ2358" s="121"/>
      <c r="UR2358" s="121"/>
      <c r="US2358" s="121"/>
      <c r="UT2358" s="121"/>
      <c r="UU2358" s="121"/>
      <c r="UV2358" s="121"/>
      <c r="UW2358" s="121"/>
      <c r="UX2358" s="121"/>
      <c r="UY2358" s="121"/>
      <c r="UZ2358" s="121"/>
      <c r="VA2358" s="121"/>
      <c r="VB2358" s="121"/>
      <c r="VC2358" s="121"/>
      <c r="VD2358" s="121"/>
      <c r="VE2358" s="121"/>
      <c r="VF2358" s="121"/>
      <c r="VG2358" s="121"/>
      <c r="VH2358" s="121"/>
      <c r="VI2358" s="121"/>
      <c r="VJ2358" s="121"/>
      <c r="VK2358" s="121"/>
      <c r="VL2358" s="121"/>
      <c r="VM2358" s="121"/>
      <c r="VN2358" s="121"/>
      <c r="VO2358" s="121"/>
      <c r="VP2358" s="121"/>
      <c r="VQ2358" s="121"/>
      <c r="VR2358" s="121"/>
      <c r="VS2358" s="121"/>
      <c r="VT2358" s="121"/>
      <c r="VU2358" s="121"/>
      <c r="VV2358" s="121"/>
      <c r="VW2358" s="121"/>
      <c r="VX2358" s="121"/>
      <c r="VY2358" s="121"/>
      <c r="VZ2358" s="121"/>
      <c r="WA2358" s="121"/>
      <c r="WB2358" s="121"/>
      <c r="WC2358" s="121"/>
      <c r="WD2358" s="121"/>
      <c r="WE2358" s="121"/>
      <c r="WF2358" s="121"/>
      <c r="WG2358" s="121"/>
      <c r="WH2358" s="121"/>
      <c r="WI2358" s="121"/>
      <c r="WJ2358" s="121"/>
      <c r="WK2358" s="121"/>
      <c r="WL2358" s="121"/>
      <c r="WM2358" s="121"/>
      <c r="WN2358" s="121"/>
      <c r="WO2358" s="121"/>
      <c r="WP2358" s="121"/>
      <c r="WQ2358" s="121"/>
      <c r="WR2358" s="121"/>
      <c r="WS2358" s="121"/>
      <c r="WT2358" s="121"/>
      <c r="WU2358" s="121"/>
      <c r="WV2358" s="121"/>
      <c r="WW2358" s="121"/>
      <c r="WX2358" s="121"/>
      <c r="WY2358" s="121"/>
      <c r="WZ2358" s="121"/>
      <c r="XA2358" s="121"/>
      <c r="XB2358" s="121"/>
      <c r="XC2358" s="121"/>
      <c r="XD2358" s="121"/>
      <c r="XE2358" s="121"/>
      <c r="XF2358" s="121"/>
      <c r="XG2358" s="121"/>
      <c r="XH2358" s="121"/>
      <c r="XI2358" s="121"/>
      <c r="XJ2358" s="121"/>
      <c r="XK2358" s="121"/>
      <c r="XL2358" s="121"/>
      <c r="XM2358" s="121"/>
      <c r="XN2358" s="121"/>
      <c r="XO2358" s="121"/>
      <c r="XP2358" s="121"/>
      <c r="XQ2358" s="121"/>
      <c r="XR2358" s="121"/>
      <c r="XS2358" s="121"/>
      <c r="XT2358" s="121"/>
      <c r="XU2358" s="121"/>
      <c r="XV2358" s="121"/>
      <c r="XW2358" s="121"/>
      <c r="XX2358" s="121"/>
      <c r="XY2358" s="121"/>
      <c r="XZ2358" s="121"/>
      <c r="YA2358" s="121"/>
      <c r="YB2358" s="121"/>
      <c r="YC2358" s="121"/>
      <c r="YD2358" s="121"/>
      <c r="YE2358" s="121"/>
      <c r="YF2358" s="121"/>
      <c r="YG2358" s="121"/>
      <c r="YH2358" s="121"/>
      <c r="YI2358" s="121"/>
      <c r="YJ2358" s="121"/>
      <c r="YK2358" s="121"/>
      <c r="YL2358" s="121"/>
      <c r="YM2358" s="121"/>
      <c r="YN2358" s="121"/>
      <c r="YO2358" s="121"/>
      <c r="YP2358" s="121"/>
      <c r="YQ2358" s="121"/>
      <c r="YR2358" s="121"/>
      <c r="YS2358" s="121"/>
      <c r="YT2358" s="121"/>
      <c r="YU2358" s="121"/>
      <c r="YV2358" s="121"/>
      <c r="YW2358" s="121"/>
      <c r="YX2358" s="121"/>
      <c r="YY2358" s="121"/>
      <c r="YZ2358" s="121"/>
      <c r="ZA2358" s="121"/>
      <c r="ZB2358" s="121"/>
      <c r="ZC2358" s="121"/>
      <c r="ZD2358" s="121"/>
      <c r="ZE2358" s="121"/>
      <c r="ZF2358" s="121"/>
      <c r="ZG2358" s="121"/>
      <c r="ZH2358" s="121"/>
      <c r="ZI2358" s="121"/>
      <c r="ZJ2358" s="121"/>
      <c r="ZK2358" s="121"/>
      <c r="ZL2358" s="121"/>
      <c r="ZM2358" s="121"/>
      <c r="ZN2358" s="121"/>
      <c r="ZO2358" s="121"/>
      <c r="ZP2358" s="121"/>
      <c r="ZQ2358" s="121"/>
      <c r="ZR2358" s="121"/>
      <c r="ZS2358" s="121"/>
      <c r="ZT2358" s="121"/>
      <c r="ZU2358" s="121"/>
      <c r="ZV2358" s="121"/>
      <c r="ZW2358" s="121"/>
      <c r="ZX2358" s="121"/>
      <c r="ZY2358" s="121"/>
      <c r="ZZ2358" s="121"/>
      <c r="AAA2358" s="121"/>
      <c r="AAB2358" s="121"/>
      <c r="AAC2358" s="121"/>
      <c r="AAD2358" s="121"/>
      <c r="AAE2358" s="121"/>
      <c r="AAF2358" s="121"/>
      <c r="AAG2358" s="121"/>
      <c r="AAH2358" s="121"/>
      <c r="AAI2358" s="121"/>
      <c r="AAJ2358" s="121"/>
      <c r="AAK2358" s="121"/>
      <c r="AAL2358" s="121"/>
      <c r="AAM2358" s="121"/>
      <c r="AAN2358" s="121"/>
      <c r="AAO2358" s="121"/>
      <c r="AAP2358" s="121"/>
      <c r="AAQ2358" s="121"/>
      <c r="AAR2358" s="121"/>
      <c r="AAS2358" s="121"/>
      <c r="AAT2358" s="121"/>
      <c r="AAU2358" s="121"/>
      <c r="AAV2358" s="121"/>
      <c r="AAW2358" s="121"/>
      <c r="AAX2358" s="121"/>
      <c r="AAY2358" s="121"/>
      <c r="AAZ2358" s="121"/>
      <c r="ABA2358" s="121"/>
      <c r="ABB2358" s="121"/>
      <c r="ABC2358" s="121"/>
      <c r="ABD2358" s="121"/>
      <c r="ABE2358" s="121"/>
      <c r="ABF2358" s="121"/>
      <c r="ABG2358" s="121"/>
      <c r="ABH2358" s="121"/>
      <c r="ABI2358" s="121"/>
      <c r="ABJ2358" s="121"/>
      <c r="ABK2358" s="121"/>
      <c r="ABL2358" s="121"/>
      <c r="ABM2358" s="121"/>
      <c r="ABN2358" s="121"/>
      <c r="ABO2358" s="121"/>
      <c r="ABP2358" s="121"/>
      <c r="ABQ2358" s="121"/>
      <c r="ABR2358" s="121"/>
      <c r="ABS2358" s="121"/>
      <c r="ABT2358" s="121"/>
      <c r="ABU2358" s="121"/>
      <c r="ABV2358" s="121"/>
      <c r="ABW2358" s="121"/>
      <c r="ABX2358" s="121"/>
      <c r="ABY2358" s="121"/>
      <c r="ABZ2358" s="121"/>
      <c r="ACA2358" s="121"/>
      <c r="ACB2358" s="121"/>
      <c r="ACC2358" s="121"/>
      <c r="ACD2358" s="121"/>
      <c r="ACE2358" s="121"/>
      <c r="ACF2358" s="121"/>
      <c r="ACG2358" s="121"/>
      <c r="ACH2358" s="121"/>
      <c r="ACI2358" s="121"/>
      <c r="ACJ2358" s="121"/>
      <c r="ACK2358" s="121"/>
      <c r="ACL2358" s="121"/>
      <c r="ACM2358" s="121"/>
      <c r="ACN2358" s="121"/>
      <c r="ACO2358" s="121"/>
      <c r="ACP2358" s="121"/>
      <c r="ACQ2358" s="121"/>
      <c r="ACR2358" s="121"/>
      <c r="ACS2358" s="121"/>
      <c r="ACT2358" s="121"/>
      <c r="ACU2358" s="121"/>
      <c r="ACV2358" s="121"/>
      <c r="ACW2358" s="121"/>
      <c r="ACX2358" s="121"/>
      <c r="ACY2358" s="121"/>
      <c r="ACZ2358" s="121"/>
      <c r="ADA2358" s="121"/>
      <c r="ADB2358" s="121"/>
      <c r="ADC2358" s="121"/>
      <c r="ADD2358" s="121"/>
      <c r="ADE2358" s="121"/>
      <c r="ADF2358" s="121"/>
      <c r="ADG2358" s="121"/>
      <c r="ADH2358" s="121"/>
      <c r="ADI2358" s="121"/>
      <c r="ADJ2358" s="121"/>
      <c r="ADK2358" s="121"/>
      <c r="ADL2358" s="121"/>
      <c r="ADM2358" s="121"/>
      <c r="ADN2358" s="121"/>
      <c r="ADO2358" s="121"/>
      <c r="ADP2358" s="121"/>
      <c r="ADQ2358" s="121"/>
      <c r="ADR2358" s="121"/>
      <c r="ADS2358" s="121"/>
      <c r="ADT2358" s="121"/>
      <c r="ADU2358" s="121"/>
      <c r="ADV2358" s="121"/>
      <c r="ADW2358" s="121"/>
      <c r="ADX2358" s="121"/>
      <c r="ADY2358" s="121"/>
      <c r="ADZ2358" s="121"/>
      <c r="AEA2358" s="121"/>
      <c r="AEB2358" s="121"/>
      <c r="AEC2358" s="121"/>
      <c r="AED2358" s="121"/>
      <c r="AEE2358" s="121"/>
      <c r="AEF2358" s="121"/>
      <c r="AEG2358" s="121"/>
      <c r="AEH2358" s="121"/>
      <c r="AEI2358" s="121"/>
      <c r="AEJ2358" s="121"/>
      <c r="AEK2358" s="121"/>
      <c r="AEL2358" s="121"/>
      <c r="AEM2358" s="121"/>
      <c r="AEN2358" s="121"/>
      <c r="AEO2358" s="121"/>
      <c r="AEP2358" s="121"/>
      <c r="AEQ2358" s="121"/>
      <c r="AER2358" s="121"/>
      <c r="AES2358" s="121"/>
      <c r="AET2358" s="121"/>
      <c r="AEU2358" s="121"/>
      <c r="AEV2358" s="121"/>
      <c r="AEW2358" s="121"/>
      <c r="AEX2358" s="121"/>
      <c r="AEY2358" s="121"/>
      <c r="AEZ2358" s="121"/>
      <c r="AFA2358" s="121"/>
      <c r="AFB2358" s="121"/>
      <c r="AFC2358" s="121"/>
      <c r="AFD2358" s="121"/>
      <c r="AFE2358" s="121"/>
      <c r="AFF2358" s="121"/>
      <c r="AFG2358" s="121"/>
      <c r="AFH2358" s="121"/>
      <c r="AFI2358" s="121"/>
      <c r="AFJ2358" s="121"/>
      <c r="AFK2358" s="121"/>
      <c r="AFL2358" s="121"/>
      <c r="AFM2358" s="121"/>
      <c r="AFN2358" s="121"/>
      <c r="AFO2358" s="121"/>
      <c r="AFP2358" s="121"/>
      <c r="AFQ2358" s="121"/>
      <c r="AFR2358" s="121"/>
      <c r="AFS2358" s="121"/>
      <c r="AFT2358" s="121"/>
      <c r="AFU2358" s="121"/>
      <c r="AFV2358" s="121"/>
      <c r="AFW2358" s="121"/>
      <c r="AFX2358" s="121"/>
      <c r="AFY2358" s="121"/>
      <c r="AFZ2358" s="121"/>
      <c r="AGA2358" s="121"/>
      <c r="AGB2358" s="121"/>
      <c r="AGC2358" s="121"/>
      <c r="AGD2358" s="121"/>
      <c r="AGE2358" s="121"/>
      <c r="AGF2358" s="121"/>
      <c r="AGG2358" s="121"/>
      <c r="AGH2358" s="121"/>
      <c r="AGI2358" s="121"/>
      <c r="AGJ2358" s="121"/>
      <c r="AGK2358" s="121"/>
      <c r="AGL2358" s="121"/>
      <c r="AGM2358" s="121"/>
      <c r="AGN2358" s="121"/>
      <c r="AGO2358" s="121"/>
      <c r="AGP2358" s="121"/>
      <c r="AGQ2358" s="121"/>
      <c r="AGR2358" s="121"/>
      <c r="AGS2358" s="121"/>
      <c r="AGT2358" s="121"/>
      <c r="AGU2358" s="121"/>
      <c r="AGV2358" s="121"/>
      <c r="AGW2358" s="121"/>
      <c r="AGX2358" s="121"/>
      <c r="AGY2358" s="121"/>
      <c r="AGZ2358" s="121"/>
      <c r="AHA2358" s="121"/>
      <c r="AHB2358" s="121"/>
      <c r="AHC2358" s="121"/>
      <c r="AHD2358" s="121"/>
      <c r="AHE2358" s="121"/>
      <c r="AHF2358" s="121"/>
      <c r="AHG2358" s="121"/>
      <c r="AHH2358" s="121"/>
      <c r="AHI2358" s="121"/>
      <c r="AHJ2358" s="121"/>
      <c r="AHK2358" s="121"/>
      <c r="AHL2358" s="121"/>
      <c r="AHM2358" s="121"/>
      <c r="AHN2358" s="121"/>
      <c r="AHO2358" s="121"/>
      <c r="AHP2358" s="121"/>
      <c r="AHQ2358" s="121"/>
      <c r="AHR2358" s="121"/>
      <c r="AHS2358" s="121"/>
      <c r="AHT2358" s="121"/>
      <c r="AHU2358" s="121"/>
      <c r="AHV2358" s="121"/>
      <c r="AHW2358" s="121"/>
      <c r="AHX2358" s="121"/>
      <c r="AHY2358" s="121"/>
      <c r="AHZ2358" s="121"/>
      <c r="AIA2358" s="121"/>
      <c r="AIB2358" s="121"/>
      <c r="AIC2358" s="121"/>
      <c r="AID2358" s="121"/>
      <c r="AIE2358" s="121"/>
      <c r="AIF2358" s="121"/>
      <c r="AIG2358" s="121"/>
      <c r="AIH2358" s="121"/>
      <c r="AII2358" s="121"/>
      <c r="AIJ2358" s="121"/>
      <c r="AIK2358" s="121"/>
      <c r="AIL2358" s="121"/>
      <c r="AIM2358" s="121"/>
      <c r="AIN2358" s="121"/>
      <c r="AIO2358" s="121"/>
      <c r="AIP2358" s="121"/>
      <c r="AIQ2358" s="121"/>
      <c r="AIR2358" s="121"/>
      <c r="AIS2358" s="121"/>
      <c r="AIT2358" s="121"/>
      <c r="AIU2358" s="121"/>
      <c r="AIV2358" s="121"/>
      <c r="AIW2358" s="121"/>
      <c r="AIX2358" s="121"/>
      <c r="AIY2358" s="121"/>
      <c r="AIZ2358" s="121"/>
      <c r="AJA2358" s="121"/>
      <c r="AJB2358" s="121"/>
      <c r="AJC2358" s="121"/>
      <c r="AJD2358" s="121"/>
      <c r="AJE2358" s="121"/>
      <c r="AJF2358" s="121"/>
      <c r="AJG2358" s="121"/>
      <c r="AJH2358" s="121"/>
      <c r="AJI2358" s="121"/>
      <c r="AJJ2358" s="121"/>
      <c r="AJK2358" s="121"/>
      <c r="AJL2358" s="121"/>
      <c r="AJM2358" s="121"/>
      <c r="AJN2358" s="121"/>
      <c r="AJO2358" s="121"/>
      <c r="AJP2358" s="121"/>
      <c r="AJQ2358" s="121"/>
      <c r="AJR2358" s="121"/>
      <c r="AJS2358" s="121"/>
      <c r="AJT2358" s="121"/>
      <c r="AJU2358" s="121"/>
      <c r="AJV2358" s="121"/>
      <c r="AJW2358" s="121"/>
      <c r="AJX2358" s="121"/>
      <c r="AJY2358" s="121"/>
      <c r="AJZ2358" s="121"/>
      <c r="AKA2358" s="121"/>
      <c r="AKB2358" s="121"/>
      <c r="AKC2358" s="121"/>
      <c r="AKD2358" s="121"/>
      <c r="AKE2358" s="121"/>
      <c r="AKF2358" s="121"/>
      <c r="AKG2358" s="121"/>
      <c r="AKH2358" s="121"/>
      <c r="AKI2358" s="121"/>
      <c r="AKJ2358" s="121"/>
      <c r="AKK2358" s="121"/>
      <c r="AKL2358" s="121"/>
      <c r="AKM2358" s="121"/>
      <c r="AKN2358" s="121"/>
      <c r="AKO2358" s="121"/>
      <c r="AKP2358" s="121"/>
      <c r="AKQ2358" s="121"/>
      <c r="AKR2358" s="121"/>
      <c r="AKS2358" s="121"/>
      <c r="AKT2358" s="121"/>
      <c r="AKU2358" s="121"/>
      <c r="AKV2358" s="121"/>
      <c r="AKW2358" s="121"/>
      <c r="AKX2358" s="121"/>
      <c r="AKY2358" s="121"/>
      <c r="AKZ2358" s="121"/>
      <c r="ALA2358" s="121"/>
      <c r="ALB2358" s="121"/>
      <c r="ALC2358" s="121"/>
      <c r="ALD2358" s="121"/>
      <c r="ALE2358" s="121"/>
      <c r="ALF2358" s="121"/>
      <c r="ALG2358" s="121"/>
      <c r="ALH2358" s="121"/>
      <c r="ALI2358" s="121"/>
      <c r="ALJ2358" s="121"/>
      <c r="ALK2358" s="121"/>
      <c r="ALL2358" s="121"/>
      <c r="ALM2358" s="121"/>
      <c r="ALN2358" s="121"/>
      <c r="ALO2358" s="121"/>
      <c r="ALP2358" s="121"/>
      <c r="ALQ2358" s="121"/>
      <c r="ALR2358" s="121"/>
      <c r="ALS2358" s="121"/>
      <c r="ALT2358" s="121"/>
      <c r="ALU2358" s="121"/>
      <c r="ALV2358" s="121"/>
      <c r="ALW2358" s="121"/>
      <c r="ALX2358" s="121"/>
      <c r="ALY2358" s="121"/>
      <c r="ALZ2358" s="121"/>
      <c r="AMA2358" s="121"/>
      <c r="AMB2358" s="121"/>
      <c r="AMC2358" s="121"/>
      <c r="AMD2358" s="121"/>
      <c r="AME2358" s="121"/>
      <c r="AMF2358" s="121"/>
      <c r="AMG2358" s="121"/>
      <c r="AMH2358" s="121"/>
      <c r="AMI2358" s="121"/>
      <c r="AMJ2358" s="121"/>
      <c r="AMK2358" s="121"/>
    </row>
    <row r="2359" spans="1:1025" s="108" customFormat="1" ht="43.2">
      <c r="A2359" s="15">
        <v>2356</v>
      </c>
      <c r="B2359" s="16" t="s">
        <v>27</v>
      </c>
      <c r="C2359" s="16" t="s">
        <v>3864</v>
      </c>
      <c r="D2359" s="16" t="s">
        <v>5466</v>
      </c>
      <c r="E2359" s="16" t="s">
        <v>5721</v>
      </c>
      <c r="F2359" s="16" t="s">
        <v>938</v>
      </c>
      <c r="G2359" s="16" t="s">
        <v>5722</v>
      </c>
      <c r="H2359" s="16" t="s">
        <v>5723</v>
      </c>
      <c r="I2359" s="16" t="s">
        <v>5724</v>
      </c>
      <c r="J2359" s="16" t="s">
        <v>4338</v>
      </c>
      <c r="K2359" s="16" t="s">
        <v>5725</v>
      </c>
      <c r="L2359" s="16" t="s">
        <v>5726</v>
      </c>
      <c r="M2359" s="55"/>
      <c r="N2359" s="121"/>
      <c r="O2359" s="121"/>
      <c r="P2359" s="121"/>
      <c r="Q2359" s="121"/>
      <c r="R2359" s="121"/>
      <c r="S2359" s="121"/>
      <c r="T2359" s="121"/>
      <c r="U2359" s="121"/>
      <c r="V2359" s="121"/>
      <c r="W2359" s="121"/>
      <c r="X2359" s="121"/>
      <c r="Y2359" s="121"/>
      <c r="Z2359" s="121"/>
      <c r="AA2359" s="121"/>
      <c r="AB2359" s="121"/>
      <c r="AC2359" s="121"/>
      <c r="AD2359" s="121"/>
      <c r="AE2359" s="121"/>
      <c r="AF2359" s="121"/>
      <c r="AG2359" s="121"/>
      <c r="AH2359" s="121"/>
      <c r="AI2359" s="121"/>
      <c r="AJ2359" s="121"/>
      <c r="AK2359" s="121"/>
      <c r="AL2359" s="121"/>
      <c r="AM2359" s="121"/>
      <c r="AN2359" s="121"/>
      <c r="AO2359" s="121"/>
      <c r="AP2359" s="121"/>
      <c r="AQ2359" s="121"/>
      <c r="AR2359" s="121"/>
      <c r="AS2359" s="121"/>
      <c r="AT2359" s="121"/>
      <c r="AU2359" s="121"/>
      <c r="AV2359" s="121"/>
      <c r="AW2359" s="121"/>
      <c r="AX2359" s="121"/>
      <c r="AY2359" s="121"/>
      <c r="AZ2359" s="121"/>
      <c r="BA2359" s="121"/>
      <c r="BB2359" s="121"/>
      <c r="BC2359" s="121"/>
      <c r="BD2359" s="121"/>
      <c r="BE2359" s="121"/>
      <c r="BF2359" s="121"/>
      <c r="BG2359" s="121"/>
      <c r="BH2359" s="121"/>
      <c r="BI2359" s="121"/>
      <c r="BJ2359" s="121"/>
      <c r="BK2359" s="121"/>
      <c r="BL2359" s="121"/>
      <c r="BM2359" s="121"/>
      <c r="BN2359" s="121"/>
      <c r="BO2359" s="121"/>
      <c r="BP2359" s="121"/>
      <c r="BQ2359" s="121"/>
      <c r="BR2359" s="121"/>
      <c r="BS2359" s="121"/>
      <c r="BT2359" s="121"/>
      <c r="BU2359" s="121"/>
      <c r="BV2359" s="121"/>
      <c r="BW2359" s="121"/>
      <c r="BX2359" s="121"/>
      <c r="BY2359" s="121"/>
      <c r="BZ2359" s="121"/>
      <c r="CA2359" s="121"/>
      <c r="CB2359" s="121"/>
      <c r="CC2359" s="121"/>
      <c r="CD2359" s="121"/>
      <c r="CE2359" s="121"/>
      <c r="CF2359" s="121"/>
      <c r="CG2359" s="121"/>
      <c r="CH2359" s="121"/>
      <c r="CI2359" s="121"/>
      <c r="CJ2359" s="121"/>
      <c r="CK2359" s="121"/>
      <c r="CL2359" s="121"/>
      <c r="CM2359" s="121"/>
      <c r="CN2359" s="121"/>
      <c r="CO2359" s="121"/>
      <c r="CP2359" s="121"/>
      <c r="CQ2359" s="121"/>
      <c r="CR2359" s="121"/>
      <c r="CS2359" s="121"/>
      <c r="CT2359" s="121"/>
      <c r="CU2359" s="121"/>
      <c r="CV2359" s="121"/>
      <c r="CW2359" s="121"/>
      <c r="CX2359" s="121"/>
      <c r="CY2359" s="121"/>
      <c r="CZ2359" s="121"/>
      <c r="DA2359" s="121"/>
      <c r="DB2359" s="121"/>
      <c r="DC2359" s="121"/>
      <c r="DD2359" s="121"/>
      <c r="DE2359" s="121"/>
      <c r="DF2359" s="121"/>
      <c r="DG2359" s="121"/>
      <c r="DH2359" s="121"/>
      <c r="DI2359" s="121"/>
      <c r="DJ2359" s="121"/>
      <c r="DK2359" s="121"/>
      <c r="DL2359" s="121"/>
      <c r="DM2359" s="121"/>
      <c r="DN2359" s="121"/>
      <c r="DO2359" s="121"/>
      <c r="DP2359" s="121"/>
      <c r="DQ2359" s="121"/>
      <c r="DR2359" s="121"/>
      <c r="DS2359" s="121"/>
      <c r="DT2359" s="121"/>
      <c r="DU2359" s="121"/>
      <c r="DV2359" s="121"/>
      <c r="DW2359" s="121"/>
      <c r="DX2359" s="121"/>
      <c r="DY2359" s="121"/>
      <c r="DZ2359" s="121"/>
      <c r="EA2359" s="121"/>
      <c r="EB2359" s="121"/>
      <c r="EC2359" s="121"/>
      <c r="ED2359" s="121"/>
      <c r="EE2359" s="121"/>
      <c r="EF2359" s="121"/>
      <c r="EG2359" s="121"/>
      <c r="EH2359" s="121"/>
      <c r="EI2359" s="121"/>
      <c r="EJ2359" s="121"/>
      <c r="EK2359" s="121"/>
      <c r="EL2359" s="121"/>
      <c r="EM2359" s="121"/>
      <c r="EN2359" s="121"/>
      <c r="EO2359" s="121"/>
      <c r="EP2359" s="121"/>
      <c r="EQ2359" s="121"/>
      <c r="ER2359" s="121"/>
      <c r="ES2359" s="121"/>
      <c r="ET2359" s="121"/>
      <c r="EU2359" s="121"/>
      <c r="EV2359" s="121"/>
      <c r="EW2359" s="121"/>
      <c r="EX2359" s="121"/>
      <c r="EY2359" s="121"/>
      <c r="EZ2359" s="121"/>
      <c r="FA2359" s="121"/>
      <c r="FB2359" s="121"/>
      <c r="FC2359" s="121"/>
      <c r="FD2359" s="121"/>
      <c r="FE2359" s="121"/>
      <c r="FF2359" s="121"/>
      <c r="FG2359" s="121"/>
      <c r="FH2359" s="121"/>
      <c r="FI2359" s="121"/>
      <c r="FJ2359" s="121"/>
      <c r="FK2359" s="121"/>
      <c r="FL2359" s="121"/>
      <c r="FM2359" s="121"/>
      <c r="FN2359" s="121"/>
      <c r="FO2359" s="121"/>
      <c r="FP2359" s="121"/>
      <c r="FQ2359" s="121"/>
      <c r="FR2359" s="121"/>
      <c r="FS2359" s="121"/>
      <c r="FT2359" s="121"/>
      <c r="FU2359" s="121"/>
      <c r="FV2359" s="121"/>
      <c r="FW2359" s="121"/>
      <c r="FX2359" s="121"/>
      <c r="FY2359" s="121"/>
      <c r="FZ2359" s="121"/>
      <c r="GA2359" s="121"/>
      <c r="GB2359" s="121"/>
      <c r="GC2359" s="121"/>
      <c r="GD2359" s="121"/>
      <c r="GE2359" s="121"/>
      <c r="GF2359" s="121"/>
      <c r="GG2359" s="121"/>
      <c r="GH2359" s="121"/>
      <c r="GI2359" s="121"/>
      <c r="GJ2359" s="121"/>
      <c r="GK2359" s="121"/>
      <c r="GL2359" s="121"/>
      <c r="GM2359" s="121"/>
      <c r="GN2359" s="121"/>
      <c r="GO2359" s="121"/>
      <c r="GP2359" s="121"/>
      <c r="GQ2359" s="121"/>
      <c r="GR2359" s="121"/>
      <c r="GS2359" s="121"/>
      <c r="GT2359" s="121"/>
      <c r="GU2359" s="121"/>
      <c r="GV2359" s="121"/>
      <c r="GW2359" s="121"/>
      <c r="GX2359" s="121"/>
      <c r="GY2359" s="121"/>
      <c r="GZ2359" s="121"/>
      <c r="HA2359" s="121"/>
      <c r="HB2359" s="121"/>
      <c r="HC2359" s="121"/>
      <c r="HD2359" s="121"/>
      <c r="HE2359" s="121"/>
      <c r="HF2359" s="121"/>
      <c r="HG2359" s="121"/>
      <c r="HH2359" s="121"/>
      <c r="HI2359" s="121"/>
      <c r="HJ2359" s="121"/>
      <c r="HK2359" s="121"/>
      <c r="HL2359" s="121"/>
      <c r="HM2359" s="121"/>
      <c r="HN2359" s="121"/>
      <c r="HO2359" s="121"/>
      <c r="HP2359" s="121"/>
      <c r="HQ2359" s="121"/>
      <c r="HR2359" s="121"/>
      <c r="HS2359" s="121"/>
      <c r="HT2359" s="121"/>
      <c r="HU2359" s="121"/>
      <c r="HV2359" s="121"/>
      <c r="HW2359" s="121"/>
      <c r="HX2359" s="121"/>
      <c r="HY2359" s="121"/>
      <c r="HZ2359" s="121"/>
      <c r="IA2359" s="121"/>
      <c r="IB2359" s="121"/>
      <c r="IC2359" s="121"/>
      <c r="ID2359" s="121"/>
      <c r="IE2359" s="121"/>
      <c r="IF2359" s="121"/>
      <c r="IG2359" s="121"/>
      <c r="IH2359" s="121"/>
      <c r="II2359" s="121"/>
      <c r="IJ2359" s="121"/>
      <c r="IK2359" s="121"/>
      <c r="IL2359" s="121"/>
      <c r="IM2359" s="121"/>
      <c r="IN2359" s="121"/>
      <c r="IO2359" s="121"/>
      <c r="IP2359" s="121"/>
      <c r="IQ2359" s="121"/>
      <c r="IR2359" s="121"/>
      <c r="IS2359" s="121"/>
      <c r="IT2359" s="121"/>
      <c r="IU2359" s="121"/>
      <c r="IV2359" s="121"/>
      <c r="IW2359" s="121"/>
      <c r="IX2359" s="121"/>
      <c r="IY2359" s="121"/>
      <c r="IZ2359" s="121"/>
      <c r="JA2359" s="121"/>
      <c r="JB2359" s="121"/>
      <c r="JC2359" s="121"/>
      <c r="JD2359" s="121"/>
      <c r="JE2359" s="121"/>
      <c r="JF2359" s="121"/>
      <c r="JG2359" s="121"/>
      <c r="JH2359" s="121"/>
      <c r="JI2359" s="121"/>
      <c r="JJ2359" s="121"/>
      <c r="JK2359" s="121"/>
      <c r="JL2359" s="121"/>
      <c r="JM2359" s="121"/>
      <c r="JN2359" s="121"/>
      <c r="JO2359" s="121"/>
      <c r="JP2359" s="121"/>
      <c r="JQ2359" s="121"/>
      <c r="JR2359" s="121"/>
      <c r="JS2359" s="121"/>
      <c r="JT2359" s="121"/>
      <c r="JU2359" s="121"/>
      <c r="JV2359" s="121"/>
      <c r="JW2359" s="121"/>
      <c r="JX2359" s="121"/>
      <c r="JY2359" s="121"/>
      <c r="JZ2359" s="121"/>
      <c r="KA2359" s="121"/>
      <c r="KB2359" s="121"/>
      <c r="KC2359" s="121"/>
      <c r="KD2359" s="121"/>
      <c r="KE2359" s="121"/>
      <c r="KF2359" s="121"/>
      <c r="KG2359" s="121"/>
      <c r="KH2359" s="121"/>
      <c r="KI2359" s="121"/>
      <c r="KJ2359" s="121"/>
      <c r="KK2359" s="121"/>
      <c r="KL2359" s="121"/>
      <c r="KM2359" s="121"/>
      <c r="KN2359" s="121"/>
      <c r="KO2359" s="121"/>
      <c r="KP2359" s="121"/>
      <c r="KQ2359" s="121"/>
      <c r="KR2359" s="121"/>
      <c r="KS2359" s="121"/>
      <c r="KT2359" s="121"/>
      <c r="KU2359" s="121"/>
      <c r="KV2359" s="121"/>
      <c r="KW2359" s="121"/>
      <c r="KX2359" s="121"/>
      <c r="KY2359" s="121"/>
      <c r="KZ2359" s="121"/>
      <c r="LA2359" s="121"/>
      <c r="LB2359" s="121"/>
      <c r="LC2359" s="121"/>
      <c r="LD2359" s="121"/>
      <c r="LE2359" s="121"/>
      <c r="LF2359" s="121"/>
      <c r="LG2359" s="121"/>
      <c r="LH2359" s="121"/>
      <c r="LI2359" s="121"/>
      <c r="LJ2359" s="121"/>
      <c r="LK2359" s="121"/>
      <c r="LL2359" s="121"/>
      <c r="LM2359" s="121"/>
      <c r="LN2359" s="121"/>
      <c r="LO2359" s="121"/>
      <c r="LP2359" s="121"/>
      <c r="LQ2359" s="121"/>
      <c r="LR2359" s="121"/>
      <c r="LS2359" s="121"/>
      <c r="LT2359" s="121"/>
      <c r="LU2359" s="121"/>
      <c r="LV2359" s="121"/>
      <c r="LW2359" s="121"/>
      <c r="LX2359" s="121"/>
      <c r="LY2359" s="121"/>
      <c r="LZ2359" s="121"/>
      <c r="MA2359" s="121"/>
      <c r="MB2359" s="121"/>
      <c r="MC2359" s="121"/>
      <c r="MD2359" s="121"/>
      <c r="ME2359" s="121"/>
      <c r="MF2359" s="121"/>
      <c r="MG2359" s="121"/>
      <c r="MH2359" s="121"/>
      <c r="MI2359" s="121"/>
      <c r="MJ2359" s="121"/>
      <c r="MK2359" s="121"/>
      <c r="ML2359" s="121"/>
      <c r="MM2359" s="121"/>
      <c r="MN2359" s="121"/>
      <c r="MO2359" s="121"/>
      <c r="MP2359" s="121"/>
      <c r="MQ2359" s="121"/>
      <c r="MR2359" s="121"/>
      <c r="MS2359" s="121"/>
      <c r="MT2359" s="121"/>
      <c r="MU2359" s="121"/>
      <c r="MV2359" s="121"/>
      <c r="MW2359" s="121"/>
      <c r="MX2359" s="121"/>
      <c r="MY2359" s="121"/>
      <c r="MZ2359" s="121"/>
      <c r="NA2359" s="121"/>
      <c r="NB2359" s="121"/>
      <c r="NC2359" s="121"/>
      <c r="ND2359" s="121"/>
      <c r="NE2359" s="121"/>
      <c r="NF2359" s="121"/>
      <c r="NG2359" s="121"/>
      <c r="NH2359" s="121"/>
      <c r="NI2359" s="121"/>
      <c r="NJ2359" s="121"/>
      <c r="NK2359" s="121"/>
      <c r="NL2359" s="121"/>
      <c r="NM2359" s="121"/>
      <c r="NN2359" s="121"/>
      <c r="NO2359" s="121"/>
      <c r="NP2359" s="121"/>
      <c r="NQ2359" s="121"/>
      <c r="NR2359" s="121"/>
      <c r="NS2359" s="121"/>
      <c r="NT2359" s="121"/>
      <c r="NU2359" s="121"/>
      <c r="NV2359" s="121"/>
      <c r="NW2359" s="121"/>
      <c r="NX2359" s="121"/>
      <c r="NY2359" s="121"/>
      <c r="NZ2359" s="121"/>
      <c r="OA2359" s="121"/>
      <c r="OB2359" s="121"/>
      <c r="OC2359" s="121"/>
      <c r="OD2359" s="121"/>
      <c r="OE2359" s="121"/>
      <c r="OF2359" s="121"/>
      <c r="OG2359" s="121"/>
      <c r="OH2359" s="121"/>
      <c r="OI2359" s="121"/>
      <c r="OJ2359" s="121"/>
      <c r="OK2359" s="121"/>
      <c r="OL2359" s="121"/>
      <c r="OM2359" s="121"/>
      <c r="ON2359" s="121"/>
      <c r="OO2359" s="121"/>
      <c r="OP2359" s="121"/>
      <c r="OQ2359" s="121"/>
      <c r="OR2359" s="121"/>
      <c r="OS2359" s="121"/>
      <c r="OT2359" s="121"/>
      <c r="OU2359" s="121"/>
      <c r="OV2359" s="121"/>
      <c r="OW2359" s="121"/>
      <c r="OX2359" s="121"/>
      <c r="OY2359" s="121"/>
      <c r="OZ2359" s="121"/>
      <c r="PA2359" s="121"/>
      <c r="PB2359" s="121"/>
      <c r="PC2359" s="121"/>
      <c r="PD2359" s="121"/>
      <c r="PE2359" s="121"/>
      <c r="PF2359" s="121"/>
      <c r="PG2359" s="121"/>
      <c r="PH2359" s="121"/>
      <c r="PI2359" s="121"/>
      <c r="PJ2359" s="121"/>
      <c r="PK2359" s="121"/>
      <c r="PL2359" s="121"/>
      <c r="PM2359" s="121"/>
      <c r="PN2359" s="121"/>
      <c r="PO2359" s="121"/>
      <c r="PP2359" s="121"/>
      <c r="PQ2359" s="121"/>
      <c r="PR2359" s="121"/>
      <c r="PS2359" s="121"/>
      <c r="PT2359" s="121"/>
      <c r="PU2359" s="121"/>
      <c r="PV2359" s="121"/>
      <c r="PW2359" s="121"/>
      <c r="PX2359" s="121"/>
      <c r="PY2359" s="121"/>
      <c r="PZ2359" s="121"/>
      <c r="QA2359" s="121"/>
      <c r="QB2359" s="121"/>
      <c r="QC2359" s="121"/>
      <c r="QD2359" s="121"/>
      <c r="QE2359" s="121"/>
      <c r="QF2359" s="121"/>
      <c r="QG2359" s="121"/>
      <c r="QH2359" s="121"/>
      <c r="QI2359" s="121"/>
      <c r="QJ2359" s="121"/>
      <c r="QK2359" s="121"/>
      <c r="QL2359" s="121"/>
      <c r="QM2359" s="121"/>
      <c r="QN2359" s="121"/>
      <c r="QO2359" s="121"/>
      <c r="QP2359" s="121"/>
      <c r="QQ2359" s="121"/>
      <c r="QR2359" s="121"/>
      <c r="QS2359" s="121"/>
      <c r="QT2359" s="121"/>
      <c r="QU2359" s="121"/>
      <c r="QV2359" s="121"/>
      <c r="QW2359" s="121"/>
      <c r="QX2359" s="121"/>
      <c r="QY2359" s="121"/>
      <c r="QZ2359" s="121"/>
      <c r="RA2359" s="121"/>
      <c r="RB2359" s="121"/>
      <c r="RC2359" s="121"/>
      <c r="RD2359" s="121"/>
      <c r="RE2359" s="121"/>
      <c r="RF2359" s="121"/>
      <c r="RG2359" s="121"/>
      <c r="RH2359" s="121"/>
      <c r="RI2359" s="121"/>
      <c r="RJ2359" s="121"/>
      <c r="RK2359" s="121"/>
      <c r="RL2359" s="121"/>
      <c r="RM2359" s="121"/>
      <c r="RN2359" s="121"/>
      <c r="RO2359" s="121"/>
      <c r="RP2359" s="121"/>
      <c r="RQ2359" s="121"/>
      <c r="RR2359" s="121"/>
      <c r="RS2359" s="121"/>
      <c r="RT2359" s="121"/>
      <c r="RU2359" s="121"/>
      <c r="RV2359" s="121"/>
      <c r="RW2359" s="121"/>
      <c r="RX2359" s="121"/>
      <c r="RY2359" s="121"/>
      <c r="RZ2359" s="121"/>
      <c r="SA2359" s="121"/>
      <c r="SB2359" s="121"/>
      <c r="SC2359" s="121"/>
      <c r="SD2359" s="121"/>
      <c r="SE2359" s="121"/>
      <c r="SF2359" s="121"/>
      <c r="SG2359" s="121"/>
      <c r="SH2359" s="121"/>
      <c r="SI2359" s="121"/>
      <c r="SJ2359" s="121"/>
      <c r="SK2359" s="121"/>
      <c r="SL2359" s="121"/>
      <c r="SM2359" s="121"/>
      <c r="SN2359" s="121"/>
      <c r="SO2359" s="121"/>
      <c r="SP2359" s="121"/>
      <c r="SQ2359" s="121"/>
      <c r="SR2359" s="121"/>
      <c r="SS2359" s="121"/>
      <c r="ST2359" s="121"/>
      <c r="SU2359" s="121"/>
      <c r="SV2359" s="121"/>
      <c r="SW2359" s="121"/>
      <c r="SX2359" s="121"/>
      <c r="SY2359" s="121"/>
      <c r="SZ2359" s="121"/>
      <c r="TA2359" s="121"/>
      <c r="TB2359" s="121"/>
      <c r="TC2359" s="121"/>
      <c r="TD2359" s="121"/>
      <c r="TE2359" s="121"/>
      <c r="TF2359" s="121"/>
      <c r="TG2359" s="121"/>
      <c r="TH2359" s="121"/>
      <c r="TI2359" s="121"/>
      <c r="TJ2359" s="121"/>
      <c r="TK2359" s="121"/>
      <c r="TL2359" s="121"/>
      <c r="TM2359" s="121"/>
      <c r="TN2359" s="121"/>
      <c r="TO2359" s="121"/>
      <c r="TP2359" s="121"/>
      <c r="TQ2359" s="121"/>
      <c r="TR2359" s="121"/>
      <c r="TS2359" s="121"/>
      <c r="TT2359" s="121"/>
      <c r="TU2359" s="121"/>
      <c r="TV2359" s="121"/>
      <c r="TW2359" s="121"/>
      <c r="TX2359" s="121"/>
      <c r="TY2359" s="121"/>
      <c r="TZ2359" s="121"/>
      <c r="UA2359" s="121"/>
      <c r="UB2359" s="121"/>
      <c r="UC2359" s="121"/>
      <c r="UD2359" s="121"/>
      <c r="UE2359" s="121"/>
      <c r="UF2359" s="121"/>
      <c r="UG2359" s="121"/>
      <c r="UH2359" s="121"/>
      <c r="UI2359" s="121"/>
      <c r="UJ2359" s="121"/>
      <c r="UK2359" s="121"/>
      <c r="UL2359" s="121"/>
      <c r="UM2359" s="121"/>
      <c r="UN2359" s="121"/>
      <c r="UO2359" s="121"/>
      <c r="UP2359" s="121"/>
      <c r="UQ2359" s="121"/>
      <c r="UR2359" s="121"/>
      <c r="US2359" s="121"/>
      <c r="UT2359" s="121"/>
      <c r="UU2359" s="121"/>
      <c r="UV2359" s="121"/>
      <c r="UW2359" s="121"/>
      <c r="UX2359" s="121"/>
      <c r="UY2359" s="121"/>
      <c r="UZ2359" s="121"/>
      <c r="VA2359" s="121"/>
      <c r="VB2359" s="121"/>
      <c r="VC2359" s="121"/>
      <c r="VD2359" s="121"/>
      <c r="VE2359" s="121"/>
      <c r="VF2359" s="121"/>
      <c r="VG2359" s="121"/>
      <c r="VH2359" s="121"/>
      <c r="VI2359" s="121"/>
      <c r="VJ2359" s="121"/>
      <c r="VK2359" s="121"/>
      <c r="VL2359" s="121"/>
      <c r="VM2359" s="121"/>
      <c r="VN2359" s="121"/>
      <c r="VO2359" s="121"/>
      <c r="VP2359" s="121"/>
      <c r="VQ2359" s="121"/>
      <c r="VR2359" s="121"/>
      <c r="VS2359" s="121"/>
      <c r="VT2359" s="121"/>
      <c r="VU2359" s="121"/>
      <c r="VV2359" s="121"/>
      <c r="VW2359" s="121"/>
      <c r="VX2359" s="121"/>
      <c r="VY2359" s="121"/>
      <c r="VZ2359" s="121"/>
      <c r="WA2359" s="121"/>
      <c r="WB2359" s="121"/>
      <c r="WC2359" s="121"/>
      <c r="WD2359" s="121"/>
      <c r="WE2359" s="121"/>
      <c r="WF2359" s="121"/>
      <c r="WG2359" s="121"/>
      <c r="WH2359" s="121"/>
      <c r="WI2359" s="121"/>
      <c r="WJ2359" s="121"/>
      <c r="WK2359" s="121"/>
      <c r="WL2359" s="121"/>
      <c r="WM2359" s="121"/>
      <c r="WN2359" s="121"/>
      <c r="WO2359" s="121"/>
      <c r="WP2359" s="121"/>
      <c r="WQ2359" s="121"/>
      <c r="WR2359" s="121"/>
      <c r="WS2359" s="121"/>
      <c r="WT2359" s="121"/>
      <c r="WU2359" s="121"/>
      <c r="WV2359" s="121"/>
      <c r="WW2359" s="121"/>
      <c r="WX2359" s="121"/>
      <c r="WY2359" s="121"/>
      <c r="WZ2359" s="121"/>
      <c r="XA2359" s="121"/>
      <c r="XB2359" s="121"/>
      <c r="XC2359" s="121"/>
      <c r="XD2359" s="121"/>
      <c r="XE2359" s="121"/>
      <c r="XF2359" s="121"/>
      <c r="XG2359" s="121"/>
      <c r="XH2359" s="121"/>
      <c r="XI2359" s="121"/>
      <c r="XJ2359" s="121"/>
      <c r="XK2359" s="121"/>
      <c r="XL2359" s="121"/>
      <c r="XM2359" s="121"/>
      <c r="XN2359" s="121"/>
      <c r="XO2359" s="121"/>
      <c r="XP2359" s="121"/>
      <c r="XQ2359" s="121"/>
      <c r="XR2359" s="121"/>
      <c r="XS2359" s="121"/>
      <c r="XT2359" s="121"/>
      <c r="XU2359" s="121"/>
      <c r="XV2359" s="121"/>
      <c r="XW2359" s="121"/>
      <c r="XX2359" s="121"/>
      <c r="XY2359" s="121"/>
      <c r="XZ2359" s="121"/>
      <c r="YA2359" s="121"/>
      <c r="YB2359" s="121"/>
      <c r="YC2359" s="121"/>
      <c r="YD2359" s="121"/>
      <c r="YE2359" s="121"/>
      <c r="YF2359" s="121"/>
      <c r="YG2359" s="121"/>
      <c r="YH2359" s="121"/>
      <c r="YI2359" s="121"/>
      <c r="YJ2359" s="121"/>
      <c r="YK2359" s="121"/>
      <c r="YL2359" s="121"/>
      <c r="YM2359" s="121"/>
      <c r="YN2359" s="121"/>
      <c r="YO2359" s="121"/>
      <c r="YP2359" s="121"/>
      <c r="YQ2359" s="121"/>
      <c r="YR2359" s="121"/>
      <c r="YS2359" s="121"/>
      <c r="YT2359" s="121"/>
      <c r="YU2359" s="121"/>
      <c r="YV2359" s="121"/>
      <c r="YW2359" s="121"/>
      <c r="YX2359" s="121"/>
      <c r="YY2359" s="121"/>
      <c r="YZ2359" s="121"/>
      <c r="ZA2359" s="121"/>
      <c r="ZB2359" s="121"/>
      <c r="ZC2359" s="121"/>
      <c r="ZD2359" s="121"/>
      <c r="ZE2359" s="121"/>
      <c r="ZF2359" s="121"/>
      <c r="ZG2359" s="121"/>
      <c r="ZH2359" s="121"/>
      <c r="ZI2359" s="121"/>
      <c r="ZJ2359" s="121"/>
      <c r="ZK2359" s="121"/>
      <c r="ZL2359" s="121"/>
      <c r="ZM2359" s="121"/>
      <c r="ZN2359" s="121"/>
      <c r="ZO2359" s="121"/>
      <c r="ZP2359" s="121"/>
      <c r="ZQ2359" s="121"/>
      <c r="ZR2359" s="121"/>
      <c r="ZS2359" s="121"/>
      <c r="ZT2359" s="121"/>
      <c r="ZU2359" s="121"/>
      <c r="ZV2359" s="121"/>
      <c r="ZW2359" s="121"/>
      <c r="ZX2359" s="121"/>
      <c r="ZY2359" s="121"/>
      <c r="ZZ2359" s="121"/>
      <c r="AAA2359" s="121"/>
      <c r="AAB2359" s="121"/>
      <c r="AAC2359" s="121"/>
      <c r="AAD2359" s="121"/>
      <c r="AAE2359" s="121"/>
      <c r="AAF2359" s="121"/>
      <c r="AAG2359" s="121"/>
      <c r="AAH2359" s="121"/>
      <c r="AAI2359" s="121"/>
      <c r="AAJ2359" s="121"/>
      <c r="AAK2359" s="121"/>
      <c r="AAL2359" s="121"/>
      <c r="AAM2359" s="121"/>
      <c r="AAN2359" s="121"/>
      <c r="AAO2359" s="121"/>
      <c r="AAP2359" s="121"/>
      <c r="AAQ2359" s="121"/>
      <c r="AAR2359" s="121"/>
      <c r="AAS2359" s="121"/>
      <c r="AAT2359" s="121"/>
      <c r="AAU2359" s="121"/>
      <c r="AAV2359" s="121"/>
      <c r="AAW2359" s="121"/>
      <c r="AAX2359" s="121"/>
      <c r="AAY2359" s="121"/>
      <c r="AAZ2359" s="121"/>
      <c r="ABA2359" s="121"/>
      <c r="ABB2359" s="121"/>
      <c r="ABC2359" s="121"/>
      <c r="ABD2359" s="121"/>
      <c r="ABE2359" s="121"/>
      <c r="ABF2359" s="121"/>
      <c r="ABG2359" s="121"/>
      <c r="ABH2359" s="121"/>
      <c r="ABI2359" s="121"/>
      <c r="ABJ2359" s="121"/>
      <c r="ABK2359" s="121"/>
      <c r="ABL2359" s="121"/>
      <c r="ABM2359" s="121"/>
      <c r="ABN2359" s="121"/>
      <c r="ABO2359" s="121"/>
      <c r="ABP2359" s="121"/>
      <c r="ABQ2359" s="121"/>
      <c r="ABR2359" s="121"/>
      <c r="ABS2359" s="121"/>
      <c r="ABT2359" s="121"/>
      <c r="ABU2359" s="121"/>
      <c r="ABV2359" s="121"/>
      <c r="ABW2359" s="121"/>
      <c r="ABX2359" s="121"/>
      <c r="ABY2359" s="121"/>
      <c r="ABZ2359" s="121"/>
      <c r="ACA2359" s="121"/>
      <c r="ACB2359" s="121"/>
      <c r="ACC2359" s="121"/>
      <c r="ACD2359" s="121"/>
      <c r="ACE2359" s="121"/>
      <c r="ACF2359" s="121"/>
      <c r="ACG2359" s="121"/>
      <c r="ACH2359" s="121"/>
      <c r="ACI2359" s="121"/>
      <c r="ACJ2359" s="121"/>
      <c r="ACK2359" s="121"/>
      <c r="ACL2359" s="121"/>
      <c r="ACM2359" s="121"/>
      <c r="ACN2359" s="121"/>
      <c r="ACO2359" s="121"/>
      <c r="ACP2359" s="121"/>
      <c r="ACQ2359" s="121"/>
      <c r="ACR2359" s="121"/>
      <c r="ACS2359" s="121"/>
      <c r="ACT2359" s="121"/>
      <c r="ACU2359" s="121"/>
      <c r="ACV2359" s="121"/>
      <c r="ACW2359" s="121"/>
      <c r="ACX2359" s="121"/>
      <c r="ACY2359" s="121"/>
      <c r="ACZ2359" s="121"/>
      <c r="ADA2359" s="121"/>
      <c r="ADB2359" s="121"/>
      <c r="ADC2359" s="121"/>
      <c r="ADD2359" s="121"/>
      <c r="ADE2359" s="121"/>
      <c r="ADF2359" s="121"/>
      <c r="ADG2359" s="121"/>
      <c r="ADH2359" s="121"/>
      <c r="ADI2359" s="121"/>
      <c r="ADJ2359" s="121"/>
      <c r="ADK2359" s="121"/>
      <c r="ADL2359" s="121"/>
      <c r="ADM2359" s="121"/>
      <c r="ADN2359" s="121"/>
      <c r="ADO2359" s="121"/>
      <c r="ADP2359" s="121"/>
      <c r="ADQ2359" s="121"/>
      <c r="ADR2359" s="121"/>
      <c r="ADS2359" s="121"/>
      <c r="ADT2359" s="121"/>
      <c r="ADU2359" s="121"/>
      <c r="ADV2359" s="121"/>
      <c r="ADW2359" s="121"/>
      <c r="ADX2359" s="121"/>
      <c r="ADY2359" s="121"/>
      <c r="ADZ2359" s="121"/>
      <c r="AEA2359" s="121"/>
      <c r="AEB2359" s="121"/>
      <c r="AEC2359" s="121"/>
      <c r="AED2359" s="121"/>
      <c r="AEE2359" s="121"/>
      <c r="AEF2359" s="121"/>
      <c r="AEG2359" s="121"/>
      <c r="AEH2359" s="121"/>
      <c r="AEI2359" s="121"/>
      <c r="AEJ2359" s="121"/>
      <c r="AEK2359" s="121"/>
      <c r="AEL2359" s="121"/>
      <c r="AEM2359" s="121"/>
      <c r="AEN2359" s="121"/>
      <c r="AEO2359" s="121"/>
      <c r="AEP2359" s="121"/>
      <c r="AEQ2359" s="121"/>
      <c r="AER2359" s="121"/>
      <c r="AES2359" s="121"/>
      <c r="AET2359" s="121"/>
      <c r="AEU2359" s="121"/>
      <c r="AEV2359" s="121"/>
      <c r="AEW2359" s="121"/>
      <c r="AEX2359" s="121"/>
      <c r="AEY2359" s="121"/>
      <c r="AEZ2359" s="121"/>
      <c r="AFA2359" s="121"/>
      <c r="AFB2359" s="121"/>
      <c r="AFC2359" s="121"/>
      <c r="AFD2359" s="121"/>
      <c r="AFE2359" s="121"/>
      <c r="AFF2359" s="121"/>
      <c r="AFG2359" s="121"/>
      <c r="AFH2359" s="121"/>
      <c r="AFI2359" s="121"/>
      <c r="AFJ2359" s="121"/>
      <c r="AFK2359" s="121"/>
      <c r="AFL2359" s="121"/>
      <c r="AFM2359" s="121"/>
      <c r="AFN2359" s="121"/>
      <c r="AFO2359" s="121"/>
      <c r="AFP2359" s="121"/>
      <c r="AFQ2359" s="121"/>
      <c r="AFR2359" s="121"/>
      <c r="AFS2359" s="121"/>
      <c r="AFT2359" s="121"/>
      <c r="AFU2359" s="121"/>
      <c r="AFV2359" s="121"/>
      <c r="AFW2359" s="121"/>
      <c r="AFX2359" s="121"/>
      <c r="AFY2359" s="121"/>
      <c r="AFZ2359" s="121"/>
      <c r="AGA2359" s="121"/>
      <c r="AGB2359" s="121"/>
      <c r="AGC2359" s="121"/>
      <c r="AGD2359" s="121"/>
      <c r="AGE2359" s="121"/>
      <c r="AGF2359" s="121"/>
      <c r="AGG2359" s="121"/>
      <c r="AGH2359" s="121"/>
      <c r="AGI2359" s="121"/>
      <c r="AGJ2359" s="121"/>
      <c r="AGK2359" s="121"/>
      <c r="AGL2359" s="121"/>
      <c r="AGM2359" s="121"/>
      <c r="AGN2359" s="121"/>
      <c r="AGO2359" s="121"/>
      <c r="AGP2359" s="121"/>
      <c r="AGQ2359" s="121"/>
      <c r="AGR2359" s="121"/>
      <c r="AGS2359" s="121"/>
      <c r="AGT2359" s="121"/>
      <c r="AGU2359" s="121"/>
      <c r="AGV2359" s="121"/>
      <c r="AGW2359" s="121"/>
      <c r="AGX2359" s="121"/>
      <c r="AGY2359" s="121"/>
      <c r="AGZ2359" s="121"/>
      <c r="AHA2359" s="121"/>
      <c r="AHB2359" s="121"/>
      <c r="AHC2359" s="121"/>
      <c r="AHD2359" s="121"/>
      <c r="AHE2359" s="121"/>
      <c r="AHF2359" s="121"/>
      <c r="AHG2359" s="121"/>
      <c r="AHH2359" s="121"/>
      <c r="AHI2359" s="121"/>
      <c r="AHJ2359" s="121"/>
      <c r="AHK2359" s="121"/>
      <c r="AHL2359" s="121"/>
      <c r="AHM2359" s="121"/>
      <c r="AHN2359" s="121"/>
      <c r="AHO2359" s="121"/>
      <c r="AHP2359" s="121"/>
      <c r="AHQ2359" s="121"/>
      <c r="AHR2359" s="121"/>
      <c r="AHS2359" s="121"/>
      <c r="AHT2359" s="121"/>
      <c r="AHU2359" s="121"/>
      <c r="AHV2359" s="121"/>
      <c r="AHW2359" s="121"/>
      <c r="AHX2359" s="121"/>
      <c r="AHY2359" s="121"/>
      <c r="AHZ2359" s="121"/>
      <c r="AIA2359" s="121"/>
      <c r="AIB2359" s="121"/>
      <c r="AIC2359" s="121"/>
      <c r="AID2359" s="121"/>
      <c r="AIE2359" s="121"/>
      <c r="AIF2359" s="121"/>
      <c r="AIG2359" s="121"/>
      <c r="AIH2359" s="121"/>
      <c r="AII2359" s="121"/>
      <c r="AIJ2359" s="121"/>
      <c r="AIK2359" s="121"/>
      <c r="AIL2359" s="121"/>
      <c r="AIM2359" s="121"/>
      <c r="AIN2359" s="121"/>
      <c r="AIO2359" s="121"/>
      <c r="AIP2359" s="121"/>
      <c r="AIQ2359" s="121"/>
      <c r="AIR2359" s="121"/>
      <c r="AIS2359" s="121"/>
      <c r="AIT2359" s="121"/>
      <c r="AIU2359" s="121"/>
      <c r="AIV2359" s="121"/>
      <c r="AIW2359" s="121"/>
      <c r="AIX2359" s="121"/>
      <c r="AIY2359" s="121"/>
      <c r="AIZ2359" s="121"/>
      <c r="AJA2359" s="121"/>
      <c r="AJB2359" s="121"/>
      <c r="AJC2359" s="121"/>
      <c r="AJD2359" s="121"/>
      <c r="AJE2359" s="121"/>
      <c r="AJF2359" s="121"/>
      <c r="AJG2359" s="121"/>
      <c r="AJH2359" s="121"/>
      <c r="AJI2359" s="121"/>
      <c r="AJJ2359" s="121"/>
      <c r="AJK2359" s="121"/>
      <c r="AJL2359" s="121"/>
      <c r="AJM2359" s="121"/>
      <c r="AJN2359" s="121"/>
      <c r="AJO2359" s="121"/>
      <c r="AJP2359" s="121"/>
      <c r="AJQ2359" s="121"/>
      <c r="AJR2359" s="121"/>
      <c r="AJS2359" s="121"/>
      <c r="AJT2359" s="121"/>
      <c r="AJU2359" s="121"/>
      <c r="AJV2359" s="121"/>
      <c r="AJW2359" s="121"/>
      <c r="AJX2359" s="121"/>
      <c r="AJY2359" s="121"/>
      <c r="AJZ2359" s="121"/>
      <c r="AKA2359" s="121"/>
      <c r="AKB2359" s="121"/>
      <c r="AKC2359" s="121"/>
      <c r="AKD2359" s="121"/>
      <c r="AKE2359" s="121"/>
      <c r="AKF2359" s="121"/>
      <c r="AKG2359" s="121"/>
      <c r="AKH2359" s="121"/>
      <c r="AKI2359" s="121"/>
      <c r="AKJ2359" s="121"/>
      <c r="AKK2359" s="121"/>
      <c r="AKL2359" s="121"/>
      <c r="AKM2359" s="121"/>
      <c r="AKN2359" s="121"/>
      <c r="AKO2359" s="121"/>
      <c r="AKP2359" s="121"/>
      <c r="AKQ2359" s="121"/>
      <c r="AKR2359" s="121"/>
      <c r="AKS2359" s="121"/>
      <c r="AKT2359" s="121"/>
      <c r="AKU2359" s="121"/>
      <c r="AKV2359" s="121"/>
      <c r="AKW2359" s="121"/>
      <c r="AKX2359" s="121"/>
      <c r="AKY2359" s="121"/>
      <c r="AKZ2359" s="121"/>
      <c r="ALA2359" s="121"/>
      <c r="ALB2359" s="121"/>
      <c r="ALC2359" s="121"/>
      <c r="ALD2359" s="121"/>
      <c r="ALE2359" s="121"/>
      <c r="ALF2359" s="121"/>
      <c r="ALG2359" s="121"/>
      <c r="ALH2359" s="121"/>
      <c r="ALI2359" s="121"/>
      <c r="ALJ2359" s="121"/>
      <c r="ALK2359" s="121"/>
      <c r="ALL2359" s="121"/>
      <c r="ALM2359" s="121"/>
      <c r="ALN2359" s="121"/>
      <c r="ALO2359" s="121"/>
      <c r="ALP2359" s="121"/>
      <c r="ALQ2359" s="121"/>
      <c r="ALR2359" s="121"/>
      <c r="ALS2359" s="121"/>
      <c r="ALT2359" s="121"/>
      <c r="ALU2359" s="121"/>
      <c r="ALV2359" s="121"/>
      <c r="ALW2359" s="121"/>
      <c r="ALX2359" s="121"/>
      <c r="ALY2359" s="121"/>
      <c r="ALZ2359" s="121"/>
      <c r="AMA2359" s="121"/>
      <c r="AMB2359" s="121"/>
      <c r="AMC2359" s="121"/>
      <c r="AMD2359" s="121"/>
      <c r="AME2359" s="121"/>
      <c r="AMF2359" s="121"/>
      <c r="AMG2359" s="121"/>
      <c r="AMH2359" s="121"/>
      <c r="AMI2359" s="121"/>
      <c r="AMJ2359" s="121"/>
      <c r="AMK2359" s="121"/>
    </row>
    <row r="2360" spans="1:1025" s="108" customFormat="1" ht="64.8">
      <c r="A2360" s="15">
        <v>2357</v>
      </c>
      <c r="B2360" s="16" t="s">
        <v>27</v>
      </c>
      <c r="C2360" s="16" t="s">
        <v>3864</v>
      </c>
      <c r="D2360" s="16" t="s">
        <v>5466</v>
      </c>
      <c r="E2360" s="16" t="s">
        <v>5727</v>
      </c>
      <c r="F2360" s="16" t="s">
        <v>938</v>
      </c>
      <c r="G2360" s="16" t="s">
        <v>5728</v>
      </c>
      <c r="H2360" s="16" t="s">
        <v>5729</v>
      </c>
      <c r="I2360" s="16" t="s">
        <v>5730</v>
      </c>
      <c r="J2360" s="16" t="s">
        <v>4333</v>
      </c>
      <c r="K2360" s="16" t="s">
        <v>5731</v>
      </c>
      <c r="L2360" s="16" t="s">
        <v>5732</v>
      </c>
      <c r="M2360" s="55"/>
      <c r="N2360" s="121"/>
      <c r="O2360" s="121"/>
      <c r="P2360" s="121"/>
      <c r="Q2360" s="121"/>
      <c r="R2360" s="121"/>
      <c r="S2360" s="121"/>
      <c r="T2360" s="121"/>
      <c r="U2360" s="121"/>
      <c r="V2360" s="121"/>
      <c r="W2360" s="121"/>
      <c r="X2360" s="121"/>
      <c r="Y2360" s="121"/>
      <c r="Z2360" s="121"/>
      <c r="AA2360" s="121"/>
      <c r="AB2360" s="121"/>
      <c r="AC2360" s="121"/>
      <c r="AD2360" s="121"/>
      <c r="AE2360" s="121"/>
      <c r="AF2360" s="121"/>
      <c r="AG2360" s="121"/>
      <c r="AH2360" s="121"/>
      <c r="AI2360" s="121"/>
      <c r="AJ2360" s="121"/>
      <c r="AK2360" s="121"/>
      <c r="AL2360" s="121"/>
      <c r="AM2360" s="121"/>
      <c r="AN2360" s="121"/>
      <c r="AO2360" s="121"/>
      <c r="AP2360" s="121"/>
      <c r="AQ2360" s="121"/>
      <c r="AR2360" s="121"/>
      <c r="AS2360" s="121"/>
      <c r="AT2360" s="121"/>
      <c r="AU2360" s="121"/>
      <c r="AV2360" s="121"/>
      <c r="AW2360" s="121"/>
      <c r="AX2360" s="121"/>
      <c r="AY2360" s="121"/>
      <c r="AZ2360" s="121"/>
      <c r="BA2360" s="121"/>
      <c r="BB2360" s="121"/>
      <c r="BC2360" s="121"/>
      <c r="BD2360" s="121"/>
      <c r="BE2360" s="121"/>
      <c r="BF2360" s="121"/>
      <c r="BG2360" s="121"/>
      <c r="BH2360" s="121"/>
      <c r="BI2360" s="121"/>
      <c r="BJ2360" s="121"/>
      <c r="BK2360" s="121"/>
      <c r="BL2360" s="121"/>
      <c r="BM2360" s="121"/>
      <c r="BN2360" s="121"/>
      <c r="BO2360" s="121"/>
      <c r="BP2360" s="121"/>
      <c r="BQ2360" s="121"/>
      <c r="BR2360" s="121"/>
      <c r="BS2360" s="121"/>
      <c r="BT2360" s="121"/>
      <c r="BU2360" s="121"/>
      <c r="BV2360" s="121"/>
      <c r="BW2360" s="121"/>
      <c r="BX2360" s="121"/>
      <c r="BY2360" s="121"/>
      <c r="BZ2360" s="121"/>
      <c r="CA2360" s="121"/>
      <c r="CB2360" s="121"/>
      <c r="CC2360" s="121"/>
      <c r="CD2360" s="121"/>
      <c r="CE2360" s="121"/>
      <c r="CF2360" s="121"/>
      <c r="CG2360" s="121"/>
      <c r="CH2360" s="121"/>
      <c r="CI2360" s="121"/>
      <c r="CJ2360" s="121"/>
      <c r="CK2360" s="121"/>
      <c r="CL2360" s="121"/>
      <c r="CM2360" s="121"/>
      <c r="CN2360" s="121"/>
      <c r="CO2360" s="121"/>
      <c r="CP2360" s="121"/>
      <c r="CQ2360" s="121"/>
      <c r="CR2360" s="121"/>
      <c r="CS2360" s="121"/>
      <c r="CT2360" s="121"/>
      <c r="CU2360" s="121"/>
      <c r="CV2360" s="121"/>
      <c r="CW2360" s="121"/>
      <c r="CX2360" s="121"/>
      <c r="CY2360" s="121"/>
      <c r="CZ2360" s="121"/>
      <c r="DA2360" s="121"/>
      <c r="DB2360" s="121"/>
      <c r="DC2360" s="121"/>
      <c r="DD2360" s="121"/>
      <c r="DE2360" s="121"/>
      <c r="DF2360" s="121"/>
      <c r="DG2360" s="121"/>
      <c r="DH2360" s="121"/>
      <c r="DI2360" s="121"/>
      <c r="DJ2360" s="121"/>
      <c r="DK2360" s="121"/>
      <c r="DL2360" s="121"/>
      <c r="DM2360" s="121"/>
      <c r="DN2360" s="121"/>
      <c r="DO2360" s="121"/>
      <c r="DP2360" s="121"/>
      <c r="DQ2360" s="121"/>
      <c r="DR2360" s="121"/>
      <c r="DS2360" s="121"/>
      <c r="DT2360" s="121"/>
      <c r="DU2360" s="121"/>
      <c r="DV2360" s="121"/>
      <c r="DW2360" s="121"/>
      <c r="DX2360" s="121"/>
      <c r="DY2360" s="121"/>
      <c r="DZ2360" s="121"/>
      <c r="EA2360" s="121"/>
      <c r="EB2360" s="121"/>
      <c r="EC2360" s="121"/>
      <c r="ED2360" s="121"/>
      <c r="EE2360" s="121"/>
      <c r="EF2360" s="121"/>
      <c r="EG2360" s="121"/>
      <c r="EH2360" s="121"/>
      <c r="EI2360" s="121"/>
      <c r="EJ2360" s="121"/>
      <c r="EK2360" s="121"/>
      <c r="EL2360" s="121"/>
      <c r="EM2360" s="121"/>
      <c r="EN2360" s="121"/>
      <c r="EO2360" s="121"/>
      <c r="EP2360" s="121"/>
      <c r="EQ2360" s="121"/>
      <c r="ER2360" s="121"/>
      <c r="ES2360" s="121"/>
      <c r="ET2360" s="121"/>
      <c r="EU2360" s="121"/>
      <c r="EV2360" s="121"/>
      <c r="EW2360" s="121"/>
      <c r="EX2360" s="121"/>
      <c r="EY2360" s="121"/>
      <c r="EZ2360" s="121"/>
      <c r="FA2360" s="121"/>
      <c r="FB2360" s="121"/>
      <c r="FC2360" s="121"/>
      <c r="FD2360" s="121"/>
      <c r="FE2360" s="121"/>
      <c r="FF2360" s="121"/>
      <c r="FG2360" s="121"/>
      <c r="FH2360" s="121"/>
      <c r="FI2360" s="121"/>
      <c r="FJ2360" s="121"/>
      <c r="FK2360" s="121"/>
      <c r="FL2360" s="121"/>
      <c r="FM2360" s="121"/>
      <c r="FN2360" s="121"/>
      <c r="FO2360" s="121"/>
      <c r="FP2360" s="121"/>
      <c r="FQ2360" s="121"/>
      <c r="FR2360" s="121"/>
      <c r="FS2360" s="121"/>
      <c r="FT2360" s="121"/>
      <c r="FU2360" s="121"/>
      <c r="FV2360" s="121"/>
      <c r="FW2360" s="121"/>
      <c r="FX2360" s="121"/>
      <c r="FY2360" s="121"/>
      <c r="FZ2360" s="121"/>
      <c r="GA2360" s="121"/>
      <c r="GB2360" s="121"/>
      <c r="GC2360" s="121"/>
      <c r="GD2360" s="121"/>
      <c r="GE2360" s="121"/>
      <c r="GF2360" s="121"/>
      <c r="GG2360" s="121"/>
      <c r="GH2360" s="121"/>
      <c r="GI2360" s="121"/>
      <c r="GJ2360" s="121"/>
      <c r="GK2360" s="121"/>
      <c r="GL2360" s="121"/>
      <c r="GM2360" s="121"/>
      <c r="GN2360" s="121"/>
      <c r="GO2360" s="121"/>
      <c r="GP2360" s="121"/>
      <c r="GQ2360" s="121"/>
      <c r="GR2360" s="121"/>
      <c r="GS2360" s="121"/>
      <c r="GT2360" s="121"/>
      <c r="GU2360" s="121"/>
      <c r="GV2360" s="121"/>
      <c r="GW2360" s="121"/>
      <c r="GX2360" s="121"/>
      <c r="GY2360" s="121"/>
      <c r="GZ2360" s="121"/>
      <c r="HA2360" s="121"/>
      <c r="HB2360" s="121"/>
      <c r="HC2360" s="121"/>
      <c r="HD2360" s="121"/>
      <c r="HE2360" s="121"/>
      <c r="HF2360" s="121"/>
      <c r="HG2360" s="121"/>
      <c r="HH2360" s="121"/>
      <c r="HI2360" s="121"/>
      <c r="HJ2360" s="121"/>
      <c r="HK2360" s="121"/>
      <c r="HL2360" s="121"/>
      <c r="HM2360" s="121"/>
      <c r="HN2360" s="121"/>
      <c r="HO2360" s="121"/>
      <c r="HP2360" s="121"/>
      <c r="HQ2360" s="121"/>
      <c r="HR2360" s="121"/>
      <c r="HS2360" s="121"/>
      <c r="HT2360" s="121"/>
      <c r="HU2360" s="121"/>
      <c r="HV2360" s="121"/>
      <c r="HW2360" s="121"/>
      <c r="HX2360" s="121"/>
      <c r="HY2360" s="121"/>
      <c r="HZ2360" s="121"/>
      <c r="IA2360" s="121"/>
      <c r="IB2360" s="121"/>
      <c r="IC2360" s="121"/>
      <c r="ID2360" s="121"/>
      <c r="IE2360" s="121"/>
      <c r="IF2360" s="121"/>
      <c r="IG2360" s="121"/>
      <c r="IH2360" s="121"/>
      <c r="II2360" s="121"/>
      <c r="IJ2360" s="121"/>
      <c r="IK2360" s="121"/>
      <c r="IL2360" s="121"/>
      <c r="IM2360" s="121"/>
      <c r="IN2360" s="121"/>
      <c r="IO2360" s="121"/>
      <c r="IP2360" s="121"/>
      <c r="IQ2360" s="121"/>
      <c r="IR2360" s="121"/>
      <c r="IS2360" s="121"/>
      <c r="IT2360" s="121"/>
      <c r="IU2360" s="121"/>
      <c r="IV2360" s="121"/>
      <c r="IW2360" s="121"/>
      <c r="IX2360" s="121"/>
      <c r="IY2360" s="121"/>
      <c r="IZ2360" s="121"/>
      <c r="JA2360" s="121"/>
      <c r="JB2360" s="121"/>
      <c r="JC2360" s="121"/>
      <c r="JD2360" s="121"/>
      <c r="JE2360" s="121"/>
      <c r="JF2360" s="121"/>
      <c r="JG2360" s="121"/>
      <c r="JH2360" s="121"/>
      <c r="JI2360" s="121"/>
      <c r="JJ2360" s="121"/>
      <c r="JK2360" s="121"/>
      <c r="JL2360" s="121"/>
      <c r="JM2360" s="121"/>
      <c r="JN2360" s="121"/>
      <c r="JO2360" s="121"/>
      <c r="JP2360" s="121"/>
      <c r="JQ2360" s="121"/>
      <c r="JR2360" s="121"/>
      <c r="JS2360" s="121"/>
      <c r="JT2360" s="121"/>
      <c r="JU2360" s="121"/>
      <c r="JV2360" s="121"/>
      <c r="JW2360" s="121"/>
      <c r="JX2360" s="121"/>
      <c r="JY2360" s="121"/>
      <c r="JZ2360" s="121"/>
      <c r="KA2360" s="121"/>
      <c r="KB2360" s="121"/>
      <c r="KC2360" s="121"/>
      <c r="KD2360" s="121"/>
      <c r="KE2360" s="121"/>
      <c r="KF2360" s="121"/>
      <c r="KG2360" s="121"/>
      <c r="KH2360" s="121"/>
      <c r="KI2360" s="121"/>
      <c r="KJ2360" s="121"/>
      <c r="KK2360" s="121"/>
      <c r="KL2360" s="121"/>
      <c r="KM2360" s="121"/>
      <c r="KN2360" s="121"/>
      <c r="KO2360" s="121"/>
      <c r="KP2360" s="121"/>
      <c r="KQ2360" s="121"/>
      <c r="KR2360" s="121"/>
      <c r="KS2360" s="121"/>
      <c r="KT2360" s="121"/>
      <c r="KU2360" s="121"/>
      <c r="KV2360" s="121"/>
      <c r="KW2360" s="121"/>
      <c r="KX2360" s="121"/>
      <c r="KY2360" s="121"/>
      <c r="KZ2360" s="121"/>
      <c r="LA2360" s="121"/>
      <c r="LB2360" s="121"/>
      <c r="LC2360" s="121"/>
      <c r="LD2360" s="121"/>
      <c r="LE2360" s="121"/>
      <c r="LF2360" s="121"/>
      <c r="LG2360" s="121"/>
      <c r="LH2360" s="121"/>
      <c r="LI2360" s="121"/>
      <c r="LJ2360" s="121"/>
      <c r="LK2360" s="121"/>
      <c r="LL2360" s="121"/>
      <c r="LM2360" s="121"/>
      <c r="LN2360" s="121"/>
      <c r="LO2360" s="121"/>
      <c r="LP2360" s="121"/>
      <c r="LQ2360" s="121"/>
      <c r="LR2360" s="121"/>
      <c r="LS2360" s="121"/>
      <c r="LT2360" s="121"/>
      <c r="LU2360" s="121"/>
      <c r="LV2360" s="121"/>
      <c r="LW2360" s="121"/>
      <c r="LX2360" s="121"/>
      <c r="LY2360" s="121"/>
      <c r="LZ2360" s="121"/>
      <c r="MA2360" s="121"/>
      <c r="MB2360" s="121"/>
      <c r="MC2360" s="121"/>
      <c r="MD2360" s="121"/>
      <c r="ME2360" s="121"/>
      <c r="MF2360" s="121"/>
      <c r="MG2360" s="121"/>
      <c r="MH2360" s="121"/>
      <c r="MI2360" s="121"/>
      <c r="MJ2360" s="121"/>
      <c r="MK2360" s="121"/>
      <c r="ML2360" s="121"/>
      <c r="MM2360" s="121"/>
      <c r="MN2360" s="121"/>
      <c r="MO2360" s="121"/>
      <c r="MP2360" s="121"/>
      <c r="MQ2360" s="121"/>
      <c r="MR2360" s="121"/>
      <c r="MS2360" s="121"/>
      <c r="MT2360" s="121"/>
      <c r="MU2360" s="121"/>
      <c r="MV2360" s="121"/>
      <c r="MW2360" s="121"/>
      <c r="MX2360" s="121"/>
      <c r="MY2360" s="121"/>
      <c r="MZ2360" s="121"/>
      <c r="NA2360" s="121"/>
      <c r="NB2360" s="121"/>
      <c r="NC2360" s="121"/>
      <c r="ND2360" s="121"/>
      <c r="NE2360" s="121"/>
      <c r="NF2360" s="121"/>
      <c r="NG2360" s="121"/>
      <c r="NH2360" s="121"/>
      <c r="NI2360" s="121"/>
      <c r="NJ2360" s="121"/>
      <c r="NK2360" s="121"/>
      <c r="NL2360" s="121"/>
      <c r="NM2360" s="121"/>
      <c r="NN2360" s="121"/>
      <c r="NO2360" s="121"/>
      <c r="NP2360" s="121"/>
      <c r="NQ2360" s="121"/>
      <c r="NR2360" s="121"/>
      <c r="NS2360" s="121"/>
      <c r="NT2360" s="121"/>
      <c r="NU2360" s="121"/>
      <c r="NV2360" s="121"/>
      <c r="NW2360" s="121"/>
      <c r="NX2360" s="121"/>
      <c r="NY2360" s="121"/>
      <c r="NZ2360" s="121"/>
      <c r="OA2360" s="121"/>
      <c r="OB2360" s="121"/>
      <c r="OC2360" s="121"/>
      <c r="OD2360" s="121"/>
      <c r="OE2360" s="121"/>
      <c r="OF2360" s="121"/>
      <c r="OG2360" s="121"/>
      <c r="OH2360" s="121"/>
      <c r="OI2360" s="121"/>
      <c r="OJ2360" s="121"/>
      <c r="OK2360" s="121"/>
      <c r="OL2360" s="121"/>
      <c r="OM2360" s="121"/>
      <c r="ON2360" s="121"/>
      <c r="OO2360" s="121"/>
      <c r="OP2360" s="121"/>
      <c r="OQ2360" s="121"/>
      <c r="OR2360" s="121"/>
      <c r="OS2360" s="121"/>
      <c r="OT2360" s="121"/>
      <c r="OU2360" s="121"/>
      <c r="OV2360" s="121"/>
      <c r="OW2360" s="121"/>
      <c r="OX2360" s="121"/>
      <c r="OY2360" s="121"/>
      <c r="OZ2360" s="121"/>
      <c r="PA2360" s="121"/>
      <c r="PB2360" s="121"/>
      <c r="PC2360" s="121"/>
      <c r="PD2360" s="121"/>
      <c r="PE2360" s="121"/>
      <c r="PF2360" s="121"/>
      <c r="PG2360" s="121"/>
      <c r="PH2360" s="121"/>
      <c r="PI2360" s="121"/>
      <c r="PJ2360" s="121"/>
      <c r="PK2360" s="121"/>
      <c r="PL2360" s="121"/>
      <c r="PM2360" s="121"/>
      <c r="PN2360" s="121"/>
      <c r="PO2360" s="121"/>
      <c r="PP2360" s="121"/>
      <c r="PQ2360" s="121"/>
      <c r="PR2360" s="121"/>
      <c r="PS2360" s="121"/>
      <c r="PT2360" s="121"/>
      <c r="PU2360" s="121"/>
      <c r="PV2360" s="121"/>
      <c r="PW2360" s="121"/>
      <c r="PX2360" s="121"/>
      <c r="PY2360" s="121"/>
      <c r="PZ2360" s="121"/>
      <c r="QA2360" s="121"/>
      <c r="QB2360" s="121"/>
      <c r="QC2360" s="121"/>
      <c r="QD2360" s="121"/>
      <c r="QE2360" s="121"/>
      <c r="QF2360" s="121"/>
      <c r="QG2360" s="121"/>
      <c r="QH2360" s="121"/>
      <c r="QI2360" s="121"/>
      <c r="QJ2360" s="121"/>
      <c r="QK2360" s="121"/>
      <c r="QL2360" s="121"/>
      <c r="QM2360" s="121"/>
      <c r="QN2360" s="121"/>
      <c r="QO2360" s="121"/>
      <c r="QP2360" s="121"/>
      <c r="QQ2360" s="121"/>
      <c r="QR2360" s="121"/>
      <c r="QS2360" s="121"/>
      <c r="QT2360" s="121"/>
      <c r="QU2360" s="121"/>
      <c r="QV2360" s="121"/>
      <c r="QW2360" s="121"/>
      <c r="QX2360" s="121"/>
      <c r="QY2360" s="121"/>
      <c r="QZ2360" s="121"/>
      <c r="RA2360" s="121"/>
      <c r="RB2360" s="121"/>
      <c r="RC2360" s="121"/>
      <c r="RD2360" s="121"/>
      <c r="RE2360" s="121"/>
      <c r="RF2360" s="121"/>
      <c r="RG2360" s="121"/>
      <c r="RH2360" s="121"/>
      <c r="RI2360" s="121"/>
      <c r="RJ2360" s="121"/>
      <c r="RK2360" s="121"/>
      <c r="RL2360" s="121"/>
      <c r="RM2360" s="121"/>
      <c r="RN2360" s="121"/>
      <c r="RO2360" s="121"/>
      <c r="RP2360" s="121"/>
      <c r="RQ2360" s="121"/>
      <c r="RR2360" s="121"/>
      <c r="RS2360" s="121"/>
      <c r="RT2360" s="121"/>
      <c r="RU2360" s="121"/>
      <c r="RV2360" s="121"/>
      <c r="RW2360" s="121"/>
      <c r="RX2360" s="121"/>
      <c r="RY2360" s="121"/>
      <c r="RZ2360" s="121"/>
      <c r="SA2360" s="121"/>
      <c r="SB2360" s="121"/>
      <c r="SC2360" s="121"/>
      <c r="SD2360" s="121"/>
      <c r="SE2360" s="121"/>
      <c r="SF2360" s="121"/>
      <c r="SG2360" s="121"/>
      <c r="SH2360" s="121"/>
      <c r="SI2360" s="121"/>
      <c r="SJ2360" s="121"/>
      <c r="SK2360" s="121"/>
      <c r="SL2360" s="121"/>
      <c r="SM2360" s="121"/>
      <c r="SN2360" s="121"/>
      <c r="SO2360" s="121"/>
      <c r="SP2360" s="121"/>
      <c r="SQ2360" s="121"/>
      <c r="SR2360" s="121"/>
      <c r="SS2360" s="121"/>
      <c r="ST2360" s="121"/>
      <c r="SU2360" s="121"/>
      <c r="SV2360" s="121"/>
      <c r="SW2360" s="121"/>
      <c r="SX2360" s="121"/>
      <c r="SY2360" s="121"/>
      <c r="SZ2360" s="121"/>
      <c r="TA2360" s="121"/>
      <c r="TB2360" s="121"/>
      <c r="TC2360" s="121"/>
      <c r="TD2360" s="121"/>
      <c r="TE2360" s="121"/>
      <c r="TF2360" s="121"/>
      <c r="TG2360" s="121"/>
      <c r="TH2360" s="121"/>
      <c r="TI2360" s="121"/>
      <c r="TJ2360" s="121"/>
      <c r="TK2360" s="121"/>
      <c r="TL2360" s="121"/>
      <c r="TM2360" s="121"/>
      <c r="TN2360" s="121"/>
      <c r="TO2360" s="121"/>
      <c r="TP2360" s="121"/>
      <c r="TQ2360" s="121"/>
      <c r="TR2360" s="121"/>
      <c r="TS2360" s="121"/>
      <c r="TT2360" s="121"/>
      <c r="TU2360" s="121"/>
      <c r="TV2360" s="121"/>
      <c r="TW2360" s="121"/>
      <c r="TX2360" s="121"/>
      <c r="TY2360" s="121"/>
      <c r="TZ2360" s="121"/>
      <c r="UA2360" s="121"/>
      <c r="UB2360" s="121"/>
      <c r="UC2360" s="121"/>
      <c r="UD2360" s="121"/>
      <c r="UE2360" s="121"/>
      <c r="UF2360" s="121"/>
      <c r="UG2360" s="121"/>
      <c r="UH2360" s="121"/>
      <c r="UI2360" s="121"/>
      <c r="UJ2360" s="121"/>
      <c r="UK2360" s="121"/>
      <c r="UL2360" s="121"/>
      <c r="UM2360" s="121"/>
      <c r="UN2360" s="121"/>
      <c r="UO2360" s="121"/>
      <c r="UP2360" s="121"/>
      <c r="UQ2360" s="121"/>
      <c r="UR2360" s="121"/>
      <c r="US2360" s="121"/>
      <c r="UT2360" s="121"/>
      <c r="UU2360" s="121"/>
      <c r="UV2360" s="121"/>
      <c r="UW2360" s="121"/>
      <c r="UX2360" s="121"/>
      <c r="UY2360" s="121"/>
      <c r="UZ2360" s="121"/>
      <c r="VA2360" s="121"/>
      <c r="VB2360" s="121"/>
      <c r="VC2360" s="121"/>
      <c r="VD2360" s="121"/>
      <c r="VE2360" s="121"/>
      <c r="VF2360" s="121"/>
      <c r="VG2360" s="121"/>
      <c r="VH2360" s="121"/>
      <c r="VI2360" s="121"/>
      <c r="VJ2360" s="121"/>
      <c r="VK2360" s="121"/>
      <c r="VL2360" s="121"/>
      <c r="VM2360" s="121"/>
      <c r="VN2360" s="121"/>
      <c r="VO2360" s="121"/>
      <c r="VP2360" s="121"/>
      <c r="VQ2360" s="121"/>
      <c r="VR2360" s="121"/>
      <c r="VS2360" s="121"/>
      <c r="VT2360" s="121"/>
      <c r="VU2360" s="121"/>
      <c r="VV2360" s="121"/>
      <c r="VW2360" s="121"/>
      <c r="VX2360" s="121"/>
      <c r="VY2360" s="121"/>
      <c r="VZ2360" s="121"/>
      <c r="WA2360" s="121"/>
      <c r="WB2360" s="121"/>
      <c r="WC2360" s="121"/>
      <c r="WD2360" s="121"/>
      <c r="WE2360" s="121"/>
      <c r="WF2360" s="121"/>
      <c r="WG2360" s="121"/>
      <c r="WH2360" s="121"/>
      <c r="WI2360" s="121"/>
      <c r="WJ2360" s="121"/>
      <c r="WK2360" s="121"/>
      <c r="WL2360" s="121"/>
      <c r="WM2360" s="121"/>
      <c r="WN2360" s="121"/>
      <c r="WO2360" s="121"/>
      <c r="WP2360" s="121"/>
      <c r="WQ2360" s="121"/>
      <c r="WR2360" s="121"/>
      <c r="WS2360" s="121"/>
      <c r="WT2360" s="121"/>
      <c r="WU2360" s="121"/>
      <c r="WV2360" s="121"/>
      <c r="WW2360" s="121"/>
      <c r="WX2360" s="121"/>
      <c r="WY2360" s="121"/>
      <c r="WZ2360" s="121"/>
      <c r="XA2360" s="121"/>
      <c r="XB2360" s="121"/>
      <c r="XC2360" s="121"/>
      <c r="XD2360" s="121"/>
      <c r="XE2360" s="121"/>
      <c r="XF2360" s="121"/>
      <c r="XG2360" s="121"/>
      <c r="XH2360" s="121"/>
      <c r="XI2360" s="121"/>
      <c r="XJ2360" s="121"/>
      <c r="XK2360" s="121"/>
      <c r="XL2360" s="121"/>
      <c r="XM2360" s="121"/>
      <c r="XN2360" s="121"/>
      <c r="XO2360" s="121"/>
      <c r="XP2360" s="121"/>
      <c r="XQ2360" s="121"/>
      <c r="XR2360" s="121"/>
      <c r="XS2360" s="121"/>
      <c r="XT2360" s="121"/>
      <c r="XU2360" s="121"/>
      <c r="XV2360" s="121"/>
      <c r="XW2360" s="121"/>
      <c r="XX2360" s="121"/>
      <c r="XY2360" s="121"/>
      <c r="XZ2360" s="121"/>
      <c r="YA2360" s="121"/>
      <c r="YB2360" s="121"/>
      <c r="YC2360" s="121"/>
      <c r="YD2360" s="121"/>
      <c r="YE2360" s="121"/>
      <c r="YF2360" s="121"/>
      <c r="YG2360" s="121"/>
      <c r="YH2360" s="121"/>
      <c r="YI2360" s="121"/>
      <c r="YJ2360" s="121"/>
      <c r="YK2360" s="121"/>
      <c r="YL2360" s="121"/>
      <c r="YM2360" s="121"/>
      <c r="YN2360" s="121"/>
      <c r="YO2360" s="121"/>
      <c r="YP2360" s="121"/>
      <c r="YQ2360" s="121"/>
      <c r="YR2360" s="121"/>
      <c r="YS2360" s="121"/>
      <c r="YT2360" s="121"/>
      <c r="YU2360" s="121"/>
      <c r="YV2360" s="121"/>
      <c r="YW2360" s="121"/>
      <c r="YX2360" s="121"/>
      <c r="YY2360" s="121"/>
      <c r="YZ2360" s="121"/>
      <c r="ZA2360" s="121"/>
      <c r="ZB2360" s="121"/>
      <c r="ZC2360" s="121"/>
      <c r="ZD2360" s="121"/>
      <c r="ZE2360" s="121"/>
      <c r="ZF2360" s="121"/>
      <c r="ZG2360" s="121"/>
      <c r="ZH2360" s="121"/>
      <c r="ZI2360" s="121"/>
      <c r="ZJ2360" s="121"/>
      <c r="ZK2360" s="121"/>
      <c r="ZL2360" s="121"/>
      <c r="ZM2360" s="121"/>
      <c r="ZN2360" s="121"/>
      <c r="ZO2360" s="121"/>
      <c r="ZP2360" s="121"/>
      <c r="ZQ2360" s="121"/>
      <c r="ZR2360" s="121"/>
      <c r="ZS2360" s="121"/>
      <c r="ZT2360" s="121"/>
      <c r="ZU2360" s="121"/>
      <c r="ZV2360" s="121"/>
      <c r="ZW2360" s="121"/>
      <c r="ZX2360" s="121"/>
      <c r="ZY2360" s="121"/>
      <c r="ZZ2360" s="121"/>
      <c r="AAA2360" s="121"/>
      <c r="AAB2360" s="121"/>
      <c r="AAC2360" s="121"/>
      <c r="AAD2360" s="121"/>
      <c r="AAE2360" s="121"/>
      <c r="AAF2360" s="121"/>
      <c r="AAG2360" s="121"/>
      <c r="AAH2360" s="121"/>
      <c r="AAI2360" s="121"/>
      <c r="AAJ2360" s="121"/>
      <c r="AAK2360" s="121"/>
      <c r="AAL2360" s="121"/>
      <c r="AAM2360" s="121"/>
      <c r="AAN2360" s="121"/>
      <c r="AAO2360" s="121"/>
      <c r="AAP2360" s="121"/>
      <c r="AAQ2360" s="121"/>
      <c r="AAR2360" s="121"/>
      <c r="AAS2360" s="121"/>
      <c r="AAT2360" s="121"/>
      <c r="AAU2360" s="121"/>
      <c r="AAV2360" s="121"/>
      <c r="AAW2360" s="121"/>
      <c r="AAX2360" s="121"/>
      <c r="AAY2360" s="121"/>
      <c r="AAZ2360" s="121"/>
      <c r="ABA2360" s="121"/>
      <c r="ABB2360" s="121"/>
      <c r="ABC2360" s="121"/>
      <c r="ABD2360" s="121"/>
      <c r="ABE2360" s="121"/>
      <c r="ABF2360" s="121"/>
      <c r="ABG2360" s="121"/>
      <c r="ABH2360" s="121"/>
      <c r="ABI2360" s="121"/>
      <c r="ABJ2360" s="121"/>
      <c r="ABK2360" s="121"/>
      <c r="ABL2360" s="121"/>
      <c r="ABM2360" s="121"/>
      <c r="ABN2360" s="121"/>
      <c r="ABO2360" s="121"/>
      <c r="ABP2360" s="121"/>
      <c r="ABQ2360" s="121"/>
      <c r="ABR2360" s="121"/>
      <c r="ABS2360" s="121"/>
      <c r="ABT2360" s="121"/>
      <c r="ABU2360" s="121"/>
      <c r="ABV2360" s="121"/>
      <c r="ABW2360" s="121"/>
      <c r="ABX2360" s="121"/>
      <c r="ABY2360" s="121"/>
      <c r="ABZ2360" s="121"/>
      <c r="ACA2360" s="121"/>
      <c r="ACB2360" s="121"/>
      <c r="ACC2360" s="121"/>
      <c r="ACD2360" s="121"/>
      <c r="ACE2360" s="121"/>
      <c r="ACF2360" s="121"/>
      <c r="ACG2360" s="121"/>
      <c r="ACH2360" s="121"/>
      <c r="ACI2360" s="121"/>
      <c r="ACJ2360" s="121"/>
      <c r="ACK2360" s="121"/>
      <c r="ACL2360" s="121"/>
      <c r="ACM2360" s="121"/>
      <c r="ACN2360" s="121"/>
      <c r="ACO2360" s="121"/>
      <c r="ACP2360" s="121"/>
      <c r="ACQ2360" s="121"/>
      <c r="ACR2360" s="121"/>
      <c r="ACS2360" s="121"/>
      <c r="ACT2360" s="121"/>
      <c r="ACU2360" s="121"/>
      <c r="ACV2360" s="121"/>
      <c r="ACW2360" s="121"/>
      <c r="ACX2360" s="121"/>
      <c r="ACY2360" s="121"/>
      <c r="ACZ2360" s="121"/>
      <c r="ADA2360" s="121"/>
      <c r="ADB2360" s="121"/>
      <c r="ADC2360" s="121"/>
      <c r="ADD2360" s="121"/>
      <c r="ADE2360" s="121"/>
      <c r="ADF2360" s="121"/>
      <c r="ADG2360" s="121"/>
      <c r="ADH2360" s="121"/>
      <c r="ADI2360" s="121"/>
      <c r="ADJ2360" s="121"/>
      <c r="ADK2360" s="121"/>
      <c r="ADL2360" s="121"/>
      <c r="ADM2360" s="121"/>
      <c r="ADN2360" s="121"/>
      <c r="ADO2360" s="121"/>
      <c r="ADP2360" s="121"/>
      <c r="ADQ2360" s="121"/>
      <c r="ADR2360" s="121"/>
      <c r="ADS2360" s="121"/>
      <c r="ADT2360" s="121"/>
      <c r="ADU2360" s="121"/>
      <c r="ADV2360" s="121"/>
      <c r="ADW2360" s="121"/>
      <c r="ADX2360" s="121"/>
      <c r="ADY2360" s="121"/>
      <c r="ADZ2360" s="121"/>
      <c r="AEA2360" s="121"/>
      <c r="AEB2360" s="121"/>
      <c r="AEC2360" s="121"/>
      <c r="AED2360" s="121"/>
      <c r="AEE2360" s="121"/>
      <c r="AEF2360" s="121"/>
      <c r="AEG2360" s="121"/>
      <c r="AEH2360" s="121"/>
      <c r="AEI2360" s="121"/>
      <c r="AEJ2360" s="121"/>
      <c r="AEK2360" s="121"/>
      <c r="AEL2360" s="121"/>
      <c r="AEM2360" s="121"/>
      <c r="AEN2360" s="121"/>
      <c r="AEO2360" s="121"/>
      <c r="AEP2360" s="121"/>
      <c r="AEQ2360" s="121"/>
      <c r="AER2360" s="121"/>
      <c r="AES2360" s="121"/>
      <c r="AET2360" s="121"/>
      <c r="AEU2360" s="121"/>
      <c r="AEV2360" s="121"/>
      <c r="AEW2360" s="121"/>
      <c r="AEX2360" s="121"/>
      <c r="AEY2360" s="121"/>
      <c r="AEZ2360" s="121"/>
      <c r="AFA2360" s="121"/>
      <c r="AFB2360" s="121"/>
      <c r="AFC2360" s="121"/>
      <c r="AFD2360" s="121"/>
      <c r="AFE2360" s="121"/>
      <c r="AFF2360" s="121"/>
      <c r="AFG2360" s="121"/>
      <c r="AFH2360" s="121"/>
      <c r="AFI2360" s="121"/>
      <c r="AFJ2360" s="121"/>
      <c r="AFK2360" s="121"/>
      <c r="AFL2360" s="121"/>
      <c r="AFM2360" s="121"/>
      <c r="AFN2360" s="121"/>
      <c r="AFO2360" s="121"/>
      <c r="AFP2360" s="121"/>
      <c r="AFQ2360" s="121"/>
      <c r="AFR2360" s="121"/>
      <c r="AFS2360" s="121"/>
      <c r="AFT2360" s="121"/>
      <c r="AFU2360" s="121"/>
      <c r="AFV2360" s="121"/>
      <c r="AFW2360" s="121"/>
      <c r="AFX2360" s="121"/>
      <c r="AFY2360" s="121"/>
      <c r="AFZ2360" s="121"/>
      <c r="AGA2360" s="121"/>
      <c r="AGB2360" s="121"/>
      <c r="AGC2360" s="121"/>
      <c r="AGD2360" s="121"/>
      <c r="AGE2360" s="121"/>
      <c r="AGF2360" s="121"/>
      <c r="AGG2360" s="121"/>
      <c r="AGH2360" s="121"/>
      <c r="AGI2360" s="121"/>
      <c r="AGJ2360" s="121"/>
      <c r="AGK2360" s="121"/>
      <c r="AGL2360" s="121"/>
      <c r="AGM2360" s="121"/>
      <c r="AGN2360" s="121"/>
      <c r="AGO2360" s="121"/>
      <c r="AGP2360" s="121"/>
      <c r="AGQ2360" s="121"/>
      <c r="AGR2360" s="121"/>
      <c r="AGS2360" s="121"/>
      <c r="AGT2360" s="121"/>
      <c r="AGU2360" s="121"/>
      <c r="AGV2360" s="121"/>
      <c r="AGW2360" s="121"/>
      <c r="AGX2360" s="121"/>
      <c r="AGY2360" s="121"/>
      <c r="AGZ2360" s="121"/>
      <c r="AHA2360" s="121"/>
      <c r="AHB2360" s="121"/>
      <c r="AHC2360" s="121"/>
      <c r="AHD2360" s="121"/>
      <c r="AHE2360" s="121"/>
      <c r="AHF2360" s="121"/>
      <c r="AHG2360" s="121"/>
      <c r="AHH2360" s="121"/>
      <c r="AHI2360" s="121"/>
      <c r="AHJ2360" s="121"/>
      <c r="AHK2360" s="121"/>
      <c r="AHL2360" s="121"/>
      <c r="AHM2360" s="121"/>
      <c r="AHN2360" s="121"/>
      <c r="AHO2360" s="121"/>
      <c r="AHP2360" s="121"/>
      <c r="AHQ2360" s="121"/>
      <c r="AHR2360" s="121"/>
      <c r="AHS2360" s="121"/>
      <c r="AHT2360" s="121"/>
      <c r="AHU2360" s="121"/>
      <c r="AHV2360" s="121"/>
      <c r="AHW2360" s="121"/>
      <c r="AHX2360" s="121"/>
      <c r="AHY2360" s="121"/>
      <c r="AHZ2360" s="121"/>
      <c r="AIA2360" s="121"/>
      <c r="AIB2360" s="121"/>
      <c r="AIC2360" s="121"/>
      <c r="AID2360" s="121"/>
      <c r="AIE2360" s="121"/>
      <c r="AIF2360" s="121"/>
      <c r="AIG2360" s="121"/>
      <c r="AIH2360" s="121"/>
      <c r="AII2360" s="121"/>
      <c r="AIJ2360" s="121"/>
      <c r="AIK2360" s="121"/>
      <c r="AIL2360" s="121"/>
      <c r="AIM2360" s="121"/>
      <c r="AIN2360" s="121"/>
      <c r="AIO2360" s="121"/>
      <c r="AIP2360" s="121"/>
      <c r="AIQ2360" s="121"/>
      <c r="AIR2360" s="121"/>
      <c r="AIS2360" s="121"/>
      <c r="AIT2360" s="121"/>
      <c r="AIU2360" s="121"/>
      <c r="AIV2360" s="121"/>
      <c r="AIW2360" s="121"/>
      <c r="AIX2360" s="121"/>
      <c r="AIY2360" s="121"/>
      <c r="AIZ2360" s="121"/>
      <c r="AJA2360" s="121"/>
      <c r="AJB2360" s="121"/>
      <c r="AJC2360" s="121"/>
      <c r="AJD2360" s="121"/>
      <c r="AJE2360" s="121"/>
      <c r="AJF2360" s="121"/>
      <c r="AJG2360" s="121"/>
      <c r="AJH2360" s="121"/>
      <c r="AJI2360" s="121"/>
      <c r="AJJ2360" s="121"/>
      <c r="AJK2360" s="121"/>
      <c r="AJL2360" s="121"/>
      <c r="AJM2360" s="121"/>
      <c r="AJN2360" s="121"/>
      <c r="AJO2360" s="121"/>
      <c r="AJP2360" s="121"/>
      <c r="AJQ2360" s="121"/>
      <c r="AJR2360" s="121"/>
      <c r="AJS2360" s="121"/>
      <c r="AJT2360" s="121"/>
      <c r="AJU2360" s="121"/>
      <c r="AJV2360" s="121"/>
      <c r="AJW2360" s="121"/>
      <c r="AJX2360" s="121"/>
      <c r="AJY2360" s="121"/>
      <c r="AJZ2360" s="121"/>
      <c r="AKA2360" s="121"/>
      <c r="AKB2360" s="121"/>
      <c r="AKC2360" s="121"/>
      <c r="AKD2360" s="121"/>
      <c r="AKE2360" s="121"/>
      <c r="AKF2360" s="121"/>
      <c r="AKG2360" s="121"/>
      <c r="AKH2360" s="121"/>
      <c r="AKI2360" s="121"/>
      <c r="AKJ2360" s="121"/>
      <c r="AKK2360" s="121"/>
      <c r="AKL2360" s="121"/>
      <c r="AKM2360" s="121"/>
      <c r="AKN2360" s="121"/>
      <c r="AKO2360" s="121"/>
      <c r="AKP2360" s="121"/>
      <c r="AKQ2360" s="121"/>
      <c r="AKR2360" s="121"/>
      <c r="AKS2360" s="121"/>
      <c r="AKT2360" s="121"/>
      <c r="AKU2360" s="121"/>
      <c r="AKV2360" s="121"/>
      <c r="AKW2360" s="121"/>
      <c r="AKX2360" s="121"/>
      <c r="AKY2360" s="121"/>
      <c r="AKZ2360" s="121"/>
      <c r="ALA2360" s="121"/>
      <c r="ALB2360" s="121"/>
      <c r="ALC2360" s="121"/>
      <c r="ALD2360" s="121"/>
      <c r="ALE2360" s="121"/>
      <c r="ALF2360" s="121"/>
      <c r="ALG2360" s="121"/>
      <c r="ALH2360" s="121"/>
      <c r="ALI2360" s="121"/>
      <c r="ALJ2360" s="121"/>
      <c r="ALK2360" s="121"/>
      <c r="ALL2360" s="121"/>
      <c r="ALM2360" s="121"/>
      <c r="ALN2360" s="121"/>
      <c r="ALO2360" s="121"/>
      <c r="ALP2360" s="121"/>
      <c r="ALQ2360" s="121"/>
      <c r="ALR2360" s="121"/>
      <c r="ALS2360" s="121"/>
      <c r="ALT2360" s="121"/>
      <c r="ALU2360" s="121"/>
      <c r="ALV2360" s="121"/>
      <c r="ALW2360" s="121"/>
      <c r="ALX2360" s="121"/>
      <c r="ALY2360" s="121"/>
      <c r="ALZ2360" s="121"/>
      <c r="AMA2360" s="121"/>
      <c r="AMB2360" s="121"/>
      <c r="AMC2360" s="121"/>
      <c r="AMD2360" s="121"/>
      <c r="AME2360" s="121"/>
      <c r="AMF2360" s="121"/>
      <c r="AMG2360" s="121"/>
      <c r="AMH2360" s="121"/>
      <c r="AMI2360" s="121"/>
      <c r="AMJ2360" s="121"/>
      <c r="AMK2360" s="121"/>
    </row>
    <row r="2361" spans="1:1025" s="108" customFormat="1" ht="43.2">
      <c r="A2361" s="15">
        <v>2358</v>
      </c>
      <c r="B2361" s="16" t="s">
        <v>27</v>
      </c>
      <c r="C2361" s="16" t="s">
        <v>3864</v>
      </c>
      <c r="D2361" s="16" t="s">
        <v>5466</v>
      </c>
      <c r="E2361" s="16" t="s">
        <v>5733</v>
      </c>
      <c r="F2361" s="16" t="s">
        <v>938</v>
      </c>
      <c r="G2361" s="16" t="s">
        <v>5722</v>
      </c>
      <c r="H2361" s="16" t="s">
        <v>5734</v>
      </c>
      <c r="I2361" s="16" t="s">
        <v>5735</v>
      </c>
      <c r="J2361" s="16" t="s">
        <v>4403</v>
      </c>
      <c r="K2361" s="16" t="s">
        <v>5736</v>
      </c>
      <c r="L2361" s="16" t="s">
        <v>5737</v>
      </c>
      <c r="M2361" s="55"/>
      <c r="N2361" s="121"/>
      <c r="O2361" s="121"/>
      <c r="P2361" s="121"/>
      <c r="Q2361" s="121"/>
      <c r="R2361" s="121"/>
      <c r="S2361" s="121"/>
      <c r="T2361" s="121"/>
      <c r="U2361" s="121"/>
      <c r="V2361" s="121"/>
      <c r="W2361" s="121"/>
      <c r="X2361" s="121"/>
      <c r="Y2361" s="121"/>
      <c r="Z2361" s="121"/>
      <c r="AA2361" s="121"/>
      <c r="AB2361" s="121"/>
      <c r="AC2361" s="121"/>
      <c r="AD2361" s="121"/>
      <c r="AE2361" s="121"/>
      <c r="AF2361" s="121"/>
      <c r="AG2361" s="121"/>
      <c r="AH2361" s="121"/>
      <c r="AI2361" s="121"/>
      <c r="AJ2361" s="121"/>
      <c r="AK2361" s="121"/>
      <c r="AL2361" s="121"/>
      <c r="AM2361" s="121"/>
      <c r="AN2361" s="121"/>
      <c r="AO2361" s="121"/>
      <c r="AP2361" s="121"/>
      <c r="AQ2361" s="121"/>
      <c r="AR2361" s="121"/>
      <c r="AS2361" s="121"/>
      <c r="AT2361" s="121"/>
      <c r="AU2361" s="121"/>
      <c r="AV2361" s="121"/>
      <c r="AW2361" s="121"/>
      <c r="AX2361" s="121"/>
      <c r="AY2361" s="121"/>
      <c r="AZ2361" s="121"/>
      <c r="BA2361" s="121"/>
      <c r="BB2361" s="121"/>
      <c r="BC2361" s="121"/>
      <c r="BD2361" s="121"/>
      <c r="BE2361" s="121"/>
      <c r="BF2361" s="121"/>
      <c r="BG2361" s="121"/>
      <c r="BH2361" s="121"/>
      <c r="BI2361" s="121"/>
      <c r="BJ2361" s="121"/>
      <c r="BK2361" s="121"/>
      <c r="BL2361" s="121"/>
      <c r="BM2361" s="121"/>
      <c r="BN2361" s="121"/>
      <c r="BO2361" s="121"/>
      <c r="BP2361" s="121"/>
      <c r="BQ2361" s="121"/>
      <c r="BR2361" s="121"/>
      <c r="BS2361" s="121"/>
      <c r="BT2361" s="121"/>
      <c r="BU2361" s="121"/>
      <c r="BV2361" s="121"/>
      <c r="BW2361" s="121"/>
      <c r="BX2361" s="121"/>
      <c r="BY2361" s="121"/>
      <c r="BZ2361" s="121"/>
      <c r="CA2361" s="121"/>
      <c r="CB2361" s="121"/>
      <c r="CC2361" s="121"/>
      <c r="CD2361" s="121"/>
      <c r="CE2361" s="121"/>
      <c r="CF2361" s="121"/>
      <c r="CG2361" s="121"/>
      <c r="CH2361" s="121"/>
      <c r="CI2361" s="121"/>
      <c r="CJ2361" s="121"/>
      <c r="CK2361" s="121"/>
      <c r="CL2361" s="121"/>
      <c r="CM2361" s="121"/>
      <c r="CN2361" s="121"/>
      <c r="CO2361" s="121"/>
      <c r="CP2361" s="121"/>
      <c r="CQ2361" s="121"/>
      <c r="CR2361" s="121"/>
      <c r="CS2361" s="121"/>
      <c r="CT2361" s="121"/>
      <c r="CU2361" s="121"/>
      <c r="CV2361" s="121"/>
      <c r="CW2361" s="121"/>
      <c r="CX2361" s="121"/>
      <c r="CY2361" s="121"/>
      <c r="CZ2361" s="121"/>
      <c r="DA2361" s="121"/>
      <c r="DB2361" s="121"/>
      <c r="DC2361" s="121"/>
      <c r="DD2361" s="121"/>
      <c r="DE2361" s="121"/>
      <c r="DF2361" s="121"/>
      <c r="DG2361" s="121"/>
      <c r="DH2361" s="121"/>
      <c r="DI2361" s="121"/>
      <c r="DJ2361" s="121"/>
      <c r="DK2361" s="121"/>
      <c r="DL2361" s="121"/>
      <c r="DM2361" s="121"/>
      <c r="DN2361" s="121"/>
      <c r="DO2361" s="121"/>
      <c r="DP2361" s="121"/>
      <c r="DQ2361" s="121"/>
      <c r="DR2361" s="121"/>
      <c r="DS2361" s="121"/>
      <c r="DT2361" s="121"/>
      <c r="DU2361" s="121"/>
      <c r="DV2361" s="121"/>
      <c r="DW2361" s="121"/>
      <c r="DX2361" s="121"/>
      <c r="DY2361" s="121"/>
      <c r="DZ2361" s="121"/>
      <c r="EA2361" s="121"/>
      <c r="EB2361" s="121"/>
      <c r="EC2361" s="121"/>
      <c r="ED2361" s="121"/>
      <c r="EE2361" s="121"/>
      <c r="EF2361" s="121"/>
      <c r="EG2361" s="121"/>
      <c r="EH2361" s="121"/>
      <c r="EI2361" s="121"/>
      <c r="EJ2361" s="121"/>
      <c r="EK2361" s="121"/>
      <c r="EL2361" s="121"/>
      <c r="EM2361" s="121"/>
      <c r="EN2361" s="121"/>
      <c r="EO2361" s="121"/>
      <c r="EP2361" s="121"/>
      <c r="EQ2361" s="121"/>
      <c r="ER2361" s="121"/>
      <c r="ES2361" s="121"/>
      <c r="ET2361" s="121"/>
      <c r="EU2361" s="121"/>
      <c r="EV2361" s="121"/>
      <c r="EW2361" s="121"/>
      <c r="EX2361" s="121"/>
      <c r="EY2361" s="121"/>
      <c r="EZ2361" s="121"/>
      <c r="FA2361" s="121"/>
      <c r="FB2361" s="121"/>
      <c r="FC2361" s="121"/>
      <c r="FD2361" s="121"/>
      <c r="FE2361" s="121"/>
      <c r="FF2361" s="121"/>
      <c r="FG2361" s="121"/>
      <c r="FH2361" s="121"/>
      <c r="FI2361" s="121"/>
      <c r="FJ2361" s="121"/>
      <c r="FK2361" s="121"/>
      <c r="FL2361" s="121"/>
      <c r="FM2361" s="121"/>
      <c r="FN2361" s="121"/>
      <c r="FO2361" s="121"/>
      <c r="FP2361" s="121"/>
      <c r="FQ2361" s="121"/>
      <c r="FR2361" s="121"/>
      <c r="FS2361" s="121"/>
      <c r="FT2361" s="121"/>
      <c r="FU2361" s="121"/>
      <c r="FV2361" s="121"/>
      <c r="FW2361" s="121"/>
      <c r="FX2361" s="121"/>
      <c r="FY2361" s="121"/>
      <c r="FZ2361" s="121"/>
      <c r="GA2361" s="121"/>
      <c r="GB2361" s="121"/>
      <c r="GC2361" s="121"/>
      <c r="GD2361" s="121"/>
      <c r="GE2361" s="121"/>
      <c r="GF2361" s="121"/>
      <c r="GG2361" s="121"/>
      <c r="GH2361" s="121"/>
      <c r="GI2361" s="121"/>
      <c r="GJ2361" s="121"/>
      <c r="GK2361" s="121"/>
      <c r="GL2361" s="121"/>
      <c r="GM2361" s="121"/>
      <c r="GN2361" s="121"/>
      <c r="GO2361" s="121"/>
      <c r="GP2361" s="121"/>
      <c r="GQ2361" s="121"/>
      <c r="GR2361" s="121"/>
      <c r="GS2361" s="121"/>
      <c r="GT2361" s="121"/>
      <c r="GU2361" s="121"/>
      <c r="GV2361" s="121"/>
      <c r="GW2361" s="121"/>
      <c r="GX2361" s="121"/>
      <c r="GY2361" s="121"/>
      <c r="GZ2361" s="121"/>
      <c r="HA2361" s="121"/>
      <c r="HB2361" s="121"/>
      <c r="HC2361" s="121"/>
      <c r="HD2361" s="121"/>
      <c r="HE2361" s="121"/>
      <c r="HF2361" s="121"/>
      <c r="HG2361" s="121"/>
      <c r="HH2361" s="121"/>
      <c r="HI2361" s="121"/>
      <c r="HJ2361" s="121"/>
      <c r="HK2361" s="121"/>
      <c r="HL2361" s="121"/>
      <c r="HM2361" s="121"/>
      <c r="HN2361" s="121"/>
      <c r="HO2361" s="121"/>
      <c r="HP2361" s="121"/>
      <c r="HQ2361" s="121"/>
      <c r="HR2361" s="121"/>
      <c r="HS2361" s="121"/>
      <c r="HT2361" s="121"/>
      <c r="HU2361" s="121"/>
      <c r="HV2361" s="121"/>
      <c r="HW2361" s="121"/>
      <c r="HX2361" s="121"/>
      <c r="HY2361" s="121"/>
      <c r="HZ2361" s="121"/>
      <c r="IA2361" s="121"/>
      <c r="IB2361" s="121"/>
      <c r="IC2361" s="121"/>
      <c r="ID2361" s="121"/>
      <c r="IE2361" s="121"/>
      <c r="IF2361" s="121"/>
      <c r="IG2361" s="121"/>
      <c r="IH2361" s="121"/>
      <c r="II2361" s="121"/>
      <c r="IJ2361" s="121"/>
      <c r="IK2361" s="121"/>
      <c r="IL2361" s="121"/>
      <c r="IM2361" s="121"/>
      <c r="IN2361" s="121"/>
      <c r="IO2361" s="121"/>
      <c r="IP2361" s="121"/>
      <c r="IQ2361" s="121"/>
      <c r="IR2361" s="121"/>
      <c r="IS2361" s="121"/>
      <c r="IT2361" s="121"/>
      <c r="IU2361" s="121"/>
      <c r="IV2361" s="121"/>
      <c r="IW2361" s="121"/>
      <c r="IX2361" s="121"/>
      <c r="IY2361" s="121"/>
      <c r="IZ2361" s="121"/>
      <c r="JA2361" s="121"/>
      <c r="JB2361" s="121"/>
      <c r="JC2361" s="121"/>
      <c r="JD2361" s="121"/>
      <c r="JE2361" s="121"/>
      <c r="JF2361" s="121"/>
      <c r="JG2361" s="121"/>
      <c r="JH2361" s="121"/>
      <c r="JI2361" s="121"/>
      <c r="JJ2361" s="121"/>
      <c r="JK2361" s="121"/>
      <c r="JL2361" s="121"/>
      <c r="JM2361" s="121"/>
      <c r="JN2361" s="121"/>
      <c r="JO2361" s="121"/>
      <c r="JP2361" s="121"/>
      <c r="JQ2361" s="121"/>
      <c r="JR2361" s="121"/>
      <c r="JS2361" s="121"/>
      <c r="JT2361" s="121"/>
      <c r="JU2361" s="121"/>
      <c r="JV2361" s="121"/>
      <c r="JW2361" s="121"/>
      <c r="JX2361" s="121"/>
      <c r="JY2361" s="121"/>
      <c r="JZ2361" s="121"/>
      <c r="KA2361" s="121"/>
      <c r="KB2361" s="121"/>
      <c r="KC2361" s="121"/>
      <c r="KD2361" s="121"/>
      <c r="KE2361" s="121"/>
      <c r="KF2361" s="121"/>
      <c r="KG2361" s="121"/>
      <c r="KH2361" s="121"/>
      <c r="KI2361" s="121"/>
      <c r="KJ2361" s="121"/>
      <c r="KK2361" s="121"/>
      <c r="KL2361" s="121"/>
      <c r="KM2361" s="121"/>
      <c r="KN2361" s="121"/>
      <c r="KO2361" s="121"/>
      <c r="KP2361" s="121"/>
      <c r="KQ2361" s="121"/>
      <c r="KR2361" s="121"/>
      <c r="KS2361" s="121"/>
      <c r="KT2361" s="121"/>
      <c r="KU2361" s="121"/>
      <c r="KV2361" s="121"/>
      <c r="KW2361" s="121"/>
      <c r="KX2361" s="121"/>
      <c r="KY2361" s="121"/>
      <c r="KZ2361" s="121"/>
      <c r="LA2361" s="121"/>
      <c r="LB2361" s="121"/>
      <c r="LC2361" s="121"/>
      <c r="LD2361" s="121"/>
      <c r="LE2361" s="121"/>
      <c r="LF2361" s="121"/>
      <c r="LG2361" s="121"/>
      <c r="LH2361" s="121"/>
      <c r="LI2361" s="121"/>
      <c r="LJ2361" s="121"/>
      <c r="LK2361" s="121"/>
      <c r="LL2361" s="121"/>
      <c r="LM2361" s="121"/>
      <c r="LN2361" s="121"/>
      <c r="LO2361" s="121"/>
      <c r="LP2361" s="121"/>
      <c r="LQ2361" s="121"/>
      <c r="LR2361" s="121"/>
      <c r="LS2361" s="121"/>
      <c r="LT2361" s="121"/>
      <c r="LU2361" s="121"/>
      <c r="LV2361" s="121"/>
      <c r="LW2361" s="121"/>
      <c r="LX2361" s="121"/>
      <c r="LY2361" s="121"/>
      <c r="LZ2361" s="121"/>
      <c r="MA2361" s="121"/>
      <c r="MB2361" s="121"/>
      <c r="MC2361" s="121"/>
      <c r="MD2361" s="121"/>
      <c r="ME2361" s="121"/>
      <c r="MF2361" s="121"/>
      <c r="MG2361" s="121"/>
      <c r="MH2361" s="121"/>
      <c r="MI2361" s="121"/>
      <c r="MJ2361" s="121"/>
      <c r="MK2361" s="121"/>
      <c r="ML2361" s="121"/>
      <c r="MM2361" s="121"/>
      <c r="MN2361" s="121"/>
      <c r="MO2361" s="121"/>
      <c r="MP2361" s="121"/>
      <c r="MQ2361" s="121"/>
      <c r="MR2361" s="121"/>
      <c r="MS2361" s="121"/>
      <c r="MT2361" s="121"/>
      <c r="MU2361" s="121"/>
      <c r="MV2361" s="121"/>
      <c r="MW2361" s="121"/>
      <c r="MX2361" s="121"/>
      <c r="MY2361" s="121"/>
      <c r="MZ2361" s="121"/>
      <c r="NA2361" s="121"/>
      <c r="NB2361" s="121"/>
      <c r="NC2361" s="121"/>
      <c r="ND2361" s="121"/>
      <c r="NE2361" s="121"/>
      <c r="NF2361" s="121"/>
      <c r="NG2361" s="121"/>
      <c r="NH2361" s="121"/>
      <c r="NI2361" s="121"/>
      <c r="NJ2361" s="121"/>
      <c r="NK2361" s="121"/>
      <c r="NL2361" s="121"/>
      <c r="NM2361" s="121"/>
      <c r="NN2361" s="121"/>
      <c r="NO2361" s="121"/>
      <c r="NP2361" s="121"/>
      <c r="NQ2361" s="121"/>
      <c r="NR2361" s="121"/>
      <c r="NS2361" s="121"/>
      <c r="NT2361" s="121"/>
      <c r="NU2361" s="121"/>
      <c r="NV2361" s="121"/>
      <c r="NW2361" s="121"/>
      <c r="NX2361" s="121"/>
      <c r="NY2361" s="121"/>
      <c r="NZ2361" s="121"/>
      <c r="OA2361" s="121"/>
      <c r="OB2361" s="121"/>
      <c r="OC2361" s="121"/>
      <c r="OD2361" s="121"/>
      <c r="OE2361" s="121"/>
      <c r="OF2361" s="121"/>
      <c r="OG2361" s="121"/>
      <c r="OH2361" s="121"/>
      <c r="OI2361" s="121"/>
      <c r="OJ2361" s="121"/>
      <c r="OK2361" s="121"/>
      <c r="OL2361" s="121"/>
      <c r="OM2361" s="121"/>
      <c r="ON2361" s="121"/>
      <c r="OO2361" s="121"/>
      <c r="OP2361" s="121"/>
      <c r="OQ2361" s="121"/>
      <c r="OR2361" s="121"/>
      <c r="OS2361" s="121"/>
      <c r="OT2361" s="121"/>
      <c r="OU2361" s="121"/>
      <c r="OV2361" s="121"/>
      <c r="OW2361" s="121"/>
      <c r="OX2361" s="121"/>
      <c r="OY2361" s="121"/>
      <c r="OZ2361" s="121"/>
      <c r="PA2361" s="121"/>
      <c r="PB2361" s="121"/>
      <c r="PC2361" s="121"/>
      <c r="PD2361" s="121"/>
      <c r="PE2361" s="121"/>
      <c r="PF2361" s="121"/>
      <c r="PG2361" s="121"/>
      <c r="PH2361" s="121"/>
      <c r="PI2361" s="121"/>
      <c r="PJ2361" s="121"/>
      <c r="PK2361" s="121"/>
      <c r="PL2361" s="121"/>
      <c r="PM2361" s="121"/>
      <c r="PN2361" s="121"/>
      <c r="PO2361" s="121"/>
      <c r="PP2361" s="121"/>
      <c r="PQ2361" s="121"/>
      <c r="PR2361" s="121"/>
      <c r="PS2361" s="121"/>
      <c r="PT2361" s="121"/>
      <c r="PU2361" s="121"/>
      <c r="PV2361" s="121"/>
      <c r="PW2361" s="121"/>
      <c r="PX2361" s="121"/>
      <c r="PY2361" s="121"/>
      <c r="PZ2361" s="121"/>
      <c r="QA2361" s="121"/>
      <c r="QB2361" s="121"/>
      <c r="QC2361" s="121"/>
      <c r="QD2361" s="121"/>
      <c r="QE2361" s="121"/>
      <c r="QF2361" s="121"/>
      <c r="QG2361" s="121"/>
      <c r="QH2361" s="121"/>
      <c r="QI2361" s="121"/>
      <c r="QJ2361" s="121"/>
      <c r="QK2361" s="121"/>
      <c r="QL2361" s="121"/>
      <c r="QM2361" s="121"/>
      <c r="QN2361" s="121"/>
      <c r="QO2361" s="121"/>
      <c r="QP2361" s="121"/>
      <c r="QQ2361" s="121"/>
      <c r="QR2361" s="121"/>
      <c r="QS2361" s="121"/>
      <c r="QT2361" s="121"/>
      <c r="QU2361" s="121"/>
      <c r="QV2361" s="121"/>
      <c r="QW2361" s="121"/>
      <c r="QX2361" s="121"/>
      <c r="QY2361" s="121"/>
      <c r="QZ2361" s="121"/>
      <c r="RA2361" s="121"/>
      <c r="RB2361" s="121"/>
      <c r="RC2361" s="121"/>
      <c r="RD2361" s="121"/>
      <c r="RE2361" s="121"/>
      <c r="RF2361" s="121"/>
      <c r="RG2361" s="121"/>
      <c r="RH2361" s="121"/>
      <c r="RI2361" s="121"/>
      <c r="RJ2361" s="121"/>
      <c r="RK2361" s="121"/>
      <c r="RL2361" s="121"/>
      <c r="RM2361" s="121"/>
      <c r="RN2361" s="121"/>
      <c r="RO2361" s="121"/>
      <c r="RP2361" s="121"/>
      <c r="RQ2361" s="121"/>
      <c r="RR2361" s="121"/>
      <c r="RS2361" s="121"/>
      <c r="RT2361" s="121"/>
      <c r="RU2361" s="121"/>
      <c r="RV2361" s="121"/>
      <c r="RW2361" s="121"/>
      <c r="RX2361" s="121"/>
      <c r="RY2361" s="121"/>
      <c r="RZ2361" s="121"/>
      <c r="SA2361" s="121"/>
      <c r="SB2361" s="121"/>
      <c r="SC2361" s="121"/>
      <c r="SD2361" s="121"/>
      <c r="SE2361" s="121"/>
      <c r="SF2361" s="121"/>
      <c r="SG2361" s="121"/>
      <c r="SH2361" s="121"/>
      <c r="SI2361" s="121"/>
      <c r="SJ2361" s="121"/>
      <c r="SK2361" s="121"/>
      <c r="SL2361" s="121"/>
      <c r="SM2361" s="121"/>
      <c r="SN2361" s="121"/>
      <c r="SO2361" s="121"/>
      <c r="SP2361" s="121"/>
      <c r="SQ2361" s="121"/>
      <c r="SR2361" s="121"/>
      <c r="SS2361" s="121"/>
      <c r="ST2361" s="121"/>
      <c r="SU2361" s="121"/>
      <c r="SV2361" s="121"/>
      <c r="SW2361" s="121"/>
      <c r="SX2361" s="121"/>
      <c r="SY2361" s="121"/>
      <c r="SZ2361" s="121"/>
      <c r="TA2361" s="121"/>
      <c r="TB2361" s="121"/>
      <c r="TC2361" s="121"/>
      <c r="TD2361" s="121"/>
      <c r="TE2361" s="121"/>
      <c r="TF2361" s="121"/>
      <c r="TG2361" s="121"/>
      <c r="TH2361" s="121"/>
      <c r="TI2361" s="121"/>
      <c r="TJ2361" s="121"/>
      <c r="TK2361" s="121"/>
      <c r="TL2361" s="121"/>
      <c r="TM2361" s="121"/>
      <c r="TN2361" s="121"/>
      <c r="TO2361" s="121"/>
      <c r="TP2361" s="121"/>
      <c r="TQ2361" s="121"/>
      <c r="TR2361" s="121"/>
      <c r="TS2361" s="121"/>
      <c r="TT2361" s="121"/>
      <c r="TU2361" s="121"/>
      <c r="TV2361" s="121"/>
      <c r="TW2361" s="121"/>
      <c r="TX2361" s="121"/>
      <c r="TY2361" s="121"/>
      <c r="TZ2361" s="121"/>
      <c r="UA2361" s="121"/>
      <c r="UB2361" s="121"/>
      <c r="UC2361" s="121"/>
      <c r="UD2361" s="121"/>
      <c r="UE2361" s="121"/>
      <c r="UF2361" s="121"/>
      <c r="UG2361" s="121"/>
      <c r="UH2361" s="121"/>
      <c r="UI2361" s="121"/>
      <c r="UJ2361" s="121"/>
      <c r="UK2361" s="121"/>
      <c r="UL2361" s="121"/>
      <c r="UM2361" s="121"/>
      <c r="UN2361" s="121"/>
      <c r="UO2361" s="121"/>
      <c r="UP2361" s="121"/>
      <c r="UQ2361" s="121"/>
      <c r="UR2361" s="121"/>
      <c r="US2361" s="121"/>
      <c r="UT2361" s="121"/>
      <c r="UU2361" s="121"/>
      <c r="UV2361" s="121"/>
      <c r="UW2361" s="121"/>
      <c r="UX2361" s="121"/>
      <c r="UY2361" s="121"/>
      <c r="UZ2361" s="121"/>
      <c r="VA2361" s="121"/>
      <c r="VB2361" s="121"/>
      <c r="VC2361" s="121"/>
      <c r="VD2361" s="121"/>
      <c r="VE2361" s="121"/>
      <c r="VF2361" s="121"/>
      <c r="VG2361" s="121"/>
      <c r="VH2361" s="121"/>
      <c r="VI2361" s="121"/>
      <c r="VJ2361" s="121"/>
      <c r="VK2361" s="121"/>
      <c r="VL2361" s="121"/>
      <c r="VM2361" s="121"/>
      <c r="VN2361" s="121"/>
      <c r="VO2361" s="121"/>
      <c r="VP2361" s="121"/>
      <c r="VQ2361" s="121"/>
      <c r="VR2361" s="121"/>
      <c r="VS2361" s="121"/>
      <c r="VT2361" s="121"/>
      <c r="VU2361" s="121"/>
      <c r="VV2361" s="121"/>
      <c r="VW2361" s="121"/>
      <c r="VX2361" s="121"/>
      <c r="VY2361" s="121"/>
      <c r="VZ2361" s="121"/>
      <c r="WA2361" s="121"/>
      <c r="WB2361" s="121"/>
      <c r="WC2361" s="121"/>
      <c r="WD2361" s="121"/>
      <c r="WE2361" s="121"/>
      <c r="WF2361" s="121"/>
      <c r="WG2361" s="121"/>
      <c r="WH2361" s="121"/>
      <c r="WI2361" s="121"/>
      <c r="WJ2361" s="121"/>
      <c r="WK2361" s="121"/>
      <c r="WL2361" s="121"/>
      <c r="WM2361" s="121"/>
      <c r="WN2361" s="121"/>
      <c r="WO2361" s="121"/>
      <c r="WP2361" s="121"/>
      <c r="WQ2361" s="121"/>
      <c r="WR2361" s="121"/>
      <c r="WS2361" s="121"/>
      <c r="WT2361" s="121"/>
      <c r="WU2361" s="121"/>
      <c r="WV2361" s="121"/>
      <c r="WW2361" s="121"/>
      <c r="WX2361" s="121"/>
      <c r="WY2361" s="121"/>
      <c r="WZ2361" s="121"/>
      <c r="XA2361" s="121"/>
      <c r="XB2361" s="121"/>
      <c r="XC2361" s="121"/>
      <c r="XD2361" s="121"/>
      <c r="XE2361" s="121"/>
      <c r="XF2361" s="121"/>
      <c r="XG2361" s="121"/>
      <c r="XH2361" s="121"/>
      <c r="XI2361" s="121"/>
      <c r="XJ2361" s="121"/>
      <c r="XK2361" s="121"/>
      <c r="XL2361" s="121"/>
      <c r="XM2361" s="121"/>
      <c r="XN2361" s="121"/>
      <c r="XO2361" s="121"/>
      <c r="XP2361" s="121"/>
      <c r="XQ2361" s="121"/>
      <c r="XR2361" s="121"/>
      <c r="XS2361" s="121"/>
      <c r="XT2361" s="121"/>
      <c r="XU2361" s="121"/>
      <c r="XV2361" s="121"/>
      <c r="XW2361" s="121"/>
      <c r="XX2361" s="121"/>
      <c r="XY2361" s="121"/>
      <c r="XZ2361" s="121"/>
      <c r="YA2361" s="121"/>
      <c r="YB2361" s="121"/>
      <c r="YC2361" s="121"/>
      <c r="YD2361" s="121"/>
      <c r="YE2361" s="121"/>
      <c r="YF2361" s="121"/>
      <c r="YG2361" s="121"/>
      <c r="YH2361" s="121"/>
      <c r="YI2361" s="121"/>
      <c r="YJ2361" s="121"/>
      <c r="YK2361" s="121"/>
      <c r="YL2361" s="121"/>
      <c r="YM2361" s="121"/>
      <c r="YN2361" s="121"/>
      <c r="YO2361" s="121"/>
      <c r="YP2361" s="121"/>
      <c r="YQ2361" s="121"/>
      <c r="YR2361" s="121"/>
      <c r="YS2361" s="121"/>
      <c r="YT2361" s="121"/>
      <c r="YU2361" s="121"/>
      <c r="YV2361" s="121"/>
      <c r="YW2361" s="121"/>
      <c r="YX2361" s="121"/>
      <c r="YY2361" s="121"/>
      <c r="YZ2361" s="121"/>
      <c r="ZA2361" s="121"/>
      <c r="ZB2361" s="121"/>
      <c r="ZC2361" s="121"/>
      <c r="ZD2361" s="121"/>
      <c r="ZE2361" s="121"/>
      <c r="ZF2361" s="121"/>
      <c r="ZG2361" s="121"/>
      <c r="ZH2361" s="121"/>
      <c r="ZI2361" s="121"/>
      <c r="ZJ2361" s="121"/>
      <c r="ZK2361" s="121"/>
      <c r="ZL2361" s="121"/>
      <c r="ZM2361" s="121"/>
      <c r="ZN2361" s="121"/>
      <c r="ZO2361" s="121"/>
      <c r="ZP2361" s="121"/>
      <c r="ZQ2361" s="121"/>
      <c r="ZR2361" s="121"/>
      <c r="ZS2361" s="121"/>
      <c r="ZT2361" s="121"/>
      <c r="ZU2361" s="121"/>
      <c r="ZV2361" s="121"/>
      <c r="ZW2361" s="121"/>
      <c r="ZX2361" s="121"/>
      <c r="ZY2361" s="121"/>
      <c r="ZZ2361" s="121"/>
      <c r="AAA2361" s="121"/>
      <c r="AAB2361" s="121"/>
      <c r="AAC2361" s="121"/>
      <c r="AAD2361" s="121"/>
      <c r="AAE2361" s="121"/>
      <c r="AAF2361" s="121"/>
      <c r="AAG2361" s="121"/>
      <c r="AAH2361" s="121"/>
      <c r="AAI2361" s="121"/>
      <c r="AAJ2361" s="121"/>
      <c r="AAK2361" s="121"/>
      <c r="AAL2361" s="121"/>
      <c r="AAM2361" s="121"/>
      <c r="AAN2361" s="121"/>
      <c r="AAO2361" s="121"/>
      <c r="AAP2361" s="121"/>
      <c r="AAQ2361" s="121"/>
      <c r="AAR2361" s="121"/>
      <c r="AAS2361" s="121"/>
      <c r="AAT2361" s="121"/>
      <c r="AAU2361" s="121"/>
      <c r="AAV2361" s="121"/>
      <c r="AAW2361" s="121"/>
      <c r="AAX2361" s="121"/>
      <c r="AAY2361" s="121"/>
      <c r="AAZ2361" s="121"/>
      <c r="ABA2361" s="121"/>
      <c r="ABB2361" s="121"/>
      <c r="ABC2361" s="121"/>
      <c r="ABD2361" s="121"/>
      <c r="ABE2361" s="121"/>
      <c r="ABF2361" s="121"/>
      <c r="ABG2361" s="121"/>
      <c r="ABH2361" s="121"/>
      <c r="ABI2361" s="121"/>
      <c r="ABJ2361" s="121"/>
      <c r="ABK2361" s="121"/>
      <c r="ABL2361" s="121"/>
      <c r="ABM2361" s="121"/>
      <c r="ABN2361" s="121"/>
      <c r="ABO2361" s="121"/>
      <c r="ABP2361" s="121"/>
      <c r="ABQ2361" s="121"/>
      <c r="ABR2361" s="121"/>
      <c r="ABS2361" s="121"/>
      <c r="ABT2361" s="121"/>
      <c r="ABU2361" s="121"/>
      <c r="ABV2361" s="121"/>
      <c r="ABW2361" s="121"/>
      <c r="ABX2361" s="121"/>
      <c r="ABY2361" s="121"/>
      <c r="ABZ2361" s="121"/>
      <c r="ACA2361" s="121"/>
      <c r="ACB2361" s="121"/>
      <c r="ACC2361" s="121"/>
      <c r="ACD2361" s="121"/>
      <c r="ACE2361" s="121"/>
      <c r="ACF2361" s="121"/>
      <c r="ACG2361" s="121"/>
      <c r="ACH2361" s="121"/>
      <c r="ACI2361" s="121"/>
      <c r="ACJ2361" s="121"/>
      <c r="ACK2361" s="121"/>
      <c r="ACL2361" s="121"/>
      <c r="ACM2361" s="121"/>
      <c r="ACN2361" s="121"/>
      <c r="ACO2361" s="121"/>
      <c r="ACP2361" s="121"/>
      <c r="ACQ2361" s="121"/>
      <c r="ACR2361" s="121"/>
      <c r="ACS2361" s="121"/>
      <c r="ACT2361" s="121"/>
      <c r="ACU2361" s="121"/>
      <c r="ACV2361" s="121"/>
      <c r="ACW2361" s="121"/>
      <c r="ACX2361" s="121"/>
      <c r="ACY2361" s="121"/>
      <c r="ACZ2361" s="121"/>
      <c r="ADA2361" s="121"/>
      <c r="ADB2361" s="121"/>
      <c r="ADC2361" s="121"/>
      <c r="ADD2361" s="121"/>
      <c r="ADE2361" s="121"/>
      <c r="ADF2361" s="121"/>
      <c r="ADG2361" s="121"/>
      <c r="ADH2361" s="121"/>
      <c r="ADI2361" s="121"/>
      <c r="ADJ2361" s="121"/>
      <c r="ADK2361" s="121"/>
      <c r="ADL2361" s="121"/>
      <c r="ADM2361" s="121"/>
      <c r="ADN2361" s="121"/>
      <c r="ADO2361" s="121"/>
      <c r="ADP2361" s="121"/>
      <c r="ADQ2361" s="121"/>
      <c r="ADR2361" s="121"/>
      <c r="ADS2361" s="121"/>
      <c r="ADT2361" s="121"/>
      <c r="ADU2361" s="121"/>
      <c r="ADV2361" s="121"/>
      <c r="ADW2361" s="121"/>
      <c r="ADX2361" s="121"/>
      <c r="ADY2361" s="121"/>
      <c r="ADZ2361" s="121"/>
      <c r="AEA2361" s="121"/>
      <c r="AEB2361" s="121"/>
      <c r="AEC2361" s="121"/>
      <c r="AED2361" s="121"/>
      <c r="AEE2361" s="121"/>
      <c r="AEF2361" s="121"/>
      <c r="AEG2361" s="121"/>
      <c r="AEH2361" s="121"/>
      <c r="AEI2361" s="121"/>
      <c r="AEJ2361" s="121"/>
      <c r="AEK2361" s="121"/>
      <c r="AEL2361" s="121"/>
      <c r="AEM2361" s="121"/>
      <c r="AEN2361" s="121"/>
      <c r="AEO2361" s="121"/>
      <c r="AEP2361" s="121"/>
      <c r="AEQ2361" s="121"/>
      <c r="AER2361" s="121"/>
      <c r="AES2361" s="121"/>
      <c r="AET2361" s="121"/>
      <c r="AEU2361" s="121"/>
      <c r="AEV2361" s="121"/>
      <c r="AEW2361" s="121"/>
      <c r="AEX2361" s="121"/>
      <c r="AEY2361" s="121"/>
      <c r="AEZ2361" s="121"/>
      <c r="AFA2361" s="121"/>
      <c r="AFB2361" s="121"/>
      <c r="AFC2361" s="121"/>
      <c r="AFD2361" s="121"/>
      <c r="AFE2361" s="121"/>
      <c r="AFF2361" s="121"/>
      <c r="AFG2361" s="121"/>
      <c r="AFH2361" s="121"/>
      <c r="AFI2361" s="121"/>
      <c r="AFJ2361" s="121"/>
      <c r="AFK2361" s="121"/>
      <c r="AFL2361" s="121"/>
      <c r="AFM2361" s="121"/>
      <c r="AFN2361" s="121"/>
      <c r="AFO2361" s="121"/>
      <c r="AFP2361" s="121"/>
      <c r="AFQ2361" s="121"/>
      <c r="AFR2361" s="121"/>
      <c r="AFS2361" s="121"/>
      <c r="AFT2361" s="121"/>
      <c r="AFU2361" s="121"/>
      <c r="AFV2361" s="121"/>
      <c r="AFW2361" s="121"/>
      <c r="AFX2361" s="121"/>
      <c r="AFY2361" s="121"/>
      <c r="AFZ2361" s="121"/>
      <c r="AGA2361" s="121"/>
      <c r="AGB2361" s="121"/>
      <c r="AGC2361" s="121"/>
      <c r="AGD2361" s="121"/>
      <c r="AGE2361" s="121"/>
      <c r="AGF2361" s="121"/>
      <c r="AGG2361" s="121"/>
      <c r="AGH2361" s="121"/>
      <c r="AGI2361" s="121"/>
      <c r="AGJ2361" s="121"/>
      <c r="AGK2361" s="121"/>
      <c r="AGL2361" s="121"/>
      <c r="AGM2361" s="121"/>
      <c r="AGN2361" s="121"/>
      <c r="AGO2361" s="121"/>
      <c r="AGP2361" s="121"/>
      <c r="AGQ2361" s="121"/>
      <c r="AGR2361" s="121"/>
      <c r="AGS2361" s="121"/>
      <c r="AGT2361" s="121"/>
      <c r="AGU2361" s="121"/>
      <c r="AGV2361" s="121"/>
      <c r="AGW2361" s="121"/>
      <c r="AGX2361" s="121"/>
      <c r="AGY2361" s="121"/>
      <c r="AGZ2361" s="121"/>
      <c r="AHA2361" s="121"/>
      <c r="AHB2361" s="121"/>
      <c r="AHC2361" s="121"/>
      <c r="AHD2361" s="121"/>
      <c r="AHE2361" s="121"/>
      <c r="AHF2361" s="121"/>
      <c r="AHG2361" s="121"/>
      <c r="AHH2361" s="121"/>
      <c r="AHI2361" s="121"/>
      <c r="AHJ2361" s="121"/>
      <c r="AHK2361" s="121"/>
      <c r="AHL2361" s="121"/>
      <c r="AHM2361" s="121"/>
      <c r="AHN2361" s="121"/>
      <c r="AHO2361" s="121"/>
      <c r="AHP2361" s="121"/>
      <c r="AHQ2361" s="121"/>
      <c r="AHR2361" s="121"/>
      <c r="AHS2361" s="121"/>
      <c r="AHT2361" s="121"/>
      <c r="AHU2361" s="121"/>
      <c r="AHV2361" s="121"/>
      <c r="AHW2361" s="121"/>
      <c r="AHX2361" s="121"/>
      <c r="AHY2361" s="121"/>
      <c r="AHZ2361" s="121"/>
      <c r="AIA2361" s="121"/>
      <c r="AIB2361" s="121"/>
      <c r="AIC2361" s="121"/>
      <c r="AID2361" s="121"/>
      <c r="AIE2361" s="121"/>
      <c r="AIF2361" s="121"/>
      <c r="AIG2361" s="121"/>
      <c r="AIH2361" s="121"/>
      <c r="AII2361" s="121"/>
      <c r="AIJ2361" s="121"/>
      <c r="AIK2361" s="121"/>
      <c r="AIL2361" s="121"/>
      <c r="AIM2361" s="121"/>
      <c r="AIN2361" s="121"/>
      <c r="AIO2361" s="121"/>
      <c r="AIP2361" s="121"/>
      <c r="AIQ2361" s="121"/>
      <c r="AIR2361" s="121"/>
      <c r="AIS2361" s="121"/>
      <c r="AIT2361" s="121"/>
      <c r="AIU2361" s="121"/>
      <c r="AIV2361" s="121"/>
      <c r="AIW2361" s="121"/>
      <c r="AIX2361" s="121"/>
      <c r="AIY2361" s="121"/>
      <c r="AIZ2361" s="121"/>
      <c r="AJA2361" s="121"/>
      <c r="AJB2361" s="121"/>
      <c r="AJC2361" s="121"/>
      <c r="AJD2361" s="121"/>
      <c r="AJE2361" s="121"/>
      <c r="AJF2361" s="121"/>
      <c r="AJG2361" s="121"/>
      <c r="AJH2361" s="121"/>
      <c r="AJI2361" s="121"/>
      <c r="AJJ2361" s="121"/>
      <c r="AJK2361" s="121"/>
      <c r="AJL2361" s="121"/>
      <c r="AJM2361" s="121"/>
      <c r="AJN2361" s="121"/>
      <c r="AJO2361" s="121"/>
      <c r="AJP2361" s="121"/>
      <c r="AJQ2361" s="121"/>
      <c r="AJR2361" s="121"/>
      <c r="AJS2361" s="121"/>
      <c r="AJT2361" s="121"/>
      <c r="AJU2361" s="121"/>
      <c r="AJV2361" s="121"/>
      <c r="AJW2361" s="121"/>
      <c r="AJX2361" s="121"/>
      <c r="AJY2361" s="121"/>
      <c r="AJZ2361" s="121"/>
      <c r="AKA2361" s="121"/>
      <c r="AKB2361" s="121"/>
      <c r="AKC2361" s="121"/>
      <c r="AKD2361" s="121"/>
      <c r="AKE2361" s="121"/>
      <c r="AKF2361" s="121"/>
      <c r="AKG2361" s="121"/>
      <c r="AKH2361" s="121"/>
      <c r="AKI2361" s="121"/>
      <c r="AKJ2361" s="121"/>
      <c r="AKK2361" s="121"/>
      <c r="AKL2361" s="121"/>
      <c r="AKM2361" s="121"/>
      <c r="AKN2361" s="121"/>
      <c r="AKO2361" s="121"/>
      <c r="AKP2361" s="121"/>
      <c r="AKQ2361" s="121"/>
      <c r="AKR2361" s="121"/>
      <c r="AKS2361" s="121"/>
      <c r="AKT2361" s="121"/>
      <c r="AKU2361" s="121"/>
      <c r="AKV2361" s="121"/>
      <c r="AKW2361" s="121"/>
      <c r="AKX2361" s="121"/>
      <c r="AKY2361" s="121"/>
      <c r="AKZ2361" s="121"/>
      <c r="ALA2361" s="121"/>
      <c r="ALB2361" s="121"/>
      <c r="ALC2361" s="121"/>
      <c r="ALD2361" s="121"/>
      <c r="ALE2361" s="121"/>
      <c r="ALF2361" s="121"/>
      <c r="ALG2361" s="121"/>
      <c r="ALH2361" s="121"/>
      <c r="ALI2361" s="121"/>
      <c r="ALJ2361" s="121"/>
      <c r="ALK2361" s="121"/>
      <c r="ALL2361" s="121"/>
      <c r="ALM2361" s="121"/>
      <c r="ALN2361" s="121"/>
      <c r="ALO2361" s="121"/>
      <c r="ALP2361" s="121"/>
      <c r="ALQ2361" s="121"/>
      <c r="ALR2361" s="121"/>
      <c r="ALS2361" s="121"/>
      <c r="ALT2361" s="121"/>
      <c r="ALU2361" s="121"/>
      <c r="ALV2361" s="121"/>
      <c r="ALW2361" s="121"/>
      <c r="ALX2361" s="121"/>
      <c r="ALY2361" s="121"/>
      <c r="ALZ2361" s="121"/>
      <c r="AMA2361" s="121"/>
      <c r="AMB2361" s="121"/>
      <c r="AMC2361" s="121"/>
      <c r="AMD2361" s="121"/>
      <c r="AME2361" s="121"/>
      <c r="AMF2361" s="121"/>
      <c r="AMG2361" s="121"/>
      <c r="AMH2361" s="121"/>
      <c r="AMI2361" s="121"/>
      <c r="AMJ2361" s="121"/>
      <c r="AMK2361" s="121"/>
    </row>
    <row r="2362" spans="1:1025" s="108" customFormat="1" ht="43.2">
      <c r="A2362" s="15">
        <v>2359</v>
      </c>
      <c r="B2362" s="16" t="s">
        <v>28</v>
      </c>
      <c r="C2362" s="16" t="s">
        <v>3864</v>
      </c>
      <c r="D2362" s="16" t="s">
        <v>5466</v>
      </c>
      <c r="E2362" s="16" t="s">
        <v>5738</v>
      </c>
      <c r="F2362" s="16" t="s">
        <v>938</v>
      </c>
      <c r="G2362" s="16" t="s">
        <v>1047</v>
      </c>
      <c r="H2362" s="16" t="s">
        <v>5739</v>
      </c>
      <c r="I2362" s="16" t="s">
        <v>5691</v>
      </c>
      <c r="J2362" s="16" t="s">
        <v>4333</v>
      </c>
      <c r="K2362" s="16" t="s">
        <v>5692</v>
      </c>
      <c r="L2362" s="16" t="s">
        <v>5693</v>
      </c>
      <c r="M2362" s="55"/>
      <c r="N2362" s="121"/>
      <c r="O2362" s="121"/>
      <c r="P2362" s="121"/>
      <c r="Q2362" s="121"/>
      <c r="R2362" s="121"/>
      <c r="S2362" s="121"/>
      <c r="T2362" s="121"/>
      <c r="U2362" s="121"/>
      <c r="V2362" s="121"/>
      <c r="W2362" s="121"/>
      <c r="X2362" s="121"/>
      <c r="Y2362" s="121"/>
      <c r="Z2362" s="121"/>
      <c r="AA2362" s="121"/>
      <c r="AB2362" s="121"/>
      <c r="AC2362" s="121"/>
      <c r="AD2362" s="121"/>
      <c r="AE2362" s="121"/>
      <c r="AF2362" s="121"/>
      <c r="AG2362" s="121"/>
      <c r="AH2362" s="121"/>
      <c r="AI2362" s="121"/>
      <c r="AJ2362" s="121"/>
      <c r="AK2362" s="121"/>
      <c r="AL2362" s="121"/>
      <c r="AM2362" s="121"/>
      <c r="AN2362" s="121"/>
      <c r="AO2362" s="121"/>
      <c r="AP2362" s="121"/>
      <c r="AQ2362" s="121"/>
      <c r="AR2362" s="121"/>
      <c r="AS2362" s="121"/>
      <c r="AT2362" s="121"/>
      <c r="AU2362" s="121"/>
      <c r="AV2362" s="121"/>
      <c r="AW2362" s="121"/>
      <c r="AX2362" s="121"/>
      <c r="AY2362" s="121"/>
      <c r="AZ2362" s="121"/>
      <c r="BA2362" s="121"/>
      <c r="BB2362" s="121"/>
      <c r="BC2362" s="121"/>
      <c r="BD2362" s="121"/>
      <c r="BE2362" s="121"/>
      <c r="BF2362" s="121"/>
      <c r="BG2362" s="121"/>
      <c r="BH2362" s="121"/>
      <c r="BI2362" s="121"/>
      <c r="BJ2362" s="121"/>
      <c r="BK2362" s="121"/>
      <c r="BL2362" s="121"/>
      <c r="BM2362" s="121"/>
      <c r="BN2362" s="121"/>
      <c r="BO2362" s="121"/>
      <c r="BP2362" s="121"/>
      <c r="BQ2362" s="121"/>
      <c r="BR2362" s="121"/>
      <c r="BS2362" s="121"/>
      <c r="BT2362" s="121"/>
      <c r="BU2362" s="121"/>
      <c r="BV2362" s="121"/>
      <c r="BW2362" s="121"/>
      <c r="BX2362" s="121"/>
      <c r="BY2362" s="121"/>
      <c r="BZ2362" s="121"/>
      <c r="CA2362" s="121"/>
      <c r="CB2362" s="121"/>
      <c r="CC2362" s="121"/>
      <c r="CD2362" s="121"/>
      <c r="CE2362" s="121"/>
      <c r="CF2362" s="121"/>
      <c r="CG2362" s="121"/>
      <c r="CH2362" s="121"/>
      <c r="CI2362" s="121"/>
      <c r="CJ2362" s="121"/>
      <c r="CK2362" s="121"/>
      <c r="CL2362" s="121"/>
      <c r="CM2362" s="121"/>
      <c r="CN2362" s="121"/>
      <c r="CO2362" s="121"/>
      <c r="CP2362" s="121"/>
      <c r="CQ2362" s="121"/>
      <c r="CR2362" s="121"/>
      <c r="CS2362" s="121"/>
      <c r="CT2362" s="121"/>
      <c r="CU2362" s="121"/>
      <c r="CV2362" s="121"/>
      <c r="CW2362" s="121"/>
      <c r="CX2362" s="121"/>
      <c r="CY2362" s="121"/>
      <c r="CZ2362" s="121"/>
      <c r="DA2362" s="121"/>
      <c r="DB2362" s="121"/>
      <c r="DC2362" s="121"/>
      <c r="DD2362" s="121"/>
      <c r="DE2362" s="121"/>
      <c r="DF2362" s="121"/>
      <c r="DG2362" s="121"/>
      <c r="DH2362" s="121"/>
      <c r="DI2362" s="121"/>
      <c r="DJ2362" s="121"/>
      <c r="DK2362" s="121"/>
      <c r="DL2362" s="121"/>
      <c r="DM2362" s="121"/>
      <c r="DN2362" s="121"/>
      <c r="DO2362" s="121"/>
      <c r="DP2362" s="121"/>
      <c r="DQ2362" s="121"/>
      <c r="DR2362" s="121"/>
      <c r="DS2362" s="121"/>
      <c r="DT2362" s="121"/>
      <c r="DU2362" s="121"/>
      <c r="DV2362" s="121"/>
      <c r="DW2362" s="121"/>
      <c r="DX2362" s="121"/>
      <c r="DY2362" s="121"/>
      <c r="DZ2362" s="121"/>
      <c r="EA2362" s="121"/>
      <c r="EB2362" s="121"/>
      <c r="EC2362" s="121"/>
      <c r="ED2362" s="121"/>
      <c r="EE2362" s="121"/>
      <c r="EF2362" s="121"/>
      <c r="EG2362" s="121"/>
      <c r="EH2362" s="121"/>
      <c r="EI2362" s="121"/>
      <c r="EJ2362" s="121"/>
      <c r="EK2362" s="121"/>
      <c r="EL2362" s="121"/>
      <c r="EM2362" s="121"/>
      <c r="EN2362" s="121"/>
      <c r="EO2362" s="121"/>
      <c r="EP2362" s="121"/>
      <c r="EQ2362" s="121"/>
      <c r="ER2362" s="121"/>
      <c r="ES2362" s="121"/>
      <c r="ET2362" s="121"/>
      <c r="EU2362" s="121"/>
      <c r="EV2362" s="121"/>
      <c r="EW2362" s="121"/>
      <c r="EX2362" s="121"/>
      <c r="EY2362" s="121"/>
      <c r="EZ2362" s="121"/>
      <c r="FA2362" s="121"/>
      <c r="FB2362" s="121"/>
      <c r="FC2362" s="121"/>
      <c r="FD2362" s="121"/>
      <c r="FE2362" s="121"/>
      <c r="FF2362" s="121"/>
      <c r="FG2362" s="121"/>
      <c r="FH2362" s="121"/>
      <c r="FI2362" s="121"/>
      <c r="FJ2362" s="121"/>
      <c r="FK2362" s="121"/>
      <c r="FL2362" s="121"/>
      <c r="FM2362" s="121"/>
      <c r="FN2362" s="121"/>
      <c r="FO2362" s="121"/>
      <c r="FP2362" s="121"/>
      <c r="FQ2362" s="121"/>
      <c r="FR2362" s="121"/>
      <c r="FS2362" s="121"/>
      <c r="FT2362" s="121"/>
      <c r="FU2362" s="121"/>
      <c r="FV2362" s="121"/>
      <c r="FW2362" s="121"/>
      <c r="FX2362" s="121"/>
      <c r="FY2362" s="121"/>
      <c r="FZ2362" s="121"/>
      <c r="GA2362" s="121"/>
      <c r="GB2362" s="121"/>
      <c r="GC2362" s="121"/>
      <c r="GD2362" s="121"/>
      <c r="GE2362" s="121"/>
      <c r="GF2362" s="121"/>
      <c r="GG2362" s="121"/>
      <c r="GH2362" s="121"/>
      <c r="GI2362" s="121"/>
      <c r="GJ2362" s="121"/>
      <c r="GK2362" s="121"/>
      <c r="GL2362" s="121"/>
      <c r="GM2362" s="121"/>
      <c r="GN2362" s="121"/>
      <c r="GO2362" s="121"/>
      <c r="GP2362" s="121"/>
      <c r="GQ2362" s="121"/>
      <c r="GR2362" s="121"/>
      <c r="GS2362" s="121"/>
      <c r="GT2362" s="121"/>
      <c r="GU2362" s="121"/>
      <c r="GV2362" s="121"/>
      <c r="GW2362" s="121"/>
      <c r="GX2362" s="121"/>
      <c r="GY2362" s="121"/>
      <c r="GZ2362" s="121"/>
      <c r="HA2362" s="121"/>
      <c r="HB2362" s="121"/>
      <c r="HC2362" s="121"/>
      <c r="HD2362" s="121"/>
      <c r="HE2362" s="121"/>
      <c r="HF2362" s="121"/>
      <c r="HG2362" s="121"/>
      <c r="HH2362" s="121"/>
      <c r="HI2362" s="121"/>
      <c r="HJ2362" s="121"/>
      <c r="HK2362" s="121"/>
      <c r="HL2362" s="121"/>
      <c r="HM2362" s="121"/>
      <c r="HN2362" s="121"/>
      <c r="HO2362" s="121"/>
      <c r="HP2362" s="121"/>
      <c r="HQ2362" s="121"/>
      <c r="HR2362" s="121"/>
      <c r="HS2362" s="121"/>
      <c r="HT2362" s="121"/>
      <c r="HU2362" s="121"/>
      <c r="HV2362" s="121"/>
      <c r="HW2362" s="121"/>
      <c r="HX2362" s="121"/>
      <c r="HY2362" s="121"/>
      <c r="HZ2362" s="121"/>
      <c r="IA2362" s="121"/>
      <c r="IB2362" s="121"/>
      <c r="IC2362" s="121"/>
      <c r="ID2362" s="121"/>
      <c r="IE2362" s="121"/>
      <c r="IF2362" s="121"/>
      <c r="IG2362" s="121"/>
      <c r="IH2362" s="121"/>
      <c r="II2362" s="121"/>
      <c r="IJ2362" s="121"/>
      <c r="IK2362" s="121"/>
      <c r="IL2362" s="121"/>
      <c r="IM2362" s="121"/>
      <c r="IN2362" s="121"/>
      <c r="IO2362" s="121"/>
      <c r="IP2362" s="121"/>
      <c r="IQ2362" s="121"/>
      <c r="IR2362" s="121"/>
      <c r="IS2362" s="121"/>
      <c r="IT2362" s="121"/>
      <c r="IU2362" s="121"/>
      <c r="IV2362" s="121"/>
      <c r="IW2362" s="121"/>
      <c r="IX2362" s="121"/>
      <c r="IY2362" s="121"/>
      <c r="IZ2362" s="121"/>
      <c r="JA2362" s="121"/>
      <c r="JB2362" s="121"/>
      <c r="JC2362" s="121"/>
      <c r="JD2362" s="121"/>
      <c r="JE2362" s="121"/>
      <c r="JF2362" s="121"/>
      <c r="JG2362" s="121"/>
      <c r="JH2362" s="121"/>
      <c r="JI2362" s="121"/>
      <c r="JJ2362" s="121"/>
      <c r="JK2362" s="121"/>
      <c r="JL2362" s="121"/>
      <c r="JM2362" s="121"/>
      <c r="JN2362" s="121"/>
      <c r="JO2362" s="121"/>
      <c r="JP2362" s="121"/>
      <c r="JQ2362" s="121"/>
      <c r="JR2362" s="121"/>
      <c r="JS2362" s="121"/>
      <c r="JT2362" s="121"/>
      <c r="JU2362" s="121"/>
      <c r="JV2362" s="121"/>
      <c r="JW2362" s="121"/>
      <c r="JX2362" s="121"/>
      <c r="JY2362" s="121"/>
      <c r="JZ2362" s="121"/>
      <c r="KA2362" s="121"/>
      <c r="KB2362" s="121"/>
      <c r="KC2362" s="121"/>
      <c r="KD2362" s="121"/>
      <c r="KE2362" s="121"/>
      <c r="KF2362" s="121"/>
      <c r="KG2362" s="121"/>
      <c r="KH2362" s="121"/>
      <c r="KI2362" s="121"/>
      <c r="KJ2362" s="121"/>
      <c r="KK2362" s="121"/>
      <c r="KL2362" s="121"/>
      <c r="KM2362" s="121"/>
      <c r="KN2362" s="121"/>
      <c r="KO2362" s="121"/>
      <c r="KP2362" s="121"/>
      <c r="KQ2362" s="121"/>
      <c r="KR2362" s="121"/>
      <c r="KS2362" s="121"/>
      <c r="KT2362" s="121"/>
      <c r="KU2362" s="121"/>
      <c r="KV2362" s="121"/>
      <c r="KW2362" s="121"/>
      <c r="KX2362" s="121"/>
      <c r="KY2362" s="121"/>
      <c r="KZ2362" s="121"/>
      <c r="LA2362" s="121"/>
      <c r="LB2362" s="121"/>
      <c r="LC2362" s="121"/>
      <c r="LD2362" s="121"/>
      <c r="LE2362" s="121"/>
      <c r="LF2362" s="121"/>
      <c r="LG2362" s="121"/>
      <c r="LH2362" s="121"/>
      <c r="LI2362" s="121"/>
      <c r="LJ2362" s="121"/>
      <c r="LK2362" s="121"/>
      <c r="LL2362" s="121"/>
      <c r="LM2362" s="121"/>
      <c r="LN2362" s="121"/>
      <c r="LO2362" s="121"/>
      <c r="LP2362" s="121"/>
      <c r="LQ2362" s="121"/>
      <c r="LR2362" s="121"/>
      <c r="LS2362" s="121"/>
      <c r="LT2362" s="121"/>
      <c r="LU2362" s="121"/>
      <c r="LV2362" s="121"/>
      <c r="LW2362" s="121"/>
      <c r="LX2362" s="121"/>
      <c r="LY2362" s="121"/>
      <c r="LZ2362" s="121"/>
      <c r="MA2362" s="121"/>
      <c r="MB2362" s="121"/>
      <c r="MC2362" s="121"/>
      <c r="MD2362" s="121"/>
      <c r="ME2362" s="121"/>
      <c r="MF2362" s="121"/>
      <c r="MG2362" s="121"/>
      <c r="MH2362" s="121"/>
      <c r="MI2362" s="121"/>
      <c r="MJ2362" s="121"/>
      <c r="MK2362" s="121"/>
      <c r="ML2362" s="121"/>
      <c r="MM2362" s="121"/>
      <c r="MN2362" s="121"/>
      <c r="MO2362" s="121"/>
      <c r="MP2362" s="121"/>
      <c r="MQ2362" s="121"/>
      <c r="MR2362" s="121"/>
      <c r="MS2362" s="121"/>
      <c r="MT2362" s="121"/>
      <c r="MU2362" s="121"/>
      <c r="MV2362" s="121"/>
      <c r="MW2362" s="121"/>
      <c r="MX2362" s="121"/>
      <c r="MY2362" s="121"/>
      <c r="MZ2362" s="121"/>
      <c r="NA2362" s="121"/>
      <c r="NB2362" s="121"/>
      <c r="NC2362" s="121"/>
      <c r="ND2362" s="121"/>
      <c r="NE2362" s="121"/>
      <c r="NF2362" s="121"/>
      <c r="NG2362" s="121"/>
      <c r="NH2362" s="121"/>
      <c r="NI2362" s="121"/>
      <c r="NJ2362" s="121"/>
      <c r="NK2362" s="121"/>
      <c r="NL2362" s="121"/>
      <c r="NM2362" s="121"/>
      <c r="NN2362" s="121"/>
      <c r="NO2362" s="121"/>
      <c r="NP2362" s="121"/>
      <c r="NQ2362" s="121"/>
      <c r="NR2362" s="121"/>
      <c r="NS2362" s="121"/>
      <c r="NT2362" s="121"/>
      <c r="NU2362" s="121"/>
      <c r="NV2362" s="121"/>
      <c r="NW2362" s="121"/>
      <c r="NX2362" s="121"/>
      <c r="NY2362" s="121"/>
      <c r="NZ2362" s="121"/>
      <c r="OA2362" s="121"/>
      <c r="OB2362" s="121"/>
      <c r="OC2362" s="121"/>
      <c r="OD2362" s="121"/>
      <c r="OE2362" s="121"/>
      <c r="OF2362" s="121"/>
      <c r="OG2362" s="121"/>
      <c r="OH2362" s="121"/>
      <c r="OI2362" s="121"/>
      <c r="OJ2362" s="121"/>
      <c r="OK2362" s="121"/>
      <c r="OL2362" s="121"/>
      <c r="OM2362" s="121"/>
      <c r="ON2362" s="121"/>
      <c r="OO2362" s="121"/>
      <c r="OP2362" s="121"/>
      <c r="OQ2362" s="121"/>
      <c r="OR2362" s="121"/>
      <c r="OS2362" s="121"/>
      <c r="OT2362" s="121"/>
      <c r="OU2362" s="121"/>
      <c r="OV2362" s="121"/>
      <c r="OW2362" s="121"/>
      <c r="OX2362" s="121"/>
      <c r="OY2362" s="121"/>
      <c r="OZ2362" s="121"/>
      <c r="PA2362" s="121"/>
      <c r="PB2362" s="121"/>
      <c r="PC2362" s="121"/>
      <c r="PD2362" s="121"/>
      <c r="PE2362" s="121"/>
      <c r="PF2362" s="121"/>
      <c r="PG2362" s="121"/>
      <c r="PH2362" s="121"/>
      <c r="PI2362" s="121"/>
      <c r="PJ2362" s="121"/>
      <c r="PK2362" s="121"/>
      <c r="PL2362" s="121"/>
      <c r="PM2362" s="121"/>
      <c r="PN2362" s="121"/>
      <c r="PO2362" s="121"/>
      <c r="PP2362" s="121"/>
      <c r="PQ2362" s="121"/>
      <c r="PR2362" s="121"/>
      <c r="PS2362" s="121"/>
      <c r="PT2362" s="121"/>
      <c r="PU2362" s="121"/>
      <c r="PV2362" s="121"/>
      <c r="PW2362" s="121"/>
      <c r="PX2362" s="121"/>
      <c r="PY2362" s="121"/>
      <c r="PZ2362" s="121"/>
      <c r="QA2362" s="121"/>
      <c r="QB2362" s="121"/>
      <c r="QC2362" s="121"/>
      <c r="QD2362" s="121"/>
      <c r="QE2362" s="121"/>
      <c r="QF2362" s="121"/>
      <c r="QG2362" s="121"/>
      <c r="QH2362" s="121"/>
      <c r="QI2362" s="121"/>
      <c r="QJ2362" s="121"/>
      <c r="QK2362" s="121"/>
      <c r="QL2362" s="121"/>
      <c r="QM2362" s="121"/>
      <c r="QN2362" s="121"/>
      <c r="QO2362" s="121"/>
      <c r="QP2362" s="121"/>
      <c r="QQ2362" s="121"/>
      <c r="QR2362" s="121"/>
      <c r="QS2362" s="121"/>
      <c r="QT2362" s="121"/>
      <c r="QU2362" s="121"/>
      <c r="QV2362" s="121"/>
      <c r="QW2362" s="121"/>
      <c r="QX2362" s="121"/>
      <c r="QY2362" s="121"/>
      <c r="QZ2362" s="121"/>
      <c r="RA2362" s="121"/>
      <c r="RB2362" s="121"/>
      <c r="RC2362" s="121"/>
      <c r="RD2362" s="121"/>
      <c r="RE2362" s="121"/>
      <c r="RF2362" s="121"/>
      <c r="RG2362" s="121"/>
      <c r="RH2362" s="121"/>
      <c r="RI2362" s="121"/>
      <c r="RJ2362" s="121"/>
      <c r="RK2362" s="121"/>
      <c r="RL2362" s="121"/>
      <c r="RM2362" s="121"/>
      <c r="RN2362" s="121"/>
      <c r="RO2362" s="121"/>
      <c r="RP2362" s="121"/>
      <c r="RQ2362" s="121"/>
      <c r="RR2362" s="121"/>
      <c r="RS2362" s="121"/>
      <c r="RT2362" s="121"/>
      <c r="RU2362" s="121"/>
      <c r="RV2362" s="121"/>
      <c r="RW2362" s="121"/>
      <c r="RX2362" s="121"/>
      <c r="RY2362" s="121"/>
      <c r="RZ2362" s="121"/>
      <c r="SA2362" s="121"/>
      <c r="SB2362" s="121"/>
      <c r="SC2362" s="121"/>
      <c r="SD2362" s="121"/>
      <c r="SE2362" s="121"/>
      <c r="SF2362" s="121"/>
      <c r="SG2362" s="121"/>
      <c r="SH2362" s="121"/>
      <c r="SI2362" s="121"/>
      <c r="SJ2362" s="121"/>
      <c r="SK2362" s="121"/>
      <c r="SL2362" s="121"/>
      <c r="SM2362" s="121"/>
      <c r="SN2362" s="121"/>
      <c r="SO2362" s="121"/>
      <c r="SP2362" s="121"/>
      <c r="SQ2362" s="121"/>
      <c r="SR2362" s="121"/>
      <c r="SS2362" s="121"/>
      <c r="ST2362" s="121"/>
      <c r="SU2362" s="121"/>
      <c r="SV2362" s="121"/>
      <c r="SW2362" s="121"/>
      <c r="SX2362" s="121"/>
      <c r="SY2362" s="121"/>
      <c r="SZ2362" s="121"/>
      <c r="TA2362" s="121"/>
      <c r="TB2362" s="121"/>
      <c r="TC2362" s="121"/>
      <c r="TD2362" s="121"/>
      <c r="TE2362" s="121"/>
      <c r="TF2362" s="121"/>
      <c r="TG2362" s="121"/>
      <c r="TH2362" s="121"/>
      <c r="TI2362" s="121"/>
      <c r="TJ2362" s="121"/>
      <c r="TK2362" s="121"/>
      <c r="TL2362" s="121"/>
      <c r="TM2362" s="121"/>
      <c r="TN2362" s="121"/>
      <c r="TO2362" s="121"/>
      <c r="TP2362" s="121"/>
      <c r="TQ2362" s="121"/>
      <c r="TR2362" s="121"/>
      <c r="TS2362" s="121"/>
      <c r="TT2362" s="121"/>
      <c r="TU2362" s="121"/>
      <c r="TV2362" s="121"/>
      <c r="TW2362" s="121"/>
      <c r="TX2362" s="121"/>
      <c r="TY2362" s="121"/>
      <c r="TZ2362" s="121"/>
      <c r="UA2362" s="121"/>
      <c r="UB2362" s="121"/>
      <c r="UC2362" s="121"/>
      <c r="UD2362" s="121"/>
      <c r="UE2362" s="121"/>
      <c r="UF2362" s="121"/>
      <c r="UG2362" s="121"/>
      <c r="UH2362" s="121"/>
      <c r="UI2362" s="121"/>
      <c r="UJ2362" s="121"/>
      <c r="UK2362" s="121"/>
      <c r="UL2362" s="121"/>
      <c r="UM2362" s="121"/>
      <c r="UN2362" s="121"/>
      <c r="UO2362" s="121"/>
      <c r="UP2362" s="121"/>
      <c r="UQ2362" s="121"/>
      <c r="UR2362" s="121"/>
      <c r="US2362" s="121"/>
      <c r="UT2362" s="121"/>
      <c r="UU2362" s="121"/>
      <c r="UV2362" s="121"/>
      <c r="UW2362" s="121"/>
      <c r="UX2362" s="121"/>
      <c r="UY2362" s="121"/>
      <c r="UZ2362" s="121"/>
      <c r="VA2362" s="121"/>
      <c r="VB2362" s="121"/>
      <c r="VC2362" s="121"/>
      <c r="VD2362" s="121"/>
      <c r="VE2362" s="121"/>
      <c r="VF2362" s="121"/>
      <c r="VG2362" s="121"/>
      <c r="VH2362" s="121"/>
      <c r="VI2362" s="121"/>
      <c r="VJ2362" s="121"/>
      <c r="VK2362" s="121"/>
      <c r="VL2362" s="121"/>
      <c r="VM2362" s="121"/>
      <c r="VN2362" s="121"/>
      <c r="VO2362" s="121"/>
      <c r="VP2362" s="121"/>
      <c r="VQ2362" s="121"/>
      <c r="VR2362" s="121"/>
      <c r="VS2362" s="121"/>
      <c r="VT2362" s="121"/>
      <c r="VU2362" s="121"/>
      <c r="VV2362" s="121"/>
      <c r="VW2362" s="121"/>
      <c r="VX2362" s="121"/>
      <c r="VY2362" s="121"/>
      <c r="VZ2362" s="121"/>
      <c r="WA2362" s="121"/>
      <c r="WB2362" s="121"/>
      <c r="WC2362" s="121"/>
      <c r="WD2362" s="121"/>
      <c r="WE2362" s="121"/>
      <c r="WF2362" s="121"/>
      <c r="WG2362" s="121"/>
      <c r="WH2362" s="121"/>
      <c r="WI2362" s="121"/>
      <c r="WJ2362" s="121"/>
      <c r="WK2362" s="121"/>
      <c r="WL2362" s="121"/>
      <c r="WM2362" s="121"/>
      <c r="WN2362" s="121"/>
      <c r="WO2362" s="121"/>
      <c r="WP2362" s="121"/>
      <c r="WQ2362" s="121"/>
      <c r="WR2362" s="121"/>
      <c r="WS2362" s="121"/>
      <c r="WT2362" s="121"/>
      <c r="WU2362" s="121"/>
      <c r="WV2362" s="121"/>
      <c r="WW2362" s="121"/>
      <c r="WX2362" s="121"/>
      <c r="WY2362" s="121"/>
      <c r="WZ2362" s="121"/>
      <c r="XA2362" s="121"/>
      <c r="XB2362" s="121"/>
      <c r="XC2362" s="121"/>
      <c r="XD2362" s="121"/>
      <c r="XE2362" s="121"/>
      <c r="XF2362" s="121"/>
      <c r="XG2362" s="121"/>
      <c r="XH2362" s="121"/>
      <c r="XI2362" s="121"/>
      <c r="XJ2362" s="121"/>
      <c r="XK2362" s="121"/>
      <c r="XL2362" s="121"/>
      <c r="XM2362" s="121"/>
      <c r="XN2362" s="121"/>
      <c r="XO2362" s="121"/>
      <c r="XP2362" s="121"/>
      <c r="XQ2362" s="121"/>
      <c r="XR2362" s="121"/>
      <c r="XS2362" s="121"/>
      <c r="XT2362" s="121"/>
      <c r="XU2362" s="121"/>
      <c r="XV2362" s="121"/>
      <c r="XW2362" s="121"/>
      <c r="XX2362" s="121"/>
      <c r="XY2362" s="121"/>
      <c r="XZ2362" s="121"/>
      <c r="YA2362" s="121"/>
      <c r="YB2362" s="121"/>
      <c r="YC2362" s="121"/>
      <c r="YD2362" s="121"/>
      <c r="YE2362" s="121"/>
      <c r="YF2362" s="121"/>
      <c r="YG2362" s="121"/>
      <c r="YH2362" s="121"/>
      <c r="YI2362" s="121"/>
      <c r="YJ2362" s="121"/>
      <c r="YK2362" s="121"/>
      <c r="YL2362" s="121"/>
      <c r="YM2362" s="121"/>
      <c r="YN2362" s="121"/>
      <c r="YO2362" s="121"/>
      <c r="YP2362" s="121"/>
      <c r="YQ2362" s="121"/>
      <c r="YR2362" s="121"/>
      <c r="YS2362" s="121"/>
      <c r="YT2362" s="121"/>
      <c r="YU2362" s="121"/>
      <c r="YV2362" s="121"/>
      <c r="YW2362" s="121"/>
      <c r="YX2362" s="121"/>
      <c r="YY2362" s="121"/>
      <c r="YZ2362" s="121"/>
      <c r="ZA2362" s="121"/>
      <c r="ZB2362" s="121"/>
      <c r="ZC2362" s="121"/>
      <c r="ZD2362" s="121"/>
      <c r="ZE2362" s="121"/>
      <c r="ZF2362" s="121"/>
      <c r="ZG2362" s="121"/>
      <c r="ZH2362" s="121"/>
      <c r="ZI2362" s="121"/>
      <c r="ZJ2362" s="121"/>
      <c r="ZK2362" s="121"/>
      <c r="ZL2362" s="121"/>
      <c r="ZM2362" s="121"/>
      <c r="ZN2362" s="121"/>
      <c r="ZO2362" s="121"/>
      <c r="ZP2362" s="121"/>
      <c r="ZQ2362" s="121"/>
      <c r="ZR2362" s="121"/>
      <c r="ZS2362" s="121"/>
      <c r="ZT2362" s="121"/>
      <c r="ZU2362" s="121"/>
      <c r="ZV2362" s="121"/>
      <c r="ZW2362" s="121"/>
      <c r="ZX2362" s="121"/>
      <c r="ZY2362" s="121"/>
      <c r="ZZ2362" s="121"/>
      <c r="AAA2362" s="121"/>
      <c r="AAB2362" s="121"/>
      <c r="AAC2362" s="121"/>
      <c r="AAD2362" s="121"/>
      <c r="AAE2362" s="121"/>
      <c r="AAF2362" s="121"/>
      <c r="AAG2362" s="121"/>
      <c r="AAH2362" s="121"/>
      <c r="AAI2362" s="121"/>
      <c r="AAJ2362" s="121"/>
      <c r="AAK2362" s="121"/>
      <c r="AAL2362" s="121"/>
      <c r="AAM2362" s="121"/>
      <c r="AAN2362" s="121"/>
      <c r="AAO2362" s="121"/>
      <c r="AAP2362" s="121"/>
      <c r="AAQ2362" s="121"/>
      <c r="AAR2362" s="121"/>
      <c r="AAS2362" s="121"/>
      <c r="AAT2362" s="121"/>
      <c r="AAU2362" s="121"/>
      <c r="AAV2362" s="121"/>
      <c r="AAW2362" s="121"/>
      <c r="AAX2362" s="121"/>
      <c r="AAY2362" s="121"/>
      <c r="AAZ2362" s="121"/>
      <c r="ABA2362" s="121"/>
      <c r="ABB2362" s="121"/>
      <c r="ABC2362" s="121"/>
      <c r="ABD2362" s="121"/>
      <c r="ABE2362" s="121"/>
      <c r="ABF2362" s="121"/>
      <c r="ABG2362" s="121"/>
      <c r="ABH2362" s="121"/>
      <c r="ABI2362" s="121"/>
      <c r="ABJ2362" s="121"/>
      <c r="ABK2362" s="121"/>
      <c r="ABL2362" s="121"/>
      <c r="ABM2362" s="121"/>
      <c r="ABN2362" s="121"/>
      <c r="ABO2362" s="121"/>
      <c r="ABP2362" s="121"/>
      <c r="ABQ2362" s="121"/>
      <c r="ABR2362" s="121"/>
      <c r="ABS2362" s="121"/>
      <c r="ABT2362" s="121"/>
      <c r="ABU2362" s="121"/>
      <c r="ABV2362" s="121"/>
      <c r="ABW2362" s="121"/>
      <c r="ABX2362" s="121"/>
      <c r="ABY2362" s="121"/>
      <c r="ABZ2362" s="121"/>
      <c r="ACA2362" s="121"/>
      <c r="ACB2362" s="121"/>
      <c r="ACC2362" s="121"/>
      <c r="ACD2362" s="121"/>
      <c r="ACE2362" s="121"/>
      <c r="ACF2362" s="121"/>
      <c r="ACG2362" s="121"/>
      <c r="ACH2362" s="121"/>
      <c r="ACI2362" s="121"/>
      <c r="ACJ2362" s="121"/>
      <c r="ACK2362" s="121"/>
      <c r="ACL2362" s="121"/>
      <c r="ACM2362" s="121"/>
      <c r="ACN2362" s="121"/>
      <c r="ACO2362" s="121"/>
      <c r="ACP2362" s="121"/>
      <c r="ACQ2362" s="121"/>
      <c r="ACR2362" s="121"/>
      <c r="ACS2362" s="121"/>
      <c r="ACT2362" s="121"/>
      <c r="ACU2362" s="121"/>
      <c r="ACV2362" s="121"/>
      <c r="ACW2362" s="121"/>
      <c r="ACX2362" s="121"/>
      <c r="ACY2362" s="121"/>
      <c r="ACZ2362" s="121"/>
      <c r="ADA2362" s="121"/>
      <c r="ADB2362" s="121"/>
      <c r="ADC2362" s="121"/>
      <c r="ADD2362" s="121"/>
      <c r="ADE2362" s="121"/>
      <c r="ADF2362" s="121"/>
      <c r="ADG2362" s="121"/>
      <c r="ADH2362" s="121"/>
      <c r="ADI2362" s="121"/>
      <c r="ADJ2362" s="121"/>
      <c r="ADK2362" s="121"/>
      <c r="ADL2362" s="121"/>
      <c r="ADM2362" s="121"/>
      <c r="ADN2362" s="121"/>
      <c r="ADO2362" s="121"/>
      <c r="ADP2362" s="121"/>
      <c r="ADQ2362" s="121"/>
      <c r="ADR2362" s="121"/>
      <c r="ADS2362" s="121"/>
      <c r="ADT2362" s="121"/>
      <c r="ADU2362" s="121"/>
      <c r="ADV2362" s="121"/>
      <c r="ADW2362" s="121"/>
      <c r="ADX2362" s="121"/>
      <c r="ADY2362" s="121"/>
      <c r="ADZ2362" s="121"/>
      <c r="AEA2362" s="121"/>
      <c r="AEB2362" s="121"/>
      <c r="AEC2362" s="121"/>
      <c r="AED2362" s="121"/>
      <c r="AEE2362" s="121"/>
      <c r="AEF2362" s="121"/>
      <c r="AEG2362" s="121"/>
      <c r="AEH2362" s="121"/>
      <c r="AEI2362" s="121"/>
      <c r="AEJ2362" s="121"/>
      <c r="AEK2362" s="121"/>
      <c r="AEL2362" s="121"/>
      <c r="AEM2362" s="121"/>
      <c r="AEN2362" s="121"/>
      <c r="AEO2362" s="121"/>
      <c r="AEP2362" s="121"/>
      <c r="AEQ2362" s="121"/>
      <c r="AER2362" s="121"/>
      <c r="AES2362" s="121"/>
      <c r="AET2362" s="121"/>
      <c r="AEU2362" s="121"/>
      <c r="AEV2362" s="121"/>
      <c r="AEW2362" s="121"/>
      <c r="AEX2362" s="121"/>
      <c r="AEY2362" s="121"/>
      <c r="AEZ2362" s="121"/>
      <c r="AFA2362" s="121"/>
      <c r="AFB2362" s="121"/>
      <c r="AFC2362" s="121"/>
      <c r="AFD2362" s="121"/>
      <c r="AFE2362" s="121"/>
      <c r="AFF2362" s="121"/>
      <c r="AFG2362" s="121"/>
      <c r="AFH2362" s="121"/>
      <c r="AFI2362" s="121"/>
      <c r="AFJ2362" s="121"/>
      <c r="AFK2362" s="121"/>
      <c r="AFL2362" s="121"/>
      <c r="AFM2362" s="121"/>
      <c r="AFN2362" s="121"/>
      <c r="AFO2362" s="121"/>
      <c r="AFP2362" s="121"/>
      <c r="AFQ2362" s="121"/>
      <c r="AFR2362" s="121"/>
      <c r="AFS2362" s="121"/>
      <c r="AFT2362" s="121"/>
      <c r="AFU2362" s="121"/>
      <c r="AFV2362" s="121"/>
      <c r="AFW2362" s="121"/>
      <c r="AFX2362" s="121"/>
      <c r="AFY2362" s="121"/>
      <c r="AFZ2362" s="121"/>
      <c r="AGA2362" s="121"/>
      <c r="AGB2362" s="121"/>
      <c r="AGC2362" s="121"/>
      <c r="AGD2362" s="121"/>
      <c r="AGE2362" s="121"/>
      <c r="AGF2362" s="121"/>
      <c r="AGG2362" s="121"/>
      <c r="AGH2362" s="121"/>
      <c r="AGI2362" s="121"/>
      <c r="AGJ2362" s="121"/>
      <c r="AGK2362" s="121"/>
      <c r="AGL2362" s="121"/>
      <c r="AGM2362" s="121"/>
      <c r="AGN2362" s="121"/>
      <c r="AGO2362" s="121"/>
      <c r="AGP2362" s="121"/>
      <c r="AGQ2362" s="121"/>
      <c r="AGR2362" s="121"/>
      <c r="AGS2362" s="121"/>
      <c r="AGT2362" s="121"/>
      <c r="AGU2362" s="121"/>
      <c r="AGV2362" s="121"/>
      <c r="AGW2362" s="121"/>
      <c r="AGX2362" s="121"/>
      <c r="AGY2362" s="121"/>
      <c r="AGZ2362" s="121"/>
      <c r="AHA2362" s="121"/>
      <c r="AHB2362" s="121"/>
      <c r="AHC2362" s="121"/>
      <c r="AHD2362" s="121"/>
      <c r="AHE2362" s="121"/>
      <c r="AHF2362" s="121"/>
      <c r="AHG2362" s="121"/>
      <c r="AHH2362" s="121"/>
      <c r="AHI2362" s="121"/>
      <c r="AHJ2362" s="121"/>
      <c r="AHK2362" s="121"/>
      <c r="AHL2362" s="121"/>
      <c r="AHM2362" s="121"/>
      <c r="AHN2362" s="121"/>
      <c r="AHO2362" s="121"/>
      <c r="AHP2362" s="121"/>
      <c r="AHQ2362" s="121"/>
      <c r="AHR2362" s="121"/>
      <c r="AHS2362" s="121"/>
      <c r="AHT2362" s="121"/>
      <c r="AHU2362" s="121"/>
      <c r="AHV2362" s="121"/>
      <c r="AHW2362" s="121"/>
      <c r="AHX2362" s="121"/>
      <c r="AHY2362" s="121"/>
      <c r="AHZ2362" s="121"/>
      <c r="AIA2362" s="121"/>
      <c r="AIB2362" s="121"/>
      <c r="AIC2362" s="121"/>
      <c r="AID2362" s="121"/>
      <c r="AIE2362" s="121"/>
      <c r="AIF2362" s="121"/>
      <c r="AIG2362" s="121"/>
      <c r="AIH2362" s="121"/>
      <c r="AII2362" s="121"/>
      <c r="AIJ2362" s="121"/>
      <c r="AIK2362" s="121"/>
      <c r="AIL2362" s="121"/>
      <c r="AIM2362" s="121"/>
      <c r="AIN2362" s="121"/>
      <c r="AIO2362" s="121"/>
      <c r="AIP2362" s="121"/>
      <c r="AIQ2362" s="121"/>
      <c r="AIR2362" s="121"/>
      <c r="AIS2362" s="121"/>
      <c r="AIT2362" s="121"/>
      <c r="AIU2362" s="121"/>
      <c r="AIV2362" s="121"/>
      <c r="AIW2362" s="121"/>
      <c r="AIX2362" s="121"/>
      <c r="AIY2362" s="121"/>
      <c r="AIZ2362" s="121"/>
      <c r="AJA2362" s="121"/>
      <c r="AJB2362" s="121"/>
      <c r="AJC2362" s="121"/>
      <c r="AJD2362" s="121"/>
      <c r="AJE2362" s="121"/>
      <c r="AJF2362" s="121"/>
      <c r="AJG2362" s="121"/>
      <c r="AJH2362" s="121"/>
      <c r="AJI2362" s="121"/>
      <c r="AJJ2362" s="121"/>
      <c r="AJK2362" s="121"/>
      <c r="AJL2362" s="121"/>
      <c r="AJM2362" s="121"/>
      <c r="AJN2362" s="121"/>
      <c r="AJO2362" s="121"/>
      <c r="AJP2362" s="121"/>
      <c r="AJQ2362" s="121"/>
      <c r="AJR2362" s="121"/>
      <c r="AJS2362" s="121"/>
      <c r="AJT2362" s="121"/>
      <c r="AJU2362" s="121"/>
      <c r="AJV2362" s="121"/>
      <c r="AJW2362" s="121"/>
      <c r="AJX2362" s="121"/>
      <c r="AJY2362" s="121"/>
      <c r="AJZ2362" s="121"/>
      <c r="AKA2362" s="121"/>
      <c r="AKB2362" s="121"/>
      <c r="AKC2362" s="121"/>
      <c r="AKD2362" s="121"/>
      <c r="AKE2362" s="121"/>
      <c r="AKF2362" s="121"/>
      <c r="AKG2362" s="121"/>
      <c r="AKH2362" s="121"/>
      <c r="AKI2362" s="121"/>
      <c r="AKJ2362" s="121"/>
      <c r="AKK2362" s="121"/>
      <c r="AKL2362" s="121"/>
      <c r="AKM2362" s="121"/>
      <c r="AKN2362" s="121"/>
      <c r="AKO2362" s="121"/>
      <c r="AKP2362" s="121"/>
      <c r="AKQ2362" s="121"/>
      <c r="AKR2362" s="121"/>
      <c r="AKS2362" s="121"/>
      <c r="AKT2362" s="121"/>
      <c r="AKU2362" s="121"/>
      <c r="AKV2362" s="121"/>
      <c r="AKW2362" s="121"/>
      <c r="AKX2362" s="121"/>
      <c r="AKY2362" s="121"/>
      <c r="AKZ2362" s="121"/>
      <c r="ALA2362" s="121"/>
      <c r="ALB2362" s="121"/>
      <c r="ALC2362" s="121"/>
      <c r="ALD2362" s="121"/>
      <c r="ALE2362" s="121"/>
      <c r="ALF2362" s="121"/>
      <c r="ALG2362" s="121"/>
      <c r="ALH2362" s="121"/>
      <c r="ALI2362" s="121"/>
      <c r="ALJ2362" s="121"/>
      <c r="ALK2362" s="121"/>
      <c r="ALL2362" s="121"/>
      <c r="ALM2362" s="121"/>
      <c r="ALN2362" s="121"/>
      <c r="ALO2362" s="121"/>
      <c r="ALP2362" s="121"/>
      <c r="ALQ2362" s="121"/>
      <c r="ALR2362" s="121"/>
      <c r="ALS2362" s="121"/>
      <c r="ALT2362" s="121"/>
      <c r="ALU2362" s="121"/>
      <c r="ALV2362" s="121"/>
      <c r="ALW2362" s="121"/>
      <c r="ALX2362" s="121"/>
      <c r="ALY2362" s="121"/>
      <c r="ALZ2362" s="121"/>
      <c r="AMA2362" s="121"/>
      <c r="AMB2362" s="121"/>
      <c r="AMC2362" s="121"/>
      <c r="AMD2362" s="121"/>
      <c r="AME2362" s="121"/>
      <c r="AMF2362" s="121"/>
      <c r="AMG2362" s="121"/>
      <c r="AMH2362" s="121"/>
      <c r="AMI2362" s="121"/>
      <c r="AMJ2362" s="121"/>
      <c r="AMK2362" s="121"/>
    </row>
    <row r="2363" spans="1:1025" s="108" customFormat="1" ht="64.8">
      <c r="A2363" s="15">
        <v>2360</v>
      </c>
      <c r="B2363" s="16" t="s">
        <v>28</v>
      </c>
      <c r="C2363" s="16" t="s">
        <v>3864</v>
      </c>
      <c r="D2363" s="16" t="s">
        <v>5466</v>
      </c>
      <c r="E2363" s="16" t="s">
        <v>5740</v>
      </c>
      <c r="F2363" s="16" t="s">
        <v>938</v>
      </c>
      <c r="G2363" s="16" t="s">
        <v>5741</v>
      </c>
      <c r="H2363" s="16" t="s">
        <v>5742</v>
      </c>
      <c r="I2363" s="16" t="s">
        <v>5743</v>
      </c>
      <c r="J2363" s="16" t="s">
        <v>5744</v>
      </c>
      <c r="K2363" s="16" t="s">
        <v>5745</v>
      </c>
      <c r="L2363" s="16" t="s">
        <v>5746</v>
      </c>
      <c r="M2363" s="16"/>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121"/>
      <c r="AK2363" s="121"/>
      <c r="AL2363" s="121"/>
      <c r="AM2363" s="121"/>
      <c r="AN2363" s="121"/>
      <c r="AO2363" s="121"/>
      <c r="AP2363" s="121"/>
      <c r="AQ2363" s="121"/>
      <c r="AR2363" s="121"/>
      <c r="AS2363" s="121"/>
      <c r="AT2363" s="121"/>
      <c r="AU2363" s="121"/>
      <c r="AV2363" s="121"/>
      <c r="AW2363" s="121"/>
      <c r="AX2363" s="121"/>
      <c r="AY2363" s="121"/>
      <c r="AZ2363" s="121"/>
      <c r="BA2363" s="121"/>
      <c r="BB2363" s="121"/>
      <c r="BC2363" s="121"/>
      <c r="BD2363" s="121"/>
      <c r="BE2363" s="121"/>
      <c r="BF2363" s="121"/>
      <c r="BG2363" s="121"/>
      <c r="BH2363" s="121"/>
      <c r="BI2363" s="121"/>
      <c r="BJ2363" s="121"/>
      <c r="BK2363" s="121"/>
      <c r="BL2363" s="121"/>
      <c r="BM2363" s="121"/>
      <c r="BN2363" s="121"/>
      <c r="BO2363" s="121"/>
      <c r="BP2363" s="121"/>
      <c r="BQ2363" s="121"/>
      <c r="BR2363" s="121"/>
      <c r="BS2363" s="121"/>
      <c r="BT2363" s="121"/>
      <c r="BU2363" s="121"/>
      <c r="BV2363" s="121"/>
      <c r="BW2363" s="121"/>
      <c r="BX2363" s="121"/>
      <c r="BY2363" s="121"/>
      <c r="BZ2363" s="121"/>
      <c r="CA2363" s="121"/>
      <c r="CB2363" s="121"/>
      <c r="CC2363" s="121"/>
      <c r="CD2363" s="121"/>
      <c r="CE2363" s="121"/>
      <c r="CF2363" s="121"/>
      <c r="CG2363" s="121"/>
      <c r="CH2363" s="121"/>
      <c r="CI2363" s="121"/>
      <c r="CJ2363" s="121"/>
      <c r="CK2363" s="121"/>
      <c r="CL2363" s="121"/>
      <c r="CM2363" s="121"/>
      <c r="CN2363" s="121"/>
      <c r="CO2363" s="121"/>
      <c r="CP2363" s="121"/>
      <c r="CQ2363" s="121"/>
      <c r="CR2363" s="121"/>
      <c r="CS2363" s="121"/>
      <c r="CT2363" s="121"/>
      <c r="CU2363" s="121"/>
      <c r="CV2363" s="121"/>
      <c r="CW2363" s="121"/>
      <c r="CX2363" s="121"/>
      <c r="CY2363" s="121"/>
      <c r="CZ2363" s="121"/>
      <c r="DA2363" s="121"/>
      <c r="DB2363" s="121"/>
      <c r="DC2363" s="121"/>
      <c r="DD2363" s="121"/>
      <c r="DE2363" s="121"/>
      <c r="DF2363" s="121"/>
      <c r="DG2363" s="121"/>
      <c r="DH2363" s="121"/>
      <c r="DI2363" s="121"/>
      <c r="DJ2363" s="121"/>
      <c r="DK2363" s="121"/>
      <c r="DL2363" s="121"/>
      <c r="DM2363" s="121"/>
      <c r="DN2363" s="121"/>
      <c r="DO2363" s="121"/>
      <c r="DP2363" s="121"/>
      <c r="DQ2363" s="121"/>
      <c r="DR2363" s="121"/>
      <c r="DS2363" s="121"/>
      <c r="DT2363" s="121"/>
      <c r="DU2363" s="121"/>
      <c r="DV2363" s="121"/>
      <c r="DW2363" s="121"/>
      <c r="DX2363" s="121"/>
      <c r="DY2363" s="121"/>
      <c r="DZ2363" s="121"/>
      <c r="EA2363" s="121"/>
      <c r="EB2363" s="121"/>
      <c r="EC2363" s="121"/>
      <c r="ED2363" s="121"/>
      <c r="EE2363" s="121"/>
      <c r="EF2363" s="121"/>
      <c r="EG2363" s="121"/>
      <c r="EH2363" s="121"/>
      <c r="EI2363" s="121"/>
      <c r="EJ2363" s="121"/>
      <c r="EK2363" s="121"/>
      <c r="EL2363" s="121"/>
      <c r="EM2363" s="121"/>
      <c r="EN2363" s="121"/>
      <c r="EO2363" s="121"/>
      <c r="EP2363" s="121"/>
      <c r="EQ2363" s="121"/>
      <c r="ER2363" s="121"/>
      <c r="ES2363" s="121"/>
      <c r="ET2363" s="121"/>
      <c r="EU2363" s="121"/>
      <c r="EV2363" s="121"/>
      <c r="EW2363" s="121"/>
      <c r="EX2363" s="121"/>
      <c r="EY2363" s="121"/>
      <c r="EZ2363" s="121"/>
      <c r="FA2363" s="121"/>
      <c r="FB2363" s="121"/>
      <c r="FC2363" s="121"/>
      <c r="FD2363" s="121"/>
      <c r="FE2363" s="121"/>
      <c r="FF2363" s="121"/>
      <c r="FG2363" s="121"/>
      <c r="FH2363" s="121"/>
      <c r="FI2363" s="121"/>
      <c r="FJ2363" s="121"/>
      <c r="FK2363" s="121"/>
      <c r="FL2363" s="121"/>
      <c r="FM2363" s="121"/>
      <c r="FN2363" s="121"/>
      <c r="FO2363" s="121"/>
      <c r="FP2363" s="121"/>
      <c r="FQ2363" s="121"/>
      <c r="FR2363" s="121"/>
      <c r="FS2363" s="121"/>
      <c r="FT2363" s="121"/>
      <c r="FU2363" s="121"/>
      <c r="FV2363" s="121"/>
      <c r="FW2363" s="121"/>
      <c r="FX2363" s="121"/>
      <c r="FY2363" s="121"/>
      <c r="FZ2363" s="121"/>
      <c r="GA2363" s="121"/>
      <c r="GB2363" s="121"/>
      <c r="GC2363" s="121"/>
      <c r="GD2363" s="121"/>
      <c r="GE2363" s="121"/>
      <c r="GF2363" s="121"/>
      <c r="GG2363" s="121"/>
      <c r="GH2363" s="121"/>
      <c r="GI2363" s="121"/>
      <c r="GJ2363" s="121"/>
      <c r="GK2363" s="121"/>
      <c r="GL2363" s="121"/>
      <c r="GM2363" s="121"/>
      <c r="GN2363" s="121"/>
      <c r="GO2363" s="121"/>
      <c r="GP2363" s="121"/>
      <c r="GQ2363" s="121"/>
      <c r="GR2363" s="121"/>
      <c r="GS2363" s="121"/>
      <c r="GT2363" s="121"/>
      <c r="GU2363" s="121"/>
      <c r="GV2363" s="121"/>
      <c r="GW2363" s="121"/>
      <c r="GX2363" s="121"/>
      <c r="GY2363" s="121"/>
      <c r="GZ2363" s="121"/>
      <c r="HA2363" s="121"/>
      <c r="HB2363" s="121"/>
      <c r="HC2363" s="121"/>
      <c r="HD2363" s="121"/>
      <c r="HE2363" s="121"/>
      <c r="HF2363" s="121"/>
      <c r="HG2363" s="121"/>
      <c r="HH2363" s="121"/>
      <c r="HI2363" s="121"/>
      <c r="HJ2363" s="121"/>
      <c r="HK2363" s="121"/>
      <c r="HL2363" s="121"/>
      <c r="HM2363" s="121"/>
      <c r="HN2363" s="121"/>
      <c r="HO2363" s="121"/>
      <c r="HP2363" s="121"/>
      <c r="HQ2363" s="121"/>
      <c r="HR2363" s="121"/>
      <c r="HS2363" s="121"/>
      <c r="HT2363" s="121"/>
      <c r="HU2363" s="121"/>
      <c r="HV2363" s="121"/>
      <c r="HW2363" s="121"/>
      <c r="HX2363" s="121"/>
      <c r="HY2363" s="121"/>
      <c r="HZ2363" s="121"/>
      <c r="IA2363" s="121"/>
      <c r="IB2363" s="121"/>
      <c r="IC2363" s="121"/>
      <c r="ID2363" s="121"/>
      <c r="IE2363" s="121"/>
      <c r="IF2363" s="121"/>
      <c r="IG2363" s="121"/>
      <c r="IH2363" s="121"/>
      <c r="II2363" s="121"/>
      <c r="IJ2363" s="121"/>
      <c r="IK2363" s="121"/>
      <c r="IL2363" s="121"/>
      <c r="IM2363" s="121"/>
      <c r="IN2363" s="121"/>
      <c r="IO2363" s="121"/>
      <c r="IP2363" s="121"/>
      <c r="IQ2363" s="121"/>
      <c r="IR2363" s="121"/>
      <c r="IS2363" s="121"/>
      <c r="IT2363" s="121"/>
      <c r="IU2363" s="121"/>
      <c r="IV2363" s="121"/>
      <c r="IW2363" s="121"/>
      <c r="IX2363" s="121"/>
      <c r="IY2363" s="121"/>
      <c r="IZ2363" s="121"/>
      <c r="JA2363" s="121"/>
      <c r="JB2363" s="121"/>
      <c r="JC2363" s="121"/>
      <c r="JD2363" s="121"/>
      <c r="JE2363" s="121"/>
      <c r="JF2363" s="121"/>
      <c r="JG2363" s="121"/>
      <c r="JH2363" s="121"/>
      <c r="JI2363" s="121"/>
      <c r="JJ2363" s="121"/>
      <c r="JK2363" s="121"/>
      <c r="JL2363" s="121"/>
      <c r="JM2363" s="121"/>
      <c r="JN2363" s="121"/>
      <c r="JO2363" s="121"/>
      <c r="JP2363" s="121"/>
      <c r="JQ2363" s="121"/>
      <c r="JR2363" s="121"/>
      <c r="JS2363" s="121"/>
      <c r="JT2363" s="121"/>
      <c r="JU2363" s="121"/>
      <c r="JV2363" s="121"/>
      <c r="JW2363" s="121"/>
      <c r="JX2363" s="121"/>
      <c r="JY2363" s="121"/>
      <c r="JZ2363" s="121"/>
      <c r="KA2363" s="121"/>
      <c r="KB2363" s="121"/>
      <c r="KC2363" s="121"/>
      <c r="KD2363" s="121"/>
      <c r="KE2363" s="121"/>
      <c r="KF2363" s="121"/>
      <c r="KG2363" s="121"/>
      <c r="KH2363" s="121"/>
      <c r="KI2363" s="121"/>
      <c r="KJ2363" s="121"/>
      <c r="KK2363" s="121"/>
      <c r="KL2363" s="121"/>
      <c r="KM2363" s="121"/>
      <c r="KN2363" s="121"/>
      <c r="KO2363" s="121"/>
      <c r="KP2363" s="121"/>
      <c r="KQ2363" s="121"/>
      <c r="KR2363" s="121"/>
      <c r="KS2363" s="121"/>
      <c r="KT2363" s="121"/>
      <c r="KU2363" s="121"/>
      <c r="KV2363" s="121"/>
      <c r="KW2363" s="121"/>
      <c r="KX2363" s="121"/>
      <c r="KY2363" s="121"/>
      <c r="KZ2363" s="121"/>
      <c r="LA2363" s="121"/>
      <c r="LB2363" s="121"/>
      <c r="LC2363" s="121"/>
      <c r="LD2363" s="121"/>
      <c r="LE2363" s="121"/>
      <c r="LF2363" s="121"/>
      <c r="LG2363" s="121"/>
      <c r="LH2363" s="121"/>
      <c r="LI2363" s="121"/>
      <c r="LJ2363" s="121"/>
      <c r="LK2363" s="121"/>
      <c r="LL2363" s="121"/>
      <c r="LM2363" s="121"/>
      <c r="LN2363" s="121"/>
      <c r="LO2363" s="121"/>
      <c r="LP2363" s="121"/>
      <c r="LQ2363" s="121"/>
      <c r="LR2363" s="121"/>
      <c r="LS2363" s="121"/>
      <c r="LT2363" s="121"/>
      <c r="LU2363" s="121"/>
      <c r="LV2363" s="121"/>
      <c r="LW2363" s="121"/>
      <c r="LX2363" s="121"/>
      <c r="LY2363" s="121"/>
      <c r="LZ2363" s="121"/>
      <c r="MA2363" s="121"/>
      <c r="MB2363" s="121"/>
      <c r="MC2363" s="121"/>
      <c r="MD2363" s="121"/>
      <c r="ME2363" s="121"/>
      <c r="MF2363" s="121"/>
      <c r="MG2363" s="121"/>
      <c r="MH2363" s="121"/>
      <c r="MI2363" s="121"/>
      <c r="MJ2363" s="121"/>
      <c r="MK2363" s="121"/>
      <c r="ML2363" s="121"/>
      <c r="MM2363" s="121"/>
      <c r="MN2363" s="121"/>
      <c r="MO2363" s="121"/>
      <c r="MP2363" s="121"/>
      <c r="MQ2363" s="121"/>
      <c r="MR2363" s="121"/>
      <c r="MS2363" s="121"/>
      <c r="MT2363" s="121"/>
      <c r="MU2363" s="121"/>
      <c r="MV2363" s="121"/>
      <c r="MW2363" s="121"/>
      <c r="MX2363" s="121"/>
      <c r="MY2363" s="121"/>
      <c r="MZ2363" s="121"/>
      <c r="NA2363" s="121"/>
      <c r="NB2363" s="121"/>
      <c r="NC2363" s="121"/>
      <c r="ND2363" s="121"/>
      <c r="NE2363" s="121"/>
      <c r="NF2363" s="121"/>
      <c r="NG2363" s="121"/>
      <c r="NH2363" s="121"/>
      <c r="NI2363" s="121"/>
      <c r="NJ2363" s="121"/>
      <c r="NK2363" s="121"/>
      <c r="NL2363" s="121"/>
      <c r="NM2363" s="121"/>
      <c r="NN2363" s="121"/>
      <c r="NO2363" s="121"/>
      <c r="NP2363" s="121"/>
      <c r="NQ2363" s="121"/>
      <c r="NR2363" s="121"/>
      <c r="NS2363" s="121"/>
      <c r="NT2363" s="121"/>
      <c r="NU2363" s="121"/>
      <c r="NV2363" s="121"/>
      <c r="NW2363" s="121"/>
      <c r="NX2363" s="121"/>
      <c r="NY2363" s="121"/>
      <c r="NZ2363" s="121"/>
      <c r="OA2363" s="121"/>
      <c r="OB2363" s="121"/>
      <c r="OC2363" s="121"/>
      <c r="OD2363" s="121"/>
      <c r="OE2363" s="121"/>
      <c r="OF2363" s="121"/>
      <c r="OG2363" s="121"/>
      <c r="OH2363" s="121"/>
      <c r="OI2363" s="121"/>
      <c r="OJ2363" s="121"/>
      <c r="OK2363" s="121"/>
      <c r="OL2363" s="121"/>
      <c r="OM2363" s="121"/>
      <c r="ON2363" s="121"/>
      <c r="OO2363" s="121"/>
      <c r="OP2363" s="121"/>
      <c r="OQ2363" s="121"/>
      <c r="OR2363" s="121"/>
      <c r="OS2363" s="121"/>
      <c r="OT2363" s="121"/>
      <c r="OU2363" s="121"/>
      <c r="OV2363" s="121"/>
      <c r="OW2363" s="121"/>
      <c r="OX2363" s="121"/>
      <c r="OY2363" s="121"/>
      <c r="OZ2363" s="121"/>
      <c r="PA2363" s="121"/>
      <c r="PB2363" s="121"/>
      <c r="PC2363" s="121"/>
      <c r="PD2363" s="121"/>
      <c r="PE2363" s="121"/>
      <c r="PF2363" s="121"/>
      <c r="PG2363" s="121"/>
      <c r="PH2363" s="121"/>
      <c r="PI2363" s="121"/>
      <c r="PJ2363" s="121"/>
      <c r="PK2363" s="121"/>
      <c r="PL2363" s="121"/>
      <c r="PM2363" s="121"/>
      <c r="PN2363" s="121"/>
      <c r="PO2363" s="121"/>
      <c r="PP2363" s="121"/>
      <c r="PQ2363" s="121"/>
      <c r="PR2363" s="121"/>
      <c r="PS2363" s="121"/>
      <c r="PT2363" s="121"/>
      <c r="PU2363" s="121"/>
      <c r="PV2363" s="121"/>
      <c r="PW2363" s="121"/>
      <c r="PX2363" s="121"/>
      <c r="PY2363" s="121"/>
      <c r="PZ2363" s="121"/>
      <c r="QA2363" s="121"/>
      <c r="QB2363" s="121"/>
      <c r="QC2363" s="121"/>
      <c r="QD2363" s="121"/>
      <c r="QE2363" s="121"/>
      <c r="QF2363" s="121"/>
      <c r="QG2363" s="121"/>
      <c r="QH2363" s="121"/>
      <c r="QI2363" s="121"/>
      <c r="QJ2363" s="121"/>
      <c r="QK2363" s="121"/>
      <c r="QL2363" s="121"/>
      <c r="QM2363" s="121"/>
      <c r="QN2363" s="121"/>
      <c r="QO2363" s="121"/>
      <c r="QP2363" s="121"/>
      <c r="QQ2363" s="121"/>
      <c r="QR2363" s="121"/>
      <c r="QS2363" s="121"/>
      <c r="QT2363" s="121"/>
      <c r="QU2363" s="121"/>
      <c r="QV2363" s="121"/>
      <c r="QW2363" s="121"/>
      <c r="QX2363" s="121"/>
      <c r="QY2363" s="121"/>
      <c r="QZ2363" s="121"/>
      <c r="RA2363" s="121"/>
      <c r="RB2363" s="121"/>
      <c r="RC2363" s="121"/>
      <c r="RD2363" s="121"/>
      <c r="RE2363" s="121"/>
      <c r="RF2363" s="121"/>
      <c r="RG2363" s="121"/>
      <c r="RH2363" s="121"/>
      <c r="RI2363" s="121"/>
      <c r="RJ2363" s="121"/>
      <c r="RK2363" s="121"/>
      <c r="RL2363" s="121"/>
      <c r="RM2363" s="121"/>
      <c r="RN2363" s="121"/>
      <c r="RO2363" s="121"/>
      <c r="RP2363" s="121"/>
      <c r="RQ2363" s="121"/>
      <c r="RR2363" s="121"/>
      <c r="RS2363" s="121"/>
      <c r="RT2363" s="121"/>
      <c r="RU2363" s="121"/>
      <c r="RV2363" s="121"/>
      <c r="RW2363" s="121"/>
      <c r="RX2363" s="121"/>
      <c r="RY2363" s="121"/>
      <c r="RZ2363" s="121"/>
      <c r="SA2363" s="121"/>
      <c r="SB2363" s="121"/>
      <c r="SC2363" s="121"/>
      <c r="SD2363" s="121"/>
      <c r="SE2363" s="121"/>
      <c r="SF2363" s="121"/>
      <c r="SG2363" s="121"/>
      <c r="SH2363" s="121"/>
      <c r="SI2363" s="121"/>
      <c r="SJ2363" s="121"/>
      <c r="SK2363" s="121"/>
      <c r="SL2363" s="121"/>
      <c r="SM2363" s="121"/>
      <c r="SN2363" s="121"/>
      <c r="SO2363" s="121"/>
      <c r="SP2363" s="121"/>
      <c r="SQ2363" s="121"/>
      <c r="SR2363" s="121"/>
      <c r="SS2363" s="121"/>
      <c r="ST2363" s="121"/>
      <c r="SU2363" s="121"/>
      <c r="SV2363" s="121"/>
      <c r="SW2363" s="121"/>
      <c r="SX2363" s="121"/>
      <c r="SY2363" s="121"/>
      <c r="SZ2363" s="121"/>
      <c r="TA2363" s="121"/>
      <c r="TB2363" s="121"/>
      <c r="TC2363" s="121"/>
      <c r="TD2363" s="121"/>
      <c r="TE2363" s="121"/>
      <c r="TF2363" s="121"/>
      <c r="TG2363" s="121"/>
      <c r="TH2363" s="121"/>
      <c r="TI2363" s="121"/>
      <c r="TJ2363" s="121"/>
      <c r="TK2363" s="121"/>
      <c r="TL2363" s="121"/>
      <c r="TM2363" s="121"/>
      <c r="TN2363" s="121"/>
      <c r="TO2363" s="121"/>
      <c r="TP2363" s="121"/>
      <c r="TQ2363" s="121"/>
      <c r="TR2363" s="121"/>
      <c r="TS2363" s="121"/>
      <c r="TT2363" s="121"/>
      <c r="TU2363" s="121"/>
      <c r="TV2363" s="121"/>
      <c r="TW2363" s="121"/>
      <c r="TX2363" s="121"/>
      <c r="TY2363" s="121"/>
      <c r="TZ2363" s="121"/>
      <c r="UA2363" s="121"/>
      <c r="UB2363" s="121"/>
      <c r="UC2363" s="121"/>
      <c r="UD2363" s="121"/>
      <c r="UE2363" s="121"/>
      <c r="UF2363" s="121"/>
      <c r="UG2363" s="121"/>
      <c r="UH2363" s="121"/>
      <c r="UI2363" s="121"/>
      <c r="UJ2363" s="121"/>
      <c r="UK2363" s="121"/>
      <c r="UL2363" s="121"/>
      <c r="UM2363" s="121"/>
      <c r="UN2363" s="121"/>
      <c r="UO2363" s="121"/>
      <c r="UP2363" s="121"/>
      <c r="UQ2363" s="121"/>
      <c r="UR2363" s="121"/>
      <c r="US2363" s="121"/>
      <c r="UT2363" s="121"/>
      <c r="UU2363" s="121"/>
      <c r="UV2363" s="121"/>
      <c r="UW2363" s="121"/>
      <c r="UX2363" s="121"/>
      <c r="UY2363" s="121"/>
      <c r="UZ2363" s="121"/>
      <c r="VA2363" s="121"/>
      <c r="VB2363" s="121"/>
      <c r="VC2363" s="121"/>
      <c r="VD2363" s="121"/>
      <c r="VE2363" s="121"/>
      <c r="VF2363" s="121"/>
      <c r="VG2363" s="121"/>
      <c r="VH2363" s="121"/>
      <c r="VI2363" s="121"/>
      <c r="VJ2363" s="121"/>
      <c r="VK2363" s="121"/>
      <c r="VL2363" s="121"/>
      <c r="VM2363" s="121"/>
      <c r="VN2363" s="121"/>
      <c r="VO2363" s="121"/>
      <c r="VP2363" s="121"/>
      <c r="VQ2363" s="121"/>
      <c r="VR2363" s="121"/>
      <c r="VS2363" s="121"/>
      <c r="VT2363" s="121"/>
      <c r="VU2363" s="121"/>
      <c r="VV2363" s="121"/>
      <c r="VW2363" s="121"/>
      <c r="VX2363" s="121"/>
      <c r="VY2363" s="121"/>
      <c r="VZ2363" s="121"/>
      <c r="WA2363" s="121"/>
      <c r="WB2363" s="121"/>
      <c r="WC2363" s="121"/>
      <c r="WD2363" s="121"/>
      <c r="WE2363" s="121"/>
      <c r="WF2363" s="121"/>
      <c r="WG2363" s="121"/>
      <c r="WH2363" s="121"/>
      <c r="WI2363" s="121"/>
      <c r="WJ2363" s="121"/>
      <c r="WK2363" s="121"/>
      <c r="WL2363" s="121"/>
      <c r="WM2363" s="121"/>
      <c r="WN2363" s="121"/>
      <c r="WO2363" s="121"/>
      <c r="WP2363" s="121"/>
      <c r="WQ2363" s="121"/>
      <c r="WR2363" s="121"/>
      <c r="WS2363" s="121"/>
      <c r="WT2363" s="121"/>
      <c r="WU2363" s="121"/>
      <c r="WV2363" s="121"/>
      <c r="WW2363" s="121"/>
      <c r="WX2363" s="121"/>
      <c r="WY2363" s="121"/>
      <c r="WZ2363" s="121"/>
      <c r="XA2363" s="121"/>
      <c r="XB2363" s="121"/>
      <c r="XC2363" s="121"/>
      <c r="XD2363" s="121"/>
      <c r="XE2363" s="121"/>
      <c r="XF2363" s="121"/>
      <c r="XG2363" s="121"/>
      <c r="XH2363" s="121"/>
      <c r="XI2363" s="121"/>
      <c r="XJ2363" s="121"/>
      <c r="XK2363" s="121"/>
      <c r="XL2363" s="121"/>
      <c r="XM2363" s="121"/>
      <c r="XN2363" s="121"/>
      <c r="XO2363" s="121"/>
      <c r="XP2363" s="121"/>
      <c r="XQ2363" s="121"/>
      <c r="XR2363" s="121"/>
      <c r="XS2363" s="121"/>
      <c r="XT2363" s="121"/>
      <c r="XU2363" s="121"/>
      <c r="XV2363" s="121"/>
      <c r="XW2363" s="121"/>
      <c r="XX2363" s="121"/>
      <c r="XY2363" s="121"/>
      <c r="XZ2363" s="121"/>
      <c r="YA2363" s="121"/>
      <c r="YB2363" s="121"/>
      <c r="YC2363" s="121"/>
      <c r="YD2363" s="121"/>
      <c r="YE2363" s="121"/>
      <c r="YF2363" s="121"/>
      <c r="YG2363" s="121"/>
      <c r="YH2363" s="121"/>
      <c r="YI2363" s="121"/>
      <c r="YJ2363" s="121"/>
      <c r="YK2363" s="121"/>
      <c r="YL2363" s="121"/>
      <c r="YM2363" s="121"/>
      <c r="YN2363" s="121"/>
      <c r="YO2363" s="121"/>
      <c r="YP2363" s="121"/>
      <c r="YQ2363" s="121"/>
      <c r="YR2363" s="121"/>
      <c r="YS2363" s="121"/>
      <c r="YT2363" s="121"/>
      <c r="YU2363" s="121"/>
      <c r="YV2363" s="121"/>
      <c r="YW2363" s="121"/>
      <c r="YX2363" s="121"/>
      <c r="YY2363" s="121"/>
      <c r="YZ2363" s="121"/>
      <c r="ZA2363" s="121"/>
      <c r="ZB2363" s="121"/>
      <c r="ZC2363" s="121"/>
      <c r="ZD2363" s="121"/>
      <c r="ZE2363" s="121"/>
      <c r="ZF2363" s="121"/>
      <c r="ZG2363" s="121"/>
      <c r="ZH2363" s="121"/>
      <c r="ZI2363" s="121"/>
      <c r="ZJ2363" s="121"/>
      <c r="ZK2363" s="121"/>
      <c r="ZL2363" s="121"/>
      <c r="ZM2363" s="121"/>
      <c r="ZN2363" s="121"/>
      <c r="ZO2363" s="121"/>
      <c r="ZP2363" s="121"/>
      <c r="ZQ2363" s="121"/>
      <c r="ZR2363" s="121"/>
      <c r="ZS2363" s="121"/>
      <c r="ZT2363" s="121"/>
      <c r="ZU2363" s="121"/>
      <c r="ZV2363" s="121"/>
      <c r="ZW2363" s="121"/>
      <c r="ZX2363" s="121"/>
      <c r="ZY2363" s="121"/>
      <c r="ZZ2363" s="121"/>
      <c r="AAA2363" s="121"/>
      <c r="AAB2363" s="121"/>
      <c r="AAC2363" s="121"/>
      <c r="AAD2363" s="121"/>
      <c r="AAE2363" s="121"/>
      <c r="AAF2363" s="121"/>
      <c r="AAG2363" s="121"/>
      <c r="AAH2363" s="121"/>
      <c r="AAI2363" s="121"/>
      <c r="AAJ2363" s="121"/>
      <c r="AAK2363" s="121"/>
      <c r="AAL2363" s="121"/>
      <c r="AAM2363" s="121"/>
      <c r="AAN2363" s="121"/>
      <c r="AAO2363" s="121"/>
      <c r="AAP2363" s="121"/>
      <c r="AAQ2363" s="121"/>
      <c r="AAR2363" s="121"/>
      <c r="AAS2363" s="121"/>
      <c r="AAT2363" s="121"/>
      <c r="AAU2363" s="121"/>
      <c r="AAV2363" s="121"/>
      <c r="AAW2363" s="121"/>
      <c r="AAX2363" s="121"/>
      <c r="AAY2363" s="121"/>
      <c r="AAZ2363" s="121"/>
      <c r="ABA2363" s="121"/>
      <c r="ABB2363" s="121"/>
      <c r="ABC2363" s="121"/>
      <c r="ABD2363" s="121"/>
      <c r="ABE2363" s="121"/>
      <c r="ABF2363" s="121"/>
      <c r="ABG2363" s="121"/>
      <c r="ABH2363" s="121"/>
      <c r="ABI2363" s="121"/>
      <c r="ABJ2363" s="121"/>
      <c r="ABK2363" s="121"/>
      <c r="ABL2363" s="121"/>
      <c r="ABM2363" s="121"/>
      <c r="ABN2363" s="121"/>
      <c r="ABO2363" s="121"/>
      <c r="ABP2363" s="121"/>
      <c r="ABQ2363" s="121"/>
      <c r="ABR2363" s="121"/>
      <c r="ABS2363" s="121"/>
      <c r="ABT2363" s="121"/>
      <c r="ABU2363" s="121"/>
      <c r="ABV2363" s="121"/>
      <c r="ABW2363" s="121"/>
      <c r="ABX2363" s="121"/>
      <c r="ABY2363" s="121"/>
      <c r="ABZ2363" s="121"/>
      <c r="ACA2363" s="121"/>
      <c r="ACB2363" s="121"/>
      <c r="ACC2363" s="121"/>
      <c r="ACD2363" s="121"/>
      <c r="ACE2363" s="121"/>
      <c r="ACF2363" s="121"/>
      <c r="ACG2363" s="121"/>
      <c r="ACH2363" s="121"/>
      <c r="ACI2363" s="121"/>
      <c r="ACJ2363" s="121"/>
      <c r="ACK2363" s="121"/>
      <c r="ACL2363" s="121"/>
      <c r="ACM2363" s="121"/>
      <c r="ACN2363" s="121"/>
      <c r="ACO2363" s="121"/>
      <c r="ACP2363" s="121"/>
      <c r="ACQ2363" s="121"/>
      <c r="ACR2363" s="121"/>
      <c r="ACS2363" s="121"/>
      <c r="ACT2363" s="121"/>
      <c r="ACU2363" s="121"/>
      <c r="ACV2363" s="121"/>
      <c r="ACW2363" s="121"/>
      <c r="ACX2363" s="121"/>
      <c r="ACY2363" s="121"/>
      <c r="ACZ2363" s="121"/>
      <c r="ADA2363" s="121"/>
      <c r="ADB2363" s="121"/>
      <c r="ADC2363" s="121"/>
      <c r="ADD2363" s="121"/>
      <c r="ADE2363" s="121"/>
      <c r="ADF2363" s="121"/>
      <c r="ADG2363" s="121"/>
      <c r="ADH2363" s="121"/>
      <c r="ADI2363" s="121"/>
      <c r="ADJ2363" s="121"/>
      <c r="ADK2363" s="121"/>
      <c r="ADL2363" s="121"/>
      <c r="ADM2363" s="121"/>
      <c r="ADN2363" s="121"/>
      <c r="ADO2363" s="121"/>
      <c r="ADP2363" s="121"/>
      <c r="ADQ2363" s="121"/>
      <c r="ADR2363" s="121"/>
      <c r="ADS2363" s="121"/>
      <c r="ADT2363" s="121"/>
      <c r="ADU2363" s="121"/>
      <c r="ADV2363" s="121"/>
      <c r="ADW2363" s="121"/>
      <c r="ADX2363" s="121"/>
      <c r="ADY2363" s="121"/>
      <c r="ADZ2363" s="121"/>
      <c r="AEA2363" s="121"/>
      <c r="AEB2363" s="121"/>
      <c r="AEC2363" s="121"/>
      <c r="AED2363" s="121"/>
      <c r="AEE2363" s="121"/>
      <c r="AEF2363" s="121"/>
      <c r="AEG2363" s="121"/>
      <c r="AEH2363" s="121"/>
      <c r="AEI2363" s="121"/>
      <c r="AEJ2363" s="121"/>
      <c r="AEK2363" s="121"/>
      <c r="AEL2363" s="121"/>
      <c r="AEM2363" s="121"/>
      <c r="AEN2363" s="121"/>
      <c r="AEO2363" s="121"/>
      <c r="AEP2363" s="121"/>
      <c r="AEQ2363" s="121"/>
      <c r="AER2363" s="121"/>
      <c r="AES2363" s="121"/>
      <c r="AET2363" s="121"/>
      <c r="AEU2363" s="121"/>
      <c r="AEV2363" s="121"/>
      <c r="AEW2363" s="121"/>
      <c r="AEX2363" s="121"/>
      <c r="AEY2363" s="121"/>
      <c r="AEZ2363" s="121"/>
      <c r="AFA2363" s="121"/>
      <c r="AFB2363" s="121"/>
      <c r="AFC2363" s="121"/>
      <c r="AFD2363" s="121"/>
      <c r="AFE2363" s="121"/>
      <c r="AFF2363" s="121"/>
      <c r="AFG2363" s="121"/>
      <c r="AFH2363" s="121"/>
      <c r="AFI2363" s="121"/>
      <c r="AFJ2363" s="121"/>
      <c r="AFK2363" s="121"/>
      <c r="AFL2363" s="121"/>
      <c r="AFM2363" s="121"/>
      <c r="AFN2363" s="121"/>
      <c r="AFO2363" s="121"/>
      <c r="AFP2363" s="121"/>
      <c r="AFQ2363" s="121"/>
      <c r="AFR2363" s="121"/>
      <c r="AFS2363" s="121"/>
      <c r="AFT2363" s="121"/>
      <c r="AFU2363" s="121"/>
      <c r="AFV2363" s="121"/>
      <c r="AFW2363" s="121"/>
      <c r="AFX2363" s="121"/>
      <c r="AFY2363" s="121"/>
      <c r="AFZ2363" s="121"/>
      <c r="AGA2363" s="121"/>
      <c r="AGB2363" s="121"/>
      <c r="AGC2363" s="121"/>
      <c r="AGD2363" s="121"/>
      <c r="AGE2363" s="121"/>
      <c r="AGF2363" s="121"/>
      <c r="AGG2363" s="121"/>
      <c r="AGH2363" s="121"/>
      <c r="AGI2363" s="121"/>
      <c r="AGJ2363" s="121"/>
      <c r="AGK2363" s="121"/>
      <c r="AGL2363" s="121"/>
      <c r="AGM2363" s="121"/>
      <c r="AGN2363" s="121"/>
      <c r="AGO2363" s="121"/>
      <c r="AGP2363" s="121"/>
      <c r="AGQ2363" s="121"/>
      <c r="AGR2363" s="121"/>
      <c r="AGS2363" s="121"/>
      <c r="AGT2363" s="121"/>
      <c r="AGU2363" s="121"/>
      <c r="AGV2363" s="121"/>
      <c r="AGW2363" s="121"/>
      <c r="AGX2363" s="121"/>
      <c r="AGY2363" s="121"/>
      <c r="AGZ2363" s="121"/>
      <c r="AHA2363" s="121"/>
      <c r="AHB2363" s="121"/>
      <c r="AHC2363" s="121"/>
      <c r="AHD2363" s="121"/>
      <c r="AHE2363" s="121"/>
      <c r="AHF2363" s="121"/>
      <c r="AHG2363" s="121"/>
      <c r="AHH2363" s="121"/>
      <c r="AHI2363" s="121"/>
      <c r="AHJ2363" s="121"/>
      <c r="AHK2363" s="121"/>
      <c r="AHL2363" s="121"/>
      <c r="AHM2363" s="121"/>
      <c r="AHN2363" s="121"/>
      <c r="AHO2363" s="121"/>
      <c r="AHP2363" s="121"/>
      <c r="AHQ2363" s="121"/>
      <c r="AHR2363" s="121"/>
      <c r="AHS2363" s="121"/>
      <c r="AHT2363" s="121"/>
      <c r="AHU2363" s="121"/>
      <c r="AHV2363" s="121"/>
      <c r="AHW2363" s="121"/>
      <c r="AHX2363" s="121"/>
      <c r="AHY2363" s="121"/>
      <c r="AHZ2363" s="121"/>
      <c r="AIA2363" s="121"/>
      <c r="AIB2363" s="121"/>
      <c r="AIC2363" s="121"/>
      <c r="AID2363" s="121"/>
      <c r="AIE2363" s="121"/>
      <c r="AIF2363" s="121"/>
      <c r="AIG2363" s="121"/>
      <c r="AIH2363" s="121"/>
      <c r="AII2363" s="121"/>
      <c r="AIJ2363" s="121"/>
      <c r="AIK2363" s="121"/>
      <c r="AIL2363" s="121"/>
      <c r="AIM2363" s="121"/>
      <c r="AIN2363" s="121"/>
      <c r="AIO2363" s="121"/>
      <c r="AIP2363" s="121"/>
      <c r="AIQ2363" s="121"/>
      <c r="AIR2363" s="121"/>
      <c r="AIS2363" s="121"/>
      <c r="AIT2363" s="121"/>
      <c r="AIU2363" s="121"/>
      <c r="AIV2363" s="121"/>
      <c r="AIW2363" s="121"/>
      <c r="AIX2363" s="121"/>
      <c r="AIY2363" s="121"/>
      <c r="AIZ2363" s="121"/>
      <c r="AJA2363" s="121"/>
      <c r="AJB2363" s="121"/>
      <c r="AJC2363" s="121"/>
      <c r="AJD2363" s="121"/>
      <c r="AJE2363" s="121"/>
      <c r="AJF2363" s="121"/>
      <c r="AJG2363" s="121"/>
      <c r="AJH2363" s="121"/>
      <c r="AJI2363" s="121"/>
      <c r="AJJ2363" s="121"/>
      <c r="AJK2363" s="121"/>
      <c r="AJL2363" s="121"/>
      <c r="AJM2363" s="121"/>
      <c r="AJN2363" s="121"/>
      <c r="AJO2363" s="121"/>
      <c r="AJP2363" s="121"/>
      <c r="AJQ2363" s="121"/>
      <c r="AJR2363" s="121"/>
      <c r="AJS2363" s="121"/>
      <c r="AJT2363" s="121"/>
      <c r="AJU2363" s="121"/>
      <c r="AJV2363" s="121"/>
      <c r="AJW2363" s="121"/>
      <c r="AJX2363" s="121"/>
      <c r="AJY2363" s="121"/>
      <c r="AJZ2363" s="121"/>
      <c r="AKA2363" s="121"/>
      <c r="AKB2363" s="121"/>
      <c r="AKC2363" s="121"/>
      <c r="AKD2363" s="121"/>
      <c r="AKE2363" s="121"/>
      <c r="AKF2363" s="121"/>
      <c r="AKG2363" s="121"/>
      <c r="AKH2363" s="121"/>
      <c r="AKI2363" s="121"/>
      <c r="AKJ2363" s="121"/>
      <c r="AKK2363" s="121"/>
      <c r="AKL2363" s="121"/>
      <c r="AKM2363" s="121"/>
      <c r="AKN2363" s="121"/>
      <c r="AKO2363" s="121"/>
      <c r="AKP2363" s="121"/>
      <c r="AKQ2363" s="121"/>
      <c r="AKR2363" s="121"/>
      <c r="AKS2363" s="121"/>
      <c r="AKT2363" s="121"/>
      <c r="AKU2363" s="121"/>
      <c r="AKV2363" s="121"/>
      <c r="AKW2363" s="121"/>
      <c r="AKX2363" s="121"/>
      <c r="AKY2363" s="121"/>
      <c r="AKZ2363" s="121"/>
      <c r="ALA2363" s="121"/>
      <c r="ALB2363" s="121"/>
      <c r="ALC2363" s="121"/>
      <c r="ALD2363" s="121"/>
      <c r="ALE2363" s="121"/>
      <c r="ALF2363" s="121"/>
      <c r="ALG2363" s="121"/>
      <c r="ALH2363" s="121"/>
      <c r="ALI2363" s="121"/>
      <c r="ALJ2363" s="121"/>
      <c r="ALK2363" s="121"/>
      <c r="ALL2363" s="121"/>
      <c r="ALM2363" s="121"/>
      <c r="ALN2363" s="121"/>
      <c r="ALO2363" s="121"/>
      <c r="ALP2363" s="121"/>
      <c r="ALQ2363" s="121"/>
      <c r="ALR2363" s="121"/>
      <c r="ALS2363" s="121"/>
      <c r="ALT2363" s="121"/>
      <c r="ALU2363" s="121"/>
      <c r="ALV2363" s="121"/>
      <c r="ALW2363" s="121"/>
      <c r="ALX2363" s="121"/>
      <c r="ALY2363" s="121"/>
      <c r="ALZ2363" s="121"/>
      <c r="AMA2363" s="121"/>
      <c r="AMB2363" s="121"/>
      <c r="AMC2363" s="121"/>
      <c r="AMD2363" s="121"/>
      <c r="AME2363" s="121"/>
      <c r="AMF2363" s="121"/>
      <c r="AMG2363" s="121"/>
      <c r="AMH2363" s="121"/>
      <c r="AMI2363" s="121"/>
      <c r="AMJ2363" s="121"/>
      <c r="AMK2363" s="121"/>
    </row>
    <row r="2364" spans="1:1025" s="108" customFormat="1" ht="43.2">
      <c r="A2364" s="15">
        <v>2361</v>
      </c>
      <c r="B2364" s="87" t="s">
        <v>25</v>
      </c>
      <c r="C2364" s="274" t="s">
        <v>3864</v>
      </c>
      <c r="D2364" s="87" t="s">
        <v>5747</v>
      </c>
      <c r="E2364" s="16" t="s">
        <v>5748</v>
      </c>
      <c r="F2364" s="16" t="s">
        <v>938</v>
      </c>
      <c r="G2364" s="87" t="s">
        <v>1053</v>
      </c>
      <c r="H2364" s="87" t="s">
        <v>5749</v>
      </c>
      <c r="I2364" s="16" t="s">
        <v>5750</v>
      </c>
      <c r="J2364" s="289" t="s">
        <v>5751</v>
      </c>
      <c r="K2364" s="16" t="s">
        <v>5752</v>
      </c>
      <c r="L2364" s="16" t="s">
        <v>5753</v>
      </c>
      <c r="M2364" s="286" t="s">
        <v>5754</v>
      </c>
      <c r="N2364" s="121"/>
      <c r="O2364" s="121"/>
      <c r="P2364" s="121"/>
      <c r="Q2364" s="121"/>
      <c r="R2364" s="121"/>
      <c r="S2364" s="121"/>
      <c r="T2364" s="121"/>
      <c r="U2364" s="121"/>
      <c r="V2364" s="121"/>
      <c r="W2364" s="121"/>
      <c r="X2364" s="121"/>
      <c r="Y2364" s="121"/>
      <c r="Z2364" s="121"/>
      <c r="AA2364" s="121"/>
      <c r="AB2364" s="121"/>
      <c r="AC2364" s="121"/>
      <c r="AD2364" s="121"/>
      <c r="AE2364" s="121"/>
      <c r="AF2364" s="121"/>
      <c r="AG2364" s="121"/>
      <c r="AH2364" s="121"/>
      <c r="AI2364" s="121"/>
      <c r="AJ2364" s="121"/>
      <c r="AK2364" s="121"/>
      <c r="AL2364" s="121"/>
      <c r="AM2364" s="121"/>
      <c r="AN2364" s="121"/>
      <c r="AO2364" s="121"/>
      <c r="AP2364" s="121"/>
      <c r="AQ2364" s="121"/>
      <c r="AR2364" s="121"/>
      <c r="AS2364" s="121"/>
      <c r="AT2364" s="121"/>
      <c r="AU2364" s="121"/>
      <c r="AV2364" s="121"/>
      <c r="AW2364" s="121"/>
      <c r="AX2364" s="121"/>
      <c r="AY2364" s="121"/>
      <c r="AZ2364" s="121"/>
      <c r="BA2364" s="121"/>
      <c r="BB2364" s="121"/>
      <c r="BC2364" s="121"/>
      <c r="BD2364" s="121"/>
      <c r="BE2364" s="121"/>
      <c r="BF2364" s="121"/>
      <c r="BG2364" s="121"/>
      <c r="BH2364" s="121"/>
      <c r="BI2364" s="121"/>
      <c r="BJ2364" s="121"/>
      <c r="BK2364" s="121"/>
      <c r="BL2364" s="121"/>
      <c r="BM2364" s="121"/>
      <c r="BN2364" s="121"/>
      <c r="BO2364" s="121"/>
      <c r="BP2364" s="121"/>
      <c r="BQ2364" s="121"/>
      <c r="BR2364" s="121"/>
      <c r="BS2364" s="121"/>
      <c r="BT2364" s="121"/>
      <c r="BU2364" s="121"/>
      <c r="BV2364" s="121"/>
      <c r="BW2364" s="121"/>
      <c r="BX2364" s="121"/>
      <c r="BY2364" s="121"/>
      <c r="BZ2364" s="121"/>
      <c r="CA2364" s="121"/>
      <c r="CB2364" s="121"/>
      <c r="CC2364" s="121"/>
      <c r="CD2364" s="121"/>
      <c r="CE2364" s="121"/>
      <c r="CF2364" s="121"/>
      <c r="CG2364" s="121"/>
      <c r="CH2364" s="121"/>
      <c r="CI2364" s="121"/>
      <c r="CJ2364" s="121"/>
      <c r="CK2364" s="121"/>
      <c r="CL2364" s="121"/>
      <c r="CM2364" s="121"/>
      <c r="CN2364" s="121"/>
      <c r="CO2364" s="121"/>
      <c r="CP2364" s="121"/>
      <c r="CQ2364" s="121"/>
      <c r="CR2364" s="121"/>
      <c r="CS2364" s="121"/>
      <c r="CT2364" s="121"/>
      <c r="CU2364" s="121"/>
      <c r="CV2364" s="121"/>
      <c r="CW2364" s="121"/>
      <c r="CX2364" s="121"/>
      <c r="CY2364" s="121"/>
      <c r="CZ2364" s="121"/>
      <c r="DA2364" s="121"/>
      <c r="DB2364" s="121"/>
      <c r="DC2364" s="121"/>
      <c r="DD2364" s="121"/>
      <c r="DE2364" s="121"/>
      <c r="DF2364" s="121"/>
      <c r="DG2364" s="121"/>
      <c r="DH2364" s="121"/>
      <c r="DI2364" s="121"/>
      <c r="DJ2364" s="121"/>
      <c r="DK2364" s="121"/>
      <c r="DL2364" s="121"/>
      <c r="DM2364" s="121"/>
      <c r="DN2364" s="121"/>
      <c r="DO2364" s="121"/>
      <c r="DP2364" s="121"/>
      <c r="DQ2364" s="121"/>
      <c r="DR2364" s="121"/>
      <c r="DS2364" s="121"/>
      <c r="DT2364" s="121"/>
      <c r="DU2364" s="121"/>
      <c r="DV2364" s="121"/>
      <c r="DW2364" s="121"/>
      <c r="DX2364" s="121"/>
      <c r="DY2364" s="121"/>
      <c r="DZ2364" s="121"/>
      <c r="EA2364" s="121"/>
      <c r="EB2364" s="121"/>
      <c r="EC2364" s="121"/>
      <c r="ED2364" s="121"/>
      <c r="EE2364" s="121"/>
      <c r="EF2364" s="121"/>
      <c r="EG2364" s="121"/>
      <c r="EH2364" s="121"/>
      <c r="EI2364" s="121"/>
      <c r="EJ2364" s="121"/>
      <c r="EK2364" s="121"/>
      <c r="EL2364" s="121"/>
      <c r="EM2364" s="121"/>
      <c r="EN2364" s="121"/>
      <c r="EO2364" s="121"/>
      <c r="EP2364" s="121"/>
      <c r="EQ2364" s="121"/>
      <c r="ER2364" s="121"/>
      <c r="ES2364" s="121"/>
      <c r="ET2364" s="121"/>
      <c r="EU2364" s="121"/>
      <c r="EV2364" s="121"/>
      <c r="EW2364" s="121"/>
      <c r="EX2364" s="121"/>
      <c r="EY2364" s="121"/>
      <c r="EZ2364" s="121"/>
      <c r="FA2364" s="121"/>
      <c r="FB2364" s="121"/>
      <c r="FC2364" s="121"/>
      <c r="FD2364" s="121"/>
      <c r="FE2364" s="121"/>
      <c r="FF2364" s="121"/>
      <c r="FG2364" s="121"/>
      <c r="FH2364" s="121"/>
      <c r="FI2364" s="121"/>
      <c r="FJ2364" s="121"/>
      <c r="FK2364" s="121"/>
      <c r="FL2364" s="121"/>
      <c r="FM2364" s="121"/>
      <c r="FN2364" s="121"/>
      <c r="FO2364" s="121"/>
      <c r="FP2364" s="121"/>
      <c r="FQ2364" s="121"/>
      <c r="FR2364" s="121"/>
      <c r="FS2364" s="121"/>
      <c r="FT2364" s="121"/>
      <c r="FU2364" s="121"/>
      <c r="FV2364" s="121"/>
      <c r="FW2364" s="121"/>
      <c r="FX2364" s="121"/>
      <c r="FY2364" s="121"/>
      <c r="FZ2364" s="121"/>
      <c r="GA2364" s="121"/>
      <c r="GB2364" s="121"/>
      <c r="GC2364" s="121"/>
      <c r="GD2364" s="121"/>
      <c r="GE2364" s="121"/>
      <c r="GF2364" s="121"/>
      <c r="GG2364" s="121"/>
      <c r="GH2364" s="121"/>
      <c r="GI2364" s="121"/>
      <c r="GJ2364" s="121"/>
      <c r="GK2364" s="121"/>
      <c r="GL2364" s="121"/>
      <c r="GM2364" s="121"/>
      <c r="GN2364" s="121"/>
      <c r="GO2364" s="121"/>
      <c r="GP2364" s="121"/>
      <c r="GQ2364" s="121"/>
      <c r="GR2364" s="121"/>
      <c r="GS2364" s="121"/>
      <c r="GT2364" s="121"/>
      <c r="GU2364" s="121"/>
      <c r="GV2364" s="121"/>
      <c r="GW2364" s="121"/>
      <c r="GX2364" s="121"/>
      <c r="GY2364" s="121"/>
      <c r="GZ2364" s="121"/>
      <c r="HA2364" s="121"/>
      <c r="HB2364" s="121"/>
      <c r="HC2364" s="121"/>
      <c r="HD2364" s="121"/>
      <c r="HE2364" s="121"/>
      <c r="HF2364" s="121"/>
      <c r="HG2364" s="121"/>
      <c r="HH2364" s="121"/>
      <c r="HI2364" s="121"/>
      <c r="HJ2364" s="121"/>
      <c r="HK2364" s="121"/>
      <c r="HL2364" s="121"/>
      <c r="HM2364" s="121"/>
      <c r="HN2364" s="121"/>
      <c r="HO2364" s="121"/>
      <c r="HP2364" s="121"/>
      <c r="HQ2364" s="121"/>
      <c r="HR2364" s="121"/>
      <c r="HS2364" s="121"/>
      <c r="HT2364" s="121"/>
      <c r="HU2364" s="121"/>
      <c r="HV2364" s="121"/>
      <c r="HW2364" s="121"/>
      <c r="HX2364" s="121"/>
      <c r="HY2364" s="121"/>
      <c r="HZ2364" s="121"/>
      <c r="IA2364" s="121"/>
      <c r="IB2364" s="121"/>
      <c r="IC2364" s="121"/>
      <c r="ID2364" s="121"/>
      <c r="IE2364" s="121"/>
      <c r="IF2364" s="121"/>
      <c r="IG2364" s="121"/>
      <c r="IH2364" s="121"/>
      <c r="II2364" s="121"/>
      <c r="IJ2364" s="121"/>
      <c r="IK2364" s="121"/>
      <c r="IL2364" s="121"/>
      <c r="IM2364" s="121"/>
      <c r="IN2364" s="121"/>
      <c r="IO2364" s="121"/>
      <c r="IP2364" s="121"/>
      <c r="IQ2364" s="121"/>
      <c r="IR2364" s="121"/>
      <c r="IS2364" s="121"/>
      <c r="IT2364" s="121"/>
      <c r="IU2364" s="121"/>
      <c r="IV2364" s="121"/>
      <c r="IW2364" s="121"/>
      <c r="IX2364" s="121"/>
      <c r="IY2364" s="121"/>
      <c r="IZ2364" s="121"/>
      <c r="JA2364" s="121"/>
      <c r="JB2364" s="121"/>
      <c r="JC2364" s="121"/>
      <c r="JD2364" s="121"/>
      <c r="JE2364" s="121"/>
      <c r="JF2364" s="121"/>
      <c r="JG2364" s="121"/>
      <c r="JH2364" s="121"/>
      <c r="JI2364" s="121"/>
      <c r="JJ2364" s="121"/>
      <c r="JK2364" s="121"/>
      <c r="JL2364" s="121"/>
      <c r="JM2364" s="121"/>
      <c r="JN2364" s="121"/>
      <c r="JO2364" s="121"/>
      <c r="JP2364" s="121"/>
      <c r="JQ2364" s="121"/>
      <c r="JR2364" s="121"/>
      <c r="JS2364" s="121"/>
      <c r="JT2364" s="121"/>
      <c r="JU2364" s="121"/>
      <c r="JV2364" s="121"/>
      <c r="JW2364" s="121"/>
      <c r="JX2364" s="121"/>
      <c r="JY2364" s="121"/>
      <c r="JZ2364" s="121"/>
      <c r="KA2364" s="121"/>
      <c r="KB2364" s="121"/>
      <c r="KC2364" s="121"/>
      <c r="KD2364" s="121"/>
      <c r="KE2364" s="121"/>
      <c r="KF2364" s="121"/>
      <c r="KG2364" s="121"/>
      <c r="KH2364" s="121"/>
      <c r="KI2364" s="121"/>
      <c r="KJ2364" s="121"/>
      <c r="KK2364" s="121"/>
      <c r="KL2364" s="121"/>
      <c r="KM2364" s="121"/>
      <c r="KN2364" s="121"/>
      <c r="KO2364" s="121"/>
      <c r="KP2364" s="121"/>
      <c r="KQ2364" s="121"/>
      <c r="KR2364" s="121"/>
      <c r="KS2364" s="121"/>
      <c r="KT2364" s="121"/>
      <c r="KU2364" s="121"/>
      <c r="KV2364" s="121"/>
      <c r="KW2364" s="121"/>
      <c r="KX2364" s="121"/>
      <c r="KY2364" s="121"/>
      <c r="KZ2364" s="121"/>
      <c r="LA2364" s="121"/>
      <c r="LB2364" s="121"/>
      <c r="LC2364" s="121"/>
      <c r="LD2364" s="121"/>
      <c r="LE2364" s="121"/>
      <c r="LF2364" s="121"/>
      <c r="LG2364" s="121"/>
      <c r="LH2364" s="121"/>
      <c r="LI2364" s="121"/>
      <c r="LJ2364" s="121"/>
      <c r="LK2364" s="121"/>
      <c r="LL2364" s="121"/>
      <c r="LM2364" s="121"/>
      <c r="LN2364" s="121"/>
      <c r="LO2364" s="121"/>
      <c r="LP2364" s="121"/>
      <c r="LQ2364" s="121"/>
      <c r="LR2364" s="121"/>
      <c r="LS2364" s="121"/>
      <c r="LT2364" s="121"/>
      <c r="LU2364" s="121"/>
      <c r="LV2364" s="121"/>
      <c r="LW2364" s="121"/>
      <c r="LX2364" s="121"/>
      <c r="LY2364" s="121"/>
      <c r="LZ2364" s="121"/>
      <c r="MA2364" s="121"/>
      <c r="MB2364" s="121"/>
      <c r="MC2364" s="121"/>
      <c r="MD2364" s="121"/>
      <c r="ME2364" s="121"/>
      <c r="MF2364" s="121"/>
      <c r="MG2364" s="121"/>
      <c r="MH2364" s="121"/>
      <c r="MI2364" s="121"/>
      <c r="MJ2364" s="121"/>
      <c r="MK2364" s="121"/>
      <c r="ML2364" s="121"/>
      <c r="MM2364" s="121"/>
      <c r="MN2364" s="121"/>
      <c r="MO2364" s="121"/>
      <c r="MP2364" s="121"/>
      <c r="MQ2364" s="121"/>
      <c r="MR2364" s="121"/>
      <c r="MS2364" s="121"/>
      <c r="MT2364" s="121"/>
      <c r="MU2364" s="121"/>
      <c r="MV2364" s="121"/>
      <c r="MW2364" s="121"/>
      <c r="MX2364" s="121"/>
      <c r="MY2364" s="121"/>
      <c r="MZ2364" s="121"/>
      <c r="NA2364" s="121"/>
      <c r="NB2364" s="121"/>
      <c r="NC2364" s="121"/>
      <c r="ND2364" s="121"/>
      <c r="NE2364" s="121"/>
      <c r="NF2364" s="121"/>
      <c r="NG2364" s="121"/>
      <c r="NH2364" s="121"/>
      <c r="NI2364" s="121"/>
      <c r="NJ2364" s="121"/>
      <c r="NK2364" s="121"/>
      <c r="NL2364" s="121"/>
      <c r="NM2364" s="121"/>
      <c r="NN2364" s="121"/>
      <c r="NO2364" s="121"/>
      <c r="NP2364" s="121"/>
      <c r="NQ2364" s="121"/>
      <c r="NR2364" s="121"/>
      <c r="NS2364" s="121"/>
      <c r="NT2364" s="121"/>
      <c r="NU2364" s="121"/>
      <c r="NV2364" s="121"/>
      <c r="NW2364" s="121"/>
      <c r="NX2364" s="121"/>
      <c r="NY2364" s="121"/>
      <c r="NZ2364" s="121"/>
      <c r="OA2364" s="121"/>
      <c r="OB2364" s="121"/>
      <c r="OC2364" s="121"/>
      <c r="OD2364" s="121"/>
      <c r="OE2364" s="121"/>
      <c r="OF2364" s="121"/>
      <c r="OG2364" s="121"/>
      <c r="OH2364" s="121"/>
      <c r="OI2364" s="121"/>
      <c r="OJ2364" s="121"/>
      <c r="OK2364" s="121"/>
      <c r="OL2364" s="121"/>
      <c r="OM2364" s="121"/>
      <c r="ON2364" s="121"/>
      <c r="OO2364" s="121"/>
      <c r="OP2364" s="121"/>
      <c r="OQ2364" s="121"/>
      <c r="OR2364" s="121"/>
      <c r="OS2364" s="121"/>
      <c r="OT2364" s="121"/>
      <c r="OU2364" s="121"/>
      <c r="OV2364" s="121"/>
      <c r="OW2364" s="121"/>
      <c r="OX2364" s="121"/>
      <c r="OY2364" s="121"/>
      <c r="OZ2364" s="121"/>
      <c r="PA2364" s="121"/>
      <c r="PB2364" s="121"/>
      <c r="PC2364" s="121"/>
      <c r="PD2364" s="121"/>
      <c r="PE2364" s="121"/>
      <c r="PF2364" s="121"/>
      <c r="PG2364" s="121"/>
      <c r="PH2364" s="121"/>
      <c r="PI2364" s="121"/>
      <c r="PJ2364" s="121"/>
      <c r="PK2364" s="121"/>
      <c r="PL2364" s="121"/>
      <c r="PM2364" s="121"/>
      <c r="PN2364" s="121"/>
      <c r="PO2364" s="121"/>
      <c r="PP2364" s="121"/>
      <c r="PQ2364" s="121"/>
      <c r="PR2364" s="121"/>
      <c r="PS2364" s="121"/>
      <c r="PT2364" s="121"/>
      <c r="PU2364" s="121"/>
      <c r="PV2364" s="121"/>
      <c r="PW2364" s="121"/>
      <c r="PX2364" s="121"/>
      <c r="PY2364" s="121"/>
      <c r="PZ2364" s="121"/>
      <c r="QA2364" s="121"/>
      <c r="QB2364" s="121"/>
      <c r="QC2364" s="121"/>
      <c r="QD2364" s="121"/>
      <c r="QE2364" s="121"/>
      <c r="QF2364" s="121"/>
      <c r="QG2364" s="121"/>
      <c r="QH2364" s="121"/>
      <c r="QI2364" s="121"/>
      <c r="QJ2364" s="121"/>
      <c r="QK2364" s="121"/>
      <c r="QL2364" s="121"/>
      <c r="QM2364" s="121"/>
      <c r="QN2364" s="121"/>
      <c r="QO2364" s="121"/>
      <c r="QP2364" s="121"/>
      <c r="QQ2364" s="121"/>
      <c r="QR2364" s="121"/>
      <c r="QS2364" s="121"/>
      <c r="QT2364" s="121"/>
      <c r="QU2364" s="121"/>
      <c r="QV2364" s="121"/>
      <c r="QW2364" s="121"/>
      <c r="QX2364" s="121"/>
      <c r="QY2364" s="121"/>
      <c r="QZ2364" s="121"/>
      <c r="RA2364" s="121"/>
      <c r="RB2364" s="121"/>
      <c r="RC2364" s="121"/>
      <c r="RD2364" s="121"/>
      <c r="RE2364" s="121"/>
      <c r="RF2364" s="121"/>
      <c r="RG2364" s="121"/>
      <c r="RH2364" s="121"/>
      <c r="RI2364" s="121"/>
      <c r="RJ2364" s="121"/>
      <c r="RK2364" s="121"/>
      <c r="RL2364" s="121"/>
      <c r="RM2364" s="121"/>
      <c r="RN2364" s="121"/>
      <c r="RO2364" s="121"/>
      <c r="RP2364" s="121"/>
      <c r="RQ2364" s="121"/>
      <c r="RR2364" s="121"/>
      <c r="RS2364" s="121"/>
      <c r="RT2364" s="121"/>
      <c r="RU2364" s="121"/>
      <c r="RV2364" s="121"/>
      <c r="RW2364" s="121"/>
      <c r="RX2364" s="121"/>
      <c r="RY2364" s="121"/>
      <c r="RZ2364" s="121"/>
      <c r="SA2364" s="121"/>
      <c r="SB2364" s="121"/>
      <c r="SC2364" s="121"/>
      <c r="SD2364" s="121"/>
      <c r="SE2364" s="121"/>
      <c r="SF2364" s="121"/>
      <c r="SG2364" s="121"/>
      <c r="SH2364" s="121"/>
      <c r="SI2364" s="121"/>
      <c r="SJ2364" s="121"/>
      <c r="SK2364" s="121"/>
      <c r="SL2364" s="121"/>
      <c r="SM2364" s="121"/>
      <c r="SN2364" s="121"/>
      <c r="SO2364" s="121"/>
      <c r="SP2364" s="121"/>
      <c r="SQ2364" s="121"/>
      <c r="SR2364" s="121"/>
      <c r="SS2364" s="121"/>
      <c r="ST2364" s="121"/>
      <c r="SU2364" s="121"/>
      <c r="SV2364" s="121"/>
      <c r="SW2364" s="121"/>
      <c r="SX2364" s="121"/>
      <c r="SY2364" s="121"/>
      <c r="SZ2364" s="121"/>
      <c r="TA2364" s="121"/>
      <c r="TB2364" s="121"/>
      <c r="TC2364" s="121"/>
      <c r="TD2364" s="121"/>
      <c r="TE2364" s="121"/>
      <c r="TF2364" s="121"/>
      <c r="TG2364" s="121"/>
      <c r="TH2364" s="121"/>
      <c r="TI2364" s="121"/>
      <c r="TJ2364" s="121"/>
      <c r="TK2364" s="121"/>
      <c r="TL2364" s="121"/>
      <c r="TM2364" s="121"/>
      <c r="TN2364" s="121"/>
      <c r="TO2364" s="121"/>
      <c r="TP2364" s="121"/>
      <c r="TQ2364" s="121"/>
      <c r="TR2364" s="121"/>
      <c r="TS2364" s="121"/>
      <c r="TT2364" s="121"/>
      <c r="TU2364" s="121"/>
      <c r="TV2364" s="121"/>
      <c r="TW2364" s="121"/>
      <c r="TX2364" s="121"/>
      <c r="TY2364" s="121"/>
      <c r="TZ2364" s="121"/>
      <c r="UA2364" s="121"/>
      <c r="UB2364" s="121"/>
      <c r="UC2364" s="121"/>
      <c r="UD2364" s="121"/>
      <c r="UE2364" s="121"/>
      <c r="UF2364" s="121"/>
      <c r="UG2364" s="121"/>
      <c r="UH2364" s="121"/>
      <c r="UI2364" s="121"/>
      <c r="UJ2364" s="121"/>
      <c r="UK2364" s="121"/>
      <c r="UL2364" s="121"/>
      <c r="UM2364" s="121"/>
      <c r="UN2364" s="121"/>
      <c r="UO2364" s="121"/>
      <c r="UP2364" s="121"/>
      <c r="UQ2364" s="121"/>
      <c r="UR2364" s="121"/>
      <c r="US2364" s="121"/>
      <c r="UT2364" s="121"/>
      <c r="UU2364" s="121"/>
      <c r="UV2364" s="121"/>
      <c r="UW2364" s="121"/>
      <c r="UX2364" s="121"/>
      <c r="UY2364" s="121"/>
      <c r="UZ2364" s="121"/>
      <c r="VA2364" s="121"/>
      <c r="VB2364" s="121"/>
      <c r="VC2364" s="121"/>
      <c r="VD2364" s="121"/>
      <c r="VE2364" s="121"/>
      <c r="VF2364" s="121"/>
      <c r="VG2364" s="121"/>
      <c r="VH2364" s="121"/>
      <c r="VI2364" s="121"/>
      <c r="VJ2364" s="121"/>
      <c r="VK2364" s="121"/>
      <c r="VL2364" s="121"/>
      <c r="VM2364" s="121"/>
      <c r="VN2364" s="121"/>
      <c r="VO2364" s="121"/>
      <c r="VP2364" s="121"/>
      <c r="VQ2364" s="121"/>
      <c r="VR2364" s="121"/>
      <c r="VS2364" s="121"/>
      <c r="VT2364" s="121"/>
      <c r="VU2364" s="121"/>
      <c r="VV2364" s="121"/>
      <c r="VW2364" s="121"/>
      <c r="VX2364" s="121"/>
      <c r="VY2364" s="121"/>
      <c r="VZ2364" s="121"/>
      <c r="WA2364" s="121"/>
      <c r="WB2364" s="121"/>
      <c r="WC2364" s="121"/>
      <c r="WD2364" s="121"/>
      <c r="WE2364" s="121"/>
      <c r="WF2364" s="121"/>
      <c r="WG2364" s="121"/>
      <c r="WH2364" s="121"/>
      <c r="WI2364" s="121"/>
      <c r="WJ2364" s="121"/>
      <c r="WK2364" s="121"/>
      <c r="WL2364" s="121"/>
      <c r="WM2364" s="121"/>
      <c r="WN2364" s="121"/>
      <c r="WO2364" s="121"/>
      <c r="WP2364" s="121"/>
      <c r="WQ2364" s="121"/>
      <c r="WR2364" s="121"/>
      <c r="WS2364" s="121"/>
      <c r="WT2364" s="121"/>
      <c r="WU2364" s="121"/>
      <c r="WV2364" s="121"/>
      <c r="WW2364" s="121"/>
      <c r="WX2364" s="121"/>
      <c r="WY2364" s="121"/>
      <c r="WZ2364" s="121"/>
      <c r="XA2364" s="121"/>
      <c r="XB2364" s="121"/>
      <c r="XC2364" s="121"/>
      <c r="XD2364" s="121"/>
      <c r="XE2364" s="121"/>
      <c r="XF2364" s="121"/>
      <c r="XG2364" s="121"/>
      <c r="XH2364" s="121"/>
      <c r="XI2364" s="121"/>
      <c r="XJ2364" s="121"/>
      <c r="XK2364" s="121"/>
      <c r="XL2364" s="121"/>
      <c r="XM2364" s="121"/>
      <c r="XN2364" s="121"/>
      <c r="XO2364" s="121"/>
      <c r="XP2364" s="121"/>
      <c r="XQ2364" s="121"/>
      <c r="XR2364" s="121"/>
      <c r="XS2364" s="121"/>
      <c r="XT2364" s="121"/>
      <c r="XU2364" s="121"/>
      <c r="XV2364" s="121"/>
      <c r="XW2364" s="121"/>
      <c r="XX2364" s="121"/>
      <c r="XY2364" s="121"/>
      <c r="XZ2364" s="121"/>
      <c r="YA2364" s="121"/>
      <c r="YB2364" s="121"/>
      <c r="YC2364" s="121"/>
      <c r="YD2364" s="121"/>
      <c r="YE2364" s="121"/>
      <c r="YF2364" s="121"/>
      <c r="YG2364" s="121"/>
      <c r="YH2364" s="121"/>
      <c r="YI2364" s="121"/>
      <c r="YJ2364" s="121"/>
      <c r="YK2364" s="121"/>
      <c r="YL2364" s="121"/>
      <c r="YM2364" s="121"/>
      <c r="YN2364" s="121"/>
      <c r="YO2364" s="121"/>
      <c r="YP2364" s="121"/>
      <c r="YQ2364" s="121"/>
      <c r="YR2364" s="121"/>
      <c r="YS2364" s="121"/>
      <c r="YT2364" s="121"/>
      <c r="YU2364" s="121"/>
      <c r="YV2364" s="121"/>
      <c r="YW2364" s="121"/>
      <c r="YX2364" s="121"/>
      <c r="YY2364" s="121"/>
      <c r="YZ2364" s="121"/>
      <c r="ZA2364" s="121"/>
      <c r="ZB2364" s="121"/>
      <c r="ZC2364" s="121"/>
      <c r="ZD2364" s="121"/>
      <c r="ZE2364" s="121"/>
      <c r="ZF2364" s="121"/>
      <c r="ZG2364" s="121"/>
      <c r="ZH2364" s="121"/>
      <c r="ZI2364" s="121"/>
      <c r="ZJ2364" s="121"/>
      <c r="ZK2364" s="121"/>
      <c r="ZL2364" s="121"/>
      <c r="ZM2364" s="121"/>
      <c r="ZN2364" s="121"/>
      <c r="ZO2364" s="121"/>
      <c r="ZP2364" s="121"/>
      <c r="ZQ2364" s="121"/>
      <c r="ZR2364" s="121"/>
      <c r="ZS2364" s="121"/>
      <c r="ZT2364" s="121"/>
      <c r="ZU2364" s="121"/>
      <c r="ZV2364" s="121"/>
      <c r="ZW2364" s="121"/>
      <c r="ZX2364" s="121"/>
      <c r="ZY2364" s="121"/>
      <c r="ZZ2364" s="121"/>
      <c r="AAA2364" s="121"/>
      <c r="AAB2364" s="121"/>
      <c r="AAC2364" s="121"/>
      <c r="AAD2364" s="121"/>
      <c r="AAE2364" s="121"/>
      <c r="AAF2364" s="121"/>
      <c r="AAG2364" s="121"/>
      <c r="AAH2364" s="121"/>
      <c r="AAI2364" s="121"/>
      <c r="AAJ2364" s="121"/>
      <c r="AAK2364" s="121"/>
      <c r="AAL2364" s="121"/>
      <c r="AAM2364" s="121"/>
      <c r="AAN2364" s="121"/>
      <c r="AAO2364" s="121"/>
      <c r="AAP2364" s="121"/>
      <c r="AAQ2364" s="121"/>
      <c r="AAR2364" s="121"/>
      <c r="AAS2364" s="121"/>
      <c r="AAT2364" s="121"/>
      <c r="AAU2364" s="121"/>
      <c r="AAV2364" s="121"/>
      <c r="AAW2364" s="121"/>
      <c r="AAX2364" s="121"/>
      <c r="AAY2364" s="121"/>
      <c r="AAZ2364" s="121"/>
      <c r="ABA2364" s="121"/>
      <c r="ABB2364" s="121"/>
      <c r="ABC2364" s="121"/>
      <c r="ABD2364" s="121"/>
      <c r="ABE2364" s="121"/>
      <c r="ABF2364" s="121"/>
      <c r="ABG2364" s="121"/>
      <c r="ABH2364" s="121"/>
      <c r="ABI2364" s="121"/>
      <c r="ABJ2364" s="121"/>
      <c r="ABK2364" s="121"/>
      <c r="ABL2364" s="121"/>
      <c r="ABM2364" s="121"/>
      <c r="ABN2364" s="121"/>
      <c r="ABO2364" s="121"/>
      <c r="ABP2364" s="121"/>
      <c r="ABQ2364" s="121"/>
      <c r="ABR2364" s="121"/>
      <c r="ABS2364" s="121"/>
      <c r="ABT2364" s="121"/>
      <c r="ABU2364" s="121"/>
      <c r="ABV2364" s="121"/>
      <c r="ABW2364" s="121"/>
      <c r="ABX2364" s="121"/>
      <c r="ABY2364" s="121"/>
      <c r="ABZ2364" s="121"/>
      <c r="ACA2364" s="121"/>
      <c r="ACB2364" s="121"/>
      <c r="ACC2364" s="121"/>
      <c r="ACD2364" s="121"/>
      <c r="ACE2364" s="121"/>
      <c r="ACF2364" s="121"/>
      <c r="ACG2364" s="121"/>
      <c r="ACH2364" s="121"/>
      <c r="ACI2364" s="121"/>
      <c r="ACJ2364" s="121"/>
      <c r="ACK2364" s="121"/>
      <c r="ACL2364" s="121"/>
      <c r="ACM2364" s="121"/>
      <c r="ACN2364" s="121"/>
      <c r="ACO2364" s="121"/>
      <c r="ACP2364" s="121"/>
      <c r="ACQ2364" s="121"/>
      <c r="ACR2364" s="121"/>
      <c r="ACS2364" s="121"/>
      <c r="ACT2364" s="121"/>
      <c r="ACU2364" s="121"/>
      <c r="ACV2364" s="121"/>
      <c r="ACW2364" s="121"/>
      <c r="ACX2364" s="121"/>
      <c r="ACY2364" s="121"/>
      <c r="ACZ2364" s="121"/>
      <c r="ADA2364" s="121"/>
      <c r="ADB2364" s="121"/>
      <c r="ADC2364" s="121"/>
      <c r="ADD2364" s="121"/>
      <c r="ADE2364" s="121"/>
      <c r="ADF2364" s="121"/>
      <c r="ADG2364" s="121"/>
      <c r="ADH2364" s="121"/>
      <c r="ADI2364" s="121"/>
      <c r="ADJ2364" s="121"/>
      <c r="ADK2364" s="121"/>
      <c r="ADL2364" s="121"/>
      <c r="ADM2364" s="121"/>
      <c r="ADN2364" s="121"/>
      <c r="ADO2364" s="121"/>
      <c r="ADP2364" s="121"/>
      <c r="ADQ2364" s="121"/>
      <c r="ADR2364" s="121"/>
      <c r="ADS2364" s="121"/>
      <c r="ADT2364" s="121"/>
      <c r="ADU2364" s="121"/>
      <c r="ADV2364" s="121"/>
      <c r="ADW2364" s="121"/>
      <c r="ADX2364" s="121"/>
      <c r="ADY2364" s="121"/>
      <c r="ADZ2364" s="121"/>
      <c r="AEA2364" s="121"/>
      <c r="AEB2364" s="121"/>
      <c r="AEC2364" s="121"/>
      <c r="AED2364" s="121"/>
      <c r="AEE2364" s="121"/>
      <c r="AEF2364" s="121"/>
      <c r="AEG2364" s="121"/>
      <c r="AEH2364" s="121"/>
      <c r="AEI2364" s="121"/>
      <c r="AEJ2364" s="121"/>
      <c r="AEK2364" s="121"/>
      <c r="AEL2364" s="121"/>
      <c r="AEM2364" s="121"/>
      <c r="AEN2364" s="121"/>
      <c r="AEO2364" s="121"/>
      <c r="AEP2364" s="121"/>
      <c r="AEQ2364" s="121"/>
      <c r="AER2364" s="121"/>
      <c r="AES2364" s="121"/>
      <c r="AET2364" s="121"/>
      <c r="AEU2364" s="121"/>
      <c r="AEV2364" s="121"/>
      <c r="AEW2364" s="121"/>
      <c r="AEX2364" s="121"/>
      <c r="AEY2364" s="121"/>
      <c r="AEZ2364" s="121"/>
      <c r="AFA2364" s="121"/>
      <c r="AFB2364" s="121"/>
      <c r="AFC2364" s="121"/>
      <c r="AFD2364" s="121"/>
      <c r="AFE2364" s="121"/>
      <c r="AFF2364" s="121"/>
      <c r="AFG2364" s="121"/>
      <c r="AFH2364" s="121"/>
      <c r="AFI2364" s="121"/>
      <c r="AFJ2364" s="121"/>
      <c r="AFK2364" s="121"/>
      <c r="AFL2364" s="121"/>
      <c r="AFM2364" s="121"/>
      <c r="AFN2364" s="121"/>
      <c r="AFO2364" s="121"/>
      <c r="AFP2364" s="121"/>
      <c r="AFQ2364" s="121"/>
      <c r="AFR2364" s="121"/>
      <c r="AFS2364" s="121"/>
      <c r="AFT2364" s="121"/>
      <c r="AFU2364" s="121"/>
      <c r="AFV2364" s="121"/>
      <c r="AFW2364" s="121"/>
      <c r="AFX2364" s="121"/>
      <c r="AFY2364" s="121"/>
      <c r="AFZ2364" s="121"/>
      <c r="AGA2364" s="121"/>
      <c r="AGB2364" s="121"/>
      <c r="AGC2364" s="121"/>
      <c r="AGD2364" s="121"/>
      <c r="AGE2364" s="121"/>
      <c r="AGF2364" s="121"/>
      <c r="AGG2364" s="121"/>
      <c r="AGH2364" s="121"/>
      <c r="AGI2364" s="121"/>
      <c r="AGJ2364" s="121"/>
      <c r="AGK2364" s="121"/>
      <c r="AGL2364" s="121"/>
      <c r="AGM2364" s="121"/>
      <c r="AGN2364" s="121"/>
      <c r="AGO2364" s="121"/>
      <c r="AGP2364" s="121"/>
      <c r="AGQ2364" s="121"/>
      <c r="AGR2364" s="121"/>
      <c r="AGS2364" s="121"/>
      <c r="AGT2364" s="121"/>
      <c r="AGU2364" s="121"/>
      <c r="AGV2364" s="121"/>
      <c r="AGW2364" s="121"/>
      <c r="AGX2364" s="121"/>
      <c r="AGY2364" s="121"/>
      <c r="AGZ2364" s="121"/>
      <c r="AHA2364" s="121"/>
      <c r="AHB2364" s="121"/>
      <c r="AHC2364" s="121"/>
      <c r="AHD2364" s="121"/>
      <c r="AHE2364" s="121"/>
      <c r="AHF2364" s="121"/>
      <c r="AHG2364" s="121"/>
      <c r="AHH2364" s="121"/>
      <c r="AHI2364" s="121"/>
      <c r="AHJ2364" s="121"/>
      <c r="AHK2364" s="121"/>
      <c r="AHL2364" s="121"/>
      <c r="AHM2364" s="121"/>
      <c r="AHN2364" s="121"/>
      <c r="AHO2364" s="121"/>
      <c r="AHP2364" s="121"/>
      <c r="AHQ2364" s="121"/>
      <c r="AHR2364" s="121"/>
      <c r="AHS2364" s="121"/>
      <c r="AHT2364" s="121"/>
      <c r="AHU2364" s="121"/>
      <c r="AHV2364" s="121"/>
      <c r="AHW2364" s="121"/>
      <c r="AHX2364" s="121"/>
      <c r="AHY2364" s="121"/>
      <c r="AHZ2364" s="121"/>
      <c r="AIA2364" s="121"/>
      <c r="AIB2364" s="121"/>
      <c r="AIC2364" s="121"/>
      <c r="AID2364" s="121"/>
      <c r="AIE2364" s="121"/>
      <c r="AIF2364" s="121"/>
      <c r="AIG2364" s="121"/>
      <c r="AIH2364" s="121"/>
      <c r="AII2364" s="121"/>
      <c r="AIJ2364" s="121"/>
      <c r="AIK2364" s="121"/>
      <c r="AIL2364" s="121"/>
      <c r="AIM2364" s="121"/>
      <c r="AIN2364" s="121"/>
      <c r="AIO2364" s="121"/>
      <c r="AIP2364" s="121"/>
      <c r="AIQ2364" s="121"/>
      <c r="AIR2364" s="121"/>
      <c r="AIS2364" s="121"/>
      <c r="AIT2364" s="121"/>
      <c r="AIU2364" s="121"/>
      <c r="AIV2364" s="121"/>
      <c r="AIW2364" s="121"/>
      <c r="AIX2364" s="121"/>
      <c r="AIY2364" s="121"/>
      <c r="AIZ2364" s="121"/>
      <c r="AJA2364" s="121"/>
      <c r="AJB2364" s="121"/>
      <c r="AJC2364" s="121"/>
      <c r="AJD2364" s="121"/>
      <c r="AJE2364" s="121"/>
      <c r="AJF2364" s="121"/>
      <c r="AJG2364" s="121"/>
      <c r="AJH2364" s="121"/>
      <c r="AJI2364" s="121"/>
      <c r="AJJ2364" s="121"/>
      <c r="AJK2364" s="121"/>
      <c r="AJL2364" s="121"/>
      <c r="AJM2364" s="121"/>
      <c r="AJN2364" s="121"/>
      <c r="AJO2364" s="121"/>
      <c r="AJP2364" s="121"/>
      <c r="AJQ2364" s="121"/>
      <c r="AJR2364" s="121"/>
      <c r="AJS2364" s="121"/>
      <c r="AJT2364" s="121"/>
      <c r="AJU2364" s="121"/>
      <c r="AJV2364" s="121"/>
      <c r="AJW2364" s="121"/>
      <c r="AJX2364" s="121"/>
      <c r="AJY2364" s="121"/>
      <c r="AJZ2364" s="121"/>
      <c r="AKA2364" s="121"/>
      <c r="AKB2364" s="121"/>
      <c r="AKC2364" s="121"/>
      <c r="AKD2364" s="121"/>
      <c r="AKE2364" s="121"/>
      <c r="AKF2364" s="121"/>
      <c r="AKG2364" s="121"/>
      <c r="AKH2364" s="121"/>
      <c r="AKI2364" s="121"/>
      <c r="AKJ2364" s="121"/>
      <c r="AKK2364" s="121"/>
      <c r="AKL2364" s="121"/>
      <c r="AKM2364" s="121"/>
      <c r="AKN2364" s="121"/>
      <c r="AKO2364" s="121"/>
      <c r="AKP2364" s="121"/>
      <c r="AKQ2364" s="121"/>
      <c r="AKR2364" s="121"/>
      <c r="AKS2364" s="121"/>
      <c r="AKT2364" s="121"/>
      <c r="AKU2364" s="121"/>
      <c r="AKV2364" s="121"/>
      <c r="AKW2364" s="121"/>
      <c r="AKX2364" s="121"/>
      <c r="AKY2364" s="121"/>
      <c r="AKZ2364" s="121"/>
      <c r="ALA2364" s="121"/>
      <c r="ALB2364" s="121"/>
      <c r="ALC2364" s="121"/>
      <c r="ALD2364" s="121"/>
      <c r="ALE2364" s="121"/>
      <c r="ALF2364" s="121"/>
      <c r="ALG2364" s="121"/>
      <c r="ALH2364" s="121"/>
      <c r="ALI2364" s="121"/>
      <c r="ALJ2364" s="121"/>
      <c r="ALK2364" s="121"/>
      <c r="ALL2364" s="121"/>
      <c r="ALM2364" s="121"/>
      <c r="ALN2364" s="121"/>
      <c r="ALO2364" s="121"/>
      <c r="ALP2364" s="121"/>
      <c r="ALQ2364" s="121"/>
      <c r="ALR2364" s="121"/>
      <c r="ALS2364" s="121"/>
      <c r="ALT2364" s="121"/>
      <c r="ALU2364" s="121"/>
      <c r="ALV2364" s="121"/>
      <c r="ALW2364" s="121"/>
      <c r="ALX2364" s="121"/>
      <c r="ALY2364" s="121"/>
      <c r="ALZ2364" s="121"/>
      <c r="AMA2364" s="121"/>
      <c r="AMB2364" s="121"/>
      <c r="AMC2364" s="121"/>
      <c r="AMD2364" s="121"/>
      <c r="AME2364" s="121"/>
      <c r="AMF2364" s="121"/>
      <c r="AMG2364" s="121"/>
      <c r="AMH2364" s="121"/>
      <c r="AMI2364" s="121"/>
      <c r="AMJ2364" s="121"/>
      <c r="AMK2364" s="121"/>
    </row>
    <row r="2365" spans="1:1025" s="108" customFormat="1" ht="43.2">
      <c r="A2365" s="15">
        <v>2362</v>
      </c>
      <c r="B2365" s="87" t="s">
        <v>40</v>
      </c>
      <c r="C2365" s="274" t="s">
        <v>3864</v>
      </c>
      <c r="D2365" s="87" t="s">
        <v>5747</v>
      </c>
      <c r="E2365" s="16" t="s">
        <v>5755</v>
      </c>
      <c r="F2365" s="16" t="s">
        <v>938</v>
      </c>
      <c r="G2365" s="87" t="s">
        <v>5756</v>
      </c>
      <c r="H2365" s="87" t="s">
        <v>5757</v>
      </c>
      <c r="I2365" s="16" t="s">
        <v>5758</v>
      </c>
      <c r="J2365" s="289" t="s">
        <v>5759</v>
      </c>
      <c r="K2365" s="16" t="s">
        <v>5760</v>
      </c>
      <c r="L2365" s="16" t="s">
        <v>5761</v>
      </c>
      <c r="M2365" s="287" t="s">
        <v>5762</v>
      </c>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21"/>
      <c r="AO2365" s="121"/>
      <c r="AP2365" s="121"/>
      <c r="AQ2365" s="121"/>
      <c r="AR2365" s="121"/>
      <c r="AS2365" s="121"/>
      <c r="AT2365" s="121"/>
      <c r="AU2365" s="121"/>
      <c r="AV2365" s="121"/>
      <c r="AW2365" s="121"/>
      <c r="AX2365" s="121"/>
      <c r="AY2365" s="121"/>
      <c r="AZ2365" s="121"/>
      <c r="BA2365" s="121"/>
      <c r="BB2365" s="121"/>
      <c r="BC2365" s="121"/>
      <c r="BD2365" s="121"/>
      <c r="BE2365" s="121"/>
      <c r="BF2365" s="121"/>
      <c r="BG2365" s="121"/>
      <c r="BH2365" s="121"/>
      <c r="BI2365" s="121"/>
      <c r="BJ2365" s="121"/>
      <c r="BK2365" s="121"/>
      <c r="BL2365" s="121"/>
      <c r="BM2365" s="121"/>
      <c r="BN2365" s="121"/>
      <c r="BO2365" s="121"/>
      <c r="BP2365" s="121"/>
      <c r="BQ2365" s="121"/>
      <c r="BR2365" s="121"/>
      <c r="BS2365" s="121"/>
      <c r="BT2365" s="121"/>
      <c r="BU2365" s="121"/>
      <c r="BV2365" s="121"/>
      <c r="BW2365" s="121"/>
      <c r="BX2365" s="121"/>
      <c r="BY2365" s="121"/>
      <c r="BZ2365" s="121"/>
      <c r="CA2365" s="121"/>
      <c r="CB2365" s="121"/>
      <c r="CC2365" s="121"/>
      <c r="CD2365" s="121"/>
      <c r="CE2365" s="121"/>
      <c r="CF2365" s="121"/>
      <c r="CG2365" s="121"/>
      <c r="CH2365" s="121"/>
      <c r="CI2365" s="121"/>
      <c r="CJ2365" s="121"/>
      <c r="CK2365" s="121"/>
      <c r="CL2365" s="121"/>
      <c r="CM2365" s="121"/>
      <c r="CN2365" s="121"/>
      <c r="CO2365" s="121"/>
      <c r="CP2365" s="121"/>
      <c r="CQ2365" s="121"/>
      <c r="CR2365" s="121"/>
      <c r="CS2365" s="121"/>
      <c r="CT2365" s="121"/>
      <c r="CU2365" s="121"/>
      <c r="CV2365" s="121"/>
      <c r="CW2365" s="121"/>
      <c r="CX2365" s="121"/>
      <c r="CY2365" s="121"/>
      <c r="CZ2365" s="121"/>
      <c r="DA2365" s="121"/>
      <c r="DB2365" s="121"/>
      <c r="DC2365" s="121"/>
      <c r="DD2365" s="121"/>
      <c r="DE2365" s="121"/>
      <c r="DF2365" s="121"/>
      <c r="DG2365" s="121"/>
      <c r="DH2365" s="121"/>
      <c r="DI2365" s="121"/>
      <c r="DJ2365" s="121"/>
      <c r="DK2365" s="121"/>
      <c r="DL2365" s="121"/>
      <c r="DM2365" s="121"/>
      <c r="DN2365" s="121"/>
      <c r="DO2365" s="121"/>
      <c r="DP2365" s="121"/>
      <c r="DQ2365" s="121"/>
      <c r="DR2365" s="121"/>
      <c r="DS2365" s="121"/>
      <c r="DT2365" s="121"/>
      <c r="DU2365" s="121"/>
      <c r="DV2365" s="121"/>
      <c r="DW2365" s="121"/>
      <c r="DX2365" s="121"/>
      <c r="DY2365" s="121"/>
      <c r="DZ2365" s="121"/>
      <c r="EA2365" s="121"/>
      <c r="EB2365" s="121"/>
      <c r="EC2365" s="121"/>
      <c r="ED2365" s="121"/>
      <c r="EE2365" s="121"/>
      <c r="EF2365" s="121"/>
      <c r="EG2365" s="121"/>
      <c r="EH2365" s="121"/>
      <c r="EI2365" s="121"/>
      <c r="EJ2365" s="121"/>
      <c r="EK2365" s="121"/>
      <c r="EL2365" s="121"/>
      <c r="EM2365" s="121"/>
      <c r="EN2365" s="121"/>
      <c r="EO2365" s="121"/>
      <c r="EP2365" s="121"/>
      <c r="EQ2365" s="121"/>
      <c r="ER2365" s="121"/>
      <c r="ES2365" s="121"/>
      <c r="ET2365" s="121"/>
      <c r="EU2365" s="121"/>
      <c r="EV2365" s="121"/>
      <c r="EW2365" s="121"/>
      <c r="EX2365" s="121"/>
      <c r="EY2365" s="121"/>
      <c r="EZ2365" s="121"/>
      <c r="FA2365" s="121"/>
      <c r="FB2365" s="121"/>
      <c r="FC2365" s="121"/>
      <c r="FD2365" s="121"/>
      <c r="FE2365" s="121"/>
      <c r="FF2365" s="121"/>
      <c r="FG2365" s="121"/>
      <c r="FH2365" s="121"/>
      <c r="FI2365" s="121"/>
      <c r="FJ2365" s="121"/>
      <c r="FK2365" s="121"/>
      <c r="FL2365" s="121"/>
      <c r="FM2365" s="121"/>
      <c r="FN2365" s="121"/>
      <c r="FO2365" s="121"/>
      <c r="FP2365" s="121"/>
      <c r="FQ2365" s="121"/>
      <c r="FR2365" s="121"/>
      <c r="FS2365" s="121"/>
      <c r="FT2365" s="121"/>
      <c r="FU2365" s="121"/>
      <c r="FV2365" s="121"/>
      <c r="FW2365" s="121"/>
      <c r="FX2365" s="121"/>
      <c r="FY2365" s="121"/>
      <c r="FZ2365" s="121"/>
      <c r="GA2365" s="121"/>
      <c r="GB2365" s="121"/>
      <c r="GC2365" s="121"/>
      <c r="GD2365" s="121"/>
      <c r="GE2365" s="121"/>
      <c r="GF2365" s="121"/>
      <c r="GG2365" s="121"/>
      <c r="GH2365" s="121"/>
      <c r="GI2365" s="121"/>
      <c r="GJ2365" s="121"/>
      <c r="GK2365" s="121"/>
      <c r="GL2365" s="121"/>
      <c r="GM2365" s="121"/>
      <c r="GN2365" s="121"/>
      <c r="GO2365" s="121"/>
      <c r="GP2365" s="121"/>
      <c r="GQ2365" s="121"/>
      <c r="GR2365" s="121"/>
      <c r="GS2365" s="121"/>
      <c r="GT2365" s="121"/>
      <c r="GU2365" s="121"/>
      <c r="GV2365" s="121"/>
      <c r="GW2365" s="121"/>
      <c r="GX2365" s="121"/>
      <c r="GY2365" s="121"/>
      <c r="GZ2365" s="121"/>
      <c r="HA2365" s="121"/>
      <c r="HB2365" s="121"/>
      <c r="HC2365" s="121"/>
      <c r="HD2365" s="121"/>
      <c r="HE2365" s="121"/>
      <c r="HF2365" s="121"/>
      <c r="HG2365" s="121"/>
      <c r="HH2365" s="121"/>
      <c r="HI2365" s="121"/>
      <c r="HJ2365" s="121"/>
      <c r="HK2365" s="121"/>
      <c r="HL2365" s="121"/>
      <c r="HM2365" s="121"/>
      <c r="HN2365" s="121"/>
      <c r="HO2365" s="121"/>
      <c r="HP2365" s="121"/>
      <c r="HQ2365" s="121"/>
      <c r="HR2365" s="121"/>
      <c r="HS2365" s="121"/>
      <c r="HT2365" s="121"/>
      <c r="HU2365" s="121"/>
      <c r="HV2365" s="121"/>
      <c r="HW2365" s="121"/>
      <c r="HX2365" s="121"/>
      <c r="HY2365" s="121"/>
      <c r="HZ2365" s="121"/>
      <c r="IA2365" s="121"/>
      <c r="IB2365" s="121"/>
      <c r="IC2365" s="121"/>
      <c r="ID2365" s="121"/>
      <c r="IE2365" s="121"/>
      <c r="IF2365" s="121"/>
      <c r="IG2365" s="121"/>
      <c r="IH2365" s="121"/>
      <c r="II2365" s="121"/>
      <c r="IJ2365" s="121"/>
      <c r="IK2365" s="121"/>
      <c r="IL2365" s="121"/>
      <c r="IM2365" s="121"/>
      <c r="IN2365" s="121"/>
      <c r="IO2365" s="121"/>
      <c r="IP2365" s="121"/>
      <c r="IQ2365" s="121"/>
      <c r="IR2365" s="121"/>
      <c r="IS2365" s="121"/>
      <c r="IT2365" s="121"/>
      <c r="IU2365" s="121"/>
      <c r="IV2365" s="121"/>
      <c r="IW2365" s="121"/>
      <c r="IX2365" s="121"/>
      <c r="IY2365" s="121"/>
      <c r="IZ2365" s="121"/>
      <c r="JA2365" s="121"/>
      <c r="JB2365" s="121"/>
      <c r="JC2365" s="121"/>
      <c r="JD2365" s="121"/>
      <c r="JE2365" s="121"/>
      <c r="JF2365" s="121"/>
      <c r="JG2365" s="121"/>
      <c r="JH2365" s="121"/>
      <c r="JI2365" s="121"/>
      <c r="JJ2365" s="121"/>
      <c r="JK2365" s="121"/>
      <c r="JL2365" s="121"/>
      <c r="JM2365" s="121"/>
      <c r="JN2365" s="121"/>
      <c r="JO2365" s="121"/>
      <c r="JP2365" s="121"/>
      <c r="JQ2365" s="121"/>
      <c r="JR2365" s="121"/>
      <c r="JS2365" s="121"/>
      <c r="JT2365" s="121"/>
      <c r="JU2365" s="121"/>
      <c r="JV2365" s="121"/>
      <c r="JW2365" s="121"/>
      <c r="JX2365" s="121"/>
      <c r="JY2365" s="121"/>
      <c r="JZ2365" s="121"/>
      <c r="KA2365" s="121"/>
      <c r="KB2365" s="121"/>
      <c r="KC2365" s="121"/>
      <c r="KD2365" s="121"/>
      <c r="KE2365" s="121"/>
      <c r="KF2365" s="121"/>
      <c r="KG2365" s="121"/>
      <c r="KH2365" s="121"/>
      <c r="KI2365" s="121"/>
      <c r="KJ2365" s="121"/>
      <c r="KK2365" s="121"/>
      <c r="KL2365" s="121"/>
      <c r="KM2365" s="121"/>
      <c r="KN2365" s="121"/>
      <c r="KO2365" s="121"/>
      <c r="KP2365" s="121"/>
      <c r="KQ2365" s="121"/>
      <c r="KR2365" s="121"/>
      <c r="KS2365" s="121"/>
      <c r="KT2365" s="121"/>
      <c r="KU2365" s="121"/>
      <c r="KV2365" s="121"/>
      <c r="KW2365" s="121"/>
      <c r="KX2365" s="121"/>
      <c r="KY2365" s="121"/>
      <c r="KZ2365" s="121"/>
      <c r="LA2365" s="121"/>
      <c r="LB2365" s="121"/>
      <c r="LC2365" s="121"/>
      <c r="LD2365" s="121"/>
      <c r="LE2365" s="121"/>
      <c r="LF2365" s="121"/>
      <c r="LG2365" s="121"/>
      <c r="LH2365" s="121"/>
      <c r="LI2365" s="121"/>
      <c r="LJ2365" s="121"/>
      <c r="LK2365" s="121"/>
      <c r="LL2365" s="121"/>
      <c r="LM2365" s="121"/>
      <c r="LN2365" s="121"/>
      <c r="LO2365" s="121"/>
      <c r="LP2365" s="121"/>
      <c r="LQ2365" s="121"/>
      <c r="LR2365" s="121"/>
      <c r="LS2365" s="121"/>
      <c r="LT2365" s="121"/>
      <c r="LU2365" s="121"/>
      <c r="LV2365" s="121"/>
      <c r="LW2365" s="121"/>
      <c r="LX2365" s="121"/>
      <c r="LY2365" s="121"/>
      <c r="LZ2365" s="121"/>
      <c r="MA2365" s="121"/>
      <c r="MB2365" s="121"/>
      <c r="MC2365" s="121"/>
      <c r="MD2365" s="121"/>
      <c r="ME2365" s="121"/>
      <c r="MF2365" s="121"/>
      <c r="MG2365" s="121"/>
      <c r="MH2365" s="121"/>
      <c r="MI2365" s="121"/>
      <c r="MJ2365" s="121"/>
      <c r="MK2365" s="121"/>
      <c r="ML2365" s="121"/>
      <c r="MM2365" s="121"/>
      <c r="MN2365" s="121"/>
      <c r="MO2365" s="121"/>
      <c r="MP2365" s="121"/>
      <c r="MQ2365" s="121"/>
      <c r="MR2365" s="121"/>
      <c r="MS2365" s="121"/>
      <c r="MT2365" s="121"/>
      <c r="MU2365" s="121"/>
      <c r="MV2365" s="121"/>
      <c r="MW2365" s="121"/>
      <c r="MX2365" s="121"/>
      <c r="MY2365" s="121"/>
      <c r="MZ2365" s="121"/>
      <c r="NA2365" s="121"/>
      <c r="NB2365" s="121"/>
      <c r="NC2365" s="121"/>
      <c r="ND2365" s="121"/>
      <c r="NE2365" s="121"/>
      <c r="NF2365" s="121"/>
      <c r="NG2365" s="121"/>
      <c r="NH2365" s="121"/>
      <c r="NI2365" s="121"/>
      <c r="NJ2365" s="121"/>
      <c r="NK2365" s="121"/>
      <c r="NL2365" s="121"/>
      <c r="NM2365" s="121"/>
      <c r="NN2365" s="121"/>
      <c r="NO2365" s="121"/>
      <c r="NP2365" s="121"/>
      <c r="NQ2365" s="121"/>
      <c r="NR2365" s="121"/>
      <c r="NS2365" s="121"/>
      <c r="NT2365" s="121"/>
      <c r="NU2365" s="121"/>
      <c r="NV2365" s="121"/>
      <c r="NW2365" s="121"/>
      <c r="NX2365" s="121"/>
      <c r="NY2365" s="121"/>
      <c r="NZ2365" s="121"/>
      <c r="OA2365" s="121"/>
      <c r="OB2365" s="121"/>
      <c r="OC2365" s="121"/>
      <c r="OD2365" s="121"/>
      <c r="OE2365" s="121"/>
      <c r="OF2365" s="121"/>
      <c r="OG2365" s="121"/>
      <c r="OH2365" s="121"/>
      <c r="OI2365" s="121"/>
      <c r="OJ2365" s="121"/>
      <c r="OK2365" s="121"/>
      <c r="OL2365" s="121"/>
      <c r="OM2365" s="121"/>
      <c r="ON2365" s="121"/>
      <c r="OO2365" s="121"/>
      <c r="OP2365" s="121"/>
      <c r="OQ2365" s="121"/>
      <c r="OR2365" s="121"/>
      <c r="OS2365" s="121"/>
      <c r="OT2365" s="121"/>
      <c r="OU2365" s="121"/>
      <c r="OV2365" s="121"/>
      <c r="OW2365" s="121"/>
      <c r="OX2365" s="121"/>
      <c r="OY2365" s="121"/>
      <c r="OZ2365" s="121"/>
      <c r="PA2365" s="121"/>
      <c r="PB2365" s="121"/>
      <c r="PC2365" s="121"/>
      <c r="PD2365" s="121"/>
      <c r="PE2365" s="121"/>
      <c r="PF2365" s="121"/>
      <c r="PG2365" s="121"/>
      <c r="PH2365" s="121"/>
      <c r="PI2365" s="121"/>
      <c r="PJ2365" s="121"/>
      <c r="PK2365" s="121"/>
      <c r="PL2365" s="121"/>
      <c r="PM2365" s="121"/>
      <c r="PN2365" s="121"/>
      <c r="PO2365" s="121"/>
      <c r="PP2365" s="121"/>
      <c r="PQ2365" s="121"/>
      <c r="PR2365" s="121"/>
      <c r="PS2365" s="121"/>
      <c r="PT2365" s="121"/>
      <c r="PU2365" s="121"/>
      <c r="PV2365" s="121"/>
      <c r="PW2365" s="121"/>
      <c r="PX2365" s="121"/>
      <c r="PY2365" s="121"/>
      <c r="PZ2365" s="121"/>
      <c r="QA2365" s="121"/>
      <c r="QB2365" s="121"/>
      <c r="QC2365" s="121"/>
      <c r="QD2365" s="121"/>
      <c r="QE2365" s="121"/>
      <c r="QF2365" s="121"/>
      <c r="QG2365" s="121"/>
      <c r="QH2365" s="121"/>
      <c r="QI2365" s="121"/>
      <c r="QJ2365" s="121"/>
      <c r="QK2365" s="121"/>
      <c r="QL2365" s="121"/>
      <c r="QM2365" s="121"/>
      <c r="QN2365" s="121"/>
      <c r="QO2365" s="121"/>
      <c r="QP2365" s="121"/>
      <c r="QQ2365" s="121"/>
      <c r="QR2365" s="121"/>
      <c r="QS2365" s="121"/>
      <c r="QT2365" s="121"/>
      <c r="QU2365" s="121"/>
      <c r="QV2365" s="121"/>
      <c r="QW2365" s="121"/>
      <c r="QX2365" s="121"/>
      <c r="QY2365" s="121"/>
      <c r="QZ2365" s="121"/>
      <c r="RA2365" s="121"/>
      <c r="RB2365" s="121"/>
      <c r="RC2365" s="121"/>
      <c r="RD2365" s="121"/>
      <c r="RE2365" s="121"/>
      <c r="RF2365" s="121"/>
      <c r="RG2365" s="121"/>
      <c r="RH2365" s="121"/>
      <c r="RI2365" s="121"/>
      <c r="RJ2365" s="121"/>
      <c r="RK2365" s="121"/>
      <c r="RL2365" s="121"/>
      <c r="RM2365" s="121"/>
      <c r="RN2365" s="121"/>
      <c r="RO2365" s="121"/>
      <c r="RP2365" s="121"/>
      <c r="RQ2365" s="121"/>
      <c r="RR2365" s="121"/>
      <c r="RS2365" s="121"/>
      <c r="RT2365" s="121"/>
      <c r="RU2365" s="121"/>
      <c r="RV2365" s="121"/>
      <c r="RW2365" s="121"/>
      <c r="RX2365" s="121"/>
      <c r="RY2365" s="121"/>
      <c r="RZ2365" s="121"/>
      <c r="SA2365" s="121"/>
      <c r="SB2365" s="121"/>
      <c r="SC2365" s="121"/>
      <c r="SD2365" s="121"/>
      <c r="SE2365" s="121"/>
      <c r="SF2365" s="121"/>
      <c r="SG2365" s="121"/>
      <c r="SH2365" s="121"/>
      <c r="SI2365" s="121"/>
      <c r="SJ2365" s="121"/>
      <c r="SK2365" s="121"/>
      <c r="SL2365" s="121"/>
      <c r="SM2365" s="121"/>
      <c r="SN2365" s="121"/>
      <c r="SO2365" s="121"/>
      <c r="SP2365" s="121"/>
      <c r="SQ2365" s="121"/>
      <c r="SR2365" s="121"/>
      <c r="SS2365" s="121"/>
      <c r="ST2365" s="121"/>
      <c r="SU2365" s="121"/>
      <c r="SV2365" s="121"/>
      <c r="SW2365" s="121"/>
      <c r="SX2365" s="121"/>
      <c r="SY2365" s="121"/>
      <c r="SZ2365" s="121"/>
      <c r="TA2365" s="121"/>
      <c r="TB2365" s="121"/>
      <c r="TC2365" s="121"/>
      <c r="TD2365" s="121"/>
      <c r="TE2365" s="121"/>
      <c r="TF2365" s="121"/>
      <c r="TG2365" s="121"/>
      <c r="TH2365" s="121"/>
      <c r="TI2365" s="121"/>
      <c r="TJ2365" s="121"/>
      <c r="TK2365" s="121"/>
      <c r="TL2365" s="121"/>
      <c r="TM2365" s="121"/>
      <c r="TN2365" s="121"/>
      <c r="TO2365" s="121"/>
      <c r="TP2365" s="121"/>
      <c r="TQ2365" s="121"/>
      <c r="TR2365" s="121"/>
      <c r="TS2365" s="121"/>
      <c r="TT2365" s="121"/>
      <c r="TU2365" s="121"/>
      <c r="TV2365" s="121"/>
      <c r="TW2365" s="121"/>
      <c r="TX2365" s="121"/>
      <c r="TY2365" s="121"/>
      <c r="TZ2365" s="121"/>
      <c r="UA2365" s="121"/>
      <c r="UB2365" s="121"/>
      <c r="UC2365" s="121"/>
      <c r="UD2365" s="121"/>
      <c r="UE2365" s="121"/>
      <c r="UF2365" s="121"/>
      <c r="UG2365" s="121"/>
      <c r="UH2365" s="121"/>
      <c r="UI2365" s="121"/>
      <c r="UJ2365" s="121"/>
      <c r="UK2365" s="121"/>
      <c r="UL2365" s="121"/>
      <c r="UM2365" s="121"/>
      <c r="UN2365" s="121"/>
      <c r="UO2365" s="121"/>
      <c r="UP2365" s="121"/>
      <c r="UQ2365" s="121"/>
      <c r="UR2365" s="121"/>
      <c r="US2365" s="121"/>
      <c r="UT2365" s="121"/>
      <c r="UU2365" s="121"/>
      <c r="UV2365" s="121"/>
      <c r="UW2365" s="121"/>
      <c r="UX2365" s="121"/>
      <c r="UY2365" s="121"/>
      <c r="UZ2365" s="121"/>
      <c r="VA2365" s="121"/>
      <c r="VB2365" s="121"/>
      <c r="VC2365" s="121"/>
      <c r="VD2365" s="121"/>
      <c r="VE2365" s="121"/>
      <c r="VF2365" s="121"/>
      <c r="VG2365" s="121"/>
      <c r="VH2365" s="121"/>
      <c r="VI2365" s="121"/>
      <c r="VJ2365" s="121"/>
      <c r="VK2365" s="121"/>
      <c r="VL2365" s="121"/>
      <c r="VM2365" s="121"/>
      <c r="VN2365" s="121"/>
      <c r="VO2365" s="121"/>
      <c r="VP2365" s="121"/>
      <c r="VQ2365" s="121"/>
      <c r="VR2365" s="121"/>
      <c r="VS2365" s="121"/>
      <c r="VT2365" s="121"/>
      <c r="VU2365" s="121"/>
      <c r="VV2365" s="121"/>
      <c r="VW2365" s="121"/>
      <c r="VX2365" s="121"/>
      <c r="VY2365" s="121"/>
      <c r="VZ2365" s="121"/>
      <c r="WA2365" s="121"/>
      <c r="WB2365" s="121"/>
      <c r="WC2365" s="121"/>
      <c r="WD2365" s="121"/>
      <c r="WE2365" s="121"/>
      <c r="WF2365" s="121"/>
      <c r="WG2365" s="121"/>
      <c r="WH2365" s="121"/>
      <c r="WI2365" s="121"/>
      <c r="WJ2365" s="121"/>
      <c r="WK2365" s="121"/>
      <c r="WL2365" s="121"/>
      <c r="WM2365" s="121"/>
      <c r="WN2365" s="121"/>
      <c r="WO2365" s="121"/>
      <c r="WP2365" s="121"/>
      <c r="WQ2365" s="121"/>
      <c r="WR2365" s="121"/>
      <c r="WS2365" s="121"/>
      <c r="WT2365" s="121"/>
      <c r="WU2365" s="121"/>
      <c r="WV2365" s="121"/>
      <c r="WW2365" s="121"/>
      <c r="WX2365" s="121"/>
      <c r="WY2365" s="121"/>
      <c r="WZ2365" s="121"/>
      <c r="XA2365" s="121"/>
      <c r="XB2365" s="121"/>
      <c r="XC2365" s="121"/>
      <c r="XD2365" s="121"/>
      <c r="XE2365" s="121"/>
      <c r="XF2365" s="121"/>
      <c r="XG2365" s="121"/>
      <c r="XH2365" s="121"/>
      <c r="XI2365" s="121"/>
      <c r="XJ2365" s="121"/>
      <c r="XK2365" s="121"/>
      <c r="XL2365" s="121"/>
      <c r="XM2365" s="121"/>
      <c r="XN2365" s="121"/>
      <c r="XO2365" s="121"/>
      <c r="XP2365" s="121"/>
      <c r="XQ2365" s="121"/>
      <c r="XR2365" s="121"/>
      <c r="XS2365" s="121"/>
      <c r="XT2365" s="121"/>
      <c r="XU2365" s="121"/>
      <c r="XV2365" s="121"/>
      <c r="XW2365" s="121"/>
      <c r="XX2365" s="121"/>
      <c r="XY2365" s="121"/>
      <c r="XZ2365" s="121"/>
      <c r="YA2365" s="121"/>
      <c r="YB2365" s="121"/>
      <c r="YC2365" s="121"/>
      <c r="YD2365" s="121"/>
      <c r="YE2365" s="121"/>
      <c r="YF2365" s="121"/>
      <c r="YG2365" s="121"/>
      <c r="YH2365" s="121"/>
      <c r="YI2365" s="121"/>
      <c r="YJ2365" s="121"/>
      <c r="YK2365" s="121"/>
      <c r="YL2365" s="121"/>
      <c r="YM2365" s="121"/>
      <c r="YN2365" s="121"/>
      <c r="YO2365" s="121"/>
      <c r="YP2365" s="121"/>
      <c r="YQ2365" s="121"/>
      <c r="YR2365" s="121"/>
      <c r="YS2365" s="121"/>
      <c r="YT2365" s="121"/>
      <c r="YU2365" s="121"/>
      <c r="YV2365" s="121"/>
      <c r="YW2365" s="121"/>
      <c r="YX2365" s="121"/>
      <c r="YY2365" s="121"/>
      <c r="YZ2365" s="121"/>
      <c r="ZA2365" s="121"/>
      <c r="ZB2365" s="121"/>
      <c r="ZC2365" s="121"/>
      <c r="ZD2365" s="121"/>
      <c r="ZE2365" s="121"/>
      <c r="ZF2365" s="121"/>
      <c r="ZG2365" s="121"/>
      <c r="ZH2365" s="121"/>
      <c r="ZI2365" s="121"/>
      <c r="ZJ2365" s="121"/>
      <c r="ZK2365" s="121"/>
      <c r="ZL2365" s="121"/>
      <c r="ZM2365" s="121"/>
      <c r="ZN2365" s="121"/>
      <c r="ZO2365" s="121"/>
      <c r="ZP2365" s="121"/>
      <c r="ZQ2365" s="121"/>
      <c r="ZR2365" s="121"/>
      <c r="ZS2365" s="121"/>
      <c r="ZT2365" s="121"/>
      <c r="ZU2365" s="121"/>
      <c r="ZV2365" s="121"/>
      <c r="ZW2365" s="121"/>
      <c r="ZX2365" s="121"/>
      <c r="ZY2365" s="121"/>
      <c r="ZZ2365" s="121"/>
      <c r="AAA2365" s="121"/>
      <c r="AAB2365" s="121"/>
      <c r="AAC2365" s="121"/>
      <c r="AAD2365" s="121"/>
      <c r="AAE2365" s="121"/>
      <c r="AAF2365" s="121"/>
      <c r="AAG2365" s="121"/>
      <c r="AAH2365" s="121"/>
      <c r="AAI2365" s="121"/>
      <c r="AAJ2365" s="121"/>
      <c r="AAK2365" s="121"/>
      <c r="AAL2365" s="121"/>
      <c r="AAM2365" s="121"/>
      <c r="AAN2365" s="121"/>
      <c r="AAO2365" s="121"/>
      <c r="AAP2365" s="121"/>
      <c r="AAQ2365" s="121"/>
      <c r="AAR2365" s="121"/>
      <c r="AAS2365" s="121"/>
      <c r="AAT2365" s="121"/>
      <c r="AAU2365" s="121"/>
      <c r="AAV2365" s="121"/>
      <c r="AAW2365" s="121"/>
      <c r="AAX2365" s="121"/>
      <c r="AAY2365" s="121"/>
      <c r="AAZ2365" s="121"/>
      <c r="ABA2365" s="121"/>
      <c r="ABB2365" s="121"/>
      <c r="ABC2365" s="121"/>
      <c r="ABD2365" s="121"/>
      <c r="ABE2365" s="121"/>
      <c r="ABF2365" s="121"/>
      <c r="ABG2365" s="121"/>
      <c r="ABH2365" s="121"/>
      <c r="ABI2365" s="121"/>
      <c r="ABJ2365" s="121"/>
      <c r="ABK2365" s="121"/>
      <c r="ABL2365" s="121"/>
      <c r="ABM2365" s="121"/>
      <c r="ABN2365" s="121"/>
      <c r="ABO2365" s="121"/>
      <c r="ABP2365" s="121"/>
      <c r="ABQ2365" s="121"/>
      <c r="ABR2365" s="121"/>
      <c r="ABS2365" s="121"/>
      <c r="ABT2365" s="121"/>
      <c r="ABU2365" s="121"/>
      <c r="ABV2365" s="121"/>
      <c r="ABW2365" s="121"/>
      <c r="ABX2365" s="121"/>
      <c r="ABY2365" s="121"/>
      <c r="ABZ2365" s="121"/>
      <c r="ACA2365" s="121"/>
      <c r="ACB2365" s="121"/>
      <c r="ACC2365" s="121"/>
      <c r="ACD2365" s="121"/>
      <c r="ACE2365" s="121"/>
      <c r="ACF2365" s="121"/>
      <c r="ACG2365" s="121"/>
      <c r="ACH2365" s="121"/>
      <c r="ACI2365" s="121"/>
      <c r="ACJ2365" s="121"/>
      <c r="ACK2365" s="121"/>
      <c r="ACL2365" s="121"/>
      <c r="ACM2365" s="121"/>
      <c r="ACN2365" s="121"/>
      <c r="ACO2365" s="121"/>
      <c r="ACP2365" s="121"/>
      <c r="ACQ2365" s="121"/>
      <c r="ACR2365" s="121"/>
      <c r="ACS2365" s="121"/>
      <c r="ACT2365" s="121"/>
      <c r="ACU2365" s="121"/>
      <c r="ACV2365" s="121"/>
      <c r="ACW2365" s="121"/>
      <c r="ACX2365" s="121"/>
      <c r="ACY2365" s="121"/>
      <c r="ACZ2365" s="121"/>
      <c r="ADA2365" s="121"/>
      <c r="ADB2365" s="121"/>
      <c r="ADC2365" s="121"/>
      <c r="ADD2365" s="121"/>
      <c r="ADE2365" s="121"/>
      <c r="ADF2365" s="121"/>
      <c r="ADG2365" s="121"/>
      <c r="ADH2365" s="121"/>
      <c r="ADI2365" s="121"/>
      <c r="ADJ2365" s="121"/>
      <c r="ADK2365" s="121"/>
      <c r="ADL2365" s="121"/>
      <c r="ADM2365" s="121"/>
      <c r="ADN2365" s="121"/>
      <c r="ADO2365" s="121"/>
      <c r="ADP2365" s="121"/>
      <c r="ADQ2365" s="121"/>
      <c r="ADR2365" s="121"/>
      <c r="ADS2365" s="121"/>
      <c r="ADT2365" s="121"/>
      <c r="ADU2365" s="121"/>
      <c r="ADV2365" s="121"/>
      <c r="ADW2365" s="121"/>
      <c r="ADX2365" s="121"/>
      <c r="ADY2365" s="121"/>
      <c r="ADZ2365" s="121"/>
      <c r="AEA2365" s="121"/>
      <c r="AEB2365" s="121"/>
      <c r="AEC2365" s="121"/>
      <c r="AED2365" s="121"/>
      <c r="AEE2365" s="121"/>
      <c r="AEF2365" s="121"/>
      <c r="AEG2365" s="121"/>
      <c r="AEH2365" s="121"/>
      <c r="AEI2365" s="121"/>
      <c r="AEJ2365" s="121"/>
      <c r="AEK2365" s="121"/>
      <c r="AEL2365" s="121"/>
      <c r="AEM2365" s="121"/>
      <c r="AEN2365" s="121"/>
      <c r="AEO2365" s="121"/>
      <c r="AEP2365" s="121"/>
      <c r="AEQ2365" s="121"/>
      <c r="AER2365" s="121"/>
      <c r="AES2365" s="121"/>
      <c r="AET2365" s="121"/>
      <c r="AEU2365" s="121"/>
      <c r="AEV2365" s="121"/>
      <c r="AEW2365" s="121"/>
      <c r="AEX2365" s="121"/>
      <c r="AEY2365" s="121"/>
      <c r="AEZ2365" s="121"/>
      <c r="AFA2365" s="121"/>
      <c r="AFB2365" s="121"/>
      <c r="AFC2365" s="121"/>
      <c r="AFD2365" s="121"/>
      <c r="AFE2365" s="121"/>
      <c r="AFF2365" s="121"/>
      <c r="AFG2365" s="121"/>
      <c r="AFH2365" s="121"/>
      <c r="AFI2365" s="121"/>
      <c r="AFJ2365" s="121"/>
      <c r="AFK2365" s="121"/>
      <c r="AFL2365" s="121"/>
      <c r="AFM2365" s="121"/>
      <c r="AFN2365" s="121"/>
      <c r="AFO2365" s="121"/>
      <c r="AFP2365" s="121"/>
      <c r="AFQ2365" s="121"/>
      <c r="AFR2365" s="121"/>
      <c r="AFS2365" s="121"/>
      <c r="AFT2365" s="121"/>
      <c r="AFU2365" s="121"/>
      <c r="AFV2365" s="121"/>
      <c r="AFW2365" s="121"/>
      <c r="AFX2365" s="121"/>
      <c r="AFY2365" s="121"/>
      <c r="AFZ2365" s="121"/>
      <c r="AGA2365" s="121"/>
      <c r="AGB2365" s="121"/>
      <c r="AGC2365" s="121"/>
      <c r="AGD2365" s="121"/>
      <c r="AGE2365" s="121"/>
      <c r="AGF2365" s="121"/>
      <c r="AGG2365" s="121"/>
      <c r="AGH2365" s="121"/>
      <c r="AGI2365" s="121"/>
      <c r="AGJ2365" s="121"/>
      <c r="AGK2365" s="121"/>
      <c r="AGL2365" s="121"/>
      <c r="AGM2365" s="121"/>
      <c r="AGN2365" s="121"/>
      <c r="AGO2365" s="121"/>
      <c r="AGP2365" s="121"/>
      <c r="AGQ2365" s="121"/>
      <c r="AGR2365" s="121"/>
      <c r="AGS2365" s="121"/>
      <c r="AGT2365" s="121"/>
      <c r="AGU2365" s="121"/>
      <c r="AGV2365" s="121"/>
      <c r="AGW2365" s="121"/>
      <c r="AGX2365" s="121"/>
      <c r="AGY2365" s="121"/>
      <c r="AGZ2365" s="121"/>
      <c r="AHA2365" s="121"/>
      <c r="AHB2365" s="121"/>
      <c r="AHC2365" s="121"/>
      <c r="AHD2365" s="121"/>
      <c r="AHE2365" s="121"/>
      <c r="AHF2365" s="121"/>
      <c r="AHG2365" s="121"/>
      <c r="AHH2365" s="121"/>
      <c r="AHI2365" s="121"/>
      <c r="AHJ2365" s="121"/>
      <c r="AHK2365" s="121"/>
      <c r="AHL2365" s="121"/>
      <c r="AHM2365" s="121"/>
      <c r="AHN2365" s="121"/>
      <c r="AHO2365" s="121"/>
      <c r="AHP2365" s="121"/>
      <c r="AHQ2365" s="121"/>
      <c r="AHR2365" s="121"/>
      <c r="AHS2365" s="121"/>
      <c r="AHT2365" s="121"/>
      <c r="AHU2365" s="121"/>
      <c r="AHV2365" s="121"/>
      <c r="AHW2365" s="121"/>
      <c r="AHX2365" s="121"/>
      <c r="AHY2365" s="121"/>
      <c r="AHZ2365" s="121"/>
      <c r="AIA2365" s="121"/>
      <c r="AIB2365" s="121"/>
      <c r="AIC2365" s="121"/>
      <c r="AID2365" s="121"/>
      <c r="AIE2365" s="121"/>
      <c r="AIF2365" s="121"/>
      <c r="AIG2365" s="121"/>
      <c r="AIH2365" s="121"/>
      <c r="AII2365" s="121"/>
      <c r="AIJ2365" s="121"/>
      <c r="AIK2365" s="121"/>
      <c r="AIL2365" s="121"/>
      <c r="AIM2365" s="121"/>
      <c r="AIN2365" s="121"/>
      <c r="AIO2365" s="121"/>
      <c r="AIP2365" s="121"/>
      <c r="AIQ2365" s="121"/>
      <c r="AIR2365" s="121"/>
      <c r="AIS2365" s="121"/>
      <c r="AIT2365" s="121"/>
      <c r="AIU2365" s="121"/>
      <c r="AIV2365" s="121"/>
      <c r="AIW2365" s="121"/>
      <c r="AIX2365" s="121"/>
      <c r="AIY2365" s="121"/>
      <c r="AIZ2365" s="121"/>
      <c r="AJA2365" s="121"/>
      <c r="AJB2365" s="121"/>
      <c r="AJC2365" s="121"/>
      <c r="AJD2365" s="121"/>
      <c r="AJE2365" s="121"/>
      <c r="AJF2365" s="121"/>
      <c r="AJG2365" s="121"/>
      <c r="AJH2365" s="121"/>
      <c r="AJI2365" s="121"/>
      <c r="AJJ2365" s="121"/>
      <c r="AJK2365" s="121"/>
      <c r="AJL2365" s="121"/>
      <c r="AJM2365" s="121"/>
      <c r="AJN2365" s="121"/>
      <c r="AJO2365" s="121"/>
      <c r="AJP2365" s="121"/>
      <c r="AJQ2365" s="121"/>
      <c r="AJR2365" s="121"/>
      <c r="AJS2365" s="121"/>
      <c r="AJT2365" s="121"/>
      <c r="AJU2365" s="121"/>
      <c r="AJV2365" s="121"/>
      <c r="AJW2365" s="121"/>
      <c r="AJX2365" s="121"/>
      <c r="AJY2365" s="121"/>
      <c r="AJZ2365" s="121"/>
      <c r="AKA2365" s="121"/>
      <c r="AKB2365" s="121"/>
      <c r="AKC2365" s="121"/>
      <c r="AKD2365" s="121"/>
      <c r="AKE2365" s="121"/>
      <c r="AKF2365" s="121"/>
      <c r="AKG2365" s="121"/>
      <c r="AKH2365" s="121"/>
      <c r="AKI2365" s="121"/>
      <c r="AKJ2365" s="121"/>
      <c r="AKK2365" s="121"/>
      <c r="AKL2365" s="121"/>
      <c r="AKM2365" s="121"/>
      <c r="AKN2365" s="121"/>
      <c r="AKO2365" s="121"/>
      <c r="AKP2365" s="121"/>
      <c r="AKQ2365" s="121"/>
      <c r="AKR2365" s="121"/>
      <c r="AKS2365" s="121"/>
      <c r="AKT2365" s="121"/>
      <c r="AKU2365" s="121"/>
      <c r="AKV2365" s="121"/>
      <c r="AKW2365" s="121"/>
      <c r="AKX2365" s="121"/>
      <c r="AKY2365" s="121"/>
      <c r="AKZ2365" s="121"/>
      <c r="ALA2365" s="121"/>
      <c r="ALB2365" s="121"/>
      <c r="ALC2365" s="121"/>
      <c r="ALD2365" s="121"/>
      <c r="ALE2365" s="121"/>
      <c r="ALF2365" s="121"/>
      <c r="ALG2365" s="121"/>
      <c r="ALH2365" s="121"/>
      <c r="ALI2365" s="121"/>
      <c r="ALJ2365" s="121"/>
      <c r="ALK2365" s="121"/>
      <c r="ALL2365" s="121"/>
      <c r="ALM2365" s="121"/>
      <c r="ALN2365" s="121"/>
      <c r="ALO2365" s="121"/>
      <c r="ALP2365" s="121"/>
      <c r="ALQ2365" s="121"/>
      <c r="ALR2365" s="121"/>
      <c r="ALS2365" s="121"/>
      <c r="ALT2365" s="121"/>
      <c r="ALU2365" s="121"/>
      <c r="ALV2365" s="121"/>
      <c r="ALW2365" s="121"/>
      <c r="ALX2365" s="121"/>
      <c r="ALY2365" s="121"/>
      <c r="ALZ2365" s="121"/>
      <c r="AMA2365" s="121"/>
      <c r="AMB2365" s="121"/>
      <c r="AMC2365" s="121"/>
      <c r="AMD2365" s="121"/>
      <c r="AME2365" s="121"/>
      <c r="AMF2365" s="121"/>
      <c r="AMG2365" s="121"/>
      <c r="AMH2365" s="121"/>
      <c r="AMI2365" s="121"/>
      <c r="AMJ2365" s="121"/>
      <c r="AMK2365" s="121"/>
    </row>
    <row r="2366" spans="1:1025" s="108" customFormat="1" ht="43.2">
      <c r="A2366" s="15">
        <v>2363</v>
      </c>
      <c r="B2366" s="87" t="s">
        <v>26</v>
      </c>
      <c r="C2366" s="274" t="s">
        <v>3864</v>
      </c>
      <c r="D2366" s="87" t="s">
        <v>5747</v>
      </c>
      <c r="E2366" s="16" t="s">
        <v>5763</v>
      </c>
      <c r="F2366" s="16" t="s">
        <v>938</v>
      </c>
      <c r="G2366" s="87" t="s">
        <v>1052</v>
      </c>
      <c r="H2366" s="87" t="s">
        <v>5764</v>
      </c>
      <c r="I2366" s="16" t="s">
        <v>5765</v>
      </c>
      <c r="J2366" s="289" t="s">
        <v>5766</v>
      </c>
      <c r="K2366" s="16" t="s">
        <v>5767</v>
      </c>
      <c r="L2366" s="16" t="s">
        <v>5768</v>
      </c>
      <c r="M2366" s="286" t="s">
        <v>5769</v>
      </c>
      <c r="N2366" s="121"/>
      <c r="O2366" s="121"/>
      <c r="P2366" s="121"/>
      <c r="Q2366" s="121"/>
      <c r="R2366" s="121"/>
      <c r="S2366" s="121"/>
      <c r="T2366" s="121"/>
      <c r="U2366" s="121"/>
      <c r="V2366" s="121"/>
      <c r="W2366" s="121"/>
      <c r="X2366" s="121"/>
      <c r="Y2366" s="121"/>
      <c r="Z2366" s="121"/>
      <c r="AA2366" s="121"/>
      <c r="AB2366" s="121"/>
      <c r="AC2366" s="121"/>
      <c r="AD2366" s="121"/>
      <c r="AE2366" s="121"/>
      <c r="AF2366" s="121"/>
      <c r="AG2366" s="121"/>
      <c r="AH2366" s="121"/>
      <c r="AI2366" s="121"/>
      <c r="AJ2366" s="121"/>
      <c r="AK2366" s="121"/>
      <c r="AL2366" s="121"/>
      <c r="AM2366" s="121"/>
      <c r="AN2366" s="121"/>
      <c r="AO2366" s="121"/>
      <c r="AP2366" s="121"/>
      <c r="AQ2366" s="121"/>
      <c r="AR2366" s="121"/>
      <c r="AS2366" s="121"/>
      <c r="AT2366" s="121"/>
      <c r="AU2366" s="121"/>
      <c r="AV2366" s="121"/>
      <c r="AW2366" s="121"/>
      <c r="AX2366" s="121"/>
      <c r="AY2366" s="121"/>
      <c r="AZ2366" s="121"/>
      <c r="BA2366" s="121"/>
      <c r="BB2366" s="121"/>
      <c r="BC2366" s="121"/>
      <c r="BD2366" s="121"/>
      <c r="BE2366" s="121"/>
      <c r="BF2366" s="121"/>
      <c r="BG2366" s="121"/>
      <c r="BH2366" s="121"/>
      <c r="BI2366" s="121"/>
      <c r="BJ2366" s="121"/>
      <c r="BK2366" s="121"/>
      <c r="BL2366" s="121"/>
      <c r="BM2366" s="121"/>
      <c r="BN2366" s="121"/>
      <c r="BO2366" s="121"/>
      <c r="BP2366" s="121"/>
      <c r="BQ2366" s="121"/>
      <c r="BR2366" s="121"/>
      <c r="BS2366" s="121"/>
      <c r="BT2366" s="121"/>
      <c r="BU2366" s="121"/>
      <c r="BV2366" s="121"/>
      <c r="BW2366" s="121"/>
      <c r="BX2366" s="121"/>
      <c r="BY2366" s="121"/>
      <c r="BZ2366" s="121"/>
      <c r="CA2366" s="121"/>
      <c r="CB2366" s="121"/>
      <c r="CC2366" s="121"/>
      <c r="CD2366" s="121"/>
      <c r="CE2366" s="121"/>
      <c r="CF2366" s="121"/>
      <c r="CG2366" s="121"/>
      <c r="CH2366" s="121"/>
      <c r="CI2366" s="121"/>
      <c r="CJ2366" s="121"/>
      <c r="CK2366" s="121"/>
      <c r="CL2366" s="121"/>
      <c r="CM2366" s="121"/>
      <c r="CN2366" s="121"/>
      <c r="CO2366" s="121"/>
      <c r="CP2366" s="121"/>
      <c r="CQ2366" s="121"/>
      <c r="CR2366" s="121"/>
      <c r="CS2366" s="121"/>
      <c r="CT2366" s="121"/>
      <c r="CU2366" s="121"/>
      <c r="CV2366" s="121"/>
      <c r="CW2366" s="121"/>
      <c r="CX2366" s="121"/>
      <c r="CY2366" s="121"/>
      <c r="CZ2366" s="121"/>
      <c r="DA2366" s="121"/>
      <c r="DB2366" s="121"/>
      <c r="DC2366" s="121"/>
      <c r="DD2366" s="121"/>
      <c r="DE2366" s="121"/>
      <c r="DF2366" s="121"/>
      <c r="DG2366" s="121"/>
      <c r="DH2366" s="121"/>
      <c r="DI2366" s="121"/>
      <c r="DJ2366" s="121"/>
      <c r="DK2366" s="121"/>
      <c r="DL2366" s="121"/>
      <c r="DM2366" s="121"/>
      <c r="DN2366" s="121"/>
      <c r="DO2366" s="121"/>
      <c r="DP2366" s="121"/>
      <c r="DQ2366" s="121"/>
      <c r="DR2366" s="121"/>
      <c r="DS2366" s="121"/>
      <c r="DT2366" s="121"/>
      <c r="DU2366" s="121"/>
      <c r="DV2366" s="121"/>
      <c r="DW2366" s="121"/>
      <c r="DX2366" s="121"/>
      <c r="DY2366" s="121"/>
      <c r="DZ2366" s="121"/>
      <c r="EA2366" s="121"/>
      <c r="EB2366" s="121"/>
      <c r="EC2366" s="121"/>
      <c r="ED2366" s="121"/>
      <c r="EE2366" s="121"/>
      <c r="EF2366" s="121"/>
      <c r="EG2366" s="121"/>
      <c r="EH2366" s="121"/>
      <c r="EI2366" s="121"/>
      <c r="EJ2366" s="121"/>
      <c r="EK2366" s="121"/>
      <c r="EL2366" s="121"/>
      <c r="EM2366" s="121"/>
      <c r="EN2366" s="121"/>
      <c r="EO2366" s="121"/>
      <c r="EP2366" s="121"/>
      <c r="EQ2366" s="121"/>
      <c r="ER2366" s="121"/>
      <c r="ES2366" s="121"/>
      <c r="ET2366" s="121"/>
      <c r="EU2366" s="121"/>
      <c r="EV2366" s="121"/>
      <c r="EW2366" s="121"/>
      <c r="EX2366" s="121"/>
      <c r="EY2366" s="121"/>
      <c r="EZ2366" s="121"/>
      <c r="FA2366" s="121"/>
      <c r="FB2366" s="121"/>
      <c r="FC2366" s="121"/>
      <c r="FD2366" s="121"/>
      <c r="FE2366" s="121"/>
      <c r="FF2366" s="121"/>
      <c r="FG2366" s="121"/>
      <c r="FH2366" s="121"/>
      <c r="FI2366" s="121"/>
      <c r="FJ2366" s="121"/>
      <c r="FK2366" s="121"/>
      <c r="FL2366" s="121"/>
      <c r="FM2366" s="121"/>
      <c r="FN2366" s="121"/>
      <c r="FO2366" s="121"/>
      <c r="FP2366" s="121"/>
      <c r="FQ2366" s="121"/>
      <c r="FR2366" s="121"/>
      <c r="FS2366" s="121"/>
      <c r="FT2366" s="121"/>
      <c r="FU2366" s="121"/>
      <c r="FV2366" s="121"/>
      <c r="FW2366" s="121"/>
      <c r="FX2366" s="121"/>
      <c r="FY2366" s="121"/>
      <c r="FZ2366" s="121"/>
      <c r="GA2366" s="121"/>
      <c r="GB2366" s="121"/>
      <c r="GC2366" s="121"/>
      <c r="GD2366" s="121"/>
      <c r="GE2366" s="121"/>
      <c r="GF2366" s="121"/>
      <c r="GG2366" s="121"/>
      <c r="GH2366" s="121"/>
      <c r="GI2366" s="121"/>
      <c r="GJ2366" s="121"/>
      <c r="GK2366" s="121"/>
      <c r="GL2366" s="121"/>
      <c r="GM2366" s="121"/>
      <c r="GN2366" s="121"/>
      <c r="GO2366" s="121"/>
      <c r="GP2366" s="121"/>
      <c r="GQ2366" s="121"/>
      <c r="GR2366" s="121"/>
      <c r="GS2366" s="121"/>
      <c r="GT2366" s="121"/>
      <c r="GU2366" s="121"/>
      <c r="GV2366" s="121"/>
      <c r="GW2366" s="121"/>
      <c r="GX2366" s="121"/>
      <c r="GY2366" s="121"/>
      <c r="GZ2366" s="121"/>
      <c r="HA2366" s="121"/>
      <c r="HB2366" s="121"/>
      <c r="HC2366" s="121"/>
      <c r="HD2366" s="121"/>
      <c r="HE2366" s="121"/>
      <c r="HF2366" s="121"/>
      <c r="HG2366" s="121"/>
      <c r="HH2366" s="121"/>
      <c r="HI2366" s="121"/>
      <c r="HJ2366" s="121"/>
      <c r="HK2366" s="121"/>
      <c r="HL2366" s="121"/>
      <c r="HM2366" s="121"/>
      <c r="HN2366" s="121"/>
      <c r="HO2366" s="121"/>
      <c r="HP2366" s="121"/>
      <c r="HQ2366" s="121"/>
      <c r="HR2366" s="121"/>
      <c r="HS2366" s="121"/>
      <c r="HT2366" s="121"/>
      <c r="HU2366" s="121"/>
      <c r="HV2366" s="121"/>
      <c r="HW2366" s="121"/>
      <c r="HX2366" s="121"/>
      <c r="HY2366" s="121"/>
      <c r="HZ2366" s="121"/>
      <c r="IA2366" s="121"/>
      <c r="IB2366" s="121"/>
      <c r="IC2366" s="121"/>
      <c r="ID2366" s="121"/>
      <c r="IE2366" s="121"/>
      <c r="IF2366" s="121"/>
      <c r="IG2366" s="121"/>
      <c r="IH2366" s="121"/>
      <c r="II2366" s="121"/>
      <c r="IJ2366" s="121"/>
      <c r="IK2366" s="121"/>
      <c r="IL2366" s="121"/>
      <c r="IM2366" s="121"/>
      <c r="IN2366" s="121"/>
      <c r="IO2366" s="121"/>
      <c r="IP2366" s="121"/>
      <c r="IQ2366" s="121"/>
      <c r="IR2366" s="121"/>
      <c r="IS2366" s="121"/>
      <c r="IT2366" s="121"/>
      <c r="IU2366" s="121"/>
      <c r="IV2366" s="121"/>
      <c r="IW2366" s="121"/>
      <c r="IX2366" s="121"/>
      <c r="IY2366" s="121"/>
      <c r="IZ2366" s="121"/>
      <c r="JA2366" s="121"/>
      <c r="JB2366" s="121"/>
      <c r="JC2366" s="121"/>
      <c r="JD2366" s="121"/>
      <c r="JE2366" s="121"/>
      <c r="JF2366" s="121"/>
      <c r="JG2366" s="121"/>
      <c r="JH2366" s="121"/>
      <c r="JI2366" s="121"/>
      <c r="JJ2366" s="121"/>
      <c r="JK2366" s="121"/>
      <c r="JL2366" s="121"/>
      <c r="JM2366" s="121"/>
      <c r="JN2366" s="121"/>
      <c r="JO2366" s="121"/>
      <c r="JP2366" s="121"/>
      <c r="JQ2366" s="121"/>
      <c r="JR2366" s="121"/>
      <c r="JS2366" s="121"/>
      <c r="JT2366" s="121"/>
      <c r="JU2366" s="121"/>
      <c r="JV2366" s="121"/>
      <c r="JW2366" s="121"/>
      <c r="JX2366" s="121"/>
      <c r="JY2366" s="121"/>
      <c r="JZ2366" s="121"/>
      <c r="KA2366" s="121"/>
      <c r="KB2366" s="121"/>
      <c r="KC2366" s="121"/>
      <c r="KD2366" s="121"/>
      <c r="KE2366" s="121"/>
      <c r="KF2366" s="121"/>
      <c r="KG2366" s="121"/>
      <c r="KH2366" s="121"/>
      <c r="KI2366" s="121"/>
      <c r="KJ2366" s="121"/>
      <c r="KK2366" s="121"/>
      <c r="KL2366" s="121"/>
      <c r="KM2366" s="121"/>
      <c r="KN2366" s="121"/>
      <c r="KO2366" s="121"/>
      <c r="KP2366" s="121"/>
      <c r="KQ2366" s="121"/>
      <c r="KR2366" s="121"/>
      <c r="KS2366" s="121"/>
      <c r="KT2366" s="121"/>
      <c r="KU2366" s="121"/>
      <c r="KV2366" s="121"/>
      <c r="KW2366" s="121"/>
      <c r="KX2366" s="121"/>
      <c r="KY2366" s="121"/>
      <c r="KZ2366" s="121"/>
      <c r="LA2366" s="121"/>
      <c r="LB2366" s="121"/>
      <c r="LC2366" s="121"/>
      <c r="LD2366" s="121"/>
      <c r="LE2366" s="121"/>
      <c r="LF2366" s="121"/>
      <c r="LG2366" s="121"/>
      <c r="LH2366" s="121"/>
      <c r="LI2366" s="121"/>
      <c r="LJ2366" s="121"/>
      <c r="LK2366" s="121"/>
      <c r="LL2366" s="121"/>
      <c r="LM2366" s="121"/>
      <c r="LN2366" s="121"/>
      <c r="LO2366" s="121"/>
      <c r="LP2366" s="121"/>
      <c r="LQ2366" s="121"/>
      <c r="LR2366" s="121"/>
      <c r="LS2366" s="121"/>
      <c r="LT2366" s="121"/>
      <c r="LU2366" s="121"/>
      <c r="LV2366" s="121"/>
      <c r="LW2366" s="121"/>
      <c r="LX2366" s="121"/>
      <c r="LY2366" s="121"/>
      <c r="LZ2366" s="121"/>
      <c r="MA2366" s="121"/>
      <c r="MB2366" s="121"/>
      <c r="MC2366" s="121"/>
      <c r="MD2366" s="121"/>
      <c r="ME2366" s="121"/>
      <c r="MF2366" s="121"/>
      <c r="MG2366" s="121"/>
      <c r="MH2366" s="121"/>
      <c r="MI2366" s="121"/>
      <c r="MJ2366" s="121"/>
      <c r="MK2366" s="121"/>
      <c r="ML2366" s="121"/>
      <c r="MM2366" s="121"/>
      <c r="MN2366" s="121"/>
      <c r="MO2366" s="121"/>
      <c r="MP2366" s="121"/>
      <c r="MQ2366" s="121"/>
      <c r="MR2366" s="121"/>
      <c r="MS2366" s="121"/>
      <c r="MT2366" s="121"/>
      <c r="MU2366" s="121"/>
      <c r="MV2366" s="121"/>
      <c r="MW2366" s="121"/>
      <c r="MX2366" s="121"/>
      <c r="MY2366" s="121"/>
      <c r="MZ2366" s="121"/>
      <c r="NA2366" s="121"/>
      <c r="NB2366" s="121"/>
      <c r="NC2366" s="121"/>
      <c r="ND2366" s="121"/>
      <c r="NE2366" s="121"/>
      <c r="NF2366" s="121"/>
      <c r="NG2366" s="121"/>
      <c r="NH2366" s="121"/>
      <c r="NI2366" s="121"/>
      <c r="NJ2366" s="121"/>
      <c r="NK2366" s="121"/>
      <c r="NL2366" s="121"/>
      <c r="NM2366" s="121"/>
      <c r="NN2366" s="121"/>
      <c r="NO2366" s="121"/>
      <c r="NP2366" s="121"/>
      <c r="NQ2366" s="121"/>
      <c r="NR2366" s="121"/>
      <c r="NS2366" s="121"/>
      <c r="NT2366" s="121"/>
      <c r="NU2366" s="121"/>
      <c r="NV2366" s="121"/>
      <c r="NW2366" s="121"/>
      <c r="NX2366" s="121"/>
      <c r="NY2366" s="121"/>
      <c r="NZ2366" s="121"/>
      <c r="OA2366" s="121"/>
      <c r="OB2366" s="121"/>
      <c r="OC2366" s="121"/>
      <c r="OD2366" s="121"/>
      <c r="OE2366" s="121"/>
      <c r="OF2366" s="121"/>
      <c r="OG2366" s="121"/>
      <c r="OH2366" s="121"/>
      <c r="OI2366" s="121"/>
      <c r="OJ2366" s="121"/>
      <c r="OK2366" s="121"/>
      <c r="OL2366" s="121"/>
      <c r="OM2366" s="121"/>
      <c r="ON2366" s="121"/>
      <c r="OO2366" s="121"/>
      <c r="OP2366" s="121"/>
      <c r="OQ2366" s="121"/>
      <c r="OR2366" s="121"/>
      <c r="OS2366" s="121"/>
      <c r="OT2366" s="121"/>
      <c r="OU2366" s="121"/>
      <c r="OV2366" s="121"/>
      <c r="OW2366" s="121"/>
      <c r="OX2366" s="121"/>
      <c r="OY2366" s="121"/>
      <c r="OZ2366" s="121"/>
      <c r="PA2366" s="121"/>
      <c r="PB2366" s="121"/>
      <c r="PC2366" s="121"/>
      <c r="PD2366" s="121"/>
      <c r="PE2366" s="121"/>
      <c r="PF2366" s="121"/>
      <c r="PG2366" s="121"/>
      <c r="PH2366" s="121"/>
      <c r="PI2366" s="121"/>
      <c r="PJ2366" s="121"/>
      <c r="PK2366" s="121"/>
      <c r="PL2366" s="121"/>
      <c r="PM2366" s="121"/>
      <c r="PN2366" s="121"/>
      <c r="PO2366" s="121"/>
      <c r="PP2366" s="121"/>
      <c r="PQ2366" s="121"/>
      <c r="PR2366" s="121"/>
      <c r="PS2366" s="121"/>
      <c r="PT2366" s="121"/>
      <c r="PU2366" s="121"/>
      <c r="PV2366" s="121"/>
      <c r="PW2366" s="121"/>
      <c r="PX2366" s="121"/>
      <c r="PY2366" s="121"/>
      <c r="PZ2366" s="121"/>
      <c r="QA2366" s="121"/>
      <c r="QB2366" s="121"/>
      <c r="QC2366" s="121"/>
      <c r="QD2366" s="121"/>
      <c r="QE2366" s="121"/>
      <c r="QF2366" s="121"/>
      <c r="QG2366" s="121"/>
      <c r="QH2366" s="121"/>
      <c r="QI2366" s="121"/>
      <c r="QJ2366" s="121"/>
      <c r="QK2366" s="121"/>
      <c r="QL2366" s="121"/>
      <c r="QM2366" s="121"/>
      <c r="QN2366" s="121"/>
      <c r="QO2366" s="121"/>
      <c r="QP2366" s="121"/>
      <c r="QQ2366" s="121"/>
      <c r="QR2366" s="121"/>
      <c r="QS2366" s="121"/>
      <c r="QT2366" s="121"/>
      <c r="QU2366" s="121"/>
      <c r="QV2366" s="121"/>
      <c r="QW2366" s="121"/>
      <c r="QX2366" s="121"/>
      <c r="QY2366" s="121"/>
      <c r="QZ2366" s="121"/>
      <c r="RA2366" s="121"/>
      <c r="RB2366" s="121"/>
      <c r="RC2366" s="121"/>
      <c r="RD2366" s="121"/>
      <c r="RE2366" s="121"/>
      <c r="RF2366" s="121"/>
      <c r="RG2366" s="121"/>
      <c r="RH2366" s="121"/>
      <c r="RI2366" s="121"/>
      <c r="RJ2366" s="121"/>
      <c r="RK2366" s="121"/>
      <c r="RL2366" s="121"/>
      <c r="RM2366" s="121"/>
      <c r="RN2366" s="121"/>
      <c r="RO2366" s="121"/>
      <c r="RP2366" s="121"/>
      <c r="RQ2366" s="121"/>
      <c r="RR2366" s="121"/>
      <c r="RS2366" s="121"/>
      <c r="RT2366" s="121"/>
      <c r="RU2366" s="121"/>
      <c r="RV2366" s="121"/>
      <c r="RW2366" s="121"/>
      <c r="RX2366" s="121"/>
      <c r="RY2366" s="121"/>
      <c r="RZ2366" s="121"/>
      <c r="SA2366" s="121"/>
      <c r="SB2366" s="121"/>
      <c r="SC2366" s="121"/>
      <c r="SD2366" s="121"/>
      <c r="SE2366" s="121"/>
      <c r="SF2366" s="121"/>
      <c r="SG2366" s="121"/>
      <c r="SH2366" s="121"/>
      <c r="SI2366" s="121"/>
      <c r="SJ2366" s="121"/>
      <c r="SK2366" s="121"/>
      <c r="SL2366" s="121"/>
      <c r="SM2366" s="121"/>
      <c r="SN2366" s="121"/>
      <c r="SO2366" s="121"/>
      <c r="SP2366" s="121"/>
      <c r="SQ2366" s="121"/>
      <c r="SR2366" s="121"/>
      <c r="SS2366" s="121"/>
      <c r="ST2366" s="121"/>
      <c r="SU2366" s="121"/>
      <c r="SV2366" s="121"/>
      <c r="SW2366" s="121"/>
      <c r="SX2366" s="121"/>
      <c r="SY2366" s="121"/>
      <c r="SZ2366" s="121"/>
      <c r="TA2366" s="121"/>
      <c r="TB2366" s="121"/>
      <c r="TC2366" s="121"/>
      <c r="TD2366" s="121"/>
      <c r="TE2366" s="121"/>
      <c r="TF2366" s="121"/>
      <c r="TG2366" s="121"/>
      <c r="TH2366" s="121"/>
      <c r="TI2366" s="121"/>
      <c r="TJ2366" s="121"/>
      <c r="TK2366" s="121"/>
      <c r="TL2366" s="121"/>
      <c r="TM2366" s="121"/>
      <c r="TN2366" s="121"/>
      <c r="TO2366" s="121"/>
      <c r="TP2366" s="121"/>
      <c r="TQ2366" s="121"/>
      <c r="TR2366" s="121"/>
      <c r="TS2366" s="121"/>
      <c r="TT2366" s="121"/>
      <c r="TU2366" s="121"/>
      <c r="TV2366" s="121"/>
      <c r="TW2366" s="121"/>
      <c r="TX2366" s="121"/>
      <c r="TY2366" s="121"/>
      <c r="TZ2366" s="121"/>
      <c r="UA2366" s="121"/>
      <c r="UB2366" s="121"/>
      <c r="UC2366" s="121"/>
      <c r="UD2366" s="121"/>
      <c r="UE2366" s="121"/>
      <c r="UF2366" s="121"/>
      <c r="UG2366" s="121"/>
      <c r="UH2366" s="121"/>
      <c r="UI2366" s="121"/>
      <c r="UJ2366" s="121"/>
      <c r="UK2366" s="121"/>
      <c r="UL2366" s="121"/>
      <c r="UM2366" s="121"/>
      <c r="UN2366" s="121"/>
      <c r="UO2366" s="121"/>
      <c r="UP2366" s="121"/>
      <c r="UQ2366" s="121"/>
      <c r="UR2366" s="121"/>
      <c r="US2366" s="121"/>
      <c r="UT2366" s="121"/>
      <c r="UU2366" s="121"/>
      <c r="UV2366" s="121"/>
      <c r="UW2366" s="121"/>
      <c r="UX2366" s="121"/>
      <c r="UY2366" s="121"/>
      <c r="UZ2366" s="121"/>
      <c r="VA2366" s="121"/>
      <c r="VB2366" s="121"/>
      <c r="VC2366" s="121"/>
      <c r="VD2366" s="121"/>
      <c r="VE2366" s="121"/>
      <c r="VF2366" s="121"/>
      <c r="VG2366" s="121"/>
      <c r="VH2366" s="121"/>
      <c r="VI2366" s="121"/>
      <c r="VJ2366" s="121"/>
      <c r="VK2366" s="121"/>
      <c r="VL2366" s="121"/>
      <c r="VM2366" s="121"/>
      <c r="VN2366" s="121"/>
      <c r="VO2366" s="121"/>
      <c r="VP2366" s="121"/>
      <c r="VQ2366" s="121"/>
      <c r="VR2366" s="121"/>
      <c r="VS2366" s="121"/>
      <c r="VT2366" s="121"/>
      <c r="VU2366" s="121"/>
      <c r="VV2366" s="121"/>
      <c r="VW2366" s="121"/>
      <c r="VX2366" s="121"/>
      <c r="VY2366" s="121"/>
      <c r="VZ2366" s="121"/>
      <c r="WA2366" s="121"/>
      <c r="WB2366" s="121"/>
      <c r="WC2366" s="121"/>
      <c r="WD2366" s="121"/>
      <c r="WE2366" s="121"/>
      <c r="WF2366" s="121"/>
      <c r="WG2366" s="121"/>
      <c r="WH2366" s="121"/>
      <c r="WI2366" s="121"/>
      <c r="WJ2366" s="121"/>
      <c r="WK2366" s="121"/>
      <c r="WL2366" s="121"/>
      <c r="WM2366" s="121"/>
      <c r="WN2366" s="121"/>
      <c r="WO2366" s="121"/>
      <c r="WP2366" s="121"/>
      <c r="WQ2366" s="121"/>
      <c r="WR2366" s="121"/>
      <c r="WS2366" s="121"/>
      <c r="WT2366" s="121"/>
      <c r="WU2366" s="121"/>
      <c r="WV2366" s="121"/>
      <c r="WW2366" s="121"/>
      <c r="WX2366" s="121"/>
      <c r="WY2366" s="121"/>
      <c r="WZ2366" s="121"/>
      <c r="XA2366" s="121"/>
      <c r="XB2366" s="121"/>
      <c r="XC2366" s="121"/>
      <c r="XD2366" s="121"/>
      <c r="XE2366" s="121"/>
      <c r="XF2366" s="121"/>
      <c r="XG2366" s="121"/>
      <c r="XH2366" s="121"/>
      <c r="XI2366" s="121"/>
      <c r="XJ2366" s="121"/>
      <c r="XK2366" s="121"/>
      <c r="XL2366" s="121"/>
      <c r="XM2366" s="121"/>
      <c r="XN2366" s="121"/>
      <c r="XO2366" s="121"/>
      <c r="XP2366" s="121"/>
      <c r="XQ2366" s="121"/>
      <c r="XR2366" s="121"/>
      <c r="XS2366" s="121"/>
      <c r="XT2366" s="121"/>
      <c r="XU2366" s="121"/>
      <c r="XV2366" s="121"/>
      <c r="XW2366" s="121"/>
      <c r="XX2366" s="121"/>
      <c r="XY2366" s="121"/>
      <c r="XZ2366" s="121"/>
      <c r="YA2366" s="121"/>
      <c r="YB2366" s="121"/>
      <c r="YC2366" s="121"/>
      <c r="YD2366" s="121"/>
      <c r="YE2366" s="121"/>
      <c r="YF2366" s="121"/>
      <c r="YG2366" s="121"/>
      <c r="YH2366" s="121"/>
      <c r="YI2366" s="121"/>
      <c r="YJ2366" s="121"/>
      <c r="YK2366" s="121"/>
      <c r="YL2366" s="121"/>
      <c r="YM2366" s="121"/>
      <c r="YN2366" s="121"/>
      <c r="YO2366" s="121"/>
      <c r="YP2366" s="121"/>
      <c r="YQ2366" s="121"/>
      <c r="YR2366" s="121"/>
      <c r="YS2366" s="121"/>
      <c r="YT2366" s="121"/>
      <c r="YU2366" s="121"/>
      <c r="YV2366" s="121"/>
      <c r="YW2366" s="121"/>
      <c r="YX2366" s="121"/>
      <c r="YY2366" s="121"/>
      <c r="YZ2366" s="121"/>
      <c r="ZA2366" s="121"/>
      <c r="ZB2366" s="121"/>
      <c r="ZC2366" s="121"/>
      <c r="ZD2366" s="121"/>
      <c r="ZE2366" s="121"/>
      <c r="ZF2366" s="121"/>
      <c r="ZG2366" s="121"/>
      <c r="ZH2366" s="121"/>
      <c r="ZI2366" s="121"/>
      <c r="ZJ2366" s="121"/>
      <c r="ZK2366" s="121"/>
      <c r="ZL2366" s="121"/>
      <c r="ZM2366" s="121"/>
      <c r="ZN2366" s="121"/>
      <c r="ZO2366" s="121"/>
      <c r="ZP2366" s="121"/>
      <c r="ZQ2366" s="121"/>
      <c r="ZR2366" s="121"/>
      <c r="ZS2366" s="121"/>
      <c r="ZT2366" s="121"/>
      <c r="ZU2366" s="121"/>
      <c r="ZV2366" s="121"/>
      <c r="ZW2366" s="121"/>
      <c r="ZX2366" s="121"/>
      <c r="ZY2366" s="121"/>
      <c r="ZZ2366" s="121"/>
      <c r="AAA2366" s="121"/>
      <c r="AAB2366" s="121"/>
      <c r="AAC2366" s="121"/>
      <c r="AAD2366" s="121"/>
      <c r="AAE2366" s="121"/>
      <c r="AAF2366" s="121"/>
      <c r="AAG2366" s="121"/>
      <c r="AAH2366" s="121"/>
      <c r="AAI2366" s="121"/>
      <c r="AAJ2366" s="121"/>
      <c r="AAK2366" s="121"/>
      <c r="AAL2366" s="121"/>
      <c r="AAM2366" s="121"/>
      <c r="AAN2366" s="121"/>
      <c r="AAO2366" s="121"/>
      <c r="AAP2366" s="121"/>
      <c r="AAQ2366" s="121"/>
      <c r="AAR2366" s="121"/>
      <c r="AAS2366" s="121"/>
      <c r="AAT2366" s="121"/>
      <c r="AAU2366" s="121"/>
      <c r="AAV2366" s="121"/>
      <c r="AAW2366" s="121"/>
      <c r="AAX2366" s="121"/>
      <c r="AAY2366" s="121"/>
      <c r="AAZ2366" s="121"/>
      <c r="ABA2366" s="121"/>
      <c r="ABB2366" s="121"/>
      <c r="ABC2366" s="121"/>
      <c r="ABD2366" s="121"/>
      <c r="ABE2366" s="121"/>
      <c r="ABF2366" s="121"/>
      <c r="ABG2366" s="121"/>
      <c r="ABH2366" s="121"/>
      <c r="ABI2366" s="121"/>
      <c r="ABJ2366" s="121"/>
      <c r="ABK2366" s="121"/>
      <c r="ABL2366" s="121"/>
      <c r="ABM2366" s="121"/>
      <c r="ABN2366" s="121"/>
      <c r="ABO2366" s="121"/>
      <c r="ABP2366" s="121"/>
      <c r="ABQ2366" s="121"/>
      <c r="ABR2366" s="121"/>
      <c r="ABS2366" s="121"/>
      <c r="ABT2366" s="121"/>
      <c r="ABU2366" s="121"/>
      <c r="ABV2366" s="121"/>
      <c r="ABW2366" s="121"/>
      <c r="ABX2366" s="121"/>
      <c r="ABY2366" s="121"/>
      <c r="ABZ2366" s="121"/>
      <c r="ACA2366" s="121"/>
      <c r="ACB2366" s="121"/>
      <c r="ACC2366" s="121"/>
      <c r="ACD2366" s="121"/>
      <c r="ACE2366" s="121"/>
      <c r="ACF2366" s="121"/>
      <c r="ACG2366" s="121"/>
      <c r="ACH2366" s="121"/>
      <c r="ACI2366" s="121"/>
      <c r="ACJ2366" s="121"/>
      <c r="ACK2366" s="121"/>
      <c r="ACL2366" s="121"/>
      <c r="ACM2366" s="121"/>
      <c r="ACN2366" s="121"/>
      <c r="ACO2366" s="121"/>
      <c r="ACP2366" s="121"/>
      <c r="ACQ2366" s="121"/>
      <c r="ACR2366" s="121"/>
      <c r="ACS2366" s="121"/>
      <c r="ACT2366" s="121"/>
      <c r="ACU2366" s="121"/>
      <c r="ACV2366" s="121"/>
      <c r="ACW2366" s="121"/>
      <c r="ACX2366" s="121"/>
      <c r="ACY2366" s="121"/>
      <c r="ACZ2366" s="121"/>
      <c r="ADA2366" s="121"/>
      <c r="ADB2366" s="121"/>
      <c r="ADC2366" s="121"/>
      <c r="ADD2366" s="121"/>
      <c r="ADE2366" s="121"/>
      <c r="ADF2366" s="121"/>
      <c r="ADG2366" s="121"/>
      <c r="ADH2366" s="121"/>
      <c r="ADI2366" s="121"/>
      <c r="ADJ2366" s="121"/>
      <c r="ADK2366" s="121"/>
      <c r="ADL2366" s="121"/>
      <c r="ADM2366" s="121"/>
      <c r="ADN2366" s="121"/>
      <c r="ADO2366" s="121"/>
      <c r="ADP2366" s="121"/>
      <c r="ADQ2366" s="121"/>
      <c r="ADR2366" s="121"/>
      <c r="ADS2366" s="121"/>
      <c r="ADT2366" s="121"/>
      <c r="ADU2366" s="121"/>
      <c r="ADV2366" s="121"/>
      <c r="ADW2366" s="121"/>
      <c r="ADX2366" s="121"/>
      <c r="ADY2366" s="121"/>
      <c r="ADZ2366" s="121"/>
      <c r="AEA2366" s="121"/>
      <c r="AEB2366" s="121"/>
      <c r="AEC2366" s="121"/>
      <c r="AED2366" s="121"/>
      <c r="AEE2366" s="121"/>
      <c r="AEF2366" s="121"/>
      <c r="AEG2366" s="121"/>
      <c r="AEH2366" s="121"/>
      <c r="AEI2366" s="121"/>
      <c r="AEJ2366" s="121"/>
      <c r="AEK2366" s="121"/>
      <c r="AEL2366" s="121"/>
      <c r="AEM2366" s="121"/>
      <c r="AEN2366" s="121"/>
      <c r="AEO2366" s="121"/>
      <c r="AEP2366" s="121"/>
      <c r="AEQ2366" s="121"/>
      <c r="AER2366" s="121"/>
      <c r="AES2366" s="121"/>
      <c r="AET2366" s="121"/>
      <c r="AEU2366" s="121"/>
      <c r="AEV2366" s="121"/>
      <c r="AEW2366" s="121"/>
      <c r="AEX2366" s="121"/>
      <c r="AEY2366" s="121"/>
      <c r="AEZ2366" s="121"/>
      <c r="AFA2366" s="121"/>
      <c r="AFB2366" s="121"/>
      <c r="AFC2366" s="121"/>
      <c r="AFD2366" s="121"/>
      <c r="AFE2366" s="121"/>
      <c r="AFF2366" s="121"/>
      <c r="AFG2366" s="121"/>
      <c r="AFH2366" s="121"/>
      <c r="AFI2366" s="121"/>
      <c r="AFJ2366" s="121"/>
      <c r="AFK2366" s="121"/>
      <c r="AFL2366" s="121"/>
      <c r="AFM2366" s="121"/>
      <c r="AFN2366" s="121"/>
      <c r="AFO2366" s="121"/>
      <c r="AFP2366" s="121"/>
      <c r="AFQ2366" s="121"/>
      <c r="AFR2366" s="121"/>
      <c r="AFS2366" s="121"/>
      <c r="AFT2366" s="121"/>
      <c r="AFU2366" s="121"/>
      <c r="AFV2366" s="121"/>
      <c r="AFW2366" s="121"/>
      <c r="AFX2366" s="121"/>
      <c r="AFY2366" s="121"/>
      <c r="AFZ2366" s="121"/>
      <c r="AGA2366" s="121"/>
      <c r="AGB2366" s="121"/>
      <c r="AGC2366" s="121"/>
      <c r="AGD2366" s="121"/>
      <c r="AGE2366" s="121"/>
      <c r="AGF2366" s="121"/>
      <c r="AGG2366" s="121"/>
      <c r="AGH2366" s="121"/>
      <c r="AGI2366" s="121"/>
      <c r="AGJ2366" s="121"/>
      <c r="AGK2366" s="121"/>
      <c r="AGL2366" s="121"/>
      <c r="AGM2366" s="121"/>
      <c r="AGN2366" s="121"/>
      <c r="AGO2366" s="121"/>
      <c r="AGP2366" s="121"/>
      <c r="AGQ2366" s="121"/>
      <c r="AGR2366" s="121"/>
      <c r="AGS2366" s="121"/>
      <c r="AGT2366" s="121"/>
      <c r="AGU2366" s="121"/>
      <c r="AGV2366" s="121"/>
      <c r="AGW2366" s="121"/>
      <c r="AGX2366" s="121"/>
      <c r="AGY2366" s="121"/>
      <c r="AGZ2366" s="121"/>
      <c r="AHA2366" s="121"/>
      <c r="AHB2366" s="121"/>
      <c r="AHC2366" s="121"/>
      <c r="AHD2366" s="121"/>
      <c r="AHE2366" s="121"/>
      <c r="AHF2366" s="121"/>
      <c r="AHG2366" s="121"/>
      <c r="AHH2366" s="121"/>
      <c r="AHI2366" s="121"/>
      <c r="AHJ2366" s="121"/>
      <c r="AHK2366" s="121"/>
      <c r="AHL2366" s="121"/>
      <c r="AHM2366" s="121"/>
      <c r="AHN2366" s="121"/>
      <c r="AHO2366" s="121"/>
      <c r="AHP2366" s="121"/>
      <c r="AHQ2366" s="121"/>
      <c r="AHR2366" s="121"/>
      <c r="AHS2366" s="121"/>
      <c r="AHT2366" s="121"/>
      <c r="AHU2366" s="121"/>
      <c r="AHV2366" s="121"/>
      <c r="AHW2366" s="121"/>
      <c r="AHX2366" s="121"/>
      <c r="AHY2366" s="121"/>
      <c r="AHZ2366" s="121"/>
      <c r="AIA2366" s="121"/>
      <c r="AIB2366" s="121"/>
      <c r="AIC2366" s="121"/>
      <c r="AID2366" s="121"/>
      <c r="AIE2366" s="121"/>
      <c r="AIF2366" s="121"/>
      <c r="AIG2366" s="121"/>
      <c r="AIH2366" s="121"/>
      <c r="AII2366" s="121"/>
      <c r="AIJ2366" s="121"/>
      <c r="AIK2366" s="121"/>
      <c r="AIL2366" s="121"/>
      <c r="AIM2366" s="121"/>
      <c r="AIN2366" s="121"/>
      <c r="AIO2366" s="121"/>
      <c r="AIP2366" s="121"/>
      <c r="AIQ2366" s="121"/>
      <c r="AIR2366" s="121"/>
      <c r="AIS2366" s="121"/>
      <c r="AIT2366" s="121"/>
      <c r="AIU2366" s="121"/>
      <c r="AIV2366" s="121"/>
      <c r="AIW2366" s="121"/>
      <c r="AIX2366" s="121"/>
      <c r="AIY2366" s="121"/>
      <c r="AIZ2366" s="121"/>
      <c r="AJA2366" s="121"/>
      <c r="AJB2366" s="121"/>
      <c r="AJC2366" s="121"/>
      <c r="AJD2366" s="121"/>
      <c r="AJE2366" s="121"/>
      <c r="AJF2366" s="121"/>
      <c r="AJG2366" s="121"/>
      <c r="AJH2366" s="121"/>
      <c r="AJI2366" s="121"/>
      <c r="AJJ2366" s="121"/>
      <c r="AJK2366" s="121"/>
      <c r="AJL2366" s="121"/>
      <c r="AJM2366" s="121"/>
      <c r="AJN2366" s="121"/>
      <c r="AJO2366" s="121"/>
      <c r="AJP2366" s="121"/>
      <c r="AJQ2366" s="121"/>
      <c r="AJR2366" s="121"/>
      <c r="AJS2366" s="121"/>
      <c r="AJT2366" s="121"/>
      <c r="AJU2366" s="121"/>
      <c r="AJV2366" s="121"/>
      <c r="AJW2366" s="121"/>
      <c r="AJX2366" s="121"/>
      <c r="AJY2366" s="121"/>
      <c r="AJZ2366" s="121"/>
      <c r="AKA2366" s="121"/>
      <c r="AKB2366" s="121"/>
      <c r="AKC2366" s="121"/>
      <c r="AKD2366" s="121"/>
      <c r="AKE2366" s="121"/>
      <c r="AKF2366" s="121"/>
      <c r="AKG2366" s="121"/>
      <c r="AKH2366" s="121"/>
      <c r="AKI2366" s="121"/>
      <c r="AKJ2366" s="121"/>
      <c r="AKK2366" s="121"/>
      <c r="AKL2366" s="121"/>
      <c r="AKM2366" s="121"/>
      <c r="AKN2366" s="121"/>
      <c r="AKO2366" s="121"/>
      <c r="AKP2366" s="121"/>
      <c r="AKQ2366" s="121"/>
      <c r="AKR2366" s="121"/>
      <c r="AKS2366" s="121"/>
      <c r="AKT2366" s="121"/>
      <c r="AKU2366" s="121"/>
      <c r="AKV2366" s="121"/>
      <c r="AKW2366" s="121"/>
      <c r="AKX2366" s="121"/>
      <c r="AKY2366" s="121"/>
      <c r="AKZ2366" s="121"/>
      <c r="ALA2366" s="121"/>
      <c r="ALB2366" s="121"/>
      <c r="ALC2366" s="121"/>
      <c r="ALD2366" s="121"/>
      <c r="ALE2366" s="121"/>
      <c r="ALF2366" s="121"/>
      <c r="ALG2366" s="121"/>
      <c r="ALH2366" s="121"/>
      <c r="ALI2366" s="121"/>
      <c r="ALJ2366" s="121"/>
      <c r="ALK2366" s="121"/>
      <c r="ALL2366" s="121"/>
      <c r="ALM2366" s="121"/>
      <c r="ALN2366" s="121"/>
      <c r="ALO2366" s="121"/>
      <c r="ALP2366" s="121"/>
      <c r="ALQ2366" s="121"/>
      <c r="ALR2366" s="121"/>
      <c r="ALS2366" s="121"/>
      <c r="ALT2366" s="121"/>
      <c r="ALU2366" s="121"/>
      <c r="ALV2366" s="121"/>
      <c r="ALW2366" s="121"/>
      <c r="ALX2366" s="121"/>
      <c r="ALY2366" s="121"/>
      <c r="ALZ2366" s="121"/>
      <c r="AMA2366" s="121"/>
      <c r="AMB2366" s="121"/>
      <c r="AMC2366" s="121"/>
      <c r="AMD2366" s="121"/>
      <c r="AME2366" s="121"/>
      <c r="AMF2366" s="121"/>
      <c r="AMG2366" s="121"/>
      <c r="AMH2366" s="121"/>
      <c r="AMI2366" s="121"/>
      <c r="AMJ2366" s="121"/>
      <c r="AMK2366" s="121"/>
    </row>
    <row r="2367" spans="1:1025" s="108" customFormat="1">
      <c r="A2367" s="15">
        <v>2364</v>
      </c>
      <c r="B2367" s="87" t="s">
        <v>26</v>
      </c>
      <c r="C2367" s="274" t="s">
        <v>3864</v>
      </c>
      <c r="D2367" s="87" t="s">
        <v>5747</v>
      </c>
      <c r="E2367" s="16" t="s">
        <v>5770</v>
      </c>
      <c r="F2367" s="16" t="s">
        <v>938</v>
      </c>
      <c r="G2367" s="87" t="s">
        <v>1052</v>
      </c>
      <c r="H2367" s="87" t="s">
        <v>5771</v>
      </c>
      <c r="I2367" s="16" t="s">
        <v>5772</v>
      </c>
      <c r="J2367" s="289" t="s">
        <v>5766</v>
      </c>
      <c r="K2367" s="16" t="s">
        <v>5773</v>
      </c>
      <c r="L2367" s="16" t="s">
        <v>5774</v>
      </c>
      <c r="M2367" s="286" t="s">
        <v>5769</v>
      </c>
      <c r="N2367" s="121"/>
      <c r="O2367" s="121"/>
      <c r="P2367" s="121"/>
      <c r="Q2367" s="121"/>
      <c r="R2367" s="121"/>
      <c r="S2367" s="121"/>
      <c r="T2367" s="121"/>
      <c r="U2367" s="121"/>
      <c r="V2367" s="121"/>
      <c r="W2367" s="121"/>
      <c r="X2367" s="121"/>
      <c r="Y2367" s="121"/>
      <c r="Z2367" s="121"/>
      <c r="AA2367" s="121"/>
      <c r="AB2367" s="121"/>
      <c r="AC2367" s="121"/>
      <c r="AD2367" s="121"/>
      <c r="AE2367" s="121"/>
      <c r="AF2367" s="121"/>
      <c r="AG2367" s="121"/>
      <c r="AH2367" s="121"/>
      <c r="AI2367" s="121"/>
      <c r="AJ2367" s="121"/>
      <c r="AK2367" s="121"/>
      <c r="AL2367" s="121"/>
      <c r="AM2367" s="121"/>
      <c r="AN2367" s="121"/>
      <c r="AO2367" s="121"/>
      <c r="AP2367" s="121"/>
      <c r="AQ2367" s="121"/>
      <c r="AR2367" s="121"/>
      <c r="AS2367" s="121"/>
      <c r="AT2367" s="121"/>
      <c r="AU2367" s="121"/>
      <c r="AV2367" s="121"/>
      <c r="AW2367" s="121"/>
      <c r="AX2367" s="121"/>
      <c r="AY2367" s="121"/>
      <c r="AZ2367" s="121"/>
      <c r="BA2367" s="121"/>
      <c r="BB2367" s="121"/>
      <c r="BC2367" s="121"/>
      <c r="BD2367" s="121"/>
      <c r="BE2367" s="121"/>
      <c r="BF2367" s="121"/>
      <c r="BG2367" s="121"/>
      <c r="BH2367" s="121"/>
      <c r="BI2367" s="121"/>
      <c r="BJ2367" s="121"/>
      <c r="BK2367" s="121"/>
      <c r="BL2367" s="121"/>
      <c r="BM2367" s="121"/>
      <c r="BN2367" s="121"/>
      <c r="BO2367" s="121"/>
      <c r="BP2367" s="121"/>
      <c r="BQ2367" s="121"/>
      <c r="BR2367" s="121"/>
      <c r="BS2367" s="121"/>
      <c r="BT2367" s="121"/>
      <c r="BU2367" s="121"/>
      <c r="BV2367" s="121"/>
      <c r="BW2367" s="121"/>
      <c r="BX2367" s="121"/>
      <c r="BY2367" s="121"/>
      <c r="BZ2367" s="121"/>
      <c r="CA2367" s="121"/>
      <c r="CB2367" s="121"/>
      <c r="CC2367" s="121"/>
      <c r="CD2367" s="121"/>
      <c r="CE2367" s="121"/>
      <c r="CF2367" s="121"/>
      <c r="CG2367" s="121"/>
      <c r="CH2367" s="121"/>
      <c r="CI2367" s="121"/>
      <c r="CJ2367" s="121"/>
      <c r="CK2367" s="121"/>
      <c r="CL2367" s="121"/>
      <c r="CM2367" s="121"/>
      <c r="CN2367" s="121"/>
      <c r="CO2367" s="121"/>
      <c r="CP2367" s="121"/>
      <c r="CQ2367" s="121"/>
      <c r="CR2367" s="121"/>
      <c r="CS2367" s="121"/>
      <c r="CT2367" s="121"/>
      <c r="CU2367" s="121"/>
      <c r="CV2367" s="121"/>
      <c r="CW2367" s="121"/>
      <c r="CX2367" s="121"/>
      <c r="CY2367" s="121"/>
      <c r="CZ2367" s="121"/>
      <c r="DA2367" s="121"/>
      <c r="DB2367" s="121"/>
      <c r="DC2367" s="121"/>
      <c r="DD2367" s="121"/>
      <c r="DE2367" s="121"/>
      <c r="DF2367" s="121"/>
      <c r="DG2367" s="121"/>
      <c r="DH2367" s="121"/>
      <c r="DI2367" s="121"/>
      <c r="DJ2367" s="121"/>
      <c r="DK2367" s="121"/>
      <c r="DL2367" s="121"/>
      <c r="DM2367" s="121"/>
      <c r="DN2367" s="121"/>
      <c r="DO2367" s="121"/>
      <c r="DP2367" s="121"/>
      <c r="DQ2367" s="121"/>
      <c r="DR2367" s="121"/>
      <c r="DS2367" s="121"/>
      <c r="DT2367" s="121"/>
      <c r="DU2367" s="121"/>
      <c r="DV2367" s="121"/>
      <c r="DW2367" s="121"/>
      <c r="DX2367" s="121"/>
      <c r="DY2367" s="121"/>
      <c r="DZ2367" s="121"/>
      <c r="EA2367" s="121"/>
      <c r="EB2367" s="121"/>
      <c r="EC2367" s="121"/>
      <c r="ED2367" s="121"/>
      <c r="EE2367" s="121"/>
      <c r="EF2367" s="121"/>
      <c r="EG2367" s="121"/>
      <c r="EH2367" s="121"/>
      <c r="EI2367" s="121"/>
      <c r="EJ2367" s="121"/>
      <c r="EK2367" s="121"/>
      <c r="EL2367" s="121"/>
      <c r="EM2367" s="121"/>
      <c r="EN2367" s="121"/>
      <c r="EO2367" s="121"/>
      <c r="EP2367" s="121"/>
      <c r="EQ2367" s="121"/>
      <c r="ER2367" s="121"/>
      <c r="ES2367" s="121"/>
      <c r="ET2367" s="121"/>
      <c r="EU2367" s="121"/>
      <c r="EV2367" s="121"/>
      <c r="EW2367" s="121"/>
      <c r="EX2367" s="121"/>
      <c r="EY2367" s="121"/>
      <c r="EZ2367" s="121"/>
      <c r="FA2367" s="121"/>
      <c r="FB2367" s="121"/>
      <c r="FC2367" s="121"/>
      <c r="FD2367" s="121"/>
      <c r="FE2367" s="121"/>
      <c r="FF2367" s="121"/>
      <c r="FG2367" s="121"/>
      <c r="FH2367" s="121"/>
      <c r="FI2367" s="121"/>
      <c r="FJ2367" s="121"/>
      <c r="FK2367" s="121"/>
      <c r="FL2367" s="121"/>
      <c r="FM2367" s="121"/>
      <c r="FN2367" s="121"/>
      <c r="FO2367" s="121"/>
      <c r="FP2367" s="121"/>
      <c r="FQ2367" s="121"/>
      <c r="FR2367" s="121"/>
      <c r="FS2367" s="121"/>
      <c r="FT2367" s="121"/>
      <c r="FU2367" s="121"/>
      <c r="FV2367" s="121"/>
      <c r="FW2367" s="121"/>
      <c r="FX2367" s="121"/>
      <c r="FY2367" s="121"/>
      <c r="FZ2367" s="121"/>
      <c r="GA2367" s="121"/>
      <c r="GB2367" s="121"/>
      <c r="GC2367" s="121"/>
      <c r="GD2367" s="121"/>
      <c r="GE2367" s="121"/>
      <c r="GF2367" s="121"/>
      <c r="GG2367" s="121"/>
      <c r="GH2367" s="121"/>
      <c r="GI2367" s="121"/>
      <c r="GJ2367" s="121"/>
      <c r="GK2367" s="121"/>
      <c r="GL2367" s="121"/>
      <c r="GM2367" s="121"/>
      <c r="GN2367" s="121"/>
      <c r="GO2367" s="121"/>
      <c r="GP2367" s="121"/>
      <c r="GQ2367" s="121"/>
      <c r="GR2367" s="121"/>
      <c r="GS2367" s="121"/>
      <c r="GT2367" s="121"/>
      <c r="GU2367" s="121"/>
      <c r="GV2367" s="121"/>
      <c r="GW2367" s="121"/>
      <c r="GX2367" s="121"/>
      <c r="GY2367" s="121"/>
      <c r="GZ2367" s="121"/>
      <c r="HA2367" s="121"/>
      <c r="HB2367" s="121"/>
      <c r="HC2367" s="121"/>
      <c r="HD2367" s="121"/>
      <c r="HE2367" s="121"/>
      <c r="HF2367" s="121"/>
      <c r="HG2367" s="121"/>
      <c r="HH2367" s="121"/>
      <c r="HI2367" s="121"/>
      <c r="HJ2367" s="121"/>
      <c r="HK2367" s="121"/>
      <c r="HL2367" s="121"/>
      <c r="HM2367" s="121"/>
      <c r="HN2367" s="121"/>
      <c r="HO2367" s="121"/>
      <c r="HP2367" s="121"/>
      <c r="HQ2367" s="121"/>
      <c r="HR2367" s="121"/>
      <c r="HS2367" s="121"/>
      <c r="HT2367" s="121"/>
      <c r="HU2367" s="121"/>
      <c r="HV2367" s="121"/>
      <c r="HW2367" s="121"/>
      <c r="HX2367" s="121"/>
      <c r="HY2367" s="121"/>
      <c r="HZ2367" s="121"/>
      <c r="IA2367" s="121"/>
      <c r="IB2367" s="121"/>
      <c r="IC2367" s="121"/>
      <c r="ID2367" s="121"/>
      <c r="IE2367" s="121"/>
      <c r="IF2367" s="121"/>
      <c r="IG2367" s="121"/>
      <c r="IH2367" s="121"/>
      <c r="II2367" s="121"/>
      <c r="IJ2367" s="121"/>
      <c r="IK2367" s="121"/>
      <c r="IL2367" s="121"/>
      <c r="IM2367" s="121"/>
      <c r="IN2367" s="121"/>
      <c r="IO2367" s="121"/>
      <c r="IP2367" s="121"/>
      <c r="IQ2367" s="121"/>
      <c r="IR2367" s="121"/>
      <c r="IS2367" s="121"/>
      <c r="IT2367" s="121"/>
      <c r="IU2367" s="121"/>
      <c r="IV2367" s="121"/>
      <c r="IW2367" s="121"/>
      <c r="IX2367" s="121"/>
      <c r="IY2367" s="121"/>
      <c r="IZ2367" s="121"/>
      <c r="JA2367" s="121"/>
      <c r="JB2367" s="121"/>
      <c r="JC2367" s="121"/>
      <c r="JD2367" s="121"/>
      <c r="JE2367" s="121"/>
      <c r="JF2367" s="121"/>
      <c r="JG2367" s="121"/>
      <c r="JH2367" s="121"/>
      <c r="JI2367" s="121"/>
      <c r="JJ2367" s="121"/>
      <c r="JK2367" s="121"/>
      <c r="JL2367" s="121"/>
      <c r="JM2367" s="121"/>
      <c r="JN2367" s="121"/>
      <c r="JO2367" s="121"/>
      <c r="JP2367" s="121"/>
      <c r="JQ2367" s="121"/>
      <c r="JR2367" s="121"/>
      <c r="JS2367" s="121"/>
      <c r="JT2367" s="121"/>
      <c r="JU2367" s="121"/>
      <c r="JV2367" s="121"/>
      <c r="JW2367" s="121"/>
      <c r="JX2367" s="121"/>
      <c r="JY2367" s="121"/>
      <c r="JZ2367" s="121"/>
      <c r="KA2367" s="121"/>
      <c r="KB2367" s="121"/>
      <c r="KC2367" s="121"/>
      <c r="KD2367" s="121"/>
      <c r="KE2367" s="121"/>
      <c r="KF2367" s="121"/>
      <c r="KG2367" s="121"/>
      <c r="KH2367" s="121"/>
      <c r="KI2367" s="121"/>
      <c r="KJ2367" s="121"/>
      <c r="KK2367" s="121"/>
      <c r="KL2367" s="121"/>
      <c r="KM2367" s="121"/>
      <c r="KN2367" s="121"/>
      <c r="KO2367" s="121"/>
      <c r="KP2367" s="121"/>
      <c r="KQ2367" s="121"/>
      <c r="KR2367" s="121"/>
      <c r="KS2367" s="121"/>
      <c r="KT2367" s="121"/>
      <c r="KU2367" s="121"/>
      <c r="KV2367" s="121"/>
      <c r="KW2367" s="121"/>
      <c r="KX2367" s="121"/>
      <c r="KY2367" s="121"/>
      <c r="KZ2367" s="121"/>
      <c r="LA2367" s="121"/>
      <c r="LB2367" s="121"/>
      <c r="LC2367" s="121"/>
      <c r="LD2367" s="121"/>
      <c r="LE2367" s="121"/>
      <c r="LF2367" s="121"/>
      <c r="LG2367" s="121"/>
      <c r="LH2367" s="121"/>
      <c r="LI2367" s="121"/>
      <c r="LJ2367" s="121"/>
      <c r="LK2367" s="121"/>
      <c r="LL2367" s="121"/>
      <c r="LM2367" s="121"/>
      <c r="LN2367" s="121"/>
      <c r="LO2367" s="121"/>
      <c r="LP2367" s="121"/>
      <c r="LQ2367" s="121"/>
      <c r="LR2367" s="121"/>
      <c r="LS2367" s="121"/>
      <c r="LT2367" s="121"/>
      <c r="LU2367" s="121"/>
      <c r="LV2367" s="121"/>
      <c r="LW2367" s="121"/>
      <c r="LX2367" s="121"/>
      <c r="LY2367" s="121"/>
      <c r="LZ2367" s="121"/>
      <c r="MA2367" s="121"/>
      <c r="MB2367" s="121"/>
      <c r="MC2367" s="121"/>
      <c r="MD2367" s="121"/>
      <c r="ME2367" s="121"/>
      <c r="MF2367" s="121"/>
      <c r="MG2367" s="121"/>
      <c r="MH2367" s="121"/>
      <c r="MI2367" s="121"/>
      <c r="MJ2367" s="121"/>
      <c r="MK2367" s="121"/>
      <c r="ML2367" s="121"/>
      <c r="MM2367" s="121"/>
      <c r="MN2367" s="121"/>
      <c r="MO2367" s="121"/>
      <c r="MP2367" s="121"/>
      <c r="MQ2367" s="121"/>
      <c r="MR2367" s="121"/>
      <c r="MS2367" s="121"/>
      <c r="MT2367" s="121"/>
      <c r="MU2367" s="121"/>
      <c r="MV2367" s="121"/>
      <c r="MW2367" s="121"/>
      <c r="MX2367" s="121"/>
      <c r="MY2367" s="121"/>
      <c r="MZ2367" s="121"/>
      <c r="NA2367" s="121"/>
      <c r="NB2367" s="121"/>
      <c r="NC2367" s="121"/>
      <c r="ND2367" s="121"/>
      <c r="NE2367" s="121"/>
      <c r="NF2367" s="121"/>
      <c r="NG2367" s="121"/>
      <c r="NH2367" s="121"/>
      <c r="NI2367" s="121"/>
      <c r="NJ2367" s="121"/>
      <c r="NK2367" s="121"/>
      <c r="NL2367" s="121"/>
      <c r="NM2367" s="121"/>
      <c r="NN2367" s="121"/>
      <c r="NO2367" s="121"/>
      <c r="NP2367" s="121"/>
      <c r="NQ2367" s="121"/>
      <c r="NR2367" s="121"/>
      <c r="NS2367" s="121"/>
      <c r="NT2367" s="121"/>
      <c r="NU2367" s="121"/>
      <c r="NV2367" s="121"/>
      <c r="NW2367" s="121"/>
      <c r="NX2367" s="121"/>
      <c r="NY2367" s="121"/>
      <c r="NZ2367" s="121"/>
      <c r="OA2367" s="121"/>
      <c r="OB2367" s="121"/>
      <c r="OC2367" s="121"/>
      <c r="OD2367" s="121"/>
      <c r="OE2367" s="121"/>
      <c r="OF2367" s="121"/>
      <c r="OG2367" s="121"/>
      <c r="OH2367" s="121"/>
      <c r="OI2367" s="121"/>
      <c r="OJ2367" s="121"/>
      <c r="OK2367" s="121"/>
      <c r="OL2367" s="121"/>
      <c r="OM2367" s="121"/>
      <c r="ON2367" s="121"/>
      <c r="OO2367" s="121"/>
      <c r="OP2367" s="121"/>
      <c r="OQ2367" s="121"/>
      <c r="OR2367" s="121"/>
      <c r="OS2367" s="121"/>
      <c r="OT2367" s="121"/>
      <c r="OU2367" s="121"/>
      <c r="OV2367" s="121"/>
      <c r="OW2367" s="121"/>
      <c r="OX2367" s="121"/>
      <c r="OY2367" s="121"/>
      <c r="OZ2367" s="121"/>
      <c r="PA2367" s="121"/>
      <c r="PB2367" s="121"/>
      <c r="PC2367" s="121"/>
      <c r="PD2367" s="121"/>
      <c r="PE2367" s="121"/>
      <c r="PF2367" s="121"/>
      <c r="PG2367" s="121"/>
      <c r="PH2367" s="121"/>
      <c r="PI2367" s="121"/>
      <c r="PJ2367" s="121"/>
      <c r="PK2367" s="121"/>
      <c r="PL2367" s="121"/>
      <c r="PM2367" s="121"/>
      <c r="PN2367" s="121"/>
      <c r="PO2367" s="121"/>
      <c r="PP2367" s="121"/>
      <c r="PQ2367" s="121"/>
      <c r="PR2367" s="121"/>
      <c r="PS2367" s="121"/>
      <c r="PT2367" s="121"/>
      <c r="PU2367" s="121"/>
      <c r="PV2367" s="121"/>
      <c r="PW2367" s="121"/>
      <c r="PX2367" s="121"/>
      <c r="PY2367" s="121"/>
      <c r="PZ2367" s="121"/>
      <c r="QA2367" s="121"/>
      <c r="QB2367" s="121"/>
      <c r="QC2367" s="121"/>
      <c r="QD2367" s="121"/>
      <c r="QE2367" s="121"/>
      <c r="QF2367" s="121"/>
      <c r="QG2367" s="121"/>
      <c r="QH2367" s="121"/>
      <c r="QI2367" s="121"/>
      <c r="QJ2367" s="121"/>
      <c r="QK2367" s="121"/>
      <c r="QL2367" s="121"/>
      <c r="QM2367" s="121"/>
      <c r="QN2367" s="121"/>
      <c r="QO2367" s="121"/>
      <c r="QP2367" s="121"/>
      <c r="QQ2367" s="121"/>
      <c r="QR2367" s="121"/>
      <c r="QS2367" s="121"/>
      <c r="QT2367" s="121"/>
      <c r="QU2367" s="121"/>
      <c r="QV2367" s="121"/>
      <c r="QW2367" s="121"/>
      <c r="QX2367" s="121"/>
      <c r="QY2367" s="121"/>
      <c r="QZ2367" s="121"/>
      <c r="RA2367" s="121"/>
      <c r="RB2367" s="121"/>
      <c r="RC2367" s="121"/>
      <c r="RD2367" s="121"/>
      <c r="RE2367" s="121"/>
      <c r="RF2367" s="121"/>
      <c r="RG2367" s="121"/>
      <c r="RH2367" s="121"/>
      <c r="RI2367" s="121"/>
      <c r="RJ2367" s="121"/>
      <c r="RK2367" s="121"/>
      <c r="RL2367" s="121"/>
      <c r="RM2367" s="121"/>
      <c r="RN2367" s="121"/>
      <c r="RO2367" s="121"/>
      <c r="RP2367" s="121"/>
      <c r="RQ2367" s="121"/>
      <c r="RR2367" s="121"/>
      <c r="RS2367" s="121"/>
      <c r="RT2367" s="121"/>
      <c r="RU2367" s="121"/>
      <c r="RV2367" s="121"/>
      <c r="RW2367" s="121"/>
      <c r="RX2367" s="121"/>
      <c r="RY2367" s="121"/>
      <c r="RZ2367" s="121"/>
      <c r="SA2367" s="121"/>
      <c r="SB2367" s="121"/>
      <c r="SC2367" s="121"/>
      <c r="SD2367" s="121"/>
      <c r="SE2367" s="121"/>
      <c r="SF2367" s="121"/>
      <c r="SG2367" s="121"/>
      <c r="SH2367" s="121"/>
      <c r="SI2367" s="121"/>
      <c r="SJ2367" s="121"/>
      <c r="SK2367" s="121"/>
      <c r="SL2367" s="121"/>
      <c r="SM2367" s="121"/>
      <c r="SN2367" s="121"/>
      <c r="SO2367" s="121"/>
      <c r="SP2367" s="121"/>
      <c r="SQ2367" s="121"/>
      <c r="SR2367" s="121"/>
      <c r="SS2367" s="121"/>
      <c r="ST2367" s="121"/>
      <c r="SU2367" s="121"/>
      <c r="SV2367" s="121"/>
      <c r="SW2367" s="121"/>
      <c r="SX2367" s="121"/>
      <c r="SY2367" s="121"/>
      <c r="SZ2367" s="121"/>
      <c r="TA2367" s="121"/>
      <c r="TB2367" s="121"/>
      <c r="TC2367" s="121"/>
      <c r="TD2367" s="121"/>
      <c r="TE2367" s="121"/>
      <c r="TF2367" s="121"/>
      <c r="TG2367" s="121"/>
      <c r="TH2367" s="121"/>
      <c r="TI2367" s="121"/>
      <c r="TJ2367" s="121"/>
      <c r="TK2367" s="121"/>
      <c r="TL2367" s="121"/>
      <c r="TM2367" s="121"/>
      <c r="TN2367" s="121"/>
      <c r="TO2367" s="121"/>
      <c r="TP2367" s="121"/>
      <c r="TQ2367" s="121"/>
      <c r="TR2367" s="121"/>
      <c r="TS2367" s="121"/>
      <c r="TT2367" s="121"/>
      <c r="TU2367" s="121"/>
      <c r="TV2367" s="121"/>
      <c r="TW2367" s="121"/>
      <c r="TX2367" s="121"/>
      <c r="TY2367" s="121"/>
      <c r="TZ2367" s="121"/>
      <c r="UA2367" s="121"/>
      <c r="UB2367" s="121"/>
      <c r="UC2367" s="121"/>
      <c r="UD2367" s="121"/>
      <c r="UE2367" s="121"/>
      <c r="UF2367" s="121"/>
      <c r="UG2367" s="121"/>
      <c r="UH2367" s="121"/>
      <c r="UI2367" s="121"/>
      <c r="UJ2367" s="121"/>
      <c r="UK2367" s="121"/>
      <c r="UL2367" s="121"/>
      <c r="UM2367" s="121"/>
      <c r="UN2367" s="121"/>
      <c r="UO2367" s="121"/>
      <c r="UP2367" s="121"/>
      <c r="UQ2367" s="121"/>
      <c r="UR2367" s="121"/>
      <c r="US2367" s="121"/>
      <c r="UT2367" s="121"/>
      <c r="UU2367" s="121"/>
      <c r="UV2367" s="121"/>
      <c r="UW2367" s="121"/>
      <c r="UX2367" s="121"/>
      <c r="UY2367" s="121"/>
      <c r="UZ2367" s="121"/>
      <c r="VA2367" s="121"/>
      <c r="VB2367" s="121"/>
      <c r="VC2367" s="121"/>
      <c r="VD2367" s="121"/>
      <c r="VE2367" s="121"/>
      <c r="VF2367" s="121"/>
      <c r="VG2367" s="121"/>
      <c r="VH2367" s="121"/>
      <c r="VI2367" s="121"/>
      <c r="VJ2367" s="121"/>
      <c r="VK2367" s="121"/>
      <c r="VL2367" s="121"/>
      <c r="VM2367" s="121"/>
      <c r="VN2367" s="121"/>
      <c r="VO2367" s="121"/>
      <c r="VP2367" s="121"/>
      <c r="VQ2367" s="121"/>
      <c r="VR2367" s="121"/>
      <c r="VS2367" s="121"/>
      <c r="VT2367" s="121"/>
      <c r="VU2367" s="121"/>
      <c r="VV2367" s="121"/>
      <c r="VW2367" s="121"/>
      <c r="VX2367" s="121"/>
      <c r="VY2367" s="121"/>
      <c r="VZ2367" s="121"/>
      <c r="WA2367" s="121"/>
      <c r="WB2367" s="121"/>
      <c r="WC2367" s="121"/>
      <c r="WD2367" s="121"/>
      <c r="WE2367" s="121"/>
      <c r="WF2367" s="121"/>
      <c r="WG2367" s="121"/>
      <c r="WH2367" s="121"/>
      <c r="WI2367" s="121"/>
      <c r="WJ2367" s="121"/>
      <c r="WK2367" s="121"/>
      <c r="WL2367" s="121"/>
      <c r="WM2367" s="121"/>
      <c r="WN2367" s="121"/>
      <c r="WO2367" s="121"/>
      <c r="WP2367" s="121"/>
      <c r="WQ2367" s="121"/>
      <c r="WR2367" s="121"/>
      <c r="WS2367" s="121"/>
      <c r="WT2367" s="121"/>
      <c r="WU2367" s="121"/>
      <c r="WV2367" s="121"/>
      <c r="WW2367" s="121"/>
      <c r="WX2367" s="121"/>
      <c r="WY2367" s="121"/>
      <c r="WZ2367" s="121"/>
      <c r="XA2367" s="121"/>
      <c r="XB2367" s="121"/>
      <c r="XC2367" s="121"/>
      <c r="XD2367" s="121"/>
      <c r="XE2367" s="121"/>
      <c r="XF2367" s="121"/>
      <c r="XG2367" s="121"/>
      <c r="XH2367" s="121"/>
      <c r="XI2367" s="121"/>
      <c r="XJ2367" s="121"/>
      <c r="XK2367" s="121"/>
      <c r="XL2367" s="121"/>
      <c r="XM2367" s="121"/>
      <c r="XN2367" s="121"/>
      <c r="XO2367" s="121"/>
      <c r="XP2367" s="121"/>
      <c r="XQ2367" s="121"/>
      <c r="XR2367" s="121"/>
      <c r="XS2367" s="121"/>
      <c r="XT2367" s="121"/>
      <c r="XU2367" s="121"/>
      <c r="XV2367" s="121"/>
      <c r="XW2367" s="121"/>
      <c r="XX2367" s="121"/>
      <c r="XY2367" s="121"/>
      <c r="XZ2367" s="121"/>
      <c r="YA2367" s="121"/>
      <c r="YB2367" s="121"/>
      <c r="YC2367" s="121"/>
      <c r="YD2367" s="121"/>
      <c r="YE2367" s="121"/>
      <c r="YF2367" s="121"/>
      <c r="YG2367" s="121"/>
      <c r="YH2367" s="121"/>
      <c r="YI2367" s="121"/>
      <c r="YJ2367" s="121"/>
      <c r="YK2367" s="121"/>
      <c r="YL2367" s="121"/>
      <c r="YM2367" s="121"/>
      <c r="YN2367" s="121"/>
      <c r="YO2367" s="121"/>
      <c r="YP2367" s="121"/>
      <c r="YQ2367" s="121"/>
      <c r="YR2367" s="121"/>
      <c r="YS2367" s="121"/>
      <c r="YT2367" s="121"/>
      <c r="YU2367" s="121"/>
      <c r="YV2367" s="121"/>
      <c r="YW2367" s="121"/>
      <c r="YX2367" s="121"/>
      <c r="YY2367" s="121"/>
      <c r="YZ2367" s="121"/>
      <c r="ZA2367" s="121"/>
      <c r="ZB2367" s="121"/>
      <c r="ZC2367" s="121"/>
      <c r="ZD2367" s="121"/>
      <c r="ZE2367" s="121"/>
      <c r="ZF2367" s="121"/>
      <c r="ZG2367" s="121"/>
      <c r="ZH2367" s="121"/>
      <c r="ZI2367" s="121"/>
      <c r="ZJ2367" s="121"/>
      <c r="ZK2367" s="121"/>
      <c r="ZL2367" s="121"/>
      <c r="ZM2367" s="121"/>
      <c r="ZN2367" s="121"/>
      <c r="ZO2367" s="121"/>
      <c r="ZP2367" s="121"/>
      <c r="ZQ2367" s="121"/>
      <c r="ZR2367" s="121"/>
      <c r="ZS2367" s="121"/>
      <c r="ZT2367" s="121"/>
      <c r="ZU2367" s="121"/>
      <c r="ZV2367" s="121"/>
      <c r="ZW2367" s="121"/>
      <c r="ZX2367" s="121"/>
      <c r="ZY2367" s="121"/>
      <c r="ZZ2367" s="121"/>
      <c r="AAA2367" s="121"/>
      <c r="AAB2367" s="121"/>
      <c r="AAC2367" s="121"/>
      <c r="AAD2367" s="121"/>
      <c r="AAE2367" s="121"/>
      <c r="AAF2367" s="121"/>
      <c r="AAG2367" s="121"/>
      <c r="AAH2367" s="121"/>
      <c r="AAI2367" s="121"/>
      <c r="AAJ2367" s="121"/>
      <c r="AAK2367" s="121"/>
      <c r="AAL2367" s="121"/>
      <c r="AAM2367" s="121"/>
      <c r="AAN2367" s="121"/>
      <c r="AAO2367" s="121"/>
      <c r="AAP2367" s="121"/>
      <c r="AAQ2367" s="121"/>
      <c r="AAR2367" s="121"/>
      <c r="AAS2367" s="121"/>
      <c r="AAT2367" s="121"/>
      <c r="AAU2367" s="121"/>
      <c r="AAV2367" s="121"/>
      <c r="AAW2367" s="121"/>
      <c r="AAX2367" s="121"/>
      <c r="AAY2367" s="121"/>
      <c r="AAZ2367" s="121"/>
      <c r="ABA2367" s="121"/>
      <c r="ABB2367" s="121"/>
      <c r="ABC2367" s="121"/>
      <c r="ABD2367" s="121"/>
      <c r="ABE2367" s="121"/>
      <c r="ABF2367" s="121"/>
      <c r="ABG2367" s="121"/>
      <c r="ABH2367" s="121"/>
      <c r="ABI2367" s="121"/>
      <c r="ABJ2367" s="121"/>
      <c r="ABK2367" s="121"/>
      <c r="ABL2367" s="121"/>
      <c r="ABM2367" s="121"/>
      <c r="ABN2367" s="121"/>
      <c r="ABO2367" s="121"/>
      <c r="ABP2367" s="121"/>
      <c r="ABQ2367" s="121"/>
      <c r="ABR2367" s="121"/>
      <c r="ABS2367" s="121"/>
      <c r="ABT2367" s="121"/>
      <c r="ABU2367" s="121"/>
      <c r="ABV2367" s="121"/>
      <c r="ABW2367" s="121"/>
      <c r="ABX2367" s="121"/>
      <c r="ABY2367" s="121"/>
      <c r="ABZ2367" s="121"/>
      <c r="ACA2367" s="121"/>
      <c r="ACB2367" s="121"/>
      <c r="ACC2367" s="121"/>
      <c r="ACD2367" s="121"/>
      <c r="ACE2367" s="121"/>
      <c r="ACF2367" s="121"/>
      <c r="ACG2367" s="121"/>
      <c r="ACH2367" s="121"/>
      <c r="ACI2367" s="121"/>
      <c r="ACJ2367" s="121"/>
      <c r="ACK2367" s="121"/>
      <c r="ACL2367" s="121"/>
      <c r="ACM2367" s="121"/>
      <c r="ACN2367" s="121"/>
      <c r="ACO2367" s="121"/>
      <c r="ACP2367" s="121"/>
      <c r="ACQ2367" s="121"/>
      <c r="ACR2367" s="121"/>
      <c r="ACS2367" s="121"/>
      <c r="ACT2367" s="121"/>
      <c r="ACU2367" s="121"/>
      <c r="ACV2367" s="121"/>
      <c r="ACW2367" s="121"/>
      <c r="ACX2367" s="121"/>
      <c r="ACY2367" s="121"/>
      <c r="ACZ2367" s="121"/>
      <c r="ADA2367" s="121"/>
      <c r="ADB2367" s="121"/>
      <c r="ADC2367" s="121"/>
      <c r="ADD2367" s="121"/>
      <c r="ADE2367" s="121"/>
      <c r="ADF2367" s="121"/>
      <c r="ADG2367" s="121"/>
      <c r="ADH2367" s="121"/>
      <c r="ADI2367" s="121"/>
      <c r="ADJ2367" s="121"/>
      <c r="ADK2367" s="121"/>
      <c r="ADL2367" s="121"/>
      <c r="ADM2367" s="121"/>
      <c r="ADN2367" s="121"/>
      <c r="ADO2367" s="121"/>
      <c r="ADP2367" s="121"/>
      <c r="ADQ2367" s="121"/>
      <c r="ADR2367" s="121"/>
      <c r="ADS2367" s="121"/>
      <c r="ADT2367" s="121"/>
      <c r="ADU2367" s="121"/>
      <c r="ADV2367" s="121"/>
      <c r="ADW2367" s="121"/>
      <c r="ADX2367" s="121"/>
      <c r="ADY2367" s="121"/>
      <c r="ADZ2367" s="121"/>
      <c r="AEA2367" s="121"/>
      <c r="AEB2367" s="121"/>
      <c r="AEC2367" s="121"/>
      <c r="AED2367" s="121"/>
      <c r="AEE2367" s="121"/>
      <c r="AEF2367" s="121"/>
      <c r="AEG2367" s="121"/>
      <c r="AEH2367" s="121"/>
      <c r="AEI2367" s="121"/>
      <c r="AEJ2367" s="121"/>
      <c r="AEK2367" s="121"/>
      <c r="AEL2367" s="121"/>
      <c r="AEM2367" s="121"/>
      <c r="AEN2367" s="121"/>
      <c r="AEO2367" s="121"/>
      <c r="AEP2367" s="121"/>
      <c r="AEQ2367" s="121"/>
      <c r="AER2367" s="121"/>
      <c r="AES2367" s="121"/>
      <c r="AET2367" s="121"/>
      <c r="AEU2367" s="121"/>
      <c r="AEV2367" s="121"/>
      <c r="AEW2367" s="121"/>
      <c r="AEX2367" s="121"/>
      <c r="AEY2367" s="121"/>
      <c r="AEZ2367" s="121"/>
      <c r="AFA2367" s="121"/>
      <c r="AFB2367" s="121"/>
      <c r="AFC2367" s="121"/>
      <c r="AFD2367" s="121"/>
      <c r="AFE2367" s="121"/>
      <c r="AFF2367" s="121"/>
      <c r="AFG2367" s="121"/>
      <c r="AFH2367" s="121"/>
      <c r="AFI2367" s="121"/>
      <c r="AFJ2367" s="121"/>
      <c r="AFK2367" s="121"/>
      <c r="AFL2367" s="121"/>
      <c r="AFM2367" s="121"/>
      <c r="AFN2367" s="121"/>
      <c r="AFO2367" s="121"/>
      <c r="AFP2367" s="121"/>
      <c r="AFQ2367" s="121"/>
      <c r="AFR2367" s="121"/>
      <c r="AFS2367" s="121"/>
      <c r="AFT2367" s="121"/>
      <c r="AFU2367" s="121"/>
      <c r="AFV2367" s="121"/>
      <c r="AFW2367" s="121"/>
      <c r="AFX2367" s="121"/>
      <c r="AFY2367" s="121"/>
      <c r="AFZ2367" s="121"/>
      <c r="AGA2367" s="121"/>
      <c r="AGB2367" s="121"/>
      <c r="AGC2367" s="121"/>
      <c r="AGD2367" s="121"/>
      <c r="AGE2367" s="121"/>
      <c r="AGF2367" s="121"/>
      <c r="AGG2367" s="121"/>
      <c r="AGH2367" s="121"/>
      <c r="AGI2367" s="121"/>
      <c r="AGJ2367" s="121"/>
      <c r="AGK2367" s="121"/>
      <c r="AGL2367" s="121"/>
      <c r="AGM2367" s="121"/>
      <c r="AGN2367" s="121"/>
      <c r="AGO2367" s="121"/>
      <c r="AGP2367" s="121"/>
      <c r="AGQ2367" s="121"/>
      <c r="AGR2367" s="121"/>
      <c r="AGS2367" s="121"/>
      <c r="AGT2367" s="121"/>
      <c r="AGU2367" s="121"/>
      <c r="AGV2367" s="121"/>
      <c r="AGW2367" s="121"/>
      <c r="AGX2367" s="121"/>
      <c r="AGY2367" s="121"/>
      <c r="AGZ2367" s="121"/>
      <c r="AHA2367" s="121"/>
      <c r="AHB2367" s="121"/>
      <c r="AHC2367" s="121"/>
      <c r="AHD2367" s="121"/>
      <c r="AHE2367" s="121"/>
      <c r="AHF2367" s="121"/>
      <c r="AHG2367" s="121"/>
      <c r="AHH2367" s="121"/>
      <c r="AHI2367" s="121"/>
      <c r="AHJ2367" s="121"/>
      <c r="AHK2367" s="121"/>
      <c r="AHL2367" s="121"/>
      <c r="AHM2367" s="121"/>
      <c r="AHN2367" s="121"/>
      <c r="AHO2367" s="121"/>
      <c r="AHP2367" s="121"/>
      <c r="AHQ2367" s="121"/>
      <c r="AHR2367" s="121"/>
      <c r="AHS2367" s="121"/>
      <c r="AHT2367" s="121"/>
      <c r="AHU2367" s="121"/>
      <c r="AHV2367" s="121"/>
      <c r="AHW2367" s="121"/>
      <c r="AHX2367" s="121"/>
      <c r="AHY2367" s="121"/>
      <c r="AHZ2367" s="121"/>
      <c r="AIA2367" s="121"/>
      <c r="AIB2367" s="121"/>
      <c r="AIC2367" s="121"/>
      <c r="AID2367" s="121"/>
      <c r="AIE2367" s="121"/>
      <c r="AIF2367" s="121"/>
      <c r="AIG2367" s="121"/>
      <c r="AIH2367" s="121"/>
      <c r="AII2367" s="121"/>
      <c r="AIJ2367" s="121"/>
      <c r="AIK2367" s="121"/>
      <c r="AIL2367" s="121"/>
      <c r="AIM2367" s="121"/>
      <c r="AIN2367" s="121"/>
      <c r="AIO2367" s="121"/>
      <c r="AIP2367" s="121"/>
      <c r="AIQ2367" s="121"/>
      <c r="AIR2367" s="121"/>
      <c r="AIS2367" s="121"/>
      <c r="AIT2367" s="121"/>
      <c r="AIU2367" s="121"/>
      <c r="AIV2367" s="121"/>
      <c r="AIW2367" s="121"/>
      <c r="AIX2367" s="121"/>
      <c r="AIY2367" s="121"/>
      <c r="AIZ2367" s="121"/>
      <c r="AJA2367" s="121"/>
      <c r="AJB2367" s="121"/>
      <c r="AJC2367" s="121"/>
      <c r="AJD2367" s="121"/>
      <c r="AJE2367" s="121"/>
      <c r="AJF2367" s="121"/>
      <c r="AJG2367" s="121"/>
      <c r="AJH2367" s="121"/>
      <c r="AJI2367" s="121"/>
      <c r="AJJ2367" s="121"/>
      <c r="AJK2367" s="121"/>
      <c r="AJL2367" s="121"/>
      <c r="AJM2367" s="121"/>
      <c r="AJN2367" s="121"/>
      <c r="AJO2367" s="121"/>
      <c r="AJP2367" s="121"/>
      <c r="AJQ2367" s="121"/>
      <c r="AJR2367" s="121"/>
      <c r="AJS2367" s="121"/>
      <c r="AJT2367" s="121"/>
      <c r="AJU2367" s="121"/>
      <c r="AJV2367" s="121"/>
      <c r="AJW2367" s="121"/>
      <c r="AJX2367" s="121"/>
      <c r="AJY2367" s="121"/>
      <c r="AJZ2367" s="121"/>
      <c r="AKA2367" s="121"/>
      <c r="AKB2367" s="121"/>
      <c r="AKC2367" s="121"/>
      <c r="AKD2367" s="121"/>
      <c r="AKE2367" s="121"/>
      <c r="AKF2367" s="121"/>
      <c r="AKG2367" s="121"/>
      <c r="AKH2367" s="121"/>
      <c r="AKI2367" s="121"/>
      <c r="AKJ2367" s="121"/>
      <c r="AKK2367" s="121"/>
      <c r="AKL2367" s="121"/>
      <c r="AKM2367" s="121"/>
      <c r="AKN2367" s="121"/>
      <c r="AKO2367" s="121"/>
      <c r="AKP2367" s="121"/>
      <c r="AKQ2367" s="121"/>
      <c r="AKR2367" s="121"/>
      <c r="AKS2367" s="121"/>
      <c r="AKT2367" s="121"/>
      <c r="AKU2367" s="121"/>
      <c r="AKV2367" s="121"/>
      <c r="AKW2367" s="121"/>
      <c r="AKX2367" s="121"/>
      <c r="AKY2367" s="121"/>
      <c r="AKZ2367" s="121"/>
      <c r="ALA2367" s="121"/>
      <c r="ALB2367" s="121"/>
      <c r="ALC2367" s="121"/>
      <c r="ALD2367" s="121"/>
      <c r="ALE2367" s="121"/>
      <c r="ALF2367" s="121"/>
      <c r="ALG2367" s="121"/>
      <c r="ALH2367" s="121"/>
      <c r="ALI2367" s="121"/>
      <c r="ALJ2367" s="121"/>
      <c r="ALK2367" s="121"/>
      <c r="ALL2367" s="121"/>
      <c r="ALM2367" s="121"/>
      <c r="ALN2367" s="121"/>
      <c r="ALO2367" s="121"/>
      <c r="ALP2367" s="121"/>
      <c r="ALQ2367" s="121"/>
      <c r="ALR2367" s="121"/>
      <c r="ALS2367" s="121"/>
      <c r="ALT2367" s="121"/>
      <c r="ALU2367" s="121"/>
      <c r="ALV2367" s="121"/>
      <c r="ALW2367" s="121"/>
      <c r="ALX2367" s="121"/>
      <c r="ALY2367" s="121"/>
      <c r="ALZ2367" s="121"/>
      <c r="AMA2367" s="121"/>
      <c r="AMB2367" s="121"/>
      <c r="AMC2367" s="121"/>
      <c r="AMD2367" s="121"/>
      <c r="AME2367" s="121"/>
      <c r="AMF2367" s="121"/>
      <c r="AMG2367" s="121"/>
      <c r="AMH2367" s="121"/>
      <c r="AMI2367" s="121"/>
      <c r="AMJ2367" s="121"/>
      <c r="AMK2367" s="121"/>
    </row>
    <row r="2368" spans="1:1025" s="108" customFormat="1" ht="43.2">
      <c r="A2368" s="15">
        <v>2365</v>
      </c>
      <c r="B2368" s="87" t="s">
        <v>26</v>
      </c>
      <c r="C2368" s="274" t="s">
        <v>3864</v>
      </c>
      <c r="D2368" s="87" t="s">
        <v>5747</v>
      </c>
      <c r="E2368" s="16" t="s">
        <v>5775</v>
      </c>
      <c r="F2368" s="16" t="s">
        <v>938</v>
      </c>
      <c r="G2368" s="87" t="s">
        <v>1070</v>
      </c>
      <c r="H2368" s="87" t="s">
        <v>5776</v>
      </c>
      <c r="I2368" s="16" t="s">
        <v>5777</v>
      </c>
      <c r="J2368" s="289" t="s">
        <v>5778</v>
      </c>
      <c r="K2368" s="16" t="s">
        <v>5779</v>
      </c>
      <c r="L2368" s="16" t="s">
        <v>5780</v>
      </c>
      <c r="M2368" s="286" t="s">
        <v>5781</v>
      </c>
      <c r="N2368" s="121"/>
      <c r="O2368" s="121"/>
      <c r="P2368" s="121"/>
      <c r="Q2368" s="121"/>
      <c r="R2368" s="121"/>
      <c r="S2368" s="121"/>
      <c r="T2368" s="121"/>
      <c r="U2368" s="121"/>
      <c r="V2368" s="121"/>
      <c r="W2368" s="121"/>
      <c r="X2368" s="121"/>
      <c r="Y2368" s="121"/>
      <c r="Z2368" s="121"/>
      <c r="AA2368" s="121"/>
      <c r="AB2368" s="121"/>
      <c r="AC2368" s="121"/>
      <c r="AD2368" s="121"/>
      <c r="AE2368" s="121"/>
      <c r="AF2368" s="121"/>
      <c r="AG2368" s="121"/>
      <c r="AH2368" s="121"/>
      <c r="AI2368" s="121"/>
      <c r="AJ2368" s="121"/>
      <c r="AK2368" s="121"/>
      <c r="AL2368" s="121"/>
      <c r="AM2368" s="121"/>
      <c r="AN2368" s="121"/>
      <c r="AO2368" s="121"/>
      <c r="AP2368" s="121"/>
      <c r="AQ2368" s="121"/>
      <c r="AR2368" s="121"/>
      <c r="AS2368" s="121"/>
      <c r="AT2368" s="121"/>
      <c r="AU2368" s="121"/>
      <c r="AV2368" s="121"/>
      <c r="AW2368" s="121"/>
      <c r="AX2368" s="121"/>
      <c r="AY2368" s="121"/>
      <c r="AZ2368" s="121"/>
      <c r="BA2368" s="121"/>
      <c r="BB2368" s="121"/>
      <c r="BC2368" s="121"/>
      <c r="BD2368" s="121"/>
      <c r="BE2368" s="121"/>
      <c r="BF2368" s="121"/>
      <c r="BG2368" s="121"/>
      <c r="BH2368" s="121"/>
      <c r="BI2368" s="121"/>
      <c r="BJ2368" s="121"/>
      <c r="BK2368" s="121"/>
      <c r="BL2368" s="121"/>
      <c r="BM2368" s="121"/>
      <c r="BN2368" s="121"/>
      <c r="BO2368" s="121"/>
      <c r="BP2368" s="121"/>
      <c r="BQ2368" s="121"/>
      <c r="BR2368" s="121"/>
      <c r="BS2368" s="121"/>
      <c r="BT2368" s="121"/>
      <c r="BU2368" s="121"/>
      <c r="BV2368" s="121"/>
      <c r="BW2368" s="121"/>
      <c r="BX2368" s="121"/>
      <c r="BY2368" s="121"/>
      <c r="BZ2368" s="121"/>
      <c r="CA2368" s="121"/>
      <c r="CB2368" s="121"/>
      <c r="CC2368" s="121"/>
      <c r="CD2368" s="121"/>
      <c r="CE2368" s="121"/>
      <c r="CF2368" s="121"/>
      <c r="CG2368" s="121"/>
      <c r="CH2368" s="121"/>
      <c r="CI2368" s="121"/>
      <c r="CJ2368" s="121"/>
      <c r="CK2368" s="121"/>
      <c r="CL2368" s="121"/>
      <c r="CM2368" s="121"/>
      <c r="CN2368" s="121"/>
      <c r="CO2368" s="121"/>
      <c r="CP2368" s="121"/>
      <c r="CQ2368" s="121"/>
      <c r="CR2368" s="121"/>
      <c r="CS2368" s="121"/>
      <c r="CT2368" s="121"/>
      <c r="CU2368" s="121"/>
      <c r="CV2368" s="121"/>
      <c r="CW2368" s="121"/>
      <c r="CX2368" s="121"/>
      <c r="CY2368" s="121"/>
      <c r="CZ2368" s="121"/>
      <c r="DA2368" s="121"/>
      <c r="DB2368" s="121"/>
      <c r="DC2368" s="121"/>
      <c r="DD2368" s="121"/>
      <c r="DE2368" s="121"/>
      <c r="DF2368" s="121"/>
      <c r="DG2368" s="121"/>
      <c r="DH2368" s="121"/>
      <c r="DI2368" s="121"/>
      <c r="DJ2368" s="121"/>
      <c r="DK2368" s="121"/>
      <c r="DL2368" s="121"/>
      <c r="DM2368" s="121"/>
      <c r="DN2368" s="121"/>
      <c r="DO2368" s="121"/>
      <c r="DP2368" s="121"/>
      <c r="DQ2368" s="121"/>
      <c r="DR2368" s="121"/>
      <c r="DS2368" s="121"/>
      <c r="DT2368" s="121"/>
      <c r="DU2368" s="121"/>
      <c r="DV2368" s="121"/>
      <c r="DW2368" s="121"/>
      <c r="DX2368" s="121"/>
      <c r="DY2368" s="121"/>
      <c r="DZ2368" s="121"/>
      <c r="EA2368" s="121"/>
      <c r="EB2368" s="121"/>
      <c r="EC2368" s="121"/>
      <c r="ED2368" s="121"/>
      <c r="EE2368" s="121"/>
      <c r="EF2368" s="121"/>
      <c r="EG2368" s="121"/>
      <c r="EH2368" s="121"/>
      <c r="EI2368" s="121"/>
      <c r="EJ2368" s="121"/>
      <c r="EK2368" s="121"/>
      <c r="EL2368" s="121"/>
      <c r="EM2368" s="121"/>
      <c r="EN2368" s="121"/>
      <c r="EO2368" s="121"/>
      <c r="EP2368" s="121"/>
      <c r="EQ2368" s="121"/>
      <c r="ER2368" s="121"/>
      <c r="ES2368" s="121"/>
      <c r="ET2368" s="121"/>
      <c r="EU2368" s="121"/>
      <c r="EV2368" s="121"/>
      <c r="EW2368" s="121"/>
      <c r="EX2368" s="121"/>
      <c r="EY2368" s="121"/>
      <c r="EZ2368" s="121"/>
      <c r="FA2368" s="121"/>
      <c r="FB2368" s="121"/>
      <c r="FC2368" s="121"/>
      <c r="FD2368" s="121"/>
      <c r="FE2368" s="121"/>
      <c r="FF2368" s="121"/>
      <c r="FG2368" s="121"/>
      <c r="FH2368" s="121"/>
      <c r="FI2368" s="121"/>
      <c r="FJ2368" s="121"/>
      <c r="FK2368" s="121"/>
      <c r="FL2368" s="121"/>
      <c r="FM2368" s="121"/>
      <c r="FN2368" s="121"/>
      <c r="FO2368" s="121"/>
      <c r="FP2368" s="121"/>
      <c r="FQ2368" s="121"/>
      <c r="FR2368" s="121"/>
      <c r="FS2368" s="121"/>
      <c r="FT2368" s="121"/>
      <c r="FU2368" s="121"/>
      <c r="FV2368" s="121"/>
      <c r="FW2368" s="121"/>
      <c r="FX2368" s="121"/>
      <c r="FY2368" s="121"/>
      <c r="FZ2368" s="121"/>
      <c r="GA2368" s="121"/>
      <c r="GB2368" s="121"/>
      <c r="GC2368" s="121"/>
      <c r="GD2368" s="121"/>
      <c r="GE2368" s="121"/>
      <c r="GF2368" s="121"/>
      <c r="GG2368" s="121"/>
      <c r="GH2368" s="121"/>
      <c r="GI2368" s="121"/>
      <c r="GJ2368" s="121"/>
      <c r="GK2368" s="121"/>
      <c r="GL2368" s="121"/>
      <c r="GM2368" s="121"/>
      <c r="GN2368" s="121"/>
      <c r="GO2368" s="121"/>
      <c r="GP2368" s="121"/>
      <c r="GQ2368" s="121"/>
      <c r="GR2368" s="121"/>
      <c r="GS2368" s="121"/>
      <c r="GT2368" s="121"/>
      <c r="GU2368" s="121"/>
      <c r="GV2368" s="121"/>
      <c r="GW2368" s="121"/>
      <c r="GX2368" s="121"/>
      <c r="GY2368" s="121"/>
      <c r="GZ2368" s="121"/>
      <c r="HA2368" s="121"/>
      <c r="HB2368" s="121"/>
      <c r="HC2368" s="121"/>
      <c r="HD2368" s="121"/>
      <c r="HE2368" s="121"/>
      <c r="HF2368" s="121"/>
      <c r="HG2368" s="121"/>
      <c r="HH2368" s="121"/>
      <c r="HI2368" s="121"/>
      <c r="HJ2368" s="121"/>
      <c r="HK2368" s="121"/>
      <c r="HL2368" s="121"/>
      <c r="HM2368" s="121"/>
      <c r="HN2368" s="121"/>
      <c r="HO2368" s="121"/>
      <c r="HP2368" s="121"/>
      <c r="HQ2368" s="121"/>
      <c r="HR2368" s="121"/>
      <c r="HS2368" s="121"/>
      <c r="HT2368" s="121"/>
      <c r="HU2368" s="121"/>
      <c r="HV2368" s="121"/>
      <c r="HW2368" s="121"/>
      <c r="HX2368" s="121"/>
      <c r="HY2368" s="121"/>
      <c r="HZ2368" s="121"/>
      <c r="IA2368" s="121"/>
      <c r="IB2368" s="121"/>
      <c r="IC2368" s="121"/>
      <c r="ID2368" s="121"/>
      <c r="IE2368" s="121"/>
      <c r="IF2368" s="121"/>
      <c r="IG2368" s="121"/>
      <c r="IH2368" s="121"/>
      <c r="II2368" s="121"/>
      <c r="IJ2368" s="121"/>
      <c r="IK2368" s="121"/>
      <c r="IL2368" s="121"/>
      <c r="IM2368" s="121"/>
      <c r="IN2368" s="121"/>
      <c r="IO2368" s="121"/>
      <c r="IP2368" s="121"/>
      <c r="IQ2368" s="121"/>
      <c r="IR2368" s="121"/>
      <c r="IS2368" s="121"/>
      <c r="IT2368" s="121"/>
      <c r="IU2368" s="121"/>
      <c r="IV2368" s="121"/>
      <c r="IW2368" s="121"/>
      <c r="IX2368" s="121"/>
      <c r="IY2368" s="121"/>
      <c r="IZ2368" s="121"/>
      <c r="JA2368" s="121"/>
      <c r="JB2368" s="121"/>
      <c r="JC2368" s="121"/>
      <c r="JD2368" s="121"/>
      <c r="JE2368" s="121"/>
      <c r="JF2368" s="121"/>
      <c r="JG2368" s="121"/>
      <c r="JH2368" s="121"/>
      <c r="JI2368" s="121"/>
      <c r="JJ2368" s="121"/>
      <c r="JK2368" s="121"/>
      <c r="JL2368" s="121"/>
      <c r="JM2368" s="121"/>
      <c r="JN2368" s="121"/>
      <c r="JO2368" s="121"/>
      <c r="JP2368" s="121"/>
      <c r="JQ2368" s="121"/>
      <c r="JR2368" s="121"/>
      <c r="JS2368" s="121"/>
      <c r="JT2368" s="121"/>
      <c r="JU2368" s="121"/>
      <c r="JV2368" s="121"/>
      <c r="JW2368" s="121"/>
      <c r="JX2368" s="121"/>
      <c r="JY2368" s="121"/>
      <c r="JZ2368" s="121"/>
      <c r="KA2368" s="121"/>
      <c r="KB2368" s="121"/>
      <c r="KC2368" s="121"/>
      <c r="KD2368" s="121"/>
      <c r="KE2368" s="121"/>
      <c r="KF2368" s="121"/>
      <c r="KG2368" s="121"/>
      <c r="KH2368" s="121"/>
      <c r="KI2368" s="121"/>
      <c r="KJ2368" s="121"/>
      <c r="KK2368" s="121"/>
      <c r="KL2368" s="121"/>
      <c r="KM2368" s="121"/>
      <c r="KN2368" s="121"/>
      <c r="KO2368" s="121"/>
      <c r="KP2368" s="121"/>
      <c r="KQ2368" s="121"/>
      <c r="KR2368" s="121"/>
      <c r="KS2368" s="121"/>
      <c r="KT2368" s="121"/>
      <c r="KU2368" s="121"/>
      <c r="KV2368" s="121"/>
      <c r="KW2368" s="121"/>
      <c r="KX2368" s="121"/>
      <c r="KY2368" s="121"/>
      <c r="KZ2368" s="121"/>
      <c r="LA2368" s="121"/>
      <c r="LB2368" s="121"/>
      <c r="LC2368" s="121"/>
      <c r="LD2368" s="121"/>
      <c r="LE2368" s="121"/>
      <c r="LF2368" s="121"/>
      <c r="LG2368" s="121"/>
      <c r="LH2368" s="121"/>
      <c r="LI2368" s="121"/>
      <c r="LJ2368" s="121"/>
      <c r="LK2368" s="121"/>
      <c r="LL2368" s="121"/>
      <c r="LM2368" s="121"/>
      <c r="LN2368" s="121"/>
      <c r="LO2368" s="121"/>
      <c r="LP2368" s="121"/>
      <c r="LQ2368" s="121"/>
      <c r="LR2368" s="121"/>
      <c r="LS2368" s="121"/>
      <c r="LT2368" s="121"/>
      <c r="LU2368" s="121"/>
      <c r="LV2368" s="121"/>
      <c r="LW2368" s="121"/>
      <c r="LX2368" s="121"/>
      <c r="LY2368" s="121"/>
      <c r="LZ2368" s="121"/>
      <c r="MA2368" s="121"/>
      <c r="MB2368" s="121"/>
      <c r="MC2368" s="121"/>
      <c r="MD2368" s="121"/>
      <c r="ME2368" s="121"/>
      <c r="MF2368" s="121"/>
      <c r="MG2368" s="121"/>
      <c r="MH2368" s="121"/>
      <c r="MI2368" s="121"/>
      <c r="MJ2368" s="121"/>
      <c r="MK2368" s="121"/>
      <c r="ML2368" s="121"/>
      <c r="MM2368" s="121"/>
      <c r="MN2368" s="121"/>
      <c r="MO2368" s="121"/>
      <c r="MP2368" s="121"/>
      <c r="MQ2368" s="121"/>
      <c r="MR2368" s="121"/>
      <c r="MS2368" s="121"/>
      <c r="MT2368" s="121"/>
      <c r="MU2368" s="121"/>
      <c r="MV2368" s="121"/>
      <c r="MW2368" s="121"/>
      <c r="MX2368" s="121"/>
      <c r="MY2368" s="121"/>
      <c r="MZ2368" s="121"/>
      <c r="NA2368" s="121"/>
      <c r="NB2368" s="121"/>
      <c r="NC2368" s="121"/>
      <c r="ND2368" s="121"/>
      <c r="NE2368" s="121"/>
      <c r="NF2368" s="121"/>
      <c r="NG2368" s="121"/>
      <c r="NH2368" s="121"/>
      <c r="NI2368" s="121"/>
      <c r="NJ2368" s="121"/>
      <c r="NK2368" s="121"/>
      <c r="NL2368" s="121"/>
      <c r="NM2368" s="121"/>
      <c r="NN2368" s="121"/>
      <c r="NO2368" s="121"/>
      <c r="NP2368" s="121"/>
      <c r="NQ2368" s="121"/>
      <c r="NR2368" s="121"/>
      <c r="NS2368" s="121"/>
      <c r="NT2368" s="121"/>
      <c r="NU2368" s="121"/>
      <c r="NV2368" s="121"/>
      <c r="NW2368" s="121"/>
      <c r="NX2368" s="121"/>
      <c r="NY2368" s="121"/>
      <c r="NZ2368" s="121"/>
      <c r="OA2368" s="121"/>
      <c r="OB2368" s="121"/>
      <c r="OC2368" s="121"/>
      <c r="OD2368" s="121"/>
      <c r="OE2368" s="121"/>
      <c r="OF2368" s="121"/>
      <c r="OG2368" s="121"/>
      <c r="OH2368" s="121"/>
      <c r="OI2368" s="121"/>
      <c r="OJ2368" s="121"/>
      <c r="OK2368" s="121"/>
      <c r="OL2368" s="121"/>
      <c r="OM2368" s="121"/>
      <c r="ON2368" s="121"/>
      <c r="OO2368" s="121"/>
      <c r="OP2368" s="121"/>
      <c r="OQ2368" s="121"/>
      <c r="OR2368" s="121"/>
      <c r="OS2368" s="121"/>
      <c r="OT2368" s="121"/>
      <c r="OU2368" s="121"/>
      <c r="OV2368" s="121"/>
      <c r="OW2368" s="121"/>
      <c r="OX2368" s="121"/>
      <c r="OY2368" s="121"/>
      <c r="OZ2368" s="121"/>
      <c r="PA2368" s="121"/>
      <c r="PB2368" s="121"/>
      <c r="PC2368" s="121"/>
      <c r="PD2368" s="121"/>
      <c r="PE2368" s="121"/>
      <c r="PF2368" s="121"/>
      <c r="PG2368" s="121"/>
      <c r="PH2368" s="121"/>
      <c r="PI2368" s="121"/>
      <c r="PJ2368" s="121"/>
      <c r="PK2368" s="121"/>
      <c r="PL2368" s="121"/>
      <c r="PM2368" s="121"/>
      <c r="PN2368" s="121"/>
      <c r="PO2368" s="121"/>
      <c r="PP2368" s="121"/>
      <c r="PQ2368" s="121"/>
      <c r="PR2368" s="121"/>
      <c r="PS2368" s="121"/>
      <c r="PT2368" s="121"/>
      <c r="PU2368" s="121"/>
      <c r="PV2368" s="121"/>
      <c r="PW2368" s="121"/>
      <c r="PX2368" s="121"/>
      <c r="PY2368" s="121"/>
      <c r="PZ2368" s="121"/>
      <c r="QA2368" s="121"/>
      <c r="QB2368" s="121"/>
      <c r="QC2368" s="121"/>
      <c r="QD2368" s="121"/>
      <c r="QE2368" s="121"/>
      <c r="QF2368" s="121"/>
      <c r="QG2368" s="121"/>
      <c r="QH2368" s="121"/>
      <c r="QI2368" s="121"/>
      <c r="QJ2368" s="121"/>
      <c r="QK2368" s="121"/>
      <c r="QL2368" s="121"/>
      <c r="QM2368" s="121"/>
      <c r="QN2368" s="121"/>
      <c r="QO2368" s="121"/>
      <c r="QP2368" s="121"/>
      <c r="QQ2368" s="121"/>
      <c r="QR2368" s="121"/>
      <c r="QS2368" s="121"/>
      <c r="QT2368" s="121"/>
      <c r="QU2368" s="121"/>
      <c r="QV2368" s="121"/>
      <c r="QW2368" s="121"/>
      <c r="QX2368" s="121"/>
      <c r="QY2368" s="121"/>
      <c r="QZ2368" s="121"/>
      <c r="RA2368" s="121"/>
      <c r="RB2368" s="121"/>
      <c r="RC2368" s="121"/>
      <c r="RD2368" s="121"/>
      <c r="RE2368" s="121"/>
      <c r="RF2368" s="121"/>
      <c r="RG2368" s="121"/>
      <c r="RH2368" s="121"/>
      <c r="RI2368" s="121"/>
      <c r="RJ2368" s="121"/>
      <c r="RK2368" s="121"/>
      <c r="RL2368" s="121"/>
      <c r="RM2368" s="121"/>
      <c r="RN2368" s="121"/>
      <c r="RO2368" s="121"/>
      <c r="RP2368" s="121"/>
      <c r="RQ2368" s="121"/>
      <c r="RR2368" s="121"/>
      <c r="RS2368" s="121"/>
      <c r="RT2368" s="121"/>
      <c r="RU2368" s="121"/>
      <c r="RV2368" s="121"/>
      <c r="RW2368" s="121"/>
      <c r="RX2368" s="121"/>
      <c r="RY2368" s="121"/>
      <c r="RZ2368" s="121"/>
      <c r="SA2368" s="121"/>
      <c r="SB2368" s="121"/>
      <c r="SC2368" s="121"/>
      <c r="SD2368" s="121"/>
      <c r="SE2368" s="121"/>
      <c r="SF2368" s="121"/>
      <c r="SG2368" s="121"/>
      <c r="SH2368" s="121"/>
      <c r="SI2368" s="121"/>
      <c r="SJ2368" s="121"/>
      <c r="SK2368" s="121"/>
      <c r="SL2368" s="121"/>
      <c r="SM2368" s="121"/>
      <c r="SN2368" s="121"/>
      <c r="SO2368" s="121"/>
      <c r="SP2368" s="121"/>
      <c r="SQ2368" s="121"/>
      <c r="SR2368" s="121"/>
      <c r="SS2368" s="121"/>
      <c r="ST2368" s="121"/>
      <c r="SU2368" s="121"/>
      <c r="SV2368" s="121"/>
      <c r="SW2368" s="121"/>
      <c r="SX2368" s="121"/>
      <c r="SY2368" s="121"/>
      <c r="SZ2368" s="121"/>
      <c r="TA2368" s="121"/>
      <c r="TB2368" s="121"/>
      <c r="TC2368" s="121"/>
      <c r="TD2368" s="121"/>
      <c r="TE2368" s="121"/>
      <c r="TF2368" s="121"/>
      <c r="TG2368" s="121"/>
      <c r="TH2368" s="121"/>
      <c r="TI2368" s="121"/>
      <c r="TJ2368" s="121"/>
      <c r="TK2368" s="121"/>
      <c r="TL2368" s="121"/>
      <c r="TM2368" s="121"/>
      <c r="TN2368" s="121"/>
      <c r="TO2368" s="121"/>
      <c r="TP2368" s="121"/>
      <c r="TQ2368" s="121"/>
      <c r="TR2368" s="121"/>
      <c r="TS2368" s="121"/>
      <c r="TT2368" s="121"/>
      <c r="TU2368" s="121"/>
      <c r="TV2368" s="121"/>
      <c r="TW2368" s="121"/>
      <c r="TX2368" s="121"/>
      <c r="TY2368" s="121"/>
      <c r="TZ2368" s="121"/>
      <c r="UA2368" s="121"/>
      <c r="UB2368" s="121"/>
      <c r="UC2368" s="121"/>
      <c r="UD2368" s="121"/>
      <c r="UE2368" s="121"/>
      <c r="UF2368" s="121"/>
      <c r="UG2368" s="121"/>
      <c r="UH2368" s="121"/>
      <c r="UI2368" s="121"/>
      <c r="UJ2368" s="121"/>
      <c r="UK2368" s="121"/>
      <c r="UL2368" s="121"/>
      <c r="UM2368" s="121"/>
      <c r="UN2368" s="121"/>
      <c r="UO2368" s="121"/>
      <c r="UP2368" s="121"/>
      <c r="UQ2368" s="121"/>
      <c r="UR2368" s="121"/>
      <c r="US2368" s="121"/>
      <c r="UT2368" s="121"/>
      <c r="UU2368" s="121"/>
      <c r="UV2368" s="121"/>
      <c r="UW2368" s="121"/>
      <c r="UX2368" s="121"/>
      <c r="UY2368" s="121"/>
      <c r="UZ2368" s="121"/>
      <c r="VA2368" s="121"/>
      <c r="VB2368" s="121"/>
      <c r="VC2368" s="121"/>
      <c r="VD2368" s="121"/>
      <c r="VE2368" s="121"/>
      <c r="VF2368" s="121"/>
      <c r="VG2368" s="121"/>
      <c r="VH2368" s="121"/>
      <c r="VI2368" s="121"/>
      <c r="VJ2368" s="121"/>
      <c r="VK2368" s="121"/>
      <c r="VL2368" s="121"/>
      <c r="VM2368" s="121"/>
      <c r="VN2368" s="121"/>
      <c r="VO2368" s="121"/>
      <c r="VP2368" s="121"/>
      <c r="VQ2368" s="121"/>
      <c r="VR2368" s="121"/>
      <c r="VS2368" s="121"/>
      <c r="VT2368" s="121"/>
      <c r="VU2368" s="121"/>
      <c r="VV2368" s="121"/>
      <c r="VW2368" s="121"/>
      <c r="VX2368" s="121"/>
      <c r="VY2368" s="121"/>
      <c r="VZ2368" s="121"/>
      <c r="WA2368" s="121"/>
      <c r="WB2368" s="121"/>
      <c r="WC2368" s="121"/>
      <c r="WD2368" s="121"/>
      <c r="WE2368" s="121"/>
      <c r="WF2368" s="121"/>
      <c r="WG2368" s="121"/>
      <c r="WH2368" s="121"/>
      <c r="WI2368" s="121"/>
      <c r="WJ2368" s="121"/>
      <c r="WK2368" s="121"/>
      <c r="WL2368" s="121"/>
      <c r="WM2368" s="121"/>
      <c r="WN2368" s="121"/>
      <c r="WO2368" s="121"/>
      <c r="WP2368" s="121"/>
      <c r="WQ2368" s="121"/>
      <c r="WR2368" s="121"/>
      <c r="WS2368" s="121"/>
      <c r="WT2368" s="121"/>
      <c r="WU2368" s="121"/>
      <c r="WV2368" s="121"/>
      <c r="WW2368" s="121"/>
      <c r="WX2368" s="121"/>
      <c r="WY2368" s="121"/>
      <c r="WZ2368" s="121"/>
      <c r="XA2368" s="121"/>
      <c r="XB2368" s="121"/>
      <c r="XC2368" s="121"/>
      <c r="XD2368" s="121"/>
      <c r="XE2368" s="121"/>
      <c r="XF2368" s="121"/>
      <c r="XG2368" s="121"/>
      <c r="XH2368" s="121"/>
      <c r="XI2368" s="121"/>
      <c r="XJ2368" s="121"/>
      <c r="XK2368" s="121"/>
      <c r="XL2368" s="121"/>
      <c r="XM2368" s="121"/>
      <c r="XN2368" s="121"/>
      <c r="XO2368" s="121"/>
      <c r="XP2368" s="121"/>
      <c r="XQ2368" s="121"/>
      <c r="XR2368" s="121"/>
      <c r="XS2368" s="121"/>
      <c r="XT2368" s="121"/>
      <c r="XU2368" s="121"/>
      <c r="XV2368" s="121"/>
      <c r="XW2368" s="121"/>
      <c r="XX2368" s="121"/>
      <c r="XY2368" s="121"/>
      <c r="XZ2368" s="121"/>
      <c r="YA2368" s="121"/>
      <c r="YB2368" s="121"/>
      <c r="YC2368" s="121"/>
      <c r="YD2368" s="121"/>
      <c r="YE2368" s="121"/>
      <c r="YF2368" s="121"/>
      <c r="YG2368" s="121"/>
      <c r="YH2368" s="121"/>
      <c r="YI2368" s="121"/>
      <c r="YJ2368" s="121"/>
      <c r="YK2368" s="121"/>
      <c r="YL2368" s="121"/>
      <c r="YM2368" s="121"/>
      <c r="YN2368" s="121"/>
      <c r="YO2368" s="121"/>
      <c r="YP2368" s="121"/>
      <c r="YQ2368" s="121"/>
      <c r="YR2368" s="121"/>
      <c r="YS2368" s="121"/>
      <c r="YT2368" s="121"/>
      <c r="YU2368" s="121"/>
      <c r="YV2368" s="121"/>
      <c r="YW2368" s="121"/>
      <c r="YX2368" s="121"/>
      <c r="YY2368" s="121"/>
      <c r="YZ2368" s="121"/>
      <c r="ZA2368" s="121"/>
      <c r="ZB2368" s="121"/>
      <c r="ZC2368" s="121"/>
      <c r="ZD2368" s="121"/>
      <c r="ZE2368" s="121"/>
      <c r="ZF2368" s="121"/>
      <c r="ZG2368" s="121"/>
      <c r="ZH2368" s="121"/>
      <c r="ZI2368" s="121"/>
      <c r="ZJ2368" s="121"/>
      <c r="ZK2368" s="121"/>
      <c r="ZL2368" s="121"/>
      <c r="ZM2368" s="121"/>
      <c r="ZN2368" s="121"/>
      <c r="ZO2368" s="121"/>
      <c r="ZP2368" s="121"/>
      <c r="ZQ2368" s="121"/>
      <c r="ZR2368" s="121"/>
      <c r="ZS2368" s="121"/>
      <c r="ZT2368" s="121"/>
      <c r="ZU2368" s="121"/>
      <c r="ZV2368" s="121"/>
      <c r="ZW2368" s="121"/>
      <c r="ZX2368" s="121"/>
      <c r="ZY2368" s="121"/>
      <c r="ZZ2368" s="121"/>
      <c r="AAA2368" s="121"/>
      <c r="AAB2368" s="121"/>
      <c r="AAC2368" s="121"/>
      <c r="AAD2368" s="121"/>
      <c r="AAE2368" s="121"/>
      <c r="AAF2368" s="121"/>
      <c r="AAG2368" s="121"/>
      <c r="AAH2368" s="121"/>
      <c r="AAI2368" s="121"/>
      <c r="AAJ2368" s="121"/>
      <c r="AAK2368" s="121"/>
      <c r="AAL2368" s="121"/>
      <c r="AAM2368" s="121"/>
      <c r="AAN2368" s="121"/>
      <c r="AAO2368" s="121"/>
      <c r="AAP2368" s="121"/>
      <c r="AAQ2368" s="121"/>
      <c r="AAR2368" s="121"/>
      <c r="AAS2368" s="121"/>
      <c r="AAT2368" s="121"/>
      <c r="AAU2368" s="121"/>
      <c r="AAV2368" s="121"/>
      <c r="AAW2368" s="121"/>
      <c r="AAX2368" s="121"/>
      <c r="AAY2368" s="121"/>
      <c r="AAZ2368" s="121"/>
      <c r="ABA2368" s="121"/>
      <c r="ABB2368" s="121"/>
      <c r="ABC2368" s="121"/>
      <c r="ABD2368" s="121"/>
      <c r="ABE2368" s="121"/>
      <c r="ABF2368" s="121"/>
      <c r="ABG2368" s="121"/>
      <c r="ABH2368" s="121"/>
      <c r="ABI2368" s="121"/>
      <c r="ABJ2368" s="121"/>
      <c r="ABK2368" s="121"/>
      <c r="ABL2368" s="121"/>
      <c r="ABM2368" s="121"/>
      <c r="ABN2368" s="121"/>
      <c r="ABO2368" s="121"/>
      <c r="ABP2368" s="121"/>
      <c r="ABQ2368" s="121"/>
      <c r="ABR2368" s="121"/>
      <c r="ABS2368" s="121"/>
      <c r="ABT2368" s="121"/>
      <c r="ABU2368" s="121"/>
      <c r="ABV2368" s="121"/>
      <c r="ABW2368" s="121"/>
      <c r="ABX2368" s="121"/>
      <c r="ABY2368" s="121"/>
      <c r="ABZ2368" s="121"/>
      <c r="ACA2368" s="121"/>
      <c r="ACB2368" s="121"/>
      <c r="ACC2368" s="121"/>
      <c r="ACD2368" s="121"/>
      <c r="ACE2368" s="121"/>
      <c r="ACF2368" s="121"/>
      <c r="ACG2368" s="121"/>
      <c r="ACH2368" s="121"/>
      <c r="ACI2368" s="121"/>
      <c r="ACJ2368" s="121"/>
      <c r="ACK2368" s="121"/>
      <c r="ACL2368" s="121"/>
      <c r="ACM2368" s="121"/>
      <c r="ACN2368" s="121"/>
      <c r="ACO2368" s="121"/>
      <c r="ACP2368" s="121"/>
      <c r="ACQ2368" s="121"/>
      <c r="ACR2368" s="121"/>
      <c r="ACS2368" s="121"/>
      <c r="ACT2368" s="121"/>
      <c r="ACU2368" s="121"/>
      <c r="ACV2368" s="121"/>
      <c r="ACW2368" s="121"/>
      <c r="ACX2368" s="121"/>
      <c r="ACY2368" s="121"/>
      <c r="ACZ2368" s="121"/>
      <c r="ADA2368" s="121"/>
      <c r="ADB2368" s="121"/>
      <c r="ADC2368" s="121"/>
      <c r="ADD2368" s="121"/>
      <c r="ADE2368" s="121"/>
      <c r="ADF2368" s="121"/>
      <c r="ADG2368" s="121"/>
      <c r="ADH2368" s="121"/>
      <c r="ADI2368" s="121"/>
      <c r="ADJ2368" s="121"/>
      <c r="ADK2368" s="121"/>
      <c r="ADL2368" s="121"/>
      <c r="ADM2368" s="121"/>
      <c r="ADN2368" s="121"/>
      <c r="ADO2368" s="121"/>
      <c r="ADP2368" s="121"/>
      <c r="ADQ2368" s="121"/>
      <c r="ADR2368" s="121"/>
      <c r="ADS2368" s="121"/>
      <c r="ADT2368" s="121"/>
      <c r="ADU2368" s="121"/>
      <c r="ADV2368" s="121"/>
      <c r="ADW2368" s="121"/>
      <c r="ADX2368" s="121"/>
      <c r="ADY2368" s="121"/>
      <c r="ADZ2368" s="121"/>
      <c r="AEA2368" s="121"/>
      <c r="AEB2368" s="121"/>
      <c r="AEC2368" s="121"/>
      <c r="AED2368" s="121"/>
      <c r="AEE2368" s="121"/>
      <c r="AEF2368" s="121"/>
      <c r="AEG2368" s="121"/>
      <c r="AEH2368" s="121"/>
      <c r="AEI2368" s="121"/>
      <c r="AEJ2368" s="121"/>
      <c r="AEK2368" s="121"/>
      <c r="AEL2368" s="121"/>
      <c r="AEM2368" s="121"/>
      <c r="AEN2368" s="121"/>
      <c r="AEO2368" s="121"/>
      <c r="AEP2368" s="121"/>
      <c r="AEQ2368" s="121"/>
      <c r="AER2368" s="121"/>
      <c r="AES2368" s="121"/>
      <c r="AET2368" s="121"/>
      <c r="AEU2368" s="121"/>
      <c r="AEV2368" s="121"/>
      <c r="AEW2368" s="121"/>
      <c r="AEX2368" s="121"/>
      <c r="AEY2368" s="121"/>
      <c r="AEZ2368" s="121"/>
      <c r="AFA2368" s="121"/>
      <c r="AFB2368" s="121"/>
      <c r="AFC2368" s="121"/>
      <c r="AFD2368" s="121"/>
      <c r="AFE2368" s="121"/>
      <c r="AFF2368" s="121"/>
      <c r="AFG2368" s="121"/>
      <c r="AFH2368" s="121"/>
      <c r="AFI2368" s="121"/>
      <c r="AFJ2368" s="121"/>
      <c r="AFK2368" s="121"/>
      <c r="AFL2368" s="121"/>
      <c r="AFM2368" s="121"/>
      <c r="AFN2368" s="121"/>
      <c r="AFO2368" s="121"/>
      <c r="AFP2368" s="121"/>
      <c r="AFQ2368" s="121"/>
      <c r="AFR2368" s="121"/>
      <c r="AFS2368" s="121"/>
      <c r="AFT2368" s="121"/>
      <c r="AFU2368" s="121"/>
      <c r="AFV2368" s="121"/>
      <c r="AFW2368" s="121"/>
      <c r="AFX2368" s="121"/>
      <c r="AFY2368" s="121"/>
      <c r="AFZ2368" s="121"/>
      <c r="AGA2368" s="121"/>
      <c r="AGB2368" s="121"/>
      <c r="AGC2368" s="121"/>
      <c r="AGD2368" s="121"/>
      <c r="AGE2368" s="121"/>
      <c r="AGF2368" s="121"/>
      <c r="AGG2368" s="121"/>
      <c r="AGH2368" s="121"/>
      <c r="AGI2368" s="121"/>
      <c r="AGJ2368" s="121"/>
      <c r="AGK2368" s="121"/>
      <c r="AGL2368" s="121"/>
      <c r="AGM2368" s="121"/>
      <c r="AGN2368" s="121"/>
      <c r="AGO2368" s="121"/>
      <c r="AGP2368" s="121"/>
      <c r="AGQ2368" s="121"/>
      <c r="AGR2368" s="121"/>
      <c r="AGS2368" s="121"/>
      <c r="AGT2368" s="121"/>
      <c r="AGU2368" s="121"/>
      <c r="AGV2368" s="121"/>
      <c r="AGW2368" s="121"/>
      <c r="AGX2368" s="121"/>
      <c r="AGY2368" s="121"/>
      <c r="AGZ2368" s="121"/>
      <c r="AHA2368" s="121"/>
      <c r="AHB2368" s="121"/>
      <c r="AHC2368" s="121"/>
      <c r="AHD2368" s="121"/>
      <c r="AHE2368" s="121"/>
      <c r="AHF2368" s="121"/>
      <c r="AHG2368" s="121"/>
      <c r="AHH2368" s="121"/>
      <c r="AHI2368" s="121"/>
      <c r="AHJ2368" s="121"/>
      <c r="AHK2368" s="121"/>
      <c r="AHL2368" s="121"/>
      <c r="AHM2368" s="121"/>
      <c r="AHN2368" s="121"/>
      <c r="AHO2368" s="121"/>
      <c r="AHP2368" s="121"/>
      <c r="AHQ2368" s="121"/>
      <c r="AHR2368" s="121"/>
      <c r="AHS2368" s="121"/>
      <c r="AHT2368" s="121"/>
      <c r="AHU2368" s="121"/>
      <c r="AHV2368" s="121"/>
      <c r="AHW2368" s="121"/>
      <c r="AHX2368" s="121"/>
      <c r="AHY2368" s="121"/>
      <c r="AHZ2368" s="121"/>
      <c r="AIA2368" s="121"/>
      <c r="AIB2368" s="121"/>
      <c r="AIC2368" s="121"/>
      <c r="AID2368" s="121"/>
      <c r="AIE2368" s="121"/>
      <c r="AIF2368" s="121"/>
      <c r="AIG2368" s="121"/>
      <c r="AIH2368" s="121"/>
      <c r="AII2368" s="121"/>
      <c r="AIJ2368" s="121"/>
      <c r="AIK2368" s="121"/>
      <c r="AIL2368" s="121"/>
      <c r="AIM2368" s="121"/>
      <c r="AIN2368" s="121"/>
      <c r="AIO2368" s="121"/>
      <c r="AIP2368" s="121"/>
      <c r="AIQ2368" s="121"/>
      <c r="AIR2368" s="121"/>
      <c r="AIS2368" s="121"/>
      <c r="AIT2368" s="121"/>
      <c r="AIU2368" s="121"/>
      <c r="AIV2368" s="121"/>
      <c r="AIW2368" s="121"/>
      <c r="AIX2368" s="121"/>
      <c r="AIY2368" s="121"/>
      <c r="AIZ2368" s="121"/>
      <c r="AJA2368" s="121"/>
      <c r="AJB2368" s="121"/>
      <c r="AJC2368" s="121"/>
      <c r="AJD2368" s="121"/>
      <c r="AJE2368" s="121"/>
      <c r="AJF2368" s="121"/>
      <c r="AJG2368" s="121"/>
      <c r="AJH2368" s="121"/>
      <c r="AJI2368" s="121"/>
      <c r="AJJ2368" s="121"/>
      <c r="AJK2368" s="121"/>
      <c r="AJL2368" s="121"/>
      <c r="AJM2368" s="121"/>
      <c r="AJN2368" s="121"/>
      <c r="AJO2368" s="121"/>
      <c r="AJP2368" s="121"/>
      <c r="AJQ2368" s="121"/>
      <c r="AJR2368" s="121"/>
      <c r="AJS2368" s="121"/>
      <c r="AJT2368" s="121"/>
      <c r="AJU2368" s="121"/>
      <c r="AJV2368" s="121"/>
      <c r="AJW2368" s="121"/>
      <c r="AJX2368" s="121"/>
      <c r="AJY2368" s="121"/>
      <c r="AJZ2368" s="121"/>
      <c r="AKA2368" s="121"/>
      <c r="AKB2368" s="121"/>
      <c r="AKC2368" s="121"/>
      <c r="AKD2368" s="121"/>
      <c r="AKE2368" s="121"/>
      <c r="AKF2368" s="121"/>
      <c r="AKG2368" s="121"/>
      <c r="AKH2368" s="121"/>
      <c r="AKI2368" s="121"/>
      <c r="AKJ2368" s="121"/>
      <c r="AKK2368" s="121"/>
      <c r="AKL2368" s="121"/>
      <c r="AKM2368" s="121"/>
      <c r="AKN2368" s="121"/>
      <c r="AKO2368" s="121"/>
      <c r="AKP2368" s="121"/>
      <c r="AKQ2368" s="121"/>
      <c r="AKR2368" s="121"/>
      <c r="AKS2368" s="121"/>
      <c r="AKT2368" s="121"/>
      <c r="AKU2368" s="121"/>
      <c r="AKV2368" s="121"/>
      <c r="AKW2368" s="121"/>
      <c r="AKX2368" s="121"/>
      <c r="AKY2368" s="121"/>
      <c r="AKZ2368" s="121"/>
      <c r="ALA2368" s="121"/>
      <c r="ALB2368" s="121"/>
      <c r="ALC2368" s="121"/>
      <c r="ALD2368" s="121"/>
      <c r="ALE2368" s="121"/>
      <c r="ALF2368" s="121"/>
      <c r="ALG2368" s="121"/>
      <c r="ALH2368" s="121"/>
      <c r="ALI2368" s="121"/>
      <c r="ALJ2368" s="121"/>
      <c r="ALK2368" s="121"/>
      <c r="ALL2368" s="121"/>
      <c r="ALM2368" s="121"/>
      <c r="ALN2368" s="121"/>
      <c r="ALO2368" s="121"/>
      <c r="ALP2368" s="121"/>
      <c r="ALQ2368" s="121"/>
      <c r="ALR2368" s="121"/>
      <c r="ALS2368" s="121"/>
      <c r="ALT2368" s="121"/>
      <c r="ALU2368" s="121"/>
      <c r="ALV2368" s="121"/>
      <c r="ALW2368" s="121"/>
      <c r="ALX2368" s="121"/>
      <c r="ALY2368" s="121"/>
      <c r="ALZ2368" s="121"/>
      <c r="AMA2368" s="121"/>
      <c r="AMB2368" s="121"/>
      <c r="AMC2368" s="121"/>
      <c r="AMD2368" s="121"/>
      <c r="AME2368" s="121"/>
      <c r="AMF2368" s="121"/>
      <c r="AMG2368" s="121"/>
      <c r="AMH2368" s="121"/>
      <c r="AMI2368" s="121"/>
      <c r="AMJ2368" s="121"/>
      <c r="AMK2368" s="121"/>
    </row>
    <row r="2369" spans="1:1025" s="108" customFormat="1" ht="43.2">
      <c r="A2369" s="15">
        <v>2366</v>
      </c>
      <c r="B2369" s="87" t="s">
        <v>26</v>
      </c>
      <c r="C2369" s="274" t="s">
        <v>3864</v>
      </c>
      <c r="D2369" s="87" t="s">
        <v>5747</v>
      </c>
      <c r="E2369" s="16" t="s">
        <v>5782</v>
      </c>
      <c r="F2369" s="16" t="s">
        <v>938</v>
      </c>
      <c r="G2369" s="87" t="s">
        <v>1070</v>
      </c>
      <c r="H2369" s="87" t="s">
        <v>5776</v>
      </c>
      <c r="I2369" s="16" t="s">
        <v>5783</v>
      </c>
      <c r="J2369" s="289" t="s">
        <v>5751</v>
      </c>
      <c r="K2369" s="16" t="s">
        <v>5752</v>
      </c>
      <c r="L2369" s="16" t="s">
        <v>5753</v>
      </c>
      <c r="M2369" s="286" t="s">
        <v>5754</v>
      </c>
      <c r="N2369" s="121"/>
      <c r="O2369" s="121"/>
      <c r="P2369" s="121"/>
      <c r="Q2369" s="121"/>
      <c r="R2369" s="121"/>
      <c r="S2369" s="121"/>
      <c r="T2369" s="121"/>
      <c r="U2369" s="121"/>
      <c r="V2369" s="121"/>
      <c r="W2369" s="121"/>
      <c r="X2369" s="121"/>
      <c r="Y2369" s="121"/>
      <c r="Z2369" s="121"/>
      <c r="AA2369" s="121"/>
      <c r="AB2369" s="121"/>
      <c r="AC2369" s="121"/>
      <c r="AD2369" s="121"/>
      <c r="AE2369" s="121"/>
      <c r="AF2369" s="121"/>
      <c r="AG2369" s="121"/>
      <c r="AH2369" s="121"/>
      <c r="AI2369" s="121"/>
      <c r="AJ2369" s="121"/>
      <c r="AK2369" s="121"/>
      <c r="AL2369" s="121"/>
      <c r="AM2369" s="121"/>
      <c r="AN2369" s="121"/>
      <c r="AO2369" s="121"/>
      <c r="AP2369" s="121"/>
      <c r="AQ2369" s="121"/>
      <c r="AR2369" s="121"/>
      <c r="AS2369" s="121"/>
      <c r="AT2369" s="121"/>
      <c r="AU2369" s="121"/>
      <c r="AV2369" s="121"/>
      <c r="AW2369" s="121"/>
      <c r="AX2369" s="121"/>
      <c r="AY2369" s="121"/>
      <c r="AZ2369" s="121"/>
      <c r="BA2369" s="121"/>
      <c r="BB2369" s="121"/>
      <c r="BC2369" s="121"/>
      <c r="BD2369" s="121"/>
      <c r="BE2369" s="121"/>
      <c r="BF2369" s="121"/>
      <c r="BG2369" s="121"/>
      <c r="BH2369" s="121"/>
      <c r="BI2369" s="121"/>
      <c r="BJ2369" s="121"/>
      <c r="BK2369" s="121"/>
      <c r="BL2369" s="121"/>
      <c r="BM2369" s="121"/>
      <c r="BN2369" s="121"/>
      <c r="BO2369" s="121"/>
      <c r="BP2369" s="121"/>
      <c r="BQ2369" s="121"/>
      <c r="BR2369" s="121"/>
      <c r="BS2369" s="121"/>
      <c r="BT2369" s="121"/>
      <c r="BU2369" s="121"/>
      <c r="BV2369" s="121"/>
      <c r="BW2369" s="121"/>
      <c r="BX2369" s="121"/>
      <c r="BY2369" s="121"/>
      <c r="BZ2369" s="121"/>
      <c r="CA2369" s="121"/>
      <c r="CB2369" s="121"/>
      <c r="CC2369" s="121"/>
      <c r="CD2369" s="121"/>
      <c r="CE2369" s="121"/>
      <c r="CF2369" s="121"/>
      <c r="CG2369" s="121"/>
      <c r="CH2369" s="121"/>
      <c r="CI2369" s="121"/>
      <c r="CJ2369" s="121"/>
      <c r="CK2369" s="121"/>
      <c r="CL2369" s="121"/>
      <c r="CM2369" s="121"/>
      <c r="CN2369" s="121"/>
      <c r="CO2369" s="121"/>
      <c r="CP2369" s="121"/>
      <c r="CQ2369" s="121"/>
      <c r="CR2369" s="121"/>
      <c r="CS2369" s="121"/>
      <c r="CT2369" s="121"/>
      <c r="CU2369" s="121"/>
      <c r="CV2369" s="121"/>
      <c r="CW2369" s="121"/>
      <c r="CX2369" s="121"/>
      <c r="CY2369" s="121"/>
      <c r="CZ2369" s="121"/>
      <c r="DA2369" s="121"/>
      <c r="DB2369" s="121"/>
      <c r="DC2369" s="121"/>
      <c r="DD2369" s="121"/>
      <c r="DE2369" s="121"/>
      <c r="DF2369" s="121"/>
      <c r="DG2369" s="121"/>
      <c r="DH2369" s="121"/>
      <c r="DI2369" s="121"/>
      <c r="DJ2369" s="121"/>
      <c r="DK2369" s="121"/>
      <c r="DL2369" s="121"/>
      <c r="DM2369" s="121"/>
      <c r="DN2369" s="121"/>
      <c r="DO2369" s="121"/>
      <c r="DP2369" s="121"/>
      <c r="DQ2369" s="121"/>
      <c r="DR2369" s="121"/>
      <c r="DS2369" s="121"/>
      <c r="DT2369" s="121"/>
      <c r="DU2369" s="121"/>
      <c r="DV2369" s="121"/>
      <c r="DW2369" s="121"/>
      <c r="DX2369" s="121"/>
      <c r="DY2369" s="121"/>
      <c r="DZ2369" s="121"/>
      <c r="EA2369" s="121"/>
      <c r="EB2369" s="121"/>
      <c r="EC2369" s="121"/>
      <c r="ED2369" s="121"/>
      <c r="EE2369" s="121"/>
      <c r="EF2369" s="121"/>
      <c r="EG2369" s="121"/>
      <c r="EH2369" s="121"/>
      <c r="EI2369" s="121"/>
      <c r="EJ2369" s="121"/>
      <c r="EK2369" s="121"/>
      <c r="EL2369" s="121"/>
      <c r="EM2369" s="121"/>
      <c r="EN2369" s="121"/>
      <c r="EO2369" s="121"/>
      <c r="EP2369" s="121"/>
      <c r="EQ2369" s="121"/>
      <c r="ER2369" s="121"/>
      <c r="ES2369" s="121"/>
      <c r="ET2369" s="121"/>
      <c r="EU2369" s="121"/>
      <c r="EV2369" s="121"/>
      <c r="EW2369" s="121"/>
      <c r="EX2369" s="121"/>
      <c r="EY2369" s="121"/>
      <c r="EZ2369" s="121"/>
      <c r="FA2369" s="121"/>
      <c r="FB2369" s="121"/>
      <c r="FC2369" s="121"/>
      <c r="FD2369" s="121"/>
      <c r="FE2369" s="121"/>
      <c r="FF2369" s="121"/>
      <c r="FG2369" s="121"/>
      <c r="FH2369" s="121"/>
      <c r="FI2369" s="121"/>
      <c r="FJ2369" s="121"/>
      <c r="FK2369" s="121"/>
      <c r="FL2369" s="121"/>
      <c r="FM2369" s="121"/>
      <c r="FN2369" s="121"/>
      <c r="FO2369" s="121"/>
      <c r="FP2369" s="121"/>
      <c r="FQ2369" s="121"/>
      <c r="FR2369" s="121"/>
      <c r="FS2369" s="121"/>
      <c r="FT2369" s="121"/>
      <c r="FU2369" s="121"/>
      <c r="FV2369" s="121"/>
      <c r="FW2369" s="121"/>
      <c r="FX2369" s="121"/>
      <c r="FY2369" s="121"/>
      <c r="FZ2369" s="121"/>
      <c r="GA2369" s="121"/>
      <c r="GB2369" s="121"/>
      <c r="GC2369" s="121"/>
      <c r="GD2369" s="121"/>
      <c r="GE2369" s="121"/>
      <c r="GF2369" s="121"/>
      <c r="GG2369" s="121"/>
      <c r="GH2369" s="121"/>
      <c r="GI2369" s="121"/>
      <c r="GJ2369" s="121"/>
      <c r="GK2369" s="121"/>
      <c r="GL2369" s="121"/>
      <c r="GM2369" s="121"/>
      <c r="GN2369" s="121"/>
      <c r="GO2369" s="121"/>
      <c r="GP2369" s="121"/>
      <c r="GQ2369" s="121"/>
      <c r="GR2369" s="121"/>
      <c r="GS2369" s="121"/>
      <c r="GT2369" s="121"/>
      <c r="GU2369" s="121"/>
      <c r="GV2369" s="121"/>
      <c r="GW2369" s="121"/>
      <c r="GX2369" s="121"/>
      <c r="GY2369" s="121"/>
      <c r="GZ2369" s="121"/>
      <c r="HA2369" s="121"/>
      <c r="HB2369" s="121"/>
      <c r="HC2369" s="121"/>
      <c r="HD2369" s="121"/>
      <c r="HE2369" s="121"/>
      <c r="HF2369" s="121"/>
      <c r="HG2369" s="121"/>
      <c r="HH2369" s="121"/>
      <c r="HI2369" s="121"/>
      <c r="HJ2369" s="121"/>
      <c r="HK2369" s="121"/>
      <c r="HL2369" s="121"/>
      <c r="HM2369" s="121"/>
      <c r="HN2369" s="121"/>
      <c r="HO2369" s="121"/>
      <c r="HP2369" s="121"/>
      <c r="HQ2369" s="121"/>
      <c r="HR2369" s="121"/>
      <c r="HS2369" s="121"/>
      <c r="HT2369" s="121"/>
      <c r="HU2369" s="121"/>
      <c r="HV2369" s="121"/>
      <c r="HW2369" s="121"/>
      <c r="HX2369" s="121"/>
      <c r="HY2369" s="121"/>
      <c r="HZ2369" s="121"/>
      <c r="IA2369" s="121"/>
      <c r="IB2369" s="121"/>
      <c r="IC2369" s="121"/>
      <c r="ID2369" s="121"/>
      <c r="IE2369" s="121"/>
      <c r="IF2369" s="121"/>
      <c r="IG2369" s="121"/>
      <c r="IH2369" s="121"/>
      <c r="II2369" s="121"/>
      <c r="IJ2369" s="121"/>
      <c r="IK2369" s="121"/>
      <c r="IL2369" s="121"/>
      <c r="IM2369" s="121"/>
      <c r="IN2369" s="121"/>
      <c r="IO2369" s="121"/>
      <c r="IP2369" s="121"/>
      <c r="IQ2369" s="121"/>
      <c r="IR2369" s="121"/>
      <c r="IS2369" s="121"/>
      <c r="IT2369" s="121"/>
      <c r="IU2369" s="121"/>
      <c r="IV2369" s="121"/>
      <c r="IW2369" s="121"/>
      <c r="IX2369" s="121"/>
      <c r="IY2369" s="121"/>
      <c r="IZ2369" s="121"/>
      <c r="JA2369" s="121"/>
      <c r="JB2369" s="121"/>
      <c r="JC2369" s="121"/>
      <c r="JD2369" s="121"/>
      <c r="JE2369" s="121"/>
      <c r="JF2369" s="121"/>
      <c r="JG2369" s="121"/>
      <c r="JH2369" s="121"/>
      <c r="JI2369" s="121"/>
      <c r="JJ2369" s="121"/>
      <c r="JK2369" s="121"/>
      <c r="JL2369" s="121"/>
      <c r="JM2369" s="121"/>
      <c r="JN2369" s="121"/>
      <c r="JO2369" s="121"/>
      <c r="JP2369" s="121"/>
      <c r="JQ2369" s="121"/>
      <c r="JR2369" s="121"/>
      <c r="JS2369" s="121"/>
      <c r="JT2369" s="121"/>
      <c r="JU2369" s="121"/>
      <c r="JV2369" s="121"/>
      <c r="JW2369" s="121"/>
      <c r="JX2369" s="121"/>
      <c r="JY2369" s="121"/>
      <c r="JZ2369" s="121"/>
      <c r="KA2369" s="121"/>
      <c r="KB2369" s="121"/>
      <c r="KC2369" s="121"/>
      <c r="KD2369" s="121"/>
      <c r="KE2369" s="121"/>
      <c r="KF2369" s="121"/>
      <c r="KG2369" s="121"/>
      <c r="KH2369" s="121"/>
      <c r="KI2369" s="121"/>
      <c r="KJ2369" s="121"/>
      <c r="KK2369" s="121"/>
      <c r="KL2369" s="121"/>
      <c r="KM2369" s="121"/>
      <c r="KN2369" s="121"/>
      <c r="KO2369" s="121"/>
      <c r="KP2369" s="121"/>
      <c r="KQ2369" s="121"/>
      <c r="KR2369" s="121"/>
      <c r="KS2369" s="121"/>
      <c r="KT2369" s="121"/>
      <c r="KU2369" s="121"/>
      <c r="KV2369" s="121"/>
      <c r="KW2369" s="121"/>
      <c r="KX2369" s="121"/>
      <c r="KY2369" s="121"/>
      <c r="KZ2369" s="121"/>
      <c r="LA2369" s="121"/>
      <c r="LB2369" s="121"/>
      <c r="LC2369" s="121"/>
      <c r="LD2369" s="121"/>
      <c r="LE2369" s="121"/>
      <c r="LF2369" s="121"/>
      <c r="LG2369" s="121"/>
      <c r="LH2369" s="121"/>
      <c r="LI2369" s="121"/>
      <c r="LJ2369" s="121"/>
      <c r="LK2369" s="121"/>
      <c r="LL2369" s="121"/>
      <c r="LM2369" s="121"/>
      <c r="LN2369" s="121"/>
      <c r="LO2369" s="121"/>
      <c r="LP2369" s="121"/>
      <c r="LQ2369" s="121"/>
      <c r="LR2369" s="121"/>
      <c r="LS2369" s="121"/>
      <c r="LT2369" s="121"/>
      <c r="LU2369" s="121"/>
      <c r="LV2369" s="121"/>
      <c r="LW2369" s="121"/>
      <c r="LX2369" s="121"/>
      <c r="LY2369" s="121"/>
      <c r="LZ2369" s="121"/>
      <c r="MA2369" s="121"/>
      <c r="MB2369" s="121"/>
      <c r="MC2369" s="121"/>
      <c r="MD2369" s="121"/>
      <c r="ME2369" s="121"/>
      <c r="MF2369" s="121"/>
      <c r="MG2369" s="121"/>
      <c r="MH2369" s="121"/>
      <c r="MI2369" s="121"/>
      <c r="MJ2369" s="121"/>
      <c r="MK2369" s="121"/>
      <c r="ML2369" s="121"/>
      <c r="MM2369" s="121"/>
      <c r="MN2369" s="121"/>
      <c r="MO2369" s="121"/>
      <c r="MP2369" s="121"/>
      <c r="MQ2369" s="121"/>
      <c r="MR2369" s="121"/>
      <c r="MS2369" s="121"/>
      <c r="MT2369" s="121"/>
      <c r="MU2369" s="121"/>
      <c r="MV2369" s="121"/>
      <c r="MW2369" s="121"/>
      <c r="MX2369" s="121"/>
      <c r="MY2369" s="121"/>
      <c r="MZ2369" s="121"/>
      <c r="NA2369" s="121"/>
      <c r="NB2369" s="121"/>
      <c r="NC2369" s="121"/>
      <c r="ND2369" s="121"/>
      <c r="NE2369" s="121"/>
      <c r="NF2369" s="121"/>
      <c r="NG2369" s="121"/>
      <c r="NH2369" s="121"/>
      <c r="NI2369" s="121"/>
      <c r="NJ2369" s="121"/>
      <c r="NK2369" s="121"/>
      <c r="NL2369" s="121"/>
      <c r="NM2369" s="121"/>
      <c r="NN2369" s="121"/>
      <c r="NO2369" s="121"/>
      <c r="NP2369" s="121"/>
      <c r="NQ2369" s="121"/>
      <c r="NR2369" s="121"/>
      <c r="NS2369" s="121"/>
      <c r="NT2369" s="121"/>
      <c r="NU2369" s="121"/>
      <c r="NV2369" s="121"/>
      <c r="NW2369" s="121"/>
      <c r="NX2369" s="121"/>
      <c r="NY2369" s="121"/>
      <c r="NZ2369" s="121"/>
      <c r="OA2369" s="121"/>
      <c r="OB2369" s="121"/>
      <c r="OC2369" s="121"/>
      <c r="OD2369" s="121"/>
      <c r="OE2369" s="121"/>
      <c r="OF2369" s="121"/>
      <c r="OG2369" s="121"/>
      <c r="OH2369" s="121"/>
      <c r="OI2369" s="121"/>
      <c r="OJ2369" s="121"/>
      <c r="OK2369" s="121"/>
      <c r="OL2369" s="121"/>
      <c r="OM2369" s="121"/>
      <c r="ON2369" s="121"/>
      <c r="OO2369" s="121"/>
      <c r="OP2369" s="121"/>
      <c r="OQ2369" s="121"/>
      <c r="OR2369" s="121"/>
      <c r="OS2369" s="121"/>
      <c r="OT2369" s="121"/>
      <c r="OU2369" s="121"/>
      <c r="OV2369" s="121"/>
      <c r="OW2369" s="121"/>
      <c r="OX2369" s="121"/>
      <c r="OY2369" s="121"/>
      <c r="OZ2369" s="121"/>
      <c r="PA2369" s="121"/>
      <c r="PB2369" s="121"/>
      <c r="PC2369" s="121"/>
      <c r="PD2369" s="121"/>
      <c r="PE2369" s="121"/>
      <c r="PF2369" s="121"/>
      <c r="PG2369" s="121"/>
      <c r="PH2369" s="121"/>
      <c r="PI2369" s="121"/>
      <c r="PJ2369" s="121"/>
      <c r="PK2369" s="121"/>
      <c r="PL2369" s="121"/>
      <c r="PM2369" s="121"/>
      <c r="PN2369" s="121"/>
      <c r="PO2369" s="121"/>
      <c r="PP2369" s="121"/>
      <c r="PQ2369" s="121"/>
      <c r="PR2369" s="121"/>
      <c r="PS2369" s="121"/>
      <c r="PT2369" s="121"/>
      <c r="PU2369" s="121"/>
      <c r="PV2369" s="121"/>
      <c r="PW2369" s="121"/>
      <c r="PX2369" s="121"/>
      <c r="PY2369" s="121"/>
      <c r="PZ2369" s="121"/>
      <c r="QA2369" s="121"/>
      <c r="QB2369" s="121"/>
      <c r="QC2369" s="121"/>
      <c r="QD2369" s="121"/>
      <c r="QE2369" s="121"/>
      <c r="QF2369" s="121"/>
      <c r="QG2369" s="121"/>
      <c r="QH2369" s="121"/>
      <c r="QI2369" s="121"/>
      <c r="QJ2369" s="121"/>
      <c r="QK2369" s="121"/>
      <c r="QL2369" s="121"/>
      <c r="QM2369" s="121"/>
      <c r="QN2369" s="121"/>
      <c r="QO2369" s="121"/>
      <c r="QP2369" s="121"/>
      <c r="QQ2369" s="121"/>
      <c r="QR2369" s="121"/>
      <c r="QS2369" s="121"/>
      <c r="QT2369" s="121"/>
      <c r="QU2369" s="121"/>
      <c r="QV2369" s="121"/>
      <c r="QW2369" s="121"/>
      <c r="QX2369" s="121"/>
      <c r="QY2369" s="121"/>
      <c r="QZ2369" s="121"/>
      <c r="RA2369" s="121"/>
      <c r="RB2369" s="121"/>
      <c r="RC2369" s="121"/>
      <c r="RD2369" s="121"/>
      <c r="RE2369" s="121"/>
      <c r="RF2369" s="121"/>
      <c r="RG2369" s="121"/>
      <c r="RH2369" s="121"/>
      <c r="RI2369" s="121"/>
      <c r="RJ2369" s="121"/>
      <c r="RK2369" s="121"/>
      <c r="RL2369" s="121"/>
      <c r="RM2369" s="121"/>
      <c r="RN2369" s="121"/>
      <c r="RO2369" s="121"/>
      <c r="RP2369" s="121"/>
      <c r="RQ2369" s="121"/>
      <c r="RR2369" s="121"/>
      <c r="RS2369" s="121"/>
      <c r="RT2369" s="121"/>
      <c r="RU2369" s="121"/>
      <c r="RV2369" s="121"/>
      <c r="RW2369" s="121"/>
      <c r="RX2369" s="121"/>
      <c r="RY2369" s="121"/>
      <c r="RZ2369" s="121"/>
      <c r="SA2369" s="121"/>
      <c r="SB2369" s="121"/>
      <c r="SC2369" s="121"/>
      <c r="SD2369" s="121"/>
      <c r="SE2369" s="121"/>
      <c r="SF2369" s="121"/>
      <c r="SG2369" s="121"/>
      <c r="SH2369" s="121"/>
      <c r="SI2369" s="121"/>
      <c r="SJ2369" s="121"/>
      <c r="SK2369" s="121"/>
      <c r="SL2369" s="121"/>
      <c r="SM2369" s="121"/>
      <c r="SN2369" s="121"/>
      <c r="SO2369" s="121"/>
      <c r="SP2369" s="121"/>
      <c r="SQ2369" s="121"/>
      <c r="SR2369" s="121"/>
      <c r="SS2369" s="121"/>
      <c r="ST2369" s="121"/>
      <c r="SU2369" s="121"/>
      <c r="SV2369" s="121"/>
      <c r="SW2369" s="121"/>
      <c r="SX2369" s="121"/>
      <c r="SY2369" s="121"/>
      <c r="SZ2369" s="121"/>
      <c r="TA2369" s="121"/>
      <c r="TB2369" s="121"/>
      <c r="TC2369" s="121"/>
      <c r="TD2369" s="121"/>
      <c r="TE2369" s="121"/>
      <c r="TF2369" s="121"/>
      <c r="TG2369" s="121"/>
      <c r="TH2369" s="121"/>
      <c r="TI2369" s="121"/>
      <c r="TJ2369" s="121"/>
      <c r="TK2369" s="121"/>
      <c r="TL2369" s="121"/>
      <c r="TM2369" s="121"/>
      <c r="TN2369" s="121"/>
      <c r="TO2369" s="121"/>
      <c r="TP2369" s="121"/>
      <c r="TQ2369" s="121"/>
      <c r="TR2369" s="121"/>
      <c r="TS2369" s="121"/>
      <c r="TT2369" s="121"/>
      <c r="TU2369" s="121"/>
      <c r="TV2369" s="121"/>
      <c r="TW2369" s="121"/>
      <c r="TX2369" s="121"/>
      <c r="TY2369" s="121"/>
      <c r="TZ2369" s="121"/>
      <c r="UA2369" s="121"/>
      <c r="UB2369" s="121"/>
      <c r="UC2369" s="121"/>
      <c r="UD2369" s="121"/>
      <c r="UE2369" s="121"/>
      <c r="UF2369" s="121"/>
      <c r="UG2369" s="121"/>
      <c r="UH2369" s="121"/>
      <c r="UI2369" s="121"/>
      <c r="UJ2369" s="121"/>
      <c r="UK2369" s="121"/>
      <c r="UL2369" s="121"/>
      <c r="UM2369" s="121"/>
      <c r="UN2369" s="121"/>
      <c r="UO2369" s="121"/>
      <c r="UP2369" s="121"/>
      <c r="UQ2369" s="121"/>
      <c r="UR2369" s="121"/>
      <c r="US2369" s="121"/>
      <c r="UT2369" s="121"/>
      <c r="UU2369" s="121"/>
      <c r="UV2369" s="121"/>
      <c r="UW2369" s="121"/>
      <c r="UX2369" s="121"/>
      <c r="UY2369" s="121"/>
      <c r="UZ2369" s="121"/>
      <c r="VA2369" s="121"/>
      <c r="VB2369" s="121"/>
      <c r="VC2369" s="121"/>
      <c r="VD2369" s="121"/>
      <c r="VE2369" s="121"/>
      <c r="VF2369" s="121"/>
      <c r="VG2369" s="121"/>
      <c r="VH2369" s="121"/>
      <c r="VI2369" s="121"/>
      <c r="VJ2369" s="121"/>
      <c r="VK2369" s="121"/>
      <c r="VL2369" s="121"/>
      <c r="VM2369" s="121"/>
      <c r="VN2369" s="121"/>
      <c r="VO2369" s="121"/>
      <c r="VP2369" s="121"/>
      <c r="VQ2369" s="121"/>
      <c r="VR2369" s="121"/>
      <c r="VS2369" s="121"/>
      <c r="VT2369" s="121"/>
      <c r="VU2369" s="121"/>
      <c r="VV2369" s="121"/>
      <c r="VW2369" s="121"/>
      <c r="VX2369" s="121"/>
      <c r="VY2369" s="121"/>
      <c r="VZ2369" s="121"/>
      <c r="WA2369" s="121"/>
      <c r="WB2369" s="121"/>
      <c r="WC2369" s="121"/>
      <c r="WD2369" s="121"/>
      <c r="WE2369" s="121"/>
      <c r="WF2369" s="121"/>
      <c r="WG2369" s="121"/>
      <c r="WH2369" s="121"/>
      <c r="WI2369" s="121"/>
      <c r="WJ2369" s="121"/>
      <c r="WK2369" s="121"/>
      <c r="WL2369" s="121"/>
      <c r="WM2369" s="121"/>
      <c r="WN2369" s="121"/>
      <c r="WO2369" s="121"/>
      <c r="WP2369" s="121"/>
      <c r="WQ2369" s="121"/>
      <c r="WR2369" s="121"/>
      <c r="WS2369" s="121"/>
      <c r="WT2369" s="121"/>
      <c r="WU2369" s="121"/>
      <c r="WV2369" s="121"/>
      <c r="WW2369" s="121"/>
      <c r="WX2369" s="121"/>
      <c r="WY2369" s="121"/>
      <c r="WZ2369" s="121"/>
      <c r="XA2369" s="121"/>
      <c r="XB2369" s="121"/>
      <c r="XC2369" s="121"/>
      <c r="XD2369" s="121"/>
      <c r="XE2369" s="121"/>
      <c r="XF2369" s="121"/>
      <c r="XG2369" s="121"/>
      <c r="XH2369" s="121"/>
      <c r="XI2369" s="121"/>
      <c r="XJ2369" s="121"/>
      <c r="XK2369" s="121"/>
      <c r="XL2369" s="121"/>
      <c r="XM2369" s="121"/>
      <c r="XN2369" s="121"/>
      <c r="XO2369" s="121"/>
      <c r="XP2369" s="121"/>
      <c r="XQ2369" s="121"/>
      <c r="XR2369" s="121"/>
      <c r="XS2369" s="121"/>
      <c r="XT2369" s="121"/>
      <c r="XU2369" s="121"/>
      <c r="XV2369" s="121"/>
      <c r="XW2369" s="121"/>
      <c r="XX2369" s="121"/>
      <c r="XY2369" s="121"/>
      <c r="XZ2369" s="121"/>
      <c r="YA2369" s="121"/>
      <c r="YB2369" s="121"/>
      <c r="YC2369" s="121"/>
      <c r="YD2369" s="121"/>
      <c r="YE2369" s="121"/>
      <c r="YF2369" s="121"/>
      <c r="YG2369" s="121"/>
      <c r="YH2369" s="121"/>
      <c r="YI2369" s="121"/>
      <c r="YJ2369" s="121"/>
      <c r="YK2369" s="121"/>
      <c r="YL2369" s="121"/>
      <c r="YM2369" s="121"/>
      <c r="YN2369" s="121"/>
      <c r="YO2369" s="121"/>
      <c r="YP2369" s="121"/>
      <c r="YQ2369" s="121"/>
      <c r="YR2369" s="121"/>
      <c r="YS2369" s="121"/>
      <c r="YT2369" s="121"/>
      <c r="YU2369" s="121"/>
      <c r="YV2369" s="121"/>
      <c r="YW2369" s="121"/>
      <c r="YX2369" s="121"/>
      <c r="YY2369" s="121"/>
      <c r="YZ2369" s="121"/>
      <c r="ZA2369" s="121"/>
      <c r="ZB2369" s="121"/>
      <c r="ZC2369" s="121"/>
      <c r="ZD2369" s="121"/>
      <c r="ZE2369" s="121"/>
      <c r="ZF2369" s="121"/>
      <c r="ZG2369" s="121"/>
      <c r="ZH2369" s="121"/>
      <c r="ZI2369" s="121"/>
      <c r="ZJ2369" s="121"/>
      <c r="ZK2369" s="121"/>
      <c r="ZL2369" s="121"/>
      <c r="ZM2369" s="121"/>
      <c r="ZN2369" s="121"/>
      <c r="ZO2369" s="121"/>
      <c r="ZP2369" s="121"/>
      <c r="ZQ2369" s="121"/>
      <c r="ZR2369" s="121"/>
      <c r="ZS2369" s="121"/>
      <c r="ZT2369" s="121"/>
      <c r="ZU2369" s="121"/>
      <c r="ZV2369" s="121"/>
      <c r="ZW2369" s="121"/>
      <c r="ZX2369" s="121"/>
      <c r="ZY2369" s="121"/>
      <c r="ZZ2369" s="121"/>
      <c r="AAA2369" s="121"/>
      <c r="AAB2369" s="121"/>
      <c r="AAC2369" s="121"/>
      <c r="AAD2369" s="121"/>
      <c r="AAE2369" s="121"/>
      <c r="AAF2369" s="121"/>
      <c r="AAG2369" s="121"/>
      <c r="AAH2369" s="121"/>
      <c r="AAI2369" s="121"/>
      <c r="AAJ2369" s="121"/>
      <c r="AAK2369" s="121"/>
      <c r="AAL2369" s="121"/>
      <c r="AAM2369" s="121"/>
      <c r="AAN2369" s="121"/>
      <c r="AAO2369" s="121"/>
      <c r="AAP2369" s="121"/>
      <c r="AAQ2369" s="121"/>
      <c r="AAR2369" s="121"/>
      <c r="AAS2369" s="121"/>
      <c r="AAT2369" s="121"/>
      <c r="AAU2369" s="121"/>
      <c r="AAV2369" s="121"/>
      <c r="AAW2369" s="121"/>
      <c r="AAX2369" s="121"/>
      <c r="AAY2369" s="121"/>
      <c r="AAZ2369" s="121"/>
      <c r="ABA2369" s="121"/>
      <c r="ABB2369" s="121"/>
      <c r="ABC2369" s="121"/>
      <c r="ABD2369" s="121"/>
      <c r="ABE2369" s="121"/>
      <c r="ABF2369" s="121"/>
      <c r="ABG2369" s="121"/>
      <c r="ABH2369" s="121"/>
      <c r="ABI2369" s="121"/>
      <c r="ABJ2369" s="121"/>
      <c r="ABK2369" s="121"/>
      <c r="ABL2369" s="121"/>
      <c r="ABM2369" s="121"/>
      <c r="ABN2369" s="121"/>
      <c r="ABO2369" s="121"/>
      <c r="ABP2369" s="121"/>
      <c r="ABQ2369" s="121"/>
      <c r="ABR2369" s="121"/>
      <c r="ABS2369" s="121"/>
      <c r="ABT2369" s="121"/>
      <c r="ABU2369" s="121"/>
      <c r="ABV2369" s="121"/>
      <c r="ABW2369" s="121"/>
      <c r="ABX2369" s="121"/>
      <c r="ABY2369" s="121"/>
      <c r="ABZ2369" s="121"/>
      <c r="ACA2369" s="121"/>
      <c r="ACB2369" s="121"/>
      <c r="ACC2369" s="121"/>
      <c r="ACD2369" s="121"/>
      <c r="ACE2369" s="121"/>
      <c r="ACF2369" s="121"/>
      <c r="ACG2369" s="121"/>
      <c r="ACH2369" s="121"/>
      <c r="ACI2369" s="121"/>
      <c r="ACJ2369" s="121"/>
      <c r="ACK2369" s="121"/>
      <c r="ACL2369" s="121"/>
      <c r="ACM2369" s="121"/>
      <c r="ACN2369" s="121"/>
      <c r="ACO2369" s="121"/>
      <c r="ACP2369" s="121"/>
      <c r="ACQ2369" s="121"/>
      <c r="ACR2369" s="121"/>
      <c r="ACS2369" s="121"/>
      <c r="ACT2369" s="121"/>
      <c r="ACU2369" s="121"/>
      <c r="ACV2369" s="121"/>
      <c r="ACW2369" s="121"/>
      <c r="ACX2369" s="121"/>
      <c r="ACY2369" s="121"/>
      <c r="ACZ2369" s="121"/>
      <c r="ADA2369" s="121"/>
      <c r="ADB2369" s="121"/>
      <c r="ADC2369" s="121"/>
      <c r="ADD2369" s="121"/>
      <c r="ADE2369" s="121"/>
      <c r="ADF2369" s="121"/>
      <c r="ADG2369" s="121"/>
      <c r="ADH2369" s="121"/>
      <c r="ADI2369" s="121"/>
      <c r="ADJ2369" s="121"/>
      <c r="ADK2369" s="121"/>
      <c r="ADL2369" s="121"/>
      <c r="ADM2369" s="121"/>
      <c r="ADN2369" s="121"/>
      <c r="ADO2369" s="121"/>
      <c r="ADP2369" s="121"/>
      <c r="ADQ2369" s="121"/>
      <c r="ADR2369" s="121"/>
      <c r="ADS2369" s="121"/>
      <c r="ADT2369" s="121"/>
      <c r="ADU2369" s="121"/>
      <c r="ADV2369" s="121"/>
      <c r="ADW2369" s="121"/>
      <c r="ADX2369" s="121"/>
      <c r="ADY2369" s="121"/>
      <c r="ADZ2369" s="121"/>
      <c r="AEA2369" s="121"/>
      <c r="AEB2369" s="121"/>
      <c r="AEC2369" s="121"/>
      <c r="AED2369" s="121"/>
      <c r="AEE2369" s="121"/>
      <c r="AEF2369" s="121"/>
      <c r="AEG2369" s="121"/>
      <c r="AEH2369" s="121"/>
      <c r="AEI2369" s="121"/>
      <c r="AEJ2369" s="121"/>
      <c r="AEK2369" s="121"/>
      <c r="AEL2369" s="121"/>
      <c r="AEM2369" s="121"/>
      <c r="AEN2369" s="121"/>
      <c r="AEO2369" s="121"/>
      <c r="AEP2369" s="121"/>
      <c r="AEQ2369" s="121"/>
      <c r="AER2369" s="121"/>
      <c r="AES2369" s="121"/>
      <c r="AET2369" s="121"/>
      <c r="AEU2369" s="121"/>
      <c r="AEV2369" s="121"/>
      <c r="AEW2369" s="121"/>
      <c r="AEX2369" s="121"/>
      <c r="AEY2369" s="121"/>
      <c r="AEZ2369" s="121"/>
      <c r="AFA2369" s="121"/>
      <c r="AFB2369" s="121"/>
      <c r="AFC2369" s="121"/>
      <c r="AFD2369" s="121"/>
      <c r="AFE2369" s="121"/>
      <c r="AFF2369" s="121"/>
      <c r="AFG2369" s="121"/>
      <c r="AFH2369" s="121"/>
      <c r="AFI2369" s="121"/>
      <c r="AFJ2369" s="121"/>
      <c r="AFK2369" s="121"/>
      <c r="AFL2369" s="121"/>
      <c r="AFM2369" s="121"/>
      <c r="AFN2369" s="121"/>
      <c r="AFO2369" s="121"/>
      <c r="AFP2369" s="121"/>
      <c r="AFQ2369" s="121"/>
      <c r="AFR2369" s="121"/>
      <c r="AFS2369" s="121"/>
      <c r="AFT2369" s="121"/>
      <c r="AFU2369" s="121"/>
      <c r="AFV2369" s="121"/>
      <c r="AFW2369" s="121"/>
      <c r="AFX2369" s="121"/>
      <c r="AFY2369" s="121"/>
      <c r="AFZ2369" s="121"/>
      <c r="AGA2369" s="121"/>
      <c r="AGB2369" s="121"/>
      <c r="AGC2369" s="121"/>
      <c r="AGD2369" s="121"/>
      <c r="AGE2369" s="121"/>
      <c r="AGF2369" s="121"/>
      <c r="AGG2369" s="121"/>
      <c r="AGH2369" s="121"/>
      <c r="AGI2369" s="121"/>
      <c r="AGJ2369" s="121"/>
      <c r="AGK2369" s="121"/>
      <c r="AGL2369" s="121"/>
      <c r="AGM2369" s="121"/>
      <c r="AGN2369" s="121"/>
      <c r="AGO2369" s="121"/>
      <c r="AGP2369" s="121"/>
      <c r="AGQ2369" s="121"/>
      <c r="AGR2369" s="121"/>
      <c r="AGS2369" s="121"/>
      <c r="AGT2369" s="121"/>
      <c r="AGU2369" s="121"/>
      <c r="AGV2369" s="121"/>
      <c r="AGW2369" s="121"/>
      <c r="AGX2369" s="121"/>
      <c r="AGY2369" s="121"/>
      <c r="AGZ2369" s="121"/>
      <c r="AHA2369" s="121"/>
      <c r="AHB2369" s="121"/>
      <c r="AHC2369" s="121"/>
      <c r="AHD2369" s="121"/>
      <c r="AHE2369" s="121"/>
      <c r="AHF2369" s="121"/>
      <c r="AHG2369" s="121"/>
      <c r="AHH2369" s="121"/>
      <c r="AHI2369" s="121"/>
      <c r="AHJ2369" s="121"/>
      <c r="AHK2369" s="121"/>
      <c r="AHL2369" s="121"/>
      <c r="AHM2369" s="121"/>
      <c r="AHN2369" s="121"/>
      <c r="AHO2369" s="121"/>
      <c r="AHP2369" s="121"/>
      <c r="AHQ2369" s="121"/>
      <c r="AHR2369" s="121"/>
      <c r="AHS2369" s="121"/>
      <c r="AHT2369" s="121"/>
      <c r="AHU2369" s="121"/>
      <c r="AHV2369" s="121"/>
      <c r="AHW2369" s="121"/>
      <c r="AHX2369" s="121"/>
      <c r="AHY2369" s="121"/>
      <c r="AHZ2369" s="121"/>
      <c r="AIA2369" s="121"/>
      <c r="AIB2369" s="121"/>
      <c r="AIC2369" s="121"/>
      <c r="AID2369" s="121"/>
      <c r="AIE2369" s="121"/>
      <c r="AIF2369" s="121"/>
      <c r="AIG2369" s="121"/>
      <c r="AIH2369" s="121"/>
      <c r="AII2369" s="121"/>
      <c r="AIJ2369" s="121"/>
      <c r="AIK2369" s="121"/>
      <c r="AIL2369" s="121"/>
      <c r="AIM2369" s="121"/>
      <c r="AIN2369" s="121"/>
      <c r="AIO2369" s="121"/>
      <c r="AIP2369" s="121"/>
      <c r="AIQ2369" s="121"/>
      <c r="AIR2369" s="121"/>
      <c r="AIS2369" s="121"/>
      <c r="AIT2369" s="121"/>
      <c r="AIU2369" s="121"/>
      <c r="AIV2369" s="121"/>
      <c r="AIW2369" s="121"/>
      <c r="AIX2369" s="121"/>
      <c r="AIY2369" s="121"/>
      <c r="AIZ2369" s="121"/>
      <c r="AJA2369" s="121"/>
      <c r="AJB2369" s="121"/>
      <c r="AJC2369" s="121"/>
      <c r="AJD2369" s="121"/>
      <c r="AJE2369" s="121"/>
      <c r="AJF2369" s="121"/>
      <c r="AJG2369" s="121"/>
      <c r="AJH2369" s="121"/>
      <c r="AJI2369" s="121"/>
      <c r="AJJ2369" s="121"/>
      <c r="AJK2369" s="121"/>
      <c r="AJL2369" s="121"/>
      <c r="AJM2369" s="121"/>
      <c r="AJN2369" s="121"/>
      <c r="AJO2369" s="121"/>
      <c r="AJP2369" s="121"/>
      <c r="AJQ2369" s="121"/>
      <c r="AJR2369" s="121"/>
      <c r="AJS2369" s="121"/>
      <c r="AJT2369" s="121"/>
      <c r="AJU2369" s="121"/>
      <c r="AJV2369" s="121"/>
      <c r="AJW2369" s="121"/>
      <c r="AJX2369" s="121"/>
      <c r="AJY2369" s="121"/>
      <c r="AJZ2369" s="121"/>
      <c r="AKA2369" s="121"/>
      <c r="AKB2369" s="121"/>
      <c r="AKC2369" s="121"/>
      <c r="AKD2369" s="121"/>
      <c r="AKE2369" s="121"/>
      <c r="AKF2369" s="121"/>
      <c r="AKG2369" s="121"/>
      <c r="AKH2369" s="121"/>
      <c r="AKI2369" s="121"/>
      <c r="AKJ2369" s="121"/>
      <c r="AKK2369" s="121"/>
      <c r="AKL2369" s="121"/>
      <c r="AKM2369" s="121"/>
      <c r="AKN2369" s="121"/>
      <c r="AKO2369" s="121"/>
      <c r="AKP2369" s="121"/>
      <c r="AKQ2369" s="121"/>
      <c r="AKR2369" s="121"/>
      <c r="AKS2369" s="121"/>
      <c r="AKT2369" s="121"/>
      <c r="AKU2369" s="121"/>
      <c r="AKV2369" s="121"/>
      <c r="AKW2369" s="121"/>
      <c r="AKX2369" s="121"/>
      <c r="AKY2369" s="121"/>
      <c r="AKZ2369" s="121"/>
      <c r="ALA2369" s="121"/>
      <c r="ALB2369" s="121"/>
      <c r="ALC2369" s="121"/>
      <c r="ALD2369" s="121"/>
      <c r="ALE2369" s="121"/>
      <c r="ALF2369" s="121"/>
      <c r="ALG2369" s="121"/>
      <c r="ALH2369" s="121"/>
      <c r="ALI2369" s="121"/>
      <c r="ALJ2369" s="121"/>
      <c r="ALK2369" s="121"/>
      <c r="ALL2369" s="121"/>
      <c r="ALM2369" s="121"/>
      <c r="ALN2369" s="121"/>
      <c r="ALO2369" s="121"/>
      <c r="ALP2369" s="121"/>
      <c r="ALQ2369" s="121"/>
      <c r="ALR2369" s="121"/>
      <c r="ALS2369" s="121"/>
      <c r="ALT2369" s="121"/>
      <c r="ALU2369" s="121"/>
      <c r="ALV2369" s="121"/>
      <c r="ALW2369" s="121"/>
      <c r="ALX2369" s="121"/>
      <c r="ALY2369" s="121"/>
      <c r="ALZ2369" s="121"/>
      <c r="AMA2369" s="121"/>
      <c r="AMB2369" s="121"/>
      <c r="AMC2369" s="121"/>
      <c r="AMD2369" s="121"/>
      <c r="AME2369" s="121"/>
      <c r="AMF2369" s="121"/>
      <c r="AMG2369" s="121"/>
      <c r="AMH2369" s="121"/>
      <c r="AMI2369" s="121"/>
      <c r="AMJ2369" s="121"/>
      <c r="AMK2369" s="121"/>
    </row>
    <row r="2370" spans="1:1025" s="108" customFormat="1" ht="64.8">
      <c r="A2370" s="15">
        <v>2367</v>
      </c>
      <c r="B2370" s="87" t="s">
        <v>27</v>
      </c>
      <c r="C2370" s="274" t="s">
        <v>3864</v>
      </c>
      <c r="D2370" s="87" t="s">
        <v>5747</v>
      </c>
      <c r="E2370" s="16" t="s">
        <v>5784</v>
      </c>
      <c r="F2370" s="16" t="s">
        <v>938</v>
      </c>
      <c r="G2370" s="87" t="s">
        <v>5785</v>
      </c>
      <c r="H2370" s="87" t="s">
        <v>5786</v>
      </c>
      <c r="I2370" s="16" t="s">
        <v>5787</v>
      </c>
      <c r="J2370" s="289" t="s">
        <v>5778</v>
      </c>
      <c r="K2370" s="16" t="s">
        <v>5788</v>
      </c>
      <c r="L2370" s="16" t="s">
        <v>5789</v>
      </c>
      <c r="M2370" s="286" t="s">
        <v>5790</v>
      </c>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21"/>
      <c r="AO2370" s="121"/>
      <c r="AP2370" s="121"/>
      <c r="AQ2370" s="121"/>
      <c r="AR2370" s="121"/>
      <c r="AS2370" s="121"/>
      <c r="AT2370" s="121"/>
      <c r="AU2370" s="121"/>
      <c r="AV2370" s="121"/>
      <c r="AW2370" s="121"/>
      <c r="AX2370" s="121"/>
      <c r="AY2370" s="121"/>
      <c r="AZ2370" s="121"/>
      <c r="BA2370" s="121"/>
      <c r="BB2370" s="121"/>
      <c r="BC2370" s="121"/>
      <c r="BD2370" s="121"/>
      <c r="BE2370" s="121"/>
      <c r="BF2370" s="121"/>
      <c r="BG2370" s="121"/>
      <c r="BH2370" s="121"/>
      <c r="BI2370" s="121"/>
      <c r="BJ2370" s="121"/>
      <c r="BK2370" s="121"/>
      <c r="BL2370" s="121"/>
      <c r="BM2370" s="121"/>
      <c r="BN2370" s="121"/>
      <c r="BO2370" s="121"/>
      <c r="BP2370" s="121"/>
      <c r="BQ2370" s="121"/>
      <c r="BR2370" s="121"/>
      <c r="BS2370" s="121"/>
      <c r="BT2370" s="121"/>
      <c r="BU2370" s="121"/>
      <c r="BV2370" s="121"/>
      <c r="BW2370" s="121"/>
      <c r="BX2370" s="121"/>
      <c r="BY2370" s="121"/>
      <c r="BZ2370" s="121"/>
      <c r="CA2370" s="121"/>
      <c r="CB2370" s="121"/>
      <c r="CC2370" s="121"/>
      <c r="CD2370" s="121"/>
      <c r="CE2370" s="121"/>
      <c r="CF2370" s="121"/>
      <c r="CG2370" s="121"/>
      <c r="CH2370" s="121"/>
      <c r="CI2370" s="121"/>
      <c r="CJ2370" s="121"/>
      <c r="CK2370" s="121"/>
      <c r="CL2370" s="121"/>
      <c r="CM2370" s="121"/>
      <c r="CN2370" s="121"/>
      <c r="CO2370" s="121"/>
      <c r="CP2370" s="121"/>
      <c r="CQ2370" s="121"/>
      <c r="CR2370" s="121"/>
      <c r="CS2370" s="121"/>
      <c r="CT2370" s="121"/>
      <c r="CU2370" s="121"/>
      <c r="CV2370" s="121"/>
      <c r="CW2370" s="121"/>
      <c r="CX2370" s="121"/>
      <c r="CY2370" s="121"/>
      <c r="CZ2370" s="121"/>
      <c r="DA2370" s="121"/>
      <c r="DB2370" s="121"/>
      <c r="DC2370" s="121"/>
      <c r="DD2370" s="121"/>
      <c r="DE2370" s="121"/>
      <c r="DF2370" s="121"/>
      <c r="DG2370" s="121"/>
      <c r="DH2370" s="121"/>
      <c r="DI2370" s="121"/>
      <c r="DJ2370" s="121"/>
      <c r="DK2370" s="121"/>
      <c r="DL2370" s="121"/>
      <c r="DM2370" s="121"/>
      <c r="DN2370" s="121"/>
      <c r="DO2370" s="121"/>
      <c r="DP2370" s="121"/>
      <c r="DQ2370" s="121"/>
      <c r="DR2370" s="121"/>
      <c r="DS2370" s="121"/>
      <c r="DT2370" s="121"/>
      <c r="DU2370" s="121"/>
      <c r="DV2370" s="121"/>
      <c r="DW2370" s="121"/>
      <c r="DX2370" s="121"/>
      <c r="DY2370" s="121"/>
      <c r="DZ2370" s="121"/>
      <c r="EA2370" s="121"/>
      <c r="EB2370" s="121"/>
      <c r="EC2370" s="121"/>
      <c r="ED2370" s="121"/>
      <c r="EE2370" s="121"/>
      <c r="EF2370" s="121"/>
      <c r="EG2370" s="121"/>
      <c r="EH2370" s="121"/>
      <c r="EI2370" s="121"/>
      <c r="EJ2370" s="121"/>
      <c r="EK2370" s="121"/>
      <c r="EL2370" s="121"/>
      <c r="EM2370" s="121"/>
      <c r="EN2370" s="121"/>
      <c r="EO2370" s="121"/>
      <c r="EP2370" s="121"/>
      <c r="EQ2370" s="121"/>
      <c r="ER2370" s="121"/>
      <c r="ES2370" s="121"/>
      <c r="ET2370" s="121"/>
      <c r="EU2370" s="121"/>
      <c r="EV2370" s="121"/>
      <c r="EW2370" s="121"/>
      <c r="EX2370" s="121"/>
      <c r="EY2370" s="121"/>
      <c r="EZ2370" s="121"/>
      <c r="FA2370" s="121"/>
      <c r="FB2370" s="121"/>
      <c r="FC2370" s="121"/>
      <c r="FD2370" s="121"/>
      <c r="FE2370" s="121"/>
      <c r="FF2370" s="121"/>
      <c r="FG2370" s="121"/>
      <c r="FH2370" s="121"/>
      <c r="FI2370" s="121"/>
      <c r="FJ2370" s="121"/>
      <c r="FK2370" s="121"/>
      <c r="FL2370" s="121"/>
      <c r="FM2370" s="121"/>
      <c r="FN2370" s="121"/>
      <c r="FO2370" s="121"/>
      <c r="FP2370" s="121"/>
      <c r="FQ2370" s="121"/>
      <c r="FR2370" s="121"/>
      <c r="FS2370" s="121"/>
      <c r="FT2370" s="121"/>
      <c r="FU2370" s="121"/>
      <c r="FV2370" s="121"/>
      <c r="FW2370" s="121"/>
      <c r="FX2370" s="121"/>
      <c r="FY2370" s="121"/>
      <c r="FZ2370" s="121"/>
      <c r="GA2370" s="121"/>
      <c r="GB2370" s="121"/>
      <c r="GC2370" s="121"/>
      <c r="GD2370" s="121"/>
      <c r="GE2370" s="121"/>
      <c r="GF2370" s="121"/>
      <c r="GG2370" s="121"/>
      <c r="GH2370" s="121"/>
      <c r="GI2370" s="121"/>
      <c r="GJ2370" s="121"/>
      <c r="GK2370" s="121"/>
      <c r="GL2370" s="121"/>
      <c r="GM2370" s="121"/>
      <c r="GN2370" s="121"/>
      <c r="GO2370" s="121"/>
      <c r="GP2370" s="121"/>
      <c r="GQ2370" s="121"/>
      <c r="GR2370" s="121"/>
      <c r="GS2370" s="121"/>
      <c r="GT2370" s="121"/>
      <c r="GU2370" s="121"/>
      <c r="GV2370" s="121"/>
      <c r="GW2370" s="121"/>
      <c r="GX2370" s="121"/>
      <c r="GY2370" s="121"/>
      <c r="GZ2370" s="121"/>
      <c r="HA2370" s="121"/>
      <c r="HB2370" s="121"/>
      <c r="HC2370" s="121"/>
      <c r="HD2370" s="121"/>
      <c r="HE2370" s="121"/>
      <c r="HF2370" s="121"/>
      <c r="HG2370" s="121"/>
      <c r="HH2370" s="121"/>
      <c r="HI2370" s="121"/>
      <c r="HJ2370" s="121"/>
      <c r="HK2370" s="121"/>
      <c r="HL2370" s="121"/>
      <c r="HM2370" s="121"/>
      <c r="HN2370" s="121"/>
      <c r="HO2370" s="121"/>
      <c r="HP2370" s="121"/>
      <c r="HQ2370" s="121"/>
      <c r="HR2370" s="121"/>
      <c r="HS2370" s="121"/>
      <c r="HT2370" s="121"/>
      <c r="HU2370" s="121"/>
      <c r="HV2370" s="121"/>
      <c r="HW2370" s="121"/>
      <c r="HX2370" s="121"/>
      <c r="HY2370" s="121"/>
      <c r="HZ2370" s="121"/>
      <c r="IA2370" s="121"/>
      <c r="IB2370" s="121"/>
      <c r="IC2370" s="121"/>
      <c r="ID2370" s="121"/>
      <c r="IE2370" s="121"/>
      <c r="IF2370" s="121"/>
      <c r="IG2370" s="121"/>
      <c r="IH2370" s="121"/>
      <c r="II2370" s="121"/>
      <c r="IJ2370" s="121"/>
      <c r="IK2370" s="121"/>
      <c r="IL2370" s="121"/>
      <c r="IM2370" s="121"/>
      <c r="IN2370" s="121"/>
      <c r="IO2370" s="121"/>
      <c r="IP2370" s="121"/>
      <c r="IQ2370" s="121"/>
      <c r="IR2370" s="121"/>
      <c r="IS2370" s="121"/>
      <c r="IT2370" s="121"/>
      <c r="IU2370" s="121"/>
      <c r="IV2370" s="121"/>
      <c r="IW2370" s="121"/>
      <c r="IX2370" s="121"/>
      <c r="IY2370" s="121"/>
      <c r="IZ2370" s="121"/>
      <c r="JA2370" s="121"/>
      <c r="JB2370" s="121"/>
      <c r="JC2370" s="121"/>
      <c r="JD2370" s="121"/>
      <c r="JE2370" s="121"/>
      <c r="JF2370" s="121"/>
      <c r="JG2370" s="121"/>
      <c r="JH2370" s="121"/>
      <c r="JI2370" s="121"/>
      <c r="JJ2370" s="121"/>
      <c r="JK2370" s="121"/>
      <c r="JL2370" s="121"/>
      <c r="JM2370" s="121"/>
      <c r="JN2370" s="121"/>
      <c r="JO2370" s="121"/>
      <c r="JP2370" s="121"/>
      <c r="JQ2370" s="121"/>
      <c r="JR2370" s="121"/>
      <c r="JS2370" s="121"/>
      <c r="JT2370" s="121"/>
      <c r="JU2370" s="121"/>
      <c r="JV2370" s="121"/>
      <c r="JW2370" s="121"/>
      <c r="JX2370" s="121"/>
      <c r="JY2370" s="121"/>
      <c r="JZ2370" s="121"/>
      <c r="KA2370" s="121"/>
      <c r="KB2370" s="121"/>
      <c r="KC2370" s="121"/>
      <c r="KD2370" s="121"/>
      <c r="KE2370" s="121"/>
      <c r="KF2370" s="121"/>
      <c r="KG2370" s="121"/>
      <c r="KH2370" s="121"/>
      <c r="KI2370" s="121"/>
      <c r="KJ2370" s="121"/>
      <c r="KK2370" s="121"/>
      <c r="KL2370" s="121"/>
      <c r="KM2370" s="121"/>
      <c r="KN2370" s="121"/>
      <c r="KO2370" s="121"/>
      <c r="KP2370" s="121"/>
      <c r="KQ2370" s="121"/>
      <c r="KR2370" s="121"/>
      <c r="KS2370" s="121"/>
      <c r="KT2370" s="121"/>
      <c r="KU2370" s="121"/>
      <c r="KV2370" s="121"/>
      <c r="KW2370" s="121"/>
      <c r="KX2370" s="121"/>
      <c r="KY2370" s="121"/>
      <c r="KZ2370" s="121"/>
      <c r="LA2370" s="121"/>
      <c r="LB2370" s="121"/>
      <c r="LC2370" s="121"/>
      <c r="LD2370" s="121"/>
      <c r="LE2370" s="121"/>
      <c r="LF2370" s="121"/>
      <c r="LG2370" s="121"/>
      <c r="LH2370" s="121"/>
      <c r="LI2370" s="121"/>
      <c r="LJ2370" s="121"/>
      <c r="LK2370" s="121"/>
      <c r="LL2370" s="121"/>
      <c r="LM2370" s="121"/>
      <c r="LN2370" s="121"/>
      <c r="LO2370" s="121"/>
      <c r="LP2370" s="121"/>
      <c r="LQ2370" s="121"/>
      <c r="LR2370" s="121"/>
      <c r="LS2370" s="121"/>
      <c r="LT2370" s="121"/>
      <c r="LU2370" s="121"/>
      <c r="LV2370" s="121"/>
      <c r="LW2370" s="121"/>
      <c r="LX2370" s="121"/>
      <c r="LY2370" s="121"/>
      <c r="LZ2370" s="121"/>
      <c r="MA2370" s="121"/>
      <c r="MB2370" s="121"/>
      <c r="MC2370" s="121"/>
      <c r="MD2370" s="121"/>
      <c r="ME2370" s="121"/>
      <c r="MF2370" s="121"/>
      <c r="MG2370" s="121"/>
      <c r="MH2370" s="121"/>
      <c r="MI2370" s="121"/>
      <c r="MJ2370" s="121"/>
      <c r="MK2370" s="121"/>
      <c r="ML2370" s="121"/>
      <c r="MM2370" s="121"/>
      <c r="MN2370" s="121"/>
      <c r="MO2370" s="121"/>
      <c r="MP2370" s="121"/>
      <c r="MQ2370" s="121"/>
      <c r="MR2370" s="121"/>
      <c r="MS2370" s="121"/>
      <c r="MT2370" s="121"/>
      <c r="MU2370" s="121"/>
      <c r="MV2370" s="121"/>
      <c r="MW2370" s="121"/>
      <c r="MX2370" s="121"/>
      <c r="MY2370" s="121"/>
      <c r="MZ2370" s="121"/>
      <c r="NA2370" s="121"/>
      <c r="NB2370" s="121"/>
      <c r="NC2370" s="121"/>
      <c r="ND2370" s="121"/>
      <c r="NE2370" s="121"/>
      <c r="NF2370" s="121"/>
      <c r="NG2370" s="121"/>
      <c r="NH2370" s="121"/>
      <c r="NI2370" s="121"/>
      <c r="NJ2370" s="121"/>
      <c r="NK2370" s="121"/>
      <c r="NL2370" s="121"/>
      <c r="NM2370" s="121"/>
      <c r="NN2370" s="121"/>
      <c r="NO2370" s="121"/>
      <c r="NP2370" s="121"/>
      <c r="NQ2370" s="121"/>
      <c r="NR2370" s="121"/>
      <c r="NS2370" s="121"/>
      <c r="NT2370" s="121"/>
      <c r="NU2370" s="121"/>
      <c r="NV2370" s="121"/>
      <c r="NW2370" s="121"/>
      <c r="NX2370" s="121"/>
      <c r="NY2370" s="121"/>
      <c r="NZ2370" s="121"/>
      <c r="OA2370" s="121"/>
      <c r="OB2370" s="121"/>
      <c r="OC2370" s="121"/>
      <c r="OD2370" s="121"/>
      <c r="OE2370" s="121"/>
      <c r="OF2370" s="121"/>
      <c r="OG2370" s="121"/>
      <c r="OH2370" s="121"/>
      <c r="OI2370" s="121"/>
      <c r="OJ2370" s="121"/>
      <c r="OK2370" s="121"/>
      <c r="OL2370" s="121"/>
      <c r="OM2370" s="121"/>
      <c r="ON2370" s="121"/>
      <c r="OO2370" s="121"/>
      <c r="OP2370" s="121"/>
      <c r="OQ2370" s="121"/>
      <c r="OR2370" s="121"/>
      <c r="OS2370" s="121"/>
      <c r="OT2370" s="121"/>
      <c r="OU2370" s="121"/>
      <c r="OV2370" s="121"/>
      <c r="OW2370" s="121"/>
      <c r="OX2370" s="121"/>
      <c r="OY2370" s="121"/>
      <c r="OZ2370" s="121"/>
      <c r="PA2370" s="121"/>
      <c r="PB2370" s="121"/>
      <c r="PC2370" s="121"/>
      <c r="PD2370" s="121"/>
      <c r="PE2370" s="121"/>
      <c r="PF2370" s="121"/>
      <c r="PG2370" s="121"/>
      <c r="PH2370" s="121"/>
      <c r="PI2370" s="121"/>
      <c r="PJ2370" s="121"/>
      <c r="PK2370" s="121"/>
      <c r="PL2370" s="121"/>
      <c r="PM2370" s="121"/>
      <c r="PN2370" s="121"/>
      <c r="PO2370" s="121"/>
      <c r="PP2370" s="121"/>
      <c r="PQ2370" s="121"/>
      <c r="PR2370" s="121"/>
      <c r="PS2370" s="121"/>
      <c r="PT2370" s="121"/>
      <c r="PU2370" s="121"/>
      <c r="PV2370" s="121"/>
      <c r="PW2370" s="121"/>
      <c r="PX2370" s="121"/>
      <c r="PY2370" s="121"/>
      <c r="PZ2370" s="121"/>
      <c r="QA2370" s="121"/>
      <c r="QB2370" s="121"/>
      <c r="QC2370" s="121"/>
      <c r="QD2370" s="121"/>
      <c r="QE2370" s="121"/>
      <c r="QF2370" s="121"/>
      <c r="QG2370" s="121"/>
      <c r="QH2370" s="121"/>
      <c r="QI2370" s="121"/>
      <c r="QJ2370" s="121"/>
      <c r="QK2370" s="121"/>
      <c r="QL2370" s="121"/>
      <c r="QM2370" s="121"/>
      <c r="QN2370" s="121"/>
      <c r="QO2370" s="121"/>
      <c r="QP2370" s="121"/>
      <c r="QQ2370" s="121"/>
      <c r="QR2370" s="121"/>
      <c r="QS2370" s="121"/>
      <c r="QT2370" s="121"/>
      <c r="QU2370" s="121"/>
      <c r="QV2370" s="121"/>
      <c r="QW2370" s="121"/>
      <c r="QX2370" s="121"/>
      <c r="QY2370" s="121"/>
      <c r="QZ2370" s="121"/>
      <c r="RA2370" s="121"/>
      <c r="RB2370" s="121"/>
      <c r="RC2370" s="121"/>
      <c r="RD2370" s="121"/>
      <c r="RE2370" s="121"/>
      <c r="RF2370" s="121"/>
      <c r="RG2370" s="121"/>
      <c r="RH2370" s="121"/>
      <c r="RI2370" s="121"/>
      <c r="RJ2370" s="121"/>
      <c r="RK2370" s="121"/>
      <c r="RL2370" s="121"/>
      <c r="RM2370" s="121"/>
      <c r="RN2370" s="121"/>
      <c r="RO2370" s="121"/>
      <c r="RP2370" s="121"/>
      <c r="RQ2370" s="121"/>
      <c r="RR2370" s="121"/>
      <c r="RS2370" s="121"/>
      <c r="RT2370" s="121"/>
      <c r="RU2370" s="121"/>
      <c r="RV2370" s="121"/>
      <c r="RW2370" s="121"/>
      <c r="RX2370" s="121"/>
      <c r="RY2370" s="121"/>
      <c r="RZ2370" s="121"/>
      <c r="SA2370" s="121"/>
      <c r="SB2370" s="121"/>
      <c r="SC2370" s="121"/>
      <c r="SD2370" s="121"/>
      <c r="SE2370" s="121"/>
      <c r="SF2370" s="121"/>
      <c r="SG2370" s="121"/>
      <c r="SH2370" s="121"/>
      <c r="SI2370" s="121"/>
      <c r="SJ2370" s="121"/>
      <c r="SK2370" s="121"/>
      <c r="SL2370" s="121"/>
      <c r="SM2370" s="121"/>
      <c r="SN2370" s="121"/>
      <c r="SO2370" s="121"/>
      <c r="SP2370" s="121"/>
      <c r="SQ2370" s="121"/>
      <c r="SR2370" s="121"/>
      <c r="SS2370" s="121"/>
      <c r="ST2370" s="121"/>
      <c r="SU2370" s="121"/>
      <c r="SV2370" s="121"/>
      <c r="SW2370" s="121"/>
      <c r="SX2370" s="121"/>
      <c r="SY2370" s="121"/>
      <c r="SZ2370" s="121"/>
      <c r="TA2370" s="121"/>
      <c r="TB2370" s="121"/>
      <c r="TC2370" s="121"/>
      <c r="TD2370" s="121"/>
      <c r="TE2370" s="121"/>
      <c r="TF2370" s="121"/>
      <c r="TG2370" s="121"/>
      <c r="TH2370" s="121"/>
      <c r="TI2370" s="121"/>
      <c r="TJ2370" s="121"/>
      <c r="TK2370" s="121"/>
      <c r="TL2370" s="121"/>
      <c r="TM2370" s="121"/>
      <c r="TN2370" s="121"/>
      <c r="TO2370" s="121"/>
      <c r="TP2370" s="121"/>
      <c r="TQ2370" s="121"/>
      <c r="TR2370" s="121"/>
      <c r="TS2370" s="121"/>
      <c r="TT2370" s="121"/>
      <c r="TU2370" s="121"/>
      <c r="TV2370" s="121"/>
      <c r="TW2370" s="121"/>
      <c r="TX2370" s="121"/>
      <c r="TY2370" s="121"/>
      <c r="TZ2370" s="121"/>
      <c r="UA2370" s="121"/>
      <c r="UB2370" s="121"/>
      <c r="UC2370" s="121"/>
      <c r="UD2370" s="121"/>
      <c r="UE2370" s="121"/>
      <c r="UF2370" s="121"/>
      <c r="UG2370" s="121"/>
      <c r="UH2370" s="121"/>
      <c r="UI2370" s="121"/>
      <c r="UJ2370" s="121"/>
      <c r="UK2370" s="121"/>
      <c r="UL2370" s="121"/>
      <c r="UM2370" s="121"/>
      <c r="UN2370" s="121"/>
      <c r="UO2370" s="121"/>
      <c r="UP2370" s="121"/>
      <c r="UQ2370" s="121"/>
      <c r="UR2370" s="121"/>
      <c r="US2370" s="121"/>
      <c r="UT2370" s="121"/>
      <c r="UU2370" s="121"/>
      <c r="UV2370" s="121"/>
      <c r="UW2370" s="121"/>
      <c r="UX2370" s="121"/>
      <c r="UY2370" s="121"/>
      <c r="UZ2370" s="121"/>
      <c r="VA2370" s="121"/>
      <c r="VB2370" s="121"/>
      <c r="VC2370" s="121"/>
      <c r="VD2370" s="121"/>
      <c r="VE2370" s="121"/>
      <c r="VF2370" s="121"/>
      <c r="VG2370" s="121"/>
      <c r="VH2370" s="121"/>
      <c r="VI2370" s="121"/>
      <c r="VJ2370" s="121"/>
      <c r="VK2370" s="121"/>
      <c r="VL2370" s="121"/>
      <c r="VM2370" s="121"/>
      <c r="VN2370" s="121"/>
      <c r="VO2370" s="121"/>
      <c r="VP2370" s="121"/>
      <c r="VQ2370" s="121"/>
      <c r="VR2370" s="121"/>
      <c r="VS2370" s="121"/>
      <c r="VT2370" s="121"/>
      <c r="VU2370" s="121"/>
      <c r="VV2370" s="121"/>
      <c r="VW2370" s="121"/>
      <c r="VX2370" s="121"/>
      <c r="VY2370" s="121"/>
      <c r="VZ2370" s="121"/>
      <c r="WA2370" s="121"/>
      <c r="WB2370" s="121"/>
      <c r="WC2370" s="121"/>
      <c r="WD2370" s="121"/>
      <c r="WE2370" s="121"/>
      <c r="WF2370" s="121"/>
      <c r="WG2370" s="121"/>
      <c r="WH2370" s="121"/>
      <c r="WI2370" s="121"/>
      <c r="WJ2370" s="121"/>
      <c r="WK2370" s="121"/>
      <c r="WL2370" s="121"/>
      <c r="WM2370" s="121"/>
      <c r="WN2370" s="121"/>
      <c r="WO2370" s="121"/>
      <c r="WP2370" s="121"/>
      <c r="WQ2370" s="121"/>
      <c r="WR2370" s="121"/>
      <c r="WS2370" s="121"/>
      <c r="WT2370" s="121"/>
      <c r="WU2370" s="121"/>
      <c r="WV2370" s="121"/>
      <c r="WW2370" s="121"/>
      <c r="WX2370" s="121"/>
      <c r="WY2370" s="121"/>
      <c r="WZ2370" s="121"/>
      <c r="XA2370" s="121"/>
      <c r="XB2370" s="121"/>
      <c r="XC2370" s="121"/>
      <c r="XD2370" s="121"/>
      <c r="XE2370" s="121"/>
      <c r="XF2370" s="121"/>
      <c r="XG2370" s="121"/>
      <c r="XH2370" s="121"/>
      <c r="XI2370" s="121"/>
      <c r="XJ2370" s="121"/>
      <c r="XK2370" s="121"/>
      <c r="XL2370" s="121"/>
      <c r="XM2370" s="121"/>
      <c r="XN2370" s="121"/>
      <c r="XO2370" s="121"/>
      <c r="XP2370" s="121"/>
      <c r="XQ2370" s="121"/>
      <c r="XR2370" s="121"/>
      <c r="XS2370" s="121"/>
      <c r="XT2370" s="121"/>
      <c r="XU2370" s="121"/>
      <c r="XV2370" s="121"/>
      <c r="XW2370" s="121"/>
      <c r="XX2370" s="121"/>
      <c r="XY2370" s="121"/>
      <c r="XZ2370" s="121"/>
      <c r="YA2370" s="121"/>
      <c r="YB2370" s="121"/>
      <c r="YC2370" s="121"/>
      <c r="YD2370" s="121"/>
      <c r="YE2370" s="121"/>
      <c r="YF2370" s="121"/>
      <c r="YG2370" s="121"/>
      <c r="YH2370" s="121"/>
      <c r="YI2370" s="121"/>
      <c r="YJ2370" s="121"/>
      <c r="YK2370" s="121"/>
      <c r="YL2370" s="121"/>
      <c r="YM2370" s="121"/>
      <c r="YN2370" s="121"/>
      <c r="YO2370" s="121"/>
      <c r="YP2370" s="121"/>
      <c r="YQ2370" s="121"/>
      <c r="YR2370" s="121"/>
      <c r="YS2370" s="121"/>
      <c r="YT2370" s="121"/>
      <c r="YU2370" s="121"/>
      <c r="YV2370" s="121"/>
      <c r="YW2370" s="121"/>
      <c r="YX2370" s="121"/>
      <c r="YY2370" s="121"/>
      <c r="YZ2370" s="121"/>
      <c r="ZA2370" s="121"/>
      <c r="ZB2370" s="121"/>
      <c r="ZC2370" s="121"/>
      <c r="ZD2370" s="121"/>
      <c r="ZE2370" s="121"/>
      <c r="ZF2370" s="121"/>
      <c r="ZG2370" s="121"/>
      <c r="ZH2370" s="121"/>
      <c r="ZI2370" s="121"/>
      <c r="ZJ2370" s="121"/>
      <c r="ZK2370" s="121"/>
      <c r="ZL2370" s="121"/>
      <c r="ZM2370" s="121"/>
      <c r="ZN2370" s="121"/>
      <c r="ZO2370" s="121"/>
      <c r="ZP2370" s="121"/>
      <c r="ZQ2370" s="121"/>
      <c r="ZR2370" s="121"/>
      <c r="ZS2370" s="121"/>
      <c r="ZT2370" s="121"/>
      <c r="ZU2370" s="121"/>
      <c r="ZV2370" s="121"/>
      <c r="ZW2370" s="121"/>
      <c r="ZX2370" s="121"/>
      <c r="ZY2370" s="121"/>
      <c r="ZZ2370" s="121"/>
      <c r="AAA2370" s="121"/>
      <c r="AAB2370" s="121"/>
      <c r="AAC2370" s="121"/>
      <c r="AAD2370" s="121"/>
      <c r="AAE2370" s="121"/>
      <c r="AAF2370" s="121"/>
      <c r="AAG2370" s="121"/>
      <c r="AAH2370" s="121"/>
      <c r="AAI2370" s="121"/>
      <c r="AAJ2370" s="121"/>
      <c r="AAK2370" s="121"/>
      <c r="AAL2370" s="121"/>
      <c r="AAM2370" s="121"/>
      <c r="AAN2370" s="121"/>
      <c r="AAO2370" s="121"/>
      <c r="AAP2370" s="121"/>
      <c r="AAQ2370" s="121"/>
      <c r="AAR2370" s="121"/>
      <c r="AAS2370" s="121"/>
      <c r="AAT2370" s="121"/>
      <c r="AAU2370" s="121"/>
      <c r="AAV2370" s="121"/>
      <c r="AAW2370" s="121"/>
      <c r="AAX2370" s="121"/>
      <c r="AAY2370" s="121"/>
      <c r="AAZ2370" s="121"/>
      <c r="ABA2370" s="121"/>
      <c r="ABB2370" s="121"/>
      <c r="ABC2370" s="121"/>
      <c r="ABD2370" s="121"/>
      <c r="ABE2370" s="121"/>
      <c r="ABF2370" s="121"/>
      <c r="ABG2370" s="121"/>
      <c r="ABH2370" s="121"/>
      <c r="ABI2370" s="121"/>
      <c r="ABJ2370" s="121"/>
      <c r="ABK2370" s="121"/>
      <c r="ABL2370" s="121"/>
      <c r="ABM2370" s="121"/>
      <c r="ABN2370" s="121"/>
      <c r="ABO2370" s="121"/>
      <c r="ABP2370" s="121"/>
      <c r="ABQ2370" s="121"/>
      <c r="ABR2370" s="121"/>
      <c r="ABS2370" s="121"/>
      <c r="ABT2370" s="121"/>
      <c r="ABU2370" s="121"/>
      <c r="ABV2370" s="121"/>
      <c r="ABW2370" s="121"/>
      <c r="ABX2370" s="121"/>
      <c r="ABY2370" s="121"/>
      <c r="ABZ2370" s="121"/>
      <c r="ACA2370" s="121"/>
      <c r="ACB2370" s="121"/>
      <c r="ACC2370" s="121"/>
      <c r="ACD2370" s="121"/>
      <c r="ACE2370" s="121"/>
      <c r="ACF2370" s="121"/>
      <c r="ACG2370" s="121"/>
      <c r="ACH2370" s="121"/>
      <c r="ACI2370" s="121"/>
      <c r="ACJ2370" s="121"/>
      <c r="ACK2370" s="121"/>
      <c r="ACL2370" s="121"/>
      <c r="ACM2370" s="121"/>
      <c r="ACN2370" s="121"/>
      <c r="ACO2370" s="121"/>
      <c r="ACP2370" s="121"/>
      <c r="ACQ2370" s="121"/>
      <c r="ACR2370" s="121"/>
      <c r="ACS2370" s="121"/>
      <c r="ACT2370" s="121"/>
      <c r="ACU2370" s="121"/>
      <c r="ACV2370" s="121"/>
      <c r="ACW2370" s="121"/>
      <c r="ACX2370" s="121"/>
      <c r="ACY2370" s="121"/>
      <c r="ACZ2370" s="121"/>
      <c r="ADA2370" s="121"/>
      <c r="ADB2370" s="121"/>
      <c r="ADC2370" s="121"/>
      <c r="ADD2370" s="121"/>
      <c r="ADE2370" s="121"/>
      <c r="ADF2370" s="121"/>
      <c r="ADG2370" s="121"/>
      <c r="ADH2370" s="121"/>
      <c r="ADI2370" s="121"/>
      <c r="ADJ2370" s="121"/>
      <c r="ADK2370" s="121"/>
      <c r="ADL2370" s="121"/>
      <c r="ADM2370" s="121"/>
      <c r="ADN2370" s="121"/>
      <c r="ADO2370" s="121"/>
      <c r="ADP2370" s="121"/>
      <c r="ADQ2370" s="121"/>
      <c r="ADR2370" s="121"/>
      <c r="ADS2370" s="121"/>
      <c r="ADT2370" s="121"/>
      <c r="ADU2370" s="121"/>
      <c r="ADV2370" s="121"/>
      <c r="ADW2370" s="121"/>
      <c r="ADX2370" s="121"/>
      <c r="ADY2370" s="121"/>
      <c r="ADZ2370" s="121"/>
      <c r="AEA2370" s="121"/>
      <c r="AEB2370" s="121"/>
      <c r="AEC2370" s="121"/>
      <c r="AED2370" s="121"/>
      <c r="AEE2370" s="121"/>
      <c r="AEF2370" s="121"/>
      <c r="AEG2370" s="121"/>
      <c r="AEH2370" s="121"/>
      <c r="AEI2370" s="121"/>
      <c r="AEJ2370" s="121"/>
      <c r="AEK2370" s="121"/>
      <c r="AEL2370" s="121"/>
      <c r="AEM2370" s="121"/>
      <c r="AEN2370" s="121"/>
      <c r="AEO2370" s="121"/>
      <c r="AEP2370" s="121"/>
      <c r="AEQ2370" s="121"/>
      <c r="AER2370" s="121"/>
      <c r="AES2370" s="121"/>
      <c r="AET2370" s="121"/>
      <c r="AEU2370" s="121"/>
      <c r="AEV2370" s="121"/>
      <c r="AEW2370" s="121"/>
      <c r="AEX2370" s="121"/>
      <c r="AEY2370" s="121"/>
      <c r="AEZ2370" s="121"/>
      <c r="AFA2370" s="121"/>
      <c r="AFB2370" s="121"/>
      <c r="AFC2370" s="121"/>
      <c r="AFD2370" s="121"/>
      <c r="AFE2370" s="121"/>
      <c r="AFF2370" s="121"/>
      <c r="AFG2370" s="121"/>
      <c r="AFH2370" s="121"/>
      <c r="AFI2370" s="121"/>
      <c r="AFJ2370" s="121"/>
      <c r="AFK2370" s="121"/>
      <c r="AFL2370" s="121"/>
      <c r="AFM2370" s="121"/>
      <c r="AFN2370" s="121"/>
      <c r="AFO2370" s="121"/>
      <c r="AFP2370" s="121"/>
      <c r="AFQ2370" s="121"/>
      <c r="AFR2370" s="121"/>
      <c r="AFS2370" s="121"/>
      <c r="AFT2370" s="121"/>
      <c r="AFU2370" s="121"/>
      <c r="AFV2370" s="121"/>
      <c r="AFW2370" s="121"/>
      <c r="AFX2370" s="121"/>
      <c r="AFY2370" s="121"/>
      <c r="AFZ2370" s="121"/>
      <c r="AGA2370" s="121"/>
      <c r="AGB2370" s="121"/>
      <c r="AGC2370" s="121"/>
      <c r="AGD2370" s="121"/>
      <c r="AGE2370" s="121"/>
      <c r="AGF2370" s="121"/>
      <c r="AGG2370" s="121"/>
      <c r="AGH2370" s="121"/>
      <c r="AGI2370" s="121"/>
      <c r="AGJ2370" s="121"/>
      <c r="AGK2370" s="121"/>
      <c r="AGL2370" s="121"/>
      <c r="AGM2370" s="121"/>
      <c r="AGN2370" s="121"/>
      <c r="AGO2370" s="121"/>
      <c r="AGP2370" s="121"/>
      <c r="AGQ2370" s="121"/>
      <c r="AGR2370" s="121"/>
      <c r="AGS2370" s="121"/>
      <c r="AGT2370" s="121"/>
      <c r="AGU2370" s="121"/>
      <c r="AGV2370" s="121"/>
      <c r="AGW2370" s="121"/>
      <c r="AGX2370" s="121"/>
      <c r="AGY2370" s="121"/>
      <c r="AGZ2370" s="121"/>
      <c r="AHA2370" s="121"/>
      <c r="AHB2370" s="121"/>
      <c r="AHC2370" s="121"/>
      <c r="AHD2370" s="121"/>
      <c r="AHE2370" s="121"/>
      <c r="AHF2370" s="121"/>
      <c r="AHG2370" s="121"/>
      <c r="AHH2370" s="121"/>
      <c r="AHI2370" s="121"/>
      <c r="AHJ2370" s="121"/>
      <c r="AHK2370" s="121"/>
      <c r="AHL2370" s="121"/>
      <c r="AHM2370" s="121"/>
      <c r="AHN2370" s="121"/>
      <c r="AHO2370" s="121"/>
      <c r="AHP2370" s="121"/>
      <c r="AHQ2370" s="121"/>
      <c r="AHR2370" s="121"/>
      <c r="AHS2370" s="121"/>
      <c r="AHT2370" s="121"/>
      <c r="AHU2370" s="121"/>
      <c r="AHV2370" s="121"/>
      <c r="AHW2370" s="121"/>
      <c r="AHX2370" s="121"/>
      <c r="AHY2370" s="121"/>
      <c r="AHZ2370" s="121"/>
      <c r="AIA2370" s="121"/>
      <c r="AIB2370" s="121"/>
      <c r="AIC2370" s="121"/>
      <c r="AID2370" s="121"/>
      <c r="AIE2370" s="121"/>
      <c r="AIF2370" s="121"/>
      <c r="AIG2370" s="121"/>
      <c r="AIH2370" s="121"/>
      <c r="AII2370" s="121"/>
      <c r="AIJ2370" s="121"/>
      <c r="AIK2370" s="121"/>
      <c r="AIL2370" s="121"/>
      <c r="AIM2370" s="121"/>
      <c r="AIN2370" s="121"/>
      <c r="AIO2370" s="121"/>
      <c r="AIP2370" s="121"/>
      <c r="AIQ2370" s="121"/>
      <c r="AIR2370" s="121"/>
      <c r="AIS2370" s="121"/>
      <c r="AIT2370" s="121"/>
      <c r="AIU2370" s="121"/>
      <c r="AIV2370" s="121"/>
      <c r="AIW2370" s="121"/>
      <c r="AIX2370" s="121"/>
      <c r="AIY2370" s="121"/>
      <c r="AIZ2370" s="121"/>
      <c r="AJA2370" s="121"/>
      <c r="AJB2370" s="121"/>
      <c r="AJC2370" s="121"/>
      <c r="AJD2370" s="121"/>
      <c r="AJE2370" s="121"/>
      <c r="AJF2370" s="121"/>
      <c r="AJG2370" s="121"/>
      <c r="AJH2370" s="121"/>
      <c r="AJI2370" s="121"/>
      <c r="AJJ2370" s="121"/>
      <c r="AJK2370" s="121"/>
      <c r="AJL2370" s="121"/>
      <c r="AJM2370" s="121"/>
      <c r="AJN2370" s="121"/>
      <c r="AJO2370" s="121"/>
      <c r="AJP2370" s="121"/>
      <c r="AJQ2370" s="121"/>
      <c r="AJR2370" s="121"/>
      <c r="AJS2370" s="121"/>
      <c r="AJT2370" s="121"/>
      <c r="AJU2370" s="121"/>
      <c r="AJV2370" s="121"/>
      <c r="AJW2370" s="121"/>
      <c r="AJX2370" s="121"/>
      <c r="AJY2370" s="121"/>
      <c r="AJZ2370" s="121"/>
      <c r="AKA2370" s="121"/>
      <c r="AKB2370" s="121"/>
      <c r="AKC2370" s="121"/>
      <c r="AKD2370" s="121"/>
      <c r="AKE2370" s="121"/>
      <c r="AKF2370" s="121"/>
      <c r="AKG2370" s="121"/>
      <c r="AKH2370" s="121"/>
      <c r="AKI2370" s="121"/>
      <c r="AKJ2370" s="121"/>
      <c r="AKK2370" s="121"/>
      <c r="AKL2370" s="121"/>
      <c r="AKM2370" s="121"/>
      <c r="AKN2370" s="121"/>
      <c r="AKO2370" s="121"/>
      <c r="AKP2370" s="121"/>
      <c r="AKQ2370" s="121"/>
      <c r="AKR2370" s="121"/>
      <c r="AKS2370" s="121"/>
      <c r="AKT2370" s="121"/>
      <c r="AKU2370" s="121"/>
      <c r="AKV2370" s="121"/>
      <c r="AKW2370" s="121"/>
      <c r="AKX2370" s="121"/>
      <c r="AKY2370" s="121"/>
      <c r="AKZ2370" s="121"/>
      <c r="ALA2370" s="121"/>
      <c r="ALB2370" s="121"/>
      <c r="ALC2370" s="121"/>
      <c r="ALD2370" s="121"/>
      <c r="ALE2370" s="121"/>
      <c r="ALF2370" s="121"/>
      <c r="ALG2370" s="121"/>
      <c r="ALH2370" s="121"/>
      <c r="ALI2370" s="121"/>
      <c r="ALJ2370" s="121"/>
      <c r="ALK2370" s="121"/>
      <c r="ALL2370" s="121"/>
      <c r="ALM2370" s="121"/>
      <c r="ALN2370" s="121"/>
      <c r="ALO2370" s="121"/>
      <c r="ALP2370" s="121"/>
      <c r="ALQ2370" s="121"/>
      <c r="ALR2370" s="121"/>
      <c r="ALS2370" s="121"/>
      <c r="ALT2370" s="121"/>
      <c r="ALU2370" s="121"/>
      <c r="ALV2370" s="121"/>
      <c r="ALW2370" s="121"/>
      <c r="ALX2370" s="121"/>
      <c r="ALY2370" s="121"/>
      <c r="ALZ2370" s="121"/>
      <c r="AMA2370" s="121"/>
      <c r="AMB2370" s="121"/>
      <c r="AMC2370" s="121"/>
      <c r="AMD2370" s="121"/>
      <c r="AME2370" s="121"/>
      <c r="AMF2370" s="121"/>
      <c r="AMG2370" s="121"/>
      <c r="AMH2370" s="121"/>
      <c r="AMI2370" s="121"/>
      <c r="AMJ2370" s="121"/>
      <c r="AMK2370" s="121"/>
    </row>
    <row r="2371" spans="1:1025" s="108" customFormat="1">
      <c r="A2371" s="15">
        <v>2368</v>
      </c>
      <c r="B2371" s="87" t="s">
        <v>27</v>
      </c>
      <c r="C2371" s="274" t="s">
        <v>3864</v>
      </c>
      <c r="D2371" s="87" t="s">
        <v>5747</v>
      </c>
      <c r="E2371" s="16" t="s">
        <v>5791</v>
      </c>
      <c r="F2371" s="16" t="s">
        <v>938</v>
      </c>
      <c r="G2371" s="87" t="s">
        <v>5792</v>
      </c>
      <c r="H2371" s="87" t="s">
        <v>5793</v>
      </c>
      <c r="I2371" s="16" t="s">
        <v>5794</v>
      </c>
      <c r="J2371" s="289"/>
      <c r="K2371" s="16" t="s">
        <v>5795</v>
      </c>
      <c r="L2371" s="16" t="s">
        <v>5796</v>
      </c>
      <c r="M2371" s="286" t="s">
        <v>5797</v>
      </c>
      <c r="N2371" s="121"/>
      <c r="O2371" s="121"/>
      <c r="P2371" s="121"/>
      <c r="Q2371" s="121"/>
      <c r="R2371" s="121"/>
      <c r="S2371" s="121"/>
      <c r="T2371" s="121"/>
      <c r="U2371" s="121"/>
      <c r="V2371" s="121"/>
      <c r="W2371" s="121"/>
      <c r="X2371" s="121"/>
      <c r="Y2371" s="121"/>
      <c r="Z2371" s="121"/>
      <c r="AA2371" s="121"/>
      <c r="AB2371" s="121"/>
      <c r="AC2371" s="121"/>
      <c r="AD2371" s="121"/>
      <c r="AE2371" s="121"/>
      <c r="AF2371" s="121"/>
      <c r="AG2371" s="121"/>
      <c r="AH2371" s="121"/>
      <c r="AI2371" s="121"/>
      <c r="AJ2371" s="121"/>
      <c r="AK2371" s="121"/>
      <c r="AL2371" s="121"/>
      <c r="AM2371" s="121"/>
      <c r="AN2371" s="121"/>
      <c r="AO2371" s="121"/>
      <c r="AP2371" s="121"/>
      <c r="AQ2371" s="121"/>
      <c r="AR2371" s="121"/>
      <c r="AS2371" s="121"/>
      <c r="AT2371" s="121"/>
      <c r="AU2371" s="121"/>
      <c r="AV2371" s="121"/>
      <c r="AW2371" s="121"/>
      <c r="AX2371" s="121"/>
      <c r="AY2371" s="121"/>
      <c r="AZ2371" s="121"/>
      <c r="BA2371" s="121"/>
      <c r="BB2371" s="121"/>
      <c r="BC2371" s="121"/>
      <c r="BD2371" s="121"/>
      <c r="BE2371" s="121"/>
      <c r="BF2371" s="121"/>
      <c r="BG2371" s="121"/>
      <c r="BH2371" s="121"/>
      <c r="BI2371" s="121"/>
      <c r="BJ2371" s="121"/>
      <c r="BK2371" s="121"/>
      <c r="BL2371" s="121"/>
      <c r="BM2371" s="121"/>
      <c r="BN2371" s="121"/>
      <c r="BO2371" s="121"/>
      <c r="BP2371" s="121"/>
      <c r="BQ2371" s="121"/>
      <c r="BR2371" s="121"/>
      <c r="BS2371" s="121"/>
      <c r="BT2371" s="121"/>
      <c r="BU2371" s="121"/>
      <c r="BV2371" s="121"/>
      <c r="BW2371" s="121"/>
      <c r="BX2371" s="121"/>
      <c r="BY2371" s="121"/>
      <c r="BZ2371" s="121"/>
      <c r="CA2371" s="121"/>
      <c r="CB2371" s="121"/>
      <c r="CC2371" s="121"/>
      <c r="CD2371" s="121"/>
      <c r="CE2371" s="121"/>
      <c r="CF2371" s="121"/>
      <c r="CG2371" s="121"/>
      <c r="CH2371" s="121"/>
      <c r="CI2371" s="121"/>
      <c r="CJ2371" s="121"/>
      <c r="CK2371" s="121"/>
      <c r="CL2371" s="121"/>
      <c r="CM2371" s="121"/>
      <c r="CN2371" s="121"/>
      <c r="CO2371" s="121"/>
      <c r="CP2371" s="121"/>
      <c r="CQ2371" s="121"/>
      <c r="CR2371" s="121"/>
      <c r="CS2371" s="121"/>
      <c r="CT2371" s="121"/>
      <c r="CU2371" s="121"/>
      <c r="CV2371" s="121"/>
      <c r="CW2371" s="121"/>
      <c r="CX2371" s="121"/>
      <c r="CY2371" s="121"/>
      <c r="CZ2371" s="121"/>
      <c r="DA2371" s="121"/>
      <c r="DB2371" s="121"/>
      <c r="DC2371" s="121"/>
      <c r="DD2371" s="121"/>
      <c r="DE2371" s="121"/>
      <c r="DF2371" s="121"/>
      <c r="DG2371" s="121"/>
      <c r="DH2371" s="121"/>
      <c r="DI2371" s="121"/>
      <c r="DJ2371" s="121"/>
      <c r="DK2371" s="121"/>
      <c r="DL2371" s="121"/>
      <c r="DM2371" s="121"/>
      <c r="DN2371" s="121"/>
      <c r="DO2371" s="121"/>
      <c r="DP2371" s="121"/>
      <c r="DQ2371" s="121"/>
      <c r="DR2371" s="121"/>
      <c r="DS2371" s="121"/>
      <c r="DT2371" s="121"/>
      <c r="DU2371" s="121"/>
      <c r="DV2371" s="121"/>
      <c r="DW2371" s="121"/>
      <c r="DX2371" s="121"/>
      <c r="DY2371" s="121"/>
      <c r="DZ2371" s="121"/>
      <c r="EA2371" s="121"/>
      <c r="EB2371" s="121"/>
      <c r="EC2371" s="121"/>
      <c r="ED2371" s="121"/>
      <c r="EE2371" s="121"/>
      <c r="EF2371" s="121"/>
      <c r="EG2371" s="121"/>
      <c r="EH2371" s="121"/>
      <c r="EI2371" s="121"/>
      <c r="EJ2371" s="121"/>
      <c r="EK2371" s="121"/>
      <c r="EL2371" s="121"/>
      <c r="EM2371" s="121"/>
      <c r="EN2371" s="121"/>
      <c r="EO2371" s="121"/>
      <c r="EP2371" s="121"/>
      <c r="EQ2371" s="121"/>
      <c r="ER2371" s="121"/>
      <c r="ES2371" s="121"/>
      <c r="ET2371" s="121"/>
      <c r="EU2371" s="121"/>
      <c r="EV2371" s="121"/>
      <c r="EW2371" s="121"/>
      <c r="EX2371" s="121"/>
      <c r="EY2371" s="121"/>
      <c r="EZ2371" s="121"/>
      <c r="FA2371" s="121"/>
      <c r="FB2371" s="121"/>
      <c r="FC2371" s="121"/>
      <c r="FD2371" s="121"/>
      <c r="FE2371" s="121"/>
      <c r="FF2371" s="121"/>
      <c r="FG2371" s="121"/>
      <c r="FH2371" s="121"/>
      <c r="FI2371" s="121"/>
      <c r="FJ2371" s="121"/>
      <c r="FK2371" s="121"/>
      <c r="FL2371" s="121"/>
      <c r="FM2371" s="121"/>
      <c r="FN2371" s="121"/>
      <c r="FO2371" s="121"/>
      <c r="FP2371" s="121"/>
      <c r="FQ2371" s="121"/>
      <c r="FR2371" s="121"/>
      <c r="FS2371" s="121"/>
      <c r="FT2371" s="121"/>
      <c r="FU2371" s="121"/>
      <c r="FV2371" s="121"/>
      <c r="FW2371" s="121"/>
      <c r="FX2371" s="121"/>
      <c r="FY2371" s="121"/>
      <c r="FZ2371" s="121"/>
      <c r="GA2371" s="121"/>
      <c r="GB2371" s="121"/>
      <c r="GC2371" s="121"/>
      <c r="GD2371" s="121"/>
      <c r="GE2371" s="121"/>
      <c r="GF2371" s="121"/>
      <c r="GG2371" s="121"/>
      <c r="GH2371" s="121"/>
      <c r="GI2371" s="121"/>
      <c r="GJ2371" s="121"/>
      <c r="GK2371" s="121"/>
      <c r="GL2371" s="121"/>
      <c r="GM2371" s="121"/>
      <c r="GN2371" s="121"/>
      <c r="GO2371" s="121"/>
      <c r="GP2371" s="121"/>
      <c r="GQ2371" s="121"/>
      <c r="GR2371" s="121"/>
      <c r="GS2371" s="121"/>
      <c r="GT2371" s="121"/>
      <c r="GU2371" s="121"/>
      <c r="GV2371" s="121"/>
      <c r="GW2371" s="121"/>
      <c r="GX2371" s="121"/>
      <c r="GY2371" s="121"/>
      <c r="GZ2371" s="121"/>
      <c r="HA2371" s="121"/>
      <c r="HB2371" s="121"/>
      <c r="HC2371" s="121"/>
      <c r="HD2371" s="121"/>
      <c r="HE2371" s="121"/>
      <c r="HF2371" s="121"/>
      <c r="HG2371" s="121"/>
      <c r="HH2371" s="121"/>
      <c r="HI2371" s="121"/>
      <c r="HJ2371" s="121"/>
      <c r="HK2371" s="121"/>
      <c r="HL2371" s="121"/>
      <c r="HM2371" s="121"/>
      <c r="HN2371" s="121"/>
      <c r="HO2371" s="121"/>
      <c r="HP2371" s="121"/>
      <c r="HQ2371" s="121"/>
      <c r="HR2371" s="121"/>
      <c r="HS2371" s="121"/>
      <c r="HT2371" s="121"/>
      <c r="HU2371" s="121"/>
      <c r="HV2371" s="121"/>
      <c r="HW2371" s="121"/>
      <c r="HX2371" s="121"/>
      <c r="HY2371" s="121"/>
      <c r="HZ2371" s="121"/>
      <c r="IA2371" s="121"/>
      <c r="IB2371" s="121"/>
      <c r="IC2371" s="121"/>
      <c r="ID2371" s="121"/>
      <c r="IE2371" s="121"/>
      <c r="IF2371" s="121"/>
      <c r="IG2371" s="121"/>
      <c r="IH2371" s="121"/>
      <c r="II2371" s="121"/>
      <c r="IJ2371" s="121"/>
      <c r="IK2371" s="121"/>
      <c r="IL2371" s="121"/>
      <c r="IM2371" s="121"/>
      <c r="IN2371" s="121"/>
      <c r="IO2371" s="121"/>
      <c r="IP2371" s="121"/>
      <c r="IQ2371" s="121"/>
      <c r="IR2371" s="121"/>
      <c r="IS2371" s="121"/>
      <c r="IT2371" s="121"/>
      <c r="IU2371" s="121"/>
      <c r="IV2371" s="121"/>
      <c r="IW2371" s="121"/>
      <c r="IX2371" s="121"/>
      <c r="IY2371" s="121"/>
      <c r="IZ2371" s="121"/>
      <c r="JA2371" s="121"/>
      <c r="JB2371" s="121"/>
      <c r="JC2371" s="121"/>
      <c r="JD2371" s="121"/>
      <c r="JE2371" s="121"/>
      <c r="JF2371" s="121"/>
      <c r="JG2371" s="121"/>
      <c r="JH2371" s="121"/>
      <c r="JI2371" s="121"/>
      <c r="JJ2371" s="121"/>
      <c r="JK2371" s="121"/>
      <c r="JL2371" s="121"/>
      <c r="JM2371" s="121"/>
      <c r="JN2371" s="121"/>
      <c r="JO2371" s="121"/>
      <c r="JP2371" s="121"/>
      <c r="JQ2371" s="121"/>
      <c r="JR2371" s="121"/>
      <c r="JS2371" s="121"/>
      <c r="JT2371" s="121"/>
      <c r="JU2371" s="121"/>
      <c r="JV2371" s="121"/>
      <c r="JW2371" s="121"/>
      <c r="JX2371" s="121"/>
      <c r="JY2371" s="121"/>
      <c r="JZ2371" s="121"/>
      <c r="KA2371" s="121"/>
      <c r="KB2371" s="121"/>
      <c r="KC2371" s="121"/>
      <c r="KD2371" s="121"/>
      <c r="KE2371" s="121"/>
      <c r="KF2371" s="121"/>
      <c r="KG2371" s="121"/>
      <c r="KH2371" s="121"/>
      <c r="KI2371" s="121"/>
      <c r="KJ2371" s="121"/>
      <c r="KK2371" s="121"/>
      <c r="KL2371" s="121"/>
      <c r="KM2371" s="121"/>
      <c r="KN2371" s="121"/>
      <c r="KO2371" s="121"/>
      <c r="KP2371" s="121"/>
      <c r="KQ2371" s="121"/>
      <c r="KR2371" s="121"/>
      <c r="KS2371" s="121"/>
      <c r="KT2371" s="121"/>
      <c r="KU2371" s="121"/>
      <c r="KV2371" s="121"/>
      <c r="KW2371" s="121"/>
      <c r="KX2371" s="121"/>
      <c r="KY2371" s="121"/>
      <c r="KZ2371" s="121"/>
      <c r="LA2371" s="121"/>
      <c r="LB2371" s="121"/>
      <c r="LC2371" s="121"/>
      <c r="LD2371" s="121"/>
      <c r="LE2371" s="121"/>
      <c r="LF2371" s="121"/>
      <c r="LG2371" s="121"/>
      <c r="LH2371" s="121"/>
      <c r="LI2371" s="121"/>
      <c r="LJ2371" s="121"/>
      <c r="LK2371" s="121"/>
      <c r="LL2371" s="121"/>
      <c r="LM2371" s="121"/>
      <c r="LN2371" s="121"/>
      <c r="LO2371" s="121"/>
      <c r="LP2371" s="121"/>
      <c r="LQ2371" s="121"/>
      <c r="LR2371" s="121"/>
      <c r="LS2371" s="121"/>
      <c r="LT2371" s="121"/>
      <c r="LU2371" s="121"/>
      <c r="LV2371" s="121"/>
      <c r="LW2371" s="121"/>
      <c r="LX2371" s="121"/>
      <c r="LY2371" s="121"/>
      <c r="LZ2371" s="121"/>
      <c r="MA2371" s="121"/>
      <c r="MB2371" s="121"/>
      <c r="MC2371" s="121"/>
      <c r="MD2371" s="121"/>
      <c r="ME2371" s="121"/>
      <c r="MF2371" s="121"/>
      <c r="MG2371" s="121"/>
      <c r="MH2371" s="121"/>
      <c r="MI2371" s="121"/>
      <c r="MJ2371" s="121"/>
      <c r="MK2371" s="121"/>
      <c r="ML2371" s="121"/>
      <c r="MM2371" s="121"/>
      <c r="MN2371" s="121"/>
      <c r="MO2371" s="121"/>
      <c r="MP2371" s="121"/>
      <c r="MQ2371" s="121"/>
      <c r="MR2371" s="121"/>
      <c r="MS2371" s="121"/>
      <c r="MT2371" s="121"/>
      <c r="MU2371" s="121"/>
      <c r="MV2371" s="121"/>
      <c r="MW2371" s="121"/>
      <c r="MX2371" s="121"/>
      <c r="MY2371" s="121"/>
      <c r="MZ2371" s="121"/>
      <c r="NA2371" s="121"/>
      <c r="NB2371" s="121"/>
      <c r="NC2371" s="121"/>
      <c r="ND2371" s="121"/>
      <c r="NE2371" s="121"/>
      <c r="NF2371" s="121"/>
      <c r="NG2371" s="121"/>
      <c r="NH2371" s="121"/>
      <c r="NI2371" s="121"/>
      <c r="NJ2371" s="121"/>
      <c r="NK2371" s="121"/>
      <c r="NL2371" s="121"/>
      <c r="NM2371" s="121"/>
      <c r="NN2371" s="121"/>
      <c r="NO2371" s="121"/>
      <c r="NP2371" s="121"/>
      <c r="NQ2371" s="121"/>
      <c r="NR2371" s="121"/>
      <c r="NS2371" s="121"/>
      <c r="NT2371" s="121"/>
      <c r="NU2371" s="121"/>
      <c r="NV2371" s="121"/>
      <c r="NW2371" s="121"/>
      <c r="NX2371" s="121"/>
      <c r="NY2371" s="121"/>
      <c r="NZ2371" s="121"/>
      <c r="OA2371" s="121"/>
      <c r="OB2371" s="121"/>
      <c r="OC2371" s="121"/>
      <c r="OD2371" s="121"/>
      <c r="OE2371" s="121"/>
      <c r="OF2371" s="121"/>
      <c r="OG2371" s="121"/>
      <c r="OH2371" s="121"/>
      <c r="OI2371" s="121"/>
      <c r="OJ2371" s="121"/>
      <c r="OK2371" s="121"/>
      <c r="OL2371" s="121"/>
      <c r="OM2371" s="121"/>
      <c r="ON2371" s="121"/>
      <c r="OO2371" s="121"/>
      <c r="OP2371" s="121"/>
      <c r="OQ2371" s="121"/>
      <c r="OR2371" s="121"/>
      <c r="OS2371" s="121"/>
      <c r="OT2371" s="121"/>
      <c r="OU2371" s="121"/>
      <c r="OV2371" s="121"/>
      <c r="OW2371" s="121"/>
      <c r="OX2371" s="121"/>
      <c r="OY2371" s="121"/>
      <c r="OZ2371" s="121"/>
      <c r="PA2371" s="121"/>
      <c r="PB2371" s="121"/>
      <c r="PC2371" s="121"/>
      <c r="PD2371" s="121"/>
      <c r="PE2371" s="121"/>
      <c r="PF2371" s="121"/>
      <c r="PG2371" s="121"/>
      <c r="PH2371" s="121"/>
      <c r="PI2371" s="121"/>
      <c r="PJ2371" s="121"/>
      <c r="PK2371" s="121"/>
      <c r="PL2371" s="121"/>
      <c r="PM2371" s="121"/>
      <c r="PN2371" s="121"/>
      <c r="PO2371" s="121"/>
      <c r="PP2371" s="121"/>
      <c r="PQ2371" s="121"/>
      <c r="PR2371" s="121"/>
      <c r="PS2371" s="121"/>
      <c r="PT2371" s="121"/>
      <c r="PU2371" s="121"/>
      <c r="PV2371" s="121"/>
      <c r="PW2371" s="121"/>
      <c r="PX2371" s="121"/>
      <c r="PY2371" s="121"/>
      <c r="PZ2371" s="121"/>
      <c r="QA2371" s="121"/>
      <c r="QB2371" s="121"/>
      <c r="QC2371" s="121"/>
      <c r="QD2371" s="121"/>
      <c r="QE2371" s="121"/>
      <c r="QF2371" s="121"/>
      <c r="QG2371" s="121"/>
      <c r="QH2371" s="121"/>
      <c r="QI2371" s="121"/>
      <c r="QJ2371" s="121"/>
      <c r="QK2371" s="121"/>
      <c r="QL2371" s="121"/>
      <c r="QM2371" s="121"/>
      <c r="QN2371" s="121"/>
      <c r="QO2371" s="121"/>
      <c r="QP2371" s="121"/>
      <c r="QQ2371" s="121"/>
      <c r="QR2371" s="121"/>
      <c r="QS2371" s="121"/>
      <c r="QT2371" s="121"/>
      <c r="QU2371" s="121"/>
      <c r="QV2371" s="121"/>
      <c r="QW2371" s="121"/>
      <c r="QX2371" s="121"/>
      <c r="QY2371" s="121"/>
      <c r="QZ2371" s="121"/>
      <c r="RA2371" s="121"/>
      <c r="RB2371" s="121"/>
      <c r="RC2371" s="121"/>
      <c r="RD2371" s="121"/>
      <c r="RE2371" s="121"/>
      <c r="RF2371" s="121"/>
      <c r="RG2371" s="121"/>
      <c r="RH2371" s="121"/>
      <c r="RI2371" s="121"/>
      <c r="RJ2371" s="121"/>
      <c r="RK2371" s="121"/>
      <c r="RL2371" s="121"/>
      <c r="RM2371" s="121"/>
      <c r="RN2371" s="121"/>
      <c r="RO2371" s="121"/>
      <c r="RP2371" s="121"/>
      <c r="RQ2371" s="121"/>
      <c r="RR2371" s="121"/>
      <c r="RS2371" s="121"/>
      <c r="RT2371" s="121"/>
      <c r="RU2371" s="121"/>
      <c r="RV2371" s="121"/>
      <c r="RW2371" s="121"/>
      <c r="RX2371" s="121"/>
      <c r="RY2371" s="121"/>
      <c r="RZ2371" s="121"/>
      <c r="SA2371" s="121"/>
      <c r="SB2371" s="121"/>
      <c r="SC2371" s="121"/>
      <c r="SD2371" s="121"/>
      <c r="SE2371" s="121"/>
      <c r="SF2371" s="121"/>
      <c r="SG2371" s="121"/>
      <c r="SH2371" s="121"/>
      <c r="SI2371" s="121"/>
      <c r="SJ2371" s="121"/>
      <c r="SK2371" s="121"/>
      <c r="SL2371" s="121"/>
      <c r="SM2371" s="121"/>
      <c r="SN2371" s="121"/>
      <c r="SO2371" s="121"/>
      <c r="SP2371" s="121"/>
      <c r="SQ2371" s="121"/>
      <c r="SR2371" s="121"/>
      <c r="SS2371" s="121"/>
      <c r="ST2371" s="121"/>
      <c r="SU2371" s="121"/>
      <c r="SV2371" s="121"/>
      <c r="SW2371" s="121"/>
      <c r="SX2371" s="121"/>
      <c r="SY2371" s="121"/>
      <c r="SZ2371" s="121"/>
      <c r="TA2371" s="121"/>
      <c r="TB2371" s="121"/>
      <c r="TC2371" s="121"/>
      <c r="TD2371" s="121"/>
      <c r="TE2371" s="121"/>
      <c r="TF2371" s="121"/>
      <c r="TG2371" s="121"/>
      <c r="TH2371" s="121"/>
      <c r="TI2371" s="121"/>
      <c r="TJ2371" s="121"/>
      <c r="TK2371" s="121"/>
      <c r="TL2371" s="121"/>
      <c r="TM2371" s="121"/>
      <c r="TN2371" s="121"/>
      <c r="TO2371" s="121"/>
      <c r="TP2371" s="121"/>
      <c r="TQ2371" s="121"/>
      <c r="TR2371" s="121"/>
      <c r="TS2371" s="121"/>
      <c r="TT2371" s="121"/>
      <c r="TU2371" s="121"/>
      <c r="TV2371" s="121"/>
      <c r="TW2371" s="121"/>
      <c r="TX2371" s="121"/>
      <c r="TY2371" s="121"/>
      <c r="TZ2371" s="121"/>
      <c r="UA2371" s="121"/>
      <c r="UB2371" s="121"/>
      <c r="UC2371" s="121"/>
      <c r="UD2371" s="121"/>
      <c r="UE2371" s="121"/>
      <c r="UF2371" s="121"/>
      <c r="UG2371" s="121"/>
      <c r="UH2371" s="121"/>
      <c r="UI2371" s="121"/>
      <c r="UJ2371" s="121"/>
      <c r="UK2371" s="121"/>
      <c r="UL2371" s="121"/>
      <c r="UM2371" s="121"/>
      <c r="UN2371" s="121"/>
      <c r="UO2371" s="121"/>
      <c r="UP2371" s="121"/>
      <c r="UQ2371" s="121"/>
      <c r="UR2371" s="121"/>
      <c r="US2371" s="121"/>
      <c r="UT2371" s="121"/>
      <c r="UU2371" s="121"/>
      <c r="UV2371" s="121"/>
      <c r="UW2371" s="121"/>
      <c r="UX2371" s="121"/>
      <c r="UY2371" s="121"/>
      <c r="UZ2371" s="121"/>
      <c r="VA2371" s="121"/>
      <c r="VB2371" s="121"/>
      <c r="VC2371" s="121"/>
      <c r="VD2371" s="121"/>
      <c r="VE2371" s="121"/>
      <c r="VF2371" s="121"/>
      <c r="VG2371" s="121"/>
      <c r="VH2371" s="121"/>
      <c r="VI2371" s="121"/>
      <c r="VJ2371" s="121"/>
      <c r="VK2371" s="121"/>
      <c r="VL2371" s="121"/>
      <c r="VM2371" s="121"/>
      <c r="VN2371" s="121"/>
      <c r="VO2371" s="121"/>
      <c r="VP2371" s="121"/>
      <c r="VQ2371" s="121"/>
      <c r="VR2371" s="121"/>
      <c r="VS2371" s="121"/>
      <c r="VT2371" s="121"/>
      <c r="VU2371" s="121"/>
      <c r="VV2371" s="121"/>
      <c r="VW2371" s="121"/>
      <c r="VX2371" s="121"/>
      <c r="VY2371" s="121"/>
      <c r="VZ2371" s="121"/>
      <c r="WA2371" s="121"/>
      <c r="WB2371" s="121"/>
      <c r="WC2371" s="121"/>
      <c r="WD2371" s="121"/>
      <c r="WE2371" s="121"/>
      <c r="WF2371" s="121"/>
      <c r="WG2371" s="121"/>
      <c r="WH2371" s="121"/>
      <c r="WI2371" s="121"/>
      <c r="WJ2371" s="121"/>
      <c r="WK2371" s="121"/>
      <c r="WL2371" s="121"/>
      <c r="WM2371" s="121"/>
      <c r="WN2371" s="121"/>
      <c r="WO2371" s="121"/>
      <c r="WP2371" s="121"/>
      <c r="WQ2371" s="121"/>
      <c r="WR2371" s="121"/>
      <c r="WS2371" s="121"/>
      <c r="WT2371" s="121"/>
      <c r="WU2371" s="121"/>
      <c r="WV2371" s="121"/>
      <c r="WW2371" s="121"/>
      <c r="WX2371" s="121"/>
      <c r="WY2371" s="121"/>
      <c r="WZ2371" s="121"/>
      <c r="XA2371" s="121"/>
      <c r="XB2371" s="121"/>
      <c r="XC2371" s="121"/>
      <c r="XD2371" s="121"/>
      <c r="XE2371" s="121"/>
      <c r="XF2371" s="121"/>
      <c r="XG2371" s="121"/>
      <c r="XH2371" s="121"/>
      <c r="XI2371" s="121"/>
      <c r="XJ2371" s="121"/>
      <c r="XK2371" s="121"/>
      <c r="XL2371" s="121"/>
      <c r="XM2371" s="121"/>
      <c r="XN2371" s="121"/>
      <c r="XO2371" s="121"/>
      <c r="XP2371" s="121"/>
      <c r="XQ2371" s="121"/>
      <c r="XR2371" s="121"/>
      <c r="XS2371" s="121"/>
      <c r="XT2371" s="121"/>
      <c r="XU2371" s="121"/>
      <c r="XV2371" s="121"/>
      <c r="XW2371" s="121"/>
      <c r="XX2371" s="121"/>
      <c r="XY2371" s="121"/>
      <c r="XZ2371" s="121"/>
      <c r="YA2371" s="121"/>
      <c r="YB2371" s="121"/>
      <c r="YC2371" s="121"/>
      <c r="YD2371" s="121"/>
      <c r="YE2371" s="121"/>
      <c r="YF2371" s="121"/>
      <c r="YG2371" s="121"/>
      <c r="YH2371" s="121"/>
      <c r="YI2371" s="121"/>
      <c r="YJ2371" s="121"/>
      <c r="YK2371" s="121"/>
      <c r="YL2371" s="121"/>
      <c r="YM2371" s="121"/>
      <c r="YN2371" s="121"/>
      <c r="YO2371" s="121"/>
      <c r="YP2371" s="121"/>
      <c r="YQ2371" s="121"/>
      <c r="YR2371" s="121"/>
      <c r="YS2371" s="121"/>
      <c r="YT2371" s="121"/>
      <c r="YU2371" s="121"/>
      <c r="YV2371" s="121"/>
      <c r="YW2371" s="121"/>
      <c r="YX2371" s="121"/>
      <c r="YY2371" s="121"/>
      <c r="YZ2371" s="121"/>
      <c r="ZA2371" s="121"/>
      <c r="ZB2371" s="121"/>
      <c r="ZC2371" s="121"/>
      <c r="ZD2371" s="121"/>
      <c r="ZE2371" s="121"/>
      <c r="ZF2371" s="121"/>
      <c r="ZG2371" s="121"/>
      <c r="ZH2371" s="121"/>
      <c r="ZI2371" s="121"/>
      <c r="ZJ2371" s="121"/>
      <c r="ZK2371" s="121"/>
      <c r="ZL2371" s="121"/>
      <c r="ZM2371" s="121"/>
      <c r="ZN2371" s="121"/>
      <c r="ZO2371" s="121"/>
      <c r="ZP2371" s="121"/>
      <c r="ZQ2371" s="121"/>
      <c r="ZR2371" s="121"/>
      <c r="ZS2371" s="121"/>
      <c r="ZT2371" s="121"/>
      <c r="ZU2371" s="121"/>
      <c r="ZV2371" s="121"/>
      <c r="ZW2371" s="121"/>
      <c r="ZX2371" s="121"/>
      <c r="ZY2371" s="121"/>
      <c r="ZZ2371" s="121"/>
      <c r="AAA2371" s="121"/>
      <c r="AAB2371" s="121"/>
      <c r="AAC2371" s="121"/>
      <c r="AAD2371" s="121"/>
      <c r="AAE2371" s="121"/>
      <c r="AAF2371" s="121"/>
      <c r="AAG2371" s="121"/>
      <c r="AAH2371" s="121"/>
      <c r="AAI2371" s="121"/>
      <c r="AAJ2371" s="121"/>
      <c r="AAK2371" s="121"/>
      <c r="AAL2371" s="121"/>
      <c r="AAM2371" s="121"/>
      <c r="AAN2371" s="121"/>
      <c r="AAO2371" s="121"/>
      <c r="AAP2371" s="121"/>
      <c r="AAQ2371" s="121"/>
      <c r="AAR2371" s="121"/>
      <c r="AAS2371" s="121"/>
      <c r="AAT2371" s="121"/>
      <c r="AAU2371" s="121"/>
      <c r="AAV2371" s="121"/>
      <c r="AAW2371" s="121"/>
      <c r="AAX2371" s="121"/>
      <c r="AAY2371" s="121"/>
      <c r="AAZ2371" s="121"/>
      <c r="ABA2371" s="121"/>
      <c r="ABB2371" s="121"/>
      <c r="ABC2371" s="121"/>
      <c r="ABD2371" s="121"/>
      <c r="ABE2371" s="121"/>
      <c r="ABF2371" s="121"/>
      <c r="ABG2371" s="121"/>
      <c r="ABH2371" s="121"/>
      <c r="ABI2371" s="121"/>
      <c r="ABJ2371" s="121"/>
      <c r="ABK2371" s="121"/>
      <c r="ABL2371" s="121"/>
      <c r="ABM2371" s="121"/>
      <c r="ABN2371" s="121"/>
      <c r="ABO2371" s="121"/>
      <c r="ABP2371" s="121"/>
      <c r="ABQ2371" s="121"/>
      <c r="ABR2371" s="121"/>
      <c r="ABS2371" s="121"/>
      <c r="ABT2371" s="121"/>
      <c r="ABU2371" s="121"/>
      <c r="ABV2371" s="121"/>
      <c r="ABW2371" s="121"/>
      <c r="ABX2371" s="121"/>
      <c r="ABY2371" s="121"/>
      <c r="ABZ2371" s="121"/>
      <c r="ACA2371" s="121"/>
      <c r="ACB2371" s="121"/>
      <c r="ACC2371" s="121"/>
      <c r="ACD2371" s="121"/>
      <c r="ACE2371" s="121"/>
      <c r="ACF2371" s="121"/>
      <c r="ACG2371" s="121"/>
      <c r="ACH2371" s="121"/>
      <c r="ACI2371" s="121"/>
      <c r="ACJ2371" s="121"/>
      <c r="ACK2371" s="121"/>
      <c r="ACL2371" s="121"/>
      <c r="ACM2371" s="121"/>
      <c r="ACN2371" s="121"/>
      <c r="ACO2371" s="121"/>
      <c r="ACP2371" s="121"/>
      <c r="ACQ2371" s="121"/>
      <c r="ACR2371" s="121"/>
      <c r="ACS2371" s="121"/>
      <c r="ACT2371" s="121"/>
      <c r="ACU2371" s="121"/>
      <c r="ACV2371" s="121"/>
      <c r="ACW2371" s="121"/>
      <c r="ACX2371" s="121"/>
      <c r="ACY2371" s="121"/>
      <c r="ACZ2371" s="121"/>
      <c r="ADA2371" s="121"/>
      <c r="ADB2371" s="121"/>
      <c r="ADC2371" s="121"/>
      <c r="ADD2371" s="121"/>
      <c r="ADE2371" s="121"/>
      <c r="ADF2371" s="121"/>
      <c r="ADG2371" s="121"/>
      <c r="ADH2371" s="121"/>
      <c r="ADI2371" s="121"/>
      <c r="ADJ2371" s="121"/>
      <c r="ADK2371" s="121"/>
      <c r="ADL2371" s="121"/>
      <c r="ADM2371" s="121"/>
      <c r="ADN2371" s="121"/>
      <c r="ADO2371" s="121"/>
      <c r="ADP2371" s="121"/>
      <c r="ADQ2371" s="121"/>
      <c r="ADR2371" s="121"/>
      <c r="ADS2371" s="121"/>
      <c r="ADT2371" s="121"/>
      <c r="ADU2371" s="121"/>
      <c r="ADV2371" s="121"/>
      <c r="ADW2371" s="121"/>
      <c r="ADX2371" s="121"/>
      <c r="ADY2371" s="121"/>
      <c r="ADZ2371" s="121"/>
      <c r="AEA2371" s="121"/>
      <c r="AEB2371" s="121"/>
      <c r="AEC2371" s="121"/>
      <c r="AED2371" s="121"/>
      <c r="AEE2371" s="121"/>
      <c r="AEF2371" s="121"/>
      <c r="AEG2371" s="121"/>
      <c r="AEH2371" s="121"/>
      <c r="AEI2371" s="121"/>
      <c r="AEJ2371" s="121"/>
      <c r="AEK2371" s="121"/>
      <c r="AEL2371" s="121"/>
      <c r="AEM2371" s="121"/>
      <c r="AEN2371" s="121"/>
      <c r="AEO2371" s="121"/>
      <c r="AEP2371" s="121"/>
      <c r="AEQ2371" s="121"/>
      <c r="AER2371" s="121"/>
      <c r="AES2371" s="121"/>
      <c r="AET2371" s="121"/>
      <c r="AEU2371" s="121"/>
      <c r="AEV2371" s="121"/>
      <c r="AEW2371" s="121"/>
      <c r="AEX2371" s="121"/>
      <c r="AEY2371" s="121"/>
      <c r="AEZ2371" s="121"/>
      <c r="AFA2371" s="121"/>
      <c r="AFB2371" s="121"/>
      <c r="AFC2371" s="121"/>
      <c r="AFD2371" s="121"/>
      <c r="AFE2371" s="121"/>
      <c r="AFF2371" s="121"/>
      <c r="AFG2371" s="121"/>
      <c r="AFH2371" s="121"/>
      <c r="AFI2371" s="121"/>
      <c r="AFJ2371" s="121"/>
      <c r="AFK2371" s="121"/>
      <c r="AFL2371" s="121"/>
      <c r="AFM2371" s="121"/>
      <c r="AFN2371" s="121"/>
      <c r="AFO2371" s="121"/>
      <c r="AFP2371" s="121"/>
      <c r="AFQ2371" s="121"/>
      <c r="AFR2371" s="121"/>
      <c r="AFS2371" s="121"/>
      <c r="AFT2371" s="121"/>
      <c r="AFU2371" s="121"/>
      <c r="AFV2371" s="121"/>
      <c r="AFW2371" s="121"/>
      <c r="AFX2371" s="121"/>
      <c r="AFY2371" s="121"/>
      <c r="AFZ2371" s="121"/>
      <c r="AGA2371" s="121"/>
      <c r="AGB2371" s="121"/>
      <c r="AGC2371" s="121"/>
      <c r="AGD2371" s="121"/>
      <c r="AGE2371" s="121"/>
      <c r="AGF2371" s="121"/>
      <c r="AGG2371" s="121"/>
      <c r="AGH2371" s="121"/>
      <c r="AGI2371" s="121"/>
      <c r="AGJ2371" s="121"/>
      <c r="AGK2371" s="121"/>
      <c r="AGL2371" s="121"/>
      <c r="AGM2371" s="121"/>
      <c r="AGN2371" s="121"/>
      <c r="AGO2371" s="121"/>
      <c r="AGP2371" s="121"/>
      <c r="AGQ2371" s="121"/>
      <c r="AGR2371" s="121"/>
      <c r="AGS2371" s="121"/>
      <c r="AGT2371" s="121"/>
      <c r="AGU2371" s="121"/>
      <c r="AGV2371" s="121"/>
      <c r="AGW2371" s="121"/>
      <c r="AGX2371" s="121"/>
      <c r="AGY2371" s="121"/>
      <c r="AGZ2371" s="121"/>
      <c r="AHA2371" s="121"/>
      <c r="AHB2371" s="121"/>
      <c r="AHC2371" s="121"/>
      <c r="AHD2371" s="121"/>
      <c r="AHE2371" s="121"/>
      <c r="AHF2371" s="121"/>
      <c r="AHG2371" s="121"/>
      <c r="AHH2371" s="121"/>
      <c r="AHI2371" s="121"/>
      <c r="AHJ2371" s="121"/>
      <c r="AHK2371" s="121"/>
      <c r="AHL2371" s="121"/>
      <c r="AHM2371" s="121"/>
      <c r="AHN2371" s="121"/>
      <c r="AHO2371" s="121"/>
      <c r="AHP2371" s="121"/>
      <c r="AHQ2371" s="121"/>
      <c r="AHR2371" s="121"/>
      <c r="AHS2371" s="121"/>
      <c r="AHT2371" s="121"/>
      <c r="AHU2371" s="121"/>
      <c r="AHV2371" s="121"/>
      <c r="AHW2371" s="121"/>
      <c r="AHX2371" s="121"/>
      <c r="AHY2371" s="121"/>
      <c r="AHZ2371" s="121"/>
      <c r="AIA2371" s="121"/>
      <c r="AIB2371" s="121"/>
      <c r="AIC2371" s="121"/>
      <c r="AID2371" s="121"/>
      <c r="AIE2371" s="121"/>
      <c r="AIF2371" s="121"/>
      <c r="AIG2371" s="121"/>
      <c r="AIH2371" s="121"/>
      <c r="AII2371" s="121"/>
      <c r="AIJ2371" s="121"/>
      <c r="AIK2371" s="121"/>
      <c r="AIL2371" s="121"/>
      <c r="AIM2371" s="121"/>
      <c r="AIN2371" s="121"/>
      <c r="AIO2371" s="121"/>
      <c r="AIP2371" s="121"/>
      <c r="AIQ2371" s="121"/>
      <c r="AIR2371" s="121"/>
      <c r="AIS2371" s="121"/>
      <c r="AIT2371" s="121"/>
      <c r="AIU2371" s="121"/>
      <c r="AIV2371" s="121"/>
      <c r="AIW2371" s="121"/>
      <c r="AIX2371" s="121"/>
      <c r="AIY2371" s="121"/>
      <c r="AIZ2371" s="121"/>
      <c r="AJA2371" s="121"/>
      <c r="AJB2371" s="121"/>
      <c r="AJC2371" s="121"/>
      <c r="AJD2371" s="121"/>
      <c r="AJE2371" s="121"/>
      <c r="AJF2371" s="121"/>
      <c r="AJG2371" s="121"/>
      <c r="AJH2371" s="121"/>
      <c r="AJI2371" s="121"/>
      <c r="AJJ2371" s="121"/>
      <c r="AJK2371" s="121"/>
      <c r="AJL2371" s="121"/>
      <c r="AJM2371" s="121"/>
      <c r="AJN2371" s="121"/>
      <c r="AJO2371" s="121"/>
      <c r="AJP2371" s="121"/>
      <c r="AJQ2371" s="121"/>
      <c r="AJR2371" s="121"/>
      <c r="AJS2371" s="121"/>
      <c r="AJT2371" s="121"/>
      <c r="AJU2371" s="121"/>
      <c r="AJV2371" s="121"/>
      <c r="AJW2371" s="121"/>
      <c r="AJX2371" s="121"/>
      <c r="AJY2371" s="121"/>
      <c r="AJZ2371" s="121"/>
      <c r="AKA2371" s="121"/>
      <c r="AKB2371" s="121"/>
      <c r="AKC2371" s="121"/>
      <c r="AKD2371" s="121"/>
      <c r="AKE2371" s="121"/>
      <c r="AKF2371" s="121"/>
      <c r="AKG2371" s="121"/>
      <c r="AKH2371" s="121"/>
      <c r="AKI2371" s="121"/>
      <c r="AKJ2371" s="121"/>
      <c r="AKK2371" s="121"/>
      <c r="AKL2371" s="121"/>
      <c r="AKM2371" s="121"/>
      <c r="AKN2371" s="121"/>
      <c r="AKO2371" s="121"/>
      <c r="AKP2371" s="121"/>
      <c r="AKQ2371" s="121"/>
      <c r="AKR2371" s="121"/>
      <c r="AKS2371" s="121"/>
      <c r="AKT2371" s="121"/>
      <c r="AKU2371" s="121"/>
      <c r="AKV2371" s="121"/>
      <c r="AKW2371" s="121"/>
      <c r="AKX2371" s="121"/>
      <c r="AKY2371" s="121"/>
      <c r="AKZ2371" s="121"/>
      <c r="ALA2371" s="121"/>
      <c r="ALB2371" s="121"/>
      <c r="ALC2371" s="121"/>
      <c r="ALD2371" s="121"/>
      <c r="ALE2371" s="121"/>
      <c r="ALF2371" s="121"/>
      <c r="ALG2371" s="121"/>
      <c r="ALH2371" s="121"/>
      <c r="ALI2371" s="121"/>
      <c r="ALJ2371" s="121"/>
      <c r="ALK2371" s="121"/>
      <c r="ALL2371" s="121"/>
      <c r="ALM2371" s="121"/>
      <c r="ALN2371" s="121"/>
      <c r="ALO2371" s="121"/>
      <c r="ALP2371" s="121"/>
      <c r="ALQ2371" s="121"/>
      <c r="ALR2371" s="121"/>
      <c r="ALS2371" s="121"/>
      <c r="ALT2371" s="121"/>
      <c r="ALU2371" s="121"/>
      <c r="ALV2371" s="121"/>
      <c r="ALW2371" s="121"/>
      <c r="ALX2371" s="121"/>
      <c r="ALY2371" s="121"/>
      <c r="ALZ2371" s="121"/>
      <c r="AMA2371" s="121"/>
      <c r="AMB2371" s="121"/>
      <c r="AMC2371" s="121"/>
      <c r="AMD2371" s="121"/>
      <c r="AME2371" s="121"/>
      <c r="AMF2371" s="121"/>
      <c r="AMG2371" s="121"/>
      <c r="AMH2371" s="121"/>
      <c r="AMI2371" s="121"/>
      <c r="AMJ2371" s="121"/>
      <c r="AMK2371" s="121"/>
    </row>
    <row r="2372" spans="1:1025" s="108" customFormat="1">
      <c r="A2372" s="15">
        <v>2369</v>
      </c>
      <c r="B2372" s="87" t="s">
        <v>4341</v>
      </c>
      <c r="C2372" s="274" t="s">
        <v>3864</v>
      </c>
      <c r="D2372" s="87" t="s">
        <v>5747</v>
      </c>
      <c r="E2372" s="16" t="s">
        <v>5798</v>
      </c>
      <c r="F2372" s="16" t="s">
        <v>938</v>
      </c>
      <c r="G2372" s="16" t="s">
        <v>1045</v>
      </c>
      <c r="H2372" s="290" t="s">
        <v>5799</v>
      </c>
      <c r="I2372" s="16" t="s">
        <v>5800</v>
      </c>
      <c r="J2372" s="289" t="s">
        <v>5778</v>
      </c>
      <c r="K2372" s="16" t="s">
        <v>5801</v>
      </c>
      <c r="L2372" s="16" t="s">
        <v>5802</v>
      </c>
      <c r="M2372" s="286" t="s">
        <v>5803</v>
      </c>
      <c r="N2372" s="121"/>
      <c r="O2372" s="121"/>
      <c r="P2372" s="121"/>
      <c r="Q2372" s="121"/>
      <c r="R2372" s="121"/>
      <c r="S2372" s="121"/>
      <c r="T2372" s="121"/>
      <c r="U2372" s="121"/>
      <c r="V2372" s="121"/>
      <c r="W2372" s="121"/>
      <c r="X2372" s="121"/>
      <c r="Y2372" s="121"/>
      <c r="Z2372" s="121"/>
      <c r="AA2372" s="121"/>
      <c r="AB2372" s="121"/>
      <c r="AC2372" s="121"/>
      <c r="AD2372" s="121"/>
      <c r="AE2372" s="121"/>
      <c r="AF2372" s="121"/>
      <c r="AG2372" s="121"/>
      <c r="AH2372" s="121"/>
      <c r="AI2372" s="121"/>
      <c r="AJ2372" s="121"/>
      <c r="AK2372" s="121"/>
      <c r="AL2372" s="121"/>
      <c r="AM2372" s="121"/>
      <c r="AN2372" s="121"/>
      <c r="AO2372" s="121"/>
      <c r="AP2372" s="121"/>
      <c r="AQ2372" s="121"/>
      <c r="AR2372" s="121"/>
      <c r="AS2372" s="121"/>
      <c r="AT2372" s="121"/>
      <c r="AU2372" s="121"/>
      <c r="AV2372" s="121"/>
      <c r="AW2372" s="121"/>
      <c r="AX2372" s="121"/>
      <c r="AY2372" s="121"/>
      <c r="AZ2372" s="121"/>
      <c r="BA2372" s="121"/>
      <c r="BB2372" s="121"/>
      <c r="BC2372" s="121"/>
      <c r="BD2372" s="121"/>
      <c r="BE2372" s="121"/>
      <c r="BF2372" s="121"/>
      <c r="BG2372" s="121"/>
      <c r="BH2372" s="121"/>
      <c r="BI2372" s="121"/>
      <c r="BJ2372" s="121"/>
      <c r="BK2372" s="121"/>
      <c r="BL2372" s="121"/>
      <c r="BM2372" s="121"/>
      <c r="BN2372" s="121"/>
      <c r="BO2372" s="121"/>
      <c r="BP2372" s="121"/>
      <c r="BQ2372" s="121"/>
      <c r="BR2372" s="121"/>
      <c r="BS2372" s="121"/>
      <c r="BT2372" s="121"/>
      <c r="BU2372" s="121"/>
      <c r="BV2372" s="121"/>
      <c r="BW2372" s="121"/>
      <c r="BX2372" s="121"/>
      <c r="BY2372" s="121"/>
      <c r="BZ2372" s="121"/>
      <c r="CA2372" s="121"/>
      <c r="CB2372" s="121"/>
      <c r="CC2372" s="121"/>
      <c r="CD2372" s="121"/>
      <c r="CE2372" s="121"/>
      <c r="CF2372" s="121"/>
      <c r="CG2372" s="121"/>
      <c r="CH2372" s="121"/>
      <c r="CI2372" s="121"/>
      <c r="CJ2372" s="121"/>
      <c r="CK2372" s="121"/>
      <c r="CL2372" s="121"/>
      <c r="CM2372" s="121"/>
      <c r="CN2372" s="121"/>
      <c r="CO2372" s="121"/>
      <c r="CP2372" s="121"/>
      <c r="CQ2372" s="121"/>
      <c r="CR2372" s="121"/>
      <c r="CS2372" s="121"/>
      <c r="CT2372" s="121"/>
      <c r="CU2372" s="121"/>
      <c r="CV2372" s="121"/>
      <c r="CW2372" s="121"/>
      <c r="CX2372" s="121"/>
      <c r="CY2372" s="121"/>
      <c r="CZ2372" s="121"/>
      <c r="DA2372" s="121"/>
      <c r="DB2372" s="121"/>
      <c r="DC2372" s="121"/>
      <c r="DD2372" s="121"/>
      <c r="DE2372" s="121"/>
      <c r="DF2372" s="121"/>
      <c r="DG2372" s="121"/>
      <c r="DH2372" s="121"/>
      <c r="DI2372" s="121"/>
      <c r="DJ2372" s="121"/>
      <c r="DK2372" s="121"/>
      <c r="DL2372" s="121"/>
      <c r="DM2372" s="121"/>
      <c r="DN2372" s="121"/>
      <c r="DO2372" s="121"/>
      <c r="DP2372" s="121"/>
      <c r="DQ2372" s="121"/>
      <c r="DR2372" s="121"/>
      <c r="DS2372" s="121"/>
      <c r="DT2372" s="121"/>
      <c r="DU2372" s="121"/>
      <c r="DV2372" s="121"/>
      <c r="DW2372" s="121"/>
      <c r="DX2372" s="121"/>
      <c r="DY2372" s="121"/>
      <c r="DZ2372" s="121"/>
      <c r="EA2372" s="121"/>
      <c r="EB2372" s="121"/>
      <c r="EC2372" s="121"/>
      <c r="ED2372" s="121"/>
      <c r="EE2372" s="121"/>
      <c r="EF2372" s="121"/>
      <c r="EG2372" s="121"/>
      <c r="EH2372" s="121"/>
      <c r="EI2372" s="121"/>
      <c r="EJ2372" s="121"/>
      <c r="EK2372" s="121"/>
      <c r="EL2372" s="121"/>
      <c r="EM2372" s="121"/>
      <c r="EN2372" s="121"/>
      <c r="EO2372" s="121"/>
      <c r="EP2372" s="121"/>
      <c r="EQ2372" s="121"/>
      <c r="ER2372" s="121"/>
      <c r="ES2372" s="121"/>
      <c r="ET2372" s="121"/>
      <c r="EU2372" s="121"/>
      <c r="EV2372" s="121"/>
      <c r="EW2372" s="121"/>
      <c r="EX2372" s="121"/>
      <c r="EY2372" s="121"/>
      <c r="EZ2372" s="121"/>
      <c r="FA2372" s="121"/>
      <c r="FB2372" s="121"/>
      <c r="FC2372" s="121"/>
      <c r="FD2372" s="121"/>
      <c r="FE2372" s="121"/>
      <c r="FF2372" s="121"/>
      <c r="FG2372" s="121"/>
      <c r="FH2372" s="121"/>
      <c r="FI2372" s="121"/>
      <c r="FJ2372" s="121"/>
      <c r="FK2372" s="121"/>
      <c r="FL2372" s="121"/>
      <c r="FM2372" s="121"/>
      <c r="FN2372" s="121"/>
      <c r="FO2372" s="121"/>
      <c r="FP2372" s="121"/>
      <c r="FQ2372" s="121"/>
      <c r="FR2372" s="121"/>
      <c r="FS2372" s="121"/>
      <c r="FT2372" s="121"/>
      <c r="FU2372" s="121"/>
      <c r="FV2372" s="121"/>
      <c r="FW2372" s="121"/>
      <c r="FX2372" s="121"/>
      <c r="FY2372" s="121"/>
      <c r="FZ2372" s="121"/>
      <c r="GA2372" s="121"/>
      <c r="GB2372" s="121"/>
      <c r="GC2372" s="121"/>
      <c r="GD2372" s="121"/>
      <c r="GE2372" s="121"/>
      <c r="GF2372" s="121"/>
      <c r="GG2372" s="121"/>
      <c r="GH2372" s="121"/>
      <c r="GI2372" s="121"/>
      <c r="GJ2372" s="121"/>
      <c r="GK2372" s="121"/>
      <c r="GL2372" s="121"/>
      <c r="GM2372" s="121"/>
      <c r="GN2372" s="121"/>
      <c r="GO2372" s="121"/>
      <c r="GP2372" s="121"/>
      <c r="GQ2372" s="121"/>
      <c r="GR2372" s="121"/>
      <c r="GS2372" s="121"/>
      <c r="GT2372" s="121"/>
      <c r="GU2372" s="121"/>
      <c r="GV2372" s="121"/>
      <c r="GW2372" s="121"/>
      <c r="GX2372" s="121"/>
      <c r="GY2372" s="121"/>
      <c r="GZ2372" s="121"/>
      <c r="HA2372" s="121"/>
      <c r="HB2372" s="121"/>
      <c r="HC2372" s="121"/>
      <c r="HD2372" s="121"/>
      <c r="HE2372" s="121"/>
      <c r="HF2372" s="121"/>
      <c r="HG2372" s="121"/>
      <c r="HH2372" s="121"/>
      <c r="HI2372" s="121"/>
      <c r="HJ2372" s="121"/>
      <c r="HK2372" s="121"/>
      <c r="HL2372" s="121"/>
      <c r="HM2372" s="121"/>
      <c r="HN2372" s="121"/>
      <c r="HO2372" s="121"/>
      <c r="HP2372" s="121"/>
      <c r="HQ2372" s="121"/>
      <c r="HR2372" s="121"/>
      <c r="HS2372" s="121"/>
      <c r="HT2372" s="121"/>
      <c r="HU2372" s="121"/>
      <c r="HV2372" s="121"/>
      <c r="HW2372" s="121"/>
      <c r="HX2372" s="121"/>
      <c r="HY2372" s="121"/>
      <c r="HZ2372" s="121"/>
      <c r="IA2372" s="121"/>
      <c r="IB2372" s="121"/>
      <c r="IC2372" s="121"/>
      <c r="ID2372" s="121"/>
      <c r="IE2372" s="121"/>
      <c r="IF2372" s="121"/>
      <c r="IG2372" s="121"/>
      <c r="IH2372" s="121"/>
      <c r="II2372" s="121"/>
      <c r="IJ2372" s="121"/>
      <c r="IK2372" s="121"/>
      <c r="IL2372" s="121"/>
      <c r="IM2372" s="121"/>
      <c r="IN2372" s="121"/>
      <c r="IO2372" s="121"/>
      <c r="IP2372" s="121"/>
      <c r="IQ2372" s="121"/>
      <c r="IR2372" s="121"/>
      <c r="IS2372" s="121"/>
      <c r="IT2372" s="121"/>
      <c r="IU2372" s="121"/>
      <c r="IV2372" s="121"/>
      <c r="IW2372" s="121"/>
      <c r="IX2372" s="121"/>
      <c r="IY2372" s="121"/>
      <c r="IZ2372" s="121"/>
      <c r="JA2372" s="121"/>
      <c r="JB2372" s="121"/>
      <c r="JC2372" s="121"/>
      <c r="JD2372" s="121"/>
      <c r="JE2372" s="121"/>
      <c r="JF2372" s="121"/>
      <c r="JG2372" s="121"/>
      <c r="JH2372" s="121"/>
      <c r="JI2372" s="121"/>
      <c r="JJ2372" s="121"/>
      <c r="JK2372" s="121"/>
      <c r="JL2372" s="121"/>
      <c r="JM2372" s="121"/>
      <c r="JN2372" s="121"/>
      <c r="JO2372" s="121"/>
      <c r="JP2372" s="121"/>
      <c r="JQ2372" s="121"/>
      <c r="JR2372" s="121"/>
      <c r="JS2372" s="121"/>
      <c r="JT2372" s="121"/>
      <c r="JU2372" s="121"/>
      <c r="JV2372" s="121"/>
      <c r="JW2372" s="121"/>
      <c r="JX2372" s="121"/>
      <c r="JY2372" s="121"/>
      <c r="JZ2372" s="121"/>
      <c r="KA2372" s="121"/>
      <c r="KB2372" s="121"/>
      <c r="KC2372" s="121"/>
      <c r="KD2372" s="121"/>
      <c r="KE2372" s="121"/>
      <c r="KF2372" s="121"/>
      <c r="KG2372" s="121"/>
      <c r="KH2372" s="121"/>
      <c r="KI2372" s="121"/>
      <c r="KJ2372" s="121"/>
      <c r="KK2372" s="121"/>
      <c r="KL2372" s="121"/>
      <c r="KM2372" s="121"/>
      <c r="KN2372" s="121"/>
      <c r="KO2372" s="121"/>
      <c r="KP2372" s="121"/>
      <c r="KQ2372" s="121"/>
      <c r="KR2372" s="121"/>
      <c r="KS2372" s="121"/>
      <c r="KT2372" s="121"/>
      <c r="KU2372" s="121"/>
      <c r="KV2372" s="121"/>
      <c r="KW2372" s="121"/>
      <c r="KX2372" s="121"/>
      <c r="KY2372" s="121"/>
      <c r="KZ2372" s="121"/>
      <c r="LA2372" s="121"/>
      <c r="LB2372" s="121"/>
      <c r="LC2372" s="121"/>
      <c r="LD2372" s="121"/>
      <c r="LE2372" s="121"/>
      <c r="LF2372" s="121"/>
      <c r="LG2372" s="121"/>
      <c r="LH2372" s="121"/>
      <c r="LI2372" s="121"/>
      <c r="LJ2372" s="121"/>
      <c r="LK2372" s="121"/>
      <c r="LL2372" s="121"/>
      <c r="LM2372" s="121"/>
      <c r="LN2372" s="121"/>
      <c r="LO2372" s="121"/>
      <c r="LP2372" s="121"/>
      <c r="LQ2372" s="121"/>
      <c r="LR2372" s="121"/>
      <c r="LS2372" s="121"/>
      <c r="LT2372" s="121"/>
      <c r="LU2372" s="121"/>
      <c r="LV2372" s="121"/>
      <c r="LW2372" s="121"/>
      <c r="LX2372" s="121"/>
      <c r="LY2372" s="121"/>
      <c r="LZ2372" s="121"/>
      <c r="MA2372" s="121"/>
      <c r="MB2372" s="121"/>
      <c r="MC2372" s="121"/>
      <c r="MD2372" s="121"/>
      <c r="ME2372" s="121"/>
      <c r="MF2372" s="121"/>
      <c r="MG2372" s="121"/>
      <c r="MH2372" s="121"/>
      <c r="MI2372" s="121"/>
      <c r="MJ2372" s="121"/>
      <c r="MK2372" s="121"/>
      <c r="ML2372" s="121"/>
      <c r="MM2372" s="121"/>
      <c r="MN2372" s="121"/>
      <c r="MO2372" s="121"/>
      <c r="MP2372" s="121"/>
      <c r="MQ2372" s="121"/>
      <c r="MR2372" s="121"/>
      <c r="MS2372" s="121"/>
      <c r="MT2372" s="121"/>
      <c r="MU2372" s="121"/>
      <c r="MV2372" s="121"/>
      <c r="MW2372" s="121"/>
      <c r="MX2372" s="121"/>
      <c r="MY2372" s="121"/>
      <c r="MZ2372" s="121"/>
      <c r="NA2372" s="121"/>
      <c r="NB2372" s="121"/>
      <c r="NC2372" s="121"/>
      <c r="ND2372" s="121"/>
      <c r="NE2372" s="121"/>
      <c r="NF2372" s="121"/>
      <c r="NG2372" s="121"/>
      <c r="NH2372" s="121"/>
      <c r="NI2372" s="121"/>
      <c r="NJ2372" s="121"/>
      <c r="NK2372" s="121"/>
      <c r="NL2372" s="121"/>
      <c r="NM2372" s="121"/>
      <c r="NN2372" s="121"/>
      <c r="NO2372" s="121"/>
      <c r="NP2372" s="121"/>
      <c r="NQ2372" s="121"/>
      <c r="NR2372" s="121"/>
      <c r="NS2372" s="121"/>
      <c r="NT2372" s="121"/>
      <c r="NU2372" s="121"/>
      <c r="NV2372" s="121"/>
      <c r="NW2372" s="121"/>
      <c r="NX2372" s="121"/>
      <c r="NY2372" s="121"/>
      <c r="NZ2372" s="121"/>
      <c r="OA2372" s="121"/>
      <c r="OB2372" s="121"/>
      <c r="OC2372" s="121"/>
      <c r="OD2372" s="121"/>
      <c r="OE2372" s="121"/>
      <c r="OF2372" s="121"/>
      <c r="OG2372" s="121"/>
      <c r="OH2372" s="121"/>
      <c r="OI2372" s="121"/>
      <c r="OJ2372" s="121"/>
      <c r="OK2372" s="121"/>
      <c r="OL2372" s="121"/>
      <c r="OM2372" s="121"/>
      <c r="ON2372" s="121"/>
      <c r="OO2372" s="121"/>
      <c r="OP2372" s="121"/>
      <c r="OQ2372" s="121"/>
      <c r="OR2372" s="121"/>
      <c r="OS2372" s="121"/>
      <c r="OT2372" s="121"/>
      <c r="OU2372" s="121"/>
      <c r="OV2372" s="121"/>
      <c r="OW2372" s="121"/>
      <c r="OX2372" s="121"/>
      <c r="OY2372" s="121"/>
      <c r="OZ2372" s="121"/>
      <c r="PA2372" s="121"/>
      <c r="PB2372" s="121"/>
      <c r="PC2372" s="121"/>
      <c r="PD2372" s="121"/>
      <c r="PE2372" s="121"/>
      <c r="PF2372" s="121"/>
      <c r="PG2372" s="121"/>
      <c r="PH2372" s="121"/>
      <c r="PI2372" s="121"/>
      <c r="PJ2372" s="121"/>
      <c r="PK2372" s="121"/>
      <c r="PL2372" s="121"/>
      <c r="PM2372" s="121"/>
      <c r="PN2372" s="121"/>
      <c r="PO2372" s="121"/>
      <c r="PP2372" s="121"/>
      <c r="PQ2372" s="121"/>
      <c r="PR2372" s="121"/>
      <c r="PS2372" s="121"/>
      <c r="PT2372" s="121"/>
      <c r="PU2372" s="121"/>
      <c r="PV2372" s="121"/>
      <c r="PW2372" s="121"/>
      <c r="PX2372" s="121"/>
      <c r="PY2372" s="121"/>
      <c r="PZ2372" s="121"/>
      <c r="QA2372" s="121"/>
      <c r="QB2372" s="121"/>
      <c r="QC2372" s="121"/>
      <c r="QD2372" s="121"/>
      <c r="QE2372" s="121"/>
      <c r="QF2372" s="121"/>
      <c r="QG2372" s="121"/>
      <c r="QH2372" s="121"/>
      <c r="QI2372" s="121"/>
      <c r="QJ2372" s="121"/>
      <c r="QK2372" s="121"/>
      <c r="QL2372" s="121"/>
      <c r="QM2372" s="121"/>
      <c r="QN2372" s="121"/>
      <c r="QO2372" s="121"/>
      <c r="QP2372" s="121"/>
      <c r="QQ2372" s="121"/>
      <c r="QR2372" s="121"/>
      <c r="QS2372" s="121"/>
      <c r="QT2372" s="121"/>
      <c r="QU2372" s="121"/>
      <c r="QV2372" s="121"/>
      <c r="QW2372" s="121"/>
      <c r="QX2372" s="121"/>
      <c r="QY2372" s="121"/>
      <c r="QZ2372" s="121"/>
      <c r="RA2372" s="121"/>
      <c r="RB2372" s="121"/>
      <c r="RC2372" s="121"/>
      <c r="RD2372" s="121"/>
      <c r="RE2372" s="121"/>
      <c r="RF2372" s="121"/>
      <c r="RG2372" s="121"/>
      <c r="RH2372" s="121"/>
      <c r="RI2372" s="121"/>
      <c r="RJ2372" s="121"/>
      <c r="RK2372" s="121"/>
      <c r="RL2372" s="121"/>
      <c r="RM2372" s="121"/>
      <c r="RN2372" s="121"/>
      <c r="RO2372" s="121"/>
      <c r="RP2372" s="121"/>
      <c r="RQ2372" s="121"/>
      <c r="RR2372" s="121"/>
      <c r="RS2372" s="121"/>
      <c r="RT2372" s="121"/>
      <c r="RU2372" s="121"/>
      <c r="RV2372" s="121"/>
      <c r="RW2372" s="121"/>
      <c r="RX2372" s="121"/>
      <c r="RY2372" s="121"/>
      <c r="RZ2372" s="121"/>
      <c r="SA2372" s="121"/>
      <c r="SB2372" s="121"/>
      <c r="SC2372" s="121"/>
      <c r="SD2372" s="121"/>
      <c r="SE2372" s="121"/>
      <c r="SF2372" s="121"/>
      <c r="SG2372" s="121"/>
      <c r="SH2372" s="121"/>
      <c r="SI2372" s="121"/>
      <c r="SJ2372" s="121"/>
      <c r="SK2372" s="121"/>
      <c r="SL2372" s="121"/>
      <c r="SM2372" s="121"/>
      <c r="SN2372" s="121"/>
      <c r="SO2372" s="121"/>
      <c r="SP2372" s="121"/>
      <c r="SQ2372" s="121"/>
      <c r="SR2372" s="121"/>
      <c r="SS2372" s="121"/>
      <c r="ST2372" s="121"/>
      <c r="SU2372" s="121"/>
      <c r="SV2372" s="121"/>
      <c r="SW2372" s="121"/>
      <c r="SX2372" s="121"/>
      <c r="SY2372" s="121"/>
      <c r="SZ2372" s="121"/>
      <c r="TA2372" s="121"/>
      <c r="TB2372" s="121"/>
      <c r="TC2372" s="121"/>
      <c r="TD2372" s="121"/>
      <c r="TE2372" s="121"/>
      <c r="TF2372" s="121"/>
      <c r="TG2372" s="121"/>
      <c r="TH2372" s="121"/>
      <c r="TI2372" s="121"/>
      <c r="TJ2372" s="121"/>
      <c r="TK2372" s="121"/>
      <c r="TL2372" s="121"/>
      <c r="TM2372" s="121"/>
      <c r="TN2372" s="121"/>
      <c r="TO2372" s="121"/>
      <c r="TP2372" s="121"/>
      <c r="TQ2372" s="121"/>
      <c r="TR2372" s="121"/>
      <c r="TS2372" s="121"/>
      <c r="TT2372" s="121"/>
      <c r="TU2372" s="121"/>
      <c r="TV2372" s="121"/>
      <c r="TW2372" s="121"/>
      <c r="TX2372" s="121"/>
      <c r="TY2372" s="121"/>
      <c r="TZ2372" s="121"/>
      <c r="UA2372" s="121"/>
      <c r="UB2372" s="121"/>
      <c r="UC2372" s="121"/>
      <c r="UD2372" s="121"/>
      <c r="UE2372" s="121"/>
      <c r="UF2372" s="121"/>
      <c r="UG2372" s="121"/>
      <c r="UH2372" s="121"/>
      <c r="UI2372" s="121"/>
      <c r="UJ2372" s="121"/>
      <c r="UK2372" s="121"/>
      <c r="UL2372" s="121"/>
      <c r="UM2372" s="121"/>
      <c r="UN2372" s="121"/>
      <c r="UO2372" s="121"/>
      <c r="UP2372" s="121"/>
      <c r="UQ2372" s="121"/>
      <c r="UR2372" s="121"/>
      <c r="US2372" s="121"/>
      <c r="UT2372" s="121"/>
      <c r="UU2372" s="121"/>
      <c r="UV2372" s="121"/>
      <c r="UW2372" s="121"/>
      <c r="UX2372" s="121"/>
      <c r="UY2372" s="121"/>
      <c r="UZ2372" s="121"/>
      <c r="VA2372" s="121"/>
      <c r="VB2372" s="121"/>
      <c r="VC2372" s="121"/>
      <c r="VD2372" s="121"/>
      <c r="VE2372" s="121"/>
      <c r="VF2372" s="121"/>
      <c r="VG2372" s="121"/>
      <c r="VH2372" s="121"/>
      <c r="VI2372" s="121"/>
      <c r="VJ2372" s="121"/>
      <c r="VK2372" s="121"/>
      <c r="VL2372" s="121"/>
      <c r="VM2372" s="121"/>
      <c r="VN2372" s="121"/>
      <c r="VO2372" s="121"/>
      <c r="VP2372" s="121"/>
      <c r="VQ2372" s="121"/>
      <c r="VR2372" s="121"/>
      <c r="VS2372" s="121"/>
      <c r="VT2372" s="121"/>
      <c r="VU2372" s="121"/>
      <c r="VV2372" s="121"/>
      <c r="VW2372" s="121"/>
      <c r="VX2372" s="121"/>
      <c r="VY2372" s="121"/>
      <c r="VZ2372" s="121"/>
      <c r="WA2372" s="121"/>
      <c r="WB2372" s="121"/>
      <c r="WC2372" s="121"/>
      <c r="WD2372" s="121"/>
      <c r="WE2372" s="121"/>
      <c r="WF2372" s="121"/>
      <c r="WG2372" s="121"/>
      <c r="WH2372" s="121"/>
      <c r="WI2372" s="121"/>
      <c r="WJ2372" s="121"/>
      <c r="WK2372" s="121"/>
      <c r="WL2372" s="121"/>
      <c r="WM2372" s="121"/>
      <c r="WN2372" s="121"/>
      <c r="WO2372" s="121"/>
      <c r="WP2372" s="121"/>
      <c r="WQ2372" s="121"/>
      <c r="WR2372" s="121"/>
      <c r="WS2372" s="121"/>
      <c r="WT2372" s="121"/>
      <c r="WU2372" s="121"/>
      <c r="WV2372" s="121"/>
      <c r="WW2372" s="121"/>
      <c r="WX2372" s="121"/>
      <c r="WY2372" s="121"/>
      <c r="WZ2372" s="121"/>
      <c r="XA2372" s="121"/>
      <c r="XB2372" s="121"/>
      <c r="XC2372" s="121"/>
      <c r="XD2372" s="121"/>
      <c r="XE2372" s="121"/>
      <c r="XF2372" s="121"/>
      <c r="XG2372" s="121"/>
      <c r="XH2372" s="121"/>
      <c r="XI2372" s="121"/>
      <c r="XJ2372" s="121"/>
      <c r="XK2372" s="121"/>
      <c r="XL2372" s="121"/>
      <c r="XM2372" s="121"/>
      <c r="XN2372" s="121"/>
      <c r="XO2372" s="121"/>
      <c r="XP2372" s="121"/>
      <c r="XQ2372" s="121"/>
      <c r="XR2372" s="121"/>
      <c r="XS2372" s="121"/>
      <c r="XT2372" s="121"/>
      <c r="XU2372" s="121"/>
      <c r="XV2372" s="121"/>
      <c r="XW2372" s="121"/>
      <c r="XX2372" s="121"/>
      <c r="XY2372" s="121"/>
      <c r="XZ2372" s="121"/>
      <c r="YA2372" s="121"/>
      <c r="YB2372" s="121"/>
      <c r="YC2372" s="121"/>
      <c r="YD2372" s="121"/>
      <c r="YE2372" s="121"/>
      <c r="YF2372" s="121"/>
      <c r="YG2372" s="121"/>
      <c r="YH2372" s="121"/>
      <c r="YI2372" s="121"/>
      <c r="YJ2372" s="121"/>
      <c r="YK2372" s="121"/>
      <c r="YL2372" s="121"/>
      <c r="YM2372" s="121"/>
      <c r="YN2372" s="121"/>
      <c r="YO2372" s="121"/>
      <c r="YP2372" s="121"/>
      <c r="YQ2372" s="121"/>
      <c r="YR2372" s="121"/>
      <c r="YS2372" s="121"/>
      <c r="YT2372" s="121"/>
      <c r="YU2372" s="121"/>
      <c r="YV2372" s="121"/>
      <c r="YW2372" s="121"/>
      <c r="YX2372" s="121"/>
      <c r="YY2372" s="121"/>
      <c r="YZ2372" s="121"/>
      <c r="ZA2372" s="121"/>
      <c r="ZB2372" s="121"/>
      <c r="ZC2372" s="121"/>
      <c r="ZD2372" s="121"/>
      <c r="ZE2372" s="121"/>
      <c r="ZF2372" s="121"/>
      <c r="ZG2372" s="121"/>
      <c r="ZH2372" s="121"/>
      <c r="ZI2372" s="121"/>
      <c r="ZJ2372" s="121"/>
      <c r="ZK2372" s="121"/>
      <c r="ZL2372" s="121"/>
      <c r="ZM2372" s="121"/>
      <c r="ZN2372" s="121"/>
      <c r="ZO2372" s="121"/>
      <c r="ZP2372" s="121"/>
      <c r="ZQ2372" s="121"/>
      <c r="ZR2372" s="121"/>
      <c r="ZS2372" s="121"/>
      <c r="ZT2372" s="121"/>
      <c r="ZU2372" s="121"/>
      <c r="ZV2372" s="121"/>
      <c r="ZW2372" s="121"/>
      <c r="ZX2372" s="121"/>
      <c r="ZY2372" s="121"/>
      <c r="ZZ2372" s="121"/>
      <c r="AAA2372" s="121"/>
      <c r="AAB2372" s="121"/>
      <c r="AAC2372" s="121"/>
      <c r="AAD2372" s="121"/>
      <c r="AAE2372" s="121"/>
      <c r="AAF2372" s="121"/>
      <c r="AAG2372" s="121"/>
      <c r="AAH2372" s="121"/>
      <c r="AAI2372" s="121"/>
      <c r="AAJ2372" s="121"/>
      <c r="AAK2372" s="121"/>
      <c r="AAL2372" s="121"/>
      <c r="AAM2372" s="121"/>
      <c r="AAN2372" s="121"/>
      <c r="AAO2372" s="121"/>
      <c r="AAP2372" s="121"/>
      <c r="AAQ2372" s="121"/>
      <c r="AAR2372" s="121"/>
      <c r="AAS2372" s="121"/>
      <c r="AAT2372" s="121"/>
      <c r="AAU2372" s="121"/>
      <c r="AAV2372" s="121"/>
      <c r="AAW2372" s="121"/>
      <c r="AAX2372" s="121"/>
      <c r="AAY2372" s="121"/>
      <c r="AAZ2372" s="121"/>
      <c r="ABA2372" s="121"/>
      <c r="ABB2372" s="121"/>
      <c r="ABC2372" s="121"/>
      <c r="ABD2372" s="121"/>
      <c r="ABE2372" s="121"/>
      <c r="ABF2372" s="121"/>
      <c r="ABG2372" s="121"/>
      <c r="ABH2372" s="121"/>
      <c r="ABI2372" s="121"/>
      <c r="ABJ2372" s="121"/>
      <c r="ABK2372" s="121"/>
      <c r="ABL2372" s="121"/>
      <c r="ABM2372" s="121"/>
      <c r="ABN2372" s="121"/>
      <c r="ABO2372" s="121"/>
      <c r="ABP2372" s="121"/>
      <c r="ABQ2372" s="121"/>
      <c r="ABR2372" s="121"/>
      <c r="ABS2372" s="121"/>
      <c r="ABT2372" s="121"/>
      <c r="ABU2372" s="121"/>
      <c r="ABV2372" s="121"/>
      <c r="ABW2372" s="121"/>
      <c r="ABX2372" s="121"/>
      <c r="ABY2372" s="121"/>
      <c r="ABZ2372" s="121"/>
      <c r="ACA2372" s="121"/>
      <c r="ACB2372" s="121"/>
      <c r="ACC2372" s="121"/>
      <c r="ACD2372" s="121"/>
      <c r="ACE2372" s="121"/>
      <c r="ACF2372" s="121"/>
      <c r="ACG2372" s="121"/>
      <c r="ACH2372" s="121"/>
      <c r="ACI2372" s="121"/>
      <c r="ACJ2372" s="121"/>
      <c r="ACK2372" s="121"/>
      <c r="ACL2372" s="121"/>
      <c r="ACM2372" s="121"/>
      <c r="ACN2372" s="121"/>
      <c r="ACO2372" s="121"/>
      <c r="ACP2372" s="121"/>
      <c r="ACQ2372" s="121"/>
      <c r="ACR2372" s="121"/>
      <c r="ACS2372" s="121"/>
      <c r="ACT2372" s="121"/>
      <c r="ACU2372" s="121"/>
      <c r="ACV2372" s="121"/>
      <c r="ACW2372" s="121"/>
      <c r="ACX2372" s="121"/>
      <c r="ACY2372" s="121"/>
      <c r="ACZ2372" s="121"/>
      <c r="ADA2372" s="121"/>
      <c r="ADB2372" s="121"/>
      <c r="ADC2372" s="121"/>
      <c r="ADD2372" s="121"/>
      <c r="ADE2372" s="121"/>
      <c r="ADF2372" s="121"/>
      <c r="ADG2372" s="121"/>
      <c r="ADH2372" s="121"/>
      <c r="ADI2372" s="121"/>
      <c r="ADJ2372" s="121"/>
      <c r="ADK2372" s="121"/>
      <c r="ADL2372" s="121"/>
      <c r="ADM2372" s="121"/>
      <c r="ADN2372" s="121"/>
      <c r="ADO2372" s="121"/>
      <c r="ADP2372" s="121"/>
      <c r="ADQ2372" s="121"/>
      <c r="ADR2372" s="121"/>
      <c r="ADS2372" s="121"/>
      <c r="ADT2372" s="121"/>
      <c r="ADU2372" s="121"/>
      <c r="ADV2372" s="121"/>
      <c r="ADW2372" s="121"/>
      <c r="ADX2372" s="121"/>
      <c r="ADY2372" s="121"/>
      <c r="ADZ2372" s="121"/>
      <c r="AEA2372" s="121"/>
      <c r="AEB2372" s="121"/>
      <c r="AEC2372" s="121"/>
      <c r="AED2372" s="121"/>
      <c r="AEE2372" s="121"/>
      <c r="AEF2372" s="121"/>
      <c r="AEG2372" s="121"/>
      <c r="AEH2372" s="121"/>
      <c r="AEI2372" s="121"/>
      <c r="AEJ2372" s="121"/>
      <c r="AEK2372" s="121"/>
      <c r="AEL2372" s="121"/>
      <c r="AEM2372" s="121"/>
      <c r="AEN2372" s="121"/>
      <c r="AEO2372" s="121"/>
      <c r="AEP2372" s="121"/>
      <c r="AEQ2372" s="121"/>
      <c r="AER2372" s="121"/>
      <c r="AES2372" s="121"/>
      <c r="AET2372" s="121"/>
      <c r="AEU2372" s="121"/>
      <c r="AEV2372" s="121"/>
      <c r="AEW2372" s="121"/>
      <c r="AEX2372" s="121"/>
      <c r="AEY2372" s="121"/>
      <c r="AEZ2372" s="121"/>
      <c r="AFA2372" s="121"/>
      <c r="AFB2372" s="121"/>
      <c r="AFC2372" s="121"/>
      <c r="AFD2372" s="121"/>
      <c r="AFE2372" s="121"/>
      <c r="AFF2372" s="121"/>
      <c r="AFG2372" s="121"/>
      <c r="AFH2372" s="121"/>
      <c r="AFI2372" s="121"/>
      <c r="AFJ2372" s="121"/>
      <c r="AFK2372" s="121"/>
      <c r="AFL2372" s="121"/>
      <c r="AFM2372" s="121"/>
      <c r="AFN2372" s="121"/>
      <c r="AFO2372" s="121"/>
      <c r="AFP2372" s="121"/>
      <c r="AFQ2372" s="121"/>
      <c r="AFR2372" s="121"/>
      <c r="AFS2372" s="121"/>
      <c r="AFT2372" s="121"/>
      <c r="AFU2372" s="121"/>
      <c r="AFV2372" s="121"/>
      <c r="AFW2372" s="121"/>
      <c r="AFX2372" s="121"/>
      <c r="AFY2372" s="121"/>
      <c r="AFZ2372" s="121"/>
      <c r="AGA2372" s="121"/>
      <c r="AGB2372" s="121"/>
      <c r="AGC2372" s="121"/>
      <c r="AGD2372" s="121"/>
      <c r="AGE2372" s="121"/>
      <c r="AGF2372" s="121"/>
      <c r="AGG2372" s="121"/>
      <c r="AGH2372" s="121"/>
      <c r="AGI2372" s="121"/>
      <c r="AGJ2372" s="121"/>
      <c r="AGK2372" s="121"/>
      <c r="AGL2372" s="121"/>
      <c r="AGM2372" s="121"/>
      <c r="AGN2372" s="121"/>
      <c r="AGO2372" s="121"/>
      <c r="AGP2372" s="121"/>
      <c r="AGQ2372" s="121"/>
      <c r="AGR2372" s="121"/>
      <c r="AGS2372" s="121"/>
      <c r="AGT2372" s="121"/>
      <c r="AGU2372" s="121"/>
      <c r="AGV2372" s="121"/>
      <c r="AGW2372" s="121"/>
      <c r="AGX2372" s="121"/>
      <c r="AGY2372" s="121"/>
      <c r="AGZ2372" s="121"/>
      <c r="AHA2372" s="121"/>
      <c r="AHB2372" s="121"/>
      <c r="AHC2372" s="121"/>
      <c r="AHD2372" s="121"/>
      <c r="AHE2372" s="121"/>
      <c r="AHF2372" s="121"/>
      <c r="AHG2372" s="121"/>
      <c r="AHH2372" s="121"/>
      <c r="AHI2372" s="121"/>
      <c r="AHJ2372" s="121"/>
      <c r="AHK2372" s="121"/>
      <c r="AHL2372" s="121"/>
      <c r="AHM2372" s="121"/>
      <c r="AHN2372" s="121"/>
      <c r="AHO2372" s="121"/>
      <c r="AHP2372" s="121"/>
      <c r="AHQ2372" s="121"/>
      <c r="AHR2372" s="121"/>
      <c r="AHS2372" s="121"/>
      <c r="AHT2372" s="121"/>
      <c r="AHU2372" s="121"/>
      <c r="AHV2372" s="121"/>
      <c r="AHW2372" s="121"/>
      <c r="AHX2372" s="121"/>
      <c r="AHY2372" s="121"/>
      <c r="AHZ2372" s="121"/>
      <c r="AIA2372" s="121"/>
      <c r="AIB2372" s="121"/>
      <c r="AIC2372" s="121"/>
      <c r="AID2372" s="121"/>
      <c r="AIE2372" s="121"/>
      <c r="AIF2372" s="121"/>
      <c r="AIG2372" s="121"/>
      <c r="AIH2372" s="121"/>
      <c r="AII2372" s="121"/>
      <c r="AIJ2372" s="121"/>
      <c r="AIK2372" s="121"/>
      <c r="AIL2372" s="121"/>
      <c r="AIM2372" s="121"/>
      <c r="AIN2372" s="121"/>
      <c r="AIO2372" s="121"/>
      <c r="AIP2372" s="121"/>
      <c r="AIQ2372" s="121"/>
      <c r="AIR2372" s="121"/>
      <c r="AIS2372" s="121"/>
      <c r="AIT2372" s="121"/>
      <c r="AIU2372" s="121"/>
      <c r="AIV2372" s="121"/>
      <c r="AIW2372" s="121"/>
      <c r="AIX2372" s="121"/>
      <c r="AIY2372" s="121"/>
      <c r="AIZ2372" s="121"/>
      <c r="AJA2372" s="121"/>
      <c r="AJB2372" s="121"/>
      <c r="AJC2372" s="121"/>
      <c r="AJD2372" s="121"/>
      <c r="AJE2372" s="121"/>
      <c r="AJF2372" s="121"/>
      <c r="AJG2372" s="121"/>
      <c r="AJH2372" s="121"/>
      <c r="AJI2372" s="121"/>
      <c r="AJJ2372" s="121"/>
      <c r="AJK2372" s="121"/>
      <c r="AJL2372" s="121"/>
      <c r="AJM2372" s="121"/>
      <c r="AJN2372" s="121"/>
      <c r="AJO2372" s="121"/>
      <c r="AJP2372" s="121"/>
      <c r="AJQ2372" s="121"/>
      <c r="AJR2372" s="121"/>
      <c r="AJS2372" s="121"/>
      <c r="AJT2372" s="121"/>
      <c r="AJU2372" s="121"/>
      <c r="AJV2372" s="121"/>
      <c r="AJW2372" s="121"/>
      <c r="AJX2372" s="121"/>
      <c r="AJY2372" s="121"/>
      <c r="AJZ2372" s="121"/>
      <c r="AKA2372" s="121"/>
      <c r="AKB2372" s="121"/>
      <c r="AKC2372" s="121"/>
      <c r="AKD2372" s="121"/>
      <c r="AKE2372" s="121"/>
      <c r="AKF2372" s="121"/>
      <c r="AKG2372" s="121"/>
      <c r="AKH2372" s="121"/>
      <c r="AKI2372" s="121"/>
      <c r="AKJ2372" s="121"/>
      <c r="AKK2372" s="121"/>
      <c r="AKL2372" s="121"/>
      <c r="AKM2372" s="121"/>
      <c r="AKN2372" s="121"/>
      <c r="AKO2372" s="121"/>
      <c r="AKP2372" s="121"/>
      <c r="AKQ2372" s="121"/>
      <c r="AKR2372" s="121"/>
      <c r="AKS2372" s="121"/>
      <c r="AKT2372" s="121"/>
      <c r="AKU2372" s="121"/>
      <c r="AKV2372" s="121"/>
      <c r="AKW2372" s="121"/>
      <c r="AKX2372" s="121"/>
      <c r="AKY2372" s="121"/>
      <c r="AKZ2372" s="121"/>
      <c r="ALA2372" s="121"/>
      <c r="ALB2372" s="121"/>
      <c r="ALC2372" s="121"/>
      <c r="ALD2372" s="121"/>
      <c r="ALE2372" s="121"/>
      <c r="ALF2372" s="121"/>
      <c r="ALG2372" s="121"/>
      <c r="ALH2372" s="121"/>
      <c r="ALI2372" s="121"/>
      <c r="ALJ2372" s="121"/>
      <c r="ALK2372" s="121"/>
      <c r="ALL2372" s="121"/>
      <c r="ALM2372" s="121"/>
      <c r="ALN2372" s="121"/>
      <c r="ALO2372" s="121"/>
      <c r="ALP2372" s="121"/>
      <c r="ALQ2372" s="121"/>
      <c r="ALR2372" s="121"/>
      <c r="ALS2372" s="121"/>
      <c r="ALT2372" s="121"/>
      <c r="ALU2372" s="121"/>
      <c r="ALV2372" s="121"/>
      <c r="ALW2372" s="121"/>
      <c r="ALX2372" s="121"/>
      <c r="ALY2372" s="121"/>
      <c r="ALZ2372" s="121"/>
      <c r="AMA2372" s="121"/>
      <c r="AMB2372" s="121"/>
      <c r="AMC2372" s="121"/>
      <c r="AMD2372" s="121"/>
      <c r="AME2372" s="121"/>
      <c r="AMF2372" s="121"/>
      <c r="AMG2372" s="121"/>
      <c r="AMH2372" s="121"/>
      <c r="AMI2372" s="121"/>
      <c r="AMJ2372" s="121"/>
      <c r="AMK2372" s="121"/>
    </row>
    <row r="2373" spans="1:1025" s="108" customFormat="1" ht="43.2">
      <c r="A2373" s="15">
        <v>2370</v>
      </c>
      <c r="B2373" s="291" t="s">
        <v>18</v>
      </c>
      <c r="C2373" s="274" t="s">
        <v>3864</v>
      </c>
      <c r="D2373" s="87" t="s">
        <v>5747</v>
      </c>
      <c r="E2373" s="16" t="s">
        <v>5804</v>
      </c>
      <c r="F2373" s="16" t="s">
        <v>938</v>
      </c>
      <c r="G2373" s="87" t="s">
        <v>1052</v>
      </c>
      <c r="H2373" s="291" t="s">
        <v>5805</v>
      </c>
      <c r="I2373" s="16" t="s">
        <v>5806</v>
      </c>
      <c r="J2373" s="289" t="s">
        <v>5766</v>
      </c>
      <c r="K2373" s="16" t="s">
        <v>5807</v>
      </c>
      <c r="L2373" s="16" t="s">
        <v>5808</v>
      </c>
      <c r="M2373" s="286" t="s">
        <v>5809</v>
      </c>
      <c r="N2373" s="121"/>
      <c r="O2373" s="121"/>
      <c r="P2373" s="121"/>
      <c r="Q2373" s="121"/>
      <c r="R2373" s="121"/>
      <c r="S2373" s="121"/>
      <c r="T2373" s="121"/>
      <c r="U2373" s="121"/>
      <c r="V2373" s="121"/>
      <c r="W2373" s="121"/>
      <c r="X2373" s="121"/>
      <c r="Y2373" s="121"/>
      <c r="Z2373" s="121"/>
      <c r="AA2373" s="121"/>
      <c r="AB2373" s="121"/>
      <c r="AC2373" s="121"/>
      <c r="AD2373" s="121"/>
      <c r="AE2373" s="121"/>
      <c r="AF2373" s="121"/>
      <c r="AG2373" s="121"/>
      <c r="AH2373" s="121"/>
      <c r="AI2373" s="121"/>
      <c r="AJ2373" s="121"/>
      <c r="AK2373" s="121"/>
      <c r="AL2373" s="121"/>
      <c r="AM2373" s="121"/>
      <c r="AN2373" s="121"/>
      <c r="AO2373" s="121"/>
      <c r="AP2373" s="121"/>
      <c r="AQ2373" s="121"/>
      <c r="AR2373" s="121"/>
      <c r="AS2373" s="121"/>
      <c r="AT2373" s="121"/>
      <c r="AU2373" s="121"/>
      <c r="AV2373" s="121"/>
      <c r="AW2373" s="121"/>
      <c r="AX2373" s="121"/>
      <c r="AY2373" s="121"/>
      <c r="AZ2373" s="121"/>
      <c r="BA2373" s="121"/>
      <c r="BB2373" s="121"/>
      <c r="BC2373" s="121"/>
      <c r="BD2373" s="121"/>
      <c r="BE2373" s="121"/>
      <c r="BF2373" s="121"/>
      <c r="BG2373" s="121"/>
      <c r="BH2373" s="121"/>
      <c r="BI2373" s="121"/>
      <c r="BJ2373" s="121"/>
      <c r="BK2373" s="121"/>
      <c r="BL2373" s="121"/>
      <c r="BM2373" s="121"/>
      <c r="BN2373" s="121"/>
      <c r="BO2373" s="121"/>
      <c r="BP2373" s="121"/>
      <c r="BQ2373" s="121"/>
      <c r="BR2373" s="121"/>
      <c r="BS2373" s="121"/>
      <c r="BT2373" s="121"/>
      <c r="BU2373" s="121"/>
      <c r="BV2373" s="121"/>
      <c r="BW2373" s="121"/>
      <c r="BX2373" s="121"/>
      <c r="BY2373" s="121"/>
      <c r="BZ2373" s="121"/>
      <c r="CA2373" s="121"/>
      <c r="CB2373" s="121"/>
      <c r="CC2373" s="121"/>
      <c r="CD2373" s="121"/>
      <c r="CE2373" s="121"/>
      <c r="CF2373" s="121"/>
      <c r="CG2373" s="121"/>
      <c r="CH2373" s="121"/>
      <c r="CI2373" s="121"/>
      <c r="CJ2373" s="121"/>
      <c r="CK2373" s="121"/>
      <c r="CL2373" s="121"/>
      <c r="CM2373" s="121"/>
      <c r="CN2373" s="121"/>
      <c r="CO2373" s="121"/>
      <c r="CP2373" s="121"/>
      <c r="CQ2373" s="121"/>
      <c r="CR2373" s="121"/>
      <c r="CS2373" s="121"/>
      <c r="CT2373" s="121"/>
      <c r="CU2373" s="121"/>
      <c r="CV2373" s="121"/>
      <c r="CW2373" s="121"/>
      <c r="CX2373" s="121"/>
      <c r="CY2373" s="121"/>
      <c r="CZ2373" s="121"/>
      <c r="DA2373" s="121"/>
      <c r="DB2373" s="121"/>
      <c r="DC2373" s="121"/>
      <c r="DD2373" s="121"/>
      <c r="DE2373" s="121"/>
      <c r="DF2373" s="121"/>
      <c r="DG2373" s="121"/>
      <c r="DH2373" s="121"/>
      <c r="DI2373" s="121"/>
      <c r="DJ2373" s="121"/>
      <c r="DK2373" s="121"/>
      <c r="DL2373" s="121"/>
      <c r="DM2373" s="121"/>
      <c r="DN2373" s="121"/>
      <c r="DO2373" s="121"/>
      <c r="DP2373" s="121"/>
      <c r="DQ2373" s="121"/>
      <c r="DR2373" s="121"/>
      <c r="DS2373" s="121"/>
      <c r="DT2373" s="121"/>
      <c r="DU2373" s="121"/>
      <c r="DV2373" s="121"/>
      <c r="DW2373" s="121"/>
      <c r="DX2373" s="121"/>
      <c r="DY2373" s="121"/>
      <c r="DZ2373" s="121"/>
      <c r="EA2373" s="121"/>
      <c r="EB2373" s="121"/>
      <c r="EC2373" s="121"/>
      <c r="ED2373" s="121"/>
      <c r="EE2373" s="121"/>
      <c r="EF2373" s="121"/>
      <c r="EG2373" s="121"/>
      <c r="EH2373" s="121"/>
      <c r="EI2373" s="121"/>
      <c r="EJ2373" s="121"/>
      <c r="EK2373" s="121"/>
      <c r="EL2373" s="121"/>
      <c r="EM2373" s="121"/>
      <c r="EN2373" s="121"/>
      <c r="EO2373" s="121"/>
      <c r="EP2373" s="121"/>
      <c r="EQ2373" s="121"/>
      <c r="ER2373" s="121"/>
      <c r="ES2373" s="121"/>
      <c r="ET2373" s="121"/>
      <c r="EU2373" s="121"/>
      <c r="EV2373" s="121"/>
      <c r="EW2373" s="121"/>
      <c r="EX2373" s="121"/>
      <c r="EY2373" s="121"/>
      <c r="EZ2373" s="121"/>
      <c r="FA2373" s="121"/>
      <c r="FB2373" s="121"/>
      <c r="FC2373" s="121"/>
      <c r="FD2373" s="121"/>
      <c r="FE2373" s="121"/>
      <c r="FF2373" s="121"/>
      <c r="FG2373" s="121"/>
      <c r="FH2373" s="121"/>
      <c r="FI2373" s="121"/>
      <c r="FJ2373" s="121"/>
      <c r="FK2373" s="121"/>
      <c r="FL2373" s="121"/>
      <c r="FM2373" s="121"/>
      <c r="FN2373" s="121"/>
      <c r="FO2373" s="121"/>
      <c r="FP2373" s="121"/>
      <c r="FQ2373" s="121"/>
      <c r="FR2373" s="121"/>
      <c r="FS2373" s="121"/>
      <c r="FT2373" s="121"/>
      <c r="FU2373" s="121"/>
      <c r="FV2373" s="121"/>
      <c r="FW2373" s="121"/>
      <c r="FX2373" s="121"/>
      <c r="FY2373" s="121"/>
      <c r="FZ2373" s="121"/>
      <c r="GA2373" s="121"/>
      <c r="GB2373" s="121"/>
      <c r="GC2373" s="121"/>
      <c r="GD2373" s="121"/>
      <c r="GE2373" s="121"/>
      <c r="GF2373" s="121"/>
      <c r="GG2373" s="121"/>
      <c r="GH2373" s="121"/>
      <c r="GI2373" s="121"/>
      <c r="GJ2373" s="121"/>
      <c r="GK2373" s="121"/>
      <c r="GL2373" s="121"/>
      <c r="GM2373" s="121"/>
      <c r="GN2373" s="121"/>
      <c r="GO2373" s="121"/>
      <c r="GP2373" s="121"/>
      <c r="GQ2373" s="121"/>
      <c r="GR2373" s="121"/>
      <c r="GS2373" s="121"/>
      <c r="GT2373" s="121"/>
      <c r="GU2373" s="121"/>
      <c r="GV2373" s="121"/>
      <c r="GW2373" s="121"/>
      <c r="GX2373" s="121"/>
      <c r="GY2373" s="121"/>
      <c r="GZ2373" s="121"/>
      <c r="HA2373" s="121"/>
      <c r="HB2373" s="121"/>
      <c r="HC2373" s="121"/>
      <c r="HD2373" s="121"/>
      <c r="HE2373" s="121"/>
      <c r="HF2373" s="121"/>
      <c r="HG2373" s="121"/>
      <c r="HH2373" s="121"/>
      <c r="HI2373" s="121"/>
      <c r="HJ2373" s="121"/>
      <c r="HK2373" s="121"/>
      <c r="HL2373" s="121"/>
      <c r="HM2373" s="121"/>
      <c r="HN2373" s="121"/>
      <c r="HO2373" s="121"/>
      <c r="HP2373" s="121"/>
      <c r="HQ2373" s="121"/>
      <c r="HR2373" s="121"/>
      <c r="HS2373" s="121"/>
      <c r="HT2373" s="121"/>
      <c r="HU2373" s="121"/>
      <c r="HV2373" s="121"/>
      <c r="HW2373" s="121"/>
      <c r="HX2373" s="121"/>
      <c r="HY2373" s="121"/>
      <c r="HZ2373" s="121"/>
      <c r="IA2373" s="121"/>
      <c r="IB2373" s="121"/>
      <c r="IC2373" s="121"/>
      <c r="ID2373" s="121"/>
      <c r="IE2373" s="121"/>
      <c r="IF2373" s="121"/>
      <c r="IG2373" s="121"/>
      <c r="IH2373" s="121"/>
      <c r="II2373" s="121"/>
      <c r="IJ2373" s="121"/>
      <c r="IK2373" s="121"/>
      <c r="IL2373" s="121"/>
      <c r="IM2373" s="121"/>
      <c r="IN2373" s="121"/>
      <c r="IO2373" s="121"/>
      <c r="IP2373" s="121"/>
      <c r="IQ2373" s="121"/>
      <c r="IR2373" s="121"/>
      <c r="IS2373" s="121"/>
      <c r="IT2373" s="121"/>
      <c r="IU2373" s="121"/>
      <c r="IV2373" s="121"/>
      <c r="IW2373" s="121"/>
      <c r="IX2373" s="121"/>
      <c r="IY2373" s="121"/>
      <c r="IZ2373" s="121"/>
      <c r="JA2373" s="121"/>
      <c r="JB2373" s="121"/>
      <c r="JC2373" s="121"/>
      <c r="JD2373" s="121"/>
      <c r="JE2373" s="121"/>
      <c r="JF2373" s="121"/>
      <c r="JG2373" s="121"/>
      <c r="JH2373" s="121"/>
      <c r="JI2373" s="121"/>
      <c r="JJ2373" s="121"/>
      <c r="JK2373" s="121"/>
      <c r="JL2373" s="121"/>
      <c r="JM2373" s="121"/>
      <c r="JN2373" s="121"/>
      <c r="JO2373" s="121"/>
      <c r="JP2373" s="121"/>
      <c r="JQ2373" s="121"/>
      <c r="JR2373" s="121"/>
      <c r="JS2373" s="121"/>
      <c r="JT2373" s="121"/>
      <c r="JU2373" s="121"/>
      <c r="JV2373" s="121"/>
      <c r="JW2373" s="121"/>
      <c r="JX2373" s="121"/>
      <c r="JY2373" s="121"/>
      <c r="JZ2373" s="121"/>
      <c r="KA2373" s="121"/>
      <c r="KB2373" s="121"/>
      <c r="KC2373" s="121"/>
      <c r="KD2373" s="121"/>
      <c r="KE2373" s="121"/>
      <c r="KF2373" s="121"/>
      <c r="KG2373" s="121"/>
      <c r="KH2373" s="121"/>
      <c r="KI2373" s="121"/>
      <c r="KJ2373" s="121"/>
      <c r="KK2373" s="121"/>
      <c r="KL2373" s="121"/>
      <c r="KM2373" s="121"/>
      <c r="KN2373" s="121"/>
      <c r="KO2373" s="121"/>
      <c r="KP2373" s="121"/>
      <c r="KQ2373" s="121"/>
      <c r="KR2373" s="121"/>
      <c r="KS2373" s="121"/>
      <c r="KT2373" s="121"/>
      <c r="KU2373" s="121"/>
      <c r="KV2373" s="121"/>
      <c r="KW2373" s="121"/>
      <c r="KX2373" s="121"/>
      <c r="KY2373" s="121"/>
      <c r="KZ2373" s="121"/>
      <c r="LA2373" s="121"/>
      <c r="LB2373" s="121"/>
      <c r="LC2373" s="121"/>
      <c r="LD2373" s="121"/>
      <c r="LE2373" s="121"/>
      <c r="LF2373" s="121"/>
      <c r="LG2373" s="121"/>
      <c r="LH2373" s="121"/>
      <c r="LI2373" s="121"/>
      <c r="LJ2373" s="121"/>
      <c r="LK2373" s="121"/>
      <c r="LL2373" s="121"/>
      <c r="LM2373" s="121"/>
      <c r="LN2373" s="121"/>
      <c r="LO2373" s="121"/>
      <c r="LP2373" s="121"/>
      <c r="LQ2373" s="121"/>
      <c r="LR2373" s="121"/>
      <c r="LS2373" s="121"/>
      <c r="LT2373" s="121"/>
      <c r="LU2373" s="121"/>
      <c r="LV2373" s="121"/>
      <c r="LW2373" s="121"/>
      <c r="LX2373" s="121"/>
      <c r="LY2373" s="121"/>
      <c r="LZ2373" s="121"/>
      <c r="MA2373" s="121"/>
      <c r="MB2373" s="121"/>
      <c r="MC2373" s="121"/>
      <c r="MD2373" s="121"/>
      <c r="ME2373" s="121"/>
      <c r="MF2373" s="121"/>
      <c r="MG2373" s="121"/>
      <c r="MH2373" s="121"/>
      <c r="MI2373" s="121"/>
      <c r="MJ2373" s="121"/>
      <c r="MK2373" s="121"/>
      <c r="ML2373" s="121"/>
      <c r="MM2373" s="121"/>
      <c r="MN2373" s="121"/>
      <c r="MO2373" s="121"/>
      <c r="MP2373" s="121"/>
      <c r="MQ2373" s="121"/>
      <c r="MR2373" s="121"/>
      <c r="MS2373" s="121"/>
      <c r="MT2373" s="121"/>
      <c r="MU2373" s="121"/>
      <c r="MV2373" s="121"/>
      <c r="MW2373" s="121"/>
      <c r="MX2373" s="121"/>
      <c r="MY2373" s="121"/>
      <c r="MZ2373" s="121"/>
      <c r="NA2373" s="121"/>
      <c r="NB2373" s="121"/>
      <c r="NC2373" s="121"/>
      <c r="ND2373" s="121"/>
      <c r="NE2373" s="121"/>
      <c r="NF2373" s="121"/>
      <c r="NG2373" s="121"/>
      <c r="NH2373" s="121"/>
      <c r="NI2373" s="121"/>
      <c r="NJ2373" s="121"/>
      <c r="NK2373" s="121"/>
      <c r="NL2373" s="121"/>
      <c r="NM2373" s="121"/>
      <c r="NN2373" s="121"/>
      <c r="NO2373" s="121"/>
      <c r="NP2373" s="121"/>
      <c r="NQ2373" s="121"/>
      <c r="NR2373" s="121"/>
      <c r="NS2373" s="121"/>
      <c r="NT2373" s="121"/>
      <c r="NU2373" s="121"/>
      <c r="NV2373" s="121"/>
      <c r="NW2373" s="121"/>
      <c r="NX2373" s="121"/>
      <c r="NY2373" s="121"/>
      <c r="NZ2373" s="121"/>
      <c r="OA2373" s="121"/>
      <c r="OB2373" s="121"/>
      <c r="OC2373" s="121"/>
      <c r="OD2373" s="121"/>
      <c r="OE2373" s="121"/>
      <c r="OF2373" s="121"/>
      <c r="OG2373" s="121"/>
      <c r="OH2373" s="121"/>
      <c r="OI2373" s="121"/>
      <c r="OJ2373" s="121"/>
      <c r="OK2373" s="121"/>
      <c r="OL2373" s="121"/>
      <c r="OM2373" s="121"/>
      <c r="ON2373" s="121"/>
      <c r="OO2373" s="121"/>
      <c r="OP2373" s="121"/>
      <c r="OQ2373" s="121"/>
      <c r="OR2373" s="121"/>
      <c r="OS2373" s="121"/>
      <c r="OT2373" s="121"/>
      <c r="OU2373" s="121"/>
      <c r="OV2373" s="121"/>
      <c r="OW2373" s="121"/>
      <c r="OX2373" s="121"/>
      <c r="OY2373" s="121"/>
      <c r="OZ2373" s="121"/>
      <c r="PA2373" s="121"/>
      <c r="PB2373" s="121"/>
      <c r="PC2373" s="121"/>
      <c r="PD2373" s="121"/>
      <c r="PE2373" s="121"/>
      <c r="PF2373" s="121"/>
      <c r="PG2373" s="121"/>
      <c r="PH2373" s="121"/>
      <c r="PI2373" s="121"/>
      <c r="PJ2373" s="121"/>
      <c r="PK2373" s="121"/>
      <c r="PL2373" s="121"/>
      <c r="PM2373" s="121"/>
      <c r="PN2373" s="121"/>
      <c r="PO2373" s="121"/>
      <c r="PP2373" s="121"/>
      <c r="PQ2373" s="121"/>
      <c r="PR2373" s="121"/>
      <c r="PS2373" s="121"/>
      <c r="PT2373" s="121"/>
      <c r="PU2373" s="121"/>
      <c r="PV2373" s="121"/>
      <c r="PW2373" s="121"/>
      <c r="PX2373" s="121"/>
      <c r="PY2373" s="121"/>
      <c r="PZ2373" s="121"/>
      <c r="QA2373" s="121"/>
      <c r="QB2373" s="121"/>
      <c r="QC2373" s="121"/>
      <c r="QD2373" s="121"/>
      <c r="QE2373" s="121"/>
      <c r="QF2373" s="121"/>
      <c r="QG2373" s="121"/>
      <c r="QH2373" s="121"/>
      <c r="QI2373" s="121"/>
      <c r="QJ2373" s="121"/>
      <c r="QK2373" s="121"/>
      <c r="QL2373" s="121"/>
      <c r="QM2373" s="121"/>
      <c r="QN2373" s="121"/>
      <c r="QO2373" s="121"/>
      <c r="QP2373" s="121"/>
      <c r="QQ2373" s="121"/>
      <c r="QR2373" s="121"/>
      <c r="QS2373" s="121"/>
      <c r="QT2373" s="121"/>
      <c r="QU2373" s="121"/>
      <c r="QV2373" s="121"/>
      <c r="QW2373" s="121"/>
      <c r="QX2373" s="121"/>
      <c r="QY2373" s="121"/>
      <c r="QZ2373" s="121"/>
      <c r="RA2373" s="121"/>
      <c r="RB2373" s="121"/>
      <c r="RC2373" s="121"/>
      <c r="RD2373" s="121"/>
      <c r="RE2373" s="121"/>
      <c r="RF2373" s="121"/>
      <c r="RG2373" s="121"/>
      <c r="RH2373" s="121"/>
      <c r="RI2373" s="121"/>
      <c r="RJ2373" s="121"/>
      <c r="RK2373" s="121"/>
      <c r="RL2373" s="121"/>
      <c r="RM2373" s="121"/>
      <c r="RN2373" s="121"/>
      <c r="RO2373" s="121"/>
      <c r="RP2373" s="121"/>
      <c r="RQ2373" s="121"/>
      <c r="RR2373" s="121"/>
      <c r="RS2373" s="121"/>
      <c r="RT2373" s="121"/>
      <c r="RU2373" s="121"/>
      <c r="RV2373" s="121"/>
      <c r="RW2373" s="121"/>
      <c r="RX2373" s="121"/>
      <c r="RY2373" s="121"/>
      <c r="RZ2373" s="121"/>
      <c r="SA2373" s="121"/>
      <c r="SB2373" s="121"/>
      <c r="SC2373" s="121"/>
      <c r="SD2373" s="121"/>
      <c r="SE2373" s="121"/>
      <c r="SF2373" s="121"/>
      <c r="SG2373" s="121"/>
      <c r="SH2373" s="121"/>
      <c r="SI2373" s="121"/>
      <c r="SJ2373" s="121"/>
      <c r="SK2373" s="121"/>
      <c r="SL2373" s="121"/>
      <c r="SM2373" s="121"/>
      <c r="SN2373" s="121"/>
      <c r="SO2373" s="121"/>
      <c r="SP2373" s="121"/>
      <c r="SQ2373" s="121"/>
      <c r="SR2373" s="121"/>
      <c r="SS2373" s="121"/>
      <c r="ST2373" s="121"/>
      <c r="SU2373" s="121"/>
      <c r="SV2373" s="121"/>
      <c r="SW2373" s="121"/>
      <c r="SX2373" s="121"/>
      <c r="SY2373" s="121"/>
      <c r="SZ2373" s="121"/>
      <c r="TA2373" s="121"/>
      <c r="TB2373" s="121"/>
      <c r="TC2373" s="121"/>
      <c r="TD2373" s="121"/>
      <c r="TE2373" s="121"/>
      <c r="TF2373" s="121"/>
      <c r="TG2373" s="121"/>
      <c r="TH2373" s="121"/>
      <c r="TI2373" s="121"/>
      <c r="TJ2373" s="121"/>
      <c r="TK2373" s="121"/>
      <c r="TL2373" s="121"/>
      <c r="TM2373" s="121"/>
      <c r="TN2373" s="121"/>
      <c r="TO2373" s="121"/>
      <c r="TP2373" s="121"/>
      <c r="TQ2373" s="121"/>
      <c r="TR2373" s="121"/>
      <c r="TS2373" s="121"/>
      <c r="TT2373" s="121"/>
      <c r="TU2373" s="121"/>
      <c r="TV2373" s="121"/>
      <c r="TW2373" s="121"/>
      <c r="TX2373" s="121"/>
      <c r="TY2373" s="121"/>
      <c r="TZ2373" s="121"/>
      <c r="UA2373" s="121"/>
      <c r="UB2373" s="121"/>
      <c r="UC2373" s="121"/>
      <c r="UD2373" s="121"/>
      <c r="UE2373" s="121"/>
      <c r="UF2373" s="121"/>
      <c r="UG2373" s="121"/>
      <c r="UH2373" s="121"/>
      <c r="UI2373" s="121"/>
      <c r="UJ2373" s="121"/>
      <c r="UK2373" s="121"/>
      <c r="UL2373" s="121"/>
      <c r="UM2373" s="121"/>
      <c r="UN2373" s="121"/>
      <c r="UO2373" s="121"/>
      <c r="UP2373" s="121"/>
      <c r="UQ2373" s="121"/>
      <c r="UR2373" s="121"/>
      <c r="US2373" s="121"/>
      <c r="UT2373" s="121"/>
      <c r="UU2373" s="121"/>
      <c r="UV2373" s="121"/>
      <c r="UW2373" s="121"/>
      <c r="UX2373" s="121"/>
      <c r="UY2373" s="121"/>
      <c r="UZ2373" s="121"/>
      <c r="VA2373" s="121"/>
      <c r="VB2373" s="121"/>
      <c r="VC2373" s="121"/>
      <c r="VD2373" s="121"/>
      <c r="VE2373" s="121"/>
      <c r="VF2373" s="121"/>
      <c r="VG2373" s="121"/>
      <c r="VH2373" s="121"/>
      <c r="VI2373" s="121"/>
      <c r="VJ2373" s="121"/>
      <c r="VK2373" s="121"/>
      <c r="VL2373" s="121"/>
      <c r="VM2373" s="121"/>
      <c r="VN2373" s="121"/>
      <c r="VO2373" s="121"/>
      <c r="VP2373" s="121"/>
      <c r="VQ2373" s="121"/>
      <c r="VR2373" s="121"/>
      <c r="VS2373" s="121"/>
      <c r="VT2373" s="121"/>
      <c r="VU2373" s="121"/>
      <c r="VV2373" s="121"/>
      <c r="VW2373" s="121"/>
      <c r="VX2373" s="121"/>
      <c r="VY2373" s="121"/>
      <c r="VZ2373" s="121"/>
      <c r="WA2373" s="121"/>
      <c r="WB2373" s="121"/>
      <c r="WC2373" s="121"/>
      <c r="WD2373" s="121"/>
      <c r="WE2373" s="121"/>
      <c r="WF2373" s="121"/>
      <c r="WG2373" s="121"/>
      <c r="WH2373" s="121"/>
      <c r="WI2373" s="121"/>
      <c r="WJ2373" s="121"/>
      <c r="WK2373" s="121"/>
      <c r="WL2373" s="121"/>
      <c r="WM2373" s="121"/>
      <c r="WN2373" s="121"/>
      <c r="WO2373" s="121"/>
      <c r="WP2373" s="121"/>
      <c r="WQ2373" s="121"/>
      <c r="WR2373" s="121"/>
      <c r="WS2373" s="121"/>
      <c r="WT2373" s="121"/>
      <c r="WU2373" s="121"/>
      <c r="WV2373" s="121"/>
      <c r="WW2373" s="121"/>
      <c r="WX2373" s="121"/>
      <c r="WY2373" s="121"/>
      <c r="WZ2373" s="121"/>
      <c r="XA2373" s="121"/>
      <c r="XB2373" s="121"/>
      <c r="XC2373" s="121"/>
      <c r="XD2373" s="121"/>
      <c r="XE2373" s="121"/>
      <c r="XF2373" s="121"/>
      <c r="XG2373" s="121"/>
      <c r="XH2373" s="121"/>
      <c r="XI2373" s="121"/>
      <c r="XJ2373" s="121"/>
      <c r="XK2373" s="121"/>
      <c r="XL2373" s="121"/>
      <c r="XM2373" s="121"/>
      <c r="XN2373" s="121"/>
      <c r="XO2373" s="121"/>
      <c r="XP2373" s="121"/>
      <c r="XQ2373" s="121"/>
      <c r="XR2373" s="121"/>
      <c r="XS2373" s="121"/>
      <c r="XT2373" s="121"/>
      <c r="XU2373" s="121"/>
      <c r="XV2373" s="121"/>
      <c r="XW2373" s="121"/>
      <c r="XX2373" s="121"/>
      <c r="XY2373" s="121"/>
      <c r="XZ2373" s="121"/>
      <c r="YA2373" s="121"/>
      <c r="YB2373" s="121"/>
      <c r="YC2373" s="121"/>
      <c r="YD2373" s="121"/>
      <c r="YE2373" s="121"/>
      <c r="YF2373" s="121"/>
      <c r="YG2373" s="121"/>
      <c r="YH2373" s="121"/>
      <c r="YI2373" s="121"/>
      <c r="YJ2373" s="121"/>
      <c r="YK2373" s="121"/>
      <c r="YL2373" s="121"/>
      <c r="YM2373" s="121"/>
      <c r="YN2373" s="121"/>
      <c r="YO2373" s="121"/>
      <c r="YP2373" s="121"/>
      <c r="YQ2373" s="121"/>
      <c r="YR2373" s="121"/>
      <c r="YS2373" s="121"/>
      <c r="YT2373" s="121"/>
      <c r="YU2373" s="121"/>
      <c r="YV2373" s="121"/>
      <c r="YW2373" s="121"/>
      <c r="YX2373" s="121"/>
      <c r="YY2373" s="121"/>
      <c r="YZ2373" s="121"/>
      <c r="ZA2373" s="121"/>
      <c r="ZB2373" s="121"/>
      <c r="ZC2373" s="121"/>
      <c r="ZD2373" s="121"/>
      <c r="ZE2373" s="121"/>
      <c r="ZF2373" s="121"/>
      <c r="ZG2373" s="121"/>
      <c r="ZH2373" s="121"/>
      <c r="ZI2373" s="121"/>
      <c r="ZJ2373" s="121"/>
      <c r="ZK2373" s="121"/>
      <c r="ZL2373" s="121"/>
      <c r="ZM2373" s="121"/>
      <c r="ZN2373" s="121"/>
      <c r="ZO2373" s="121"/>
      <c r="ZP2373" s="121"/>
      <c r="ZQ2373" s="121"/>
      <c r="ZR2373" s="121"/>
      <c r="ZS2373" s="121"/>
      <c r="ZT2373" s="121"/>
      <c r="ZU2373" s="121"/>
      <c r="ZV2373" s="121"/>
      <c r="ZW2373" s="121"/>
      <c r="ZX2373" s="121"/>
      <c r="ZY2373" s="121"/>
      <c r="ZZ2373" s="121"/>
      <c r="AAA2373" s="121"/>
      <c r="AAB2373" s="121"/>
      <c r="AAC2373" s="121"/>
      <c r="AAD2373" s="121"/>
      <c r="AAE2373" s="121"/>
      <c r="AAF2373" s="121"/>
      <c r="AAG2373" s="121"/>
      <c r="AAH2373" s="121"/>
      <c r="AAI2373" s="121"/>
      <c r="AAJ2373" s="121"/>
      <c r="AAK2373" s="121"/>
      <c r="AAL2373" s="121"/>
      <c r="AAM2373" s="121"/>
      <c r="AAN2373" s="121"/>
      <c r="AAO2373" s="121"/>
      <c r="AAP2373" s="121"/>
      <c r="AAQ2373" s="121"/>
      <c r="AAR2373" s="121"/>
      <c r="AAS2373" s="121"/>
      <c r="AAT2373" s="121"/>
      <c r="AAU2373" s="121"/>
      <c r="AAV2373" s="121"/>
      <c r="AAW2373" s="121"/>
      <c r="AAX2373" s="121"/>
      <c r="AAY2373" s="121"/>
      <c r="AAZ2373" s="121"/>
      <c r="ABA2373" s="121"/>
      <c r="ABB2373" s="121"/>
      <c r="ABC2373" s="121"/>
      <c r="ABD2373" s="121"/>
      <c r="ABE2373" s="121"/>
      <c r="ABF2373" s="121"/>
      <c r="ABG2373" s="121"/>
      <c r="ABH2373" s="121"/>
      <c r="ABI2373" s="121"/>
      <c r="ABJ2373" s="121"/>
      <c r="ABK2373" s="121"/>
      <c r="ABL2373" s="121"/>
      <c r="ABM2373" s="121"/>
      <c r="ABN2373" s="121"/>
      <c r="ABO2373" s="121"/>
      <c r="ABP2373" s="121"/>
      <c r="ABQ2373" s="121"/>
      <c r="ABR2373" s="121"/>
      <c r="ABS2373" s="121"/>
      <c r="ABT2373" s="121"/>
      <c r="ABU2373" s="121"/>
      <c r="ABV2373" s="121"/>
      <c r="ABW2373" s="121"/>
      <c r="ABX2373" s="121"/>
      <c r="ABY2373" s="121"/>
      <c r="ABZ2373" s="121"/>
      <c r="ACA2373" s="121"/>
      <c r="ACB2373" s="121"/>
      <c r="ACC2373" s="121"/>
      <c r="ACD2373" s="121"/>
      <c r="ACE2373" s="121"/>
      <c r="ACF2373" s="121"/>
      <c r="ACG2373" s="121"/>
      <c r="ACH2373" s="121"/>
      <c r="ACI2373" s="121"/>
      <c r="ACJ2373" s="121"/>
      <c r="ACK2373" s="121"/>
      <c r="ACL2373" s="121"/>
      <c r="ACM2373" s="121"/>
      <c r="ACN2373" s="121"/>
      <c r="ACO2373" s="121"/>
      <c r="ACP2373" s="121"/>
      <c r="ACQ2373" s="121"/>
      <c r="ACR2373" s="121"/>
      <c r="ACS2373" s="121"/>
      <c r="ACT2373" s="121"/>
      <c r="ACU2373" s="121"/>
      <c r="ACV2373" s="121"/>
      <c r="ACW2373" s="121"/>
      <c r="ACX2373" s="121"/>
      <c r="ACY2373" s="121"/>
      <c r="ACZ2373" s="121"/>
      <c r="ADA2373" s="121"/>
      <c r="ADB2373" s="121"/>
      <c r="ADC2373" s="121"/>
      <c r="ADD2373" s="121"/>
      <c r="ADE2373" s="121"/>
      <c r="ADF2373" s="121"/>
      <c r="ADG2373" s="121"/>
      <c r="ADH2373" s="121"/>
      <c r="ADI2373" s="121"/>
      <c r="ADJ2373" s="121"/>
      <c r="ADK2373" s="121"/>
      <c r="ADL2373" s="121"/>
      <c r="ADM2373" s="121"/>
      <c r="ADN2373" s="121"/>
      <c r="ADO2373" s="121"/>
      <c r="ADP2373" s="121"/>
      <c r="ADQ2373" s="121"/>
      <c r="ADR2373" s="121"/>
      <c r="ADS2373" s="121"/>
      <c r="ADT2373" s="121"/>
      <c r="ADU2373" s="121"/>
      <c r="ADV2373" s="121"/>
      <c r="ADW2373" s="121"/>
      <c r="ADX2373" s="121"/>
      <c r="ADY2373" s="121"/>
      <c r="ADZ2373" s="121"/>
      <c r="AEA2373" s="121"/>
      <c r="AEB2373" s="121"/>
      <c r="AEC2373" s="121"/>
      <c r="AED2373" s="121"/>
      <c r="AEE2373" s="121"/>
      <c r="AEF2373" s="121"/>
      <c r="AEG2373" s="121"/>
      <c r="AEH2373" s="121"/>
      <c r="AEI2373" s="121"/>
      <c r="AEJ2373" s="121"/>
      <c r="AEK2373" s="121"/>
      <c r="AEL2373" s="121"/>
      <c r="AEM2373" s="121"/>
      <c r="AEN2373" s="121"/>
      <c r="AEO2373" s="121"/>
      <c r="AEP2373" s="121"/>
      <c r="AEQ2373" s="121"/>
      <c r="AER2373" s="121"/>
      <c r="AES2373" s="121"/>
      <c r="AET2373" s="121"/>
      <c r="AEU2373" s="121"/>
      <c r="AEV2373" s="121"/>
      <c r="AEW2373" s="121"/>
      <c r="AEX2373" s="121"/>
      <c r="AEY2373" s="121"/>
      <c r="AEZ2373" s="121"/>
      <c r="AFA2373" s="121"/>
      <c r="AFB2373" s="121"/>
      <c r="AFC2373" s="121"/>
      <c r="AFD2373" s="121"/>
      <c r="AFE2373" s="121"/>
      <c r="AFF2373" s="121"/>
      <c r="AFG2373" s="121"/>
      <c r="AFH2373" s="121"/>
      <c r="AFI2373" s="121"/>
      <c r="AFJ2373" s="121"/>
      <c r="AFK2373" s="121"/>
      <c r="AFL2373" s="121"/>
      <c r="AFM2373" s="121"/>
      <c r="AFN2373" s="121"/>
      <c r="AFO2373" s="121"/>
      <c r="AFP2373" s="121"/>
      <c r="AFQ2373" s="121"/>
      <c r="AFR2373" s="121"/>
      <c r="AFS2373" s="121"/>
      <c r="AFT2373" s="121"/>
      <c r="AFU2373" s="121"/>
      <c r="AFV2373" s="121"/>
      <c r="AFW2373" s="121"/>
      <c r="AFX2373" s="121"/>
      <c r="AFY2373" s="121"/>
      <c r="AFZ2373" s="121"/>
      <c r="AGA2373" s="121"/>
      <c r="AGB2373" s="121"/>
      <c r="AGC2373" s="121"/>
      <c r="AGD2373" s="121"/>
      <c r="AGE2373" s="121"/>
      <c r="AGF2373" s="121"/>
      <c r="AGG2373" s="121"/>
      <c r="AGH2373" s="121"/>
      <c r="AGI2373" s="121"/>
      <c r="AGJ2373" s="121"/>
      <c r="AGK2373" s="121"/>
      <c r="AGL2373" s="121"/>
      <c r="AGM2373" s="121"/>
      <c r="AGN2373" s="121"/>
      <c r="AGO2373" s="121"/>
      <c r="AGP2373" s="121"/>
      <c r="AGQ2373" s="121"/>
      <c r="AGR2373" s="121"/>
      <c r="AGS2373" s="121"/>
      <c r="AGT2373" s="121"/>
      <c r="AGU2373" s="121"/>
      <c r="AGV2373" s="121"/>
      <c r="AGW2373" s="121"/>
      <c r="AGX2373" s="121"/>
      <c r="AGY2373" s="121"/>
      <c r="AGZ2373" s="121"/>
      <c r="AHA2373" s="121"/>
      <c r="AHB2373" s="121"/>
      <c r="AHC2373" s="121"/>
      <c r="AHD2373" s="121"/>
      <c r="AHE2373" s="121"/>
      <c r="AHF2373" s="121"/>
      <c r="AHG2373" s="121"/>
      <c r="AHH2373" s="121"/>
      <c r="AHI2373" s="121"/>
      <c r="AHJ2373" s="121"/>
      <c r="AHK2373" s="121"/>
      <c r="AHL2373" s="121"/>
      <c r="AHM2373" s="121"/>
      <c r="AHN2373" s="121"/>
      <c r="AHO2373" s="121"/>
      <c r="AHP2373" s="121"/>
      <c r="AHQ2373" s="121"/>
      <c r="AHR2373" s="121"/>
      <c r="AHS2373" s="121"/>
      <c r="AHT2373" s="121"/>
      <c r="AHU2373" s="121"/>
      <c r="AHV2373" s="121"/>
      <c r="AHW2373" s="121"/>
      <c r="AHX2373" s="121"/>
      <c r="AHY2373" s="121"/>
      <c r="AHZ2373" s="121"/>
      <c r="AIA2373" s="121"/>
      <c r="AIB2373" s="121"/>
      <c r="AIC2373" s="121"/>
      <c r="AID2373" s="121"/>
      <c r="AIE2373" s="121"/>
      <c r="AIF2373" s="121"/>
      <c r="AIG2373" s="121"/>
      <c r="AIH2373" s="121"/>
      <c r="AII2373" s="121"/>
      <c r="AIJ2373" s="121"/>
      <c r="AIK2373" s="121"/>
      <c r="AIL2373" s="121"/>
      <c r="AIM2373" s="121"/>
      <c r="AIN2373" s="121"/>
      <c r="AIO2373" s="121"/>
      <c r="AIP2373" s="121"/>
      <c r="AIQ2373" s="121"/>
      <c r="AIR2373" s="121"/>
      <c r="AIS2373" s="121"/>
      <c r="AIT2373" s="121"/>
      <c r="AIU2373" s="121"/>
      <c r="AIV2373" s="121"/>
      <c r="AIW2373" s="121"/>
      <c r="AIX2373" s="121"/>
      <c r="AIY2373" s="121"/>
      <c r="AIZ2373" s="121"/>
      <c r="AJA2373" s="121"/>
      <c r="AJB2373" s="121"/>
      <c r="AJC2373" s="121"/>
      <c r="AJD2373" s="121"/>
      <c r="AJE2373" s="121"/>
      <c r="AJF2373" s="121"/>
      <c r="AJG2373" s="121"/>
      <c r="AJH2373" s="121"/>
      <c r="AJI2373" s="121"/>
      <c r="AJJ2373" s="121"/>
      <c r="AJK2373" s="121"/>
      <c r="AJL2373" s="121"/>
      <c r="AJM2373" s="121"/>
      <c r="AJN2373" s="121"/>
      <c r="AJO2373" s="121"/>
      <c r="AJP2373" s="121"/>
      <c r="AJQ2373" s="121"/>
      <c r="AJR2373" s="121"/>
      <c r="AJS2373" s="121"/>
      <c r="AJT2373" s="121"/>
      <c r="AJU2373" s="121"/>
      <c r="AJV2373" s="121"/>
      <c r="AJW2373" s="121"/>
      <c r="AJX2373" s="121"/>
      <c r="AJY2373" s="121"/>
      <c r="AJZ2373" s="121"/>
      <c r="AKA2373" s="121"/>
      <c r="AKB2373" s="121"/>
      <c r="AKC2373" s="121"/>
      <c r="AKD2373" s="121"/>
      <c r="AKE2373" s="121"/>
      <c r="AKF2373" s="121"/>
      <c r="AKG2373" s="121"/>
      <c r="AKH2373" s="121"/>
      <c r="AKI2373" s="121"/>
      <c r="AKJ2373" s="121"/>
      <c r="AKK2373" s="121"/>
      <c r="AKL2373" s="121"/>
      <c r="AKM2373" s="121"/>
      <c r="AKN2373" s="121"/>
      <c r="AKO2373" s="121"/>
      <c r="AKP2373" s="121"/>
      <c r="AKQ2373" s="121"/>
      <c r="AKR2373" s="121"/>
      <c r="AKS2373" s="121"/>
      <c r="AKT2373" s="121"/>
      <c r="AKU2373" s="121"/>
      <c r="AKV2373" s="121"/>
      <c r="AKW2373" s="121"/>
      <c r="AKX2373" s="121"/>
      <c r="AKY2373" s="121"/>
      <c r="AKZ2373" s="121"/>
      <c r="ALA2373" s="121"/>
      <c r="ALB2373" s="121"/>
      <c r="ALC2373" s="121"/>
      <c r="ALD2373" s="121"/>
      <c r="ALE2373" s="121"/>
      <c r="ALF2373" s="121"/>
      <c r="ALG2373" s="121"/>
      <c r="ALH2373" s="121"/>
      <c r="ALI2373" s="121"/>
      <c r="ALJ2373" s="121"/>
      <c r="ALK2373" s="121"/>
      <c r="ALL2373" s="121"/>
      <c r="ALM2373" s="121"/>
      <c r="ALN2373" s="121"/>
      <c r="ALO2373" s="121"/>
      <c r="ALP2373" s="121"/>
      <c r="ALQ2373" s="121"/>
      <c r="ALR2373" s="121"/>
      <c r="ALS2373" s="121"/>
      <c r="ALT2373" s="121"/>
      <c r="ALU2373" s="121"/>
      <c r="ALV2373" s="121"/>
      <c r="ALW2373" s="121"/>
      <c r="ALX2373" s="121"/>
      <c r="ALY2373" s="121"/>
      <c r="ALZ2373" s="121"/>
      <c r="AMA2373" s="121"/>
      <c r="AMB2373" s="121"/>
      <c r="AMC2373" s="121"/>
      <c r="AMD2373" s="121"/>
      <c r="AME2373" s="121"/>
      <c r="AMF2373" s="121"/>
      <c r="AMG2373" s="121"/>
      <c r="AMH2373" s="121"/>
      <c r="AMI2373" s="121"/>
      <c r="AMJ2373" s="121"/>
      <c r="AMK2373" s="121"/>
    </row>
    <row r="2374" spans="1:1025" s="108" customFormat="1" ht="64.8">
      <c r="A2374" s="15">
        <v>2371</v>
      </c>
      <c r="B2374" s="87" t="s">
        <v>18</v>
      </c>
      <c r="C2374" s="274" t="s">
        <v>3864</v>
      </c>
      <c r="D2374" s="87" t="s">
        <v>5747</v>
      </c>
      <c r="E2374" s="16" t="s">
        <v>5810</v>
      </c>
      <c r="F2374" s="16" t="s">
        <v>938</v>
      </c>
      <c r="G2374" s="16" t="s">
        <v>1031</v>
      </c>
      <c r="H2374" s="290" t="s">
        <v>5811</v>
      </c>
      <c r="I2374" s="16" t="s">
        <v>5812</v>
      </c>
      <c r="J2374" s="289"/>
      <c r="K2374" s="16" t="s">
        <v>5813</v>
      </c>
      <c r="L2374" s="16" t="s">
        <v>5789</v>
      </c>
      <c r="M2374" s="286" t="s">
        <v>5814</v>
      </c>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21"/>
      <c r="AO2374" s="121"/>
      <c r="AP2374" s="121"/>
      <c r="AQ2374" s="121"/>
      <c r="AR2374" s="121"/>
      <c r="AS2374" s="121"/>
      <c r="AT2374" s="121"/>
      <c r="AU2374" s="121"/>
      <c r="AV2374" s="121"/>
      <c r="AW2374" s="121"/>
      <c r="AX2374" s="121"/>
      <c r="AY2374" s="121"/>
      <c r="AZ2374" s="121"/>
      <c r="BA2374" s="121"/>
      <c r="BB2374" s="121"/>
      <c r="BC2374" s="121"/>
      <c r="BD2374" s="121"/>
      <c r="BE2374" s="121"/>
      <c r="BF2374" s="121"/>
      <c r="BG2374" s="121"/>
      <c r="BH2374" s="121"/>
      <c r="BI2374" s="121"/>
      <c r="BJ2374" s="121"/>
      <c r="BK2374" s="121"/>
      <c r="BL2374" s="121"/>
      <c r="BM2374" s="121"/>
      <c r="BN2374" s="121"/>
      <c r="BO2374" s="121"/>
      <c r="BP2374" s="121"/>
      <c r="BQ2374" s="121"/>
      <c r="BR2374" s="121"/>
      <c r="BS2374" s="121"/>
      <c r="BT2374" s="121"/>
      <c r="BU2374" s="121"/>
      <c r="BV2374" s="121"/>
      <c r="BW2374" s="121"/>
      <c r="BX2374" s="121"/>
      <c r="BY2374" s="121"/>
      <c r="BZ2374" s="121"/>
      <c r="CA2374" s="121"/>
      <c r="CB2374" s="121"/>
      <c r="CC2374" s="121"/>
      <c r="CD2374" s="121"/>
      <c r="CE2374" s="121"/>
      <c r="CF2374" s="121"/>
      <c r="CG2374" s="121"/>
      <c r="CH2374" s="121"/>
      <c r="CI2374" s="121"/>
      <c r="CJ2374" s="121"/>
      <c r="CK2374" s="121"/>
      <c r="CL2374" s="121"/>
      <c r="CM2374" s="121"/>
      <c r="CN2374" s="121"/>
      <c r="CO2374" s="121"/>
      <c r="CP2374" s="121"/>
      <c r="CQ2374" s="121"/>
      <c r="CR2374" s="121"/>
      <c r="CS2374" s="121"/>
      <c r="CT2374" s="121"/>
      <c r="CU2374" s="121"/>
      <c r="CV2374" s="121"/>
      <c r="CW2374" s="121"/>
      <c r="CX2374" s="121"/>
      <c r="CY2374" s="121"/>
      <c r="CZ2374" s="121"/>
      <c r="DA2374" s="121"/>
      <c r="DB2374" s="121"/>
      <c r="DC2374" s="121"/>
      <c r="DD2374" s="121"/>
      <c r="DE2374" s="121"/>
      <c r="DF2374" s="121"/>
      <c r="DG2374" s="121"/>
      <c r="DH2374" s="121"/>
      <c r="DI2374" s="121"/>
      <c r="DJ2374" s="121"/>
      <c r="DK2374" s="121"/>
      <c r="DL2374" s="121"/>
      <c r="DM2374" s="121"/>
      <c r="DN2374" s="121"/>
      <c r="DO2374" s="121"/>
      <c r="DP2374" s="121"/>
      <c r="DQ2374" s="121"/>
      <c r="DR2374" s="121"/>
      <c r="DS2374" s="121"/>
      <c r="DT2374" s="121"/>
      <c r="DU2374" s="121"/>
      <c r="DV2374" s="121"/>
      <c r="DW2374" s="121"/>
      <c r="DX2374" s="121"/>
      <c r="DY2374" s="121"/>
      <c r="DZ2374" s="121"/>
      <c r="EA2374" s="121"/>
      <c r="EB2374" s="121"/>
      <c r="EC2374" s="121"/>
      <c r="ED2374" s="121"/>
      <c r="EE2374" s="121"/>
      <c r="EF2374" s="121"/>
      <c r="EG2374" s="121"/>
      <c r="EH2374" s="121"/>
      <c r="EI2374" s="121"/>
      <c r="EJ2374" s="121"/>
      <c r="EK2374" s="121"/>
      <c r="EL2374" s="121"/>
      <c r="EM2374" s="121"/>
      <c r="EN2374" s="121"/>
      <c r="EO2374" s="121"/>
      <c r="EP2374" s="121"/>
      <c r="EQ2374" s="121"/>
      <c r="ER2374" s="121"/>
      <c r="ES2374" s="121"/>
      <c r="ET2374" s="121"/>
      <c r="EU2374" s="121"/>
      <c r="EV2374" s="121"/>
      <c r="EW2374" s="121"/>
      <c r="EX2374" s="121"/>
      <c r="EY2374" s="121"/>
      <c r="EZ2374" s="121"/>
      <c r="FA2374" s="121"/>
      <c r="FB2374" s="121"/>
      <c r="FC2374" s="121"/>
      <c r="FD2374" s="121"/>
      <c r="FE2374" s="121"/>
      <c r="FF2374" s="121"/>
      <c r="FG2374" s="121"/>
      <c r="FH2374" s="121"/>
      <c r="FI2374" s="121"/>
      <c r="FJ2374" s="121"/>
      <c r="FK2374" s="121"/>
      <c r="FL2374" s="121"/>
      <c r="FM2374" s="121"/>
      <c r="FN2374" s="121"/>
      <c r="FO2374" s="121"/>
      <c r="FP2374" s="121"/>
      <c r="FQ2374" s="121"/>
      <c r="FR2374" s="121"/>
      <c r="FS2374" s="121"/>
      <c r="FT2374" s="121"/>
      <c r="FU2374" s="121"/>
      <c r="FV2374" s="121"/>
      <c r="FW2374" s="121"/>
      <c r="FX2374" s="121"/>
      <c r="FY2374" s="121"/>
      <c r="FZ2374" s="121"/>
      <c r="GA2374" s="121"/>
      <c r="GB2374" s="121"/>
      <c r="GC2374" s="121"/>
      <c r="GD2374" s="121"/>
      <c r="GE2374" s="121"/>
      <c r="GF2374" s="121"/>
      <c r="GG2374" s="121"/>
      <c r="GH2374" s="121"/>
      <c r="GI2374" s="121"/>
      <c r="GJ2374" s="121"/>
      <c r="GK2374" s="121"/>
      <c r="GL2374" s="121"/>
      <c r="GM2374" s="121"/>
      <c r="GN2374" s="121"/>
      <c r="GO2374" s="121"/>
      <c r="GP2374" s="121"/>
      <c r="GQ2374" s="121"/>
      <c r="GR2374" s="121"/>
      <c r="GS2374" s="121"/>
      <c r="GT2374" s="121"/>
      <c r="GU2374" s="121"/>
      <c r="GV2374" s="121"/>
      <c r="GW2374" s="121"/>
      <c r="GX2374" s="121"/>
      <c r="GY2374" s="121"/>
      <c r="GZ2374" s="121"/>
      <c r="HA2374" s="121"/>
      <c r="HB2374" s="121"/>
      <c r="HC2374" s="121"/>
      <c r="HD2374" s="121"/>
      <c r="HE2374" s="121"/>
      <c r="HF2374" s="121"/>
      <c r="HG2374" s="121"/>
      <c r="HH2374" s="121"/>
      <c r="HI2374" s="121"/>
      <c r="HJ2374" s="121"/>
      <c r="HK2374" s="121"/>
      <c r="HL2374" s="121"/>
      <c r="HM2374" s="121"/>
      <c r="HN2374" s="121"/>
      <c r="HO2374" s="121"/>
      <c r="HP2374" s="121"/>
      <c r="HQ2374" s="121"/>
      <c r="HR2374" s="121"/>
      <c r="HS2374" s="121"/>
      <c r="HT2374" s="121"/>
      <c r="HU2374" s="121"/>
      <c r="HV2374" s="121"/>
      <c r="HW2374" s="121"/>
      <c r="HX2374" s="121"/>
      <c r="HY2374" s="121"/>
      <c r="HZ2374" s="121"/>
      <c r="IA2374" s="121"/>
      <c r="IB2374" s="121"/>
      <c r="IC2374" s="121"/>
      <c r="ID2374" s="121"/>
      <c r="IE2374" s="121"/>
      <c r="IF2374" s="121"/>
      <c r="IG2374" s="121"/>
      <c r="IH2374" s="121"/>
      <c r="II2374" s="121"/>
      <c r="IJ2374" s="121"/>
      <c r="IK2374" s="121"/>
      <c r="IL2374" s="121"/>
      <c r="IM2374" s="121"/>
      <c r="IN2374" s="121"/>
      <c r="IO2374" s="121"/>
      <c r="IP2374" s="121"/>
      <c r="IQ2374" s="121"/>
      <c r="IR2374" s="121"/>
      <c r="IS2374" s="121"/>
      <c r="IT2374" s="121"/>
      <c r="IU2374" s="121"/>
      <c r="IV2374" s="121"/>
      <c r="IW2374" s="121"/>
      <c r="IX2374" s="121"/>
      <c r="IY2374" s="121"/>
      <c r="IZ2374" s="121"/>
      <c r="JA2374" s="121"/>
      <c r="JB2374" s="121"/>
      <c r="JC2374" s="121"/>
      <c r="JD2374" s="121"/>
      <c r="JE2374" s="121"/>
      <c r="JF2374" s="121"/>
      <c r="JG2374" s="121"/>
      <c r="JH2374" s="121"/>
      <c r="JI2374" s="121"/>
      <c r="JJ2374" s="121"/>
      <c r="JK2374" s="121"/>
      <c r="JL2374" s="121"/>
      <c r="JM2374" s="121"/>
      <c r="JN2374" s="121"/>
      <c r="JO2374" s="121"/>
      <c r="JP2374" s="121"/>
      <c r="JQ2374" s="121"/>
      <c r="JR2374" s="121"/>
      <c r="JS2374" s="121"/>
      <c r="JT2374" s="121"/>
      <c r="JU2374" s="121"/>
      <c r="JV2374" s="121"/>
      <c r="JW2374" s="121"/>
      <c r="JX2374" s="121"/>
      <c r="JY2374" s="121"/>
      <c r="JZ2374" s="121"/>
      <c r="KA2374" s="121"/>
      <c r="KB2374" s="121"/>
      <c r="KC2374" s="121"/>
      <c r="KD2374" s="121"/>
      <c r="KE2374" s="121"/>
      <c r="KF2374" s="121"/>
      <c r="KG2374" s="121"/>
      <c r="KH2374" s="121"/>
      <c r="KI2374" s="121"/>
      <c r="KJ2374" s="121"/>
      <c r="KK2374" s="121"/>
      <c r="KL2374" s="121"/>
      <c r="KM2374" s="121"/>
      <c r="KN2374" s="121"/>
      <c r="KO2374" s="121"/>
      <c r="KP2374" s="121"/>
      <c r="KQ2374" s="121"/>
      <c r="KR2374" s="121"/>
      <c r="KS2374" s="121"/>
      <c r="KT2374" s="121"/>
      <c r="KU2374" s="121"/>
      <c r="KV2374" s="121"/>
      <c r="KW2374" s="121"/>
      <c r="KX2374" s="121"/>
      <c r="KY2374" s="121"/>
      <c r="KZ2374" s="121"/>
      <c r="LA2374" s="121"/>
      <c r="LB2374" s="121"/>
      <c r="LC2374" s="121"/>
      <c r="LD2374" s="121"/>
      <c r="LE2374" s="121"/>
      <c r="LF2374" s="121"/>
      <c r="LG2374" s="121"/>
      <c r="LH2374" s="121"/>
      <c r="LI2374" s="121"/>
      <c r="LJ2374" s="121"/>
      <c r="LK2374" s="121"/>
      <c r="LL2374" s="121"/>
      <c r="LM2374" s="121"/>
      <c r="LN2374" s="121"/>
      <c r="LO2374" s="121"/>
      <c r="LP2374" s="121"/>
      <c r="LQ2374" s="121"/>
      <c r="LR2374" s="121"/>
      <c r="LS2374" s="121"/>
      <c r="LT2374" s="121"/>
      <c r="LU2374" s="121"/>
      <c r="LV2374" s="121"/>
      <c r="LW2374" s="121"/>
      <c r="LX2374" s="121"/>
      <c r="LY2374" s="121"/>
      <c r="LZ2374" s="121"/>
      <c r="MA2374" s="121"/>
      <c r="MB2374" s="121"/>
      <c r="MC2374" s="121"/>
      <c r="MD2374" s="121"/>
      <c r="ME2374" s="121"/>
      <c r="MF2374" s="121"/>
      <c r="MG2374" s="121"/>
      <c r="MH2374" s="121"/>
      <c r="MI2374" s="121"/>
      <c r="MJ2374" s="121"/>
      <c r="MK2374" s="121"/>
      <c r="ML2374" s="121"/>
      <c r="MM2374" s="121"/>
      <c r="MN2374" s="121"/>
      <c r="MO2374" s="121"/>
      <c r="MP2374" s="121"/>
      <c r="MQ2374" s="121"/>
      <c r="MR2374" s="121"/>
      <c r="MS2374" s="121"/>
      <c r="MT2374" s="121"/>
      <c r="MU2374" s="121"/>
      <c r="MV2374" s="121"/>
      <c r="MW2374" s="121"/>
      <c r="MX2374" s="121"/>
      <c r="MY2374" s="121"/>
      <c r="MZ2374" s="121"/>
      <c r="NA2374" s="121"/>
      <c r="NB2374" s="121"/>
      <c r="NC2374" s="121"/>
      <c r="ND2374" s="121"/>
      <c r="NE2374" s="121"/>
      <c r="NF2374" s="121"/>
      <c r="NG2374" s="121"/>
      <c r="NH2374" s="121"/>
      <c r="NI2374" s="121"/>
      <c r="NJ2374" s="121"/>
      <c r="NK2374" s="121"/>
      <c r="NL2374" s="121"/>
      <c r="NM2374" s="121"/>
      <c r="NN2374" s="121"/>
      <c r="NO2374" s="121"/>
      <c r="NP2374" s="121"/>
      <c r="NQ2374" s="121"/>
      <c r="NR2374" s="121"/>
      <c r="NS2374" s="121"/>
      <c r="NT2374" s="121"/>
      <c r="NU2374" s="121"/>
      <c r="NV2374" s="121"/>
      <c r="NW2374" s="121"/>
      <c r="NX2374" s="121"/>
      <c r="NY2374" s="121"/>
      <c r="NZ2374" s="121"/>
      <c r="OA2374" s="121"/>
      <c r="OB2374" s="121"/>
      <c r="OC2374" s="121"/>
      <c r="OD2374" s="121"/>
      <c r="OE2374" s="121"/>
      <c r="OF2374" s="121"/>
      <c r="OG2374" s="121"/>
      <c r="OH2374" s="121"/>
      <c r="OI2374" s="121"/>
      <c r="OJ2374" s="121"/>
      <c r="OK2374" s="121"/>
      <c r="OL2374" s="121"/>
      <c r="OM2374" s="121"/>
      <c r="ON2374" s="121"/>
      <c r="OO2374" s="121"/>
      <c r="OP2374" s="121"/>
      <c r="OQ2374" s="121"/>
      <c r="OR2374" s="121"/>
      <c r="OS2374" s="121"/>
      <c r="OT2374" s="121"/>
      <c r="OU2374" s="121"/>
      <c r="OV2374" s="121"/>
      <c r="OW2374" s="121"/>
      <c r="OX2374" s="121"/>
      <c r="OY2374" s="121"/>
      <c r="OZ2374" s="121"/>
      <c r="PA2374" s="121"/>
      <c r="PB2374" s="121"/>
      <c r="PC2374" s="121"/>
      <c r="PD2374" s="121"/>
      <c r="PE2374" s="121"/>
      <c r="PF2374" s="121"/>
      <c r="PG2374" s="121"/>
      <c r="PH2374" s="121"/>
      <c r="PI2374" s="121"/>
      <c r="PJ2374" s="121"/>
      <c r="PK2374" s="121"/>
      <c r="PL2374" s="121"/>
      <c r="PM2374" s="121"/>
      <c r="PN2374" s="121"/>
      <c r="PO2374" s="121"/>
      <c r="PP2374" s="121"/>
      <c r="PQ2374" s="121"/>
      <c r="PR2374" s="121"/>
      <c r="PS2374" s="121"/>
      <c r="PT2374" s="121"/>
      <c r="PU2374" s="121"/>
      <c r="PV2374" s="121"/>
      <c r="PW2374" s="121"/>
      <c r="PX2374" s="121"/>
      <c r="PY2374" s="121"/>
      <c r="PZ2374" s="121"/>
      <c r="QA2374" s="121"/>
      <c r="QB2374" s="121"/>
      <c r="QC2374" s="121"/>
      <c r="QD2374" s="121"/>
      <c r="QE2374" s="121"/>
      <c r="QF2374" s="121"/>
      <c r="QG2374" s="121"/>
      <c r="QH2374" s="121"/>
      <c r="QI2374" s="121"/>
      <c r="QJ2374" s="121"/>
      <c r="QK2374" s="121"/>
      <c r="QL2374" s="121"/>
      <c r="QM2374" s="121"/>
      <c r="QN2374" s="121"/>
      <c r="QO2374" s="121"/>
      <c r="QP2374" s="121"/>
      <c r="QQ2374" s="121"/>
      <c r="QR2374" s="121"/>
      <c r="QS2374" s="121"/>
      <c r="QT2374" s="121"/>
      <c r="QU2374" s="121"/>
      <c r="QV2374" s="121"/>
      <c r="QW2374" s="121"/>
      <c r="QX2374" s="121"/>
      <c r="QY2374" s="121"/>
      <c r="QZ2374" s="121"/>
      <c r="RA2374" s="121"/>
      <c r="RB2374" s="121"/>
      <c r="RC2374" s="121"/>
      <c r="RD2374" s="121"/>
      <c r="RE2374" s="121"/>
      <c r="RF2374" s="121"/>
      <c r="RG2374" s="121"/>
      <c r="RH2374" s="121"/>
      <c r="RI2374" s="121"/>
      <c r="RJ2374" s="121"/>
      <c r="RK2374" s="121"/>
      <c r="RL2374" s="121"/>
      <c r="RM2374" s="121"/>
      <c r="RN2374" s="121"/>
      <c r="RO2374" s="121"/>
      <c r="RP2374" s="121"/>
      <c r="RQ2374" s="121"/>
      <c r="RR2374" s="121"/>
      <c r="RS2374" s="121"/>
      <c r="RT2374" s="121"/>
      <c r="RU2374" s="121"/>
      <c r="RV2374" s="121"/>
      <c r="RW2374" s="121"/>
      <c r="RX2374" s="121"/>
      <c r="RY2374" s="121"/>
      <c r="RZ2374" s="121"/>
      <c r="SA2374" s="121"/>
      <c r="SB2374" s="121"/>
      <c r="SC2374" s="121"/>
      <c r="SD2374" s="121"/>
      <c r="SE2374" s="121"/>
      <c r="SF2374" s="121"/>
      <c r="SG2374" s="121"/>
      <c r="SH2374" s="121"/>
      <c r="SI2374" s="121"/>
      <c r="SJ2374" s="121"/>
      <c r="SK2374" s="121"/>
      <c r="SL2374" s="121"/>
      <c r="SM2374" s="121"/>
      <c r="SN2374" s="121"/>
      <c r="SO2374" s="121"/>
      <c r="SP2374" s="121"/>
      <c r="SQ2374" s="121"/>
      <c r="SR2374" s="121"/>
      <c r="SS2374" s="121"/>
      <c r="ST2374" s="121"/>
      <c r="SU2374" s="121"/>
      <c r="SV2374" s="121"/>
      <c r="SW2374" s="121"/>
      <c r="SX2374" s="121"/>
      <c r="SY2374" s="121"/>
      <c r="SZ2374" s="121"/>
      <c r="TA2374" s="121"/>
      <c r="TB2374" s="121"/>
      <c r="TC2374" s="121"/>
      <c r="TD2374" s="121"/>
      <c r="TE2374" s="121"/>
      <c r="TF2374" s="121"/>
      <c r="TG2374" s="121"/>
      <c r="TH2374" s="121"/>
      <c r="TI2374" s="121"/>
      <c r="TJ2374" s="121"/>
      <c r="TK2374" s="121"/>
      <c r="TL2374" s="121"/>
      <c r="TM2374" s="121"/>
      <c r="TN2374" s="121"/>
      <c r="TO2374" s="121"/>
      <c r="TP2374" s="121"/>
      <c r="TQ2374" s="121"/>
      <c r="TR2374" s="121"/>
      <c r="TS2374" s="121"/>
      <c r="TT2374" s="121"/>
      <c r="TU2374" s="121"/>
      <c r="TV2374" s="121"/>
      <c r="TW2374" s="121"/>
      <c r="TX2374" s="121"/>
      <c r="TY2374" s="121"/>
      <c r="TZ2374" s="121"/>
      <c r="UA2374" s="121"/>
      <c r="UB2374" s="121"/>
      <c r="UC2374" s="121"/>
      <c r="UD2374" s="121"/>
      <c r="UE2374" s="121"/>
      <c r="UF2374" s="121"/>
      <c r="UG2374" s="121"/>
      <c r="UH2374" s="121"/>
      <c r="UI2374" s="121"/>
      <c r="UJ2374" s="121"/>
      <c r="UK2374" s="121"/>
      <c r="UL2374" s="121"/>
      <c r="UM2374" s="121"/>
      <c r="UN2374" s="121"/>
      <c r="UO2374" s="121"/>
      <c r="UP2374" s="121"/>
      <c r="UQ2374" s="121"/>
      <c r="UR2374" s="121"/>
      <c r="US2374" s="121"/>
      <c r="UT2374" s="121"/>
      <c r="UU2374" s="121"/>
      <c r="UV2374" s="121"/>
      <c r="UW2374" s="121"/>
      <c r="UX2374" s="121"/>
      <c r="UY2374" s="121"/>
      <c r="UZ2374" s="121"/>
      <c r="VA2374" s="121"/>
      <c r="VB2374" s="121"/>
      <c r="VC2374" s="121"/>
      <c r="VD2374" s="121"/>
      <c r="VE2374" s="121"/>
      <c r="VF2374" s="121"/>
      <c r="VG2374" s="121"/>
      <c r="VH2374" s="121"/>
      <c r="VI2374" s="121"/>
      <c r="VJ2374" s="121"/>
      <c r="VK2374" s="121"/>
      <c r="VL2374" s="121"/>
      <c r="VM2374" s="121"/>
      <c r="VN2374" s="121"/>
      <c r="VO2374" s="121"/>
      <c r="VP2374" s="121"/>
      <c r="VQ2374" s="121"/>
      <c r="VR2374" s="121"/>
      <c r="VS2374" s="121"/>
      <c r="VT2374" s="121"/>
      <c r="VU2374" s="121"/>
      <c r="VV2374" s="121"/>
      <c r="VW2374" s="121"/>
      <c r="VX2374" s="121"/>
      <c r="VY2374" s="121"/>
      <c r="VZ2374" s="121"/>
      <c r="WA2374" s="121"/>
      <c r="WB2374" s="121"/>
      <c r="WC2374" s="121"/>
      <c r="WD2374" s="121"/>
      <c r="WE2374" s="121"/>
      <c r="WF2374" s="121"/>
      <c r="WG2374" s="121"/>
      <c r="WH2374" s="121"/>
      <c r="WI2374" s="121"/>
      <c r="WJ2374" s="121"/>
      <c r="WK2374" s="121"/>
      <c r="WL2374" s="121"/>
      <c r="WM2374" s="121"/>
      <c r="WN2374" s="121"/>
      <c r="WO2374" s="121"/>
      <c r="WP2374" s="121"/>
      <c r="WQ2374" s="121"/>
      <c r="WR2374" s="121"/>
      <c r="WS2374" s="121"/>
      <c r="WT2374" s="121"/>
      <c r="WU2374" s="121"/>
      <c r="WV2374" s="121"/>
      <c r="WW2374" s="121"/>
      <c r="WX2374" s="121"/>
      <c r="WY2374" s="121"/>
      <c r="WZ2374" s="121"/>
      <c r="XA2374" s="121"/>
      <c r="XB2374" s="121"/>
      <c r="XC2374" s="121"/>
      <c r="XD2374" s="121"/>
      <c r="XE2374" s="121"/>
      <c r="XF2374" s="121"/>
      <c r="XG2374" s="121"/>
      <c r="XH2374" s="121"/>
      <c r="XI2374" s="121"/>
      <c r="XJ2374" s="121"/>
      <c r="XK2374" s="121"/>
      <c r="XL2374" s="121"/>
      <c r="XM2374" s="121"/>
      <c r="XN2374" s="121"/>
      <c r="XO2374" s="121"/>
      <c r="XP2374" s="121"/>
      <c r="XQ2374" s="121"/>
      <c r="XR2374" s="121"/>
      <c r="XS2374" s="121"/>
      <c r="XT2374" s="121"/>
      <c r="XU2374" s="121"/>
      <c r="XV2374" s="121"/>
      <c r="XW2374" s="121"/>
      <c r="XX2374" s="121"/>
      <c r="XY2374" s="121"/>
      <c r="XZ2374" s="121"/>
      <c r="YA2374" s="121"/>
      <c r="YB2374" s="121"/>
      <c r="YC2374" s="121"/>
      <c r="YD2374" s="121"/>
      <c r="YE2374" s="121"/>
      <c r="YF2374" s="121"/>
      <c r="YG2374" s="121"/>
      <c r="YH2374" s="121"/>
      <c r="YI2374" s="121"/>
      <c r="YJ2374" s="121"/>
      <c r="YK2374" s="121"/>
      <c r="YL2374" s="121"/>
      <c r="YM2374" s="121"/>
      <c r="YN2374" s="121"/>
      <c r="YO2374" s="121"/>
      <c r="YP2374" s="121"/>
      <c r="YQ2374" s="121"/>
      <c r="YR2374" s="121"/>
      <c r="YS2374" s="121"/>
      <c r="YT2374" s="121"/>
      <c r="YU2374" s="121"/>
      <c r="YV2374" s="121"/>
      <c r="YW2374" s="121"/>
      <c r="YX2374" s="121"/>
      <c r="YY2374" s="121"/>
      <c r="YZ2374" s="121"/>
      <c r="ZA2374" s="121"/>
      <c r="ZB2374" s="121"/>
      <c r="ZC2374" s="121"/>
      <c r="ZD2374" s="121"/>
      <c r="ZE2374" s="121"/>
      <c r="ZF2374" s="121"/>
      <c r="ZG2374" s="121"/>
      <c r="ZH2374" s="121"/>
      <c r="ZI2374" s="121"/>
      <c r="ZJ2374" s="121"/>
      <c r="ZK2374" s="121"/>
      <c r="ZL2374" s="121"/>
      <c r="ZM2374" s="121"/>
      <c r="ZN2374" s="121"/>
      <c r="ZO2374" s="121"/>
      <c r="ZP2374" s="121"/>
      <c r="ZQ2374" s="121"/>
      <c r="ZR2374" s="121"/>
      <c r="ZS2374" s="121"/>
      <c r="ZT2374" s="121"/>
      <c r="ZU2374" s="121"/>
      <c r="ZV2374" s="121"/>
      <c r="ZW2374" s="121"/>
      <c r="ZX2374" s="121"/>
      <c r="ZY2374" s="121"/>
      <c r="ZZ2374" s="121"/>
      <c r="AAA2374" s="121"/>
      <c r="AAB2374" s="121"/>
      <c r="AAC2374" s="121"/>
      <c r="AAD2374" s="121"/>
      <c r="AAE2374" s="121"/>
      <c r="AAF2374" s="121"/>
      <c r="AAG2374" s="121"/>
      <c r="AAH2374" s="121"/>
      <c r="AAI2374" s="121"/>
      <c r="AAJ2374" s="121"/>
      <c r="AAK2374" s="121"/>
      <c r="AAL2374" s="121"/>
      <c r="AAM2374" s="121"/>
      <c r="AAN2374" s="121"/>
      <c r="AAO2374" s="121"/>
      <c r="AAP2374" s="121"/>
      <c r="AAQ2374" s="121"/>
      <c r="AAR2374" s="121"/>
      <c r="AAS2374" s="121"/>
      <c r="AAT2374" s="121"/>
      <c r="AAU2374" s="121"/>
      <c r="AAV2374" s="121"/>
      <c r="AAW2374" s="121"/>
      <c r="AAX2374" s="121"/>
      <c r="AAY2374" s="121"/>
      <c r="AAZ2374" s="121"/>
      <c r="ABA2374" s="121"/>
      <c r="ABB2374" s="121"/>
      <c r="ABC2374" s="121"/>
      <c r="ABD2374" s="121"/>
      <c r="ABE2374" s="121"/>
      <c r="ABF2374" s="121"/>
      <c r="ABG2374" s="121"/>
      <c r="ABH2374" s="121"/>
      <c r="ABI2374" s="121"/>
      <c r="ABJ2374" s="121"/>
      <c r="ABK2374" s="121"/>
      <c r="ABL2374" s="121"/>
      <c r="ABM2374" s="121"/>
      <c r="ABN2374" s="121"/>
      <c r="ABO2374" s="121"/>
      <c r="ABP2374" s="121"/>
      <c r="ABQ2374" s="121"/>
      <c r="ABR2374" s="121"/>
      <c r="ABS2374" s="121"/>
      <c r="ABT2374" s="121"/>
      <c r="ABU2374" s="121"/>
      <c r="ABV2374" s="121"/>
      <c r="ABW2374" s="121"/>
      <c r="ABX2374" s="121"/>
      <c r="ABY2374" s="121"/>
      <c r="ABZ2374" s="121"/>
      <c r="ACA2374" s="121"/>
      <c r="ACB2374" s="121"/>
      <c r="ACC2374" s="121"/>
      <c r="ACD2374" s="121"/>
      <c r="ACE2374" s="121"/>
      <c r="ACF2374" s="121"/>
      <c r="ACG2374" s="121"/>
      <c r="ACH2374" s="121"/>
      <c r="ACI2374" s="121"/>
      <c r="ACJ2374" s="121"/>
      <c r="ACK2374" s="121"/>
      <c r="ACL2374" s="121"/>
      <c r="ACM2374" s="121"/>
      <c r="ACN2374" s="121"/>
      <c r="ACO2374" s="121"/>
      <c r="ACP2374" s="121"/>
      <c r="ACQ2374" s="121"/>
      <c r="ACR2374" s="121"/>
      <c r="ACS2374" s="121"/>
      <c r="ACT2374" s="121"/>
      <c r="ACU2374" s="121"/>
      <c r="ACV2374" s="121"/>
      <c r="ACW2374" s="121"/>
      <c r="ACX2374" s="121"/>
      <c r="ACY2374" s="121"/>
      <c r="ACZ2374" s="121"/>
      <c r="ADA2374" s="121"/>
      <c r="ADB2374" s="121"/>
      <c r="ADC2374" s="121"/>
      <c r="ADD2374" s="121"/>
      <c r="ADE2374" s="121"/>
      <c r="ADF2374" s="121"/>
      <c r="ADG2374" s="121"/>
      <c r="ADH2374" s="121"/>
      <c r="ADI2374" s="121"/>
      <c r="ADJ2374" s="121"/>
      <c r="ADK2374" s="121"/>
      <c r="ADL2374" s="121"/>
      <c r="ADM2374" s="121"/>
      <c r="ADN2374" s="121"/>
      <c r="ADO2374" s="121"/>
      <c r="ADP2374" s="121"/>
      <c r="ADQ2374" s="121"/>
      <c r="ADR2374" s="121"/>
      <c r="ADS2374" s="121"/>
      <c r="ADT2374" s="121"/>
      <c r="ADU2374" s="121"/>
      <c r="ADV2374" s="121"/>
      <c r="ADW2374" s="121"/>
      <c r="ADX2374" s="121"/>
      <c r="ADY2374" s="121"/>
      <c r="ADZ2374" s="121"/>
      <c r="AEA2374" s="121"/>
      <c r="AEB2374" s="121"/>
      <c r="AEC2374" s="121"/>
      <c r="AED2374" s="121"/>
      <c r="AEE2374" s="121"/>
      <c r="AEF2374" s="121"/>
      <c r="AEG2374" s="121"/>
      <c r="AEH2374" s="121"/>
      <c r="AEI2374" s="121"/>
      <c r="AEJ2374" s="121"/>
      <c r="AEK2374" s="121"/>
      <c r="AEL2374" s="121"/>
      <c r="AEM2374" s="121"/>
      <c r="AEN2374" s="121"/>
      <c r="AEO2374" s="121"/>
      <c r="AEP2374" s="121"/>
      <c r="AEQ2374" s="121"/>
      <c r="AER2374" s="121"/>
      <c r="AES2374" s="121"/>
      <c r="AET2374" s="121"/>
      <c r="AEU2374" s="121"/>
      <c r="AEV2374" s="121"/>
      <c r="AEW2374" s="121"/>
      <c r="AEX2374" s="121"/>
      <c r="AEY2374" s="121"/>
      <c r="AEZ2374" s="121"/>
      <c r="AFA2374" s="121"/>
      <c r="AFB2374" s="121"/>
      <c r="AFC2374" s="121"/>
      <c r="AFD2374" s="121"/>
      <c r="AFE2374" s="121"/>
      <c r="AFF2374" s="121"/>
      <c r="AFG2374" s="121"/>
      <c r="AFH2374" s="121"/>
      <c r="AFI2374" s="121"/>
      <c r="AFJ2374" s="121"/>
      <c r="AFK2374" s="121"/>
      <c r="AFL2374" s="121"/>
      <c r="AFM2374" s="121"/>
      <c r="AFN2374" s="121"/>
      <c r="AFO2374" s="121"/>
      <c r="AFP2374" s="121"/>
      <c r="AFQ2374" s="121"/>
      <c r="AFR2374" s="121"/>
      <c r="AFS2374" s="121"/>
      <c r="AFT2374" s="121"/>
      <c r="AFU2374" s="121"/>
      <c r="AFV2374" s="121"/>
      <c r="AFW2374" s="121"/>
      <c r="AFX2374" s="121"/>
      <c r="AFY2374" s="121"/>
      <c r="AFZ2374" s="121"/>
      <c r="AGA2374" s="121"/>
      <c r="AGB2374" s="121"/>
      <c r="AGC2374" s="121"/>
      <c r="AGD2374" s="121"/>
      <c r="AGE2374" s="121"/>
      <c r="AGF2374" s="121"/>
      <c r="AGG2374" s="121"/>
      <c r="AGH2374" s="121"/>
      <c r="AGI2374" s="121"/>
      <c r="AGJ2374" s="121"/>
      <c r="AGK2374" s="121"/>
      <c r="AGL2374" s="121"/>
      <c r="AGM2374" s="121"/>
      <c r="AGN2374" s="121"/>
      <c r="AGO2374" s="121"/>
      <c r="AGP2374" s="121"/>
      <c r="AGQ2374" s="121"/>
      <c r="AGR2374" s="121"/>
      <c r="AGS2374" s="121"/>
      <c r="AGT2374" s="121"/>
      <c r="AGU2374" s="121"/>
      <c r="AGV2374" s="121"/>
      <c r="AGW2374" s="121"/>
      <c r="AGX2374" s="121"/>
      <c r="AGY2374" s="121"/>
      <c r="AGZ2374" s="121"/>
      <c r="AHA2374" s="121"/>
      <c r="AHB2374" s="121"/>
      <c r="AHC2374" s="121"/>
      <c r="AHD2374" s="121"/>
      <c r="AHE2374" s="121"/>
      <c r="AHF2374" s="121"/>
      <c r="AHG2374" s="121"/>
      <c r="AHH2374" s="121"/>
      <c r="AHI2374" s="121"/>
      <c r="AHJ2374" s="121"/>
      <c r="AHK2374" s="121"/>
      <c r="AHL2374" s="121"/>
      <c r="AHM2374" s="121"/>
      <c r="AHN2374" s="121"/>
      <c r="AHO2374" s="121"/>
      <c r="AHP2374" s="121"/>
      <c r="AHQ2374" s="121"/>
      <c r="AHR2374" s="121"/>
      <c r="AHS2374" s="121"/>
      <c r="AHT2374" s="121"/>
      <c r="AHU2374" s="121"/>
      <c r="AHV2374" s="121"/>
      <c r="AHW2374" s="121"/>
      <c r="AHX2374" s="121"/>
      <c r="AHY2374" s="121"/>
      <c r="AHZ2374" s="121"/>
      <c r="AIA2374" s="121"/>
      <c r="AIB2374" s="121"/>
      <c r="AIC2374" s="121"/>
      <c r="AID2374" s="121"/>
      <c r="AIE2374" s="121"/>
      <c r="AIF2374" s="121"/>
      <c r="AIG2374" s="121"/>
      <c r="AIH2374" s="121"/>
      <c r="AII2374" s="121"/>
      <c r="AIJ2374" s="121"/>
      <c r="AIK2374" s="121"/>
      <c r="AIL2374" s="121"/>
      <c r="AIM2374" s="121"/>
      <c r="AIN2374" s="121"/>
      <c r="AIO2374" s="121"/>
      <c r="AIP2374" s="121"/>
      <c r="AIQ2374" s="121"/>
      <c r="AIR2374" s="121"/>
      <c r="AIS2374" s="121"/>
      <c r="AIT2374" s="121"/>
      <c r="AIU2374" s="121"/>
      <c r="AIV2374" s="121"/>
      <c r="AIW2374" s="121"/>
      <c r="AIX2374" s="121"/>
      <c r="AIY2374" s="121"/>
      <c r="AIZ2374" s="121"/>
      <c r="AJA2374" s="121"/>
      <c r="AJB2374" s="121"/>
      <c r="AJC2374" s="121"/>
      <c r="AJD2374" s="121"/>
      <c r="AJE2374" s="121"/>
      <c r="AJF2374" s="121"/>
      <c r="AJG2374" s="121"/>
      <c r="AJH2374" s="121"/>
      <c r="AJI2374" s="121"/>
      <c r="AJJ2374" s="121"/>
      <c r="AJK2374" s="121"/>
      <c r="AJL2374" s="121"/>
      <c r="AJM2374" s="121"/>
      <c r="AJN2374" s="121"/>
      <c r="AJO2374" s="121"/>
      <c r="AJP2374" s="121"/>
      <c r="AJQ2374" s="121"/>
      <c r="AJR2374" s="121"/>
      <c r="AJS2374" s="121"/>
      <c r="AJT2374" s="121"/>
      <c r="AJU2374" s="121"/>
      <c r="AJV2374" s="121"/>
      <c r="AJW2374" s="121"/>
      <c r="AJX2374" s="121"/>
      <c r="AJY2374" s="121"/>
      <c r="AJZ2374" s="121"/>
      <c r="AKA2374" s="121"/>
      <c r="AKB2374" s="121"/>
      <c r="AKC2374" s="121"/>
      <c r="AKD2374" s="121"/>
      <c r="AKE2374" s="121"/>
      <c r="AKF2374" s="121"/>
      <c r="AKG2374" s="121"/>
      <c r="AKH2374" s="121"/>
      <c r="AKI2374" s="121"/>
      <c r="AKJ2374" s="121"/>
      <c r="AKK2374" s="121"/>
      <c r="AKL2374" s="121"/>
      <c r="AKM2374" s="121"/>
      <c r="AKN2374" s="121"/>
      <c r="AKO2374" s="121"/>
      <c r="AKP2374" s="121"/>
      <c r="AKQ2374" s="121"/>
      <c r="AKR2374" s="121"/>
      <c r="AKS2374" s="121"/>
      <c r="AKT2374" s="121"/>
      <c r="AKU2374" s="121"/>
      <c r="AKV2374" s="121"/>
      <c r="AKW2374" s="121"/>
      <c r="AKX2374" s="121"/>
      <c r="AKY2374" s="121"/>
      <c r="AKZ2374" s="121"/>
      <c r="ALA2374" s="121"/>
      <c r="ALB2374" s="121"/>
      <c r="ALC2374" s="121"/>
      <c r="ALD2374" s="121"/>
      <c r="ALE2374" s="121"/>
      <c r="ALF2374" s="121"/>
      <c r="ALG2374" s="121"/>
      <c r="ALH2374" s="121"/>
      <c r="ALI2374" s="121"/>
      <c r="ALJ2374" s="121"/>
      <c r="ALK2374" s="121"/>
      <c r="ALL2374" s="121"/>
      <c r="ALM2374" s="121"/>
      <c r="ALN2374" s="121"/>
      <c r="ALO2374" s="121"/>
      <c r="ALP2374" s="121"/>
      <c r="ALQ2374" s="121"/>
      <c r="ALR2374" s="121"/>
      <c r="ALS2374" s="121"/>
      <c r="ALT2374" s="121"/>
      <c r="ALU2374" s="121"/>
      <c r="ALV2374" s="121"/>
      <c r="ALW2374" s="121"/>
      <c r="ALX2374" s="121"/>
      <c r="ALY2374" s="121"/>
      <c r="ALZ2374" s="121"/>
      <c r="AMA2374" s="121"/>
      <c r="AMB2374" s="121"/>
      <c r="AMC2374" s="121"/>
      <c r="AMD2374" s="121"/>
      <c r="AME2374" s="121"/>
      <c r="AMF2374" s="121"/>
      <c r="AMG2374" s="121"/>
      <c r="AMH2374" s="121"/>
      <c r="AMI2374" s="121"/>
      <c r="AMJ2374" s="121"/>
      <c r="AMK2374" s="121"/>
    </row>
    <row r="2375" spans="1:1025" s="108" customFormat="1">
      <c r="A2375" s="15">
        <v>2372</v>
      </c>
      <c r="B2375" s="87" t="s">
        <v>18</v>
      </c>
      <c r="C2375" s="274" t="s">
        <v>3864</v>
      </c>
      <c r="D2375" s="87" t="s">
        <v>5747</v>
      </c>
      <c r="E2375" s="16" t="s">
        <v>736</v>
      </c>
      <c r="F2375" s="16" t="s">
        <v>938</v>
      </c>
      <c r="G2375" s="87" t="s">
        <v>5741</v>
      </c>
      <c r="H2375" s="290" t="s">
        <v>5815</v>
      </c>
      <c r="I2375" s="16" t="s">
        <v>5816</v>
      </c>
      <c r="J2375" s="289" t="s">
        <v>5766</v>
      </c>
      <c r="K2375" s="16" t="s">
        <v>5817</v>
      </c>
      <c r="L2375" s="16" t="s">
        <v>5818</v>
      </c>
      <c r="M2375" s="286" t="s">
        <v>5819</v>
      </c>
      <c r="N2375" s="121"/>
      <c r="O2375" s="121"/>
      <c r="P2375" s="121"/>
      <c r="Q2375" s="121"/>
      <c r="R2375" s="121"/>
      <c r="S2375" s="121"/>
      <c r="T2375" s="121"/>
      <c r="U2375" s="121"/>
      <c r="V2375" s="121"/>
      <c r="W2375" s="121"/>
      <c r="X2375" s="121"/>
      <c r="Y2375" s="121"/>
      <c r="Z2375" s="121"/>
      <c r="AA2375" s="121"/>
      <c r="AB2375" s="121"/>
      <c r="AC2375" s="121"/>
      <c r="AD2375" s="121"/>
      <c r="AE2375" s="121"/>
      <c r="AF2375" s="121"/>
      <c r="AG2375" s="121"/>
      <c r="AH2375" s="121"/>
      <c r="AI2375" s="121"/>
      <c r="AJ2375" s="121"/>
      <c r="AK2375" s="121"/>
      <c r="AL2375" s="121"/>
      <c r="AM2375" s="121"/>
      <c r="AN2375" s="121"/>
      <c r="AO2375" s="121"/>
      <c r="AP2375" s="121"/>
      <c r="AQ2375" s="121"/>
      <c r="AR2375" s="121"/>
      <c r="AS2375" s="121"/>
      <c r="AT2375" s="121"/>
      <c r="AU2375" s="121"/>
      <c r="AV2375" s="121"/>
      <c r="AW2375" s="121"/>
      <c r="AX2375" s="121"/>
      <c r="AY2375" s="121"/>
      <c r="AZ2375" s="121"/>
      <c r="BA2375" s="121"/>
      <c r="BB2375" s="121"/>
      <c r="BC2375" s="121"/>
      <c r="BD2375" s="121"/>
      <c r="BE2375" s="121"/>
      <c r="BF2375" s="121"/>
      <c r="BG2375" s="121"/>
      <c r="BH2375" s="121"/>
      <c r="BI2375" s="121"/>
      <c r="BJ2375" s="121"/>
      <c r="BK2375" s="121"/>
      <c r="BL2375" s="121"/>
      <c r="BM2375" s="121"/>
      <c r="BN2375" s="121"/>
      <c r="BO2375" s="121"/>
      <c r="BP2375" s="121"/>
      <c r="BQ2375" s="121"/>
      <c r="BR2375" s="121"/>
      <c r="BS2375" s="121"/>
      <c r="BT2375" s="121"/>
      <c r="BU2375" s="121"/>
      <c r="BV2375" s="121"/>
      <c r="BW2375" s="121"/>
      <c r="BX2375" s="121"/>
      <c r="BY2375" s="121"/>
      <c r="BZ2375" s="121"/>
      <c r="CA2375" s="121"/>
      <c r="CB2375" s="121"/>
      <c r="CC2375" s="121"/>
      <c r="CD2375" s="121"/>
      <c r="CE2375" s="121"/>
      <c r="CF2375" s="121"/>
      <c r="CG2375" s="121"/>
      <c r="CH2375" s="121"/>
      <c r="CI2375" s="121"/>
      <c r="CJ2375" s="121"/>
      <c r="CK2375" s="121"/>
      <c r="CL2375" s="121"/>
      <c r="CM2375" s="121"/>
      <c r="CN2375" s="121"/>
      <c r="CO2375" s="121"/>
      <c r="CP2375" s="121"/>
      <c r="CQ2375" s="121"/>
      <c r="CR2375" s="121"/>
      <c r="CS2375" s="121"/>
      <c r="CT2375" s="121"/>
      <c r="CU2375" s="121"/>
      <c r="CV2375" s="121"/>
      <c r="CW2375" s="121"/>
      <c r="CX2375" s="121"/>
      <c r="CY2375" s="121"/>
      <c r="CZ2375" s="121"/>
      <c r="DA2375" s="121"/>
      <c r="DB2375" s="121"/>
      <c r="DC2375" s="121"/>
      <c r="DD2375" s="121"/>
      <c r="DE2375" s="121"/>
      <c r="DF2375" s="121"/>
      <c r="DG2375" s="121"/>
      <c r="DH2375" s="121"/>
      <c r="DI2375" s="121"/>
      <c r="DJ2375" s="121"/>
      <c r="DK2375" s="121"/>
      <c r="DL2375" s="121"/>
      <c r="DM2375" s="121"/>
      <c r="DN2375" s="121"/>
      <c r="DO2375" s="121"/>
      <c r="DP2375" s="121"/>
      <c r="DQ2375" s="121"/>
      <c r="DR2375" s="121"/>
      <c r="DS2375" s="121"/>
      <c r="DT2375" s="121"/>
      <c r="DU2375" s="121"/>
      <c r="DV2375" s="121"/>
      <c r="DW2375" s="121"/>
      <c r="DX2375" s="121"/>
      <c r="DY2375" s="121"/>
      <c r="DZ2375" s="121"/>
      <c r="EA2375" s="121"/>
      <c r="EB2375" s="121"/>
      <c r="EC2375" s="121"/>
      <c r="ED2375" s="121"/>
      <c r="EE2375" s="121"/>
      <c r="EF2375" s="121"/>
      <c r="EG2375" s="121"/>
      <c r="EH2375" s="121"/>
      <c r="EI2375" s="121"/>
      <c r="EJ2375" s="121"/>
      <c r="EK2375" s="121"/>
      <c r="EL2375" s="121"/>
      <c r="EM2375" s="121"/>
      <c r="EN2375" s="121"/>
      <c r="EO2375" s="121"/>
      <c r="EP2375" s="121"/>
      <c r="EQ2375" s="121"/>
      <c r="ER2375" s="121"/>
      <c r="ES2375" s="121"/>
      <c r="ET2375" s="121"/>
      <c r="EU2375" s="121"/>
      <c r="EV2375" s="121"/>
      <c r="EW2375" s="121"/>
      <c r="EX2375" s="121"/>
      <c r="EY2375" s="121"/>
      <c r="EZ2375" s="121"/>
      <c r="FA2375" s="121"/>
      <c r="FB2375" s="121"/>
      <c r="FC2375" s="121"/>
      <c r="FD2375" s="121"/>
      <c r="FE2375" s="121"/>
      <c r="FF2375" s="121"/>
      <c r="FG2375" s="121"/>
      <c r="FH2375" s="121"/>
      <c r="FI2375" s="121"/>
      <c r="FJ2375" s="121"/>
      <c r="FK2375" s="121"/>
      <c r="FL2375" s="121"/>
      <c r="FM2375" s="121"/>
      <c r="FN2375" s="121"/>
      <c r="FO2375" s="121"/>
      <c r="FP2375" s="121"/>
      <c r="FQ2375" s="121"/>
      <c r="FR2375" s="121"/>
      <c r="FS2375" s="121"/>
      <c r="FT2375" s="121"/>
      <c r="FU2375" s="121"/>
      <c r="FV2375" s="121"/>
      <c r="FW2375" s="121"/>
      <c r="FX2375" s="121"/>
      <c r="FY2375" s="121"/>
      <c r="FZ2375" s="121"/>
      <c r="GA2375" s="121"/>
      <c r="GB2375" s="121"/>
      <c r="GC2375" s="121"/>
      <c r="GD2375" s="121"/>
      <c r="GE2375" s="121"/>
      <c r="GF2375" s="121"/>
      <c r="GG2375" s="121"/>
      <c r="GH2375" s="121"/>
      <c r="GI2375" s="121"/>
      <c r="GJ2375" s="121"/>
      <c r="GK2375" s="121"/>
      <c r="GL2375" s="121"/>
      <c r="GM2375" s="121"/>
      <c r="GN2375" s="121"/>
      <c r="GO2375" s="121"/>
      <c r="GP2375" s="121"/>
      <c r="GQ2375" s="121"/>
      <c r="GR2375" s="121"/>
      <c r="GS2375" s="121"/>
      <c r="GT2375" s="121"/>
      <c r="GU2375" s="121"/>
      <c r="GV2375" s="121"/>
      <c r="GW2375" s="121"/>
      <c r="GX2375" s="121"/>
      <c r="GY2375" s="121"/>
      <c r="GZ2375" s="121"/>
      <c r="HA2375" s="121"/>
      <c r="HB2375" s="121"/>
      <c r="HC2375" s="121"/>
      <c r="HD2375" s="121"/>
      <c r="HE2375" s="121"/>
      <c r="HF2375" s="121"/>
      <c r="HG2375" s="121"/>
      <c r="HH2375" s="121"/>
      <c r="HI2375" s="121"/>
      <c r="HJ2375" s="121"/>
      <c r="HK2375" s="121"/>
      <c r="HL2375" s="121"/>
      <c r="HM2375" s="121"/>
      <c r="HN2375" s="121"/>
      <c r="HO2375" s="121"/>
      <c r="HP2375" s="121"/>
      <c r="HQ2375" s="121"/>
      <c r="HR2375" s="121"/>
      <c r="HS2375" s="121"/>
      <c r="HT2375" s="121"/>
      <c r="HU2375" s="121"/>
      <c r="HV2375" s="121"/>
      <c r="HW2375" s="121"/>
      <c r="HX2375" s="121"/>
      <c r="HY2375" s="121"/>
      <c r="HZ2375" s="121"/>
      <c r="IA2375" s="121"/>
      <c r="IB2375" s="121"/>
      <c r="IC2375" s="121"/>
      <c r="ID2375" s="121"/>
      <c r="IE2375" s="121"/>
      <c r="IF2375" s="121"/>
      <c r="IG2375" s="121"/>
      <c r="IH2375" s="121"/>
      <c r="II2375" s="121"/>
      <c r="IJ2375" s="121"/>
      <c r="IK2375" s="121"/>
      <c r="IL2375" s="121"/>
      <c r="IM2375" s="121"/>
      <c r="IN2375" s="121"/>
      <c r="IO2375" s="121"/>
      <c r="IP2375" s="121"/>
      <c r="IQ2375" s="121"/>
      <c r="IR2375" s="121"/>
      <c r="IS2375" s="121"/>
      <c r="IT2375" s="121"/>
      <c r="IU2375" s="121"/>
      <c r="IV2375" s="121"/>
      <c r="IW2375" s="121"/>
      <c r="IX2375" s="121"/>
      <c r="IY2375" s="121"/>
      <c r="IZ2375" s="121"/>
      <c r="JA2375" s="121"/>
      <c r="JB2375" s="121"/>
      <c r="JC2375" s="121"/>
      <c r="JD2375" s="121"/>
      <c r="JE2375" s="121"/>
      <c r="JF2375" s="121"/>
      <c r="JG2375" s="121"/>
      <c r="JH2375" s="121"/>
      <c r="JI2375" s="121"/>
      <c r="JJ2375" s="121"/>
      <c r="JK2375" s="121"/>
      <c r="JL2375" s="121"/>
      <c r="JM2375" s="121"/>
      <c r="JN2375" s="121"/>
      <c r="JO2375" s="121"/>
      <c r="JP2375" s="121"/>
      <c r="JQ2375" s="121"/>
      <c r="JR2375" s="121"/>
      <c r="JS2375" s="121"/>
      <c r="JT2375" s="121"/>
      <c r="JU2375" s="121"/>
      <c r="JV2375" s="121"/>
      <c r="JW2375" s="121"/>
      <c r="JX2375" s="121"/>
      <c r="JY2375" s="121"/>
      <c r="JZ2375" s="121"/>
      <c r="KA2375" s="121"/>
      <c r="KB2375" s="121"/>
      <c r="KC2375" s="121"/>
      <c r="KD2375" s="121"/>
      <c r="KE2375" s="121"/>
      <c r="KF2375" s="121"/>
      <c r="KG2375" s="121"/>
      <c r="KH2375" s="121"/>
      <c r="KI2375" s="121"/>
      <c r="KJ2375" s="121"/>
      <c r="KK2375" s="121"/>
      <c r="KL2375" s="121"/>
      <c r="KM2375" s="121"/>
      <c r="KN2375" s="121"/>
      <c r="KO2375" s="121"/>
      <c r="KP2375" s="121"/>
      <c r="KQ2375" s="121"/>
      <c r="KR2375" s="121"/>
      <c r="KS2375" s="121"/>
      <c r="KT2375" s="121"/>
      <c r="KU2375" s="121"/>
      <c r="KV2375" s="121"/>
      <c r="KW2375" s="121"/>
      <c r="KX2375" s="121"/>
      <c r="KY2375" s="121"/>
      <c r="KZ2375" s="121"/>
      <c r="LA2375" s="121"/>
      <c r="LB2375" s="121"/>
      <c r="LC2375" s="121"/>
      <c r="LD2375" s="121"/>
      <c r="LE2375" s="121"/>
      <c r="LF2375" s="121"/>
      <c r="LG2375" s="121"/>
      <c r="LH2375" s="121"/>
      <c r="LI2375" s="121"/>
      <c r="LJ2375" s="121"/>
      <c r="LK2375" s="121"/>
      <c r="LL2375" s="121"/>
      <c r="LM2375" s="121"/>
      <c r="LN2375" s="121"/>
      <c r="LO2375" s="121"/>
      <c r="LP2375" s="121"/>
      <c r="LQ2375" s="121"/>
      <c r="LR2375" s="121"/>
      <c r="LS2375" s="121"/>
      <c r="LT2375" s="121"/>
      <c r="LU2375" s="121"/>
      <c r="LV2375" s="121"/>
      <c r="LW2375" s="121"/>
      <c r="LX2375" s="121"/>
      <c r="LY2375" s="121"/>
      <c r="LZ2375" s="121"/>
      <c r="MA2375" s="121"/>
      <c r="MB2375" s="121"/>
      <c r="MC2375" s="121"/>
      <c r="MD2375" s="121"/>
      <c r="ME2375" s="121"/>
      <c r="MF2375" s="121"/>
      <c r="MG2375" s="121"/>
      <c r="MH2375" s="121"/>
      <c r="MI2375" s="121"/>
      <c r="MJ2375" s="121"/>
      <c r="MK2375" s="121"/>
      <c r="ML2375" s="121"/>
      <c r="MM2375" s="121"/>
      <c r="MN2375" s="121"/>
      <c r="MO2375" s="121"/>
      <c r="MP2375" s="121"/>
      <c r="MQ2375" s="121"/>
      <c r="MR2375" s="121"/>
      <c r="MS2375" s="121"/>
      <c r="MT2375" s="121"/>
      <c r="MU2375" s="121"/>
      <c r="MV2375" s="121"/>
      <c r="MW2375" s="121"/>
      <c r="MX2375" s="121"/>
      <c r="MY2375" s="121"/>
      <c r="MZ2375" s="121"/>
      <c r="NA2375" s="121"/>
      <c r="NB2375" s="121"/>
      <c r="NC2375" s="121"/>
      <c r="ND2375" s="121"/>
      <c r="NE2375" s="121"/>
      <c r="NF2375" s="121"/>
      <c r="NG2375" s="121"/>
      <c r="NH2375" s="121"/>
      <c r="NI2375" s="121"/>
      <c r="NJ2375" s="121"/>
      <c r="NK2375" s="121"/>
      <c r="NL2375" s="121"/>
      <c r="NM2375" s="121"/>
      <c r="NN2375" s="121"/>
      <c r="NO2375" s="121"/>
      <c r="NP2375" s="121"/>
      <c r="NQ2375" s="121"/>
      <c r="NR2375" s="121"/>
      <c r="NS2375" s="121"/>
      <c r="NT2375" s="121"/>
      <c r="NU2375" s="121"/>
      <c r="NV2375" s="121"/>
      <c r="NW2375" s="121"/>
      <c r="NX2375" s="121"/>
      <c r="NY2375" s="121"/>
      <c r="NZ2375" s="121"/>
      <c r="OA2375" s="121"/>
      <c r="OB2375" s="121"/>
      <c r="OC2375" s="121"/>
      <c r="OD2375" s="121"/>
      <c r="OE2375" s="121"/>
      <c r="OF2375" s="121"/>
      <c r="OG2375" s="121"/>
      <c r="OH2375" s="121"/>
      <c r="OI2375" s="121"/>
      <c r="OJ2375" s="121"/>
      <c r="OK2375" s="121"/>
      <c r="OL2375" s="121"/>
      <c r="OM2375" s="121"/>
      <c r="ON2375" s="121"/>
      <c r="OO2375" s="121"/>
      <c r="OP2375" s="121"/>
      <c r="OQ2375" s="121"/>
      <c r="OR2375" s="121"/>
      <c r="OS2375" s="121"/>
      <c r="OT2375" s="121"/>
      <c r="OU2375" s="121"/>
      <c r="OV2375" s="121"/>
      <c r="OW2375" s="121"/>
      <c r="OX2375" s="121"/>
      <c r="OY2375" s="121"/>
      <c r="OZ2375" s="121"/>
      <c r="PA2375" s="121"/>
      <c r="PB2375" s="121"/>
      <c r="PC2375" s="121"/>
      <c r="PD2375" s="121"/>
      <c r="PE2375" s="121"/>
      <c r="PF2375" s="121"/>
      <c r="PG2375" s="121"/>
      <c r="PH2375" s="121"/>
      <c r="PI2375" s="121"/>
      <c r="PJ2375" s="121"/>
      <c r="PK2375" s="121"/>
      <c r="PL2375" s="121"/>
      <c r="PM2375" s="121"/>
      <c r="PN2375" s="121"/>
      <c r="PO2375" s="121"/>
      <c r="PP2375" s="121"/>
      <c r="PQ2375" s="121"/>
      <c r="PR2375" s="121"/>
      <c r="PS2375" s="121"/>
      <c r="PT2375" s="121"/>
      <c r="PU2375" s="121"/>
      <c r="PV2375" s="121"/>
      <c r="PW2375" s="121"/>
      <c r="PX2375" s="121"/>
      <c r="PY2375" s="121"/>
      <c r="PZ2375" s="121"/>
      <c r="QA2375" s="121"/>
      <c r="QB2375" s="121"/>
      <c r="QC2375" s="121"/>
      <c r="QD2375" s="121"/>
      <c r="QE2375" s="121"/>
      <c r="QF2375" s="121"/>
      <c r="QG2375" s="121"/>
      <c r="QH2375" s="121"/>
      <c r="QI2375" s="121"/>
      <c r="QJ2375" s="121"/>
      <c r="QK2375" s="121"/>
      <c r="QL2375" s="121"/>
      <c r="QM2375" s="121"/>
      <c r="QN2375" s="121"/>
      <c r="QO2375" s="121"/>
      <c r="QP2375" s="121"/>
      <c r="QQ2375" s="121"/>
      <c r="QR2375" s="121"/>
      <c r="QS2375" s="121"/>
      <c r="QT2375" s="121"/>
      <c r="QU2375" s="121"/>
      <c r="QV2375" s="121"/>
      <c r="QW2375" s="121"/>
      <c r="QX2375" s="121"/>
      <c r="QY2375" s="121"/>
      <c r="QZ2375" s="121"/>
      <c r="RA2375" s="121"/>
      <c r="RB2375" s="121"/>
      <c r="RC2375" s="121"/>
      <c r="RD2375" s="121"/>
      <c r="RE2375" s="121"/>
      <c r="RF2375" s="121"/>
      <c r="RG2375" s="121"/>
      <c r="RH2375" s="121"/>
      <c r="RI2375" s="121"/>
      <c r="RJ2375" s="121"/>
      <c r="RK2375" s="121"/>
      <c r="RL2375" s="121"/>
      <c r="RM2375" s="121"/>
      <c r="RN2375" s="121"/>
      <c r="RO2375" s="121"/>
      <c r="RP2375" s="121"/>
      <c r="RQ2375" s="121"/>
      <c r="RR2375" s="121"/>
      <c r="RS2375" s="121"/>
      <c r="RT2375" s="121"/>
      <c r="RU2375" s="121"/>
      <c r="RV2375" s="121"/>
      <c r="RW2375" s="121"/>
      <c r="RX2375" s="121"/>
      <c r="RY2375" s="121"/>
      <c r="RZ2375" s="121"/>
      <c r="SA2375" s="121"/>
      <c r="SB2375" s="121"/>
      <c r="SC2375" s="121"/>
      <c r="SD2375" s="121"/>
      <c r="SE2375" s="121"/>
      <c r="SF2375" s="121"/>
      <c r="SG2375" s="121"/>
      <c r="SH2375" s="121"/>
      <c r="SI2375" s="121"/>
      <c r="SJ2375" s="121"/>
      <c r="SK2375" s="121"/>
      <c r="SL2375" s="121"/>
      <c r="SM2375" s="121"/>
      <c r="SN2375" s="121"/>
      <c r="SO2375" s="121"/>
      <c r="SP2375" s="121"/>
      <c r="SQ2375" s="121"/>
      <c r="SR2375" s="121"/>
      <c r="SS2375" s="121"/>
      <c r="ST2375" s="121"/>
      <c r="SU2375" s="121"/>
      <c r="SV2375" s="121"/>
      <c r="SW2375" s="121"/>
      <c r="SX2375" s="121"/>
      <c r="SY2375" s="121"/>
      <c r="SZ2375" s="121"/>
      <c r="TA2375" s="121"/>
      <c r="TB2375" s="121"/>
      <c r="TC2375" s="121"/>
      <c r="TD2375" s="121"/>
      <c r="TE2375" s="121"/>
      <c r="TF2375" s="121"/>
      <c r="TG2375" s="121"/>
      <c r="TH2375" s="121"/>
      <c r="TI2375" s="121"/>
      <c r="TJ2375" s="121"/>
      <c r="TK2375" s="121"/>
      <c r="TL2375" s="121"/>
      <c r="TM2375" s="121"/>
      <c r="TN2375" s="121"/>
      <c r="TO2375" s="121"/>
      <c r="TP2375" s="121"/>
      <c r="TQ2375" s="121"/>
      <c r="TR2375" s="121"/>
      <c r="TS2375" s="121"/>
      <c r="TT2375" s="121"/>
      <c r="TU2375" s="121"/>
      <c r="TV2375" s="121"/>
      <c r="TW2375" s="121"/>
      <c r="TX2375" s="121"/>
      <c r="TY2375" s="121"/>
      <c r="TZ2375" s="121"/>
      <c r="UA2375" s="121"/>
      <c r="UB2375" s="121"/>
      <c r="UC2375" s="121"/>
      <c r="UD2375" s="121"/>
      <c r="UE2375" s="121"/>
      <c r="UF2375" s="121"/>
      <c r="UG2375" s="121"/>
      <c r="UH2375" s="121"/>
      <c r="UI2375" s="121"/>
      <c r="UJ2375" s="121"/>
      <c r="UK2375" s="121"/>
      <c r="UL2375" s="121"/>
      <c r="UM2375" s="121"/>
      <c r="UN2375" s="121"/>
      <c r="UO2375" s="121"/>
      <c r="UP2375" s="121"/>
      <c r="UQ2375" s="121"/>
      <c r="UR2375" s="121"/>
      <c r="US2375" s="121"/>
      <c r="UT2375" s="121"/>
      <c r="UU2375" s="121"/>
      <c r="UV2375" s="121"/>
      <c r="UW2375" s="121"/>
      <c r="UX2375" s="121"/>
      <c r="UY2375" s="121"/>
      <c r="UZ2375" s="121"/>
      <c r="VA2375" s="121"/>
      <c r="VB2375" s="121"/>
      <c r="VC2375" s="121"/>
      <c r="VD2375" s="121"/>
      <c r="VE2375" s="121"/>
      <c r="VF2375" s="121"/>
      <c r="VG2375" s="121"/>
      <c r="VH2375" s="121"/>
      <c r="VI2375" s="121"/>
      <c r="VJ2375" s="121"/>
      <c r="VK2375" s="121"/>
      <c r="VL2375" s="121"/>
      <c r="VM2375" s="121"/>
      <c r="VN2375" s="121"/>
      <c r="VO2375" s="121"/>
      <c r="VP2375" s="121"/>
      <c r="VQ2375" s="121"/>
      <c r="VR2375" s="121"/>
      <c r="VS2375" s="121"/>
      <c r="VT2375" s="121"/>
      <c r="VU2375" s="121"/>
      <c r="VV2375" s="121"/>
      <c r="VW2375" s="121"/>
      <c r="VX2375" s="121"/>
      <c r="VY2375" s="121"/>
      <c r="VZ2375" s="121"/>
      <c r="WA2375" s="121"/>
      <c r="WB2375" s="121"/>
      <c r="WC2375" s="121"/>
      <c r="WD2375" s="121"/>
      <c r="WE2375" s="121"/>
      <c r="WF2375" s="121"/>
      <c r="WG2375" s="121"/>
      <c r="WH2375" s="121"/>
      <c r="WI2375" s="121"/>
      <c r="WJ2375" s="121"/>
      <c r="WK2375" s="121"/>
      <c r="WL2375" s="121"/>
      <c r="WM2375" s="121"/>
      <c r="WN2375" s="121"/>
      <c r="WO2375" s="121"/>
      <c r="WP2375" s="121"/>
      <c r="WQ2375" s="121"/>
      <c r="WR2375" s="121"/>
      <c r="WS2375" s="121"/>
      <c r="WT2375" s="121"/>
      <c r="WU2375" s="121"/>
      <c r="WV2375" s="121"/>
      <c r="WW2375" s="121"/>
      <c r="WX2375" s="121"/>
      <c r="WY2375" s="121"/>
      <c r="WZ2375" s="121"/>
      <c r="XA2375" s="121"/>
      <c r="XB2375" s="121"/>
      <c r="XC2375" s="121"/>
      <c r="XD2375" s="121"/>
      <c r="XE2375" s="121"/>
      <c r="XF2375" s="121"/>
      <c r="XG2375" s="121"/>
      <c r="XH2375" s="121"/>
      <c r="XI2375" s="121"/>
      <c r="XJ2375" s="121"/>
      <c r="XK2375" s="121"/>
      <c r="XL2375" s="121"/>
      <c r="XM2375" s="121"/>
      <c r="XN2375" s="121"/>
      <c r="XO2375" s="121"/>
      <c r="XP2375" s="121"/>
      <c r="XQ2375" s="121"/>
      <c r="XR2375" s="121"/>
      <c r="XS2375" s="121"/>
      <c r="XT2375" s="121"/>
      <c r="XU2375" s="121"/>
      <c r="XV2375" s="121"/>
      <c r="XW2375" s="121"/>
      <c r="XX2375" s="121"/>
      <c r="XY2375" s="121"/>
      <c r="XZ2375" s="121"/>
      <c r="YA2375" s="121"/>
      <c r="YB2375" s="121"/>
      <c r="YC2375" s="121"/>
      <c r="YD2375" s="121"/>
      <c r="YE2375" s="121"/>
      <c r="YF2375" s="121"/>
      <c r="YG2375" s="121"/>
      <c r="YH2375" s="121"/>
      <c r="YI2375" s="121"/>
      <c r="YJ2375" s="121"/>
      <c r="YK2375" s="121"/>
      <c r="YL2375" s="121"/>
      <c r="YM2375" s="121"/>
      <c r="YN2375" s="121"/>
      <c r="YO2375" s="121"/>
      <c r="YP2375" s="121"/>
      <c r="YQ2375" s="121"/>
      <c r="YR2375" s="121"/>
      <c r="YS2375" s="121"/>
      <c r="YT2375" s="121"/>
      <c r="YU2375" s="121"/>
      <c r="YV2375" s="121"/>
      <c r="YW2375" s="121"/>
      <c r="YX2375" s="121"/>
      <c r="YY2375" s="121"/>
      <c r="YZ2375" s="121"/>
      <c r="ZA2375" s="121"/>
      <c r="ZB2375" s="121"/>
      <c r="ZC2375" s="121"/>
      <c r="ZD2375" s="121"/>
      <c r="ZE2375" s="121"/>
      <c r="ZF2375" s="121"/>
      <c r="ZG2375" s="121"/>
      <c r="ZH2375" s="121"/>
      <c r="ZI2375" s="121"/>
      <c r="ZJ2375" s="121"/>
      <c r="ZK2375" s="121"/>
      <c r="ZL2375" s="121"/>
      <c r="ZM2375" s="121"/>
      <c r="ZN2375" s="121"/>
      <c r="ZO2375" s="121"/>
      <c r="ZP2375" s="121"/>
      <c r="ZQ2375" s="121"/>
      <c r="ZR2375" s="121"/>
      <c r="ZS2375" s="121"/>
      <c r="ZT2375" s="121"/>
      <c r="ZU2375" s="121"/>
      <c r="ZV2375" s="121"/>
      <c r="ZW2375" s="121"/>
      <c r="ZX2375" s="121"/>
      <c r="ZY2375" s="121"/>
      <c r="ZZ2375" s="121"/>
      <c r="AAA2375" s="121"/>
      <c r="AAB2375" s="121"/>
      <c r="AAC2375" s="121"/>
      <c r="AAD2375" s="121"/>
      <c r="AAE2375" s="121"/>
      <c r="AAF2375" s="121"/>
      <c r="AAG2375" s="121"/>
      <c r="AAH2375" s="121"/>
      <c r="AAI2375" s="121"/>
      <c r="AAJ2375" s="121"/>
      <c r="AAK2375" s="121"/>
      <c r="AAL2375" s="121"/>
      <c r="AAM2375" s="121"/>
      <c r="AAN2375" s="121"/>
      <c r="AAO2375" s="121"/>
      <c r="AAP2375" s="121"/>
      <c r="AAQ2375" s="121"/>
      <c r="AAR2375" s="121"/>
      <c r="AAS2375" s="121"/>
      <c r="AAT2375" s="121"/>
      <c r="AAU2375" s="121"/>
      <c r="AAV2375" s="121"/>
      <c r="AAW2375" s="121"/>
      <c r="AAX2375" s="121"/>
      <c r="AAY2375" s="121"/>
      <c r="AAZ2375" s="121"/>
      <c r="ABA2375" s="121"/>
      <c r="ABB2375" s="121"/>
      <c r="ABC2375" s="121"/>
      <c r="ABD2375" s="121"/>
      <c r="ABE2375" s="121"/>
      <c r="ABF2375" s="121"/>
      <c r="ABG2375" s="121"/>
      <c r="ABH2375" s="121"/>
      <c r="ABI2375" s="121"/>
      <c r="ABJ2375" s="121"/>
      <c r="ABK2375" s="121"/>
      <c r="ABL2375" s="121"/>
      <c r="ABM2375" s="121"/>
      <c r="ABN2375" s="121"/>
      <c r="ABO2375" s="121"/>
      <c r="ABP2375" s="121"/>
      <c r="ABQ2375" s="121"/>
      <c r="ABR2375" s="121"/>
      <c r="ABS2375" s="121"/>
      <c r="ABT2375" s="121"/>
      <c r="ABU2375" s="121"/>
      <c r="ABV2375" s="121"/>
      <c r="ABW2375" s="121"/>
      <c r="ABX2375" s="121"/>
      <c r="ABY2375" s="121"/>
      <c r="ABZ2375" s="121"/>
      <c r="ACA2375" s="121"/>
      <c r="ACB2375" s="121"/>
      <c r="ACC2375" s="121"/>
      <c r="ACD2375" s="121"/>
      <c r="ACE2375" s="121"/>
      <c r="ACF2375" s="121"/>
      <c r="ACG2375" s="121"/>
      <c r="ACH2375" s="121"/>
      <c r="ACI2375" s="121"/>
      <c r="ACJ2375" s="121"/>
      <c r="ACK2375" s="121"/>
      <c r="ACL2375" s="121"/>
      <c r="ACM2375" s="121"/>
      <c r="ACN2375" s="121"/>
      <c r="ACO2375" s="121"/>
      <c r="ACP2375" s="121"/>
      <c r="ACQ2375" s="121"/>
      <c r="ACR2375" s="121"/>
      <c r="ACS2375" s="121"/>
      <c r="ACT2375" s="121"/>
      <c r="ACU2375" s="121"/>
      <c r="ACV2375" s="121"/>
      <c r="ACW2375" s="121"/>
      <c r="ACX2375" s="121"/>
      <c r="ACY2375" s="121"/>
      <c r="ACZ2375" s="121"/>
      <c r="ADA2375" s="121"/>
      <c r="ADB2375" s="121"/>
      <c r="ADC2375" s="121"/>
      <c r="ADD2375" s="121"/>
      <c r="ADE2375" s="121"/>
      <c r="ADF2375" s="121"/>
      <c r="ADG2375" s="121"/>
      <c r="ADH2375" s="121"/>
      <c r="ADI2375" s="121"/>
      <c r="ADJ2375" s="121"/>
      <c r="ADK2375" s="121"/>
      <c r="ADL2375" s="121"/>
      <c r="ADM2375" s="121"/>
      <c r="ADN2375" s="121"/>
      <c r="ADO2375" s="121"/>
      <c r="ADP2375" s="121"/>
      <c r="ADQ2375" s="121"/>
      <c r="ADR2375" s="121"/>
      <c r="ADS2375" s="121"/>
      <c r="ADT2375" s="121"/>
      <c r="ADU2375" s="121"/>
      <c r="ADV2375" s="121"/>
      <c r="ADW2375" s="121"/>
      <c r="ADX2375" s="121"/>
      <c r="ADY2375" s="121"/>
      <c r="ADZ2375" s="121"/>
      <c r="AEA2375" s="121"/>
      <c r="AEB2375" s="121"/>
      <c r="AEC2375" s="121"/>
      <c r="AED2375" s="121"/>
      <c r="AEE2375" s="121"/>
      <c r="AEF2375" s="121"/>
      <c r="AEG2375" s="121"/>
      <c r="AEH2375" s="121"/>
      <c r="AEI2375" s="121"/>
      <c r="AEJ2375" s="121"/>
      <c r="AEK2375" s="121"/>
      <c r="AEL2375" s="121"/>
      <c r="AEM2375" s="121"/>
      <c r="AEN2375" s="121"/>
      <c r="AEO2375" s="121"/>
      <c r="AEP2375" s="121"/>
      <c r="AEQ2375" s="121"/>
      <c r="AER2375" s="121"/>
      <c r="AES2375" s="121"/>
      <c r="AET2375" s="121"/>
      <c r="AEU2375" s="121"/>
      <c r="AEV2375" s="121"/>
      <c r="AEW2375" s="121"/>
      <c r="AEX2375" s="121"/>
      <c r="AEY2375" s="121"/>
      <c r="AEZ2375" s="121"/>
      <c r="AFA2375" s="121"/>
      <c r="AFB2375" s="121"/>
      <c r="AFC2375" s="121"/>
      <c r="AFD2375" s="121"/>
      <c r="AFE2375" s="121"/>
      <c r="AFF2375" s="121"/>
      <c r="AFG2375" s="121"/>
      <c r="AFH2375" s="121"/>
      <c r="AFI2375" s="121"/>
      <c r="AFJ2375" s="121"/>
      <c r="AFK2375" s="121"/>
      <c r="AFL2375" s="121"/>
      <c r="AFM2375" s="121"/>
      <c r="AFN2375" s="121"/>
      <c r="AFO2375" s="121"/>
      <c r="AFP2375" s="121"/>
      <c r="AFQ2375" s="121"/>
      <c r="AFR2375" s="121"/>
      <c r="AFS2375" s="121"/>
      <c r="AFT2375" s="121"/>
      <c r="AFU2375" s="121"/>
      <c r="AFV2375" s="121"/>
      <c r="AFW2375" s="121"/>
      <c r="AFX2375" s="121"/>
      <c r="AFY2375" s="121"/>
      <c r="AFZ2375" s="121"/>
      <c r="AGA2375" s="121"/>
      <c r="AGB2375" s="121"/>
      <c r="AGC2375" s="121"/>
      <c r="AGD2375" s="121"/>
      <c r="AGE2375" s="121"/>
      <c r="AGF2375" s="121"/>
      <c r="AGG2375" s="121"/>
      <c r="AGH2375" s="121"/>
      <c r="AGI2375" s="121"/>
      <c r="AGJ2375" s="121"/>
      <c r="AGK2375" s="121"/>
      <c r="AGL2375" s="121"/>
      <c r="AGM2375" s="121"/>
      <c r="AGN2375" s="121"/>
      <c r="AGO2375" s="121"/>
      <c r="AGP2375" s="121"/>
      <c r="AGQ2375" s="121"/>
      <c r="AGR2375" s="121"/>
      <c r="AGS2375" s="121"/>
      <c r="AGT2375" s="121"/>
      <c r="AGU2375" s="121"/>
      <c r="AGV2375" s="121"/>
      <c r="AGW2375" s="121"/>
      <c r="AGX2375" s="121"/>
      <c r="AGY2375" s="121"/>
      <c r="AGZ2375" s="121"/>
      <c r="AHA2375" s="121"/>
      <c r="AHB2375" s="121"/>
      <c r="AHC2375" s="121"/>
      <c r="AHD2375" s="121"/>
      <c r="AHE2375" s="121"/>
      <c r="AHF2375" s="121"/>
      <c r="AHG2375" s="121"/>
      <c r="AHH2375" s="121"/>
      <c r="AHI2375" s="121"/>
      <c r="AHJ2375" s="121"/>
      <c r="AHK2375" s="121"/>
      <c r="AHL2375" s="121"/>
      <c r="AHM2375" s="121"/>
      <c r="AHN2375" s="121"/>
      <c r="AHO2375" s="121"/>
      <c r="AHP2375" s="121"/>
      <c r="AHQ2375" s="121"/>
      <c r="AHR2375" s="121"/>
      <c r="AHS2375" s="121"/>
      <c r="AHT2375" s="121"/>
      <c r="AHU2375" s="121"/>
      <c r="AHV2375" s="121"/>
      <c r="AHW2375" s="121"/>
      <c r="AHX2375" s="121"/>
      <c r="AHY2375" s="121"/>
      <c r="AHZ2375" s="121"/>
      <c r="AIA2375" s="121"/>
      <c r="AIB2375" s="121"/>
      <c r="AIC2375" s="121"/>
      <c r="AID2375" s="121"/>
      <c r="AIE2375" s="121"/>
      <c r="AIF2375" s="121"/>
      <c r="AIG2375" s="121"/>
      <c r="AIH2375" s="121"/>
      <c r="AII2375" s="121"/>
      <c r="AIJ2375" s="121"/>
      <c r="AIK2375" s="121"/>
      <c r="AIL2375" s="121"/>
      <c r="AIM2375" s="121"/>
      <c r="AIN2375" s="121"/>
      <c r="AIO2375" s="121"/>
      <c r="AIP2375" s="121"/>
      <c r="AIQ2375" s="121"/>
      <c r="AIR2375" s="121"/>
      <c r="AIS2375" s="121"/>
      <c r="AIT2375" s="121"/>
      <c r="AIU2375" s="121"/>
      <c r="AIV2375" s="121"/>
      <c r="AIW2375" s="121"/>
      <c r="AIX2375" s="121"/>
      <c r="AIY2375" s="121"/>
      <c r="AIZ2375" s="121"/>
      <c r="AJA2375" s="121"/>
      <c r="AJB2375" s="121"/>
      <c r="AJC2375" s="121"/>
      <c r="AJD2375" s="121"/>
      <c r="AJE2375" s="121"/>
      <c r="AJF2375" s="121"/>
      <c r="AJG2375" s="121"/>
      <c r="AJH2375" s="121"/>
      <c r="AJI2375" s="121"/>
      <c r="AJJ2375" s="121"/>
      <c r="AJK2375" s="121"/>
      <c r="AJL2375" s="121"/>
      <c r="AJM2375" s="121"/>
      <c r="AJN2375" s="121"/>
      <c r="AJO2375" s="121"/>
      <c r="AJP2375" s="121"/>
      <c r="AJQ2375" s="121"/>
      <c r="AJR2375" s="121"/>
      <c r="AJS2375" s="121"/>
      <c r="AJT2375" s="121"/>
      <c r="AJU2375" s="121"/>
      <c r="AJV2375" s="121"/>
      <c r="AJW2375" s="121"/>
      <c r="AJX2375" s="121"/>
      <c r="AJY2375" s="121"/>
      <c r="AJZ2375" s="121"/>
      <c r="AKA2375" s="121"/>
      <c r="AKB2375" s="121"/>
      <c r="AKC2375" s="121"/>
      <c r="AKD2375" s="121"/>
      <c r="AKE2375" s="121"/>
      <c r="AKF2375" s="121"/>
      <c r="AKG2375" s="121"/>
      <c r="AKH2375" s="121"/>
      <c r="AKI2375" s="121"/>
      <c r="AKJ2375" s="121"/>
      <c r="AKK2375" s="121"/>
      <c r="AKL2375" s="121"/>
      <c r="AKM2375" s="121"/>
      <c r="AKN2375" s="121"/>
      <c r="AKO2375" s="121"/>
      <c r="AKP2375" s="121"/>
      <c r="AKQ2375" s="121"/>
      <c r="AKR2375" s="121"/>
      <c r="AKS2375" s="121"/>
      <c r="AKT2375" s="121"/>
      <c r="AKU2375" s="121"/>
      <c r="AKV2375" s="121"/>
      <c r="AKW2375" s="121"/>
      <c r="AKX2375" s="121"/>
      <c r="AKY2375" s="121"/>
      <c r="AKZ2375" s="121"/>
      <c r="ALA2375" s="121"/>
      <c r="ALB2375" s="121"/>
      <c r="ALC2375" s="121"/>
      <c r="ALD2375" s="121"/>
      <c r="ALE2375" s="121"/>
      <c r="ALF2375" s="121"/>
      <c r="ALG2375" s="121"/>
      <c r="ALH2375" s="121"/>
      <c r="ALI2375" s="121"/>
      <c r="ALJ2375" s="121"/>
      <c r="ALK2375" s="121"/>
      <c r="ALL2375" s="121"/>
      <c r="ALM2375" s="121"/>
      <c r="ALN2375" s="121"/>
      <c r="ALO2375" s="121"/>
      <c r="ALP2375" s="121"/>
      <c r="ALQ2375" s="121"/>
      <c r="ALR2375" s="121"/>
      <c r="ALS2375" s="121"/>
      <c r="ALT2375" s="121"/>
      <c r="ALU2375" s="121"/>
      <c r="ALV2375" s="121"/>
      <c r="ALW2375" s="121"/>
      <c r="ALX2375" s="121"/>
      <c r="ALY2375" s="121"/>
      <c r="ALZ2375" s="121"/>
      <c r="AMA2375" s="121"/>
      <c r="AMB2375" s="121"/>
      <c r="AMC2375" s="121"/>
      <c r="AMD2375" s="121"/>
      <c r="AME2375" s="121"/>
      <c r="AMF2375" s="121"/>
      <c r="AMG2375" s="121"/>
      <c r="AMH2375" s="121"/>
      <c r="AMI2375" s="121"/>
      <c r="AMJ2375" s="121"/>
      <c r="AMK2375" s="121"/>
    </row>
    <row r="2376" spans="1:1025" s="108" customFormat="1" ht="43.2">
      <c r="A2376" s="15">
        <v>2373</v>
      </c>
      <c r="B2376" s="87" t="s">
        <v>28</v>
      </c>
      <c r="C2376" s="274" t="s">
        <v>3864</v>
      </c>
      <c r="D2376" s="87" t="s">
        <v>5747</v>
      </c>
      <c r="E2376" s="16" t="s">
        <v>5820</v>
      </c>
      <c r="F2376" s="16" t="s">
        <v>938</v>
      </c>
      <c r="G2376" s="87" t="s">
        <v>1052</v>
      </c>
      <c r="H2376" s="87" t="s">
        <v>5821</v>
      </c>
      <c r="I2376" s="16" t="s">
        <v>5822</v>
      </c>
      <c r="J2376" s="289" t="s">
        <v>5778</v>
      </c>
      <c r="K2376" s="16" t="s">
        <v>5823</v>
      </c>
      <c r="L2376" s="16" t="s">
        <v>5824</v>
      </c>
      <c r="M2376" s="286" t="s">
        <v>5825</v>
      </c>
      <c r="N2376" s="121"/>
      <c r="O2376" s="121"/>
      <c r="P2376" s="121"/>
      <c r="Q2376" s="121"/>
      <c r="R2376" s="121"/>
      <c r="S2376" s="121"/>
      <c r="T2376" s="121"/>
      <c r="U2376" s="121"/>
      <c r="V2376" s="121"/>
      <c r="W2376" s="121"/>
      <c r="X2376" s="121"/>
      <c r="Y2376" s="121"/>
      <c r="Z2376" s="121"/>
      <c r="AA2376" s="121"/>
      <c r="AB2376" s="121"/>
      <c r="AC2376" s="121"/>
      <c r="AD2376" s="121"/>
      <c r="AE2376" s="121"/>
      <c r="AF2376" s="121"/>
      <c r="AG2376" s="121"/>
      <c r="AH2376" s="121"/>
      <c r="AI2376" s="121"/>
      <c r="AJ2376" s="121"/>
      <c r="AK2376" s="121"/>
      <c r="AL2376" s="121"/>
      <c r="AM2376" s="121"/>
      <c r="AN2376" s="121"/>
      <c r="AO2376" s="121"/>
      <c r="AP2376" s="121"/>
      <c r="AQ2376" s="121"/>
      <c r="AR2376" s="121"/>
      <c r="AS2376" s="121"/>
      <c r="AT2376" s="121"/>
      <c r="AU2376" s="121"/>
      <c r="AV2376" s="121"/>
      <c r="AW2376" s="121"/>
      <c r="AX2376" s="121"/>
      <c r="AY2376" s="121"/>
      <c r="AZ2376" s="121"/>
      <c r="BA2376" s="121"/>
      <c r="BB2376" s="121"/>
      <c r="BC2376" s="121"/>
      <c r="BD2376" s="121"/>
      <c r="BE2376" s="121"/>
      <c r="BF2376" s="121"/>
      <c r="BG2376" s="121"/>
      <c r="BH2376" s="121"/>
      <c r="BI2376" s="121"/>
      <c r="BJ2376" s="121"/>
      <c r="BK2376" s="121"/>
      <c r="BL2376" s="121"/>
      <c r="BM2376" s="121"/>
      <c r="BN2376" s="121"/>
      <c r="BO2376" s="121"/>
      <c r="BP2376" s="121"/>
      <c r="BQ2376" s="121"/>
      <c r="BR2376" s="121"/>
      <c r="BS2376" s="121"/>
      <c r="BT2376" s="121"/>
      <c r="BU2376" s="121"/>
      <c r="BV2376" s="121"/>
      <c r="BW2376" s="121"/>
      <c r="BX2376" s="121"/>
      <c r="BY2376" s="121"/>
      <c r="BZ2376" s="121"/>
      <c r="CA2376" s="121"/>
      <c r="CB2376" s="121"/>
      <c r="CC2376" s="121"/>
      <c r="CD2376" s="121"/>
      <c r="CE2376" s="121"/>
      <c r="CF2376" s="121"/>
      <c r="CG2376" s="121"/>
      <c r="CH2376" s="121"/>
      <c r="CI2376" s="121"/>
      <c r="CJ2376" s="121"/>
      <c r="CK2376" s="121"/>
      <c r="CL2376" s="121"/>
      <c r="CM2376" s="121"/>
      <c r="CN2376" s="121"/>
      <c r="CO2376" s="121"/>
      <c r="CP2376" s="121"/>
      <c r="CQ2376" s="121"/>
      <c r="CR2376" s="121"/>
      <c r="CS2376" s="121"/>
      <c r="CT2376" s="121"/>
      <c r="CU2376" s="121"/>
      <c r="CV2376" s="121"/>
      <c r="CW2376" s="121"/>
      <c r="CX2376" s="121"/>
      <c r="CY2376" s="121"/>
      <c r="CZ2376" s="121"/>
      <c r="DA2376" s="121"/>
      <c r="DB2376" s="121"/>
      <c r="DC2376" s="121"/>
      <c r="DD2376" s="121"/>
      <c r="DE2376" s="121"/>
      <c r="DF2376" s="121"/>
      <c r="DG2376" s="121"/>
      <c r="DH2376" s="121"/>
      <c r="DI2376" s="121"/>
      <c r="DJ2376" s="121"/>
      <c r="DK2376" s="121"/>
      <c r="DL2376" s="121"/>
      <c r="DM2376" s="121"/>
      <c r="DN2376" s="121"/>
      <c r="DO2376" s="121"/>
      <c r="DP2376" s="121"/>
      <c r="DQ2376" s="121"/>
      <c r="DR2376" s="121"/>
      <c r="DS2376" s="121"/>
      <c r="DT2376" s="121"/>
      <c r="DU2376" s="121"/>
      <c r="DV2376" s="121"/>
      <c r="DW2376" s="121"/>
      <c r="DX2376" s="121"/>
      <c r="DY2376" s="121"/>
      <c r="DZ2376" s="121"/>
      <c r="EA2376" s="121"/>
      <c r="EB2376" s="121"/>
      <c r="EC2376" s="121"/>
      <c r="ED2376" s="121"/>
      <c r="EE2376" s="121"/>
      <c r="EF2376" s="121"/>
      <c r="EG2376" s="121"/>
      <c r="EH2376" s="121"/>
      <c r="EI2376" s="121"/>
      <c r="EJ2376" s="121"/>
      <c r="EK2376" s="121"/>
      <c r="EL2376" s="121"/>
      <c r="EM2376" s="121"/>
      <c r="EN2376" s="121"/>
      <c r="EO2376" s="121"/>
      <c r="EP2376" s="121"/>
      <c r="EQ2376" s="121"/>
      <c r="ER2376" s="121"/>
      <c r="ES2376" s="121"/>
      <c r="ET2376" s="121"/>
      <c r="EU2376" s="121"/>
      <c r="EV2376" s="121"/>
      <c r="EW2376" s="121"/>
      <c r="EX2376" s="121"/>
      <c r="EY2376" s="121"/>
      <c r="EZ2376" s="121"/>
      <c r="FA2376" s="121"/>
      <c r="FB2376" s="121"/>
      <c r="FC2376" s="121"/>
      <c r="FD2376" s="121"/>
      <c r="FE2376" s="121"/>
      <c r="FF2376" s="121"/>
      <c r="FG2376" s="121"/>
      <c r="FH2376" s="121"/>
      <c r="FI2376" s="121"/>
      <c r="FJ2376" s="121"/>
      <c r="FK2376" s="121"/>
      <c r="FL2376" s="121"/>
      <c r="FM2376" s="121"/>
      <c r="FN2376" s="121"/>
      <c r="FO2376" s="121"/>
      <c r="FP2376" s="121"/>
      <c r="FQ2376" s="121"/>
      <c r="FR2376" s="121"/>
      <c r="FS2376" s="121"/>
      <c r="FT2376" s="121"/>
      <c r="FU2376" s="121"/>
      <c r="FV2376" s="121"/>
      <c r="FW2376" s="121"/>
      <c r="FX2376" s="121"/>
      <c r="FY2376" s="121"/>
      <c r="FZ2376" s="121"/>
      <c r="GA2376" s="121"/>
      <c r="GB2376" s="121"/>
      <c r="GC2376" s="121"/>
      <c r="GD2376" s="121"/>
      <c r="GE2376" s="121"/>
      <c r="GF2376" s="121"/>
      <c r="GG2376" s="121"/>
      <c r="GH2376" s="121"/>
      <c r="GI2376" s="121"/>
      <c r="GJ2376" s="121"/>
      <c r="GK2376" s="121"/>
      <c r="GL2376" s="121"/>
      <c r="GM2376" s="121"/>
      <c r="GN2376" s="121"/>
      <c r="GO2376" s="121"/>
      <c r="GP2376" s="121"/>
      <c r="GQ2376" s="121"/>
      <c r="GR2376" s="121"/>
      <c r="GS2376" s="121"/>
      <c r="GT2376" s="121"/>
      <c r="GU2376" s="121"/>
      <c r="GV2376" s="121"/>
      <c r="GW2376" s="121"/>
      <c r="GX2376" s="121"/>
      <c r="GY2376" s="121"/>
      <c r="GZ2376" s="121"/>
      <c r="HA2376" s="121"/>
      <c r="HB2376" s="121"/>
      <c r="HC2376" s="121"/>
      <c r="HD2376" s="121"/>
      <c r="HE2376" s="121"/>
      <c r="HF2376" s="121"/>
      <c r="HG2376" s="121"/>
      <c r="HH2376" s="121"/>
      <c r="HI2376" s="121"/>
      <c r="HJ2376" s="121"/>
      <c r="HK2376" s="121"/>
      <c r="HL2376" s="121"/>
      <c r="HM2376" s="121"/>
      <c r="HN2376" s="121"/>
      <c r="HO2376" s="121"/>
      <c r="HP2376" s="121"/>
      <c r="HQ2376" s="121"/>
      <c r="HR2376" s="121"/>
      <c r="HS2376" s="121"/>
      <c r="HT2376" s="121"/>
      <c r="HU2376" s="121"/>
      <c r="HV2376" s="121"/>
      <c r="HW2376" s="121"/>
      <c r="HX2376" s="121"/>
      <c r="HY2376" s="121"/>
      <c r="HZ2376" s="121"/>
      <c r="IA2376" s="121"/>
      <c r="IB2376" s="121"/>
      <c r="IC2376" s="121"/>
      <c r="ID2376" s="121"/>
      <c r="IE2376" s="121"/>
      <c r="IF2376" s="121"/>
      <c r="IG2376" s="121"/>
      <c r="IH2376" s="121"/>
      <c r="II2376" s="121"/>
      <c r="IJ2376" s="121"/>
      <c r="IK2376" s="121"/>
      <c r="IL2376" s="121"/>
      <c r="IM2376" s="121"/>
      <c r="IN2376" s="121"/>
      <c r="IO2376" s="121"/>
      <c r="IP2376" s="121"/>
      <c r="IQ2376" s="121"/>
      <c r="IR2376" s="121"/>
      <c r="IS2376" s="121"/>
      <c r="IT2376" s="121"/>
      <c r="IU2376" s="121"/>
      <c r="IV2376" s="121"/>
      <c r="IW2376" s="121"/>
      <c r="IX2376" s="121"/>
      <c r="IY2376" s="121"/>
      <c r="IZ2376" s="121"/>
      <c r="JA2376" s="121"/>
      <c r="JB2376" s="121"/>
      <c r="JC2376" s="121"/>
      <c r="JD2376" s="121"/>
      <c r="JE2376" s="121"/>
      <c r="JF2376" s="121"/>
      <c r="JG2376" s="121"/>
      <c r="JH2376" s="121"/>
      <c r="JI2376" s="121"/>
      <c r="JJ2376" s="121"/>
      <c r="JK2376" s="121"/>
      <c r="JL2376" s="121"/>
      <c r="JM2376" s="121"/>
      <c r="JN2376" s="121"/>
      <c r="JO2376" s="121"/>
      <c r="JP2376" s="121"/>
      <c r="JQ2376" s="121"/>
      <c r="JR2376" s="121"/>
      <c r="JS2376" s="121"/>
      <c r="JT2376" s="121"/>
      <c r="JU2376" s="121"/>
      <c r="JV2376" s="121"/>
      <c r="JW2376" s="121"/>
      <c r="JX2376" s="121"/>
      <c r="JY2376" s="121"/>
      <c r="JZ2376" s="121"/>
      <c r="KA2376" s="121"/>
      <c r="KB2376" s="121"/>
      <c r="KC2376" s="121"/>
      <c r="KD2376" s="121"/>
      <c r="KE2376" s="121"/>
      <c r="KF2376" s="121"/>
      <c r="KG2376" s="121"/>
      <c r="KH2376" s="121"/>
      <c r="KI2376" s="121"/>
      <c r="KJ2376" s="121"/>
      <c r="KK2376" s="121"/>
      <c r="KL2376" s="121"/>
      <c r="KM2376" s="121"/>
      <c r="KN2376" s="121"/>
      <c r="KO2376" s="121"/>
      <c r="KP2376" s="121"/>
      <c r="KQ2376" s="121"/>
      <c r="KR2376" s="121"/>
      <c r="KS2376" s="121"/>
      <c r="KT2376" s="121"/>
      <c r="KU2376" s="121"/>
      <c r="KV2376" s="121"/>
      <c r="KW2376" s="121"/>
      <c r="KX2376" s="121"/>
      <c r="KY2376" s="121"/>
      <c r="KZ2376" s="121"/>
      <c r="LA2376" s="121"/>
      <c r="LB2376" s="121"/>
      <c r="LC2376" s="121"/>
      <c r="LD2376" s="121"/>
      <c r="LE2376" s="121"/>
      <c r="LF2376" s="121"/>
      <c r="LG2376" s="121"/>
      <c r="LH2376" s="121"/>
      <c r="LI2376" s="121"/>
      <c r="LJ2376" s="121"/>
      <c r="LK2376" s="121"/>
      <c r="LL2376" s="121"/>
      <c r="LM2376" s="121"/>
      <c r="LN2376" s="121"/>
      <c r="LO2376" s="121"/>
      <c r="LP2376" s="121"/>
      <c r="LQ2376" s="121"/>
      <c r="LR2376" s="121"/>
      <c r="LS2376" s="121"/>
      <c r="LT2376" s="121"/>
      <c r="LU2376" s="121"/>
      <c r="LV2376" s="121"/>
      <c r="LW2376" s="121"/>
      <c r="LX2376" s="121"/>
      <c r="LY2376" s="121"/>
      <c r="LZ2376" s="121"/>
      <c r="MA2376" s="121"/>
      <c r="MB2376" s="121"/>
      <c r="MC2376" s="121"/>
      <c r="MD2376" s="121"/>
      <c r="ME2376" s="121"/>
      <c r="MF2376" s="121"/>
      <c r="MG2376" s="121"/>
      <c r="MH2376" s="121"/>
      <c r="MI2376" s="121"/>
      <c r="MJ2376" s="121"/>
      <c r="MK2376" s="121"/>
      <c r="ML2376" s="121"/>
      <c r="MM2376" s="121"/>
      <c r="MN2376" s="121"/>
      <c r="MO2376" s="121"/>
      <c r="MP2376" s="121"/>
      <c r="MQ2376" s="121"/>
      <c r="MR2376" s="121"/>
      <c r="MS2376" s="121"/>
      <c r="MT2376" s="121"/>
      <c r="MU2376" s="121"/>
      <c r="MV2376" s="121"/>
      <c r="MW2376" s="121"/>
      <c r="MX2376" s="121"/>
      <c r="MY2376" s="121"/>
      <c r="MZ2376" s="121"/>
      <c r="NA2376" s="121"/>
      <c r="NB2376" s="121"/>
      <c r="NC2376" s="121"/>
      <c r="ND2376" s="121"/>
      <c r="NE2376" s="121"/>
      <c r="NF2376" s="121"/>
      <c r="NG2376" s="121"/>
      <c r="NH2376" s="121"/>
      <c r="NI2376" s="121"/>
      <c r="NJ2376" s="121"/>
      <c r="NK2376" s="121"/>
      <c r="NL2376" s="121"/>
      <c r="NM2376" s="121"/>
      <c r="NN2376" s="121"/>
      <c r="NO2376" s="121"/>
      <c r="NP2376" s="121"/>
      <c r="NQ2376" s="121"/>
      <c r="NR2376" s="121"/>
      <c r="NS2376" s="121"/>
      <c r="NT2376" s="121"/>
      <c r="NU2376" s="121"/>
      <c r="NV2376" s="121"/>
      <c r="NW2376" s="121"/>
      <c r="NX2376" s="121"/>
      <c r="NY2376" s="121"/>
      <c r="NZ2376" s="121"/>
      <c r="OA2376" s="121"/>
      <c r="OB2376" s="121"/>
      <c r="OC2376" s="121"/>
      <c r="OD2376" s="121"/>
      <c r="OE2376" s="121"/>
      <c r="OF2376" s="121"/>
      <c r="OG2376" s="121"/>
      <c r="OH2376" s="121"/>
      <c r="OI2376" s="121"/>
      <c r="OJ2376" s="121"/>
      <c r="OK2376" s="121"/>
      <c r="OL2376" s="121"/>
      <c r="OM2376" s="121"/>
      <c r="ON2376" s="121"/>
      <c r="OO2376" s="121"/>
      <c r="OP2376" s="121"/>
      <c r="OQ2376" s="121"/>
      <c r="OR2376" s="121"/>
      <c r="OS2376" s="121"/>
      <c r="OT2376" s="121"/>
      <c r="OU2376" s="121"/>
      <c r="OV2376" s="121"/>
      <c r="OW2376" s="121"/>
      <c r="OX2376" s="121"/>
      <c r="OY2376" s="121"/>
      <c r="OZ2376" s="121"/>
      <c r="PA2376" s="121"/>
      <c r="PB2376" s="121"/>
      <c r="PC2376" s="121"/>
      <c r="PD2376" s="121"/>
      <c r="PE2376" s="121"/>
      <c r="PF2376" s="121"/>
      <c r="PG2376" s="121"/>
      <c r="PH2376" s="121"/>
      <c r="PI2376" s="121"/>
      <c r="PJ2376" s="121"/>
      <c r="PK2376" s="121"/>
      <c r="PL2376" s="121"/>
      <c r="PM2376" s="121"/>
      <c r="PN2376" s="121"/>
      <c r="PO2376" s="121"/>
      <c r="PP2376" s="121"/>
      <c r="PQ2376" s="121"/>
      <c r="PR2376" s="121"/>
      <c r="PS2376" s="121"/>
      <c r="PT2376" s="121"/>
      <c r="PU2376" s="121"/>
      <c r="PV2376" s="121"/>
      <c r="PW2376" s="121"/>
      <c r="PX2376" s="121"/>
      <c r="PY2376" s="121"/>
      <c r="PZ2376" s="121"/>
      <c r="QA2376" s="121"/>
      <c r="QB2376" s="121"/>
      <c r="QC2376" s="121"/>
      <c r="QD2376" s="121"/>
      <c r="QE2376" s="121"/>
      <c r="QF2376" s="121"/>
      <c r="QG2376" s="121"/>
      <c r="QH2376" s="121"/>
      <c r="QI2376" s="121"/>
      <c r="QJ2376" s="121"/>
      <c r="QK2376" s="121"/>
      <c r="QL2376" s="121"/>
      <c r="QM2376" s="121"/>
      <c r="QN2376" s="121"/>
      <c r="QO2376" s="121"/>
      <c r="QP2376" s="121"/>
      <c r="QQ2376" s="121"/>
      <c r="QR2376" s="121"/>
      <c r="QS2376" s="121"/>
      <c r="QT2376" s="121"/>
      <c r="QU2376" s="121"/>
      <c r="QV2376" s="121"/>
      <c r="QW2376" s="121"/>
      <c r="QX2376" s="121"/>
      <c r="QY2376" s="121"/>
      <c r="QZ2376" s="121"/>
      <c r="RA2376" s="121"/>
      <c r="RB2376" s="121"/>
      <c r="RC2376" s="121"/>
      <c r="RD2376" s="121"/>
      <c r="RE2376" s="121"/>
      <c r="RF2376" s="121"/>
      <c r="RG2376" s="121"/>
      <c r="RH2376" s="121"/>
      <c r="RI2376" s="121"/>
      <c r="RJ2376" s="121"/>
      <c r="RK2376" s="121"/>
      <c r="RL2376" s="121"/>
      <c r="RM2376" s="121"/>
      <c r="RN2376" s="121"/>
      <c r="RO2376" s="121"/>
      <c r="RP2376" s="121"/>
      <c r="RQ2376" s="121"/>
      <c r="RR2376" s="121"/>
      <c r="RS2376" s="121"/>
      <c r="RT2376" s="121"/>
      <c r="RU2376" s="121"/>
      <c r="RV2376" s="121"/>
      <c r="RW2376" s="121"/>
      <c r="RX2376" s="121"/>
      <c r="RY2376" s="121"/>
      <c r="RZ2376" s="121"/>
      <c r="SA2376" s="121"/>
      <c r="SB2376" s="121"/>
      <c r="SC2376" s="121"/>
      <c r="SD2376" s="121"/>
      <c r="SE2376" s="121"/>
      <c r="SF2376" s="121"/>
      <c r="SG2376" s="121"/>
      <c r="SH2376" s="121"/>
      <c r="SI2376" s="121"/>
      <c r="SJ2376" s="121"/>
      <c r="SK2376" s="121"/>
      <c r="SL2376" s="121"/>
      <c r="SM2376" s="121"/>
      <c r="SN2376" s="121"/>
      <c r="SO2376" s="121"/>
      <c r="SP2376" s="121"/>
      <c r="SQ2376" s="121"/>
      <c r="SR2376" s="121"/>
      <c r="SS2376" s="121"/>
      <c r="ST2376" s="121"/>
      <c r="SU2376" s="121"/>
      <c r="SV2376" s="121"/>
      <c r="SW2376" s="121"/>
      <c r="SX2376" s="121"/>
      <c r="SY2376" s="121"/>
      <c r="SZ2376" s="121"/>
      <c r="TA2376" s="121"/>
      <c r="TB2376" s="121"/>
      <c r="TC2376" s="121"/>
      <c r="TD2376" s="121"/>
      <c r="TE2376" s="121"/>
      <c r="TF2376" s="121"/>
      <c r="TG2376" s="121"/>
      <c r="TH2376" s="121"/>
      <c r="TI2376" s="121"/>
      <c r="TJ2376" s="121"/>
      <c r="TK2376" s="121"/>
      <c r="TL2376" s="121"/>
      <c r="TM2376" s="121"/>
      <c r="TN2376" s="121"/>
      <c r="TO2376" s="121"/>
      <c r="TP2376" s="121"/>
      <c r="TQ2376" s="121"/>
      <c r="TR2376" s="121"/>
      <c r="TS2376" s="121"/>
      <c r="TT2376" s="121"/>
      <c r="TU2376" s="121"/>
      <c r="TV2376" s="121"/>
      <c r="TW2376" s="121"/>
      <c r="TX2376" s="121"/>
      <c r="TY2376" s="121"/>
      <c r="TZ2376" s="121"/>
      <c r="UA2376" s="121"/>
      <c r="UB2376" s="121"/>
      <c r="UC2376" s="121"/>
      <c r="UD2376" s="121"/>
      <c r="UE2376" s="121"/>
      <c r="UF2376" s="121"/>
      <c r="UG2376" s="121"/>
      <c r="UH2376" s="121"/>
      <c r="UI2376" s="121"/>
      <c r="UJ2376" s="121"/>
      <c r="UK2376" s="121"/>
      <c r="UL2376" s="121"/>
      <c r="UM2376" s="121"/>
      <c r="UN2376" s="121"/>
      <c r="UO2376" s="121"/>
      <c r="UP2376" s="121"/>
      <c r="UQ2376" s="121"/>
      <c r="UR2376" s="121"/>
      <c r="US2376" s="121"/>
      <c r="UT2376" s="121"/>
      <c r="UU2376" s="121"/>
      <c r="UV2376" s="121"/>
      <c r="UW2376" s="121"/>
      <c r="UX2376" s="121"/>
      <c r="UY2376" s="121"/>
      <c r="UZ2376" s="121"/>
      <c r="VA2376" s="121"/>
      <c r="VB2376" s="121"/>
      <c r="VC2376" s="121"/>
      <c r="VD2376" s="121"/>
      <c r="VE2376" s="121"/>
      <c r="VF2376" s="121"/>
      <c r="VG2376" s="121"/>
      <c r="VH2376" s="121"/>
      <c r="VI2376" s="121"/>
      <c r="VJ2376" s="121"/>
      <c r="VK2376" s="121"/>
      <c r="VL2376" s="121"/>
      <c r="VM2376" s="121"/>
      <c r="VN2376" s="121"/>
      <c r="VO2376" s="121"/>
      <c r="VP2376" s="121"/>
      <c r="VQ2376" s="121"/>
      <c r="VR2376" s="121"/>
      <c r="VS2376" s="121"/>
      <c r="VT2376" s="121"/>
      <c r="VU2376" s="121"/>
      <c r="VV2376" s="121"/>
      <c r="VW2376" s="121"/>
      <c r="VX2376" s="121"/>
      <c r="VY2376" s="121"/>
      <c r="VZ2376" s="121"/>
      <c r="WA2376" s="121"/>
      <c r="WB2376" s="121"/>
      <c r="WC2376" s="121"/>
      <c r="WD2376" s="121"/>
      <c r="WE2376" s="121"/>
      <c r="WF2376" s="121"/>
      <c r="WG2376" s="121"/>
      <c r="WH2376" s="121"/>
      <c r="WI2376" s="121"/>
      <c r="WJ2376" s="121"/>
      <c r="WK2376" s="121"/>
      <c r="WL2376" s="121"/>
      <c r="WM2376" s="121"/>
      <c r="WN2376" s="121"/>
      <c r="WO2376" s="121"/>
      <c r="WP2376" s="121"/>
      <c r="WQ2376" s="121"/>
      <c r="WR2376" s="121"/>
      <c r="WS2376" s="121"/>
      <c r="WT2376" s="121"/>
      <c r="WU2376" s="121"/>
      <c r="WV2376" s="121"/>
      <c r="WW2376" s="121"/>
      <c r="WX2376" s="121"/>
      <c r="WY2376" s="121"/>
      <c r="WZ2376" s="121"/>
      <c r="XA2376" s="121"/>
      <c r="XB2376" s="121"/>
      <c r="XC2376" s="121"/>
      <c r="XD2376" s="121"/>
      <c r="XE2376" s="121"/>
      <c r="XF2376" s="121"/>
      <c r="XG2376" s="121"/>
      <c r="XH2376" s="121"/>
      <c r="XI2376" s="121"/>
      <c r="XJ2376" s="121"/>
      <c r="XK2376" s="121"/>
      <c r="XL2376" s="121"/>
      <c r="XM2376" s="121"/>
      <c r="XN2376" s="121"/>
      <c r="XO2376" s="121"/>
      <c r="XP2376" s="121"/>
      <c r="XQ2376" s="121"/>
      <c r="XR2376" s="121"/>
      <c r="XS2376" s="121"/>
      <c r="XT2376" s="121"/>
      <c r="XU2376" s="121"/>
      <c r="XV2376" s="121"/>
      <c r="XW2376" s="121"/>
      <c r="XX2376" s="121"/>
      <c r="XY2376" s="121"/>
      <c r="XZ2376" s="121"/>
      <c r="YA2376" s="121"/>
      <c r="YB2376" s="121"/>
      <c r="YC2376" s="121"/>
      <c r="YD2376" s="121"/>
      <c r="YE2376" s="121"/>
      <c r="YF2376" s="121"/>
      <c r="YG2376" s="121"/>
      <c r="YH2376" s="121"/>
      <c r="YI2376" s="121"/>
      <c r="YJ2376" s="121"/>
      <c r="YK2376" s="121"/>
      <c r="YL2376" s="121"/>
      <c r="YM2376" s="121"/>
      <c r="YN2376" s="121"/>
      <c r="YO2376" s="121"/>
      <c r="YP2376" s="121"/>
      <c r="YQ2376" s="121"/>
      <c r="YR2376" s="121"/>
      <c r="YS2376" s="121"/>
      <c r="YT2376" s="121"/>
      <c r="YU2376" s="121"/>
      <c r="YV2376" s="121"/>
      <c r="YW2376" s="121"/>
      <c r="YX2376" s="121"/>
      <c r="YY2376" s="121"/>
      <c r="YZ2376" s="121"/>
      <c r="ZA2376" s="121"/>
      <c r="ZB2376" s="121"/>
      <c r="ZC2376" s="121"/>
      <c r="ZD2376" s="121"/>
      <c r="ZE2376" s="121"/>
      <c r="ZF2376" s="121"/>
      <c r="ZG2376" s="121"/>
      <c r="ZH2376" s="121"/>
      <c r="ZI2376" s="121"/>
      <c r="ZJ2376" s="121"/>
      <c r="ZK2376" s="121"/>
      <c r="ZL2376" s="121"/>
      <c r="ZM2376" s="121"/>
      <c r="ZN2376" s="121"/>
      <c r="ZO2376" s="121"/>
      <c r="ZP2376" s="121"/>
      <c r="ZQ2376" s="121"/>
      <c r="ZR2376" s="121"/>
      <c r="ZS2376" s="121"/>
      <c r="ZT2376" s="121"/>
      <c r="ZU2376" s="121"/>
      <c r="ZV2376" s="121"/>
      <c r="ZW2376" s="121"/>
      <c r="ZX2376" s="121"/>
      <c r="ZY2376" s="121"/>
      <c r="ZZ2376" s="121"/>
      <c r="AAA2376" s="121"/>
      <c r="AAB2376" s="121"/>
      <c r="AAC2376" s="121"/>
      <c r="AAD2376" s="121"/>
      <c r="AAE2376" s="121"/>
      <c r="AAF2376" s="121"/>
      <c r="AAG2376" s="121"/>
      <c r="AAH2376" s="121"/>
      <c r="AAI2376" s="121"/>
      <c r="AAJ2376" s="121"/>
      <c r="AAK2376" s="121"/>
      <c r="AAL2376" s="121"/>
      <c r="AAM2376" s="121"/>
      <c r="AAN2376" s="121"/>
      <c r="AAO2376" s="121"/>
      <c r="AAP2376" s="121"/>
      <c r="AAQ2376" s="121"/>
      <c r="AAR2376" s="121"/>
      <c r="AAS2376" s="121"/>
      <c r="AAT2376" s="121"/>
      <c r="AAU2376" s="121"/>
      <c r="AAV2376" s="121"/>
      <c r="AAW2376" s="121"/>
      <c r="AAX2376" s="121"/>
      <c r="AAY2376" s="121"/>
      <c r="AAZ2376" s="121"/>
      <c r="ABA2376" s="121"/>
      <c r="ABB2376" s="121"/>
      <c r="ABC2376" s="121"/>
      <c r="ABD2376" s="121"/>
      <c r="ABE2376" s="121"/>
      <c r="ABF2376" s="121"/>
      <c r="ABG2376" s="121"/>
      <c r="ABH2376" s="121"/>
      <c r="ABI2376" s="121"/>
      <c r="ABJ2376" s="121"/>
      <c r="ABK2376" s="121"/>
      <c r="ABL2376" s="121"/>
      <c r="ABM2376" s="121"/>
      <c r="ABN2376" s="121"/>
      <c r="ABO2376" s="121"/>
      <c r="ABP2376" s="121"/>
      <c r="ABQ2376" s="121"/>
      <c r="ABR2376" s="121"/>
      <c r="ABS2376" s="121"/>
      <c r="ABT2376" s="121"/>
      <c r="ABU2376" s="121"/>
      <c r="ABV2376" s="121"/>
      <c r="ABW2376" s="121"/>
      <c r="ABX2376" s="121"/>
      <c r="ABY2376" s="121"/>
      <c r="ABZ2376" s="121"/>
      <c r="ACA2376" s="121"/>
      <c r="ACB2376" s="121"/>
      <c r="ACC2376" s="121"/>
      <c r="ACD2376" s="121"/>
      <c r="ACE2376" s="121"/>
      <c r="ACF2376" s="121"/>
      <c r="ACG2376" s="121"/>
      <c r="ACH2376" s="121"/>
      <c r="ACI2376" s="121"/>
      <c r="ACJ2376" s="121"/>
      <c r="ACK2376" s="121"/>
      <c r="ACL2376" s="121"/>
      <c r="ACM2376" s="121"/>
      <c r="ACN2376" s="121"/>
      <c r="ACO2376" s="121"/>
      <c r="ACP2376" s="121"/>
      <c r="ACQ2376" s="121"/>
      <c r="ACR2376" s="121"/>
      <c r="ACS2376" s="121"/>
      <c r="ACT2376" s="121"/>
      <c r="ACU2376" s="121"/>
      <c r="ACV2376" s="121"/>
      <c r="ACW2376" s="121"/>
      <c r="ACX2376" s="121"/>
      <c r="ACY2376" s="121"/>
      <c r="ACZ2376" s="121"/>
      <c r="ADA2376" s="121"/>
      <c r="ADB2376" s="121"/>
      <c r="ADC2376" s="121"/>
      <c r="ADD2376" s="121"/>
      <c r="ADE2376" s="121"/>
      <c r="ADF2376" s="121"/>
      <c r="ADG2376" s="121"/>
      <c r="ADH2376" s="121"/>
      <c r="ADI2376" s="121"/>
      <c r="ADJ2376" s="121"/>
      <c r="ADK2376" s="121"/>
      <c r="ADL2376" s="121"/>
      <c r="ADM2376" s="121"/>
      <c r="ADN2376" s="121"/>
      <c r="ADO2376" s="121"/>
      <c r="ADP2376" s="121"/>
      <c r="ADQ2376" s="121"/>
      <c r="ADR2376" s="121"/>
      <c r="ADS2376" s="121"/>
      <c r="ADT2376" s="121"/>
      <c r="ADU2376" s="121"/>
      <c r="ADV2376" s="121"/>
      <c r="ADW2376" s="121"/>
      <c r="ADX2376" s="121"/>
      <c r="ADY2376" s="121"/>
      <c r="ADZ2376" s="121"/>
      <c r="AEA2376" s="121"/>
      <c r="AEB2376" s="121"/>
      <c r="AEC2376" s="121"/>
      <c r="AED2376" s="121"/>
      <c r="AEE2376" s="121"/>
      <c r="AEF2376" s="121"/>
      <c r="AEG2376" s="121"/>
      <c r="AEH2376" s="121"/>
      <c r="AEI2376" s="121"/>
      <c r="AEJ2376" s="121"/>
      <c r="AEK2376" s="121"/>
      <c r="AEL2376" s="121"/>
      <c r="AEM2376" s="121"/>
      <c r="AEN2376" s="121"/>
      <c r="AEO2376" s="121"/>
      <c r="AEP2376" s="121"/>
      <c r="AEQ2376" s="121"/>
      <c r="AER2376" s="121"/>
      <c r="AES2376" s="121"/>
      <c r="AET2376" s="121"/>
      <c r="AEU2376" s="121"/>
      <c r="AEV2376" s="121"/>
      <c r="AEW2376" s="121"/>
      <c r="AEX2376" s="121"/>
      <c r="AEY2376" s="121"/>
      <c r="AEZ2376" s="121"/>
      <c r="AFA2376" s="121"/>
      <c r="AFB2376" s="121"/>
      <c r="AFC2376" s="121"/>
      <c r="AFD2376" s="121"/>
      <c r="AFE2376" s="121"/>
      <c r="AFF2376" s="121"/>
      <c r="AFG2376" s="121"/>
      <c r="AFH2376" s="121"/>
      <c r="AFI2376" s="121"/>
      <c r="AFJ2376" s="121"/>
      <c r="AFK2376" s="121"/>
      <c r="AFL2376" s="121"/>
      <c r="AFM2376" s="121"/>
      <c r="AFN2376" s="121"/>
      <c r="AFO2376" s="121"/>
      <c r="AFP2376" s="121"/>
      <c r="AFQ2376" s="121"/>
      <c r="AFR2376" s="121"/>
      <c r="AFS2376" s="121"/>
      <c r="AFT2376" s="121"/>
      <c r="AFU2376" s="121"/>
      <c r="AFV2376" s="121"/>
      <c r="AFW2376" s="121"/>
      <c r="AFX2376" s="121"/>
      <c r="AFY2376" s="121"/>
      <c r="AFZ2376" s="121"/>
      <c r="AGA2376" s="121"/>
      <c r="AGB2376" s="121"/>
      <c r="AGC2376" s="121"/>
      <c r="AGD2376" s="121"/>
      <c r="AGE2376" s="121"/>
      <c r="AGF2376" s="121"/>
      <c r="AGG2376" s="121"/>
      <c r="AGH2376" s="121"/>
      <c r="AGI2376" s="121"/>
      <c r="AGJ2376" s="121"/>
      <c r="AGK2376" s="121"/>
      <c r="AGL2376" s="121"/>
      <c r="AGM2376" s="121"/>
      <c r="AGN2376" s="121"/>
      <c r="AGO2376" s="121"/>
      <c r="AGP2376" s="121"/>
      <c r="AGQ2376" s="121"/>
      <c r="AGR2376" s="121"/>
      <c r="AGS2376" s="121"/>
      <c r="AGT2376" s="121"/>
      <c r="AGU2376" s="121"/>
      <c r="AGV2376" s="121"/>
      <c r="AGW2376" s="121"/>
      <c r="AGX2376" s="121"/>
      <c r="AGY2376" s="121"/>
      <c r="AGZ2376" s="121"/>
      <c r="AHA2376" s="121"/>
      <c r="AHB2376" s="121"/>
      <c r="AHC2376" s="121"/>
      <c r="AHD2376" s="121"/>
      <c r="AHE2376" s="121"/>
      <c r="AHF2376" s="121"/>
      <c r="AHG2376" s="121"/>
      <c r="AHH2376" s="121"/>
      <c r="AHI2376" s="121"/>
      <c r="AHJ2376" s="121"/>
      <c r="AHK2376" s="121"/>
      <c r="AHL2376" s="121"/>
      <c r="AHM2376" s="121"/>
      <c r="AHN2376" s="121"/>
      <c r="AHO2376" s="121"/>
      <c r="AHP2376" s="121"/>
      <c r="AHQ2376" s="121"/>
      <c r="AHR2376" s="121"/>
      <c r="AHS2376" s="121"/>
      <c r="AHT2376" s="121"/>
      <c r="AHU2376" s="121"/>
      <c r="AHV2376" s="121"/>
      <c r="AHW2376" s="121"/>
      <c r="AHX2376" s="121"/>
      <c r="AHY2376" s="121"/>
      <c r="AHZ2376" s="121"/>
      <c r="AIA2376" s="121"/>
      <c r="AIB2376" s="121"/>
      <c r="AIC2376" s="121"/>
      <c r="AID2376" s="121"/>
      <c r="AIE2376" s="121"/>
      <c r="AIF2376" s="121"/>
      <c r="AIG2376" s="121"/>
      <c r="AIH2376" s="121"/>
      <c r="AII2376" s="121"/>
      <c r="AIJ2376" s="121"/>
      <c r="AIK2376" s="121"/>
      <c r="AIL2376" s="121"/>
      <c r="AIM2376" s="121"/>
      <c r="AIN2376" s="121"/>
      <c r="AIO2376" s="121"/>
      <c r="AIP2376" s="121"/>
      <c r="AIQ2376" s="121"/>
      <c r="AIR2376" s="121"/>
      <c r="AIS2376" s="121"/>
      <c r="AIT2376" s="121"/>
      <c r="AIU2376" s="121"/>
      <c r="AIV2376" s="121"/>
      <c r="AIW2376" s="121"/>
      <c r="AIX2376" s="121"/>
      <c r="AIY2376" s="121"/>
      <c r="AIZ2376" s="121"/>
      <c r="AJA2376" s="121"/>
      <c r="AJB2376" s="121"/>
      <c r="AJC2376" s="121"/>
      <c r="AJD2376" s="121"/>
      <c r="AJE2376" s="121"/>
      <c r="AJF2376" s="121"/>
      <c r="AJG2376" s="121"/>
      <c r="AJH2376" s="121"/>
      <c r="AJI2376" s="121"/>
      <c r="AJJ2376" s="121"/>
      <c r="AJK2376" s="121"/>
      <c r="AJL2376" s="121"/>
      <c r="AJM2376" s="121"/>
      <c r="AJN2376" s="121"/>
      <c r="AJO2376" s="121"/>
      <c r="AJP2376" s="121"/>
      <c r="AJQ2376" s="121"/>
      <c r="AJR2376" s="121"/>
      <c r="AJS2376" s="121"/>
      <c r="AJT2376" s="121"/>
      <c r="AJU2376" s="121"/>
      <c r="AJV2376" s="121"/>
      <c r="AJW2376" s="121"/>
      <c r="AJX2376" s="121"/>
      <c r="AJY2376" s="121"/>
      <c r="AJZ2376" s="121"/>
      <c r="AKA2376" s="121"/>
      <c r="AKB2376" s="121"/>
      <c r="AKC2376" s="121"/>
      <c r="AKD2376" s="121"/>
      <c r="AKE2376" s="121"/>
      <c r="AKF2376" s="121"/>
      <c r="AKG2376" s="121"/>
      <c r="AKH2376" s="121"/>
      <c r="AKI2376" s="121"/>
      <c r="AKJ2376" s="121"/>
      <c r="AKK2376" s="121"/>
      <c r="AKL2376" s="121"/>
      <c r="AKM2376" s="121"/>
      <c r="AKN2376" s="121"/>
      <c r="AKO2376" s="121"/>
      <c r="AKP2376" s="121"/>
      <c r="AKQ2376" s="121"/>
      <c r="AKR2376" s="121"/>
      <c r="AKS2376" s="121"/>
      <c r="AKT2376" s="121"/>
      <c r="AKU2376" s="121"/>
      <c r="AKV2376" s="121"/>
      <c r="AKW2376" s="121"/>
      <c r="AKX2376" s="121"/>
      <c r="AKY2376" s="121"/>
      <c r="AKZ2376" s="121"/>
      <c r="ALA2376" s="121"/>
      <c r="ALB2376" s="121"/>
      <c r="ALC2376" s="121"/>
      <c r="ALD2376" s="121"/>
      <c r="ALE2376" s="121"/>
      <c r="ALF2376" s="121"/>
      <c r="ALG2376" s="121"/>
      <c r="ALH2376" s="121"/>
      <c r="ALI2376" s="121"/>
      <c r="ALJ2376" s="121"/>
      <c r="ALK2376" s="121"/>
      <c r="ALL2376" s="121"/>
      <c r="ALM2376" s="121"/>
      <c r="ALN2376" s="121"/>
      <c r="ALO2376" s="121"/>
      <c r="ALP2376" s="121"/>
      <c r="ALQ2376" s="121"/>
      <c r="ALR2376" s="121"/>
      <c r="ALS2376" s="121"/>
      <c r="ALT2376" s="121"/>
      <c r="ALU2376" s="121"/>
      <c r="ALV2376" s="121"/>
      <c r="ALW2376" s="121"/>
      <c r="ALX2376" s="121"/>
      <c r="ALY2376" s="121"/>
      <c r="ALZ2376" s="121"/>
      <c r="AMA2376" s="121"/>
      <c r="AMB2376" s="121"/>
      <c r="AMC2376" s="121"/>
      <c r="AMD2376" s="121"/>
      <c r="AME2376" s="121"/>
      <c r="AMF2376" s="121"/>
      <c r="AMG2376" s="121"/>
      <c r="AMH2376" s="121"/>
      <c r="AMI2376" s="121"/>
      <c r="AMJ2376" s="121"/>
      <c r="AMK2376" s="121"/>
    </row>
    <row r="2377" spans="1:1025" s="108" customFormat="1" ht="43.2">
      <c r="A2377" s="15">
        <v>2374</v>
      </c>
      <c r="B2377" s="87" t="s">
        <v>28</v>
      </c>
      <c r="C2377" s="274" t="s">
        <v>3864</v>
      </c>
      <c r="D2377" s="87" t="s">
        <v>5747</v>
      </c>
      <c r="E2377" s="16" t="s">
        <v>5826</v>
      </c>
      <c r="F2377" s="16" t="s">
        <v>938</v>
      </c>
      <c r="G2377" s="87" t="s">
        <v>1042</v>
      </c>
      <c r="H2377" s="87" t="s">
        <v>5827</v>
      </c>
      <c r="I2377" s="16" t="s">
        <v>5828</v>
      </c>
      <c r="J2377" s="289" t="s">
        <v>5829</v>
      </c>
      <c r="K2377" s="16" t="s">
        <v>5830</v>
      </c>
      <c r="L2377" s="16" t="s">
        <v>5831</v>
      </c>
      <c r="M2377" s="286" t="s">
        <v>5832</v>
      </c>
      <c r="N2377" s="121"/>
      <c r="O2377" s="121"/>
      <c r="P2377" s="121"/>
      <c r="Q2377" s="121"/>
      <c r="R2377" s="121"/>
      <c r="S2377" s="121"/>
      <c r="T2377" s="121"/>
      <c r="U2377" s="121"/>
      <c r="V2377" s="121"/>
      <c r="W2377" s="121"/>
      <c r="X2377" s="121"/>
      <c r="Y2377" s="121"/>
      <c r="Z2377" s="121"/>
      <c r="AA2377" s="121"/>
      <c r="AB2377" s="121"/>
      <c r="AC2377" s="121"/>
      <c r="AD2377" s="121"/>
      <c r="AE2377" s="121"/>
      <c r="AF2377" s="121"/>
      <c r="AG2377" s="121"/>
      <c r="AH2377" s="121"/>
      <c r="AI2377" s="121"/>
      <c r="AJ2377" s="121"/>
      <c r="AK2377" s="121"/>
      <c r="AL2377" s="121"/>
      <c r="AM2377" s="121"/>
      <c r="AN2377" s="121"/>
      <c r="AO2377" s="121"/>
      <c r="AP2377" s="121"/>
      <c r="AQ2377" s="121"/>
      <c r="AR2377" s="121"/>
      <c r="AS2377" s="121"/>
      <c r="AT2377" s="121"/>
      <c r="AU2377" s="121"/>
      <c r="AV2377" s="121"/>
      <c r="AW2377" s="121"/>
      <c r="AX2377" s="121"/>
      <c r="AY2377" s="121"/>
      <c r="AZ2377" s="121"/>
      <c r="BA2377" s="121"/>
      <c r="BB2377" s="121"/>
      <c r="BC2377" s="121"/>
      <c r="BD2377" s="121"/>
      <c r="BE2377" s="121"/>
      <c r="BF2377" s="121"/>
      <c r="BG2377" s="121"/>
      <c r="BH2377" s="121"/>
      <c r="BI2377" s="121"/>
      <c r="BJ2377" s="121"/>
      <c r="BK2377" s="121"/>
      <c r="BL2377" s="121"/>
      <c r="BM2377" s="121"/>
      <c r="BN2377" s="121"/>
      <c r="BO2377" s="121"/>
      <c r="BP2377" s="121"/>
      <c r="BQ2377" s="121"/>
      <c r="BR2377" s="121"/>
      <c r="BS2377" s="121"/>
      <c r="BT2377" s="121"/>
      <c r="BU2377" s="121"/>
      <c r="BV2377" s="121"/>
      <c r="BW2377" s="121"/>
      <c r="BX2377" s="121"/>
      <c r="BY2377" s="121"/>
      <c r="BZ2377" s="121"/>
      <c r="CA2377" s="121"/>
      <c r="CB2377" s="121"/>
      <c r="CC2377" s="121"/>
      <c r="CD2377" s="121"/>
      <c r="CE2377" s="121"/>
      <c r="CF2377" s="121"/>
      <c r="CG2377" s="121"/>
      <c r="CH2377" s="121"/>
      <c r="CI2377" s="121"/>
      <c r="CJ2377" s="121"/>
      <c r="CK2377" s="121"/>
      <c r="CL2377" s="121"/>
      <c r="CM2377" s="121"/>
      <c r="CN2377" s="121"/>
      <c r="CO2377" s="121"/>
      <c r="CP2377" s="121"/>
      <c r="CQ2377" s="121"/>
      <c r="CR2377" s="121"/>
      <c r="CS2377" s="121"/>
      <c r="CT2377" s="121"/>
      <c r="CU2377" s="121"/>
      <c r="CV2377" s="121"/>
      <c r="CW2377" s="121"/>
      <c r="CX2377" s="121"/>
      <c r="CY2377" s="121"/>
      <c r="CZ2377" s="121"/>
      <c r="DA2377" s="121"/>
      <c r="DB2377" s="121"/>
      <c r="DC2377" s="121"/>
      <c r="DD2377" s="121"/>
      <c r="DE2377" s="121"/>
      <c r="DF2377" s="121"/>
      <c r="DG2377" s="121"/>
      <c r="DH2377" s="121"/>
      <c r="DI2377" s="121"/>
      <c r="DJ2377" s="121"/>
      <c r="DK2377" s="121"/>
      <c r="DL2377" s="121"/>
      <c r="DM2377" s="121"/>
      <c r="DN2377" s="121"/>
      <c r="DO2377" s="121"/>
      <c r="DP2377" s="121"/>
      <c r="DQ2377" s="121"/>
      <c r="DR2377" s="121"/>
      <c r="DS2377" s="121"/>
      <c r="DT2377" s="121"/>
      <c r="DU2377" s="121"/>
      <c r="DV2377" s="121"/>
      <c r="DW2377" s="121"/>
      <c r="DX2377" s="121"/>
      <c r="DY2377" s="121"/>
      <c r="DZ2377" s="121"/>
      <c r="EA2377" s="121"/>
      <c r="EB2377" s="121"/>
      <c r="EC2377" s="121"/>
      <c r="ED2377" s="121"/>
      <c r="EE2377" s="121"/>
      <c r="EF2377" s="121"/>
      <c r="EG2377" s="121"/>
      <c r="EH2377" s="121"/>
      <c r="EI2377" s="121"/>
      <c r="EJ2377" s="121"/>
      <c r="EK2377" s="121"/>
      <c r="EL2377" s="121"/>
      <c r="EM2377" s="121"/>
      <c r="EN2377" s="121"/>
      <c r="EO2377" s="121"/>
      <c r="EP2377" s="121"/>
      <c r="EQ2377" s="121"/>
      <c r="ER2377" s="121"/>
      <c r="ES2377" s="121"/>
      <c r="ET2377" s="121"/>
      <c r="EU2377" s="121"/>
      <c r="EV2377" s="121"/>
      <c r="EW2377" s="121"/>
      <c r="EX2377" s="121"/>
      <c r="EY2377" s="121"/>
      <c r="EZ2377" s="121"/>
      <c r="FA2377" s="121"/>
      <c r="FB2377" s="121"/>
      <c r="FC2377" s="121"/>
      <c r="FD2377" s="121"/>
      <c r="FE2377" s="121"/>
      <c r="FF2377" s="121"/>
      <c r="FG2377" s="121"/>
      <c r="FH2377" s="121"/>
      <c r="FI2377" s="121"/>
      <c r="FJ2377" s="121"/>
      <c r="FK2377" s="121"/>
      <c r="FL2377" s="121"/>
      <c r="FM2377" s="121"/>
      <c r="FN2377" s="121"/>
      <c r="FO2377" s="121"/>
      <c r="FP2377" s="121"/>
      <c r="FQ2377" s="121"/>
      <c r="FR2377" s="121"/>
      <c r="FS2377" s="121"/>
      <c r="FT2377" s="121"/>
      <c r="FU2377" s="121"/>
      <c r="FV2377" s="121"/>
      <c r="FW2377" s="121"/>
      <c r="FX2377" s="121"/>
      <c r="FY2377" s="121"/>
      <c r="FZ2377" s="121"/>
      <c r="GA2377" s="121"/>
      <c r="GB2377" s="121"/>
      <c r="GC2377" s="121"/>
      <c r="GD2377" s="121"/>
      <c r="GE2377" s="121"/>
      <c r="GF2377" s="121"/>
      <c r="GG2377" s="121"/>
      <c r="GH2377" s="121"/>
      <c r="GI2377" s="121"/>
      <c r="GJ2377" s="121"/>
      <c r="GK2377" s="121"/>
      <c r="GL2377" s="121"/>
      <c r="GM2377" s="121"/>
      <c r="GN2377" s="121"/>
      <c r="GO2377" s="121"/>
      <c r="GP2377" s="121"/>
      <c r="GQ2377" s="121"/>
      <c r="GR2377" s="121"/>
      <c r="GS2377" s="121"/>
      <c r="GT2377" s="121"/>
      <c r="GU2377" s="121"/>
      <c r="GV2377" s="121"/>
      <c r="GW2377" s="121"/>
      <c r="GX2377" s="121"/>
      <c r="GY2377" s="121"/>
      <c r="GZ2377" s="121"/>
      <c r="HA2377" s="121"/>
      <c r="HB2377" s="121"/>
      <c r="HC2377" s="121"/>
      <c r="HD2377" s="121"/>
      <c r="HE2377" s="121"/>
      <c r="HF2377" s="121"/>
      <c r="HG2377" s="121"/>
      <c r="HH2377" s="121"/>
      <c r="HI2377" s="121"/>
      <c r="HJ2377" s="121"/>
      <c r="HK2377" s="121"/>
      <c r="HL2377" s="121"/>
      <c r="HM2377" s="121"/>
      <c r="HN2377" s="121"/>
      <c r="HO2377" s="121"/>
      <c r="HP2377" s="121"/>
      <c r="HQ2377" s="121"/>
      <c r="HR2377" s="121"/>
      <c r="HS2377" s="121"/>
      <c r="HT2377" s="121"/>
      <c r="HU2377" s="121"/>
      <c r="HV2377" s="121"/>
      <c r="HW2377" s="121"/>
      <c r="HX2377" s="121"/>
      <c r="HY2377" s="121"/>
      <c r="HZ2377" s="121"/>
      <c r="IA2377" s="121"/>
      <c r="IB2377" s="121"/>
      <c r="IC2377" s="121"/>
      <c r="ID2377" s="121"/>
      <c r="IE2377" s="121"/>
      <c r="IF2377" s="121"/>
      <c r="IG2377" s="121"/>
      <c r="IH2377" s="121"/>
      <c r="II2377" s="121"/>
      <c r="IJ2377" s="121"/>
      <c r="IK2377" s="121"/>
      <c r="IL2377" s="121"/>
      <c r="IM2377" s="121"/>
      <c r="IN2377" s="121"/>
      <c r="IO2377" s="121"/>
      <c r="IP2377" s="121"/>
      <c r="IQ2377" s="121"/>
      <c r="IR2377" s="121"/>
      <c r="IS2377" s="121"/>
      <c r="IT2377" s="121"/>
      <c r="IU2377" s="121"/>
      <c r="IV2377" s="121"/>
      <c r="IW2377" s="121"/>
      <c r="IX2377" s="121"/>
      <c r="IY2377" s="121"/>
      <c r="IZ2377" s="121"/>
      <c r="JA2377" s="121"/>
      <c r="JB2377" s="121"/>
      <c r="JC2377" s="121"/>
      <c r="JD2377" s="121"/>
      <c r="JE2377" s="121"/>
      <c r="JF2377" s="121"/>
      <c r="JG2377" s="121"/>
      <c r="JH2377" s="121"/>
      <c r="JI2377" s="121"/>
      <c r="JJ2377" s="121"/>
      <c r="JK2377" s="121"/>
      <c r="JL2377" s="121"/>
      <c r="JM2377" s="121"/>
      <c r="JN2377" s="121"/>
      <c r="JO2377" s="121"/>
      <c r="JP2377" s="121"/>
      <c r="JQ2377" s="121"/>
      <c r="JR2377" s="121"/>
      <c r="JS2377" s="121"/>
      <c r="JT2377" s="121"/>
      <c r="JU2377" s="121"/>
      <c r="JV2377" s="121"/>
      <c r="JW2377" s="121"/>
      <c r="JX2377" s="121"/>
      <c r="JY2377" s="121"/>
      <c r="JZ2377" s="121"/>
      <c r="KA2377" s="121"/>
      <c r="KB2377" s="121"/>
      <c r="KC2377" s="121"/>
      <c r="KD2377" s="121"/>
      <c r="KE2377" s="121"/>
      <c r="KF2377" s="121"/>
      <c r="KG2377" s="121"/>
      <c r="KH2377" s="121"/>
      <c r="KI2377" s="121"/>
      <c r="KJ2377" s="121"/>
      <c r="KK2377" s="121"/>
      <c r="KL2377" s="121"/>
      <c r="KM2377" s="121"/>
      <c r="KN2377" s="121"/>
      <c r="KO2377" s="121"/>
      <c r="KP2377" s="121"/>
      <c r="KQ2377" s="121"/>
      <c r="KR2377" s="121"/>
      <c r="KS2377" s="121"/>
      <c r="KT2377" s="121"/>
      <c r="KU2377" s="121"/>
      <c r="KV2377" s="121"/>
      <c r="KW2377" s="121"/>
      <c r="KX2377" s="121"/>
      <c r="KY2377" s="121"/>
      <c r="KZ2377" s="121"/>
      <c r="LA2377" s="121"/>
      <c r="LB2377" s="121"/>
      <c r="LC2377" s="121"/>
      <c r="LD2377" s="121"/>
      <c r="LE2377" s="121"/>
      <c r="LF2377" s="121"/>
      <c r="LG2377" s="121"/>
      <c r="LH2377" s="121"/>
      <c r="LI2377" s="121"/>
      <c r="LJ2377" s="121"/>
      <c r="LK2377" s="121"/>
      <c r="LL2377" s="121"/>
      <c r="LM2377" s="121"/>
      <c r="LN2377" s="121"/>
      <c r="LO2377" s="121"/>
      <c r="LP2377" s="121"/>
      <c r="LQ2377" s="121"/>
      <c r="LR2377" s="121"/>
      <c r="LS2377" s="121"/>
      <c r="LT2377" s="121"/>
      <c r="LU2377" s="121"/>
      <c r="LV2377" s="121"/>
      <c r="LW2377" s="121"/>
      <c r="LX2377" s="121"/>
      <c r="LY2377" s="121"/>
      <c r="LZ2377" s="121"/>
      <c r="MA2377" s="121"/>
      <c r="MB2377" s="121"/>
      <c r="MC2377" s="121"/>
      <c r="MD2377" s="121"/>
      <c r="ME2377" s="121"/>
      <c r="MF2377" s="121"/>
      <c r="MG2377" s="121"/>
      <c r="MH2377" s="121"/>
      <c r="MI2377" s="121"/>
      <c r="MJ2377" s="121"/>
      <c r="MK2377" s="121"/>
      <c r="ML2377" s="121"/>
      <c r="MM2377" s="121"/>
      <c r="MN2377" s="121"/>
      <c r="MO2377" s="121"/>
      <c r="MP2377" s="121"/>
      <c r="MQ2377" s="121"/>
      <c r="MR2377" s="121"/>
      <c r="MS2377" s="121"/>
      <c r="MT2377" s="121"/>
      <c r="MU2377" s="121"/>
      <c r="MV2377" s="121"/>
      <c r="MW2377" s="121"/>
      <c r="MX2377" s="121"/>
      <c r="MY2377" s="121"/>
      <c r="MZ2377" s="121"/>
      <c r="NA2377" s="121"/>
      <c r="NB2377" s="121"/>
      <c r="NC2377" s="121"/>
      <c r="ND2377" s="121"/>
      <c r="NE2377" s="121"/>
      <c r="NF2377" s="121"/>
      <c r="NG2377" s="121"/>
      <c r="NH2377" s="121"/>
      <c r="NI2377" s="121"/>
      <c r="NJ2377" s="121"/>
      <c r="NK2377" s="121"/>
      <c r="NL2377" s="121"/>
      <c r="NM2377" s="121"/>
      <c r="NN2377" s="121"/>
      <c r="NO2377" s="121"/>
      <c r="NP2377" s="121"/>
      <c r="NQ2377" s="121"/>
      <c r="NR2377" s="121"/>
      <c r="NS2377" s="121"/>
      <c r="NT2377" s="121"/>
      <c r="NU2377" s="121"/>
      <c r="NV2377" s="121"/>
      <c r="NW2377" s="121"/>
      <c r="NX2377" s="121"/>
      <c r="NY2377" s="121"/>
      <c r="NZ2377" s="121"/>
      <c r="OA2377" s="121"/>
      <c r="OB2377" s="121"/>
      <c r="OC2377" s="121"/>
      <c r="OD2377" s="121"/>
      <c r="OE2377" s="121"/>
      <c r="OF2377" s="121"/>
      <c r="OG2377" s="121"/>
      <c r="OH2377" s="121"/>
      <c r="OI2377" s="121"/>
      <c r="OJ2377" s="121"/>
      <c r="OK2377" s="121"/>
      <c r="OL2377" s="121"/>
      <c r="OM2377" s="121"/>
      <c r="ON2377" s="121"/>
      <c r="OO2377" s="121"/>
      <c r="OP2377" s="121"/>
      <c r="OQ2377" s="121"/>
      <c r="OR2377" s="121"/>
      <c r="OS2377" s="121"/>
      <c r="OT2377" s="121"/>
      <c r="OU2377" s="121"/>
      <c r="OV2377" s="121"/>
      <c r="OW2377" s="121"/>
      <c r="OX2377" s="121"/>
      <c r="OY2377" s="121"/>
      <c r="OZ2377" s="121"/>
      <c r="PA2377" s="121"/>
      <c r="PB2377" s="121"/>
      <c r="PC2377" s="121"/>
      <c r="PD2377" s="121"/>
      <c r="PE2377" s="121"/>
      <c r="PF2377" s="121"/>
      <c r="PG2377" s="121"/>
      <c r="PH2377" s="121"/>
      <c r="PI2377" s="121"/>
      <c r="PJ2377" s="121"/>
      <c r="PK2377" s="121"/>
      <c r="PL2377" s="121"/>
      <c r="PM2377" s="121"/>
      <c r="PN2377" s="121"/>
      <c r="PO2377" s="121"/>
      <c r="PP2377" s="121"/>
      <c r="PQ2377" s="121"/>
      <c r="PR2377" s="121"/>
      <c r="PS2377" s="121"/>
      <c r="PT2377" s="121"/>
      <c r="PU2377" s="121"/>
      <c r="PV2377" s="121"/>
      <c r="PW2377" s="121"/>
      <c r="PX2377" s="121"/>
      <c r="PY2377" s="121"/>
      <c r="PZ2377" s="121"/>
      <c r="QA2377" s="121"/>
      <c r="QB2377" s="121"/>
      <c r="QC2377" s="121"/>
      <c r="QD2377" s="121"/>
      <c r="QE2377" s="121"/>
      <c r="QF2377" s="121"/>
      <c r="QG2377" s="121"/>
      <c r="QH2377" s="121"/>
      <c r="QI2377" s="121"/>
      <c r="QJ2377" s="121"/>
      <c r="QK2377" s="121"/>
      <c r="QL2377" s="121"/>
      <c r="QM2377" s="121"/>
      <c r="QN2377" s="121"/>
      <c r="QO2377" s="121"/>
      <c r="QP2377" s="121"/>
      <c r="QQ2377" s="121"/>
      <c r="QR2377" s="121"/>
      <c r="QS2377" s="121"/>
      <c r="QT2377" s="121"/>
      <c r="QU2377" s="121"/>
      <c r="QV2377" s="121"/>
      <c r="QW2377" s="121"/>
      <c r="QX2377" s="121"/>
      <c r="QY2377" s="121"/>
      <c r="QZ2377" s="121"/>
      <c r="RA2377" s="121"/>
      <c r="RB2377" s="121"/>
      <c r="RC2377" s="121"/>
      <c r="RD2377" s="121"/>
      <c r="RE2377" s="121"/>
      <c r="RF2377" s="121"/>
      <c r="RG2377" s="121"/>
      <c r="RH2377" s="121"/>
      <c r="RI2377" s="121"/>
      <c r="RJ2377" s="121"/>
      <c r="RK2377" s="121"/>
      <c r="RL2377" s="121"/>
      <c r="RM2377" s="121"/>
      <c r="RN2377" s="121"/>
      <c r="RO2377" s="121"/>
      <c r="RP2377" s="121"/>
      <c r="RQ2377" s="121"/>
      <c r="RR2377" s="121"/>
      <c r="RS2377" s="121"/>
      <c r="RT2377" s="121"/>
      <c r="RU2377" s="121"/>
      <c r="RV2377" s="121"/>
      <c r="RW2377" s="121"/>
      <c r="RX2377" s="121"/>
      <c r="RY2377" s="121"/>
      <c r="RZ2377" s="121"/>
      <c r="SA2377" s="121"/>
      <c r="SB2377" s="121"/>
      <c r="SC2377" s="121"/>
      <c r="SD2377" s="121"/>
      <c r="SE2377" s="121"/>
      <c r="SF2377" s="121"/>
      <c r="SG2377" s="121"/>
      <c r="SH2377" s="121"/>
      <c r="SI2377" s="121"/>
      <c r="SJ2377" s="121"/>
      <c r="SK2377" s="121"/>
      <c r="SL2377" s="121"/>
      <c r="SM2377" s="121"/>
      <c r="SN2377" s="121"/>
      <c r="SO2377" s="121"/>
      <c r="SP2377" s="121"/>
      <c r="SQ2377" s="121"/>
      <c r="SR2377" s="121"/>
      <c r="SS2377" s="121"/>
      <c r="ST2377" s="121"/>
      <c r="SU2377" s="121"/>
      <c r="SV2377" s="121"/>
      <c r="SW2377" s="121"/>
      <c r="SX2377" s="121"/>
      <c r="SY2377" s="121"/>
      <c r="SZ2377" s="121"/>
      <c r="TA2377" s="121"/>
      <c r="TB2377" s="121"/>
      <c r="TC2377" s="121"/>
      <c r="TD2377" s="121"/>
      <c r="TE2377" s="121"/>
      <c r="TF2377" s="121"/>
      <c r="TG2377" s="121"/>
      <c r="TH2377" s="121"/>
      <c r="TI2377" s="121"/>
      <c r="TJ2377" s="121"/>
      <c r="TK2377" s="121"/>
      <c r="TL2377" s="121"/>
      <c r="TM2377" s="121"/>
      <c r="TN2377" s="121"/>
      <c r="TO2377" s="121"/>
      <c r="TP2377" s="121"/>
      <c r="TQ2377" s="121"/>
      <c r="TR2377" s="121"/>
      <c r="TS2377" s="121"/>
      <c r="TT2377" s="121"/>
      <c r="TU2377" s="121"/>
      <c r="TV2377" s="121"/>
      <c r="TW2377" s="121"/>
      <c r="TX2377" s="121"/>
      <c r="TY2377" s="121"/>
      <c r="TZ2377" s="121"/>
      <c r="UA2377" s="121"/>
      <c r="UB2377" s="121"/>
      <c r="UC2377" s="121"/>
      <c r="UD2377" s="121"/>
      <c r="UE2377" s="121"/>
      <c r="UF2377" s="121"/>
      <c r="UG2377" s="121"/>
      <c r="UH2377" s="121"/>
      <c r="UI2377" s="121"/>
      <c r="UJ2377" s="121"/>
      <c r="UK2377" s="121"/>
      <c r="UL2377" s="121"/>
      <c r="UM2377" s="121"/>
      <c r="UN2377" s="121"/>
      <c r="UO2377" s="121"/>
      <c r="UP2377" s="121"/>
      <c r="UQ2377" s="121"/>
      <c r="UR2377" s="121"/>
      <c r="US2377" s="121"/>
      <c r="UT2377" s="121"/>
      <c r="UU2377" s="121"/>
      <c r="UV2377" s="121"/>
      <c r="UW2377" s="121"/>
      <c r="UX2377" s="121"/>
      <c r="UY2377" s="121"/>
      <c r="UZ2377" s="121"/>
      <c r="VA2377" s="121"/>
      <c r="VB2377" s="121"/>
      <c r="VC2377" s="121"/>
      <c r="VD2377" s="121"/>
      <c r="VE2377" s="121"/>
      <c r="VF2377" s="121"/>
      <c r="VG2377" s="121"/>
      <c r="VH2377" s="121"/>
      <c r="VI2377" s="121"/>
      <c r="VJ2377" s="121"/>
      <c r="VK2377" s="121"/>
      <c r="VL2377" s="121"/>
      <c r="VM2377" s="121"/>
      <c r="VN2377" s="121"/>
      <c r="VO2377" s="121"/>
      <c r="VP2377" s="121"/>
      <c r="VQ2377" s="121"/>
      <c r="VR2377" s="121"/>
      <c r="VS2377" s="121"/>
      <c r="VT2377" s="121"/>
      <c r="VU2377" s="121"/>
      <c r="VV2377" s="121"/>
      <c r="VW2377" s="121"/>
      <c r="VX2377" s="121"/>
      <c r="VY2377" s="121"/>
      <c r="VZ2377" s="121"/>
      <c r="WA2377" s="121"/>
      <c r="WB2377" s="121"/>
      <c r="WC2377" s="121"/>
      <c r="WD2377" s="121"/>
      <c r="WE2377" s="121"/>
      <c r="WF2377" s="121"/>
      <c r="WG2377" s="121"/>
      <c r="WH2377" s="121"/>
      <c r="WI2377" s="121"/>
      <c r="WJ2377" s="121"/>
      <c r="WK2377" s="121"/>
      <c r="WL2377" s="121"/>
      <c r="WM2377" s="121"/>
      <c r="WN2377" s="121"/>
      <c r="WO2377" s="121"/>
      <c r="WP2377" s="121"/>
      <c r="WQ2377" s="121"/>
      <c r="WR2377" s="121"/>
      <c r="WS2377" s="121"/>
      <c r="WT2377" s="121"/>
      <c r="WU2377" s="121"/>
      <c r="WV2377" s="121"/>
      <c r="WW2377" s="121"/>
      <c r="WX2377" s="121"/>
      <c r="WY2377" s="121"/>
      <c r="WZ2377" s="121"/>
      <c r="XA2377" s="121"/>
      <c r="XB2377" s="121"/>
      <c r="XC2377" s="121"/>
      <c r="XD2377" s="121"/>
      <c r="XE2377" s="121"/>
      <c r="XF2377" s="121"/>
      <c r="XG2377" s="121"/>
      <c r="XH2377" s="121"/>
      <c r="XI2377" s="121"/>
      <c r="XJ2377" s="121"/>
      <c r="XK2377" s="121"/>
      <c r="XL2377" s="121"/>
      <c r="XM2377" s="121"/>
      <c r="XN2377" s="121"/>
      <c r="XO2377" s="121"/>
      <c r="XP2377" s="121"/>
      <c r="XQ2377" s="121"/>
      <c r="XR2377" s="121"/>
      <c r="XS2377" s="121"/>
      <c r="XT2377" s="121"/>
      <c r="XU2377" s="121"/>
      <c r="XV2377" s="121"/>
      <c r="XW2377" s="121"/>
      <c r="XX2377" s="121"/>
      <c r="XY2377" s="121"/>
      <c r="XZ2377" s="121"/>
      <c r="YA2377" s="121"/>
      <c r="YB2377" s="121"/>
      <c r="YC2377" s="121"/>
      <c r="YD2377" s="121"/>
      <c r="YE2377" s="121"/>
      <c r="YF2377" s="121"/>
      <c r="YG2377" s="121"/>
      <c r="YH2377" s="121"/>
      <c r="YI2377" s="121"/>
      <c r="YJ2377" s="121"/>
      <c r="YK2377" s="121"/>
      <c r="YL2377" s="121"/>
      <c r="YM2377" s="121"/>
      <c r="YN2377" s="121"/>
      <c r="YO2377" s="121"/>
      <c r="YP2377" s="121"/>
      <c r="YQ2377" s="121"/>
      <c r="YR2377" s="121"/>
      <c r="YS2377" s="121"/>
      <c r="YT2377" s="121"/>
      <c r="YU2377" s="121"/>
      <c r="YV2377" s="121"/>
      <c r="YW2377" s="121"/>
      <c r="YX2377" s="121"/>
      <c r="YY2377" s="121"/>
      <c r="YZ2377" s="121"/>
      <c r="ZA2377" s="121"/>
      <c r="ZB2377" s="121"/>
      <c r="ZC2377" s="121"/>
      <c r="ZD2377" s="121"/>
      <c r="ZE2377" s="121"/>
      <c r="ZF2377" s="121"/>
      <c r="ZG2377" s="121"/>
      <c r="ZH2377" s="121"/>
      <c r="ZI2377" s="121"/>
      <c r="ZJ2377" s="121"/>
      <c r="ZK2377" s="121"/>
      <c r="ZL2377" s="121"/>
      <c r="ZM2377" s="121"/>
      <c r="ZN2377" s="121"/>
      <c r="ZO2377" s="121"/>
      <c r="ZP2377" s="121"/>
      <c r="ZQ2377" s="121"/>
      <c r="ZR2377" s="121"/>
      <c r="ZS2377" s="121"/>
      <c r="ZT2377" s="121"/>
      <c r="ZU2377" s="121"/>
      <c r="ZV2377" s="121"/>
      <c r="ZW2377" s="121"/>
      <c r="ZX2377" s="121"/>
      <c r="ZY2377" s="121"/>
      <c r="ZZ2377" s="121"/>
      <c r="AAA2377" s="121"/>
      <c r="AAB2377" s="121"/>
      <c r="AAC2377" s="121"/>
      <c r="AAD2377" s="121"/>
      <c r="AAE2377" s="121"/>
      <c r="AAF2377" s="121"/>
      <c r="AAG2377" s="121"/>
      <c r="AAH2377" s="121"/>
      <c r="AAI2377" s="121"/>
      <c r="AAJ2377" s="121"/>
      <c r="AAK2377" s="121"/>
      <c r="AAL2377" s="121"/>
      <c r="AAM2377" s="121"/>
      <c r="AAN2377" s="121"/>
      <c r="AAO2377" s="121"/>
      <c r="AAP2377" s="121"/>
      <c r="AAQ2377" s="121"/>
      <c r="AAR2377" s="121"/>
      <c r="AAS2377" s="121"/>
      <c r="AAT2377" s="121"/>
      <c r="AAU2377" s="121"/>
      <c r="AAV2377" s="121"/>
      <c r="AAW2377" s="121"/>
      <c r="AAX2377" s="121"/>
      <c r="AAY2377" s="121"/>
      <c r="AAZ2377" s="121"/>
      <c r="ABA2377" s="121"/>
      <c r="ABB2377" s="121"/>
      <c r="ABC2377" s="121"/>
      <c r="ABD2377" s="121"/>
      <c r="ABE2377" s="121"/>
      <c r="ABF2377" s="121"/>
      <c r="ABG2377" s="121"/>
      <c r="ABH2377" s="121"/>
      <c r="ABI2377" s="121"/>
      <c r="ABJ2377" s="121"/>
      <c r="ABK2377" s="121"/>
      <c r="ABL2377" s="121"/>
      <c r="ABM2377" s="121"/>
      <c r="ABN2377" s="121"/>
      <c r="ABO2377" s="121"/>
      <c r="ABP2377" s="121"/>
      <c r="ABQ2377" s="121"/>
      <c r="ABR2377" s="121"/>
      <c r="ABS2377" s="121"/>
      <c r="ABT2377" s="121"/>
      <c r="ABU2377" s="121"/>
      <c r="ABV2377" s="121"/>
      <c r="ABW2377" s="121"/>
      <c r="ABX2377" s="121"/>
      <c r="ABY2377" s="121"/>
      <c r="ABZ2377" s="121"/>
      <c r="ACA2377" s="121"/>
      <c r="ACB2377" s="121"/>
      <c r="ACC2377" s="121"/>
      <c r="ACD2377" s="121"/>
      <c r="ACE2377" s="121"/>
      <c r="ACF2377" s="121"/>
      <c r="ACG2377" s="121"/>
      <c r="ACH2377" s="121"/>
      <c r="ACI2377" s="121"/>
      <c r="ACJ2377" s="121"/>
      <c r="ACK2377" s="121"/>
      <c r="ACL2377" s="121"/>
      <c r="ACM2377" s="121"/>
      <c r="ACN2377" s="121"/>
      <c r="ACO2377" s="121"/>
      <c r="ACP2377" s="121"/>
      <c r="ACQ2377" s="121"/>
      <c r="ACR2377" s="121"/>
      <c r="ACS2377" s="121"/>
      <c r="ACT2377" s="121"/>
      <c r="ACU2377" s="121"/>
      <c r="ACV2377" s="121"/>
      <c r="ACW2377" s="121"/>
      <c r="ACX2377" s="121"/>
      <c r="ACY2377" s="121"/>
      <c r="ACZ2377" s="121"/>
      <c r="ADA2377" s="121"/>
      <c r="ADB2377" s="121"/>
      <c r="ADC2377" s="121"/>
      <c r="ADD2377" s="121"/>
      <c r="ADE2377" s="121"/>
      <c r="ADF2377" s="121"/>
      <c r="ADG2377" s="121"/>
      <c r="ADH2377" s="121"/>
      <c r="ADI2377" s="121"/>
      <c r="ADJ2377" s="121"/>
      <c r="ADK2377" s="121"/>
      <c r="ADL2377" s="121"/>
      <c r="ADM2377" s="121"/>
      <c r="ADN2377" s="121"/>
      <c r="ADO2377" s="121"/>
      <c r="ADP2377" s="121"/>
      <c r="ADQ2377" s="121"/>
      <c r="ADR2377" s="121"/>
      <c r="ADS2377" s="121"/>
      <c r="ADT2377" s="121"/>
      <c r="ADU2377" s="121"/>
      <c r="ADV2377" s="121"/>
      <c r="ADW2377" s="121"/>
      <c r="ADX2377" s="121"/>
      <c r="ADY2377" s="121"/>
      <c r="ADZ2377" s="121"/>
      <c r="AEA2377" s="121"/>
      <c r="AEB2377" s="121"/>
      <c r="AEC2377" s="121"/>
      <c r="AED2377" s="121"/>
      <c r="AEE2377" s="121"/>
      <c r="AEF2377" s="121"/>
      <c r="AEG2377" s="121"/>
      <c r="AEH2377" s="121"/>
      <c r="AEI2377" s="121"/>
      <c r="AEJ2377" s="121"/>
      <c r="AEK2377" s="121"/>
      <c r="AEL2377" s="121"/>
      <c r="AEM2377" s="121"/>
      <c r="AEN2377" s="121"/>
      <c r="AEO2377" s="121"/>
      <c r="AEP2377" s="121"/>
      <c r="AEQ2377" s="121"/>
      <c r="AER2377" s="121"/>
      <c r="AES2377" s="121"/>
      <c r="AET2377" s="121"/>
      <c r="AEU2377" s="121"/>
      <c r="AEV2377" s="121"/>
      <c r="AEW2377" s="121"/>
      <c r="AEX2377" s="121"/>
      <c r="AEY2377" s="121"/>
      <c r="AEZ2377" s="121"/>
      <c r="AFA2377" s="121"/>
      <c r="AFB2377" s="121"/>
      <c r="AFC2377" s="121"/>
      <c r="AFD2377" s="121"/>
      <c r="AFE2377" s="121"/>
      <c r="AFF2377" s="121"/>
      <c r="AFG2377" s="121"/>
      <c r="AFH2377" s="121"/>
      <c r="AFI2377" s="121"/>
      <c r="AFJ2377" s="121"/>
      <c r="AFK2377" s="121"/>
      <c r="AFL2377" s="121"/>
      <c r="AFM2377" s="121"/>
      <c r="AFN2377" s="121"/>
      <c r="AFO2377" s="121"/>
      <c r="AFP2377" s="121"/>
      <c r="AFQ2377" s="121"/>
      <c r="AFR2377" s="121"/>
      <c r="AFS2377" s="121"/>
      <c r="AFT2377" s="121"/>
      <c r="AFU2377" s="121"/>
      <c r="AFV2377" s="121"/>
      <c r="AFW2377" s="121"/>
      <c r="AFX2377" s="121"/>
      <c r="AFY2377" s="121"/>
      <c r="AFZ2377" s="121"/>
      <c r="AGA2377" s="121"/>
      <c r="AGB2377" s="121"/>
      <c r="AGC2377" s="121"/>
      <c r="AGD2377" s="121"/>
      <c r="AGE2377" s="121"/>
      <c r="AGF2377" s="121"/>
      <c r="AGG2377" s="121"/>
      <c r="AGH2377" s="121"/>
      <c r="AGI2377" s="121"/>
      <c r="AGJ2377" s="121"/>
      <c r="AGK2377" s="121"/>
      <c r="AGL2377" s="121"/>
      <c r="AGM2377" s="121"/>
      <c r="AGN2377" s="121"/>
      <c r="AGO2377" s="121"/>
      <c r="AGP2377" s="121"/>
      <c r="AGQ2377" s="121"/>
      <c r="AGR2377" s="121"/>
      <c r="AGS2377" s="121"/>
      <c r="AGT2377" s="121"/>
      <c r="AGU2377" s="121"/>
      <c r="AGV2377" s="121"/>
      <c r="AGW2377" s="121"/>
      <c r="AGX2377" s="121"/>
      <c r="AGY2377" s="121"/>
      <c r="AGZ2377" s="121"/>
      <c r="AHA2377" s="121"/>
      <c r="AHB2377" s="121"/>
      <c r="AHC2377" s="121"/>
      <c r="AHD2377" s="121"/>
      <c r="AHE2377" s="121"/>
      <c r="AHF2377" s="121"/>
      <c r="AHG2377" s="121"/>
      <c r="AHH2377" s="121"/>
      <c r="AHI2377" s="121"/>
      <c r="AHJ2377" s="121"/>
      <c r="AHK2377" s="121"/>
      <c r="AHL2377" s="121"/>
      <c r="AHM2377" s="121"/>
      <c r="AHN2377" s="121"/>
      <c r="AHO2377" s="121"/>
      <c r="AHP2377" s="121"/>
      <c r="AHQ2377" s="121"/>
      <c r="AHR2377" s="121"/>
      <c r="AHS2377" s="121"/>
      <c r="AHT2377" s="121"/>
      <c r="AHU2377" s="121"/>
      <c r="AHV2377" s="121"/>
      <c r="AHW2377" s="121"/>
      <c r="AHX2377" s="121"/>
      <c r="AHY2377" s="121"/>
      <c r="AHZ2377" s="121"/>
      <c r="AIA2377" s="121"/>
      <c r="AIB2377" s="121"/>
      <c r="AIC2377" s="121"/>
      <c r="AID2377" s="121"/>
      <c r="AIE2377" s="121"/>
      <c r="AIF2377" s="121"/>
      <c r="AIG2377" s="121"/>
      <c r="AIH2377" s="121"/>
      <c r="AII2377" s="121"/>
      <c r="AIJ2377" s="121"/>
      <c r="AIK2377" s="121"/>
      <c r="AIL2377" s="121"/>
      <c r="AIM2377" s="121"/>
      <c r="AIN2377" s="121"/>
      <c r="AIO2377" s="121"/>
      <c r="AIP2377" s="121"/>
      <c r="AIQ2377" s="121"/>
      <c r="AIR2377" s="121"/>
      <c r="AIS2377" s="121"/>
      <c r="AIT2377" s="121"/>
      <c r="AIU2377" s="121"/>
      <c r="AIV2377" s="121"/>
      <c r="AIW2377" s="121"/>
      <c r="AIX2377" s="121"/>
      <c r="AIY2377" s="121"/>
      <c r="AIZ2377" s="121"/>
      <c r="AJA2377" s="121"/>
      <c r="AJB2377" s="121"/>
      <c r="AJC2377" s="121"/>
      <c r="AJD2377" s="121"/>
      <c r="AJE2377" s="121"/>
      <c r="AJF2377" s="121"/>
      <c r="AJG2377" s="121"/>
      <c r="AJH2377" s="121"/>
      <c r="AJI2377" s="121"/>
      <c r="AJJ2377" s="121"/>
      <c r="AJK2377" s="121"/>
      <c r="AJL2377" s="121"/>
      <c r="AJM2377" s="121"/>
      <c r="AJN2377" s="121"/>
      <c r="AJO2377" s="121"/>
      <c r="AJP2377" s="121"/>
      <c r="AJQ2377" s="121"/>
      <c r="AJR2377" s="121"/>
      <c r="AJS2377" s="121"/>
      <c r="AJT2377" s="121"/>
      <c r="AJU2377" s="121"/>
      <c r="AJV2377" s="121"/>
      <c r="AJW2377" s="121"/>
      <c r="AJX2377" s="121"/>
      <c r="AJY2377" s="121"/>
      <c r="AJZ2377" s="121"/>
      <c r="AKA2377" s="121"/>
      <c r="AKB2377" s="121"/>
      <c r="AKC2377" s="121"/>
      <c r="AKD2377" s="121"/>
      <c r="AKE2377" s="121"/>
      <c r="AKF2377" s="121"/>
      <c r="AKG2377" s="121"/>
      <c r="AKH2377" s="121"/>
      <c r="AKI2377" s="121"/>
      <c r="AKJ2377" s="121"/>
      <c r="AKK2377" s="121"/>
      <c r="AKL2377" s="121"/>
      <c r="AKM2377" s="121"/>
      <c r="AKN2377" s="121"/>
      <c r="AKO2377" s="121"/>
      <c r="AKP2377" s="121"/>
      <c r="AKQ2377" s="121"/>
      <c r="AKR2377" s="121"/>
      <c r="AKS2377" s="121"/>
      <c r="AKT2377" s="121"/>
      <c r="AKU2377" s="121"/>
      <c r="AKV2377" s="121"/>
      <c r="AKW2377" s="121"/>
      <c r="AKX2377" s="121"/>
      <c r="AKY2377" s="121"/>
      <c r="AKZ2377" s="121"/>
      <c r="ALA2377" s="121"/>
      <c r="ALB2377" s="121"/>
      <c r="ALC2377" s="121"/>
      <c r="ALD2377" s="121"/>
      <c r="ALE2377" s="121"/>
      <c r="ALF2377" s="121"/>
      <c r="ALG2377" s="121"/>
      <c r="ALH2377" s="121"/>
      <c r="ALI2377" s="121"/>
      <c r="ALJ2377" s="121"/>
      <c r="ALK2377" s="121"/>
      <c r="ALL2377" s="121"/>
      <c r="ALM2377" s="121"/>
      <c r="ALN2377" s="121"/>
      <c r="ALO2377" s="121"/>
      <c r="ALP2377" s="121"/>
      <c r="ALQ2377" s="121"/>
      <c r="ALR2377" s="121"/>
      <c r="ALS2377" s="121"/>
      <c r="ALT2377" s="121"/>
      <c r="ALU2377" s="121"/>
      <c r="ALV2377" s="121"/>
      <c r="ALW2377" s="121"/>
      <c r="ALX2377" s="121"/>
      <c r="ALY2377" s="121"/>
      <c r="ALZ2377" s="121"/>
      <c r="AMA2377" s="121"/>
      <c r="AMB2377" s="121"/>
      <c r="AMC2377" s="121"/>
      <c r="AMD2377" s="121"/>
      <c r="AME2377" s="121"/>
      <c r="AMF2377" s="121"/>
      <c r="AMG2377" s="121"/>
      <c r="AMH2377" s="121"/>
      <c r="AMI2377" s="121"/>
      <c r="AMJ2377" s="121"/>
      <c r="AMK2377" s="121"/>
    </row>
    <row r="2378" spans="1:1025" s="108" customFormat="1" ht="43.2">
      <c r="A2378" s="15">
        <v>2375</v>
      </c>
      <c r="B2378" s="87" t="s">
        <v>28</v>
      </c>
      <c r="C2378" s="274" t="s">
        <v>3864</v>
      </c>
      <c r="D2378" s="87" t="s">
        <v>5747</v>
      </c>
      <c r="E2378" s="16" t="s">
        <v>5833</v>
      </c>
      <c r="F2378" s="16" t="s">
        <v>938</v>
      </c>
      <c r="G2378" s="87"/>
      <c r="H2378" s="290" t="s">
        <v>5834</v>
      </c>
      <c r="I2378" s="16" t="s">
        <v>5835</v>
      </c>
      <c r="J2378" s="289" t="s">
        <v>5836</v>
      </c>
      <c r="K2378" s="16" t="s">
        <v>5837</v>
      </c>
      <c r="L2378" s="16" t="s">
        <v>5838</v>
      </c>
      <c r="M2378" s="286" t="s">
        <v>5839</v>
      </c>
      <c r="N2378" s="121"/>
      <c r="O2378" s="121"/>
      <c r="P2378" s="121"/>
      <c r="Q2378" s="121"/>
      <c r="R2378" s="121"/>
      <c r="S2378" s="121"/>
      <c r="T2378" s="121"/>
      <c r="U2378" s="121"/>
      <c r="V2378" s="121"/>
      <c r="W2378" s="121"/>
      <c r="X2378" s="121"/>
      <c r="Y2378" s="121"/>
      <c r="Z2378" s="121"/>
      <c r="AA2378" s="121"/>
      <c r="AB2378" s="121"/>
      <c r="AC2378" s="121"/>
      <c r="AD2378" s="121"/>
      <c r="AE2378" s="121"/>
      <c r="AF2378" s="121"/>
      <c r="AG2378" s="121"/>
      <c r="AH2378" s="121"/>
      <c r="AI2378" s="121"/>
      <c r="AJ2378" s="121"/>
      <c r="AK2378" s="121"/>
      <c r="AL2378" s="121"/>
      <c r="AM2378" s="121"/>
      <c r="AN2378" s="121"/>
      <c r="AO2378" s="121"/>
      <c r="AP2378" s="121"/>
      <c r="AQ2378" s="121"/>
      <c r="AR2378" s="121"/>
      <c r="AS2378" s="121"/>
      <c r="AT2378" s="121"/>
      <c r="AU2378" s="121"/>
      <c r="AV2378" s="121"/>
      <c r="AW2378" s="121"/>
      <c r="AX2378" s="121"/>
      <c r="AY2378" s="121"/>
      <c r="AZ2378" s="121"/>
      <c r="BA2378" s="121"/>
      <c r="BB2378" s="121"/>
      <c r="BC2378" s="121"/>
      <c r="BD2378" s="121"/>
      <c r="BE2378" s="121"/>
      <c r="BF2378" s="121"/>
      <c r="BG2378" s="121"/>
      <c r="BH2378" s="121"/>
      <c r="BI2378" s="121"/>
      <c r="BJ2378" s="121"/>
      <c r="BK2378" s="121"/>
      <c r="BL2378" s="121"/>
      <c r="BM2378" s="121"/>
      <c r="BN2378" s="121"/>
      <c r="BO2378" s="121"/>
      <c r="BP2378" s="121"/>
      <c r="BQ2378" s="121"/>
      <c r="BR2378" s="121"/>
      <c r="BS2378" s="121"/>
      <c r="BT2378" s="121"/>
      <c r="BU2378" s="121"/>
      <c r="BV2378" s="121"/>
      <c r="BW2378" s="121"/>
      <c r="BX2378" s="121"/>
      <c r="BY2378" s="121"/>
      <c r="BZ2378" s="121"/>
      <c r="CA2378" s="121"/>
      <c r="CB2378" s="121"/>
      <c r="CC2378" s="121"/>
      <c r="CD2378" s="121"/>
      <c r="CE2378" s="121"/>
      <c r="CF2378" s="121"/>
      <c r="CG2378" s="121"/>
      <c r="CH2378" s="121"/>
      <c r="CI2378" s="121"/>
      <c r="CJ2378" s="121"/>
      <c r="CK2378" s="121"/>
      <c r="CL2378" s="121"/>
      <c r="CM2378" s="121"/>
      <c r="CN2378" s="121"/>
      <c r="CO2378" s="121"/>
      <c r="CP2378" s="121"/>
      <c r="CQ2378" s="121"/>
      <c r="CR2378" s="121"/>
      <c r="CS2378" s="121"/>
      <c r="CT2378" s="121"/>
      <c r="CU2378" s="121"/>
      <c r="CV2378" s="121"/>
      <c r="CW2378" s="121"/>
      <c r="CX2378" s="121"/>
      <c r="CY2378" s="121"/>
      <c r="CZ2378" s="121"/>
      <c r="DA2378" s="121"/>
      <c r="DB2378" s="121"/>
      <c r="DC2378" s="121"/>
      <c r="DD2378" s="121"/>
      <c r="DE2378" s="121"/>
      <c r="DF2378" s="121"/>
      <c r="DG2378" s="121"/>
      <c r="DH2378" s="121"/>
      <c r="DI2378" s="121"/>
      <c r="DJ2378" s="121"/>
      <c r="DK2378" s="121"/>
      <c r="DL2378" s="121"/>
      <c r="DM2378" s="121"/>
      <c r="DN2378" s="121"/>
      <c r="DO2378" s="121"/>
      <c r="DP2378" s="121"/>
      <c r="DQ2378" s="121"/>
      <c r="DR2378" s="121"/>
      <c r="DS2378" s="121"/>
      <c r="DT2378" s="121"/>
      <c r="DU2378" s="121"/>
      <c r="DV2378" s="121"/>
      <c r="DW2378" s="121"/>
      <c r="DX2378" s="121"/>
      <c r="DY2378" s="121"/>
      <c r="DZ2378" s="121"/>
      <c r="EA2378" s="121"/>
      <c r="EB2378" s="121"/>
      <c r="EC2378" s="121"/>
      <c r="ED2378" s="121"/>
      <c r="EE2378" s="121"/>
      <c r="EF2378" s="121"/>
      <c r="EG2378" s="121"/>
      <c r="EH2378" s="121"/>
      <c r="EI2378" s="121"/>
      <c r="EJ2378" s="121"/>
      <c r="EK2378" s="121"/>
      <c r="EL2378" s="121"/>
      <c r="EM2378" s="121"/>
      <c r="EN2378" s="121"/>
      <c r="EO2378" s="121"/>
      <c r="EP2378" s="121"/>
      <c r="EQ2378" s="121"/>
      <c r="ER2378" s="121"/>
      <c r="ES2378" s="121"/>
      <c r="ET2378" s="121"/>
      <c r="EU2378" s="121"/>
      <c r="EV2378" s="121"/>
      <c r="EW2378" s="121"/>
      <c r="EX2378" s="121"/>
      <c r="EY2378" s="121"/>
      <c r="EZ2378" s="121"/>
      <c r="FA2378" s="121"/>
      <c r="FB2378" s="121"/>
      <c r="FC2378" s="121"/>
      <c r="FD2378" s="121"/>
      <c r="FE2378" s="121"/>
      <c r="FF2378" s="121"/>
      <c r="FG2378" s="121"/>
      <c r="FH2378" s="121"/>
      <c r="FI2378" s="121"/>
      <c r="FJ2378" s="121"/>
      <c r="FK2378" s="121"/>
      <c r="FL2378" s="121"/>
      <c r="FM2378" s="121"/>
      <c r="FN2378" s="121"/>
      <c r="FO2378" s="121"/>
      <c r="FP2378" s="121"/>
      <c r="FQ2378" s="121"/>
      <c r="FR2378" s="121"/>
      <c r="FS2378" s="121"/>
      <c r="FT2378" s="121"/>
      <c r="FU2378" s="121"/>
      <c r="FV2378" s="121"/>
      <c r="FW2378" s="121"/>
      <c r="FX2378" s="121"/>
      <c r="FY2378" s="121"/>
      <c r="FZ2378" s="121"/>
      <c r="GA2378" s="121"/>
      <c r="GB2378" s="121"/>
      <c r="GC2378" s="121"/>
      <c r="GD2378" s="121"/>
      <c r="GE2378" s="121"/>
      <c r="GF2378" s="121"/>
      <c r="GG2378" s="121"/>
      <c r="GH2378" s="121"/>
      <c r="GI2378" s="121"/>
      <c r="GJ2378" s="121"/>
      <c r="GK2378" s="121"/>
      <c r="GL2378" s="121"/>
      <c r="GM2378" s="121"/>
      <c r="GN2378" s="121"/>
      <c r="GO2378" s="121"/>
      <c r="GP2378" s="121"/>
      <c r="GQ2378" s="121"/>
      <c r="GR2378" s="121"/>
      <c r="GS2378" s="121"/>
      <c r="GT2378" s="121"/>
      <c r="GU2378" s="121"/>
      <c r="GV2378" s="121"/>
      <c r="GW2378" s="121"/>
      <c r="GX2378" s="121"/>
      <c r="GY2378" s="121"/>
      <c r="GZ2378" s="121"/>
      <c r="HA2378" s="121"/>
      <c r="HB2378" s="121"/>
      <c r="HC2378" s="121"/>
      <c r="HD2378" s="121"/>
      <c r="HE2378" s="121"/>
      <c r="HF2378" s="121"/>
      <c r="HG2378" s="121"/>
      <c r="HH2378" s="121"/>
      <c r="HI2378" s="121"/>
      <c r="HJ2378" s="121"/>
      <c r="HK2378" s="121"/>
      <c r="HL2378" s="121"/>
      <c r="HM2378" s="121"/>
      <c r="HN2378" s="121"/>
      <c r="HO2378" s="121"/>
      <c r="HP2378" s="121"/>
      <c r="HQ2378" s="121"/>
      <c r="HR2378" s="121"/>
      <c r="HS2378" s="121"/>
      <c r="HT2378" s="121"/>
      <c r="HU2378" s="121"/>
      <c r="HV2378" s="121"/>
      <c r="HW2378" s="121"/>
      <c r="HX2378" s="121"/>
      <c r="HY2378" s="121"/>
      <c r="HZ2378" s="121"/>
      <c r="IA2378" s="121"/>
      <c r="IB2378" s="121"/>
      <c r="IC2378" s="121"/>
      <c r="ID2378" s="121"/>
      <c r="IE2378" s="121"/>
      <c r="IF2378" s="121"/>
      <c r="IG2378" s="121"/>
      <c r="IH2378" s="121"/>
      <c r="II2378" s="121"/>
      <c r="IJ2378" s="121"/>
      <c r="IK2378" s="121"/>
      <c r="IL2378" s="121"/>
      <c r="IM2378" s="121"/>
      <c r="IN2378" s="121"/>
      <c r="IO2378" s="121"/>
      <c r="IP2378" s="121"/>
      <c r="IQ2378" s="121"/>
      <c r="IR2378" s="121"/>
      <c r="IS2378" s="121"/>
      <c r="IT2378" s="121"/>
      <c r="IU2378" s="121"/>
      <c r="IV2378" s="121"/>
      <c r="IW2378" s="121"/>
      <c r="IX2378" s="121"/>
      <c r="IY2378" s="121"/>
      <c r="IZ2378" s="121"/>
      <c r="JA2378" s="121"/>
      <c r="JB2378" s="121"/>
      <c r="JC2378" s="121"/>
      <c r="JD2378" s="121"/>
      <c r="JE2378" s="121"/>
      <c r="JF2378" s="121"/>
      <c r="JG2378" s="121"/>
      <c r="JH2378" s="121"/>
      <c r="JI2378" s="121"/>
      <c r="JJ2378" s="121"/>
      <c r="JK2378" s="121"/>
      <c r="JL2378" s="121"/>
      <c r="JM2378" s="121"/>
      <c r="JN2378" s="121"/>
      <c r="JO2378" s="121"/>
      <c r="JP2378" s="121"/>
      <c r="JQ2378" s="121"/>
      <c r="JR2378" s="121"/>
      <c r="JS2378" s="121"/>
      <c r="JT2378" s="121"/>
      <c r="JU2378" s="121"/>
      <c r="JV2378" s="121"/>
      <c r="JW2378" s="121"/>
      <c r="JX2378" s="121"/>
      <c r="JY2378" s="121"/>
      <c r="JZ2378" s="121"/>
      <c r="KA2378" s="121"/>
      <c r="KB2378" s="121"/>
      <c r="KC2378" s="121"/>
      <c r="KD2378" s="121"/>
      <c r="KE2378" s="121"/>
      <c r="KF2378" s="121"/>
      <c r="KG2378" s="121"/>
      <c r="KH2378" s="121"/>
      <c r="KI2378" s="121"/>
      <c r="KJ2378" s="121"/>
      <c r="KK2378" s="121"/>
      <c r="KL2378" s="121"/>
      <c r="KM2378" s="121"/>
      <c r="KN2378" s="121"/>
      <c r="KO2378" s="121"/>
      <c r="KP2378" s="121"/>
      <c r="KQ2378" s="121"/>
      <c r="KR2378" s="121"/>
      <c r="KS2378" s="121"/>
      <c r="KT2378" s="121"/>
      <c r="KU2378" s="121"/>
      <c r="KV2378" s="121"/>
      <c r="KW2378" s="121"/>
      <c r="KX2378" s="121"/>
      <c r="KY2378" s="121"/>
      <c r="KZ2378" s="121"/>
      <c r="LA2378" s="121"/>
      <c r="LB2378" s="121"/>
      <c r="LC2378" s="121"/>
      <c r="LD2378" s="121"/>
      <c r="LE2378" s="121"/>
      <c r="LF2378" s="121"/>
      <c r="LG2378" s="121"/>
      <c r="LH2378" s="121"/>
      <c r="LI2378" s="121"/>
      <c r="LJ2378" s="121"/>
      <c r="LK2378" s="121"/>
      <c r="LL2378" s="121"/>
      <c r="LM2378" s="121"/>
      <c r="LN2378" s="121"/>
      <c r="LO2378" s="121"/>
      <c r="LP2378" s="121"/>
      <c r="LQ2378" s="121"/>
      <c r="LR2378" s="121"/>
      <c r="LS2378" s="121"/>
      <c r="LT2378" s="121"/>
      <c r="LU2378" s="121"/>
      <c r="LV2378" s="121"/>
      <c r="LW2378" s="121"/>
      <c r="LX2378" s="121"/>
      <c r="LY2378" s="121"/>
      <c r="LZ2378" s="121"/>
      <c r="MA2378" s="121"/>
      <c r="MB2378" s="121"/>
      <c r="MC2378" s="121"/>
      <c r="MD2378" s="121"/>
      <c r="ME2378" s="121"/>
      <c r="MF2378" s="121"/>
      <c r="MG2378" s="121"/>
      <c r="MH2378" s="121"/>
      <c r="MI2378" s="121"/>
      <c r="MJ2378" s="121"/>
      <c r="MK2378" s="121"/>
      <c r="ML2378" s="121"/>
      <c r="MM2378" s="121"/>
      <c r="MN2378" s="121"/>
      <c r="MO2378" s="121"/>
      <c r="MP2378" s="121"/>
      <c r="MQ2378" s="121"/>
      <c r="MR2378" s="121"/>
      <c r="MS2378" s="121"/>
      <c r="MT2378" s="121"/>
      <c r="MU2378" s="121"/>
      <c r="MV2378" s="121"/>
      <c r="MW2378" s="121"/>
      <c r="MX2378" s="121"/>
      <c r="MY2378" s="121"/>
      <c r="MZ2378" s="121"/>
      <c r="NA2378" s="121"/>
      <c r="NB2378" s="121"/>
      <c r="NC2378" s="121"/>
      <c r="ND2378" s="121"/>
      <c r="NE2378" s="121"/>
      <c r="NF2378" s="121"/>
      <c r="NG2378" s="121"/>
      <c r="NH2378" s="121"/>
      <c r="NI2378" s="121"/>
      <c r="NJ2378" s="121"/>
      <c r="NK2378" s="121"/>
      <c r="NL2378" s="121"/>
      <c r="NM2378" s="121"/>
      <c r="NN2378" s="121"/>
      <c r="NO2378" s="121"/>
      <c r="NP2378" s="121"/>
      <c r="NQ2378" s="121"/>
      <c r="NR2378" s="121"/>
      <c r="NS2378" s="121"/>
      <c r="NT2378" s="121"/>
      <c r="NU2378" s="121"/>
      <c r="NV2378" s="121"/>
      <c r="NW2378" s="121"/>
      <c r="NX2378" s="121"/>
      <c r="NY2378" s="121"/>
      <c r="NZ2378" s="121"/>
      <c r="OA2378" s="121"/>
      <c r="OB2378" s="121"/>
      <c r="OC2378" s="121"/>
      <c r="OD2378" s="121"/>
      <c r="OE2378" s="121"/>
      <c r="OF2378" s="121"/>
      <c r="OG2378" s="121"/>
      <c r="OH2378" s="121"/>
      <c r="OI2378" s="121"/>
      <c r="OJ2378" s="121"/>
      <c r="OK2378" s="121"/>
      <c r="OL2378" s="121"/>
      <c r="OM2378" s="121"/>
      <c r="ON2378" s="121"/>
      <c r="OO2378" s="121"/>
      <c r="OP2378" s="121"/>
      <c r="OQ2378" s="121"/>
      <c r="OR2378" s="121"/>
      <c r="OS2378" s="121"/>
      <c r="OT2378" s="121"/>
      <c r="OU2378" s="121"/>
      <c r="OV2378" s="121"/>
      <c r="OW2378" s="121"/>
      <c r="OX2378" s="121"/>
      <c r="OY2378" s="121"/>
      <c r="OZ2378" s="121"/>
      <c r="PA2378" s="121"/>
      <c r="PB2378" s="121"/>
      <c r="PC2378" s="121"/>
      <c r="PD2378" s="121"/>
      <c r="PE2378" s="121"/>
      <c r="PF2378" s="121"/>
      <c r="PG2378" s="121"/>
      <c r="PH2378" s="121"/>
      <c r="PI2378" s="121"/>
      <c r="PJ2378" s="121"/>
      <c r="PK2378" s="121"/>
      <c r="PL2378" s="121"/>
      <c r="PM2378" s="121"/>
      <c r="PN2378" s="121"/>
      <c r="PO2378" s="121"/>
      <c r="PP2378" s="121"/>
      <c r="PQ2378" s="121"/>
      <c r="PR2378" s="121"/>
      <c r="PS2378" s="121"/>
      <c r="PT2378" s="121"/>
      <c r="PU2378" s="121"/>
      <c r="PV2378" s="121"/>
      <c r="PW2378" s="121"/>
      <c r="PX2378" s="121"/>
      <c r="PY2378" s="121"/>
      <c r="PZ2378" s="121"/>
      <c r="QA2378" s="121"/>
      <c r="QB2378" s="121"/>
      <c r="QC2378" s="121"/>
      <c r="QD2378" s="121"/>
      <c r="QE2378" s="121"/>
      <c r="QF2378" s="121"/>
      <c r="QG2378" s="121"/>
      <c r="QH2378" s="121"/>
      <c r="QI2378" s="121"/>
      <c r="QJ2378" s="121"/>
      <c r="QK2378" s="121"/>
      <c r="QL2378" s="121"/>
      <c r="QM2378" s="121"/>
      <c r="QN2378" s="121"/>
      <c r="QO2378" s="121"/>
      <c r="QP2378" s="121"/>
      <c r="QQ2378" s="121"/>
      <c r="QR2378" s="121"/>
      <c r="QS2378" s="121"/>
      <c r="QT2378" s="121"/>
      <c r="QU2378" s="121"/>
      <c r="QV2378" s="121"/>
      <c r="QW2378" s="121"/>
      <c r="QX2378" s="121"/>
      <c r="QY2378" s="121"/>
      <c r="QZ2378" s="121"/>
      <c r="RA2378" s="121"/>
      <c r="RB2378" s="121"/>
      <c r="RC2378" s="121"/>
      <c r="RD2378" s="121"/>
      <c r="RE2378" s="121"/>
      <c r="RF2378" s="121"/>
      <c r="RG2378" s="121"/>
      <c r="RH2378" s="121"/>
      <c r="RI2378" s="121"/>
      <c r="RJ2378" s="121"/>
      <c r="RK2378" s="121"/>
      <c r="RL2378" s="121"/>
      <c r="RM2378" s="121"/>
      <c r="RN2378" s="121"/>
      <c r="RO2378" s="121"/>
      <c r="RP2378" s="121"/>
      <c r="RQ2378" s="121"/>
      <c r="RR2378" s="121"/>
      <c r="RS2378" s="121"/>
      <c r="RT2378" s="121"/>
      <c r="RU2378" s="121"/>
      <c r="RV2378" s="121"/>
      <c r="RW2378" s="121"/>
      <c r="RX2378" s="121"/>
      <c r="RY2378" s="121"/>
      <c r="RZ2378" s="121"/>
      <c r="SA2378" s="121"/>
      <c r="SB2378" s="121"/>
      <c r="SC2378" s="121"/>
      <c r="SD2378" s="121"/>
      <c r="SE2378" s="121"/>
      <c r="SF2378" s="121"/>
      <c r="SG2378" s="121"/>
      <c r="SH2378" s="121"/>
      <c r="SI2378" s="121"/>
      <c r="SJ2378" s="121"/>
      <c r="SK2378" s="121"/>
      <c r="SL2378" s="121"/>
      <c r="SM2378" s="121"/>
      <c r="SN2378" s="121"/>
      <c r="SO2378" s="121"/>
      <c r="SP2378" s="121"/>
      <c r="SQ2378" s="121"/>
      <c r="SR2378" s="121"/>
      <c r="SS2378" s="121"/>
      <c r="ST2378" s="121"/>
      <c r="SU2378" s="121"/>
      <c r="SV2378" s="121"/>
      <c r="SW2378" s="121"/>
      <c r="SX2378" s="121"/>
      <c r="SY2378" s="121"/>
      <c r="SZ2378" s="121"/>
      <c r="TA2378" s="121"/>
      <c r="TB2378" s="121"/>
      <c r="TC2378" s="121"/>
      <c r="TD2378" s="121"/>
      <c r="TE2378" s="121"/>
      <c r="TF2378" s="121"/>
      <c r="TG2378" s="121"/>
      <c r="TH2378" s="121"/>
      <c r="TI2378" s="121"/>
      <c r="TJ2378" s="121"/>
      <c r="TK2378" s="121"/>
      <c r="TL2378" s="121"/>
      <c r="TM2378" s="121"/>
      <c r="TN2378" s="121"/>
      <c r="TO2378" s="121"/>
      <c r="TP2378" s="121"/>
      <c r="TQ2378" s="121"/>
      <c r="TR2378" s="121"/>
      <c r="TS2378" s="121"/>
      <c r="TT2378" s="121"/>
      <c r="TU2378" s="121"/>
      <c r="TV2378" s="121"/>
      <c r="TW2378" s="121"/>
      <c r="TX2378" s="121"/>
      <c r="TY2378" s="121"/>
      <c r="TZ2378" s="121"/>
      <c r="UA2378" s="121"/>
      <c r="UB2378" s="121"/>
      <c r="UC2378" s="121"/>
      <c r="UD2378" s="121"/>
      <c r="UE2378" s="121"/>
      <c r="UF2378" s="121"/>
      <c r="UG2378" s="121"/>
      <c r="UH2378" s="121"/>
      <c r="UI2378" s="121"/>
      <c r="UJ2378" s="121"/>
      <c r="UK2378" s="121"/>
      <c r="UL2378" s="121"/>
      <c r="UM2378" s="121"/>
      <c r="UN2378" s="121"/>
      <c r="UO2378" s="121"/>
      <c r="UP2378" s="121"/>
      <c r="UQ2378" s="121"/>
      <c r="UR2378" s="121"/>
      <c r="US2378" s="121"/>
      <c r="UT2378" s="121"/>
      <c r="UU2378" s="121"/>
      <c r="UV2378" s="121"/>
      <c r="UW2378" s="121"/>
      <c r="UX2378" s="121"/>
      <c r="UY2378" s="121"/>
      <c r="UZ2378" s="121"/>
      <c r="VA2378" s="121"/>
      <c r="VB2378" s="121"/>
      <c r="VC2378" s="121"/>
      <c r="VD2378" s="121"/>
      <c r="VE2378" s="121"/>
      <c r="VF2378" s="121"/>
      <c r="VG2378" s="121"/>
      <c r="VH2378" s="121"/>
      <c r="VI2378" s="121"/>
      <c r="VJ2378" s="121"/>
      <c r="VK2378" s="121"/>
      <c r="VL2378" s="121"/>
      <c r="VM2378" s="121"/>
      <c r="VN2378" s="121"/>
      <c r="VO2378" s="121"/>
      <c r="VP2378" s="121"/>
      <c r="VQ2378" s="121"/>
      <c r="VR2378" s="121"/>
      <c r="VS2378" s="121"/>
      <c r="VT2378" s="121"/>
      <c r="VU2378" s="121"/>
      <c r="VV2378" s="121"/>
      <c r="VW2378" s="121"/>
      <c r="VX2378" s="121"/>
      <c r="VY2378" s="121"/>
      <c r="VZ2378" s="121"/>
      <c r="WA2378" s="121"/>
      <c r="WB2378" s="121"/>
      <c r="WC2378" s="121"/>
      <c r="WD2378" s="121"/>
      <c r="WE2378" s="121"/>
      <c r="WF2378" s="121"/>
      <c r="WG2378" s="121"/>
      <c r="WH2378" s="121"/>
      <c r="WI2378" s="121"/>
      <c r="WJ2378" s="121"/>
      <c r="WK2378" s="121"/>
      <c r="WL2378" s="121"/>
      <c r="WM2378" s="121"/>
      <c r="WN2378" s="121"/>
      <c r="WO2378" s="121"/>
      <c r="WP2378" s="121"/>
      <c r="WQ2378" s="121"/>
      <c r="WR2378" s="121"/>
      <c r="WS2378" s="121"/>
      <c r="WT2378" s="121"/>
      <c r="WU2378" s="121"/>
      <c r="WV2378" s="121"/>
      <c r="WW2378" s="121"/>
      <c r="WX2378" s="121"/>
      <c r="WY2378" s="121"/>
      <c r="WZ2378" s="121"/>
      <c r="XA2378" s="121"/>
      <c r="XB2378" s="121"/>
      <c r="XC2378" s="121"/>
      <c r="XD2378" s="121"/>
      <c r="XE2378" s="121"/>
      <c r="XF2378" s="121"/>
      <c r="XG2378" s="121"/>
      <c r="XH2378" s="121"/>
      <c r="XI2378" s="121"/>
      <c r="XJ2378" s="121"/>
      <c r="XK2378" s="121"/>
      <c r="XL2378" s="121"/>
      <c r="XM2378" s="121"/>
      <c r="XN2378" s="121"/>
      <c r="XO2378" s="121"/>
      <c r="XP2378" s="121"/>
      <c r="XQ2378" s="121"/>
      <c r="XR2378" s="121"/>
      <c r="XS2378" s="121"/>
      <c r="XT2378" s="121"/>
      <c r="XU2378" s="121"/>
      <c r="XV2378" s="121"/>
      <c r="XW2378" s="121"/>
      <c r="XX2378" s="121"/>
      <c r="XY2378" s="121"/>
      <c r="XZ2378" s="121"/>
      <c r="YA2378" s="121"/>
      <c r="YB2378" s="121"/>
      <c r="YC2378" s="121"/>
      <c r="YD2378" s="121"/>
      <c r="YE2378" s="121"/>
      <c r="YF2378" s="121"/>
      <c r="YG2378" s="121"/>
      <c r="YH2378" s="121"/>
      <c r="YI2378" s="121"/>
      <c r="YJ2378" s="121"/>
      <c r="YK2378" s="121"/>
      <c r="YL2378" s="121"/>
      <c r="YM2378" s="121"/>
      <c r="YN2378" s="121"/>
      <c r="YO2378" s="121"/>
      <c r="YP2378" s="121"/>
      <c r="YQ2378" s="121"/>
      <c r="YR2378" s="121"/>
      <c r="YS2378" s="121"/>
      <c r="YT2378" s="121"/>
      <c r="YU2378" s="121"/>
      <c r="YV2378" s="121"/>
      <c r="YW2378" s="121"/>
      <c r="YX2378" s="121"/>
      <c r="YY2378" s="121"/>
      <c r="YZ2378" s="121"/>
      <c r="ZA2378" s="121"/>
      <c r="ZB2378" s="121"/>
      <c r="ZC2378" s="121"/>
      <c r="ZD2378" s="121"/>
      <c r="ZE2378" s="121"/>
      <c r="ZF2378" s="121"/>
      <c r="ZG2378" s="121"/>
      <c r="ZH2378" s="121"/>
      <c r="ZI2378" s="121"/>
      <c r="ZJ2378" s="121"/>
      <c r="ZK2378" s="121"/>
      <c r="ZL2378" s="121"/>
      <c r="ZM2378" s="121"/>
      <c r="ZN2378" s="121"/>
      <c r="ZO2378" s="121"/>
      <c r="ZP2378" s="121"/>
      <c r="ZQ2378" s="121"/>
      <c r="ZR2378" s="121"/>
      <c r="ZS2378" s="121"/>
      <c r="ZT2378" s="121"/>
      <c r="ZU2378" s="121"/>
      <c r="ZV2378" s="121"/>
      <c r="ZW2378" s="121"/>
      <c r="ZX2378" s="121"/>
      <c r="ZY2378" s="121"/>
      <c r="ZZ2378" s="121"/>
      <c r="AAA2378" s="121"/>
      <c r="AAB2378" s="121"/>
      <c r="AAC2378" s="121"/>
      <c r="AAD2378" s="121"/>
      <c r="AAE2378" s="121"/>
      <c r="AAF2378" s="121"/>
      <c r="AAG2378" s="121"/>
      <c r="AAH2378" s="121"/>
      <c r="AAI2378" s="121"/>
      <c r="AAJ2378" s="121"/>
      <c r="AAK2378" s="121"/>
      <c r="AAL2378" s="121"/>
      <c r="AAM2378" s="121"/>
      <c r="AAN2378" s="121"/>
      <c r="AAO2378" s="121"/>
      <c r="AAP2378" s="121"/>
      <c r="AAQ2378" s="121"/>
      <c r="AAR2378" s="121"/>
      <c r="AAS2378" s="121"/>
      <c r="AAT2378" s="121"/>
      <c r="AAU2378" s="121"/>
      <c r="AAV2378" s="121"/>
      <c r="AAW2378" s="121"/>
      <c r="AAX2378" s="121"/>
      <c r="AAY2378" s="121"/>
      <c r="AAZ2378" s="121"/>
      <c r="ABA2378" s="121"/>
      <c r="ABB2378" s="121"/>
      <c r="ABC2378" s="121"/>
      <c r="ABD2378" s="121"/>
      <c r="ABE2378" s="121"/>
      <c r="ABF2378" s="121"/>
      <c r="ABG2378" s="121"/>
      <c r="ABH2378" s="121"/>
      <c r="ABI2378" s="121"/>
      <c r="ABJ2378" s="121"/>
      <c r="ABK2378" s="121"/>
      <c r="ABL2378" s="121"/>
      <c r="ABM2378" s="121"/>
      <c r="ABN2378" s="121"/>
      <c r="ABO2378" s="121"/>
      <c r="ABP2378" s="121"/>
      <c r="ABQ2378" s="121"/>
      <c r="ABR2378" s="121"/>
      <c r="ABS2378" s="121"/>
      <c r="ABT2378" s="121"/>
      <c r="ABU2378" s="121"/>
      <c r="ABV2378" s="121"/>
      <c r="ABW2378" s="121"/>
      <c r="ABX2378" s="121"/>
      <c r="ABY2378" s="121"/>
      <c r="ABZ2378" s="121"/>
      <c r="ACA2378" s="121"/>
      <c r="ACB2378" s="121"/>
      <c r="ACC2378" s="121"/>
      <c r="ACD2378" s="121"/>
      <c r="ACE2378" s="121"/>
      <c r="ACF2378" s="121"/>
      <c r="ACG2378" s="121"/>
      <c r="ACH2378" s="121"/>
      <c r="ACI2378" s="121"/>
      <c r="ACJ2378" s="121"/>
      <c r="ACK2378" s="121"/>
      <c r="ACL2378" s="121"/>
      <c r="ACM2378" s="121"/>
      <c r="ACN2378" s="121"/>
      <c r="ACO2378" s="121"/>
      <c r="ACP2378" s="121"/>
      <c r="ACQ2378" s="121"/>
      <c r="ACR2378" s="121"/>
      <c r="ACS2378" s="121"/>
      <c r="ACT2378" s="121"/>
      <c r="ACU2378" s="121"/>
      <c r="ACV2378" s="121"/>
      <c r="ACW2378" s="121"/>
      <c r="ACX2378" s="121"/>
      <c r="ACY2378" s="121"/>
      <c r="ACZ2378" s="121"/>
      <c r="ADA2378" s="121"/>
      <c r="ADB2378" s="121"/>
      <c r="ADC2378" s="121"/>
      <c r="ADD2378" s="121"/>
      <c r="ADE2378" s="121"/>
      <c r="ADF2378" s="121"/>
      <c r="ADG2378" s="121"/>
      <c r="ADH2378" s="121"/>
      <c r="ADI2378" s="121"/>
      <c r="ADJ2378" s="121"/>
      <c r="ADK2378" s="121"/>
      <c r="ADL2378" s="121"/>
      <c r="ADM2378" s="121"/>
      <c r="ADN2378" s="121"/>
      <c r="ADO2378" s="121"/>
      <c r="ADP2378" s="121"/>
      <c r="ADQ2378" s="121"/>
      <c r="ADR2378" s="121"/>
      <c r="ADS2378" s="121"/>
      <c r="ADT2378" s="121"/>
      <c r="ADU2378" s="121"/>
      <c r="ADV2378" s="121"/>
      <c r="ADW2378" s="121"/>
      <c r="ADX2378" s="121"/>
      <c r="ADY2378" s="121"/>
      <c r="ADZ2378" s="121"/>
      <c r="AEA2378" s="121"/>
      <c r="AEB2378" s="121"/>
      <c r="AEC2378" s="121"/>
      <c r="AED2378" s="121"/>
      <c r="AEE2378" s="121"/>
      <c r="AEF2378" s="121"/>
      <c r="AEG2378" s="121"/>
      <c r="AEH2378" s="121"/>
      <c r="AEI2378" s="121"/>
      <c r="AEJ2378" s="121"/>
      <c r="AEK2378" s="121"/>
      <c r="AEL2378" s="121"/>
      <c r="AEM2378" s="121"/>
      <c r="AEN2378" s="121"/>
      <c r="AEO2378" s="121"/>
      <c r="AEP2378" s="121"/>
      <c r="AEQ2378" s="121"/>
      <c r="AER2378" s="121"/>
      <c r="AES2378" s="121"/>
      <c r="AET2378" s="121"/>
      <c r="AEU2378" s="121"/>
      <c r="AEV2378" s="121"/>
      <c r="AEW2378" s="121"/>
      <c r="AEX2378" s="121"/>
      <c r="AEY2378" s="121"/>
      <c r="AEZ2378" s="121"/>
      <c r="AFA2378" s="121"/>
      <c r="AFB2378" s="121"/>
      <c r="AFC2378" s="121"/>
      <c r="AFD2378" s="121"/>
      <c r="AFE2378" s="121"/>
      <c r="AFF2378" s="121"/>
      <c r="AFG2378" s="121"/>
      <c r="AFH2378" s="121"/>
      <c r="AFI2378" s="121"/>
      <c r="AFJ2378" s="121"/>
      <c r="AFK2378" s="121"/>
      <c r="AFL2378" s="121"/>
      <c r="AFM2378" s="121"/>
      <c r="AFN2378" s="121"/>
      <c r="AFO2378" s="121"/>
      <c r="AFP2378" s="121"/>
      <c r="AFQ2378" s="121"/>
      <c r="AFR2378" s="121"/>
      <c r="AFS2378" s="121"/>
      <c r="AFT2378" s="121"/>
      <c r="AFU2378" s="121"/>
      <c r="AFV2378" s="121"/>
      <c r="AFW2378" s="121"/>
      <c r="AFX2378" s="121"/>
      <c r="AFY2378" s="121"/>
      <c r="AFZ2378" s="121"/>
      <c r="AGA2378" s="121"/>
      <c r="AGB2378" s="121"/>
      <c r="AGC2378" s="121"/>
      <c r="AGD2378" s="121"/>
      <c r="AGE2378" s="121"/>
      <c r="AGF2378" s="121"/>
      <c r="AGG2378" s="121"/>
      <c r="AGH2378" s="121"/>
      <c r="AGI2378" s="121"/>
      <c r="AGJ2378" s="121"/>
      <c r="AGK2378" s="121"/>
      <c r="AGL2378" s="121"/>
      <c r="AGM2378" s="121"/>
      <c r="AGN2378" s="121"/>
      <c r="AGO2378" s="121"/>
      <c r="AGP2378" s="121"/>
      <c r="AGQ2378" s="121"/>
      <c r="AGR2378" s="121"/>
      <c r="AGS2378" s="121"/>
      <c r="AGT2378" s="121"/>
      <c r="AGU2378" s="121"/>
      <c r="AGV2378" s="121"/>
      <c r="AGW2378" s="121"/>
      <c r="AGX2378" s="121"/>
      <c r="AGY2378" s="121"/>
      <c r="AGZ2378" s="121"/>
      <c r="AHA2378" s="121"/>
      <c r="AHB2378" s="121"/>
      <c r="AHC2378" s="121"/>
      <c r="AHD2378" s="121"/>
      <c r="AHE2378" s="121"/>
      <c r="AHF2378" s="121"/>
      <c r="AHG2378" s="121"/>
      <c r="AHH2378" s="121"/>
      <c r="AHI2378" s="121"/>
      <c r="AHJ2378" s="121"/>
      <c r="AHK2378" s="121"/>
      <c r="AHL2378" s="121"/>
      <c r="AHM2378" s="121"/>
      <c r="AHN2378" s="121"/>
      <c r="AHO2378" s="121"/>
      <c r="AHP2378" s="121"/>
      <c r="AHQ2378" s="121"/>
      <c r="AHR2378" s="121"/>
      <c r="AHS2378" s="121"/>
      <c r="AHT2378" s="121"/>
      <c r="AHU2378" s="121"/>
      <c r="AHV2378" s="121"/>
      <c r="AHW2378" s="121"/>
      <c r="AHX2378" s="121"/>
      <c r="AHY2378" s="121"/>
      <c r="AHZ2378" s="121"/>
      <c r="AIA2378" s="121"/>
      <c r="AIB2378" s="121"/>
      <c r="AIC2378" s="121"/>
      <c r="AID2378" s="121"/>
      <c r="AIE2378" s="121"/>
      <c r="AIF2378" s="121"/>
      <c r="AIG2378" s="121"/>
      <c r="AIH2378" s="121"/>
      <c r="AII2378" s="121"/>
      <c r="AIJ2378" s="121"/>
      <c r="AIK2378" s="121"/>
      <c r="AIL2378" s="121"/>
      <c r="AIM2378" s="121"/>
      <c r="AIN2378" s="121"/>
      <c r="AIO2378" s="121"/>
      <c r="AIP2378" s="121"/>
      <c r="AIQ2378" s="121"/>
      <c r="AIR2378" s="121"/>
      <c r="AIS2378" s="121"/>
      <c r="AIT2378" s="121"/>
      <c r="AIU2378" s="121"/>
      <c r="AIV2378" s="121"/>
      <c r="AIW2378" s="121"/>
      <c r="AIX2378" s="121"/>
      <c r="AIY2378" s="121"/>
      <c r="AIZ2378" s="121"/>
      <c r="AJA2378" s="121"/>
      <c r="AJB2378" s="121"/>
      <c r="AJC2378" s="121"/>
      <c r="AJD2378" s="121"/>
      <c r="AJE2378" s="121"/>
      <c r="AJF2378" s="121"/>
      <c r="AJG2378" s="121"/>
      <c r="AJH2378" s="121"/>
      <c r="AJI2378" s="121"/>
      <c r="AJJ2378" s="121"/>
      <c r="AJK2378" s="121"/>
      <c r="AJL2378" s="121"/>
      <c r="AJM2378" s="121"/>
      <c r="AJN2378" s="121"/>
      <c r="AJO2378" s="121"/>
      <c r="AJP2378" s="121"/>
      <c r="AJQ2378" s="121"/>
      <c r="AJR2378" s="121"/>
      <c r="AJS2378" s="121"/>
      <c r="AJT2378" s="121"/>
      <c r="AJU2378" s="121"/>
      <c r="AJV2378" s="121"/>
      <c r="AJW2378" s="121"/>
      <c r="AJX2378" s="121"/>
      <c r="AJY2378" s="121"/>
      <c r="AJZ2378" s="121"/>
      <c r="AKA2378" s="121"/>
      <c r="AKB2378" s="121"/>
      <c r="AKC2378" s="121"/>
      <c r="AKD2378" s="121"/>
      <c r="AKE2378" s="121"/>
      <c r="AKF2378" s="121"/>
      <c r="AKG2378" s="121"/>
      <c r="AKH2378" s="121"/>
      <c r="AKI2378" s="121"/>
      <c r="AKJ2378" s="121"/>
      <c r="AKK2378" s="121"/>
      <c r="AKL2378" s="121"/>
      <c r="AKM2378" s="121"/>
      <c r="AKN2378" s="121"/>
      <c r="AKO2378" s="121"/>
      <c r="AKP2378" s="121"/>
      <c r="AKQ2378" s="121"/>
      <c r="AKR2378" s="121"/>
      <c r="AKS2378" s="121"/>
      <c r="AKT2378" s="121"/>
      <c r="AKU2378" s="121"/>
      <c r="AKV2378" s="121"/>
      <c r="AKW2378" s="121"/>
      <c r="AKX2378" s="121"/>
      <c r="AKY2378" s="121"/>
      <c r="AKZ2378" s="121"/>
      <c r="ALA2378" s="121"/>
      <c r="ALB2378" s="121"/>
      <c r="ALC2378" s="121"/>
      <c r="ALD2378" s="121"/>
      <c r="ALE2378" s="121"/>
      <c r="ALF2378" s="121"/>
      <c r="ALG2378" s="121"/>
      <c r="ALH2378" s="121"/>
      <c r="ALI2378" s="121"/>
      <c r="ALJ2378" s="121"/>
      <c r="ALK2378" s="121"/>
      <c r="ALL2378" s="121"/>
      <c r="ALM2378" s="121"/>
      <c r="ALN2378" s="121"/>
      <c r="ALO2378" s="121"/>
      <c r="ALP2378" s="121"/>
      <c r="ALQ2378" s="121"/>
      <c r="ALR2378" s="121"/>
      <c r="ALS2378" s="121"/>
      <c r="ALT2378" s="121"/>
      <c r="ALU2378" s="121"/>
      <c r="ALV2378" s="121"/>
      <c r="ALW2378" s="121"/>
      <c r="ALX2378" s="121"/>
      <c r="ALY2378" s="121"/>
      <c r="ALZ2378" s="121"/>
      <c r="AMA2378" s="121"/>
      <c r="AMB2378" s="121"/>
      <c r="AMC2378" s="121"/>
      <c r="AMD2378" s="121"/>
      <c r="AME2378" s="121"/>
      <c r="AMF2378" s="121"/>
      <c r="AMG2378" s="121"/>
      <c r="AMH2378" s="121"/>
      <c r="AMI2378" s="121"/>
      <c r="AMJ2378" s="121"/>
      <c r="AMK2378" s="121"/>
    </row>
    <row r="2379" spans="1:1025" s="108" customFormat="1" ht="43.2">
      <c r="A2379" s="15">
        <v>2376</v>
      </c>
      <c r="B2379" s="87" t="s">
        <v>28</v>
      </c>
      <c r="C2379" s="274" t="s">
        <v>3864</v>
      </c>
      <c r="D2379" s="87" t="s">
        <v>5747</v>
      </c>
      <c r="E2379" s="16" t="s">
        <v>5840</v>
      </c>
      <c r="F2379" s="16" t="s">
        <v>938</v>
      </c>
      <c r="G2379" s="87" t="s">
        <v>948</v>
      </c>
      <c r="H2379" s="87" t="s">
        <v>5841</v>
      </c>
      <c r="I2379" s="16" t="s">
        <v>5842</v>
      </c>
      <c r="J2379" s="289" t="s">
        <v>5843</v>
      </c>
      <c r="K2379" s="16" t="s">
        <v>5844</v>
      </c>
      <c r="L2379" s="16" t="s">
        <v>5845</v>
      </c>
      <c r="M2379" s="286" t="s">
        <v>5846</v>
      </c>
      <c r="N2379" s="121"/>
      <c r="O2379" s="121"/>
      <c r="P2379" s="121"/>
      <c r="Q2379" s="121"/>
      <c r="R2379" s="121"/>
      <c r="S2379" s="121"/>
      <c r="T2379" s="121"/>
      <c r="U2379" s="121"/>
      <c r="V2379" s="121"/>
      <c r="W2379" s="121"/>
      <c r="X2379" s="121"/>
      <c r="Y2379" s="121"/>
      <c r="Z2379" s="121"/>
      <c r="AA2379" s="121"/>
      <c r="AB2379" s="121"/>
      <c r="AC2379" s="121"/>
      <c r="AD2379" s="121"/>
      <c r="AE2379" s="121"/>
      <c r="AF2379" s="121"/>
      <c r="AG2379" s="121"/>
      <c r="AH2379" s="121"/>
      <c r="AI2379" s="121"/>
      <c r="AJ2379" s="121"/>
      <c r="AK2379" s="121"/>
      <c r="AL2379" s="121"/>
      <c r="AM2379" s="121"/>
      <c r="AN2379" s="121"/>
      <c r="AO2379" s="121"/>
      <c r="AP2379" s="121"/>
      <c r="AQ2379" s="121"/>
      <c r="AR2379" s="121"/>
      <c r="AS2379" s="121"/>
      <c r="AT2379" s="121"/>
      <c r="AU2379" s="121"/>
      <c r="AV2379" s="121"/>
      <c r="AW2379" s="121"/>
      <c r="AX2379" s="121"/>
      <c r="AY2379" s="121"/>
      <c r="AZ2379" s="121"/>
      <c r="BA2379" s="121"/>
      <c r="BB2379" s="121"/>
      <c r="BC2379" s="121"/>
      <c r="BD2379" s="121"/>
      <c r="BE2379" s="121"/>
      <c r="BF2379" s="121"/>
      <c r="BG2379" s="121"/>
      <c r="BH2379" s="121"/>
      <c r="BI2379" s="121"/>
      <c r="BJ2379" s="121"/>
      <c r="BK2379" s="121"/>
      <c r="BL2379" s="121"/>
      <c r="BM2379" s="121"/>
      <c r="BN2379" s="121"/>
      <c r="BO2379" s="121"/>
      <c r="BP2379" s="121"/>
      <c r="BQ2379" s="121"/>
      <c r="BR2379" s="121"/>
      <c r="BS2379" s="121"/>
      <c r="BT2379" s="121"/>
      <c r="BU2379" s="121"/>
      <c r="BV2379" s="121"/>
      <c r="BW2379" s="121"/>
      <c r="BX2379" s="121"/>
      <c r="BY2379" s="121"/>
      <c r="BZ2379" s="121"/>
      <c r="CA2379" s="121"/>
      <c r="CB2379" s="121"/>
      <c r="CC2379" s="121"/>
      <c r="CD2379" s="121"/>
      <c r="CE2379" s="121"/>
      <c r="CF2379" s="121"/>
      <c r="CG2379" s="121"/>
      <c r="CH2379" s="121"/>
      <c r="CI2379" s="121"/>
      <c r="CJ2379" s="121"/>
      <c r="CK2379" s="121"/>
      <c r="CL2379" s="121"/>
      <c r="CM2379" s="121"/>
      <c r="CN2379" s="121"/>
      <c r="CO2379" s="121"/>
      <c r="CP2379" s="121"/>
      <c r="CQ2379" s="121"/>
      <c r="CR2379" s="121"/>
      <c r="CS2379" s="121"/>
      <c r="CT2379" s="121"/>
      <c r="CU2379" s="121"/>
      <c r="CV2379" s="121"/>
      <c r="CW2379" s="121"/>
      <c r="CX2379" s="121"/>
      <c r="CY2379" s="121"/>
      <c r="CZ2379" s="121"/>
      <c r="DA2379" s="121"/>
      <c r="DB2379" s="121"/>
      <c r="DC2379" s="121"/>
      <c r="DD2379" s="121"/>
      <c r="DE2379" s="121"/>
      <c r="DF2379" s="121"/>
      <c r="DG2379" s="121"/>
      <c r="DH2379" s="121"/>
      <c r="DI2379" s="121"/>
      <c r="DJ2379" s="121"/>
      <c r="DK2379" s="121"/>
      <c r="DL2379" s="121"/>
      <c r="DM2379" s="121"/>
      <c r="DN2379" s="121"/>
      <c r="DO2379" s="121"/>
      <c r="DP2379" s="121"/>
      <c r="DQ2379" s="121"/>
      <c r="DR2379" s="121"/>
      <c r="DS2379" s="121"/>
      <c r="DT2379" s="121"/>
      <c r="DU2379" s="121"/>
      <c r="DV2379" s="121"/>
      <c r="DW2379" s="121"/>
      <c r="DX2379" s="121"/>
      <c r="DY2379" s="121"/>
      <c r="DZ2379" s="121"/>
      <c r="EA2379" s="121"/>
      <c r="EB2379" s="121"/>
      <c r="EC2379" s="121"/>
      <c r="ED2379" s="121"/>
      <c r="EE2379" s="121"/>
      <c r="EF2379" s="121"/>
      <c r="EG2379" s="121"/>
      <c r="EH2379" s="121"/>
      <c r="EI2379" s="121"/>
      <c r="EJ2379" s="121"/>
      <c r="EK2379" s="121"/>
      <c r="EL2379" s="121"/>
      <c r="EM2379" s="121"/>
      <c r="EN2379" s="121"/>
      <c r="EO2379" s="121"/>
      <c r="EP2379" s="121"/>
      <c r="EQ2379" s="121"/>
      <c r="ER2379" s="121"/>
      <c r="ES2379" s="121"/>
      <c r="ET2379" s="121"/>
      <c r="EU2379" s="121"/>
      <c r="EV2379" s="121"/>
      <c r="EW2379" s="121"/>
      <c r="EX2379" s="121"/>
      <c r="EY2379" s="121"/>
      <c r="EZ2379" s="121"/>
      <c r="FA2379" s="121"/>
      <c r="FB2379" s="121"/>
      <c r="FC2379" s="121"/>
      <c r="FD2379" s="121"/>
      <c r="FE2379" s="121"/>
      <c r="FF2379" s="121"/>
      <c r="FG2379" s="121"/>
      <c r="FH2379" s="121"/>
      <c r="FI2379" s="121"/>
      <c r="FJ2379" s="121"/>
      <c r="FK2379" s="121"/>
      <c r="FL2379" s="121"/>
      <c r="FM2379" s="121"/>
      <c r="FN2379" s="121"/>
      <c r="FO2379" s="121"/>
      <c r="FP2379" s="121"/>
      <c r="FQ2379" s="121"/>
      <c r="FR2379" s="121"/>
      <c r="FS2379" s="121"/>
      <c r="FT2379" s="121"/>
      <c r="FU2379" s="121"/>
      <c r="FV2379" s="121"/>
      <c r="FW2379" s="121"/>
      <c r="FX2379" s="121"/>
      <c r="FY2379" s="121"/>
      <c r="FZ2379" s="121"/>
      <c r="GA2379" s="121"/>
      <c r="GB2379" s="121"/>
      <c r="GC2379" s="121"/>
      <c r="GD2379" s="121"/>
      <c r="GE2379" s="121"/>
      <c r="GF2379" s="121"/>
      <c r="GG2379" s="121"/>
      <c r="GH2379" s="121"/>
      <c r="GI2379" s="121"/>
      <c r="GJ2379" s="121"/>
      <c r="GK2379" s="121"/>
      <c r="GL2379" s="121"/>
      <c r="GM2379" s="121"/>
      <c r="GN2379" s="121"/>
      <c r="GO2379" s="121"/>
      <c r="GP2379" s="121"/>
      <c r="GQ2379" s="121"/>
      <c r="GR2379" s="121"/>
      <c r="GS2379" s="121"/>
      <c r="GT2379" s="121"/>
      <c r="GU2379" s="121"/>
      <c r="GV2379" s="121"/>
      <c r="GW2379" s="121"/>
      <c r="GX2379" s="121"/>
      <c r="GY2379" s="121"/>
      <c r="GZ2379" s="121"/>
      <c r="HA2379" s="121"/>
      <c r="HB2379" s="121"/>
      <c r="HC2379" s="121"/>
      <c r="HD2379" s="121"/>
      <c r="HE2379" s="121"/>
      <c r="HF2379" s="121"/>
      <c r="HG2379" s="121"/>
      <c r="HH2379" s="121"/>
      <c r="HI2379" s="121"/>
      <c r="HJ2379" s="121"/>
      <c r="HK2379" s="121"/>
      <c r="HL2379" s="121"/>
      <c r="HM2379" s="121"/>
      <c r="HN2379" s="121"/>
      <c r="HO2379" s="121"/>
      <c r="HP2379" s="121"/>
      <c r="HQ2379" s="121"/>
      <c r="HR2379" s="121"/>
      <c r="HS2379" s="121"/>
      <c r="HT2379" s="121"/>
      <c r="HU2379" s="121"/>
      <c r="HV2379" s="121"/>
      <c r="HW2379" s="121"/>
      <c r="HX2379" s="121"/>
      <c r="HY2379" s="121"/>
      <c r="HZ2379" s="121"/>
      <c r="IA2379" s="121"/>
      <c r="IB2379" s="121"/>
      <c r="IC2379" s="121"/>
      <c r="ID2379" s="121"/>
      <c r="IE2379" s="121"/>
      <c r="IF2379" s="121"/>
      <c r="IG2379" s="121"/>
      <c r="IH2379" s="121"/>
      <c r="II2379" s="121"/>
      <c r="IJ2379" s="121"/>
      <c r="IK2379" s="121"/>
      <c r="IL2379" s="121"/>
      <c r="IM2379" s="121"/>
      <c r="IN2379" s="121"/>
      <c r="IO2379" s="121"/>
      <c r="IP2379" s="121"/>
      <c r="IQ2379" s="121"/>
      <c r="IR2379" s="121"/>
      <c r="IS2379" s="121"/>
      <c r="IT2379" s="121"/>
      <c r="IU2379" s="121"/>
      <c r="IV2379" s="121"/>
      <c r="IW2379" s="121"/>
      <c r="IX2379" s="121"/>
      <c r="IY2379" s="121"/>
      <c r="IZ2379" s="121"/>
      <c r="JA2379" s="121"/>
      <c r="JB2379" s="121"/>
      <c r="JC2379" s="121"/>
      <c r="JD2379" s="121"/>
      <c r="JE2379" s="121"/>
      <c r="JF2379" s="121"/>
      <c r="JG2379" s="121"/>
      <c r="JH2379" s="121"/>
      <c r="JI2379" s="121"/>
      <c r="JJ2379" s="121"/>
      <c r="JK2379" s="121"/>
      <c r="JL2379" s="121"/>
      <c r="JM2379" s="121"/>
      <c r="JN2379" s="121"/>
      <c r="JO2379" s="121"/>
      <c r="JP2379" s="121"/>
      <c r="JQ2379" s="121"/>
      <c r="JR2379" s="121"/>
      <c r="JS2379" s="121"/>
      <c r="JT2379" s="121"/>
      <c r="JU2379" s="121"/>
      <c r="JV2379" s="121"/>
      <c r="JW2379" s="121"/>
      <c r="JX2379" s="121"/>
      <c r="JY2379" s="121"/>
      <c r="JZ2379" s="121"/>
      <c r="KA2379" s="121"/>
      <c r="KB2379" s="121"/>
      <c r="KC2379" s="121"/>
      <c r="KD2379" s="121"/>
      <c r="KE2379" s="121"/>
      <c r="KF2379" s="121"/>
      <c r="KG2379" s="121"/>
      <c r="KH2379" s="121"/>
      <c r="KI2379" s="121"/>
      <c r="KJ2379" s="121"/>
      <c r="KK2379" s="121"/>
      <c r="KL2379" s="121"/>
      <c r="KM2379" s="121"/>
      <c r="KN2379" s="121"/>
      <c r="KO2379" s="121"/>
      <c r="KP2379" s="121"/>
      <c r="KQ2379" s="121"/>
      <c r="KR2379" s="121"/>
      <c r="KS2379" s="121"/>
      <c r="KT2379" s="121"/>
      <c r="KU2379" s="121"/>
      <c r="KV2379" s="121"/>
      <c r="KW2379" s="121"/>
      <c r="KX2379" s="121"/>
      <c r="KY2379" s="121"/>
      <c r="KZ2379" s="121"/>
      <c r="LA2379" s="121"/>
      <c r="LB2379" s="121"/>
      <c r="LC2379" s="121"/>
      <c r="LD2379" s="121"/>
      <c r="LE2379" s="121"/>
      <c r="LF2379" s="121"/>
      <c r="LG2379" s="121"/>
      <c r="LH2379" s="121"/>
      <c r="LI2379" s="121"/>
      <c r="LJ2379" s="121"/>
      <c r="LK2379" s="121"/>
      <c r="LL2379" s="121"/>
      <c r="LM2379" s="121"/>
      <c r="LN2379" s="121"/>
      <c r="LO2379" s="121"/>
      <c r="LP2379" s="121"/>
      <c r="LQ2379" s="121"/>
      <c r="LR2379" s="121"/>
      <c r="LS2379" s="121"/>
      <c r="LT2379" s="121"/>
      <c r="LU2379" s="121"/>
      <c r="LV2379" s="121"/>
      <c r="LW2379" s="121"/>
      <c r="LX2379" s="121"/>
      <c r="LY2379" s="121"/>
      <c r="LZ2379" s="121"/>
      <c r="MA2379" s="121"/>
      <c r="MB2379" s="121"/>
      <c r="MC2379" s="121"/>
      <c r="MD2379" s="121"/>
      <c r="ME2379" s="121"/>
      <c r="MF2379" s="121"/>
      <c r="MG2379" s="121"/>
      <c r="MH2379" s="121"/>
      <c r="MI2379" s="121"/>
      <c r="MJ2379" s="121"/>
      <c r="MK2379" s="121"/>
      <c r="ML2379" s="121"/>
      <c r="MM2379" s="121"/>
      <c r="MN2379" s="121"/>
      <c r="MO2379" s="121"/>
      <c r="MP2379" s="121"/>
      <c r="MQ2379" s="121"/>
      <c r="MR2379" s="121"/>
      <c r="MS2379" s="121"/>
      <c r="MT2379" s="121"/>
      <c r="MU2379" s="121"/>
      <c r="MV2379" s="121"/>
      <c r="MW2379" s="121"/>
      <c r="MX2379" s="121"/>
      <c r="MY2379" s="121"/>
      <c r="MZ2379" s="121"/>
      <c r="NA2379" s="121"/>
      <c r="NB2379" s="121"/>
      <c r="NC2379" s="121"/>
      <c r="ND2379" s="121"/>
      <c r="NE2379" s="121"/>
      <c r="NF2379" s="121"/>
      <c r="NG2379" s="121"/>
      <c r="NH2379" s="121"/>
      <c r="NI2379" s="121"/>
      <c r="NJ2379" s="121"/>
      <c r="NK2379" s="121"/>
      <c r="NL2379" s="121"/>
      <c r="NM2379" s="121"/>
      <c r="NN2379" s="121"/>
      <c r="NO2379" s="121"/>
      <c r="NP2379" s="121"/>
      <c r="NQ2379" s="121"/>
      <c r="NR2379" s="121"/>
      <c r="NS2379" s="121"/>
      <c r="NT2379" s="121"/>
      <c r="NU2379" s="121"/>
      <c r="NV2379" s="121"/>
      <c r="NW2379" s="121"/>
      <c r="NX2379" s="121"/>
      <c r="NY2379" s="121"/>
      <c r="NZ2379" s="121"/>
      <c r="OA2379" s="121"/>
      <c r="OB2379" s="121"/>
      <c r="OC2379" s="121"/>
      <c r="OD2379" s="121"/>
      <c r="OE2379" s="121"/>
      <c r="OF2379" s="121"/>
      <c r="OG2379" s="121"/>
      <c r="OH2379" s="121"/>
      <c r="OI2379" s="121"/>
      <c r="OJ2379" s="121"/>
      <c r="OK2379" s="121"/>
      <c r="OL2379" s="121"/>
      <c r="OM2379" s="121"/>
      <c r="ON2379" s="121"/>
      <c r="OO2379" s="121"/>
      <c r="OP2379" s="121"/>
      <c r="OQ2379" s="121"/>
      <c r="OR2379" s="121"/>
      <c r="OS2379" s="121"/>
      <c r="OT2379" s="121"/>
      <c r="OU2379" s="121"/>
      <c r="OV2379" s="121"/>
      <c r="OW2379" s="121"/>
      <c r="OX2379" s="121"/>
      <c r="OY2379" s="121"/>
      <c r="OZ2379" s="121"/>
      <c r="PA2379" s="121"/>
      <c r="PB2379" s="121"/>
      <c r="PC2379" s="121"/>
      <c r="PD2379" s="121"/>
      <c r="PE2379" s="121"/>
      <c r="PF2379" s="121"/>
      <c r="PG2379" s="121"/>
      <c r="PH2379" s="121"/>
      <c r="PI2379" s="121"/>
      <c r="PJ2379" s="121"/>
      <c r="PK2379" s="121"/>
      <c r="PL2379" s="121"/>
      <c r="PM2379" s="121"/>
      <c r="PN2379" s="121"/>
      <c r="PO2379" s="121"/>
      <c r="PP2379" s="121"/>
      <c r="PQ2379" s="121"/>
      <c r="PR2379" s="121"/>
      <c r="PS2379" s="121"/>
      <c r="PT2379" s="121"/>
      <c r="PU2379" s="121"/>
      <c r="PV2379" s="121"/>
      <c r="PW2379" s="121"/>
      <c r="PX2379" s="121"/>
      <c r="PY2379" s="121"/>
      <c r="PZ2379" s="121"/>
      <c r="QA2379" s="121"/>
      <c r="QB2379" s="121"/>
      <c r="QC2379" s="121"/>
      <c r="QD2379" s="121"/>
      <c r="QE2379" s="121"/>
      <c r="QF2379" s="121"/>
      <c r="QG2379" s="121"/>
      <c r="QH2379" s="121"/>
      <c r="QI2379" s="121"/>
      <c r="QJ2379" s="121"/>
      <c r="QK2379" s="121"/>
      <c r="QL2379" s="121"/>
      <c r="QM2379" s="121"/>
      <c r="QN2379" s="121"/>
      <c r="QO2379" s="121"/>
      <c r="QP2379" s="121"/>
      <c r="QQ2379" s="121"/>
      <c r="QR2379" s="121"/>
      <c r="QS2379" s="121"/>
      <c r="QT2379" s="121"/>
      <c r="QU2379" s="121"/>
      <c r="QV2379" s="121"/>
      <c r="QW2379" s="121"/>
      <c r="QX2379" s="121"/>
      <c r="QY2379" s="121"/>
      <c r="QZ2379" s="121"/>
      <c r="RA2379" s="121"/>
      <c r="RB2379" s="121"/>
      <c r="RC2379" s="121"/>
      <c r="RD2379" s="121"/>
      <c r="RE2379" s="121"/>
      <c r="RF2379" s="121"/>
      <c r="RG2379" s="121"/>
      <c r="RH2379" s="121"/>
      <c r="RI2379" s="121"/>
      <c r="RJ2379" s="121"/>
      <c r="RK2379" s="121"/>
      <c r="RL2379" s="121"/>
      <c r="RM2379" s="121"/>
      <c r="RN2379" s="121"/>
      <c r="RO2379" s="121"/>
      <c r="RP2379" s="121"/>
      <c r="RQ2379" s="121"/>
      <c r="RR2379" s="121"/>
      <c r="RS2379" s="121"/>
      <c r="RT2379" s="121"/>
      <c r="RU2379" s="121"/>
      <c r="RV2379" s="121"/>
      <c r="RW2379" s="121"/>
      <c r="RX2379" s="121"/>
      <c r="RY2379" s="121"/>
      <c r="RZ2379" s="121"/>
      <c r="SA2379" s="121"/>
      <c r="SB2379" s="121"/>
      <c r="SC2379" s="121"/>
      <c r="SD2379" s="121"/>
      <c r="SE2379" s="121"/>
      <c r="SF2379" s="121"/>
      <c r="SG2379" s="121"/>
      <c r="SH2379" s="121"/>
      <c r="SI2379" s="121"/>
      <c r="SJ2379" s="121"/>
      <c r="SK2379" s="121"/>
      <c r="SL2379" s="121"/>
      <c r="SM2379" s="121"/>
      <c r="SN2379" s="121"/>
      <c r="SO2379" s="121"/>
      <c r="SP2379" s="121"/>
      <c r="SQ2379" s="121"/>
      <c r="SR2379" s="121"/>
      <c r="SS2379" s="121"/>
      <c r="ST2379" s="121"/>
      <c r="SU2379" s="121"/>
      <c r="SV2379" s="121"/>
      <c r="SW2379" s="121"/>
      <c r="SX2379" s="121"/>
      <c r="SY2379" s="121"/>
      <c r="SZ2379" s="121"/>
      <c r="TA2379" s="121"/>
      <c r="TB2379" s="121"/>
      <c r="TC2379" s="121"/>
      <c r="TD2379" s="121"/>
      <c r="TE2379" s="121"/>
      <c r="TF2379" s="121"/>
      <c r="TG2379" s="121"/>
      <c r="TH2379" s="121"/>
      <c r="TI2379" s="121"/>
      <c r="TJ2379" s="121"/>
      <c r="TK2379" s="121"/>
      <c r="TL2379" s="121"/>
      <c r="TM2379" s="121"/>
      <c r="TN2379" s="121"/>
      <c r="TO2379" s="121"/>
      <c r="TP2379" s="121"/>
      <c r="TQ2379" s="121"/>
      <c r="TR2379" s="121"/>
      <c r="TS2379" s="121"/>
      <c r="TT2379" s="121"/>
      <c r="TU2379" s="121"/>
      <c r="TV2379" s="121"/>
      <c r="TW2379" s="121"/>
      <c r="TX2379" s="121"/>
      <c r="TY2379" s="121"/>
      <c r="TZ2379" s="121"/>
      <c r="UA2379" s="121"/>
      <c r="UB2379" s="121"/>
      <c r="UC2379" s="121"/>
      <c r="UD2379" s="121"/>
      <c r="UE2379" s="121"/>
      <c r="UF2379" s="121"/>
      <c r="UG2379" s="121"/>
      <c r="UH2379" s="121"/>
      <c r="UI2379" s="121"/>
      <c r="UJ2379" s="121"/>
      <c r="UK2379" s="121"/>
      <c r="UL2379" s="121"/>
      <c r="UM2379" s="121"/>
      <c r="UN2379" s="121"/>
      <c r="UO2379" s="121"/>
      <c r="UP2379" s="121"/>
      <c r="UQ2379" s="121"/>
      <c r="UR2379" s="121"/>
      <c r="US2379" s="121"/>
      <c r="UT2379" s="121"/>
      <c r="UU2379" s="121"/>
      <c r="UV2379" s="121"/>
      <c r="UW2379" s="121"/>
      <c r="UX2379" s="121"/>
      <c r="UY2379" s="121"/>
      <c r="UZ2379" s="121"/>
      <c r="VA2379" s="121"/>
      <c r="VB2379" s="121"/>
      <c r="VC2379" s="121"/>
      <c r="VD2379" s="121"/>
      <c r="VE2379" s="121"/>
      <c r="VF2379" s="121"/>
      <c r="VG2379" s="121"/>
      <c r="VH2379" s="121"/>
      <c r="VI2379" s="121"/>
      <c r="VJ2379" s="121"/>
      <c r="VK2379" s="121"/>
      <c r="VL2379" s="121"/>
      <c r="VM2379" s="121"/>
      <c r="VN2379" s="121"/>
      <c r="VO2379" s="121"/>
      <c r="VP2379" s="121"/>
      <c r="VQ2379" s="121"/>
      <c r="VR2379" s="121"/>
      <c r="VS2379" s="121"/>
      <c r="VT2379" s="121"/>
      <c r="VU2379" s="121"/>
      <c r="VV2379" s="121"/>
      <c r="VW2379" s="121"/>
      <c r="VX2379" s="121"/>
      <c r="VY2379" s="121"/>
      <c r="VZ2379" s="121"/>
      <c r="WA2379" s="121"/>
      <c r="WB2379" s="121"/>
      <c r="WC2379" s="121"/>
      <c r="WD2379" s="121"/>
      <c r="WE2379" s="121"/>
      <c r="WF2379" s="121"/>
      <c r="WG2379" s="121"/>
      <c r="WH2379" s="121"/>
      <c r="WI2379" s="121"/>
      <c r="WJ2379" s="121"/>
      <c r="WK2379" s="121"/>
      <c r="WL2379" s="121"/>
      <c r="WM2379" s="121"/>
      <c r="WN2379" s="121"/>
      <c r="WO2379" s="121"/>
      <c r="WP2379" s="121"/>
      <c r="WQ2379" s="121"/>
      <c r="WR2379" s="121"/>
      <c r="WS2379" s="121"/>
      <c r="WT2379" s="121"/>
      <c r="WU2379" s="121"/>
      <c r="WV2379" s="121"/>
      <c r="WW2379" s="121"/>
      <c r="WX2379" s="121"/>
      <c r="WY2379" s="121"/>
      <c r="WZ2379" s="121"/>
      <c r="XA2379" s="121"/>
      <c r="XB2379" s="121"/>
      <c r="XC2379" s="121"/>
      <c r="XD2379" s="121"/>
      <c r="XE2379" s="121"/>
      <c r="XF2379" s="121"/>
      <c r="XG2379" s="121"/>
      <c r="XH2379" s="121"/>
      <c r="XI2379" s="121"/>
      <c r="XJ2379" s="121"/>
      <c r="XK2379" s="121"/>
      <c r="XL2379" s="121"/>
      <c r="XM2379" s="121"/>
      <c r="XN2379" s="121"/>
      <c r="XO2379" s="121"/>
      <c r="XP2379" s="121"/>
      <c r="XQ2379" s="121"/>
      <c r="XR2379" s="121"/>
      <c r="XS2379" s="121"/>
      <c r="XT2379" s="121"/>
      <c r="XU2379" s="121"/>
      <c r="XV2379" s="121"/>
      <c r="XW2379" s="121"/>
      <c r="XX2379" s="121"/>
      <c r="XY2379" s="121"/>
      <c r="XZ2379" s="121"/>
      <c r="YA2379" s="121"/>
      <c r="YB2379" s="121"/>
      <c r="YC2379" s="121"/>
      <c r="YD2379" s="121"/>
      <c r="YE2379" s="121"/>
      <c r="YF2379" s="121"/>
      <c r="YG2379" s="121"/>
      <c r="YH2379" s="121"/>
      <c r="YI2379" s="121"/>
      <c r="YJ2379" s="121"/>
      <c r="YK2379" s="121"/>
      <c r="YL2379" s="121"/>
      <c r="YM2379" s="121"/>
      <c r="YN2379" s="121"/>
      <c r="YO2379" s="121"/>
      <c r="YP2379" s="121"/>
      <c r="YQ2379" s="121"/>
      <c r="YR2379" s="121"/>
      <c r="YS2379" s="121"/>
      <c r="YT2379" s="121"/>
      <c r="YU2379" s="121"/>
      <c r="YV2379" s="121"/>
      <c r="YW2379" s="121"/>
      <c r="YX2379" s="121"/>
      <c r="YY2379" s="121"/>
      <c r="YZ2379" s="121"/>
      <c r="ZA2379" s="121"/>
      <c r="ZB2379" s="121"/>
      <c r="ZC2379" s="121"/>
      <c r="ZD2379" s="121"/>
      <c r="ZE2379" s="121"/>
      <c r="ZF2379" s="121"/>
      <c r="ZG2379" s="121"/>
      <c r="ZH2379" s="121"/>
      <c r="ZI2379" s="121"/>
      <c r="ZJ2379" s="121"/>
      <c r="ZK2379" s="121"/>
      <c r="ZL2379" s="121"/>
      <c r="ZM2379" s="121"/>
      <c r="ZN2379" s="121"/>
      <c r="ZO2379" s="121"/>
      <c r="ZP2379" s="121"/>
      <c r="ZQ2379" s="121"/>
      <c r="ZR2379" s="121"/>
      <c r="ZS2379" s="121"/>
      <c r="ZT2379" s="121"/>
      <c r="ZU2379" s="121"/>
      <c r="ZV2379" s="121"/>
      <c r="ZW2379" s="121"/>
      <c r="ZX2379" s="121"/>
      <c r="ZY2379" s="121"/>
      <c r="ZZ2379" s="121"/>
      <c r="AAA2379" s="121"/>
      <c r="AAB2379" s="121"/>
      <c r="AAC2379" s="121"/>
      <c r="AAD2379" s="121"/>
      <c r="AAE2379" s="121"/>
      <c r="AAF2379" s="121"/>
      <c r="AAG2379" s="121"/>
      <c r="AAH2379" s="121"/>
      <c r="AAI2379" s="121"/>
      <c r="AAJ2379" s="121"/>
      <c r="AAK2379" s="121"/>
      <c r="AAL2379" s="121"/>
      <c r="AAM2379" s="121"/>
      <c r="AAN2379" s="121"/>
      <c r="AAO2379" s="121"/>
      <c r="AAP2379" s="121"/>
      <c r="AAQ2379" s="121"/>
      <c r="AAR2379" s="121"/>
      <c r="AAS2379" s="121"/>
      <c r="AAT2379" s="121"/>
      <c r="AAU2379" s="121"/>
      <c r="AAV2379" s="121"/>
      <c r="AAW2379" s="121"/>
      <c r="AAX2379" s="121"/>
      <c r="AAY2379" s="121"/>
      <c r="AAZ2379" s="121"/>
      <c r="ABA2379" s="121"/>
      <c r="ABB2379" s="121"/>
      <c r="ABC2379" s="121"/>
      <c r="ABD2379" s="121"/>
      <c r="ABE2379" s="121"/>
      <c r="ABF2379" s="121"/>
      <c r="ABG2379" s="121"/>
      <c r="ABH2379" s="121"/>
      <c r="ABI2379" s="121"/>
      <c r="ABJ2379" s="121"/>
      <c r="ABK2379" s="121"/>
      <c r="ABL2379" s="121"/>
      <c r="ABM2379" s="121"/>
      <c r="ABN2379" s="121"/>
      <c r="ABO2379" s="121"/>
      <c r="ABP2379" s="121"/>
      <c r="ABQ2379" s="121"/>
      <c r="ABR2379" s="121"/>
      <c r="ABS2379" s="121"/>
      <c r="ABT2379" s="121"/>
      <c r="ABU2379" s="121"/>
      <c r="ABV2379" s="121"/>
      <c r="ABW2379" s="121"/>
      <c r="ABX2379" s="121"/>
      <c r="ABY2379" s="121"/>
      <c r="ABZ2379" s="121"/>
      <c r="ACA2379" s="121"/>
      <c r="ACB2379" s="121"/>
      <c r="ACC2379" s="121"/>
      <c r="ACD2379" s="121"/>
      <c r="ACE2379" s="121"/>
      <c r="ACF2379" s="121"/>
      <c r="ACG2379" s="121"/>
      <c r="ACH2379" s="121"/>
      <c r="ACI2379" s="121"/>
      <c r="ACJ2379" s="121"/>
      <c r="ACK2379" s="121"/>
      <c r="ACL2379" s="121"/>
      <c r="ACM2379" s="121"/>
      <c r="ACN2379" s="121"/>
      <c r="ACO2379" s="121"/>
      <c r="ACP2379" s="121"/>
      <c r="ACQ2379" s="121"/>
      <c r="ACR2379" s="121"/>
      <c r="ACS2379" s="121"/>
      <c r="ACT2379" s="121"/>
      <c r="ACU2379" s="121"/>
      <c r="ACV2379" s="121"/>
      <c r="ACW2379" s="121"/>
      <c r="ACX2379" s="121"/>
      <c r="ACY2379" s="121"/>
      <c r="ACZ2379" s="121"/>
      <c r="ADA2379" s="121"/>
      <c r="ADB2379" s="121"/>
      <c r="ADC2379" s="121"/>
      <c r="ADD2379" s="121"/>
      <c r="ADE2379" s="121"/>
      <c r="ADF2379" s="121"/>
      <c r="ADG2379" s="121"/>
      <c r="ADH2379" s="121"/>
      <c r="ADI2379" s="121"/>
      <c r="ADJ2379" s="121"/>
      <c r="ADK2379" s="121"/>
      <c r="ADL2379" s="121"/>
      <c r="ADM2379" s="121"/>
      <c r="ADN2379" s="121"/>
      <c r="ADO2379" s="121"/>
      <c r="ADP2379" s="121"/>
      <c r="ADQ2379" s="121"/>
      <c r="ADR2379" s="121"/>
      <c r="ADS2379" s="121"/>
      <c r="ADT2379" s="121"/>
      <c r="ADU2379" s="121"/>
      <c r="ADV2379" s="121"/>
      <c r="ADW2379" s="121"/>
      <c r="ADX2379" s="121"/>
      <c r="ADY2379" s="121"/>
      <c r="ADZ2379" s="121"/>
      <c r="AEA2379" s="121"/>
      <c r="AEB2379" s="121"/>
      <c r="AEC2379" s="121"/>
      <c r="AED2379" s="121"/>
      <c r="AEE2379" s="121"/>
      <c r="AEF2379" s="121"/>
      <c r="AEG2379" s="121"/>
      <c r="AEH2379" s="121"/>
      <c r="AEI2379" s="121"/>
      <c r="AEJ2379" s="121"/>
      <c r="AEK2379" s="121"/>
      <c r="AEL2379" s="121"/>
      <c r="AEM2379" s="121"/>
      <c r="AEN2379" s="121"/>
      <c r="AEO2379" s="121"/>
      <c r="AEP2379" s="121"/>
      <c r="AEQ2379" s="121"/>
      <c r="AER2379" s="121"/>
      <c r="AES2379" s="121"/>
      <c r="AET2379" s="121"/>
      <c r="AEU2379" s="121"/>
      <c r="AEV2379" s="121"/>
      <c r="AEW2379" s="121"/>
      <c r="AEX2379" s="121"/>
      <c r="AEY2379" s="121"/>
      <c r="AEZ2379" s="121"/>
      <c r="AFA2379" s="121"/>
      <c r="AFB2379" s="121"/>
      <c r="AFC2379" s="121"/>
      <c r="AFD2379" s="121"/>
      <c r="AFE2379" s="121"/>
      <c r="AFF2379" s="121"/>
      <c r="AFG2379" s="121"/>
      <c r="AFH2379" s="121"/>
      <c r="AFI2379" s="121"/>
      <c r="AFJ2379" s="121"/>
      <c r="AFK2379" s="121"/>
      <c r="AFL2379" s="121"/>
      <c r="AFM2379" s="121"/>
      <c r="AFN2379" s="121"/>
      <c r="AFO2379" s="121"/>
      <c r="AFP2379" s="121"/>
      <c r="AFQ2379" s="121"/>
      <c r="AFR2379" s="121"/>
      <c r="AFS2379" s="121"/>
      <c r="AFT2379" s="121"/>
      <c r="AFU2379" s="121"/>
      <c r="AFV2379" s="121"/>
      <c r="AFW2379" s="121"/>
      <c r="AFX2379" s="121"/>
      <c r="AFY2379" s="121"/>
      <c r="AFZ2379" s="121"/>
      <c r="AGA2379" s="121"/>
      <c r="AGB2379" s="121"/>
      <c r="AGC2379" s="121"/>
      <c r="AGD2379" s="121"/>
      <c r="AGE2379" s="121"/>
      <c r="AGF2379" s="121"/>
      <c r="AGG2379" s="121"/>
      <c r="AGH2379" s="121"/>
      <c r="AGI2379" s="121"/>
      <c r="AGJ2379" s="121"/>
      <c r="AGK2379" s="121"/>
      <c r="AGL2379" s="121"/>
      <c r="AGM2379" s="121"/>
      <c r="AGN2379" s="121"/>
      <c r="AGO2379" s="121"/>
      <c r="AGP2379" s="121"/>
      <c r="AGQ2379" s="121"/>
      <c r="AGR2379" s="121"/>
      <c r="AGS2379" s="121"/>
      <c r="AGT2379" s="121"/>
      <c r="AGU2379" s="121"/>
      <c r="AGV2379" s="121"/>
      <c r="AGW2379" s="121"/>
      <c r="AGX2379" s="121"/>
      <c r="AGY2379" s="121"/>
      <c r="AGZ2379" s="121"/>
      <c r="AHA2379" s="121"/>
      <c r="AHB2379" s="121"/>
      <c r="AHC2379" s="121"/>
      <c r="AHD2379" s="121"/>
      <c r="AHE2379" s="121"/>
      <c r="AHF2379" s="121"/>
      <c r="AHG2379" s="121"/>
      <c r="AHH2379" s="121"/>
      <c r="AHI2379" s="121"/>
      <c r="AHJ2379" s="121"/>
      <c r="AHK2379" s="121"/>
      <c r="AHL2379" s="121"/>
      <c r="AHM2379" s="121"/>
      <c r="AHN2379" s="121"/>
      <c r="AHO2379" s="121"/>
      <c r="AHP2379" s="121"/>
      <c r="AHQ2379" s="121"/>
      <c r="AHR2379" s="121"/>
      <c r="AHS2379" s="121"/>
      <c r="AHT2379" s="121"/>
      <c r="AHU2379" s="121"/>
      <c r="AHV2379" s="121"/>
      <c r="AHW2379" s="121"/>
      <c r="AHX2379" s="121"/>
      <c r="AHY2379" s="121"/>
      <c r="AHZ2379" s="121"/>
      <c r="AIA2379" s="121"/>
      <c r="AIB2379" s="121"/>
      <c r="AIC2379" s="121"/>
      <c r="AID2379" s="121"/>
      <c r="AIE2379" s="121"/>
      <c r="AIF2379" s="121"/>
      <c r="AIG2379" s="121"/>
      <c r="AIH2379" s="121"/>
      <c r="AII2379" s="121"/>
      <c r="AIJ2379" s="121"/>
      <c r="AIK2379" s="121"/>
      <c r="AIL2379" s="121"/>
      <c r="AIM2379" s="121"/>
      <c r="AIN2379" s="121"/>
      <c r="AIO2379" s="121"/>
      <c r="AIP2379" s="121"/>
      <c r="AIQ2379" s="121"/>
      <c r="AIR2379" s="121"/>
      <c r="AIS2379" s="121"/>
      <c r="AIT2379" s="121"/>
      <c r="AIU2379" s="121"/>
      <c r="AIV2379" s="121"/>
      <c r="AIW2379" s="121"/>
      <c r="AIX2379" s="121"/>
      <c r="AIY2379" s="121"/>
      <c r="AIZ2379" s="121"/>
      <c r="AJA2379" s="121"/>
      <c r="AJB2379" s="121"/>
      <c r="AJC2379" s="121"/>
      <c r="AJD2379" s="121"/>
      <c r="AJE2379" s="121"/>
      <c r="AJF2379" s="121"/>
      <c r="AJG2379" s="121"/>
      <c r="AJH2379" s="121"/>
      <c r="AJI2379" s="121"/>
      <c r="AJJ2379" s="121"/>
      <c r="AJK2379" s="121"/>
      <c r="AJL2379" s="121"/>
      <c r="AJM2379" s="121"/>
      <c r="AJN2379" s="121"/>
      <c r="AJO2379" s="121"/>
      <c r="AJP2379" s="121"/>
      <c r="AJQ2379" s="121"/>
      <c r="AJR2379" s="121"/>
      <c r="AJS2379" s="121"/>
      <c r="AJT2379" s="121"/>
      <c r="AJU2379" s="121"/>
      <c r="AJV2379" s="121"/>
      <c r="AJW2379" s="121"/>
      <c r="AJX2379" s="121"/>
      <c r="AJY2379" s="121"/>
      <c r="AJZ2379" s="121"/>
      <c r="AKA2379" s="121"/>
      <c r="AKB2379" s="121"/>
      <c r="AKC2379" s="121"/>
      <c r="AKD2379" s="121"/>
      <c r="AKE2379" s="121"/>
      <c r="AKF2379" s="121"/>
      <c r="AKG2379" s="121"/>
      <c r="AKH2379" s="121"/>
      <c r="AKI2379" s="121"/>
      <c r="AKJ2379" s="121"/>
      <c r="AKK2379" s="121"/>
      <c r="AKL2379" s="121"/>
      <c r="AKM2379" s="121"/>
      <c r="AKN2379" s="121"/>
      <c r="AKO2379" s="121"/>
      <c r="AKP2379" s="121"/>
      <c r="AKQ2379" s="121"/>
      <c r="AKR2379" s="121"/>
      <c r="AKS2379" s="121"/>
      <c r="AKT2379" s="121"/>
      <c r="AKU2379" s="121"/>
      <c r="AKV2379" s="121"/>
      <c r="AKW2379" s="121"/>
      <c r="AKX2379" s="121"/>
      <c r="AKY2379" s="121"/>
      <c r="AKZ2379" s="121"/>
      <c r="ALA2379" s="121"/>
      <c r="ALB2379" s="121"/>
      <c r="ALC2379" s="121"/>
      <c r="ALD2379" s="121"/>
      <c r="ALE2379" s="121"/>
      <c r="ALF2379" s="121"/>
      <c r="ALG2379" s="121"/>
      <c r="ALH2379" s="121"/>
      <c r="ALI2379" s="121"/>
      <c r="ALJ2379" s="121"/>
      <c r="ALK2379" s="121"/>
      <c r="ALL2379" s="121"/>
      <c r="ALM2379" s="121"/>
      <c r="ALN2379" s="121"/>
      <c r="ALO2379" s="121"/>
      <c r="ALP2379" s="121"/>
      <c r="ALQ2379" s="121"/>
      <c r="ALR2379" s="121"/>
      <c r="ALS2379" s="121"/>
      <c r="ALT2379" s="121"/>
      <c r="ALU2379" s="121"/>
      <c r="ALV2379" s="121"/>
      <c r="ALW2379" s="121"/>
      <c r="ALX2379" s="121"/>
      <c r="ALY2379" s="121"/>
      <c r="ALZ2379" s="121"/>
      <c r="AMA2379" s="121"/>
      <c r="AMB2379" s="121"/>
      <c r="AMC2379" s="121"/>
      <c r="AMD2379" s="121"/>
      <c r="AME2379" s="121"/>
      <c r="AMF2379" s="121"/>
      <c r="AMG2379" s="121"/>
      <c r="AMH2379" s="121"/>
      <c r="AMI2379" s="121"/>
      <c r="AMJ2379" s="121"/>
      <c r="AMK2379" s="121"/>
    </row>
    <row r="2380" spans="1:1025" s="108" customFormat="1" ht="43.2">
      <c r="A2380" s="15">
        <v>2377</v>
      </c>
      <c r="B2380" s="274" t="s">
        <v>4341</v>
      </c>
      <c r="C2380" s="274" t="s">
        <v>3864</v>
      </c>
      <c r="D2380" s="16" t="s">
        <v>5847</v>
      </c>
      <c r="E2380" s="16" t="s">
        <v>5848</v>
      </c>
      <c r="F2380" s="16" t="s">
        <v>938</v>
      </c>
      <c r="G2380" s="274" t="s">
        <v>5849</v>
      </c>
      <c r="H2380" s="274" t="s">
        <v>5849</v>
      </c>
      <c r="I2380" s="16" t="s">
        <v>5850</v>
      </c>
      <c r="J2380" s="16" t="s">
        <v>2247</v>
      </c>
      <c r="K2380" s="16" t="s">
        <v>5851</v>
      </c>
      <c r="L2380" s="16" t="s">
        <v>3255</v>
      </c>
      <c r="M2380" s="63" t="s">
        <v>5852</v>
      </c>
      <c r="N2380" s="121"/>
      <c r="O2380" s="121"/>
      <c r="P2380" s="121"/>
      <c r="Q2380" s="121"/>
      <c r="R2380" s="121"/>
      <c r="S2380" s="121"/>
      <c r="T2380" s="121"/>
      <c r="U2380" s="121"/>
      <c r="V2380" s="121"/>
      <c r="W2380" s="121"/>
      <c r="X2380" s="121"/>
      <c r="Y2380" s="121"/>
      <c r="Z2380" s="121"/>
      <c r="AA2380" s="121"/>
      <c r="AB2380" s="121"/>
      <c r="AC2380" s="121"/>
      <c r="AD2380" s="121"/>
      <c r="AE2380" s="121"/>
      <c r="AF2380" s="121"/>
      <c r="AG2380" s="121"/>
      <c r="AH2380" s="121"/>
      <c r="AI2380" s="121"/>
      <c r="AJ2380" s="121"/>
      <c r="AK2380" s="121"/>
      <c r="AL2380" s="121"/>
      <c r="AM2380" s="121"/>
      <c r="AN2380" s="121"/>
      <c r="AO2380" s="121"/>
      <c r="AP2380" s="121"/>
      <c r="AQ2380" s="121"/>
      <c r="AR2380" s="121"/>
      <c r="AS2380" s="121"/>
      <c r="AT2380" s="121"/>
      <c r="AU2380" s="121"/>
      <c r="AV2380" s="121"/>
      <c r="AW2380" s="121"/>
      <c r="AX2380" s="121"/>
      <c r="AY2380" s="121"/>
      <c r="AZ2380" s="121"/>
      <c r="BA2380" s="121"/>
      <c r="BB2380" s="121"/>
      <c r="BC2380" s="121"/>
      <c r="BD2380" s="121"/>
      <c r="BE2380" s="121"/>
      <c r="BF2380" s="121"/>
      <c r="BG2380" s="121"/>
      <c r="BH2380" s="121"/>
      <c r="BI2380" s="121"/>
      <c r="BJ2380" s="121"/>
      <c r="BK2380" s="121"/>
      <c r="BL2380" s="121"/>
      <c r="BM2380" s="121"/>
      <c r="BN2380" s="121"/>
      <c r="BO2380" s="121"/>
      <c r="BP2380" s="121"/>
      <c r="BQ2380" s="121"/>
      <c r="BR2380" s="121"/>
      <c r="BS2380" s="121"/>
      <c r="BT2380" s="121"/>
      <c r="BU2380" s="121"/>
      <c r="BV2380" s="121"/>
      <c r="BW2380" s="121"/>
      <c r="BX2380" s="121"/>
      <c r="BY2380" s="121"/>
      <c r="BZ2380" s="121"/>
      <c r="CA2380" s="121"/>
      <c r="CB2380" s="121"/>
      <c r="CC2380" s="121"/>
      <c r="CD2380" s="121"/>
      <c r="CE2380" s="121"/>
      <c r="CF2380" s="121"/>
      <c r="CG2380" s="121"/>
      <c r="CH2380" s="121"/>
      <c r="CI2380" s="121"/>
      <c r="CJ2380" s="121"/>
      <c r="CK2380" s="121"/>
      <c r="CL2380" s="121"/>
      <c r="CM2380" s="121"/>
      <c r="CN2380" s="121"/>
      <c r="CO2380" s="121"/>
      <c r="CP2380" s="121"/>
      <c r="CQ2380" s="121"/>
      <c r="CR2380" s="121"/>
      <c r="CS2380" s="121"/>
      <c r="CT2380" s="121"/>
      <c r="CU2380" s="121"/>
      <c r="CV2380" s="121"/>
      <c r="CW2380" s="121"/>
      <c r="CX2380" s="121"/>
      <c r="CY2380" s="121"/>
      <c r="CZ2380" s="121"/>
      <c r="DA2380" s="121"/>
      <c r="DB2380" s="121"/>
      <c r="DC2380" s="121"/>
      <c r="DD2380" s="121"/>
      <c r="DE2380" s="121"/>
      <c r="DF2380" s="121"/>
      <c r="DG2380" s="121"/>
      <c r="DH2380" s="121"/>
      <c r="DI2380" s="121"/>
      <c r="DJ2380" s="121"/>
      <c r="DK2380" s="121"/>
      <c r="DL2380" s="121"/>
      <c r="DM2380" s="121"/>
      <c r="DN2380" s="121"/>
      <c r="DO2380" s="121"/>
      <c r="DP2380" s="121"/>
      <c r="DQ2380" s="121"/>
      <c r="DR2380" s="121"/>
      <c r="DS2380" s="121"/>
      <c r="DT2380" s="121"/>
      <c r="DU2380" s="121"/>
      <c r="DV2380" s="121"/>
      <c r="DW2380" s="121"/>
      <c r="DX2380" s="121"/>
      <c r="DY2380" s="121"/>
      <c r="DZ2380" s="121"/>
      <c r="EA2380" s="121"/>
      <c r="EB2380" s="121"/>
      <c r="EC2380" s="121"/>
      <c r="ED2380" s="121"/>
      <c r="EE2380" s="121"/>
      <c r="EF2380" s="121"/>
      <c r="EG2380" s="121"/>
      <c r="EH2380" s="121"/>
      <c r="EI2380" s="121"/>
      <c r="EJ2380" s="121"/>
      <c r="EK2380" s="121"/>
      <c r="EL2380" s="121"/>
      <c r="EM2380" s="121"/>
      <c r="EN2380" s="121"/>
      <c r="EO2380" s="121"/>
      <c r="EP2380" s="121"/>
      <c r="EQ2380" s="121"/>
      <c r="ER2380" s="121"/>
      <c r="ES2380" s="121"/>
      <c r="ET2380" s="121"/>
      <c r="EU2380" s="121"/>
      <c r="EV2380" s="121"/>
      <c r="EW2380" s="121"/>
      <c r="EX2380" s="121"/>
      <c r="EY2380" s="121"/>
      <c r="EZ2380" s="121"/>
      <c r="FA2380" s="121"/>
      <c r="FB2380" s="121"/>
      <c r="FC2380" s="121"/>
      <c r="FD2380" s="121"/>
      <c r="FE2380" s="121"/>
      <c r="FF2380" s="121"/>
      <c r="FG2380" s="121"/>
      <c r="FH2380" s="121"/>
      <c r="FI2380" s="121"/>
      <c r="FJ2380" s="121"/>
      <c r="FK2380" s="121"/>
      <c r="FL2380" s="121"/>
      <c r="FM2380" s="121"/>
      <c r="FN2380" s="121"/>
      <c r="FO2380" s="121"/>
      <c r="FP2380" s="121"/>
      <c r="FQ2380" s="121"/>
      <c r="FR2380" s="121"/>
      <c r="FS2380" s="121"/>
      <c r="FT2380" s="121"/>
      <c r="FU2380" s="121"/>
      <c r="FV2380" s="121"/>
      <c r="FW2380" s="121"/>
      <c r="FX2380" s="121"/>
      <c r="FY2380" s="121"/>
      <c r="FZ2380" s="121"/>
      <c r="GA2380" s="121"/>
      <c r="GB2380" s="121"/>
      <c r="GC2380" s="121"/>
      <c r="GD2380" s="121"/>
      <c r="GE2380" s="121"/>
      <c r="GF2380" s="121"/>
      <c r="GG2380" s="121"/>
      <c r="GH2380" s="121"/>
      <c r="GI2380" s="121"/>
      <c r="GJ2380" s="121"/>
      <c r="GK2380" s="121"/>
      <c r="GL2380" s="121"/>
      <c r="GM2380" s="121"/>
      <c r="GN2380" s="121"/>
      <c r="GO2380" s="121"/>
      <c r="GP2380" s="121"/>
      <c r="GQ2380" s="121"/>
      <c r="GR2380" s="121"/>
      <c r="GS2380" s="121"/>
      <c r="GT2380" s="121"/>
      <c r="GU2380" s="121"/>
      <c r="GV2380" s="121"/>
      <c r="GW2380" s="121"/>
      <c r="GX2380" s="121"/>
      <c r="GY2380" s="121"/>
      <c r="GZ2380" s="121"/>
      <c r="HA2380" s="121"/>
      <c r="HB2380" s="121"/>
      <c r="HC2380" s="121"/>
      <c r="HD2380" s="121"/>
      <c r="HE2380" s="121"/>
      <c r="HF2380" s="121"/>
      <c r="HG2380" s="121"/>
      <c r="HH2380" s="121"/>
      <c r="HI2380" s="121"/>
      <c r="HJ2380" s="121"/>
      <c r="HK2380" s="121"/>
      <c r="HL2380" s="121"/>
      <c r="HM2380" s="121"/>
      <c r="HN2380" s="121"/>
      <c r="HO2380" s="121"/>
      <c r="HP2380" s="121"/>
      <c r="HQ2380" s="121"/>
      <c r="HR2380" s="121"/>
      <c r="HS2380" s="121"/>
      <c r="HT2380" s="121"/>
      <c r="HU2380" s="121"/>
      <c r="HV2380" s="121"/>
      <c r="HW2380" s="121"/>
      <c r="HX2380" s="121"/>
      <c r="HY2380" s="121"/>
      <c r="HZ2380" s="121"/>
      <c r="IA2380" s="121"/>
      <c r="IB2380" s="121"/>
      <c r="IC2380" s="121"/>
      <c r="ID2380" s="121"/>
      <c r="IE2380" s="121"/>
      <c r="IF2380" s="121"/>
      <c r="IG2380" s="121"/>
      <c r="IH2380" s="121"/>
      <c r="II2380" s="121"/>
      <c r="IJ2380" s="121"/>
      <c r="IK2380" s="121"/>
      <c r="IL2380" s="121"/>
      <c r="IM2380" s="121"/>
      <c r="IN2380" s="121"/>
      <c r="IO2380" s="121"/>
      <c r="IP2380" s="121"/>
      <c r="IQ2380" s="121"/>
      <c r="IR2380" s="121"/>
      <c r="IS2380" s="121"/>
      <c r="IT2380" s="121"/>
      <c r="IU2380" s="121"/>
      <c r="IV2380" s="121"/>
      <c r="IW2380" s="121"/>
      <c r="IX2380" s="121"/>
      <c r="IY2380" s="121"/>
      <c r="IZ2380" s="121"/>
      <c r="JA2380" s="121"/>
      <c r="JB2380" s="121"/>
      <c r="JC2380" s="121"/>
      <c r="JD2380" s="121"/>
      <c r="JE2380" s="121"/>
      <c r="JF2380" s="121"/>
      <c r="JG2380" s="121"/>
      <c r="JH2380" s="121"/>
      <c r="JI2380" s="121"/>
      <c r="JJ2380" s="121"/>
      <c r="JK2380" s="121"/>
      <c r="JL2380" s="121"/>
      <c r="JM2380" s="121"/>
      <c r="JN2380" s="121"/>
      <c r="JO2380" s="121"/>
      <c r="JP2380" s="121"/>
      <c r="JQ2380" s="121"/>
      <c r="JR2380" s="121"/>
      <c r="JS2380" s="121"/>
      <c r="JT2380" s="121"/>
      <c r="JU2380" s="121"/>
      <c r="JV2380" s="121"/>
      <c r="JW2380" s="121"/>
      <c r="JX2380" s="121"/>
      <c r="JY2380" s="121"/>
      <c r="JZ2380" s="121"/>
      <c r="KA2380" s="121"/>
      <c r="KB2380" s="121"/>
      <c r="KC2380" s="121"/>
      <c r="KD2380" s="121"/>
      <c r="KE2380" s="121"/>
      <c r="KF2380" s="121"/>
      <c r="KG2380" s="121"/>
      <c r="KH2380" s="121"/>
      <c r="KI2380" s="121"/>
      <c r="KJ2380" s="121"/>
      <c r="KK2380" s="121"/>
      <c r="KL2380" s="121"/>
      <c r="KM2380" s="121"/>
      <c r="KN2380" s="121"/>
      <c r="KO2380" s="121"/>
      <c r="KP2380" s="121"/>
      <c r="KQ2380" s="121"/>
      <c r="KR2380" s="121"/>
      <c r="KS2380" s="121"/>
      <c r="KT2380" s="121"/>
      <c r="KU2380" s="121"/>
      <c r="KV2380" s="121"/>
      <c r="KW2380" s="121"/>
      <c r="KX2380" s="121"/>
      <c r="KY2380" s="121"/>
      <c r="KZ2380" s="121"/>
      <c r="LA2380" s="121"/>
      <c r="LB2380" s="121"/>
      <c r="LC2380" s="121"/>
      <c r="LD2380" s="121"/>
      <c r="LE2380" s="121"/>
      <c r="LF2380" s="121"/>
      <c r="LG2380" s="121"/>
      <c r="LH2380" s="121"/>
      <c r="LI2380" s="121"/>
      <c r="LJ2380" s="121"/>
      <c r="LK2380" s="121"/>
      <c r="LL2380" s="121"/>
      <c r="LM2380" s="121"/>
      <c r="LN2380" s="121"/>
      <c r="LO2380" s="121"/>
      <c r="LP2380" s="121"/>
      <c r="LQ2380" s="121"/>
      <c r="LR2380" s="121"/>
      <c r="LS2380" s="121"/>
      <c r="LT2380" s="121"/>
      <c r="LU2380" s="121"/>
      <c r="LV2380" s="121"/>
      <c r="LW2380" s="121"/>
      <c r="LX2380" s="121"/>
      <c r="LY2380" s="121"/>
      <c r="LZ2380" s="121"/>
      <c r="MA2380" s="121"/>
      <c r="MB2380" s="121"/>
      <c r="MC2380" s="121"/>
      <c r="MD2380" s="121"/>
      <c r="ME2380" s="121"/>
      <c r="MF2380" s="121"/>
      <c r="MG2380" s="121"/>
      <c r="MH2380" s="121"/>
      <c r="MI2380" s="121"/>
      <c r="MJ2380" s="121"/>
      <c r="MK2380" s="121"/>
      <c r="ML2380" s="121"/>
      <c r="MM2380" s="121"/>
      <c r="MN2380" s="121"/>
      <c r="MO2380" s="121"/>
      <c r="MP2380" s="121"/>
      <c r="MQ2380" s="121"/>
      <c r="MR2380" s="121"/>
      <c r="MS2380" s="121"/>
      <c r="MT2380" s="121"/>
      <c r="MU2380" s="121"/>
      <c r="MV2380" s="121"/>
      <c r="MW2380" s="121"/>
      <c r="MX2380" s="121"/>
      <c r="MY2380" s="121"/>
      <c r="MZ2380" s="121"/>
      <c r="NA2380" s="121"/>
      <c r="NB2380" s="121"/>
      <c r="NC2380" s="121"/>
      <c r="ND2380" s="121"/>
      <c r="NE2380" s="121"/>
      <c r="NF2380" s="121"/>
      <c r="NG2380" s="121"/>
      <c r="NH2380" s="121"/>
      <c r="NI2380" s="121"/>
      <c r="NJ2380" s="121"/>
      <c r="NK2380" s="121"/>
      <c r="NL2380" s="121"/>
      <c r="NM2380" s="121"/>
      <c r="NN2380" s="121"/>
      <c r="NO2380" s="121"/>
      <c r="NP2380" s="121"/>
      <c r="NQ2380" s="121"/>
      <c r="NR2380" s="121"/>
      <c r="NS2380" s="121"/>
      <c r="NT2380" s="121"/>
      <c r="NU2380" s="121"/>
      <c r="NV2380" s="121"/>
      <c r="NW2380" s="121"/>
      <c r="NX2380" s="121"/>
      <c r="NY2380" s="121"/>
      <c r="NZ2380" s="121"/>
      <c r="OA2380" s="121"/>
      <c r="OB2380" s="121"/>
      <c r="OC2380" s="121"/>
      <c r="OD2380" s="121"/>
      <c r="OE2380" s="121"/>
      <c r="OF2380" s="121"/>
      <c r="OG2380" s="121"/>
      <c r="OH2380" s="121"/>
      <c r="OI2380" s="121"/>
      <c r="OJ2380" s="121"/>
      <c r="OK2380" s="121"/>
      <c r="OL2380" s="121"/>
      <c r="OM2380" s="121"/>
      <c r="ON2380" s="121"/>
      <c r="OO2380" s="121"/>
      <c r="OP2380" s="121"/>
      <c r="OQ2380" s="121"/>
      <c r="OR2380" s="121"/>
      <c r="OS2380" s="121"/>
      <c r="OT2380" s="121"/>
      <c r="OU2380" s="121"/>
      <c r="OV2380" s="121"/>
      <c r="OW2380" s="121"/>
      <c r="OX2380" s="121"/>
      <c r="OY2380" s="121"/>
      <c r="OZ2380" s="121"/>
      <c r="PA2380" s="121"/>
      <c r="PB2380" s="121"/>
      <c r="PC2380" s="121"/>
      <c r="PD2380" s="121"/>
      <c r="PE2380" s="121"/>
      <c r="PF2380" s="121"/>
      <c r="PG2380" s="121"/>
      <c r="PH2380" s="121"/>
      <c r="PI2380" s="121"/>
      <c r="PJ2380" s="121"/>
      <c r="PK2380" s="121"/>
      <c r="PL2380" s="121"/>
      <c r="PM2380" s="121"/>
      <c r="PN2380" s="121"/>
      <c r="PO2380" s="121"/>
      <c r="PP2380" s="121"/>
      <c r="PQ2380" s="121"/>
      <c r="PR2380" s="121"/>
      <c r="PS2380" s="121"/>
      <c r="PT2380" s="121"/>
      <c r="PU2380" s="121"/>
      <c r="PV2380" s="121"/>
      <c r="PW2380" s="121"/>
      <c r="PX2380" s="121"/>
      <c r="PY2380" s="121"/>
      <c r="PZ2380" s="121"/>
      <c r="QA2380" s="121"/>
      <c r="QB2380" s="121"/>
      <c r="QC2380" s="121"/>
      <c r="QD2380" s="121"/>
      <c r="QE2380" s="121"/>
      <c r="QF2380" s="121"/>
      <c r="QG2380" s="121"/>
      <c r="QH2380" s="121"/>
      <c r="QI2380" s="121"/>
      <c r="QJ2380" s="121"/>
      <c r="QK2380" s="121"/>
      <c r="QL2380" s="121"/>
      <c r="QM2380" s="121"/>
      <c r="QN2380" s="121"/>
      <c r="QO2380" s="121"/>
      <c r="QP2380" s="121"/>
      <c r="QQ2380" s="121"/>
      <c r="QR2380" s="121"/>
      <c r="QS2380" s="121"/>
      <c r="QT2380" s="121"/>
      <c r="QU2380" s="121"/>
      <c r="QV2380" s="121"/>
      <c r="QW2380" s="121"/>
      <c r="QX2380" s="121"/>
      <c r="QY2380" s="121"/>
      <c r="QZ2380" s="121"/>
      <c r="RA2380" s="121"/>
      <c r="RB2380" s="121"/>
      <c r="RC2380" s="121"/>
      <c r="RD2380" s="121"/>
      <c r="RE2380" s="121"/>
      <c r="RF2380" s="121"/>
      <c r="RG2380" s="121"/>
      <c r="RH2380" s="121"/>
      <c r="RI2380" s="121"/>
      <c r="RJ2380" s="121"/>
      <c r="RK2380" s="121"/>
      <c r="RL2380" s="121"/>
      <c r="RM2380" s="121"/>
      <c r="RN2380" s="121"/>
      <c r="RO2380" s="121"/>
      <c r="RP2380" s="121"/>
      <c r="RQ2380" s="121"/>
      <c r="RR2380" s="121"/>
      <c r="RS2380" s="121"/>
      <c r="RT2380" s="121"/>
      <c r="RU2380" s="121"/>
      <c r="RV2380" s="121"/>
      <c r="RW2380" s="121"/>
      <c r="RX2380" s="121"/>
      <c r="RY2380" s="121"/>
      <c r="RZ2380" s="121"/>
      <c r="SA2380" s="121"/>
      <c r="SB2380" s="121"/>
      <c r="SC2380" s="121"/>
      <c r="SD2380" s="121"/>
      <c r="SE2380" s="121"/>
      <c r="SF2380" s="121"/>
      <c r="SG2380" s="121"/>
      <c r="SH2380" s="121"/>
      <c r="SI2380" s="121"/>
      <c r="SJ2380" s="121"/>
      <c r="SK2380" s="121"/>
      <c r="SL2380" s="121"/>
      <c r="SM2380" s="121"/>
      <c r="SN2380" s="121"/>
      <c r="SO2380" s="121"/>
      <c r="SP2380" s="121"/>
      <c r="SQ2380" s="121"/>
      <c r="SR2380" s="121"/>
      <c r="SS2380" s="121"/>
      <c r="ST2380" s="121"/>
      <c r="SU2380" s="121"/>
      <c r="SV2380" s="121"/>
      <c r="SW2380" s="121"/>
      <c r="SX2380" s="121"/>
      <c r="SY2380" s="121"/>
      <c r="SZ2380" s="121"/>
      <c r="TA2380" s="121"/>
      <c r="TB2380" s="121"/>
      <c r="TC2380" s="121"/>
      <c r="TD2380" s="121"/>
      <c r="TE2380" s="121"/>
      <c r="TF2380" s="121"/>
      <c r="TG2380" s="121"/>
      <c r="TH2380" s="121"/>
      <c r="TI2380" s="121"/>
      <c r="TJ2380" s="121"/>
      <c r="TK2380" s="121"/>
      <c r="TL2380" s="121"/>
      <c r="TM2380" s="121"/>
      <c r="TN2380" s="121"/>
      <c r="TO2380" s="121"/>
      <c r="TP2380" s="121"/>
      <c r="TQ2380" s="121"/>
      <c r="TR2380" s="121"/>
      <c r="TS2380" s="121"/>
      <c r="TT2380" s="121"/>
      <c r="TU2380" s="121"/>
      <c r="TV2380" s="121"/>
      <c r="TW2380" s="121"/>
      <c r="TX2380" s="121"/>
      <c r="TY2380" s="121"/>
      <c r="TZ2380" s="121"/>
      <c r="UA2380" s="121"/>
      <c r="UB2380" s="121"/>
      <c r="UC2380" s="121"/>
      <c r="UD2380" s="121"/>
      <c r="UE2380" s="121"/>
      <c r="UF2380" s="121"/>
      <c r="UG2380" s="121"/>
      <c r="UH2380" s="121"/>
      <c r="UI2380" s="121"/>
      <c r="UJ2380" s="121"/>
      <c r="UK2380" s="121"/>
      <c r="UL2380" s="121"/>
      <c r="UM2380" s="121"/>
      <c r="UN2380" s="121"/>
      <c r="UO2380" s="121"/>
      <c r="UP2380" s="121"/>
      <c r="UQ2380" s="121"/>
      <c r="UR2380" s="121"/>
      <c r="US2380" s="121"/>
      <c r="UT2380" s="121"/>
      <c r="UU2380" s="121"/>
      <c r="UV2380" s="121"/>
      <c r="UW2380" s="121"/>
      <c r="UX2380" s="121"/>
      <c r="UY2380" s="121"/>
      <c r="UZ2380" s="121"/>
      <c r="VA2380" s="121"/>
      <c r="VB2380" s="121"/>
      <c r="VC2380" s="121"/>
      <c r="VD2380" s="121"/>
      <c r="VE2380" s="121"/>
      <c r="VF2380" s="121"/>
      <c r="VG2380" s="121"/>
      <c r="VH2380" s="121"/>
      <c r="VI2380" s="121"/>
      <c r="VJ2380" s="121"/>
      <c r="VK2380" s="121"/>
      <c r="VL2380" s="121"/>
      <c r="VM2380" s="121"/>
      <c r="VN2380" s="121"/>
      <c r="VO2380" s="121"/>
      <c r="VP2380" s="121"/>
      <c r="VQ2380" s="121"/>
      <c r="VR2380" s="121"/>
      <c r="VS2380" s="121"/>
      <c r="VT2380" s="121"/>
      <c r="VU2380" s="121"/>
      <c r="VV2380" s="121"/>
      <c r="VW2380" s="121"/>
      <c r="VX2380" s="121"/>
      <c r="VY2380" s="121"/>
      <c r="VZ2380" s="121"/>
      <c r="WA2380" s="121"/>
      <c r="WB2380" s="121"/>
      <c r="WC2380" s="121"/>
      <c r="WD2380" s="121"/>
      <c r="WE2380" s="121"/>
      <c r="WF2380" s="121"/>
      <c r="WG2380" s="121"/>
      <c r="WH2380" s="121"/>
      <c r="WI2380" s="121"/>
      <c r="WJ2380" s="121"/>
      <c r="WK2380" s="121"/>
      <c r="WL2380" s="121"/>
      <c r="WM2380" s="121"/>
      <c r="WN2380" s="121"/>
      <c r="WO2380" s="121"/>
      <c r="WP2380" s="121"/>
      <c r="WQ2380" s="121"/>
      <c r="WR2380" s="121"/>
      <c r="WS2380" s="121"/>
      <c r="WT2380" s="121"/>
      <c r="WU2380" s="121"/>
      <c r="WV2380" s="121"/>
      <c r="WW2380" s="121"/>
      <c r="WX2380" s="121"/>
      <c r="WY2380" s="121"/>
      <c r="WZ2380" s="121"/>
      <c r="XA2380" s="121"/>
      <c r="XB2380" s="121"/>
      <c r="XC2380" s="121"/>
      <c r="XD2380" s="121"/>
      <c r="XE2380" s="121"/>
      <c r="XF2380" s="121"/>
      <c r="XG2380" s="121"/>
      <c r="XH2380" s="121"/>
      <c r="XI2380" s="121"/>
      <c r="XJ2380" s="121"/>
      <c r="XK2380" s="121"/>
      <c r="XL2380" s="121"/>
      <c r="XM2380" s="121"/>
      <c r="XN2380" s="121"/>
      <c r="XO2380" s="121"/>
      <c r="XP2380" s="121"/>
      <c r="XQ2380" s="121"/>
      <c r="XR2380" s="121"/>
      <c r="XS2380" s="121"/>
      <c r="XT2380" s="121"/>
      <c r="XU2380" s="121"/>
      <c r="XV2380" s="121"/>
      <c r="XW2380" s="121"/>
      <c r="XX2380" s="121"/>
      <c r="XY2380" s="121"/>
      <c r="XZ2380" s="121"/>
      <c r="YA2380" s="121"/>
      <c r="YB2380" s="121"/>
      <c r="YC2380" s="121"/>
      <c r="YD2380" s="121"/>
      <c r="YE2380" s="121"/>
      <c r="YF2380" s="121"/>
      <c r="YG2380" s="121"/>
      <c r="YH2380" s="121"/>
      <c r="YI2380" s="121"/>
      <c r="YJ2380" s="121"/>
      <c r="YK2380" s="121"/>
      <c r="YL2380" s="121"/>
      <c r="YM2380" s="121"/>
      <c r="YN2380" s="121"/>
      <c r="YO2380" s="121"/>
      <c r="YP2380" s="121"/>
      <c r="YQ2380" s="121"/>
      <c r="YR2380" s="121"/>
      <c r="YS2380" s="121"/>
      <c r="YT2380" s="121"/>
      <c r="YU2380" s="121"/>
      <c r="YV2380" s="121"/>
      <c r="YW2380" s="121"/>
      <c r="YX2380" s="121"/>
      <c r="YY2380" s="121"/>
      <c r="YZ2380" s="121"/>
      <c r="ZA2380" s="121"/>
      <c r="ZB2380" s="121"/>
      <c r="ZC2380" s="121"/>
      <c r="ZD2380" s="121"/>
      <c r="ZE2380" s="121"/>
      <c r="ZF2380" s="121"/>
      <c r="ZG2380" s="121"/>
      <c r="ZH2380" s="121"/>
      <c r="ZI2380" s="121"/>
      <c r="ZJ2380" s="121"/>
      <c r="ZK2380" s="121"/>
      <c r="ZL2380" s="121"/>
      <c r="ZM2380" s="121"/>
      <c r="ZN2380" s="121"/>
      <c r="ZO2380" s="121"/>
      <c r="ZP2380" s="121"/>
      <c r="ZQ2380" s="121"/>
      <c r="ZR2380" s="121"/>
      <c r="ZS2380" s="121"/>
      <c r="ZT2380" s="121"/>
      <c r="ZU2380" s="121"/>
      <c r="ZV2380" s="121"/>
      <c r="ZW2380" s="121"/>
      <c r="ZX2380" s="121"/>
      <c r="ZY2380" s="121"/>
      <c r="ZZ2380" s="121"/>
      <c r="AAA2380" s="121"/>
      <c r="AAB2380" s="121"/>
      <c r="AAC2380" s="121"/>
      <c r="AAD2380" s="121"/>
      <c r="AAE2380" s="121"/>
      <c r="AAF2380" s="121"/>
      <c r="AAG2380" s="121"/>
      <c r="AAH2380" s="121"/>
      <c r="AAI2380" s="121"/>
      <c r="AAJ2380" s="121"/>
      <c r="AAK2380" s="121"/>
      <c r="AAL2380" s="121"/>
      <c r="AAM2380" s="121"/>
      <c r="AAN2380" s="121"/>
      <c r="AAO2380" s="121"/>
      <c r="AAP2380" s="121"/>
      <c r="AAQ2380" s="121"/>
      <c r="AAR2380" s="121"/>
      <c r="AAS2380" s="121"/>
      <c r="AAT2380" s="121"/>
      <c r="AAU2380" s="121"/>
      <c r="AAV2380" s="121"/>
      <c r="AAW2380" s="121"/>
      <c r="AAX2380" s="121"/>
      <c r="AAY2380" s="121"/>
      <c r="AAZ2380" s="121"/>
      <c r="ABA2380" s="121"/>
      <c r="ABB2380" s="121"/>
      <c r="ABC2380" s="121"/>
      <c r="ABD2380" s="121"/>
      <c r="ABE2380" s="121"/>
      <c r="ABF2380" s="121"/>
      <c r="ABG2380" s="121"/>
      <c r="ABH2380" s="121"/>
      <c r="ABI2380" s="121"/>
      <c r="ABJ2380" s="121"/>
      <c r="ABK2380" s="121"/>
      <c r="ABL2380" s="121"/>
      <c r="ABM2380" s="121"/>
      <c r="ABN2380" s="121"/>
      <c r="ABO2380" s="121"/>
      <c r="ABP2380" s="121"/>
      <c r="ABQ2380" s="121"/>
      <c r="ABR2380" s="121"/>
      <c r="ABS2380" s="121"/>
      <c r="ABT2380" s="121"/>
      <c r="ABU2380" s="121"/>
      <c r="ABV2380" s="121"/>
      <c r="ABW2380" s="121"/>
      <c r="ABX2380" s="121"/>
      <c r="ABY2380" s="121"/>
      <c r="ABZ2380" s="121"/>
      <c r="ACA2380" s="121"/>
      <c r="ACB2380" s="121"/>
      <c r="ACC2380" s="121"/>
      <c r="ACD2380" s="121"/>
      <c r="ACE2380" s="121"/>
      <c r="ACF2380" s="121"/>
      <c r="ACG2380" s="121"/>
      <c r="ACH2380" s="121"/>
      <c r="ACI2380" s="121"/>
      <c r="ACJ2380" s="121"/>
      <c r="ACK2380" s="121"/>
      <c r="ACL2380" s="121"/>
      <c r="ACM2380" s="121"/>
      <c r="ACN2380" s="121"/>
      <c r="ACO2380" s="121"/>
      <c r="ACP2380" s="121"/>
      <c r="ACQ2380" s="121"/>
      <c r="ACR2380" s="121"/>
      <c r="ACS2380" s="121"/>
      <c r="ACT2380" s="121"/>
      <c r="ACU2380" s="121"/>
      <c r="ACV2380" s="121"/>
      <c r="ACW2380" s="121"/>
      <c r="ACX2380" s="121"/>
      <c r="ACY2380" s="121"/>
      <c r="ACZ2380" s="121"/>
      <c r="ADA2380" s="121"/>
      <c r="ADB2380" s="121"/>
      <c r="ADC2380" s="121"/>
      <c r="ADD2380" s="121"/>
      <c r="ADE2380" s="121"/>
      <c r="ADF2380" s="121"/>
      <c r="ADG2380" s="121"/>
      <c r="ADH2380" s="121"/>
      <c r="ADI2380" s="121"/>
      <c r="ADJ2380" s="121"/>
      <c r="ADK2380" s="121"/>
      <c r="ADL2380" s="121"/>
      <c r="ADM2380" s="121"/>
      <c r="ADN2380" s="121"/>
      <c r="ADO2380" s="121"/>
      <c r="ADP2380" s="121"/>
      <c r="ADQ2380" s="121"/>
      <c r="ADR2380" s="121"/>
      <c r="ADS2380" s="121"/>
      <c r="ADT2380" s="121"/>
      <c r="ADU2380" s="121"/>
      <c r="ADV2380" s="121"/>
      <c r="ADW2380" s="121"/>
      <c r="ADX2380" s="121"/>
      <c r="ADY2380" s="121"/>
      <c r="ADZ2380" s="121"/>
      <c r="AEA2380" s="121"/>
      <c r="AEB2380" s="121"/>
      <c r="AEC2380" s="121"/>
      <c r="AED2380" s="121"/>
      <c r="AEE2380" s="121"/>
      <c r="AEF2380" s="121"/>
      <c r="AEG2380" s="121"/>
      <c r="AEH2380" s="121"/>
      <c r="AEI2380" s="121"/>
      <c r="AEJ2380" s="121"/>
      <c r="AEK2380" s="121"/>
      <c r="AEL2380" s="121"/>
      <c r="AEM2380" s="121"/>
      <c r="AEN2380" s="121"/>
      <c r="AEO2380" s="121"/>
      <c r="AEP2380" s="121"/>
      <c r="AEQ2380" s="121"/>
      <c r="AER2380" s="121"/>
      <c r="AES2380" s="121"/>
      <c r="AET2380" s="121"/>
      <c r="AEU2380" s="121"/>
      <c r="AEV2380" s="121"/>
      <c r="AEW2380" s="121"/>
      <c r="AEX2380" s="121"/>
      <c r="AEY2380" s="121"/>
      <c r="AEZ2380" s="121"/>
      <c r="AFA2380" s="121"/>
      <c r="AFB2380" s="121"/>
      <c r="AFC2380" s="121"/>
      <c r="AFD2380" s="121"/>
      <c r="AFE2380" s="121"/>
      <c r="AFF2380" s="121"/>
      <c r="AFG2380" s="121"/>
      <c r="AFH2380" s="121"/>
      <c r="AFI2380" s="121"/>
      <c r="AFJ2380" s="121"/>
      <c r="AFK2380" s="121"/>
      <c r="AFL2380" s="121"/>
      <c r="AFM2380" s="121"/>
      <c r="AFN2380" s="121"/>
      <c r="AFO2380" s="121"/>
      <c r="AFP2380" s="121"/>
      <c r="AFQ2380" s="121"/>
      <c r="AFR2380" s="121"/>
      <c r="AFS2380" s="121"/>
      <c r="AFT2380" s="121"/>
      <c r="AFU2380" s="121"/>
      <c r="AFV2380" s="121"/>
      <c r="AFW2380" s="121"/>
      <c r="AFX2380" s="121"/>
      <c r="AFY2380" s="121"/>
      <c r="AFZ2380" s="121"/>
      <c r="AGA2380" s="121"/>
      <c r="AGB2380" s="121"/>
      <c r="AGC2380" s="121"/>
      <c r="AGD2380" s="121"/>
      <c r="AGE2380" s="121"/>
      <c r="AGF2380" s="121"/>
      <c r="AGG2380" s="121"/>
      <c r="AGH2380" s="121"/>
      <c r="AGI2380" s="121"/>
      <c r="AGJ2380" s="121"/>
      <c r="AGK2380" s="121"/>
      <c r="AGL2380" s="121"/>
      <c r="AGM2380" s="121"/>
      <c r="AGN2380" s="121"/>
      <c r="AGO2380" s="121"/>
      <c r="AGP2380" s="121"/>
      <c r="AGQ2380" s="121"/>
      <c r="AGR2380" s="121"/>
      <c r="AGS2380" s="121"/>
      <c r="AGT2380" s="121"/>
      <c r="AGU2380" s="121"/>
      <c r="AGV2380" s="121"/>
      <c r="AGW2380" s="121"/>
      <c r="AGX2380" s="121"/>
      <c r="AGY2380" s="121"/>
      <c r="AGZ2380" s="121"/>
      <c r="AHA2380" s="121"/>
      <c r="AHB2380" s="121"/>
      <c r="AHC2380" s="121"/>
      <c r="AHD2380" s="121"/>
      <c r="AHE2380" s="121"/>
      <c r="AHF2380" s="121"/>
      <c r="AHG2380" s="121"/>
      <c r="AHH2380" s="121"/>
      <c r="AHI2380" s="121"/>
      <c r="AHJ2380" s="121"/>
      <c r="AHK2380" s="121"/>
      <c r="AHL2380" s="121"/>
      <c r="AHM2380" s="121"/>
      <c r="AHN2380" s="121"/>
      <c r="AHO2380" s="121"/>
      <c r="AHP2380" s="121"/>
      <c r="AHQ2380" s="121"/>
      <c r="AHR2380" s="121"/>
      <c r="AHS2380" s="121"/>
      <c r="AHT2380" s="121"/>
      <c r="AHU2380" s="121"/>
      <c r="AHV2380" s="121"/>
      <c r="AHW2380" s="121"/>
      <c r="AHX2380" s="121"/>
      <c r="AHY2380" s="121"/>
      <c r="AHZ2380" s="121"/>
      <c r="AIA2380" s="121"/>
      <c r="AIB2380" s="121"/>
      <c r="AIC2380" s="121"/>
      <c r="AID2380" s="121"/>
      <c r="AIE2380" s="121"/>
      <c r="AIF2380" s="121"/>
      <c r="AIG2380" s="121"/>
      <c r="AIH2380" s="121"/>
      <c r="AII2380" s="121"/>
      <c r="AIJ2380" s="121"/>
      <c r="AIK2380" s="121"/>
      <c r="AIL2380" s="121"/>
      <c r="AIM2380" s="121"/>
      <c r="AIN2380" s="121"/>
      <c r="AIO2380" s="121"/>
      <c r="AIP2380" s="121"/>
      <c r="AIQ2380" s="121"/>
      <c r="AIR2380" s="121"/>
      <c r="AIS2380" s="121"/>
      <c r="AIT2380" s="121"/>
      <c r="AIU2380" s="121"/>
      <c r="AIV2380" s="121"/>
      <c r="AIW2380" s="121"/>
      <c r="AIX2380" s="121"/>
      <c r="AIY2380" s="121"/>
      <c r="AIZ2380" s="121"/>
      <c r="AJA2380" s="121"/>
      <c r="AJB2380" s="121"/>
      <c r="AJC2380" s="121"/>
      <c r="AJD2380" s="121"/>
      <c r="AJE2380" s="121"/>
      <c r="AJF2380" s="121"/>
      <c r="AJG2380" s="121"/>
      <c r="AJH2380" s="121"/>
      <c r="AJI2380" s="121"/>
      <c r="AJJ2380" s="121"/>
      <c r="AJK2380" s="121"/>
      <c r="AJL2380" s="121"/>
      <c r="AJM2380" s="121"/>
      <c r="AJN2380" s="121"/>
      <c r="AJO2380" s="121"/>
      <c r="AJP2380" s="121"/>
      <c r="AJQ2380" s="121"/>
      <c r="AJR2380" s="121"/>
      <c r="AJS2380" s="121"/>
      <c r="AJT2380" s="121"/>
      <c r="AJU2380" s="121"/>
      <c r="AJV2380" s="121"/>
      <c r="AJW2380" s="121"/>
      <c r="AJX2380" s="121"/>
      <c r="AJY2380" s="121"/>
      <c r="AJZ2380" s="121"/>
      <c r="AKA2380" s="121"/>
      <c r="AKB2380" s="121"/>
      <c r="AKC2380" s="121"/>
      <c r="AKD2380" s="121"/>
      <c r="AKE2380" s="121"/>
      <c r="AKF2380" s="121"/>
      <c r="AKG2380" s="121"/>
      <c r="AKH2380" s="121"/>
      <c r="AKI2380" s="121"/>
      <c r="AKJ2380" s="121"/>
      <c r="AKK2380" s="121"/>
      <c r="AKL2380" s="121"/>
      <c r="AKM2380" s="121"/>
      <c r="AKN2380" s="121"/>
      <c r="AKO2380" s="121"/>
      <c r="AKP2380" s="121"/>
      <c r="AKQ2380" s="121"/>
      <c r="AKR2380" s="121"/>
      <c r="AKS2380" s="121"/>
      <c r="AKT2380" s="121"/>
      <c r="AKU2380" s="121"/>
      <c r="AKV2380" s="121"/>
      <c r="AKW2380" s="121"/>
      <c r="AKX2380" s="121"/>
      <c r="AKY2380" s="121"/>
      <c r="AKZ2380" s="121"/>
      <c r="ALA2380" s="121"/>
      <c r="ALB2380" s="121"/>
      <c r="ALC2380" s="121"/>
      <c r="ALD2380" s="121"/>
      <c r="ALE2380" s="121"/>
      <c r="ALF2380" s="121"/>
      <c r="ALG2380" s="121"/>
      <c r="ALH2380" s="121"/>
      <c r="ALI2380" s="121"/>
      <c r="ALJ2380" s="121"/>
      <c r="ALK2380" s="121"/>
      <c r="ALL2380" s="121"/>
      <c r="ALM2380" s="121"/>
      <c r="ALN2380" s="121"/>
      <c r="ALO2380" s="121"/>
      <c r="ALP2380" s="121"/>
      <c r="ALQ2380" s="121"/>
      <c r="ALR2380" s="121"/>
      <c r="ALS2380" s="121"/>
      <c r="ALT2380" s="121"/>
      <c r="ALU2380" s="121"/>
      <c r="ALV2380" s="121"/>
      <c r="ALW2380" s="121"/>
      <c r="ALX2380" s="121"/>
      <c r="ALY2380" s="121"/>
      <c r="ALZ2380" s="121"/>
      <c r="AMA2380" s="121"/>
      <c r="AMB2380" s="121"/>
      <c r="AMC2380" s="121"/>
      <c r="AMD2380" s="121"/>
      <c r="AME2380" s="121"/>
      <c r="AMF2380" s="121"/>
      <c r="AMG2380" s="121"/>
      <c r="AMH2380" s="121"/>
      <c r="AMI2380" s="121"/>
      <c r="AMJ2380" s="121"/>
      <c r="AMK2380" s="121"/>
    </row>
    <row r="2381" spans="1:1025" s="108" customFormat="1" ht="43.2">
      <c r="A2381" s="15">
        <v>2378</v>
      </c>
      <c r="B2381" s="16" t="s">
        <v>18</v>
      </c>
      <c r="C2381" s="274" t="s">
        <v>3864</v>
      </c>
      <c r="D2381" s="16" t="s">
        <v>5847</v>
      </c>
      <c r="E2381" s="16" t="s">
        <v>5853</v>
      </c>
      <c r="F2381" s="16" t="s">
        <v>938</v>
      </c>
      <c r="G2381" s="16" t="s">
        <v>1031</v>
      </c>
      <c r="H2381" s="16" t="s">
        <v>1380</v>
      </c>
      <c r="I2381" s="16" t="s">
        <v>5854</v>
      </c>
      <c r="J2381" s="16" t="s">
        <v>2247</v>
      </c>
      <c r="K2381" s="16" t="s">
        <v>5855</v>
      </c>
      <c r="L2381" s="16" t="s">
        <v>5856</v>
      </c>
      <c r="M2381" s="63" t="s">
        <v>5857</v>
      </c>
      <c r="N2381" s="121"/>
      <c r="O2381" s="121"/>
      <c r="P2381" s="121"/>
      <c r="Q2381" s="121"/>
      <c r="R2381" s="121"/>
      <c r="S2381" s="121"/>
      <c r="T2381" s="121"/>
      <c r="U2381" s="121"/>
      <c r="V2381" s="121"/>
      <c r="W2381" s="121"/>
      <c r="X2381" s="121"/>
      <c r="Y2381" s="121"/>
      <c r="Z2381" s="121"/>
      <c r="AA2381" s="121"/>
      <c r="AB2381" s="121"/>
      <c r="AC2381" s="121"/>
      <c r="AD2381" s="121"/>
      <c r="AE2381" s="121"/>
      <c r="AF2381" s="121"/>
      <c r="AG2381" s="121"/>
      <c r="AH2381" s="121"/>
      <c r="AI2381" s="121"/>
      <c r="AJ2381" s="121"/>
      <c r="AK2381" s="121"/>
      <c r="AL2381" s="121"/>
      <c r="AM2381" s="121"/>
      <c r="AN2381" s="121"/>
      <c r="AO2381" s="121"/>
      <c r="AP2381" s="121"/>
      <c r="AQ2381" s="121"/>
      <c r="AR2381" s="121"/>
      <c r="AS2381" s="121"/>
      <c r="AT2381" s="121"/>
      <c r="AU2381" s="121"/>
      <c r="AV2381" s="121"/>
      <c r="AW2381" s="121"/>
      <c r="AX2381" s="121"/>
      <c r="AY2381" s="121"/>
      <c r="AZ2381" s="121"/>
      <c r="BA2381" s="121"/>
      <c r="BB2381" s="121"/>
      <c r="BC2381" s="121"/>
      <c r="BD2381" s="121"/>
      <c r="BE2381" s="121"/>
      <c r="BF2381" s="121"/>
      <c r="BG2381" s="121"/>
      <c r="BH2381" s="121"/>
      <c r="BI2381" s="121"/>
      <c r="BJ2381" s="121"/>
      <c r="BK2381" s="121"/>
      <c r="BL2381" s="121"/>
      <c r="BM2381" s="121"/>
      <c r="BN2381" s="121"/>
      <c r="BO2381" s="121"/>
      <c r="BP2381" s="121"/>
      <c r="BQ2381" s="121"/>
      <c r="BR2381" s="121"/>
      <c r="BS2381" s="121"/>
      <c r="BT2381" s="121"/>
      <c r="BU2381" s="121"/>
      <c r="BV2381" s="121"/>
      <c r="BW2381" s="121"/>
      <c r="BX2381" s="121"/>
      <c r="BY2381" s="121"/>
      <c r="BZ2381" s="121"/>
      <c r="CA2381" s="121"/>
      <c r="CB2381" s="121"/>
      <c r="CC2381" s="121"/>
      <c r="CD2381" s="121"/>
      <c r="CE2381" s="121"/>
      <c r="CF2381" s="121"/>
      <c r="CG2381" s="121"/>
      <c r="CH2381" s="121"/>
      <c r="CI2381" s="121"/>
      <c r="CJ2381" s="121"/>
      <c r="CK2381" s="121"/>
      <c r="CL2381" s="121"/>
      <c r="CM2381" s="121"/>
      <c r="CN2381" s="121"/>
      <c r="CO2381" s="121"/>
      <c r="CP2381" s="121"/>
      <c r="CQ2381" s="121"/>
      <c r="CR2381" s="121"/>
      <c r="CS2381" s="121"/>
      <c r="CT2381" s="121"/>
      <c r="CU2381" s="121"/>
      <c r="CV2381" s="121"/>
      <c r="CW2381" s="121"/>
      <c r="CX2381" s="121"/>
      <c r="CY2381" s="121"/>
      <c r="CZ2381" s="121"/>
      <c r="DA2381" s="121"/>
      <c r="DB2381" s="121"/>
      <c r="DC2381" s="121"/>
      <c r="DD2381" s="121"/>
      <c r="DE2381" s="121"/>
      <c r="DF2381" s="121"/>
      <c r="DG2381" s="121"/>
      <c r="DH2381" s="121"/>
      <c r="DI2381" s="121"/>
      <c r="DJ2381" s="121"/>
      <c r="DK2381" s="121"/>
      <c r="DL2381" s="121"/>
      <c r="DM2381" s="121"/>
      <c r="DN2381" s="121"/>
      <c r="DO2381" s="121"/>
      <c r="DP2381" s="121"/>
      <c r="DQ2381" s="121"/>
      <c r="DR2381" s="121"/>
      <c r="DS2381" s="121"/>
      <c r="DT2381" s="121"/>
      <c r="DU2381" s="121"/>
      <c r="DV2381" s="121"/>
      <c r="DW2381" s="121"/>
      <c r="DX2381" s="121"/>
      <c r="DY2381" s="121"/>
      <c r="DZ2381" s="121"/>
      <c r="EA2381" s="121"/>
      <c r="EB2381" s="121"/>
      <c r="EC2381" s="121"/>
      <c r="ED2381" s="121"/>
      <c r="EE2381" s="121"/>
      <c r="EF2381" s="121"/>
      <c r="EG2381" s="121"/>
      <c r="EH2381" s="121"/>
      <c r="EI2381" s="121"/>
      <c r="EJ2381" s="121"/>
      <c r="EK2381" s="121"/>
      <c r="EL2381" s="121"/>
      <c r="EM2381" s="121"/>
      <c r="EN2381" s="121"/>
      <c r="EO2381" s="121"/>
      <c r="EP2381" s="121"/>
      <c r="EQ2381" s="121"/>
      <c r="ER2381" s="121"/>
      <c r="ES2381" s="121"/>
      <c r="ET2381" s="121"/>
      <c r="EU2381" s="121"/>
      <c r="EV2381" s="121"/>
      <c r="EW2381" s="121"/>
      <c r="EX2381" s="121"/>
      <c r="EY2381" s="121"/>
      <c r="EZ2381" s="121"/>
      <c r="FA2381" s="121"/>
      <c r="FB2381" s="121"/>
      <c r="FC2381" s="121"/>
      <c r="FD2381" s="121"/>
      <c r="FE2381" s="121"/>
      <c r="FF2381" s="121"/>
      <c r="FG2381" s="121"/>
      <c r="FH2381" s="121"/>
      <c r="FI2381" s="121"/>
      <c r="FJ2381" s="121"/>
      <c r="FK2381" s="121"/>
      <c r="FL2381" s="121"/>
      <c r="FM2381" s="121"/>
      <c r="FN2381" s="121"/>
      <c r="FO2381" s="121"/>
      <c r="FP2381" s="121"/>
      <c r="FQ2381" s="121"/>
      <c r="FR2381" s="121"/>
      <c r="FS2381" s="121"/>
      <c r="FT2381" s="121"/>
      <c r="FU2381" s="121"/>
      <c r="FV2381" s="121"/>
      <c r="FW2381" s="121"/>
      <c r="FX2381" s="121"/>
      <c r="FY2381" s="121"/>
      <c r="FZ2381" s="121"/>
      <c r="GA2381" s="121"/>
      <c r="GB2381" s="121"/>
      <c r="GC2381" s="121"/>
      <c r="GD2381" s="121"/>
      <c r="GE2381" s="121"/>
      <c r="GF2381" s="121"/>
      <c r="GG2381" s="121"/>
      <c r="GH2381" s="121"/>
      <c r="GI2381" s="121"/>
      <c r="GJ2381" s="121"/>
      <c r="GK2381" s="121"/>
      <c r="GL2381" s="121"/>
      <c r="GM2381" s="121"/>
      <c r="GN2381" s="121"/>
      <c r="GO2381" s="121"/>
      <c r="GP2381" s="121"/>
      <c r="GQ2381" s="121"/>
      <c r="GR2381" s="121"/>
      <c r="GS2381" s="121"/>
      <c r="GT2381" s="121"/>
      <c r="GU2381" s="121"/>
      <c r="GV2381" s="121"/>
      <c r="GW2381" s="121"/>
      <c r="GX2381" s="121"/>
      <c r="GY2381" s="121"/>
      <c r="GZ2381" s="121"/>
      <c r="HA2381" s="121"/>
      <c r="HB2381" s="121"/>
      <c r="HC2381" s="121"/>
      <c r="HD2381" s="121"/>
      <c r="HE2381" s="121"/>
      <c r="HF2381" s="121"/>
      <c r="HG2381" s="121"/>
      <c r="HH2381" s="121"/>
      <c r="HI2381" s="121"/>
      <c r="HJ2381" s="121"/>
      <c r="HK2381" s="121"/>
      <c r="HL2381" s="121"/>
      <c r="HM2381" s="121"/>
      <c r="HN2381" s="121"/>
      <c r="HO2381" s="121"/>
      <c r="HP2381" s="121"/>
      <c r="HQ2381" s="121"/>
      <c r="HR2381" s="121"/>
      <c r="HS2381" s="121"/>
      <c r="HT2381" s="121"/>
      <c r="HU2381" s="121"/>
      <c r="HV2381" s="121"/>
      <c r="HW2381" s="121"/>
      <c r="HX2381" s="121"/>
      <c r="HY2381" s="121"/>
      <c r="HZ2381" s="121"/>
      <c r="IA2381" s="121"/>
      <c r="IB2381" s="121"/>
      <c r="IC2381" s="121"/>
      <c r="ID2381" s="121"/>
      <c r="IE2381" s="121"/>
      <c r="IF2381" s="121"/>
      <c r="IG2381" s="121"/>
      <c r="IH2381" s="121"/>
      <c r="II2381" s="121"/>
      <c r="IJ2381" s="121"/>
      <c r="IK2381" s="121"/>
      <c r="IL2381" s="121"/>
      <c r="IM2381" s="121"/>
      <c r="IN2381" s="121"/>
      <c r="IO2381" s="121"/>
      <c r="IP2381" s="121"/>
      <c r="IQ2381" s="121"/>
      <c r="IR2381" s="121"/>
      <c r="IS2381" s="121"/>
      <c r="IT2381" s="121"/>
      <c r="IU2381" s="121"/>
      <c r="IV2381" s="121"/>
      <c r="IW2381" s="121"/>
      <c r="IX2381" s="121"/>
      <c r="IY2381" s="121"/>
      <c r="IZ2381" s="121"/>
      <c r="JA2381" s="121"/>
      <c r="JB2381" s="121"/>
      <c r="JC2381" s="121"/>
      <c r="JD2381" s="121"/>
      <c r="JE2381" s="121"/>
      <c r="JF2381" s="121"/>
      <c r="JG2381" s="121"/>
      <c r="JH2381" s="121"/>
      <c r="JI2381" s="121"/>
      <c r="JJ2381" s="121"/>
      <c r="JK2381" s="121"/>
      <c r="JL2381" s="121"/>
      <c r="JM2381" s="121"/>
      <c r="JN2381" s="121"/>
      <c r="JO2381" s="121"/>
      <c r="JP2381" s="121"/>
      <c r="JQ2381" s="121"/>
      <c r="JR2381" s="121"/>
      <c r="JS2381" s="121"/>
      <c r="JT2381" s="121"/>
      <c r="JU2381" s="121"/>
      <c r="JV2381" s="121"/>
      <c r="JW2381" s="121"/>
      <c r="JX2381" s="121"/>
      <c r="JY2381" s="121"/>
      <c r="JZ2381" s="121"/>
      <c r="KA2381" s="121"/>
      <c r="KB2381" s="121"/>
      <c r="KC2381" s="121"/>
      <c r="KD2381" s="121"/>
      <c r="KE2381" s="121"/>
      <c r="KF2381" s="121"/>
      <c r="KG2381" s="121"/>
      <c r="KH2381" s="121"/>
      <c r="KI2381" s="121"/>
      <c r="KJ2381" s="121"/>
      <c r="KK2381" s="121"/>
      <c r="KL2381" s="121"/>
      <c r="KM2381" s="121"/>
      <c r="KN2381" s="121"/>
      <c r="KO2381" s="121"/>
      <c r="KP2381" s="121"/>
      <c r="KQ2381" s="121"/>
      <c r="KR2381" s="121"/>
      <c r="KS2381" s="121"/>
      <c r="KT2381" s="121"/>
      <c r="KU2381" s="121"/>
      <c r="KV2381" s="121"/>
      <c r="KW2381" s="121"/>
      <c r="KX2381" s="121"/>
      <c r="KY2381" s="121"/>
      <c r="KZ2381" s="121"/>
      <c r="LA2381" s="121"/>
      <c r="LB2381" s="121"/>
      <c r="LC2381" s="121"/>
      <c r="LD2381" s="121"/>
      <c r="LE2381" s="121"/>
      <c r="LF2381" s="121"/>
      <c r="LG2381" s="121"/>
      <c r="LH2381" s="121"/>
      <c r="LI2381" s="121"/>
      <c r="LJ2381" s="121"/>
      <c r="LK2381" s="121"/>
      <c r="LL2381" s="121"/>
      <c r="LM2381" s="121"/>
      <c r="LN2381" s="121"/>
      <c r="LO2381" s="121"/>
      <c r="LP2381" s="121"/>
      <c r="LQ2381" s="121"/>
      <c r="LR2381" s="121"/>
      <c r="LS2381" s="121"/>
      <c r="LT2381" s="121"/>
      <c r="LU2381" s="121"/>
      <c r="LV2381" s="121"/>
      <c r="LW2381" s="121"/>
      <c r="LX2381" s="121"/>
      <c r="LY2381" s="121"/>
      <c r="LZ2381" s="121"/>
      <c r="MA2381" s="121"/>
      <c r="MB2381" s="121"/>
      <c r="MC2381" s="121"/>
      <c r="MD2381" s="121"/>
      <c r="ME2381" s="121"/>
      <c r="MF2381" s="121"/>
      <c r="MG2381" s="121"/>
      <c r="MH2381" s="121"/>
      <c r="MI2381" s="121"/>
      <c r="MJ2381" s="121"/>
      <c r="MK2381" s="121"/>
      <c r="ML2381" s="121"/>
      <c r="MM2381" s="121"/>
      <c r="MN2381" s="121"/>
      <c r="MO2381" s="121"/>
      <c r="MP2381" s="121"/>
      <c r="MQ2381" s="121"/>
      <c r="MR2381" s="121"/>
      <c r="MS2381" s="121"/>
      <c r="MT2381" s="121"/>
      <c r="MU2381" s="121"/>
      <c r="MV2381" s="121"/>
      <c r="MW2381" s="121"/>
      <c r="MX2381" s="121"/>
      <c r="MY2381" s="121"/>
      <c r="MZ2381" s="121"/>
      <c r="NA2381" s="121"/>
      <c r="NB2381" s="121"/>
      <c r="NC2381" s="121"/>
      <c r="ND2381" s="121"/>
      <c r="NE2381" s="121"/>
      <c r="NF2381" s="121"/>
      <c r="NG2381" s="121"/>
      <c r="NH2381" s="121"/>
      <c r="NI2381" s="121"/>
      <c r="NJ2381" s="121"/>
      <c r="NK2381" s="121"/>
      <c r="NL2381" s="121"/>
      <c r="NM2381" s="121"/>
      <c r="NN2381" s="121"/>
      <c r="NO2381" s="121"/>
      <c r="NP2381" s="121"/>
      <c r="NQ2381" s="121"/>
      <c r="NR2381" s="121"/>
      <c r="NS2381" s="121"/>
      <c r="NT2381" s="121"/>
      <c r="NU2381" s="121"/>
      <c r="NV2381" s="121"/>
      <c r="NW2381" s="121"/>
      <c r="NX2381" s="121"/>
      <c r="NY2381" s="121"/>
      <c r="NZ2381" s="121"/>
      <c r="OA2381" s="121"/>
      <c r="OB2381" s="121"/>
      <c r="OC2381" s="121"/>
      <c r="OD2381" s="121"/>
      <c r="OE2381" s="121"/>
      <c r="OF2381" s="121"/>
      <c r="OG2381" s="121"/>
      <c r="OH2381" s="121"/>
      <c r="OI2381" s="121"/>
      <c r="OJ2381" s="121"/>
      <c r="OK2381" s="121"/>
      <c r="OL2381" s="121"/>
      <c r="OM2381" s="121"/>
      <c r="ON2381" s="121"/>
      <c r="OO2381" s="121"/>
      <c r="OP2381" s="121"/>
      <c r="OQ2381" s="121"/>
      <c r="OR2381" s="121"/>
      <c r="OS2381" s="121"/>
      <c r="OT2381" s="121"/>
      <c r="OU2381" s="121"/>
      <c r="OV2381" s="121"/>
      <c r="OW2381" s="121"/>
      <c r="OX2381" s="121"/>
      <c r="OY2381" s="121"/>
      <c r="OZ2381" s="121"/>
      <c r="PA2381" s="121"/>
      <c r="PB2381" s="121"/>
      <c r="PC2381" s="121"/>
      <c r="PD2381" s="121"/>
      <c r="PE2381" s="121"/>
      <c r="PF2381" s="121"/>
      <c r="PG2381" s="121"/>
      <c r="PH2381" s="121"/>
      <c r="PI2381" s="121"/>
      <c r="PJ2381" s="121"/>
      <c r="PK2381" s="121"/>
      <c r="PL2381" s="121"/>
      <c r="PM2381" s="121"/>
      <c r="PN2381" s="121"/>
      <c r="PO2381" s="121"/>
      <c r="PP2381" s="121"/>
      <c r="PQ2381" s="121"/>
      <c r="PR2381" s="121"/>
      <c r="PS2381" s="121"/>
      <c r="PT2381" s="121"/>
      <c r="PU2381" s="121"/>
      <c r="PV2381" s="121"/>
      <c r="PW2381" s="121"/>
      <c r="PX2381" s="121"/>
      <c r="PY2381" s="121"/>
      <c r="PZ2381" s="121"/>
      <c r="QA2381" s="121"/>
      <c r="QB2381" s="121"/>
      <c r="QC2381" s="121"/>
      <c r="QD2381" s="121"/>
      <c r="QE2381" s="121"/>
      <c r="QF2381" s="121"/>
      <c r="QG2381" s="121"/>
      <c r="QH2381" s="121"/>
      <c r="QI2381" s="121"/>
      <c r="QJ2381" s="121"/>
      <c r="QK2381" s="121"/>
      <c r="QL2381" s="121"/>
      <c r="QM2381" s="121"/>
      <c r="QN2381" s="121"/>
      <c r="QO2381" s="121"/>
      <c r="QP2381" s="121"/>
      <c r="QQ2381" s="121"/>
      <c r="QR2381" s="121"/>
      <c r="QS2381" s="121"/>
      <c r="QT2381" s="121"/>
      <c r="QU2381" s="121"/>
      <c r="QV2381" s="121"/>
      <c r="QW2381" s="121"/>
      <c r="QX2381" s="121"/>
      <c r="QY2381" s="121"/>
      <c r="QZ2381" s="121"/>
      <c r="RA2381" s="121"/>
      <c r="RB2381" s="121"/>
      <c r="RC2381" s="121"/>
      <c r="RD2381" s="121"/>
      <c r="RE2381" s="121"/>
      <c r="RF2381" s="121"/>
      <c r="RG2381" s="121"/>
      <c r="RH2381" s="121"/>
      <c r="RI2381" s="121"/>
      <c r="RJ2381" s="121"/>
      <c r="RK2381" s="121"/>
      <c r="RL2381" s="121"/>
      <c r="RM2381" s="121"/>
      <c r="RN2381" s="121"/>
      <c r="RO2381" s="121"/>
      <c r="RP2381" s="121"/>
      <c r="RQ2381" s="121"/>
      <c r="RR2381" s="121"/>
      <c r="RS2381" s="121"/>
      <c r="RT2381" s="121"/>
      <c r="RU2381" s="121"/>
      <c r="RV2381" s="121"/>
      <c r="RW2381" s="121"/>
      <c r="RX2381" s="121"/>
      <c r="RY2381" s="121"/>
      <c r="RZ2381" s="121"/>
      <c r="SA2381" s="121"/>
      <c r="SB2381" s="121"/>
      <c r="SC2381" s="121"/>
      <c r="SD2381" s="121"/>
      <c r="SE2381" s="121"/>
      <c r="SF2381" s="121"/>
      <c r="SG2381" s="121"/>
      <c r="SH2381" s="121"/>
      <c r="SI2381" s="121"/>
      <c r="SJ2381" s="121"/>
      <c r="SK2381" s="121"/>
      <c r="SL2381" s="121"/>
      <c r="SM2381" s="121"/>
      <c r="SN2381" s="121"/>
      <c r="SO2381" s="121"/>
      <c r="SP2381" s="121"/>
      <c r="SQ2381" s="121"/>
      <c r="SR2381" s="121"/>
      <c r="SS2381" s="121"/>
      <c r="ST2381" s="121"/>
      <c r="SU2381" s="121"/>
      <c r="SV2381" s="121"/>
      <c r="SW2381" s="121"/>
      <c r="SX2381" s="121"/>
      <c r="SY2381" s="121"/>
      <c r="SZ2381" s="121"/>
      <c r="TA2381" s="121"/>
      <c r="TB2381" s="121"/>
      <c r="TC2381" s="121"/>
      <c r="TD2381" s="121"/>
      <c r="TE2381" s="121"/>
      <c r="TF2381" s="121"/>
      <c r="TG2381" s="121"/>
      <c r="TH2381" s="121"/>
      <c r="TI2381" s="121"/>
      <c r="TJ2381" s="121"/>
      <c r="TK2381" s="121"/>
      <c r="TL2381" s="121"/>
      <c r="TM2381" s="121"/>
      <c r="TN2381" s="121"/>
      <c r="TO2381" s="121"/>
      <c r="TP2381" s="121"/>
      <c r="TQ2381" s="121"/>
      <c r="TR2381" s="121"/>
      <c r="TS2381" s="121"/>
      <c r="TT2381" s="121"/>
      <c r="TU2381" s="121"/>
      <c r="TV2381" s="121"/>
      <c r="TW2381" s="121"/>
      <c r="TX2381" s="121"/>
      <c r="TY2381" s="121"/>
      <c r="TZ2381" s="121"/>
      <c r="UA2381" s="121"/>
      <c r="UB2381" s="121"/>
      <c r="UC2381" s="121"/>
      <c r="UD2381" s="121"/>
      <c r="UE2381" s="121"/>
      <c r="UF2381" s="121"/>
      <c r="UG2381" s="121"/>
      <c r="UH2381" s="121"/>
      <c r="UI2381" s="121"/>
      <c r="UJ2381" s="121"/>
      <c r="UK2381" s="121"/>
      <c r="UL2381" s="121"/>
      <c r="UM2381" s="121"/>
      <c r="UN2381" s="121"/>
      <c r="UO2381" s="121"/>
      <c r="UP2381" s="121"/>
      <c r="UQ2381" s="121"/>
      <c r="UR2381" s="121"/>
      <c r="US2381" s="121"/>
      <c r="UT2381" s="121"/>
      <c r="UU2381" s="121"/>
      <c r="UV2381" s="121"/>
      <c r="UW2381" s="121"/>
      <c r="UX2381" s="121"/>
      <c r="UY2381" s="121"/>
      <c r="UZ2381" s="121"/>
      <c r="VA2381" s="121"/>
      <c r="VB2381" s="121"/>
      <c r="VC2381" s="121"/>
      <c r="VD2381" s="121"/>
      <c r="VE2381" s="121"/>
      <c r="VF2381" s="121"/>
      <c r="VG2381" s="121"/>
      <c r="VH2381" s="121"/>
      <c r="VI2381" s="121"/>
      <c r="VJ2381" s="121"/>
      <c r="VK2381" s="121"/>
      <c r="VL2381" s="121"/>
      <c r="VM2381" s="121"/>
      <c r="VN2381" s="121"/>
      <c r="VO2381" s="121"/>
      <c r="VP2381" s="121"/>
      <c r="VQ2381" s="121"/>
      <c r="VR2381" s="121"/>
      <c r="VS2381" s="121"/>
      <c r="VT2381" s="121"/>
      <c r="VU2381" s="121"/>
      <c r="VV2381" s="121"/>
      <c r="VW2381" s="121"/>
      <c r="VX2381" s="121"/>
      <c r="VY2381" s="121"/>
      <c r="VZ2381" s="121"/>
      <c r="WA2381" s="121"/>
      <c r="WB2381" s="121"/>
      <c r="WC2381" s="121"/>
      <c r="WD2381" s="121"/>
      <c r="WE2381" s="121"/>
      <c r="WF2381" s="121"/>
      <c r="WG2381" s="121"/>
      <c r="WH2381" s="121"/>
      <c r="WI2381" s="121"/>
      <c r="WJ2381" s="121"/>
      <c r="WK2381" s="121"/>
      <c r="WL2381" s="121"/>
      <c r="WM2381" s="121"/>
      <c r="WN2381" s="121"/>
      <c r="WO2381" s="121"/>
      <c r="WP2381" s="121"/>
      <c r="WQ2381" s="121"/>
      <c r="WR2381" s="121"/>
      <c r="WS2381" s="121"/>
      <c r="WT2381" s="121"/>
      <c r="WU2381" s="121"/>
      <c r="WV2381" s="121"/>
      <c r="WW2381" s="121"/>
      <c r="WX2381" s="121"/>
      <c r="WY2381" s="121"/>
      <c r="WZ2381" s="121"/>
      <c r="XA2381" s="121"/>
      <c r="XB2381" s="121"/>
      <c r="XC2381" s="121"/>
      <c r="XD2381" s="121"/>
      <c r="XE2381" s="121"/>
      <c r="XF2381" s="121"/>
      <c r="XG2381" s="121"/>
      <c r="XH2381" s="121"/>
      <c r="XI2381" s="121"/>
      <c r="XJ2381" s="121"/>
      <c r="XK2381" s="121"/>
      <c r="XL2381" s="121"/>
      <c r="XM2381" s="121"/>
      <c r="XN2381" s="121"/>
      <c r="XO2381" s="121"/>
      <c r="XP2381" s="121"/>
      <c r="XQ2381" s="121"/>
      <c r="XR2381" s="121"/>
      <c r="XS2381" s="121"/>
      <c r="XT2381" s="121"/>
      <c r="XU2381" s="121"/>
      <c r="XV2381" s="121"/>
      <c r="XW2381" s="121"/>
      <c r="XX2381" s="121"/>
      <c r="XY2381" s="121"/>
      <c r="XZ2381" s="121"/>
      <c r="YA2381" s="121"/>
      <c r="YB2381" s="121"/>
      <c r="YC2381" s="121"/>
      <c r="YD2381" s="121"/>
      <c r="YE2381" s="121"/>
      <c r="YF2381" s="121"/>
      <c r="YG2381" s="121"/>
      <c r="YH2381" s="121"/>
      <c r="YI2381" s="121"/>
      <c r="YJ2381" s="121"/>
      <c r="YK2381" s="121"/>
      <c r="YL2381" s="121"/>
      <c r="YM2381" s="121"/>
      <c r="YN2381" s="121"/>
      <c r="YO2381" s="121"/>
      <c r="YP2381" s="121"/>
      <c r="YQ2381" s="121"/>
      <c r="YR2381" s="121"/>
      <c r="YS2381" s="121"/>
      <c r="YT2381" s="121"/>
      <c r="YU2381" s="121"/>
      <c r="YV2381" s="121"/>
      <c r="YW2381" s="121"/>
      <c r="YX2381" s="121"/>
      <c r="YY2381" s="121"/>
      <c r="YZ2381" s="121"/>
      <c r="ZA2381" s="121"/>
      <c r="ZB2381" s="121"/>
      <c r="ZC2381" s="121"/>
      <c r="ZD2381" s="121"/>
      <c r="ZE2381" s="121"/>
      <c r="ZF2381" s="121"/>
      <c r="ZG2381" s="121"/>
      <c r="ZH2381" s="121"/>
      <c r="ZI2381" s="121"/>
      <c r="ZJ2381" s="121"/>
      <c r="ZK2381" s="121"/>
      <c r="ZL2381" s="121"/>
      <c r="ZM2381" s="121"/>
      <c r="ZN2381" s="121"/>
      <c r="ZO2381" s="121"/>
      <c r="ZP2381" s="121"/>
      <c r="ZQ2381" s="121"/>
      <c r="ZR2381" s="121"/>
      <c r="ZS2381" s="121"/>
      <c r="ZT2381" s="121"/>
      <c r="ZU2381" s="121"/>
      <c r="ZV2381" s="121"/>
      <c r="ZW2381" s="121"/>
      <c r="ZX2381" s="121"/>
      <c r="ZY2381" s="121"/>
      <c r="ZZ2381" s="121"/>
      <c r="AAA2381" s="121"/>
      <c r="AAB2381" s="121"/>
      <c r="AAC2381" s="121"/>
      <c r="AAD2381" s="121"/>
      <c r="AAE2381" s="121"/>
      <c r="AAF2381" s="121"/>
      <c r="AAG2381" s="121"/>
      <c r="AAH2381" s="121"/>
      <c r="AAI2381" s="121"/>
      <c r="AAJ2381" s="121"/>
      <c r="AAK2381" s="121"/>
      <c r="AAL2381" s="121"/>
      <c r="AAM2381" s="121"/>
      <c r="AAN2381" s="121"/>
      <c r="AAO2381" s="121"/>
      <c r="AAP2381" s="121"/>
      <c r="AAQ2381" s="121"/>
      <c r="AAR2381" s="121"/>
      <c r="AAS2381" s="121"/>
      <c r="AAT2381" s="121"/>
      <c r="AAU2381" s="121"/>
      <c r="AAV2381" s="121"/>
      <c r="AAW2381" s="121"/>
      <c r="AAX2381" s="121"/>
      <c r="AAY2381" s="121"/>
      <c r="AAZ2381" s="121"/>
      <c r="ABA2381" s="121"/>
      <c r="ABB2381" s="121"/>
      <c r="ABC2381" s="121"/>
      <c r="ABD2381" s="121"/>
      <c r="ABE2381" s="121"/>
      <c r="ABF2381" s="121"/>
      <c r="ABG2381" s="121"/>
      <c r="ABH2381" s="121"/>
      <c r="ABI2381" s="121"/>
      <c r="ABJ2381" s="121"/>
      <c r="ABK2381" s="121"/>
      <c r="ABL2381" s="121"/>
      <c r="ABM2381" s="121"/>
      <c r="ABN2381" s="121"/>
      <c r="ABO2381" s="121"/>
      <c r="ABP2381" s="121"/>
      <c r="ABQ2381" s="121"/>
      <c r="ABR2381" s="121"/>
      <c r="ABS2381" s="121"/>
      <c r="ABT2381" s="121"/>
      <c r="ABU2381" s="121"/>
      <c r="ABV2381" s="121"/>
      <c r="ABW2381" s="121"/>
      <c r="ABX2381" s="121"/>
      <c r="ABY2381" s="121"/>
      <c r="ABZ2381" s="121"/>
      <c r="ACA2381" s="121"/>
      <c r="ACB2381" s="121"/>
      <c r="ACC2381" s="121"/>
      <c r="ACD2381" s="121"/>
      <c r="ACE2381" s="121"/>
      <c r="ACF2381" s="121"/>
      <c r="ACG2381" s="121"/>
      <c r="ACH2381" s="121"/>
      <c r="ACI2381" s="121"/>
      <c r="ACJ2381" s="121"/>
      <c r="ACK2381" s="121"/>
      <c r="ACL2381" s="121"/>
      <c r="ACM2381" s="121"/>
      <c r="ACN2381" s="121"/>
      <c r="ACO2381" s="121"/>
      <c r="ACP2381" s="121"/>
      <c r="ACQ2381" s="121"/>
      <c r="ACR2381" s="121"/>
      <c r="ACS2381" s="121"/>
      <c r="ACT2381" s="121"/>
      <c r="ACU2381" s="121"/>
      <c r="ACV2381" s="121"/>
      <c r="ACW2381" s="121"/>
      <c r="ACX2381" s="121"/>
      <c r="ACY2381" s="121"/>
      <c r="ACZ2381" s="121"/>
      <c r="ADA2381" s="121"/>
      <c r="ADB2381" s="121"/>
      <c r="ADC2381" s="121"/>
      <c r="ADD2381" s="121"/>
      <c r="ADE2381" s="121"/>
      <c r="ADF2381" s="121"/>
      <c r="ADG2381" s="121"/>
      <c r="ADH2381" s="121"/>
      <c r="ADI2381" s="121"/>
      <c r="ADJ2381" s="121"/>
      <c r="ADK2381" s="121"/>
      <c r="ADL2381" s="121"/>
      <c r="ADM2381" s="121"/>
      <c r="ADN2381" s="121"/>
      <c r="ADO2381" s="121"/>
      <c r="ADP2381" s="121"/>
      <c r="ADQ2381" s="121"/>
      <c r="ADR2381" s="121"/>
      <c r="ADS2381" s="121"/>
      <c r="ADT2381" s="121"/>
      <c r="ADU2381" s="121"/>
      <c r="ADV2381" s="121"/>
      <c r="ADW2381" s="121"/>
      <c r="ADX2381" s="121"/>
      <c r="ADY2381" s="121"/>
      <c r="ADZ2381" s="121"/>
      <c r="AEA2381" s="121"/>
      <c r="AEB2381" s="121"/>
      <c r="AEC2381" s="121"/>
      <c r="AED2381" s="121"/>
      <c r="AEE2381" s="121"/>
      <c r="AEF2381" s="121"/>
      <c r="AEG2381" s="121"/>
      <c r="AEH2381" s="121"/>
      <c r="AEI2381" s="121"/>
      <c r="AEJ2381" s="121"/>
      <c r="AEK2381" s="121"/>
      <c r="AEL2381" s="121"/>
      <c r="AEM2381" s="121"/>
      <c r="AEN2381" s="121"/>
      <c r="AEO2381" s="121"/>
      <c r="AEP2381" s="121"/>
      <c r="AEQ2381" s="121"/>
      <c r="AER2381" s="121"/>
      <c r="AES2381" s="121"/>
      <c r="AET2381" s="121"/>
      <c r="AEU2381" s="121"/>
      <c r="AEV2381" s="121"/>
      <c r="AEW2381" s="121"/>
      <c r="AEX2381" s="121"/>
      <c r="AEY2381" s="121"/>
      <c r="AEZ2381" s="121"/>
      <c r="AFA2381" s="121"/>
      <c r="AFB2381" s="121"/>
      <c r="AFC2381" s="121"/>
      <c r="AFD2381" s="121"/>
      <c r="AFE2381" s="121"/>
      <c r="AFF2381" s="121"/>
      <c r="AFG2381" s="121"/>
      <c r="AFH2381" s="121"/>
      <c r="AFI2381" s="121"/>
      <c r="AFJ2381" s="121"/>
      <c r="AFK2381" s="121"/>
      <c r="AFL2381" s="121"/>
      <c r="AFM2381" s="121"/>
      <c r="AFN2381" s="121"/>
      <c r="AFO2381" s="121"/>
      <c r="AFP2381" s="121"/>
      <c r="AFQ2381" s="121"/>
      <c r="AFR2381" s="121"/>
      <c r="AFS2381" s="121"/>
      <c r="AFT2381" s="121"/>
      <c r="AFU2381" s="121"/>
      <c r="AFV2381" s="121"/>
      <c r="AFW2381" s="121"/>
      <c r="AFX2381" s="121"/>
      <c r="AFY2381" s="121"/>
      <c r="AFZ2381" s="121"/>
      <c r="AGA2381" s="121"/>
      <c r="AGB2381" s="121"/>
      <c r="AGC2381" s="121"/>
      <c r="AGD2381" s="121"/>
      <c r="AGE2381" s="121"/>
      <c r="AGF2381" s="121"/>
      <c r="AGG2381" s="121"/>
      <c r="AGH2381" s="121"/>
      <c r="AGI2381" s="121"/>
      <c r="AGJ2381" s="121"/>
      <c r="AGK2381" s="121"/>
      <c r="AGL2381" s="121"/>
      <c r="AGM2381" s="121"/>
      <c r="AGN2381" s="121"/>
      <c r="AGO2381" s="121"/>
      <c r="AGP2381" s="121"/>
      <c r="AGQ2381" s="121"/>
      <c r="AGR2381" s="121"/>
      <c r="AGS2381" s="121"/>
      <c r="AGT2381" s="121"/>
      <c r="AGU2381" s="121"/>
      <c r="AGV2381" s="121"/>
      <c r="AGW2381" s="121"/>
      <c r="AGX2381" s="121"/>
      <c r="AGY2381" s="121"/>
      <c r="AGZ2381" s="121"/>
      <c r="AHA2381" s="121"/>
      <c r="AHB2381" s="121"/>
      <c r="AHC2381" s="121"/>
      <c r="AHD2381" s="121"/>
      <c r="AHE2381" s="121"/>
      <c r="AHF2381" s="121"/>
      <c r="AHG2381" s="121"/>
      <c r="AHH2381" s="121"/>
      <c r="AHI2381" s="121"/>
      <c r="AHJ2381" s="121"/>
      <c r="AHK2381" s="121"/>
      <c r="AHL2381" s="121"/>
      <c r="AHM2381" s="121"/>
      <c r="AHN2381" s="121"/>
      <c r="AHO2381" s="121"/>
      <c r="AHP2381" s="121"/>
      <c r="AHQ2381" s="121"/>
      <c r="AHR2381" s="121"/>
      <c r="AHS2381" s="121"/>
      <c r="AHT2381" s="121"/>
      <c r="AHU2381" s="121"/>
      <c r="AHV2381" s="121"/>
      <c r="AHW2381" s="121"/>
      <c r="AHX2381" s="121"/>
      <c r="AHY2381" s="121"/>
      <c r="AHZ2381" s="121"/>
      <c r="AIA2381" s="121"/>
      <c r="AIB2381" s="121"/>
      <c r="AIC2381" s="121"/>
      <c r="AID2381" s="121"/>
      <c r="AIE2381" s="121"/>
      <c r="AIF2381" s="121"/>
      <c r="AIG2381" s="121"/>
      <c r="AIH2381" s="121"/>
      <c r="AII2381" s="121"/>
      <c r="AIJ2381" s="121"/>
      <c r="AIK2381" s="121"/>
      <c r="AIL2381" s="121"/>
      <c r="AIM2381" s="121"/>
      <c r="AIN2381" s="121"/>
      <c r="AIO2381" s="121"/>
      <c r="AIP2381" s="121"/>
      <c r="AIQ2381" s="121"/>
      <c r="AIR2381" s="121"/>
      <c r="AIS2381" s="121"/>
      <c r="AIT2381" s="121"/>
      <c r="AIU2381" s="121"/>
      <c r="AIV2381" s="121"/>
      <c r="AIW2381" s="121"/>
      <c r="AIX2381" s="121"/>
      <c r="AIY2381" s="121"/>
      <c r="AIZ2381" s="121"/>
      <c r="AJA2381" s="121"/>
      <c r="AJB2381" s="121"/>
      <c r="AJC2381" s="121"/>
      <c r="AJD2381" s="121"/>
      <c r="AJE2381" s="121"/>
      <c r="AJF2381" s="121"/>
      <c r="AJG2381" s="121"/>
      <c r="AJH2381" s="121"/>
      <c r="AJI2381" s="121"/>
      <c r="AJJ2381" s="121"/>
      <c r="AJK2381" s="121"/>
      <c r="AJL2381" s="121"/>
      <c r="AJM2381" s="121"/>
      <c r="AJN2381" s="121"/>
      <c r="AJO2381" s="121"/>
      <c r="AJP2381" s="121"/>
      <c r="AJQ2381" s="121"/>
      <c r="AJR2381" s="121"/>
      <c r="AJS2381" s="121"/>
      <c r="AJT2381" s="121"/>
      <c r="AJU2381" s="121"/>
      <c r="AJV2381" s="121"/>
      <c r="AJW2381" s="121"/>
      <c r="AJX2381" s="121"/>
      <c r="AJY2381" s="121"/>
      <c r="AJZ2381" s="121"/>
      <c r="AKA2381" s="121"/>
      <c r="AKB2381" s="121"/>
      <c r="AKC2381" s="121"/>
      <c r="AKD2381" s="121"/>
      <c r="AKE2381" s="121"/>
      <c r="AKF2381" s="121"/>
      <c r="AKG2381" s="121"/>
      <c r="AKH2381" s="121"/>
      <c r="AKI2381" s="121"/>
      <c r="AKJ2381" s="121"/>
      <c r="AKK2381" s="121"/>
      <c r="AKL2381" s="121"/>
      <c r="AKM2381" s="121"/>
      <c r="AKN2381" s="121"/>
      <c r="AKO2381" s="121"/>
      <c r="AKP2381" s="121"/>
      <c r="AKQ2381" s="121"/>
      <c r="AKR2381" s="121"/>
      <c r="AKS2381" s="121"/>
      <c r="AKT2381" s="121"/>
      <c r="AKU2381" s="121"/>
      <c r="AKV2381" s="121"/>
      <c r="AKW2381" s="121"/>
      <c r="AKX2381" s="121"/>
      <c r="AKY2381" s="121"/>
      <c r="AKZ2381" s="121"/>
      <c r="ALA2381" s="121"/>
      <c r="ALB2381" s="121"/>
      <c r="ALC2381" s="121"/>
      <c r="ALD2381" s="121"/>
      <c r="ALE2381" s="121"/>
      <c r="ALF2381" s="121"/>
      <c r="ALG2381" s="121"/>
      <c r="ALH2381" s="121"/>
      <c r="ALI2381" s="121"/>
      <c r="ALJ2381" s="121"/>
      <c r="ALK2381" s="121"/>
      <c r="ALL2381" s="121"/>
      <c r="ALM2381" s="121"/>
      <c r="ALN2381" s="121"/>
      <c r="ALO2381" s="121"/>
      <c r="ALP2381" s="121"/>
      <c r="ALQ2381" s="121"/>
      <c r="ALR2381" s="121"/>
      <c r="ALS2381" s="121"/>
      <c r="ALT2381" s="121"/>
      <c r="ALU2381" s="121"/>
      <c r="ALV2381" s="121"/>
      <c r="ALW2381" s="121"/>
      <c r="ALX2381" s="121"/>
      <c r="ALY2381" s="121"/>
      <c r="ALZ2381" s="121"/>
      <c r="AMA2381" s="121"/>
      <c r="AMB2381" s="121"/>
      <c r="AMC2381" s="121"/>
      <c r="AMD2381" s="121"/>
      <c r="AME2381" s="121"/>
      <c r="AMF2381" s="121"/>
      <c r="AMG2381" s="121"/>
      <c r="AMH2381" s="121"/>
      <c r="AMI2381" s="121"/>
      <c r="AMJ2381" s="121"/>
      <c r="AMK2381" s="121"/>
    </row>
    <row r="2382" spans="1:1025" s="108" customFormat="1" ht="43.2">
      <c r="A2382" s="15">
        <v>2379</v>
      </c>
      <c r="B2382" s="16" t="s">
        <v>28</v>
      </c>
      <c r="C2382" s="274" t="s">
        <v>3864</v>
      </c>
      <c r="D2382" s="16" t="s">
        <v>5847</v>
      </c>
      <c r="E2382" s="16" t="s">
        <v>5858</v>
      </c>
      <c r="F2382" s="16" t="s">
        <v>938</v>
      </c>
      <c r="G2382" s="16" t="s">
        <v>1045</v>
      </c>
      <c r="H2382" s="16" t="s">
        <v>5604</v>
      </c>
      <c r="I2382" s="16" t="s">
        <v>5859</v>
      </c>
      <c r="J2382" s="16" t="s">
        <v>2247</v>
      </c>
      <c r="K2382" s="16" t="s">
        <v>5860</v>
      </c>
      <c r="L2382" s="16" t="s">
        <v>5861</v>
      </c>
      <c r="M2382" s="63" t="s">
        <v>5862</v>
      </c>
      <c r="N2382" s="121"/>
      <c r="O2382" s="121"/>
      <c r="P2382" s="121"/>
      <c r="Q2382" s="121"/>
      <c r="R2382" s="121"/>
      <c r="S2382" s="121"/>
      <c r="T2382" s="121"/>
      <c r="U2382" s="121"/>
      <c r="V2382" s="121"/>
      <c r="W2382" s="121"/>
      <c r="X2382" s="121"/>
      <c r="Y2382" s="121"/>
      <c r="Z2382" s="121"/>
      <c r="AA2382" s="121"/>
      <c r="AB2382" s="121"/>
      <c r="AC2382" s="121"/>
      <c r="AD2382" s="121"/>
      <c r="AE2382" s="121"/>
      <c r="AF2382" s="121"/>
      <c r="AG2382" s="121"/>
      <c r="AH2382" s="121"/>
      <c r="AI2382" s="121"/>
      <c r="AJ2382" s="121"/>
      <c r="AK2382" s="121"/>
      <c r="AL2382" s="121"/>
      <c r="AM2382" s="121"/>
      <c r="AN2382" s="121"/>
      <c r="AO2382" s="121"/>
      <c r="AP2382" s="121"/>
      <c r="AQ2382" s="121"/>
      <c r="AR2382" s="121"/>
      <c r="AS2382" s="121"/>
      <c r="AT2382" s="121"/>
      <c r="AU2382" s="121"/>
      <c r="AV2382" s="121"/>
      <c r="AW2382" s="121"/>
      <c r="AX2382" s="121"/>
      <c r="AY2382" s="121"/>
      <c r="AZ2382" s="121"/>
      <c r="BA2382" s="121"/>
      <c r="BB2382" s="121"/>
      <c r="BC2382" s="121"/>
      <c r="BD2382" s="121"/>
      <c r="BE2382" s="121"/>
      <c r="BF2382" s="121"/>
      <c r="BG2382" s="121"/>
      <c r="BH2382" s="121"/>
      <c r="BI2382" s="121"/>
      <c r="BJ2382" s="121"/>
      <c r="BK2382" s="121"/>
      <c r="BL2382" s="121"/>
      <c r="BM2382" s="121"/>
      <c r="BN2382" s="121"/>
      <c r="BO2382" s="121"/>
      <c r="BP2382" s="121"/>
      <c r="BQ2382" s="121"/>
      <c r="BR2382" s="121"/>
      <c r="BS2382" s="121"/>
      <c r="BT2382" s="121"/>
      <c r="BU2382" s="121"/>
      <c r="BV2382" s="121"/>
      <c r="BW2382" s="121"/>
      <c r="BX2382" s="121"/>
      <c r="BY2382" s="121"/>
      <c r="BZ2382" s="121"/>
      <c r="CA2382" s="121"/>
      <c r="CB2382" s="121"/>
      <c r="CC2382" s="121"/>
      <c r="CD2382" s="121"/>
      <c r="CE2382" s="121"/>
      <c r="CF2382" s="121"/>
      <c r="CG2382" s="121"/>
      <c r="CH2382" s="121"/>
      <c r="CI2382" s="121"/>
      <c r="CJ2382" s="121"/>
      <c r="CK2382" s="121"/>
      <c r="CL2382" s="121"/>
      <c r="CM2382" s="121"/>
      <c r="CN2382" s="121"/>
      <c r="CO2382" s="121"/>
      <c r="CP2382" s="121"/>
      <c r="CQ2382" s="121"/>
      <c r="CR2382" s="121"/>
      <c r="CS2382" s="121"/>
      <c r="CT2382" s="121"/>
      <c r="CU2382" s="121"/>
      <c r="CV2382" s="121"/>
      <c r="CW2382" s="121"/>
      <c r="CX2382" s="121"/>
      <c r="CY2382" s="121"/>
      <c r="CZ2382" s="121"/>
      <c r="DA2382" s="121"/>
      <c r="DB2382" s="121"/>
      <c r="DC2382" s="121"/>
      <c r="DD2382" s="121"/>
      <c r="DE2382" s="121"/>
      <c r="DF2382" s="121"/>
      <c r="DG2382" s="121"/>
      <c r="DH2382" s="121"/>
      <c r="DI2382" s="121"/>
      <c r="DJ2382" s="121"/>
      <c r="DK2382" s="121"/>
      <c r="DL2382" s="121"/>
      <c r="DM2382" s="121"/>
      <c r="DN2382" s="121"/>
      <c r="DO2382" s="121"/>
      <c r="DP2382" s="121"/>
      <c r="DQ2382" s="121"/>
      <c r="DR2382" s="121"/>
      <c r="DS2382" s="121"/>
      <c r="DT2382" s="121"/>
      <c r="DU2382" s="121"/>
      <c r="DV2382" s="121"/>
      <c r="DW2382" s="121"/>
      <c r="DX2382" s="121"/>
      <c r="DY2382" s="121"/>
      <c r="DZ2382" s="121"/>
      <c r="EA2382" s="121"/>
      <c r="EB2382" s="121"/>
      <c r="EC2382" s="121"/>
      <c r="ED2382" s="121"/>
      <c r="EE2382" s="121"/>
      <c r="EF2382" s="121"/>
      <c r="EG2382" s="121"/>
      <c r="EH2382" s="121"/>
      <c r="EI2382" s="121"/>
      <c r="EJ2382" s="121"/>
      <c r="EK2382" s="121"/>
      <c r="EL2382" s="121"/>
      <c r="EM2382" s="121"/>
      <c r="EN2382" s="121"/>
      <c r="EO2382" s="121"/>
      <c r="EP2382" s="121"/>
      <c r="EQ2382" s="121"/>
      <c r="ER2382" s="121"/>
      <c r="ES2382" s="121"/>
      <c r="ET2382" s="121"/>
      <c r="EU2382" s="121"/>
      <c r="EV2382" s="121"/>
      <c r="EW2382" s="121"/>
      <c r="EX2382" s="121"/>
      <c r="EY2382" s="121"/>
      <c r="EZ2382" s="121"/>
      <c r="FA2382" s="121"/>
      <c r="FB2382" s="121"/>
      <c r="FC2382" s="121"/>
      <c r="FD2382" s="121"/>
      <c r="FE2382" s="121"/>
      <c r="FF2382" s="121"/>
      <c r="FG2382" s="121"/>
      <c r="FH2382" s="121"/>
      <c r="FI2382" s="121"/>
      <c r="FJ2382" s="121"/>
      <c r="FK2382" s="121"/>
      <c r="FL2382" s="121"/>
      <c r="FM2382" s="121"/>
      <c r="FN2382" s="121"/>
      <c r="FO2382" s="121"/>
      <c r="FP2382" s="121"/>
      <c r="FQ2382" s="121"/>
      <c r="FR2382" s="121"/>
      <c r="FS2382" s="121"/>
      <c r="FT2382" s="121"/>
      <c r="FU2382" s="121"/>
      <c r="FV2382" s="121"/>
      <c r="FW2382" s="121"/>
      <c r="FX2382" s="121"/>
      <c r="FY2382" s="121"/>
      <c r="FZ2382" s="121"/>
      <c r="GA2382" s="121"/>
      <c r="GB2382" s="121"/>
      <c r="GC2382" s="121"/>
      <c r="GD2382" s="121"/>
      <c r="GE2382" s="121"/>
      <c r="GF2382" s="121"/>
      <c r="GG2382" s="121"/>
      <c r="GH2382" s="121"/>
      <c r="GI2382" s="121"/>
      <c r="GJ2382" s="121"/>
      <c r="GK2382" s="121"/>
      <c r="GL2382" s="121"/>
      <c r="GM2382" s="121"/>
      <c r="GN2382" s="121"/>
      <c r="GO2382" s="121"/>
      <c r="GP2382" s="121"/>
      <c r="GQ2382" s="121"/>
      <c r="GR2382" s="121"/>
      <c r="GS2382" s="121"/>
      <c r="GT2382" s="121"/>
      <c r="GU2382" s="121"/>
      <c r="GV2382" s="121"/>
      <c r="GW2382" s="121"/>
      <c r="GX2382" s="121"/>
      <c r="GY2382" s="121"/>
      <c r="GZ2382" s="121"/>
      <c r="HA2382" s="121"/>
      <c r="HB2382" s="121"/>
      <c r="HC2382" s="121"/>
      <c r="HD2382" s="121"/>
      <c r="HE2382" s="121"/>
      <c r="HF2382" s="121"/>
      <c r="HG2382" s="121"/>
      <c r="HH2382" s="121"/>
      <c r="HI2382" s="121"/>
      <c r="HJ2382" s="121"/>
      <c r="HK2382" s="121"/>
      <c r="HL2382" s="121"/>
      <c r="HM2382" s="121"/>
      <c r="HN2382" s="121"/>
      <c r="HO2382" s="121"/>
      <c r="HP2382" s="121"/>
      <c r="HQ2382" s="121"/>
      <c r="HR2382" s="121"/>
      <c r="HS2382" s="121"/>
      <c r="HT2382" s="121"/>
      <c r="HU2382" s="121"/>
      <c r="HV2382" s="121"/>
      <c r="HW2382" s="121"/>
      <c r="HX2382" s="121"/>
      <c r="HY2382" s="121"/>
      <c r="HZ2382" s="121"/>
      <c r="IA2382" s="121"/>
      <c r="IB2382" s="121"/>
      <c r="IC2382" s="121"/>
      <c r="ID2382" s="121"/>
      <c r="IE2382" s="121"/>
      <c r="IF2382" s="121"/>
      <c r="IG2382" s="121"/>
      <c r="IH2382" s="121"/>
      <c r="II2382" s="121"/>
      <c r="IJ2382" s="121"/>
      <c r="IK2382" s="121"/>
      <c r="IL2382" s="121"/>
      <c r="IM2382" s="121"/>
      <c r="IN2382" s="121"/>
      <c r="IO2382" s="121"/>
      <c r="IP2382" s="121"/>
      <c r="IQ2382" s="121"/>
      <c r="IR2382" s="121"/>
      <c r="IS2382" s="121"/>
      <c r="IT2382" s="121"/>
      <c r="IU2382" s="121"/>
      <c r="IV2382" s="121"/>
      <c r="IW2382" s="121"/>
      <c r="IX2382" s="121"/>
      <c r="IY2382" s="121"/>
      <c r="IZ2382" s="121"/>
      <c r="JA2382" s="121"/>
      <c r="JB2382" s="121"/>
      <c r="JC2382" s="121"/>
      <c r="JD2382" s="121"/>
      <c r="JE2382" s="121"/>
      <c r="JF2382" s="121"/>
      <c r="JG2382" s="121"/>
      <c r="JH2382" s="121"/>
      <c r="JI2382" s="121"/>
      <c r="JJ2382" s="121"/>
      <c r="JK2382" s="121"/>
      <c r="JL2382" s="121"/>
      <c r="JM2382" s="121"/>
      <c r="JN2382" s="121"/>
      <c r="JO2382" s="121"/>
      <c r="JP2382" s="121"/>
      <c r="JQ2382" s="121"/>
      <c r="JR2382" s="121"/>
      <c r="JS2382" s="121"/>
      <c r="JT2382" s="121"/>
      <c r="JU2382" s="121"/>
      <c r="JV2382" s="121"/>
      <c r="JW2382" s="121"/>
      <c r="JX2382" s="121"/>
      <c r="JY2382" s="121"/>
      <c r="JZ2382" s="121"/>
      <c r="KA2382" s="121"/>
      <c r="KB2382" s="121"/>
      <c r="KC2382" s="121"/>
      <c r="KD2382" s="121"/>
      <c r="KE2382" s="121"/>
      <c r="KF2382" s="121"/>
      <c r="KG2382" s="121"/>
      <c r="KH2382" s="121"/>
      <c r="KI2382" s="121"/>
      <c r="KJ2382" s="121"/>
      <c r="KK2382" s="121"/>
      <c r="KL2382" s="121"/>
      <c r="KM2382" s="121"/>
      <c r="KN2382" s="121"/>
      <c r="KO2382" s="121"/>
      <c r="KP2382" s="121"/>
      <c r="KQ2382" s="121"/>
      <c r="KR2382" s="121"/>
      <c r="KS2382" s="121"/>
      <c r="KT2382" s="121"/>
      <c r="KU2382" s="121"/>
      <c r="KV2382" s="121"/>
      <c r="KW2382" s="121"/>
      <c r="KX2382" s="121"/>
      <c r="KY2382" s="121"/>
      <c r="KZ2382" s="121"/>
      <c r="LA2382" s="121"/>
      <c r="LB2382" s="121"/>
      <c r="LC2382" s="121"/>
      <c r="LD2382" s="121"/>
      <c r="LE2382" s="121"/>
      <c r="LF2382" s="121"/>
      <c r="LG2382" s="121"/>
      <c r="LH2382" s="121"/>
      <c r="LI2382" s="121"/>
      <c r="LJ2382" s="121"/>
      <c r="LK2382" s="121"/>
      <c r="LL2382" s="121"/>
      <c r="LM2382" s="121"/>
      <c r="LN2382" s="121"/>
      <c r="LO2382" s="121"/>
      <c r="LP2382" s="121"/>
      <c r="LQ2382" s="121"/>
      <c r="LR2382" s="121"/>
      <c r="LS2382" s="121"/>
      <c r="LT2382" s="121"/>
      <c r="LU2382" s="121"/>
      <c r="LV2382" s="121"/>
      <c r="LW2382" s="121"/>
      <c r="LX2382" s="121"/>
      <c r="LY2382" s="121"/>
      <c r="LZ2382" s="121"/>
      <c r="MA2382" s="121"/>
      <c r="MB2382" s="121"/>
      <c r="MC2382" s="121"/>
      <c r="MD2382" s="121"/>
      <c r="ME2382" s="121"/>
      <c r="MF2382" s="121"/>
      <c r="MG2382" s="121"/>
      <c r="MH2382" s="121"/>
      <c r="MI2382" s="121"/>
      <c r="MJ2382" s="121"/>
      <c r="MK2382" s="121"/>
      <c r="ML2382" s="121"/>
      <c r="MM2382" s="121"/>
      <c r="MN2382" s="121"/>
      <c r="MO2382" s="121"/>
      <c r="MP2382" s="121"/>
      <c r="MQ2382" s="121"/>
      <c r="MR2382" s="121"/>
      <c r="MS2382" s="121"/>
      <c r="MT2382" s="121"/>
      <c r="MU2382" s="121"/>
      <c r="MV2382" s="121"/>
      <c r="MW2382" s="121"/>
      <c r="MX2382" s="121"/>
      <c r="MY2382" s="121"/>
      <c r="MZ2382" s="121"/>
      <c r="NA2382" s="121"/>
      <c r="NB2382" s="121"/>
      <c r="NC2382" s="121"/>
      <c r="ND2382" s="121"/>
      <c r="NE2382" s="121"/>
      <c r="NF2382" s="121"/>
      <c r="NG2382" s="121"/>
      <c r="NH2382" s="121"/>
      <c r="NI2382" s="121"/>
      <c r="NJ2382" s="121"/>
      <c r="NK2382" s="121"/>
      <c r="NL2382" s="121"/>
      <c r="NM2382" s="121"/>
      <c r="NN2382" s="121"/>
      <c r="NO2382" s="121"/>
      <c r="NP2382" s="121"/>
      <c r="NQ2382" s="121"/>
      <c r="NR2382" s="121"/>
      <c r="NS2382" s="121"/>
      <c r="NT2382" s="121"/>
      <c r="NU2382" s="121"/>
      <c r="NV2382" s="121"/>
      <c r="NW2382" s="121"/>
      <c r="NX2382" s="121"/>
      <c r="NY2382" s="121"/>
      <c r="NZ2382" s="121"/>
      <c r="OA2382" s="121"/>
      <c r="OB2382" s="121"/>
      <c r="OC2382" s="121"/>
      <c r="OD2382" s="121"/>
      <c r="OE2382" s="121"/>
      <c r="OF2382" s="121"/>
      <c r="OG2382" s="121"/>
      <c r="OH2382" s="121"/>
      <c r="OI2382" s="121"/>
      <c r="OJ2382" s="121"/>
      <c r="OK2382" s="121"/>
      <c r="OL2382" s="121"/>
      <c r="OM2382" s="121"/>
      <c r="ON2382" s="121"/>
      <c r="OO2382" s="121"/>
      <c r="OP2382" s="121"/>
      <c r="OQ2382" s="121"/>
      <c r="OR2382" s="121"/>
      <c r="OS2382" s="121"/>
      <c r="OT2382" s="121"/>
      <c r="OU2382" s="121"/>
      <c r="OV2382" s="121"/>
      <c r="OW2382" s="121"/>
      <c r="OX2382" s="121"/>
      <c r="OY2382" s="121"/>
      <c r="OZ2382" s="121"/>
      <c r="PA2382" s="121"/>
      <c r="PB2382" s="121"/>
      <c r="PC2382" s="121"/>
      <c r="PD2382" s="121"/>
      <c r="PE2382" s="121"/>
      <c r="PF2382" s="121"/>
      <c r="PG2382" s="121"/>
      <c r="PH2382" s="121"/>
      <c r="PI2382" s="121"/>
      <c r="PJ2382" s="121"/>
      <c r="PK2382" s="121"/>
      <c r="PL2382" s="121"/>
      <c r="PM2382" s="121"/>
      <c r="PN2382" s="121"/>
      <c r="PO2382" s="121"/>
      <c r="PP2382" s="121"/>
      <c r="PQ2382" s="121"/>
      <c r="PR2382" s="121"/>
      <c r="PS2382" s="121"/>
      <c r="PT2382" s="121"/>
      <c r="PU2382" s="121"/>
      <c r="PV2382" s="121"/>
      <c r="PW2382" s="121"/>
      <c r="PX2382" s="121"/>
      <c r="PY2382" s="121"/>
      <c r="PZ2382" s="121"/>
      <c r="QA2382" s="121"/>
      <c r="QB2382" s="121"/>
      <c r="QC2382" s="121"/>
      <c r="QD2382" s="121"/>
      <c r="QE2382" s="121"/>
      <c r="QF2382" s="121"/>
      <c r="QG2382" s="121"/>
      <c r="QH2382" s="121"/>
      <c r="QI2382" s="121"/>
      <c r="QJ2382" s="121"/>
      <c r="QK2382" s="121"/>
      <c r="QL2382" s="121"/>
      <c r="QM2382" s="121"/>
      <c r="QN2382" s="121"/>
      <c r="QO2382" s="121"/>
      <c r="QP2382" s="121"/>
      <c r="QQ2382" s="121"/>
      <c r="QR2382" s="121"/>
      <c r="QS2382" s="121"/>
      <c r="QT2382" s="121"/>
      <c r="QU2382" s="121"/>
      <c r="QV2382" s="121"/>
      <c r="QW2382" s="121"/>
      <c r="QX2382" s="121"/>
      <c r="QY2382" s="121"/>
      <c r="QZ2382" s="121"/>
      <c r="RA2382" s="121"/>
      <c r="RB2382" s="121"/>
      <c r="RC2382" s="121"/>
      <c r="RD2382" s="121"/>
      <c r="RE2382" s="121"/>
      <c r="RF2382" s="121"/>
      <c r="RG2382" s="121"/>
      <c r="RH2382" s="121"/>
      <c r="RI2382" s="121"/>
      <c r="RJ2382" s="121"/>
      <c r="RK2382" s="121"/>
      <c r="RL2382" s="121"/>
      <c r="RM2382" s="121"/>
      <c r="RN2382" s="121"/>
      <c r="RO2382" s="121"/>
      <c r="RP2382" s="121"/>
      <c r="RQ2382" s="121"/>
      <c r="RR2382" s="121"/>
      <c r="RS2382" s="121"/>
      <c r="RT2382" s="121"/>
      <c r="RU2382" s="121"/>
      <c r="RV2382" s="121"/>
      <c r="RW2382" s="121"/>
      <c r="RX2382" s="121"/>
      <c r="RY2382" s="121"/>
      <c r="RZ2382" s="121"/>
      <c r="SA2382" s="121"/>
      <c r="SB2382" s="121"/>
      <c r="SC2382" s="121"/>
      <c r="SD2382" s="121"/>
      <c r="SE2382" s="121"/>
      <c r="SF2382" s="121"/>
      <c r="SG2382" s="121"/>
      <c r="SH2382" s="121"/>
      <c r="SI2382" s="121"/>
      <c r="SJ2382" s="121"/>
      <c r="SK2382" s="121"/>
      <c r="SL2382" s="121"/>
      <c r="SM2382" s="121"/>
      <c r="SN2382" s="121"/>
      <c r="SO2382" s="121"/>
      <c r="SP2382" s="121"/>
      <c r="SQ2382" s="121"/>
      <c r="SR2382" s="121"/>
      <c r="SS2382" s="121"/>
      <c r="ST2382" s="121"/>
      <c r="SU2382" s="121"/>
      <c r="SV2382" s="121"/>
      <c r="SW2382" s="121"/>
      <c r="SX2382" s="121"/>
      <c r="SY2382" s="121"/>
      <c r="SZ2382" s="121"/>
      <c r="TA2382" s="121"/>
      <c r="TB2382" s="121"/>
      <c r="TC2382" s="121"/>
      <c r="TD2382" s="121"/>
      <c r="TE2382" s="121"/>
      <c r="TF2382" s="121"/>
      <c r="TG2382" s="121"/>
      <c r="TH2382" s="121"/>
      <c r="TI2382" s="121"/>
      <c r="TJ2382" s="121"/>
      <c r="TK2382" s="121"/>
      <c r="TL2382" s="121"/>
      <c r="TM2382" s="121"/>
      <c r="TN2382" s="121"/>
      <c r="TO2382" s="121"/>
      <c r="TP2382" s="121"/>
      <c r="TQ2382" s="121"/>
      <c r="TR2382" s="121"/>
      <c r="TS2382" s="121"/>
      <c r="TT2382" s="121"/>
      <c r="TU2382" s="121"/>
      <c r="TV2382" s="121"/>
      <c r="TW2382" s="121"/>
      <c r="TX2382" s="121"/>
      <c r="TY2382" s="121"/>
      <c r="TZ2382" s="121"/>
      <c r="UA2382" s="121"/>
      <c r="UB2382" s="121"/>
      <c r="UC2382" s="121"/>
      <c r="UD2382" s="121"/>
      <c r="UE2382" s="121"/>
      <c r="UF2382" s="121"/>
      <c r="UG2382" s="121"/>
      <c r="UH2382" s="121"/>
      <c r="UI2382" s="121"/>
      <c r="UJ2382" s="121"/>
      <c r="UK2382" s="121"/>
      <c r="UL2382" s="121"/>
      <c r="UM2382" s="121"/>
      <c r="UN2382" s="121"/>
      <c r="UO2382" s="121"/>
      <c r="UP2382" s="121"/>
      <c r="UQ2382" s="121"/>
      <c r="UR2382" s="121"/>
      <c r="US2382" s="121"/>
      <c r="UT2382" s="121"/>
      <c r="UU2382" s="121"/>
      <c r="UV2382" s="121"/>
      <c r="UW2382" s="121"/>
      <c r="UX2382" s="121"/>
      <c r="UY2382" s="121"/>
      <c r="UZ2382" s="121"/>
      <c r="VA2382" s="121"/>
      <c r="VB2382" s="121"/>
      <c r="VC2382" s="121"/>
      <c r="VD2382" s="121"/>
      <c r="VE2382" s="121"/>
      <c r="VF2382" s="121"/>
      <c r="VG2382" s="121"/>
      <c r="VH2382" s="121"/>
      <c r="VI2382" s="121"/>
      <c r="VJ2382" s="121"/>
      <c r="VK2382" s="121"/>
      <c r="VL2382" s="121"/>
      <c r="VM2382" s="121"/>
      <c r="VN2382" s="121"/>
      <c r="VO2382" s="121"/>
      <c r="VP2382" s="121"/>
      <c r="VQ2382" s="121"/>
      <c r="VR2382" s="121"/>
      <c r="VS2382" s="121"/>
      <c r="VT2382" s="121"/>
      <c r="VU2382" s="121"/>
      <c r="VV2382" s="121"/>
      <c r="VW2382" s="121"/>
      <c r="VX2382" s="121"/>
      <c r="VY2382" s="121"/>
      <c r="VZ2382" s="121"/>
      <c r="WA2382" s="121"/>
      <c r="WB2382" s="121"/>
      <c r="WC2382" s="121"/>
      <c r="WD2382" s="121"/>
      <c r="WE2382" s="121"/>
      <c r="WF2382" s="121"/>
      <c r="WG2382" s="121"/>
      <c r="WH2382" s="121"/>
      <c r="WI2382" s="121"/>
      <c r="WJ2382" s="121"/>
      <c r="WK2382" s="121"/>
      <c r="WL2382" s="121"/>
      <c r="WM2382" s="121"/>
      <c r="WN2382" s="121"/>
      <c r="WO2382" s="121"/>
      <c r="WP2382" s="121"/>
      <c r="WQ2382" s="121"/>
      <c r="WR2382" s="121"/>
      <c r="WS2382" s="121"/>
      <c r="WT2382" s="121"/>
      <c r="WU2382" s="121"/>
      <c r="WV2382" s="121"/>
      <c r="WW2382" s="121"/>
      <c r="WX2382" s="121"/>
      <c r="WY2382" s="121"/>
      <c r="WZ2382" s="121"/>
      <c r="XA2382" s="121"/>
      <c r="XB2382" s="121"/>
      <c r="XC2382" s="121"/>
      <c r="XD2382" s="121"/>
      <c r="XE2382" s="121"/>
      <c r="XF2382" s="121"/>
      <c r="XG2382" s="121"/>
      <c r="XH2382" s="121"/>
      <c r="XI2382" s="121"/>
      <c r="XJ2382" s="121"/>
      <c r="XK2382" s="121"/>
      <c r="XL2382" s="121"/>
      <c r="XM2382" s="121"/>
      <c r="XN2382" s="121"/>
      <c r="XO2382" s="121"/>
      <c r="XP2382" s="121"/>
      <c r="XQ2382" s="121"/>
      <c r="XR2382" s="121"/>
      <c r="XS2382" s="121"/>
      <c r="XT2382" s="121"/>
      <c r="XU2382" s="121"/>
      <c r="XV2382" s="121"/>
      <c r="XW2382" s="121"/>
      <c r="XX2382" s="121"/>
      <c r="XY2382" s="121"/>
      <c r="XZ2382" s="121"/>
      <c r="YA2382" s="121"/>
      <c r="YB2382" s="121"/>
      <c r="YC2382" s="121"/>
      <c r="YD2382" s="121"/>
      <c r="YE2382" s="121"/>
      <c r="YF2382" s="121"/>
      <c r="YG2382" s="121"/>
      <c r="YH2382" s="121"/>
      <c r="YI2382" s="121"/>
      <c r="YJ2382" s="121"/>
      <c r="YK2382" s="121"/>
      <c r="YL2382" s="121"/>
      <c r="YM2382" s="121"/>
      <c r="YN2382" s="121"/>
      <c r="YO2382" s="121"/>
      <c r="YP2382" s="121"/>
      <c r="YQ2382" s="121"/>
      <c r="YR2382" s="121"/>
      <c r="YS2382" s="121"/>
      <c r="YT2382" s="121"/>
      <c r="YU2382" s="121"/>
      <c r="YV2382" s="121"/>
      <c r="YW2382" s="121"/>
      <c r="YX2382" s="121"/>
      <c r="YY2382" s="121"/>
      <c r="YZ2382" s="121"/>
      <c r="ZA2382" s="121"/>
      <c r="ZB2382" s="121"/>
      <c r="ZC2382" s="121"/>
      <c r="ZD2382" s="121"/>
      <c r="ZE2382" s="121"/>
      <c r="ZF2382" s="121"/>
      <c r="ZG2382" s="121"/>
      <c r="ZH2382" s="121"/>
      <c r="ZI2382" s="121"/>
      <c r="ZJ2382" s="121"/>
      <c r="ZK2382" s="121"/>
      <c r="ZL2382" s="121"/>
      <c r="ZM2382" s="121"/>
      <c r="ZN2382" s="121"/>
      <c r="ZO2382" s="121"/>
      <c r="ZP2382" s="121"/>
      <c r="ZQ2382" s="121"/>
      <c r="ZR2382" s="121"/>
      <c r="ZS2382" s="121"/>
      <c r="ZT2382" s="121"/>
      <c r="ZU2382" s="121"/>
      <c r="ZV2382" s="121"/>
      <c r="ZW2382" s="121"/>
      <c r="ZX2382" s="121"/>
      <c r="ZY2382" s="121"/>
      <c r="ZZ2382" s="121"/>
      <c r="AAA2382" s="121"/>
      <c r="AAB2382" s="121"/>
      <c r="AAC2382" s="121"/>
      <c r="AAD2382" s="121"/>
      <c r="AAE2382" s="121"/>
      <c r="AAF2382" s="121"/>
      <c r="AAG2382" s="121"/>
      <c r="AAH2382" s="121"/>
      <c r="AAI2382" s="121"/>
      <c r="AAJ2382" s="121"/>
      <c r="AAK2382" s="121"/>
      <c r="AAL2382" s="121"/>
      <c r="AAM2382" s="121"/>
      <c r="AAN2382" s="121"/>
      <c r="AAO2382" s="121"/>
      <c r="AAP2382" s="121"/>
      <c r="AAQ2382" s="121"/>
      <c r="AAR2382" s="121"/>
      <c r="AAS2382" s="121"/>
      <c r="AAT2382" s="121"/>
      <c r="AAU2382" s="121"/>
      <c r="AAV2382" s="121"/>
      <c r="AAW2382" s="121"/>
      <c r="AAX2382" s="121"/>
      <c r="AAY2382" s="121"/>
      <c r="AAZ2382" s="121"/>
      <c r="ABA2382" s="121"/>
      <c r="ABB2382" s="121"/>
      <c r="ABC2382" s="121"/>
      <c r="ABD2382" s="121"/>
      <c r="ABE2382" s="121"/>
      <c r="ABF2382" s="121"/>
      <c r="ABG2382" s="121"/>
      <c r="ABH2382" s="121"/>
      <c r="ABI2382" s="121"/>
      <c r="ABJ2382" s="121"/>
      <c r="ABK2382" s="121"/>
      <c r="ABL2382" s="121"/>
      <c r="ABM2382" s="121"/>
      <c r="ABN2382" s="121"/>
      <c r="ABO2382" s="121"/>
      <c r="ABP2382" s="121"/>
      <c r="ABQ2382" s="121"/>
      <c r="ABR2382" s="121"/>
      <c r="ABS2382" s="121"/>
      <c r="ABT2382" s="121"/>
      <c r="ABU2382" s="121"/>
      <c r="ABV2382" s="121"/>
      <c r="ABW2382" s="121"/>
      <c r="ABX2382" s="121"/>
      <c r="ABY2382" s="121"/>
      <c r="ABZ2382" s="121"/>
      <c r="ACA2382" s="121"/>
      <c r="ACB2382" s="121"/>
      <c r="ACC2382" s="121"/>
      <c r="ACD2382" s="121"/>
      <c r="ACE2382" s="121"/>
      <c r="ACF2382" s="121"/>
      <c r="ACG2382" s="121"/>
      <c r="ACH2382" s="121"/>
      <c r="ACI2382" s="121"/>
      <c r="ACJ2382" s="121"/>
      <c r="ACK2382" s="121"/>
      <c r="ACL2382" s="121"/>
      <c r="ACM2382" s="121"/>
      <c r="ACN2382" s="121"/>
      <c r="ACO2382" s="121"/>
      <c r="ACP2382" s="121"/>
      <c r="ACQ2382" s="121"/>
      <c r="ACR2382" s="121"/>
      <c r="ACS2382" s="121"/>
      <c r="ACT2382" s="121"/>
      <c r="ACU2382" s="121"/>
      <c r="ACV2382" s="121"/>
      <c r="ACW2382" s="121"/>
      <c r="ACX2382" s="121"/>
      <c r="ACY2382" s="121"/>
      <c r="ACZ2382" s="121"/>
      <c r="ADA2382" s="121"/>
      <c r="ADB2382" s="121"/>
      <c r="ADC2382" s="121"/>
      <c r="ADD2382" s="121"/>
      <c r="ADE2382" s="121"/>
      <c r="ADF2382" s="121"/>
      <c r="ADG2382" s="121"/>
      <c r="ADH2382" s="121"/>
      <c r="ADI2382" s="121"/>
      <c r="ADJ2382" s="121"/>
      <c r="ADK2382" s="121"/>
      <c r="ADL2382" s="121"/>
      <c r="ADM2382" s="121"/>
      <c r="ADN2382" s="121"/>
      <c r="ADO2382" s="121"/>
      <c r="ADP2382" s="121"/>
      <c r="ADQ2382" s="121"/>
      <c r="ADR2382" s="121"/>
      <c r="ADS2382" s="121"/>
      <c r="ADT2382" s="121"/>
      <c r="ADU2382" s="121"/>
      <c r="ADV2382" s="121"/>
      <c r="ADW2382" s="121"/>
      <c r="ADX2382" s="121"/>
      <c r="ADY2382" s="121"/>
      <c r="ADZ2382" s="121"/>
      <c r="AEA2382" s="121"/>
      <c r="AEB2382" s="121"/>
      <c r="AEC2382" s="121"/>
      <c r="AED2382" s="121"/>
      <c r="AEE2382" s="121"/>
      <c r="AEF2382" s="121"/>
      <c r="AEG2382" s="121"/>
      <c r="AEH2382" s="121"/>
      <c r="AEI2382" s="121"/>
      <c r="AEJ2382" s="121"/>
      <c r="AEK2382" s="121"/>
      <c r="AEL2382" s="121"/>
      <c r="AEM2382" s="121"/>
      <c r="AEN2382" s="121"/>
      <c r="AEO2382" s="121"/>
      <c r="AEP2382" s="121"/>
      <c r="AEQ2382" s="121"/>
      <c r="AER2382" s="121"/>
      <c r="AES2382" s="121"/>
      <c r="AET2382" s="121"/>
      <c r="AEU2382" s="121"/>
      <c r="AEV2382" s="121"/>
      <c r="AEW2382" s="121"/>
      <c r="AEX2382" s="121"/>
      <c r="AEY2382" s="121"/>
      <c r="AEZ2382" s="121"/>
      <c r="AFA2382" s="121"/>
      <c r="AFB2382" s="121"/>
      <c r="AFC2382" s="121"/>
      <c r="AFD2382" s="121"/>
      <c r="AFE2382" s="121"/>
      <c r="AFF2382" s="121"/>
      <c r="AFG2382" s="121"/>
      <c r="AFH2382" s="121"/>
      <c r="AFI2382" s="121"/>
      <c r="AFJ2382" s="121"/>
      <c r="AFK2382" s="121"/>
      <c r="AFL2382" s="121"/>
      <c r="AFM2382" s="121"/>
      <c r="AFN2382" s="121"/>
      <c r="AFO2382" s="121"/>
      <c r="AFP2382" s="121"/>
      <c r="AFQ2382" s="121"/>
      <c r="AFR2382" s="121"/>
      <c r="AFS2382" s="121"/>
      <c r="AFT2382" s="121"/>
      <c r="AFU2382" s="121"/>
      <c r="AFV2382" s="121"/>
      <c r="AFW2382" s="121"/>
      <c r="AFX2382" s="121"/>
      <c r="AFY2382" s="121"/>
      <c r="AFZ2382" s="121"/>
      <c r="AGA2382" s="121"/>
      <c r="AGB2382" s="121"/>
      <c r="AGC2382" s="121"/>
      <c r="AGD2382" s="121"/>
      <c r="AGE2382" s="121"/>
      <c r="AGF2382" s="121"/>
      <c r="AGG2382" s="121"/>
      <c r="AGH2382" s="121"/>
      <c r="AGI2382" s="121"/>
      <c r="AGJ2382" s="121"/>
      <c r="AGK2382" s="121"/>
      <c r="AGL2382" s="121"/>
      <c r="AGM2382" s="121"/>
      <c r="AGN2382" s="121"/>
      <c r="AGO2382" s="121"/>
      <c r="AGP2382" s="121"/>
      <c r="AGQ2382" s="121"/>
      <c r="AGR2382" s="121"/>
      <c r="AGS2382" s="121"/>
      <c r="AGT2382" s="121"/>
      <c r="AGU2382" s="121"/>
      <c r="AGV2382" s="121"/>
      <c r="AGW2382" s="121"/>
      <c r="AGX2382" s="121"/>
      <c r="AGY2382" s="121"/>
      <c r="AGZ2382" s="121"/>
      <c r="AHA2382" s="121"/>
      <c r="AHB2382" s="121"/>
      <c r="AHC2382" s="121"/>
      <c r="AHD2382" s="121"/>
      <c r="AHE2382" s="121"/>
      <c r="AHF2382" s="121"/>
      <c r="AHG2382" s="121"/>
      <c r="AHH2382" s="121"/>
      <c r="AHI2382" s="121"/>
      <c r="AHJ2382" s="121"/>
      <c r="AHK2382" s="121"/>
      <c r="AHL2382" s="121"/>
      <c r="AHM2382" s="121"/>
      <c r="AHN2382" s="121"/>
      <c r="AHO2382" s="121"/>
      <c r="AHP2382" s="121"/>
      <c r="AHQ2382" s="121"/>
      <c r="AHR2382" s="121"/>
      <c r="AHS2382" s="121"/>
      <c r="AHT2382" s="121"/>
      <c r="AHU2382" s="121"/>
      <c r="AHV2382" s="121"/>
      <c r="AHW2382" s="121"/>
      <c r="AHX2382" s="121"/>
      <c r="AHY2382" s="121"/>
      <c r="AHZ2382" s="121"/>
      <c r="AIA2382" s="121"/>
      <c r="AIB2382" s="121"/>
      <c r="AIC2382" s="121"/>
      <c r="AID2382" s="121"/>
      <c r="AIE2382" s="121"/>
      <c r="AIF2382" s="121"/>
      <c r="AIG2382" s="121"/>
      <c r="AIH2382" s="121"/>
      <c r="AII2382" s="121"/>
      <c r="AIJ2382" s="121"/>
      <c r="AIK2382" s="121"/>
      <c r="AIL2382" s="121"/>
      <c r="AIM2382" s="121"/>
      <c r="AIN2382" s="121"/>
      <c r="AIO2382" s="121"/>
      <c r="AIP2382" s="121"/>
      <c r="AIQ2382" s="121"/>
      <c r="AIR2382" s="121"/>
      <c r="AIS2382" s="121"/>
      <c r="AIT2382" s="121"/>
      <c r="AIU2382" s="121"/>
      <c r="AIV2382" s="121"/>
      <c r="AIW2382" s="121"/>
      <c r="AIX2382" s="121"/>
      <c r="AIY2382" s="121"/>
      <c r="AIZ2382" s="121"/>
      <c r="AJA2382" s="121"/>
      <c r="AJB2382" s="121"/>
      <c r="AJC2382" s="121"/>
      <c r="AJD2382" s="121"/>
      <c r="AJE2382" s="121"/>
      <c r="AJF2382" s="121"/>
      <c r="AJG2382" s="121"/>
      <c r="AJH2382" s="121"/>
      <c r="AJI2382" s="121"/>
      <c r="AJJ2382" s="121"/>
      <c r="AJK2382" s="121"/>
      <c r="AJL2382" s="121"/>
      <c r="AJM2382" s="121"/>
      <c r="AJN2382" s="121"/>
      <c r="AJO2382" s="121"/>
      <c r="AJP2382" s="121"/>
      <c r="AJQ2382" s="121"/>
      <c r="AJR2382" s="121"/>
      <c r="AJS2382" s="121"/>
      <c r="AJT2382" s="121"/>
      <c r="AJU2382" s="121"/>
      <c r="AJV2382" s="121"/>
      <c r="AJW2382" s="121"/>
      <c r="AJX2382" s="121"/>
      <c r="AJY2382" s="121"/>
      <c r="AJZ2382" s="121"/>
      <c r="AKA2382" s="121"/>
      <c r="AKB2382" s="121"/>
      <c r="AKC2382" s="121"/>
      <c r="AKD2382" s="121"/>
      <c r="AKE2382" s="121"/>
      <c r="AKF2382" s="121"/>
      <c r="AKG2382" s="121"/>
      <c r="AKH2382" s="121"/>
      <c r="AKI2382" s="121"/>
      <c r="AKJ2382" s="121"/>
      <c r="AKK2382" s="121"/>
      <c r="AKL2382" s="121"/>
      <c r="AKM2382" s="121"/>
      <c r="AKN2382" s="121"/>
      <c r="AKO2382" s="121"/>
      <c r="AKP2382" s="121"/>
      <c r="AKQ2382" s="121"/>
      <c r="AKR2382" s="121"/>
      <c r="AKS2382" s="121"/>
      <c r="AKT2382" s="121"/>
      <c r="AKU2382" s="121"/>
      <c r="AKV2382" s="121"/>
      <c r="AKW2382" s="121"/>
      <c r="AKX2382" s="121"/>
      <c r="AKY2382" s="121"/>
      <c r="AKZ2382" s="121"/>
      <c r="ALA2382" s="121"/>
      <c r="ALB2382" s="121"/>
      <c r="ALC2382" s="121"/>
      <c r="ALD2382" s="121"/>
      <c r="ALE2382" s="121"/>
      <c r="ALF2382" s="121"/>
      <c r="ALG2382" s="121"/>
      <c r="ALH2382" s="121"/>
      <c r="ALI2382" s="121"/>
      <c r="ALJ2382" s="121"/>
      <c r="ALK2382" s="121"/>
      <c r="ALL2382" s="121"/>
      <c r="ALM2382" s="121"/>
      <c r="ALN2382" s="121"/>
      <c r="ALO2382" s="121"/>
      <c r="ALP2382" s="121"/>
      <c r="ALQ2382" s="121"/>
      <c r="ALR2382" s="121"/>
      <c r="ALS2382" s="121"/>
      <c r="ALT2382" s="121"/>
      <c r="ALU2382" s="121"/>
      <c r="ALV2382" s="121"/>
      <c r="ALW2382" s="121"/>
      <c r="ALX2382" s="121"/>
      <c r="ALY2382" s="121"/>
      <c r="ALZ2382" s="121"/>
      <c r="AMA2382" s="121"/>
      <c r="AMB2382" s="121"/>
      <c r="AMC2382" s="121"/>
      <c r="AMD2382" s="121"/>
      <c r="AME2382" s="121"/>
      <c r="AMF2382" s="121"/>
      <c r="AMG2382" s="121"/>
      <c r="AMH2382" s="121"/>
      <c r="AMI2382" s="121"/>
      <c r="AMJ2382" s="121"/>
      <c r="AMK2382" s="121"/>
    </row>
    <row r="2383" spans="1:1025" s="108" customFormat="1" ht="43.2">
      <c r="A2383" s="15">
        <v>2380</v>
      </c>
      <c r="B2383" s="81" t="s">
        <v>25</v>
      </c>
      <c r="C2383" s="274" t="s">
        <v>3864</v>
      </c>
      <c r="D2383" s="16" t="s">
        <v>5863</v>
      </c>
      <c r="E2383" s="81" t="s">
        <v>5864</v>
      </c>
      <c r="F2383" s="16" t="s">
        <v>938</v>
      </c>
      <c r="G2383" s="81" t="s">
        <v>1068</v>
      </c>
      <c r="H2383" s="81" t="s">
        <v>5865</v>
      </c>
      <c r="I2383" s="81" t="s">
        <v>5866</v>
      </c>
      <c r="J2383" s="81" t="s">
        <v>4416</v>
      </c>
      <c r="K2383" s="81" t="s">
        <v>5867</v>
      </c>
      <c r="L2383" s="16" t="s">
        <v>5868</v>
      </c>
      <c r="M2383" s="16"/>
      <c r="N2383" s="121"/>
      <c r="O2383" s="121"/>
      <c r="P2383" s="121"/>
      <c r="Q2383" s="121"/>
      <c r="R2383" s="121"/>
      <c r="S2383" s="121"/>
      <c r="T2383" s="121"/>
      <c r="U2383" s="121"/>
      <c r="V2383" s="121"/>
      <c r="W2383" s="121"/>
      <c r="X2383" s="121"/>
      <c r="Y2383" s="121"/>
      <c r="Z2383" s="121"/>
      <c r="AA2383" s="121"/>
      <c r="AB2383" s="121"/>
      <c r="AC2383" s="121"/>
      <c r="AD2383" s="121"/>
      <c r="AE2383" s="121"/>
      <c r="AF2383" s="121"/>
      <c r="AG2383" s="121"/>
      <c r="AH2383" s="121"/>
      <c r="AI2383" s="121"/>
      <c r="AJ2383" s="121"/>
      <c r="AK2383" s="121"/>
      <c r="AL2383" s="121"/>
      <c r="AM2383" s="121"/>
      <c r="AN2383" s="121"/>
      <c r="AO2383" s="121"/>
      <c r="AP2383" s="121"/>
      <c r="AQ2383" s="121"/>
      <c r="AR2383" s="121"/>
      <c r="AS2383" s="121"/>
      <c r="AT2383" s="121"/>
      <c r="AU2383" s="121"/>
      <c r="AV2383" s="121"/>
      <c r="AW2383" s="121"/>
      <c r="AX2383" s="121"/>
      <c r="AY2383" s="121"/>
      <c r="AZ2383" s="121"/>
      <c r="BA2383" s="121"/>
      <c r="BB2383" s="121"/>
      <c r="BC2383" s="121"/>
      <c r="BD2383" s="121"/>
      <c r="BE2383" s="121"/>
      <c r="BF2383" s="121"/>
      <c r="BG2383" s="121"/>
      <c r="BH2383" s="121"/>
      <c r="BI2383" s="121"/>
      <c r="BJ2383" s="121"/>
      <c r="BK2383" s="121"/>
      <c r="BL2383" s="121"/>
      <c r="BM2383" s="121"/>
      <c r="BN2383" s="121"/>
      <c r="BO2383" s="121"/>
      <c r="BP2383" s="121"/>
      <c r="BQ2383" s="121"/>
      <c r="BR2383" s="121"/>
      <c r="BS2383" s="121"/>
      <c r="BT2383" s="121"/>
      <c r="BU2383" s="121"/>
      <c r="BV2383" s="121"/>
      <c r="BW2383" s="121"/>
      <c r="BX2383" s="121"/>
      <c r="BY2383" s="121"/>
      <c r="BZ2383" s="121"/>
      <c r="CA2383" s="121"/>
      <c r="CB2383" s="121"/>
      <c r="CC2383" s="121"/>
      <c r="CD2383" s="121"/>
      <c r="CE2383" s="121"/>
      <c r="CF2383" s="121"/>
      <c r="CG2383" s="121"/>
      <c r="CH2383" s="121"/>
      <c r="CI2383" s="121"/>
      <c r="CJ2383" s="121"/>
      <c r="CK2383" s="121"/>
      <c r="CL2383" s="121"/>
      <c r="CM2383" s="121"/>
      <c r="CN2383" s="121"/>
      <c r="CO2383" s="121"/>
      <c r="CP2383" s="121"/>
      <c r="CQ2383" s="121"/>
      <c r="CR2383" s="121"/>
      <c r="CS2383" s="121"/>
      <c r="CT2383" s="121"/>
      <c r="CU2383" s="121"/>
      <c r="CV2383" s="121"/>
      <c r="CW2383" s="121"/>
      <c r="CX2383" s="121"/>
      <c r="CY2383" s="121"/>
      <c r="CZ2383" s="121"/>
      <c r="DA2383" s="121"/>
      <c r="DB2383" s="121"/>
      <c r="DC2383" s="121"/>
      <c r="DD2383" s="121"/>
      <c r="DE2383" s="121"/>
      <c r="DF2383" s="121"/>
      <c r="DG2383" s="121"/>
      <c r="DH2383" s="121"/>
      <c r="DI2383" s="121"/>
      <c r="DJ2383" s="121"/>
      <c r="DK2383" s="121"/>
      <c r="DL2383" s="121"/>
      <c r="DM2383" s="121"/>
      <c r="DN2383" s="121"/>
      <c r="DO2383" s="121"/>
      <c r="DP2383" s="121"/>
      <c r="DQ2383" s="121"/>
      <c r="DR2383" s="121"/>
      <c r="DS2383" s="121"/>
      <c r="DT2383" s="121"/>
      <c r="DU2383" s="121"/>
      <c r="DV2383" s="121"/>
      <c r="DW2383" s="121"/>
      <c r="DX2383" s="121"/>
      <c r="DY2383" s="121"/>
      <c r="DZ2383" s="121"/>
      <c r="EA2383" s="121"/>
      <c r="EB2383" s="121"/>
      <c r="EC2383" s="121"/>
      <c r="ED2383" s="121"/>
      <c r="EE2383" s="121"/>
      <c r="EF2383" s="121"/>
      <c r="EG2383" s="121"/>
      <c r="EH2383" s="121"/>
      <c r="EI2383" s="121"/>
      <c r="EJ2383" s="121"/>
      <c r="EK2383" s="121"/>
      <c r="EL2383" s="121"/>
      <c r="EM2383" s="121"/>
      <c r="EN2383" s="121"/>
      <c r="EO2383" s="121"/>
      <c r="EP2383" s="121"/>
      <c r="EQ2383" s="121"/>
      <c r="ER2383" s="121"/>
      <c r="ES2383" s="121"/>
      <c r="ET2383" s="121"/>
      <c r="EU2383" s="121"/>
      <c r="EV2383" s="121"/>
      <c r="EW2383" s="121"/>
      <c r="EX2383" s="121"/>
      <c r="EY2383" s="121"/>
      <c r="EZ2383" s="121"/>
      <c r="FA2383" s="121"/>
      <c r="FB2383" s="121"/>
      <c r="FC2383" s="121"/>
      <c r="FD2383" s="121"/>
      <c r="FE2383" s="121"/>
      <c r="FF2383" s="121"/>
      <c r="FG2383" s="121"/>
      <c r="FH2383" s="121"/>
      <c r="FI2383" s="121"/>
      <c r="FJ2383" s="121"/>
      <c r="FK2383" s="121"/>
      <c r="FL2383" s="121"/>
      <c r="FM2383" s="121"/>
      <c r="FN2383" s="121"/>
      <c r="FO2383" s="121"/>
      <c r="FP2383" s="121"/>
      <c r="FQ2383" s="121"/>
      <c r="FR2383" s="121"/>
      <c r="FS2383" s="121"/>
      <c r="FT2383" s="121"/>
      <c r="FU2383" s="121"/>
      <c r="FV2383" s="121"/>
      <c r="FW2383" s="121"/>
      <c r="FX2383" s="121"/>
      <c r="FY2383" s="121"/>
      <c r="FZ2383" s="121"/>
      <c r="GA2383" s="121"/>
      <c r="GB2383" s="121"/>
      <c r="GC2383" s="121"/>
      <c r="GD2383" s="121"/>
      <c r="GE2383" s="121"/>
      <c r="GF2383" s="121"/>
      <c r="GG2383" s="121"/>
      <c r="GH2383" s="121"/>
      <c r="GI2383" s="121"/>
      <c r="GJ2383" s="121"/>
      <c r="GK2383" s="121"/>
      <c r="GL2383" s="121"/>
      <c r="GM2383" s="121"/>
      <c r="GN2383" s="121"/>
      <c r="GO2383" s="121"/>
      <c r="GP2383" s="121"/>
      <c r="GQ2383" s="121"/>
      <c r="GR2383" s="121"/>
      <c r="GS2383" s="121"/>
      <c r="GT2383" s="121"/>
      <c r="GU2383" s="121"/>
      <c r="GV2383" s="121"/>
      <c r="GW2383" s="121"/>
      <c r="GX2383" s="121"/>
      <c r="GY2383" s="121"/>
      <c r="GZ2383" s="121"/>
      <c r="HA2383" s="121"/>
      <c r="HB2383" s="121"/>
      <c r="HC2383" s="121"/>
      <c r="HD2383" s="121"/>
      <c r="HE2383" s="121"/>
      <c r="HF2383" s="121"/>
      <c r="HG2383" s="121"/>
      <c r="HH2383" s="121"/>
      <c r="HI2383" s="121"/>
      <c r="HJ2383" s="121"/>
      <c r="HK2383" s="121"/>
      <c r="HL2383" s="121"/>
      <c r="HM2383" s="121"/>
      <c r="HN2383" s="121"/>
      <c r="HO2383" s="121"/>
      <c r="HP2383" s="121"/>
      <c r="HQ2383" s="121"/>
      <c r="HR2383" s="121"/>
      <c r="HS2383" s="121"/>
      <c r="HT2383" s="121"/>
      <c r="HU2383" s="121"/>
      <c r="HV2383" s="121"/>
      <c r="HW2383" s="121"/>
      <c r="HX2383" s="121"/>
      <c r="HY2383" s="121"/>
      <c r="HZ2383" s="121"/>
      <c r="IA2383" s="121"/>
      <c r="IB2383" s="121"/>
      <c r="IC2383" s="121"/>
      <c r="ID2383" s="121"/>
      <c r="IE2383" s="121"/>
      <c r="IF2383" s="121"/>
      <c r="IG2383" s="121"/>
      <c r="IH2383" s="121"/>
      <c r="II2383" s="121"/>
      <c r="IJ2383" s="121"/>
      <c r="IK2383" s="121"/>
      <c r="IL2383" s="121"/>
      <c r="IM2383" s="121"/>
      <c r="IN2383" s="121"/>
      <c r="IO2383" s="121"/>
      <c r="IP2383" s="121"/>
      <c r="IQ2383" s="121"/>
      <c r="IR2383" s="121"/>
      <c r="IS2383" s="121"/>
      <c r="IT2383" s="121"/>
      <c r="IU2383" s="121"/>
      <c r="IV2383" s="121"/>
      <c r="IW2383" s="121"/>
      <c r="IX2383" s="121"/>
      <c r="IY2383" s="121"/>
      <c r="IZ2383" s="121"/>
      <c r="JA2383" s="121"/>
      <c r="JB2383" s="121"/>
      <c r="JC2383" s="121"/>
      <c r="JD2383" s="121"/>
      <c r="JE2383" s="121"/>
      <c r="JF2383" s="121"/>
      <c r="JG2383" s="121"/>
      <c r="JH2383" s="121"/>
      <c r="JI2383" s="121"/>
      <c r="JJ2383" s="121"/>
      <c r="JK2383" s="121"/>
      <c r="JL2383" s="121"/>
      <c r="JM2383" s="121"/>
      <c r="JN2383" s="121"/>
      <c r="JO2383" s="121"/>
      <c r="JP2383" s="121"/>
      <c r="JQ2383" s="121"/>
      <c r="JR2383" s="121"/>
      <c r="JS2383" s="121"/>
      <c r="JT2383" s="121"/>
      <c r="JU2383" s="121"/>
      <c r="JV2383" s="121"/>
      <c r="JW2383" s="121"/>
      <c r="JX2383" s="121"/>
      <c r="JY2383" s="121"/>
      <c r="JZ2383" s="121"/>
      <c r="KA2383" s="121"/>
      <c r="KB2383" s="121"/>
      <c r="KC2383" s="121"/>
      <c r="KD2383" s="121"/>
      <c r="KE2383" s="121"/>
      <c r="KF2383" s="121"/>
      <c r="KG2383" s="121"/>
      <c r="KH2383" s="121"/>
      <c r="KI2383" s="121"/>
      <c r="KJ2383" s="121"/>
      <c r="KK2383" s="121"/>
      <c r="KL2383" s="121"/>
      <c r="KM2383" s="121"/>
      <c r="KN2383" s="121"/>
      <c r="KO2383" s="121"/>
      <c r="KP2383" s="121"/>
      <c r="KQ2383" s="121"/>
      <c r="KR2383" s="121"/>
      <c r="KS2383" s="121"/>
      <c r="KT2383" s="121"/>
      <c r="KU2383" s="121"/>
      <c r="KV2383" s="121"/>
      <c r="KW2383" s="121"/>
      <c r="KX2383" s="121"/>
      <c r="KY2383" s="121"/>
      <c r="KZ2383" s="121"/>
      <c r="LA2383" s="121"/>
      <c r="LB2383" s="121"/>
      <c r="LC2383" s="121"/>
      <c r="LD2383" s="121"/>
      <c r="LE2383" s="121"/>
      <c r="LF2383" s="121"/>
      <c r="LG2383" s="121"/>
      <c r="LH2383" s="121"/>
      <c r="LI2383" s="121"/>
      <c r="LJ2383" s="121"/>
      <c r="LK2383" s="121"/>
      <c r="LL2383" s="121"/>
      <c r="LM2383" s="121"/>
      <c r="LN2383" s="121"/>
      <c r="LO2383" s="121"/>
      <c r="LP2383" s="121"/>
      <c r="LQ2383" s="121"/>
      <c r="LR2383" s="121"/>
      <c r="LS2383" s="121"/>
      <c r="LT2383" s="121"/>
      <c r="LU2383" s="121"/>
      <c r="LV2383" s="121"/>
      <c r="LW2383" s="121"/>
      <c r="LX2383" s="121"/>
      <c r="LY2383" s="121"/>
      <c r="LZ2383" s="121"/>
      <c r="MA2383" s="121"/>
      <c r="MB2383" s="121"/>
      <c r="MC2383" s="121"/>
      <c r="MD2383" s="121"/>
      <c r="ME2383" s="121"/>
      <c r="MF2383" s="121"/>
      <c r="MG2383" s="121"/>
      <c r="MH2383" s="121"/>
      <c r="MI2383" s="121"/>
      <c r="MJ2383" s="121"/>
      <c r="MK2383" s="121"/>
      <c r="ML2383" s="121"/>
      <c r="MM2383" s="121"/>
      <c r="MN2383" s="121"/>
      <c r="MO2383" s="121"/>
      <c r="MP2383" s="121"/>
      <c r="MQ2383" s="121"/>
      <c r="MR2383" s="121"/>
      <c r="MS2383" s="121"/>
      <c r="MT2383" s="121"/>
      <c r="MU2383" s="121"/>
      <c r="MV2383" s="121"/>
      <c r="MW2383" s="121"/>
      <c r="MX2383" s="121"/>
      <c r="MY2383" s="121"/>
      <c r="MZ2383" s="121"/>
      <c r="NA2383" s="121"/>
      <c r="NB2383" s="121"/>
      <c r="NC2383" s="121"/>
      <c r="ND2383" s="121"/>
      <c r="NE2383" s="121"/>
      <c r="NF2383" s="121"/>
      <c r="NG2383" s="121"/>
      <c r="NH2383" s="121"/>
      <c r="NI2383" s="121"/>
      <c r="NJ2383" s="121"/>
      <c r="NK2383" s="121"/>
      <c r="NL2383" s="121"/>
      <c r="NM2383" s="121"/>
      <c r="NN2383" s="121"/>
      <c r="NO2383" s="121"/>
      <c r="NP2383" s="121"/>
      <c r="NQ2383" s="121"/>
      <c r="NR2383" s="121"/>
      <c r="NS2383" s="121"/>
      <c r="NT2383" s="121"/>
      <c r="NU2383" s="121"/>
      <c r="NV2383" s="121"/>
      <c r="NW2383" s="121"/>
      <c r="NX2383" s="121"/>
      <c r="NY2383" s="121"/>
      <c r="NZ2383" s="121"/>
      <c r="OA2383" s="121"/>
      <c r="OB2383" s="121"/>
      <c r="OC2383" s="121"/>
      <c r="OD2383" s="121"/>
      <c r="OE2383" s="121"/>
      <c r="OF2383" s="121"/>
      <c r="OG2383" s="121"/>
      <c r="OH2383" s="121"/>
      <c r="OI2383" s="121"/>
      <c r="OJ2383" s="121"/>
      <c r="OK2383" s="121"/>
      <c r="OL2383" s="121"/>
      <c r="OM2383" s="121"/>
      <c r="ON2383" s="121"/>
      <c r="OO2383" s="121"/>
      <c r="OP2383" s="121"/>
      <c r="OQ2383" s="121"/>
      <c r="OR2383" s="121"/>
      <c r="OS2383" s="121"/>
      <c r="OT2383" s="121"/>
      <c r="OU2383" s="121"/>
      <c r="OV2383" s="121"/>
      <c r="OW2383" s="121"/>
      <c r="OX2383" s="121"/>
      <c r="OY2383" s="121"/>
      <c r="OZ2383" s="121"/>
      <c r="PA2383" s="121"/>
      <c r="PB2383" s="121"/>
      <c r="PC2383" s="121"/>
      <c r="PD2383" s="121"/>
      <c r="PE2383" s="121"/>
      <c r="PF2383" s="121"/>
      <c r="PG2383" s="121"/>
      <c r="PH2383" s="121"/>
      <c r="PI2383" s="121"/>
      <c r="PJ2383" s="121"/>
      <c r="PK2383" s="121"/>
      <c r="PL2383" s="121"/>
      <c r="PM2383" s="121"/>
      <c r="PN2383" s="121"/>
      <c r="PO2383" s="121"/>
      <c r="PP2383" s="121"/>
      <c r="PQ2383" s="121"/>
      <c r="PR2383" s="121"/>
      <c r="PS2383" s="121"/>
      <c r="PT2383" s="121"/>
      <c r="PU2383" s="121"/>
      <c r="PV2383" s="121"/>
      <c r="PW2383" s="121"/>
      <c r="PX2383" s="121"/>
      <c r="PY2383" s="121"/>
      <c r="PZ2383" s="121"/>
      <c r="QA2383" s="121"/>
      <c r="QB2383" s="121"/>
      <c r="QC2383" s="121"/>
      <c r="QD2383" s="121"/>
      <c r="QE2383" s="121"/>
      <c r="QF2383" s="121"/>
      <c r="QG2383" s="121"/>
      <c r="QH2383" s="121"/>
      <c r="QI2383" s="121"/>
      <c r="QJ2383" s="121"/>
      <c r="QK2383" s="121"/>
      <c r="QL2383" s="121"/>
      <c r="QM2383" s="121"/>
      <c r="QN2383" s="121"/>
      <c r="QO2383" s="121"/>
      <c r="QP2383" s="121"/>
      <c r="QQ2383" s="121"/>
      <c r="QR2383" s="121"/>
      <c r="QS2383" s="121"/>
      <c r="QT2383" s="121"/>
      <c r="QU2383" s="121"/>
      <c r="QV2383" s="121"/>
      <c r="QW2383" s="121"/>
      <c r="QX2383" s="121"/>
      <c r="QY2383" s="121"/>
      <c r="QZ2383" s="121"/>
      <c r="RA2383" s="121"/>
      <c r="RB2383" s="121"/>
      <c r="RC2383" s="121"/>
      <c r="RD2383" s="121"/>
      <c r="RE2383" s="121"/>
      <c r="RF2383" s="121"/>
      <c r="RG2383" s="121"/>
      <c r="RH2383" s="121"/>
      <c r="RI2383" s="121"/>
      <c r="RJ2383" s="121"/>
      <c r="RK2383" s="121"/>
      <c r="RL2383" s="121"/>
      <c r="RM2383" s="121"/>
      <c r="RN2383" s="121"/>
      <c r="RO2383" s="121"/>
      <c r="RP2383" s="121"/>
      <c r="RQ2383" s="121"/>
      <c r="RR2383" s="121"/>
      <c r="RS2383" s="121"/>
      <c r="RT2383" s="121"/>
      <c r="RU2383" s="121"/>
      <c r="RV2383" s="121"/>
      <c r="RW2383" s="121"/>
      <c r="RX2383" s="121"/>
      <c r="RY2383" s="121"/>
      <c r="RZ2383" s="121"/>
      <c r="SA2383" s="121"/>
      <c r="SB2383" s="121"/>
      <c r="SC2383" s="121"/>
      <c r="SD2383" s="121"/>
      <c r="SE2383" s="121"/>
      <c r="SF2383" s="121"/>
      <c r="SG2383" s="121"/>
      <c r="SH2383" s="121"/>
      <c r="SI2383" s="121"/>
      <c r="SJ2383" s="121"/>
      <c r="SK2383" s="121"/>
      <c r="SL2383" s="121"/>
      <c r="SM2383" s="121"/>
      <c r="SN2383" s="121"/>
      <c r="SO2383" s="121"/>
      <c r="SP2383" s="121"/>
      <c r="SQ2383" s="121"/>
      <c r="SR2383" s="121"/>
      <c r="SS2383" s="121"/>
      <c r="ST2383" s="121"/>
      <c r="SU2383" s="121"/>
      <c r="SV2383" s="121"/>
      <c r="SW2383" s="121"/>
      <c r="SX2383" s="121"/>
      <c r="SY2383" s="121"/>
      <c r="SZ2383" s="121"/>
      <c r="TA2383" s="121"/>
      <c r="TB2383" s="121"/>
      <c r="TC2383" s="121"/>
      <c r="TD2383" s="121"/>
      <c r="TE2383" s="121"/>
      <c r="TF2383" s="121"/>
      <c r="TG2383" s="121"/>
      <c r="TH2383" s="121"/>
      <c r="TI2383" s="121"/>
      <c r="TJ2383" s="121"/>
      <c r="TK2383" s="121"/>
      <c r="TL2383" s="121"/>
      <c r="TM2383" s="121"/>
      <c r="TN2383" s="121"/>
      <c r="TO2383" s="121"/>
      <c r="TP2383" s="121"/>
      <c r="TQ2383" s="121"/>
      <c r="TR2383" s="121"/>
      <c r="TS2383" s="121"/>
      <c r="TT2383" s="121"/>
      <c r="TU2383" s="121"/>
      <c r="TV2383" s="121"/>
      <c r="TW2383" s="121"/>
      <c r="TX2383" s="121"/>
      <c r="TY2383" s="121"/>
      <c r="TZ2383" s="121"/>
      <c r="UA2383" s="121"/>
      <c r="UB2383" s="121"/>
      <c r="UC2383" s="121"/>
      <c r="UD2383" s="121"/>
      <c r="UE2383" s="121"/>
      <c r="UF2383" s="121"/>
      <c r="UG2383" s="121"/>
      <c r="UH2383" s="121"/>
      <c r="UI2383" s="121"/>
      <c r="UJ2383" s="121"/>
      <c r="UK2383" s="121"/>
      <c r="UL2383" s="121"/>
      <c r="UM2383" s="121"/>
      <c r="UN2383" s="121"/>
      <c r="UO2383" s="121"/>
      <c r="UP2383" s="121"/>
      <c r="UQ2383" s="121"/>
      <c r="UR2383" s="121"/>
      <c r="US2383" s="121"/>
      <c r="UT2383" s="121"/>
      <c r="UU2383" s="121"/>
      <c r="UV2383" s="121"/>
      <c r="UW2383" s="121"/>
      <c r="UX2383" s="121"/>
      <c r="UY2383" s="121"/>
      <c r="UZ2383" s="121"/>
      <c r="VA2383" s="121"/>
      <c r="VB2383" s="121"/>
      <c r="VC2383" s="121"/>
      <c r="VD2383" s="121"/>
      <c r="VE2383" s="121"/>
      <c r="VF2383" s="121"/>
      <c r="VG2383" s="121"/>
      <c r="VH2383" s="121"/>
      <c r="VI2383" s="121"/>
      <c r="VJ2383" s="121"/>
      <c r="VK2383" s="121"/>
      <c r="VL2383" s="121"/>
      <c r="VM2383" s="121"/>
      <c r="VN2383" s="121"/>
      <c r="VO2383" s="121"/>
      <c r="VP2383" s="121"/>
      <c r="VQ2383" s="121"/>
      <c r="VR2383" s="121"/>
      <c r="VS2383" s="121"/>
      <c r="VT2383" s="121"/>
      <c r="VU2383" s="121"/>
      <c r="VV2383" s="121"/>
      <c r="VW2383" s="121"/>
      <c r="VX2383" s="121"/>
      <c r="VY2383" s="121"/>
      <c r="VZ2383" s="121"/>
      <c r="WA2383" s="121"/>
      <c r="WB2383" s="121"/>
      <c r="WC2383" s="121"/>
      <c r="WD2383" s="121"/>
      <c r="WE2383" s="121"/>
      <c r="WF2383" s="121"/>
      <c r="WG2383" s="121"/>
      <c r="WH2383" s="121"/>
      <c r="WI2383" s="121"/>
      <c r="WJ2383" s="121"/>
      <c r="WK2383" s="121"/>
      <c r="WL2383" s="121"/>
      <c r="WM2383" s="121"/>
      <c r="WN2383" s="121"/>
      <c r="WO2383" s="121"/>
      <c r="WP2383" s="121"/>
      <c r="WQ2383" s="121"/>
      <c r="WR2383" s="121"/>
      <c r="WS2383" s="121"/>
      <c r="WT2383" s="121"/>
      <c r="WU2383" s="121"/>
      <c r="WV2383" s="121"/>
      <c r="WW2383" s="121"/>
      <c r="WX2383" s="121"/>
      <c r="WY2383" s="121"/>
      <c r="WZ2383" s="121"/>
      <c r="XA2383" s="121"/>
      <c r="XB2383" s="121"/>
      <c r="XC2383" s="121"/>
      <c r="XD2383" s="121"/>
      <c r="XE2383" s="121"/>
      <c r="XF2383" s="121"/>
      <c r="XG2383" s="121"/>
      <c r="XH2383" s="121"/>
      <c r="XI2383" s="121"/>
      <c r="XJ2383" s="121"/>
      <c r="XK2383" s="121"/>
      <c r="XL2383" s="121"/>
      <c r="XM2383" s="121"/>
      <c r="XN2383" s="121"/>
      <c r="XO2383" s="121"/>
      <c r="XP2383" s="121"/>
      <c r="XQ2383" s="121"/>
      <c r="XR2383" s="121"/>
      <c r="XS2383" s="121"/>
      <c r="XT2383" s="121"/>
      <c r="XU2383" s="121"/>
      <c r="XV2383" s="121"/>
      <c r="XW2383" s="121"/>
      <c r="XX2383" s="121"/>
      <c r="XY2383" s="121"/>
      <c r="XZ2383" s="121"/>
      <c r="YA2383" s="121"/>
      <c r="YB2383" s="121"/>
      <c r="YC2383" s="121"/>
      <c r="YD2383" s="121"/>
      <c r="YE2383" s="121"/>
      <c r="YF2383" s="121"/>
      <c r="YG2383" s="121"/>
      <c r="YH2383" s="121"/>
      <c r="YI2383" s="121"/>
      <c r="YJ2383" s="121"/>
      <c r="YK2383" s="121"/>
      <c r="YL2383" s="121"/>
      <c r="YM2383" s="121"/>
      <c r="YN2383" s="121"/>
      <c r="YO2383" s="121"/>
      <c r="YP2383" s="121"/>
      <c r="YQ2383" s="121"/>
      <c r="YR2383" s="121"/>
      <c r="YS2383" s="121"/>
      <c r="YT2383" s="121"/>
      <c r="YU2383" s="121"/>
      <c r="YV2383" s="121"/>
      <c r="YW2383" s="121"/>
      <c r="YX2383" s="121"/>
      <c r="YY2383" s="121"/>
      <c r="YZ2383" s="121"/>
      <c r="ZA2383" s="121"/>
      <c r="ZB2383" s="121"/>
      <c r="ZC2383" s="121"/>
      <c r="ZD2383" s="121"/>
      <c r="ZE2383" s="121"/>
      <c r="ZF2383" s="121"/>
      <c r="ZG2383" s="121"/>
      <c r="ZH2383" s="121"/>
      <c r="ZI2383" s="121"/>
      <c r="ZJ2383" s="121"/>
      <c r="ZK2383" s="121"/>
      <c r="ZL2383" s="121"/>
      <c r="ZM2383" s="121"/>
      <c r="ZN2383" s="121"/>
      <c r="ZO2383" s="121"/>
      <c r="ZP2383" s="121"/>
      <c r="ZQ2383" s="121"/>
      <c r="ZR2383" s="121"/>
      <c r="ZS2383" s="121"/>
      <c r="ZT2383" s="121"/>
      <c r="ZU2383" s="121"/>
      <c r="ZV2383" s="121"/>
      <c r="ZW2383" s="121"/>
      <c r="ZX2383" s="121"/>
      <c r="ZY2383" s="121"/>
      <c r="ZZ2383" s="121"/>
      <c r="AAA2383" s="121"/>
      <c r="AAB2383" s="121"/>
      <c r="AAC2383" s="121"/>
      <c r="AAD2383" s="121"/>
      <c r="AAE2383" s="121"/>
      <c r="AAF2383" s="121"/>
      <c r="AAG2383" s="121"/>
      <c r="AAH2383" s="121"/>
      <c r="AAI2383" s="121"/>
      <c r="AAJ2383" s="121"/>
      <c r="AAK2383" s="121"/>
      <c r="AAL2383" s="121"/>
      <c r="AAM2383" s="121"/>
      <c r="AAN2383" s="121"/>
      <c r="AAO2383" s="121"/>
      <c r="AAP2383" s="121"/>
      <c r="AAQ2383" s="121"/>
      <c r="AAR2383" s="121"/>
      <c r="AAS2383" s="121"/>
      <c r="AAT2383" s="121"/>
      <c r="AAU2383" s="121"/>
      <c r="AAV2383" s="121"/>
      <c r="AAW2383" s="121"/>
      <c r="AAX2383" s="121"/>
      <c r="AAY2383" s="121"/>
      <c r="AAZ2383" s="121"/>
      <c r="ABA2383" s="121"/>
      <c r="ABB2383" s="121"/>
      <c r="ABC2383" s="121"/>
      <c r="ABD2383" s="121"/>
      <c r="ABE2383" s="121"/>
      <c r="ABF2383" s="121"/>
      <c r="ABG2383" s="121"/>
      <c r="ABH2383" s="121"/>
      <c r="ABI2383" s="121"/>
      <c r="ABJ2383" s="121"/>
      <c r="ABK2383" s="121"/>
      <c r="ABL2383" s="121"/>
      <c r="ABM2383" s="121"/>
      <c r="ABN2383" s="121"/>
      <c r="ABO2383" s="121"/>
      <c r="ABP2383" s="121"/>
      <c r="ABQ2383" s="121"/>
      <c r="ABR2383" s="121"/>
      <c r="ABS2383" s="121"/>
      <c r="ABT2383" s="121"/>
      <c r="ABU2383" s="121"/>
      <c r="ABV2383" s="121"/>
      <c r="ABW2383" s="121"/>
      <c r="ABX2383" s="121"/>
      <c r="ABY2383" s="121"/>
      <c r="ABZ2383" s="121"/>
      <c r="ACA2383" s="121"/>
      <c r="ACB2383" s="121"/>
      <c r="ACC2383" s="121"/>
      <c r="ACD2383" s="121"/>
      <c r="ACE2383" s="121"/>
      <c r="ACF2383" s="121"/>
      <c r="ACG2383" s="121"/>
      <c r="ACH2383" s="121"/>
      <c r="ACI2383" s="121"/>
      <c r="ACJ2383" s="121"/>
      <c r="ACK2383" s="121"/>
      <c r="ACL2383" s="121"/>
      <c r="ACM2383" s="121"/>
      <c r="ACN2383" s="121"/>
      <c r="ACO2383" s="121"/>
      <c r="ACP2383" s="121"/>
      <c r="ACQ2383" s="121"/>
      <c r="ACR2383" s="121"/>
      <c r="ACS2383" s="121"/>
      <c r="ACT2383" s="121"/>
      <c r="ACU2383" s="121"/>
      <c r="ACV2383" s="121"/>
      <c r="ACW2383" s="121"/>
      <c r="ACX2383" s="121"/>
      <c r="ACY2383" s="121"/>
      <c r="ACZ2383" s="121"/>
      <c r="ADA2383" s="121"/>
      <c r="ADB2383" s="121"/>
      <c r="ADC2383" s="121"/>
      <c r="ADD2383" s="121"/>
      <c r="ADE2383" s="121"/>
      <c r="ADF2383" s="121"/>
      <c r="ADG2383" s="121"/>
      <c r="ADH2383" s="121"/>
      <c r="ADI2383" s="121"/>
      <c r="ADJ2383" s="121"/>
      <c r="ADK2383" s="121"/>
      <c r="ADL2383" s="121"/>
      <c r="ADM2383" s="121"/>
      <c r="ADN2383" s="121"/>
      <c r="ADO2383" s="121"/>
      <c r="ADP2383" s="121"/>
      <c r="ADQ2383" s="121"/>
      <c r="ADR2383" s="121"/>
      <c r="ADS2383" s="121"/>
      <c r="ADT2383" s="121"/>
      <c r="ADU2383" s="121"/>
      <c r="ADV2383" s="121"/>
      <c r="ADW2383" s="121"/>
      <c r="ADX2383" s="121"/>
      <c r="ADY2383" s="121"/>
      <c r="ADZ2383" s="121"/>
      <c r="AEA2383" s="121"/>
      <c r="AEB2383" s="121"/>
      <c r="AEC2383" s="121"/>
      <c r="AED2383" s="121"/>
      <c r="AEE2383" s="121"/>
      <c r="AEF2383" s="121"/>
      <c r="AEG2383" s="121"/>
      <c r="AEH2383" s="121"/>
      <c r="AEI2383" s="121"/>
      <c r="AEJ2383" s="121"/>
      <c r="AEK2383" s="121"/>
      <c r="AEL2383" s="121"/>
      <c r="AEM2383" s="121"/>
      <c r="AEN2383" s="121"/>
      <c r="AEO2383" s="121"/>
      <c r="AEP2383" s="121"/>
      <c r="AEQ2383" s="121"/>
      <c r="AER2383" s="121"/>
      <c r="AES2383" s="121"/>
      <c r="AET2383" s="121"/>
      <c r="AEU2383" s="121"/>
      <c r="AEV2383" s="121"/>
      <c r="AEW2383" s="121"/>
      <c r="AEX2383" s="121"/>
      <c r="AEY2383" s="121"/>
      <c r="AEZ2383" s="121"/>
      <c r="AFA2383" s="121"/>
      <c r="AFB2383" s="121"/>
      <c r="AFC2383" s="121"/>
      <c r="AFD2383" s="121"/>
      <c r="AFE2383" s="121"/>
      <c r="AFF2383" s="121"/>
      <c r="AFG2383" s="121"/>
      <c r="AFH2383" s="121"/>
      <c r="AFI2383" s="121"/>
      <c r="AFJ2383" s="121"/>
      <c r="AFK2383" s="121"/>
      <c r="AFL2383" s="121"/>
      <c r="AFM2383" s="121"/>
      <c r="AFN2383" s="121"/>
      <c r="AFO2383" s="121"/>
      <c r="AFP2383" s="121"/>
      <c r="AFQ2383" s="121"/>
      <c r="AFR2383" s="121"/>
      <c r="AFS2383" s="121"/>
      <c r="AFT2383" s="121"/>
      <c r="AFU2383" s="121"/>
      <c r="AFV2383" s="121"/>
      <c r="AFW2383" s="121"/>
      <c r="AFX2383" s="121"/>
      <c r="AFY2383" s="121"/>
      <c r="AFZ2383" s="121"/>
      <c r="AGA2383" s="121"/>
      <c r="AGB2383" s="121"/>
      <c r="AGC2383" s="121"/>
      <c r="AGD2383" s="121"/>
      <c r="AGE2383" s="121"/>
      <c r="AGF2383" s="121"/>
      <c r="AGG2383" s="121"/>
      <c r="AGH2383" s="121"/>
      <c r="AGI2383" s="121"/>
      <c r="AGJ2383" s="121"/>
      <c r="AGK2383" s="121"/>
      <c r="AGL2383" s="121"/>
      <c r="AGM2383" s="121"/>
      <c r="AGN2383" s="121"/>
      <c r="AGO2383" s="121"/>
      <c r="AGP2383" s="121"/>
      <c r="AGQ2383" s="121"/>
      <c r="AGR2383" s="121"/>
      <c r="AGS2383" s="121"/>
      <c r="AGT2383" s="121"/>
      <c r="AGU2383" s="121"/>
      <c r="AGV2383" s="121"/>
      <c r="AGW2383" s="121"/>
      <c r="AGX2383" s="121"/>
      <c r="AGY2383" s="121"/>
      <c r="AGZ2383" s="121"/>
      <c r="AHA2383" s="121"/>
      <c r="AHB2383" s="121"/>
      <c r="AHC2383" s="121"/>
      <c r="AHD2383" s="121"/>
      <c r="AHE2383" s="121"/>
      <c r="AHF2383" s="121"/>
      <c r="AHG2383" s="121"/>
      <c r="AHH2383" s="121"/>
      <c r="AHI2383" s="121"/>
      <c r="AHJ2383" s="121"/>
      <c r="AHK2383" s="121"/>
      <c r="AHL2383" s="121"/>
      <c r="AHM2383" s="121"/>
      <c r="AHN2383" s="121"/>
      <c r="AHO2383" s="121"/>
      <c r="AHP2383" s="121"/>
      <c r="AHQ2383" s="121"/>
      <c r="AHR2383" s="121"/>
      <c r="AHS2383" s="121"/>
      <c r="AHT2383" s="121"/>
      <c r="AHU2383" s="121"/>
      <c r="AHV2383" s="121"/>
      <c r="AHW2383" s="121"/>
      <c r="AHX2383" s="121"/>
      <c r="AHY2383" s="121"/>
      <c r="AHZ2383" s="121"/>
      <c r="AIA2383" s="121"/>
      <c r="AIB2383" s="121"/>
      <c r="AIC2383" s="121"/>
      <c r="AID2383" s="121"/>
      <c r="AIE2383" s="121"/>
      <c r="AIF2383" s="121"/>
      <c r="AIG2383" s="121"/>
      <c r="AIH2383" s="121"/>
      <c r="AII2383" s="121"/>
      <c r="AIJ2383" s="121"/>
      <c r="AIK2383" s="121"/>
      <c r="AIL2383" s="121"/>
      <c r="AIM2383" s="121"/>
      <c r="AIN2383" s="121"/>
      <c r="AIO2383" s="121"/>
      <c r="AIP2383" s="121"/>
      <c r="AIQ2383" s="121"/>
      <c r="AIR2383" s="121"/>
      <c r="AIS2383" s="121"/>
      <c r="AIT2383" s="121"/>
      <c r="AIU2383" s="121"/>
      <c r="AIV2383" s="121"/>
      <c r="AIW2383" s="121"/>
      <c r="AIX2383" s="121"/>
      <c r="AIY2383" s="121"/>
      <c r="AIZ2383" s="121"/>
      <c r="AJA2383" s="121"/>
      <c r="AJB2383" s="121"/>
      <c r="AJC2383" s="121"/>
      <c r="AJD2383" s="121"/>
      <c r="AJE2383" s="121"/>
      <c r="AJF2383" s="121"/>
      <c r="AJG2383" s="121"/>
      <c r="AJH2383" s="121"/>
      <c r="AJI2383" s="121"/>
      <c r="AJJ2383" s="121"/>
      <c r="AJK2383" s="121"/>
      <c r="AJL2383" s="121"/>
      <c r="AJM2383" s="121"/>
      <c r="AJN2383" s="121"/>
      <c r="AJO2383" s="121"/>
      <c r="AJP2383" s="121"/>
      <c r="AJQ2383" s="121"/>
      <c r="AJR2383" s="121"/>
      <c r="AJS2383" s="121"/>
      <c r="AJT2383" s="121"/>
      <c r="AJU2383" s="121"/>
      <c r="AJV2383" s="121"/>
      <c r="AJW2383" s="121"/>
      <c r="AJX2383" s="121"/>
      <c r="AJY2383" s="121"/>
      <c r="AJZ2383" s="121"/>
      <c r="AKA2383" s="121"/>
      <c r="AKB2383" s="121"/>
      <c r="AKC2383" s="121"/>
      <c r="AKD2383" s="121"/>
      <c r="AKE2383" s="121"/>
      <c r="AKF2383" s="121"/>
      <c r="AKG2383" s="121"/>
      <c r="AKH2383" s="121"/>
      <c r="AKI2383" s="121"/>
      <c r="AKJ2383" s="121"/>
      <c r="AKK2383" s="121"/>
      <c r="AKL2383" s="121"/>
      <c r="AKM2383" s="121"/>
      <c r="AKN2383" s="121"/>
      <c r="AKO2383" s="121"/>
      <c r="AKP2383" s="121"/>
      <c r="AKQ2383" s="121"/>
      <c r="AKR2383" s="121"/>
      <c r="AKS2383" s="121"/>
      <c r="AKT2383" s="121"/>
      <c r="AKU2383" s="121"/>
      <c r="AKV2383" s="121"/>
      <c r="AKW2383" s="121"/>
      <c r="AKX2383" s="121"/>
      <c r="AKY2383" s="121"/>
      <c r="AKZ2383" s="121"/>
      <c r="ALA2383" s="121"/>
      <c r="ALB2383" s="121"/>
      <c r="ALC2383" s="121"/>
      <c r="ALD2383" s="121"/>
      <c r="ALE2383" s="121"/>
      <c r="ALF2383" s="121"/>
      <c r="ALG2383" s="121"/>
      <c r="ALH2383" s="121"/>
      <c r="ALI2383" s="121"/>
      <c r="ALJ2383" s="121"/>
      <c r="ALK2383" s="121"/>
      <c r="ALL2383" s="121"/>
      <c r="ALM2383" s="121"/>
      <c r="ALN2383" s="121"/>
      <c r="ALO2383" s="121"/>
      <c r="ALP2383" s="121"/>
      <c r="ALQ2383" s="121"/>
      <c r="ALR2383" s="121"/>
      <c r="ALS2383" s="121"/>
      <c r="ALT2383" s="121"/>
      <c r="ALU2383" s="121"/>
      <c r="ALV2383" s="121"/>
      <c r="ALW2383" s="121"/>
      <c r="ALX2383" s="121"/>
      <c r="ALY2383" s="121"/>
      <c r="ALZ2383" s="121"/>
      <c r="AMA2383" s="121"/>
      <c r="AMB2383" s="121"/>
      <c r="AMC2383" s="121"/>
      <c r="AMD2383" s="121"/>
      <c r="AME2383" s="121"/>
      <c r="AMF2383" s="121"/>
      <c r="AMG2383" s="121"/>
      <c r="AMH2383" s="121"/>
      <c r="AMI2383" s="121"/>
      <c r="AMJ2383" s="121"/>
      <c r="AMK2383" s="121"/>
    </row>
    <row r="2384" spans="1:1025" s="108" customFormat="1">
      <c r="A2384" s="15">
        <v>2381</v>
      </c>
      <c r="B2384" s="81" t="s">
        <v>26</v>
      </c>
      <c r="C2384" s="274" t="s">
        <v>3864</v>
      </c>
      <c r="D2384" s="16" t="s">
        <v>5863</v>
      </c>
      <c r="E2384" s="81" t="s">
        <v>5869</v>
      </c>
      <c r="F2384" s="16" t="s">
        <v>938</v>
      </c>
      <c r="G2384" s="81" t="s">
        <v>1069</v>
      </c>
      <c r="H2384" s="81" t="s">
        <v>1383</v>
      </c>
      <c r="I2384" s="81" t="s">
        <v>5870</v>
      </c>
      <c r="J2384" s="81" t="s">
        <v>4416</v>
      </c>
      <c r="K2384" s="81" t="s">
        <v>5871</v>
      </c>
      <c r="L2384" s="81" t="s">
        <v>5872</v>
      </c>
      <c r="M2384" s="16"/>
      <c r="N2384" s="121"/>
      <c r="O2384" s="121"/>
      <c r="P2384" s="121"/>
      <c r="Q2384" s="121"/>
      <c r="R2384" s="121"/>
      <c r="S2384" s="121"/>
      <c r="T2384" s="121"/>
      <c r="U2384" s="121"/>
      <c r="V2384" s="121"/>
      <c r="W2384" s="121"/>
      <c r="X2384" s="121"/>
      <c r="Y2384" s="121"/>
      <c r="Z2384" s="121"/>
      <c r="AA2384" s="121"/>
      <c r="AB2384" s="121"/>
      <c r="AC2384" s="121"/>
      <c r="AD2384" s="121"/>
      <c r="AE2384" s="121"/>
      <c r="AF2384" s="121"/>
      <c r="AG2384" s="121"/>
      <c r="AH2384" s="121"/>
      <c r="AI2384" s="121"/>
      <c r="AJ2384" s="121"/>
      <c r="AK2384" s="121"/>
      <c r="AL2384" s="121"/>
      <c r="AM2384" s="121"/>
      <c r="AN2384" s="121"/>
      <c r="AO2384" s="121"/>
      <c r="AP2384" s="121"/>
      <c r="AQ2384" s="121"/>
      <c r="AR2384" s="121"/>
      <c r="AS2384" s="121"/>
      <c r="AT2384" s="121"/>
      <c r="AU2384" s="121"/>
      <c r="AV2384" s="121"/>
      <c r="AW2384" s="121"/>
      <c r="AX2384" s="121"/>
      <c r="AY2384" s="121"/>
      <c r="AZ2384" s="121"/>
      <c r="BA2384" s="121"/>
      <c r="BB2384" s="121"/>
      <c r="BC2384" s="121"/>
      <c r="BD2384" s="121"/>
      <c r="BE2384" s="121"/>
      <c r="BF2384" s="121"/>
      <c r="BG2384" s="121"/>
      <c r="BH2384" s="121"/>
      <c r="BI2384" s="121"/>
      <c r="BJ2384" s="121"/>
      <c r="BK2384" s="121"/>
      <c r="BL2384" s="121"/>
      <c r="BM2384" s="121"/>
      <c r="BN2384" s="121"/>
      <c r="BO2384" s="121"/>
      <c r="BP2384" s="121"/>
      <c r="BQ2384" s="121"/>
      <c r="BR2384" s="121"/>
      <c r="BS2384" s="121"/>
      <c r="BT2384" s="121"/>
      <c r="BU2384" s="121"/>
      <c r="BV2384" s="121"/>
      <c r="BW2384" s="121"/>
      <c r="BX2384" s="121"/>
      <c r="BY2384" s="121"/>
      <c r="BZ2384" s="121"/>
      <c r="CA2384" s="121"/>
      <c r="CB2384" s="121"/>
      <c r="CC2384" s="121"/>
      <c r="CD2384" s="121"/>
      <c r="CE2384" s="121"/>
      <c r="CF2384" s="121"/>
      <c r="CG2384" s="121"/>
      <c r="CH2384" s="121"/>
      <c r="CI2384" s="121"/>
      <c r="CJ2384" s="121"/>
      <c r="CK2384" s="121"/>
      <c r="CL2384" s="121"/>
      <c r="CM2384" s="121"/>
      <c r="CN2384" s="121"/>
      <c r="CO2384" s="121"/>
      <c r="CP2384" s="121"/>
      <c r="CQ2384" s="121"/>
      <c r="CR2384" s="121"/>
      <c r="CS2384" s="121"/>
      <c r="CT2384" s="121"/>
      <c r="CU2384" s="121"/>
      <c r="CV2384" s="121"/>
      <c r="CW2384" s="121"/>
      <c r="CX2384" s="121"/>
      <c r="CY2384" s="121"/>
      <c r="CZ2384" s="121"/>
      <c r="DA2384" s="121"/>
      <c r="DB2384" s="121"/>
      <c r="DC2384" s="121"/>
      <c r="DD2384" s="121"/>
      <c r="DE2384" s="121"/>
      <c r="DF2384" s="121"/>
      <c r="DG2384" s="121"/>
      <c r="DH2384" s="121"/>
      <c r="DI2384" s="121"/>
      <c r="DJ2384" s="121"/>
      <c r="DK2384" s="121"/>
      <c r="DL2384" s="121"/>
      <c r="DM2384" s="121"/>
      <c r="DN2384" s="121"/>
      <c r="DO2384" s="121"/>
      <c r="DP2384" s="121"/>
      <c r="DQ2384" s="121"/>
      <c r="DR2384" s="121"/>
      <c r="DS2384" s="121"/>
      <c r="DT2384" s="121"/>
      <c r="DU2384" s="121"/>
      <c r="DV2384" s="121"/>
      <c r="DW2384" s="121"/>
      <c r="DX2384" s="121"/>
      <c r="DY2384" s="121"/>
      <c r="DZ2384" s="121"/>
      <c r="EA2384" s="121"/>
      <c r="EB2384" s="121"/>
      <c r="EC2384" s="121"/>
      <c r="ED2384" s="121"/>
      <c r="EE2384" s="121"/>
      <c r="EF2384" s="121"/>
      <c r="EG2384" s="121"/>
      <c r="EH2384" s="121"/>
      <c r="EI2384" s="121"/>
      <c r="EJ2384" s="121"/>
      <c r="EK2384" s="121"/>
      <c r="EL2384" s="121"/>
      <c r="EM2384" s="121"/>
      <c r="EN2384" s="121"/>
      <c r="EO2384" s="121"/>
      <c r="EP2384" s="121"/>
      <c r="EQ2384" s="121"/>
      <c r="ER2384" s="121"/>
      <c r="ES2384" s="121"/>
      <c r="ET2384" s="121"/>
      <c r="EU2384" s="121"/>
      <c r="EV2384" s="121"/>
      <c r="EW2384" s="121"/>
      <c r="EX2384" s="121"/>
      <c r="EY2384" s="121"/>
      <c r="EZ2384" s="121"/>
      <c r="FA2384" s="121"/>
      <c r="FB2384" s="121"/>
      <c r="FC2384" s="121"/>
      <c r="FD2384" s="121"/>
      <c r="FE2384" s="121"/>
      <c r="FF2384" s="121"/>
      <c r="FG2384" s="121"/>
      <c r="FH2384" s="121"/>
      <c r="FI2384" s="121"/>
      <c r="FJ2384" s="121"/>
      <c r="FK2384" s="121"/>
      <c r="FL2384" s="121"/>
      <c r="FM2384" s="121"/>
      <c r="FN2384" s="121"/>
      <c r="FO2384" s="121"/>
      <c r="FP2384" s="121"/>
      <c r="FQ2384" s="121"/>
      <c r="FR2384" s="121"/>
      <c r="FS2384" s="121"/>
      <c r="FT2384" s="121"/>
      <c r="FU2384" s="121"/>
      <c r="FV2384" s="121"/>
      <c r="FW2384" s="121"/>
      <c r="FX2384" s="121"/>
      <c r="FY2384" s="121"/>
      <c r="FZ2384" s="121"/>
      <c r="GA2384" s="121"/>
      <c r="GB2384" s="121"/>
      <c r="GC2384" s="121"/>
      <c r="GD2384" s="121"/>
      <c r="GE2384" s="121"/>
      <c r="GF2384" s="121"/>
      <c r="GG2384" s="121"/>
      <c r="GH2384" s="121"/>
      <c r="GI2384" s="121"/>
      <c r="GJ2384" s="121"/>
      <c r="GK2384" s="121"/>
      <c r="GL2384" s="121"/>
      <c r="GM2384" s="121"/>
      <c r="GN2384" s="121"/>
      <c r="GO2384" s="121"/>
      <c r="GP2384" s="121"/>
      <c r="GQ2384" s="121"/>
      <c r="GR2384" s="121"/>
      <c r="GS2384" s="121"/>
      <c r="GT2384" s="121"/>
      <c r="GU2384" s="121"/>
      <c r="GV2384" s="121"/>
      <c r="GW2384" s="121"/>
      <c r="GX2384" s="121"/>
      <c r="GY2384" s="121"/>
      <c r="GZ2384" s="121"/>
      <c r="HA2384" s="121"/>
      <c r="HB2384" s="121"/>
      <c r="HC2384" s="121"/>
      <c r="HD2384" s="121"/>
      <c r="HE2384" s="121"/>
      <c r="HF2384" s="121"/>
      <c r="HG2384" s="121"/>
      <c r="HH2384" s="121"/>
      <c r="HI2384" s="121"/>
      <c r="HJ2384" s="121"/>
      <c r="HK2384" s="121"/>
      <c r="HL2384" s="121"/>
      <c r="HM2384" s="121"/>
      <c r="HN2384" s="121"/>
      <c r="HO2384" s="121"/>
      <c r="HP2384" s="121"/>
      <c r="HQ2384" s="121"/>
      <c r="HR2384" s="121"/>
      <c r="HS2384" s="121"/>
      <c r="HT2384" s="121"/>
      <c r="HU2384" s="121"/>
      <c r="HV2384" s="121"/>
      <c r="HW2384" s="121"/>
      <c r="HX2384" s="121"/>
      <c r="HY2384" s="121"/>
      <c r="HZ2384" s="121"/>
      <c r="IA2384" s="121"/>
      <c r="IB2384" s="121"/>
      <c r="IC2384" s="121"/>
      <c r="ID2384" s="121"/>
      <c r="IE2384" s="121"/>
      <c r="IF2384" s="121"/>
      <c r="IG2384" s="121"/>
      <c r="IH2384" s="121"/>
      <c r="II2384" s="121"/>
      <c r="IJ2384" s="121"/>
      <c r="IK2384" s="121"/>
      <c r="IL2384" s="121"/>
      <c r="IM2384" s="121"/>
      <c r="IN2384" s="121"/>
      <c r="IO2384" s="121"/>
      <c r="IP2384" s="121"/>
      <c r="IQ2384" s="121"/>
      <c r="IR2384" s="121"/>
      <c r="IS2384" s="121"/>
      <c r="IT2384" s="121"/>
      <c r="IU2384" s="121"/>
      <c r="IV2384" s="121"/>
      <c r="IW2384" s="121"/>
      <c r="IX2384" s="121"/>
      <c r="IY2384" s="121"/>
      <c r="IZ2384" s="121"/>
      <c r="JA2384" s="121"/>
      <c r="JB2384" s="121"/>
      <c r="JC2384" s="121"/>
      <c r="JD2384" s="121"/>
      <c r="JE2384" s="121"/>
      <c r="JF2384" s="121"/>
      <c r="JG2384" s="121"/>
      <c r="JH2384" s="121"/>
      <c r="JI2384" s="121"/>
      <c r="JJ2384" s="121"/>
      <c r="JK2384" s="121"/>
      <c r="JL2384" s="121"/>
      <c r="JM2384" s="121"/>
      <c r="JN2384" s="121"/>
      <c r="JO2384" s="121"/>
      <c r="JP2384" s="121"/>
      <c r="JQ2384" s="121"/>
      <c r="JR2384" s="121"/>
      <c r="JS2384" s="121"/>
      <c r="JT2384" s="121"/>
      <c r="JU2384" s="121"/>
      <c r="JV2384" s="121"/>
      <c r="JW2384" s="121"/>
      <c r="JX2384" s="121"/>
      <c r="JY2384" s="121"/>
      <c r="JZ2384" s="121"/>
      <c r="KA2384" s="121"/>
      <c r="KB2384" s="121"/>
      <c r="KC2384" s="121"/>
      <c r="KD2384" s="121"/>
      <c r="KE2384" s="121"/>
      <c r="KF2384" s="121"/>
      <c r="KG2384" s="121"/>
      <c r="KH2384" s="121"/>
      <c r="KI2384" s="121"/>
      <c r="KJ2384" s="121"/>
      <c r="KK2384" s="121"/>
      <c r="KL2384" s="121"/>
      <c r="KM2384" s="121"/>
      <c r="KN2384" s="121"/>
      <c r="KO2384" s="121"/>
      <c r="KP2384" s="121"/>
      <c r="KQ2384" s="121"/>
      <c r="KR2384" s="121"/>
      <c r="KS2384" s="121"/>
      <c r="KT2384" s="121"/>
      <c r="KU2384" s="121"/>
      <c r="KV2384" s="121"/>
      <c r="KW2384" s="121"/>
      <c r="KX2384" s="121"/>
      <c r="KY2384" s="121"/>
      <c r="KZ2384" s="121"/>
      <c r="LA2384" s="121"/>
      <c r="LB2384" s="121"/>
      <c r="LC2384" s="121"/>
      <c r="LD2384" s="121"/>
      <c r="LE2384" s="121"/>
      <c r="LF2384" s="121"/>
      <c r="LG2384" s="121"/>
      <c r="LH2384" s="121"/>
      <c r="LI2384" s="121"/>
      <c r="LJ2384" s="121"/>
      <c r="LK2384" s="121"/>
      <c r="LL2384" s="121"/>
      <c r="LM2384" s="121"/>
      <c r="LN2384" s="121"/>
      <c r="LO2384" s="121"/>
      <c r="LP2384" s="121"/>
      <c r="LQ2384" s="121"/>
      <c r="LR2384" s="121"/>
      <c r="LS2384" s="121"/>
      <c r="LT2384" s="121"/>
      <c r="LU2384" s="121"/>
      <c r="LV2384" s="121"/>
      <c r="LW2384" s="121"/>
      <c r="LX2384" s="121"/>
      <c r="LY2384" s="121"/>
      <c r="LZ2384" s="121"/>
      <c r="MA2384" s="121"/>
      <c r="MB2384" s="121"/>
      <c r="MC2384" s="121"/>
      <c r="MD2384" s="121"/>
      <c r="ME2384" s="121"/>
      <c r="MF2384" s="121"/>
      <c r="MG2384" s="121"/>
      <c r="MH2384" s="121"/>
      <c r="MI2384" s="121"/>
      <c r="MJ2384" s="121"/>
      <c r="MK2384" s="121"/>
      <c r="ML2384" s="121"/>
      <c r="MM2384" s="121"/>
      <c r="MN2384" s="121"/>
      <c r="MO2384" s="121"/>
      <c r="MP2384" s="121"/>
      <c r="MQ2384" s="121"/>
      <c r="MR2384" s="121"/>
      <c r="MS2384" s="121"/>
      <c r="MT2384" s="121"/>
      <c r="MU2384" s="121"/>
      <c r="MV2384" s="121"/>
      <c r="MW2384" s="121"/>
      <c r="MX2384" s="121"/>
      <c r="MY2384" s="121"/>
      <c r="MZ2384" s="121"/>
      <c r="NA2384" s="121"/>
      <c r="NB2384" s="121"/>
      <c r="NC2384" s="121"/>
      <c r="ND2384" s="121"/>
      <c r="NE2384" s="121"/>
      <c r="NF2384" s="121"/>
      <c r="NG2384" s="121"/>
      <c r="NH2384" s="121"/>
      <c r="NI2384" s="121"/>
      <c r="NJ2384" s="121"/>
      <c r="NK2384" s="121"/>
      <c r="NL2384" s="121"/>
      <c r="NM2384" s="121"/>
      <c r="NN2384" s="121"/>
      <c r="NO2384" s="121"/>
      <c r="NP2384" s="121"/>
      <c r="NQ2384" s="121"/>
      <c r="NR2384" s="121"/>
      <c r="NS2384" s="121"/>
      <c r="NT2384" s="121"/>
      <c r="NU2384" s="121"/>
      <c r="NV2384" s="121"/>
      <c r="NW2384" s="121"/>
      <c r="NX2384" s="121"/>
      <c r="NY2384" s="121"/>
      <c r="NZ2384" s="121"/>
      <c r="OA2384" s="121"/>
      <c r="OB2384" s="121"/>
      <c r="OC2384" s="121"/>
      <c r="OD2384" s="121"/>
      <c r="OE2384" s="121"/>
      <c r="OF2384" s="121"/>
      <c r="OG2384" s="121"/>
      <c r="OH2384" s="121"/>
      <c r="OI2384" s="121"/>
      <c r="OJ2384" s="121"/>
      <c r="OK2384" s="121"/>
      <c r="OL2384" s="121"/>
      <c r="OM2384" s="121"/>
      <c r="ON2384" s="121"/>
      <c r="OO2384" s="121"/>
      <c r="OP2384" s="121"/>
      <c r="OQ2384" s="121"/>
      <c r="OR2384" s="121"/>
      <c r="OS2384" s="121"/>
      <c r="OT2384" s="121"/>
      <c r="OU2384" s="121"/>
      <c r="OV2384" s="121"/>
      <c r="OW2384" s="121"/>
      <c r="OX2384" s="121"/>
      <c r="OY2384" s="121"/>
      <c r="OZ2384" s="121"/>
      <c r="PA2384" s="121"/>
      <c r="PB2384" s="121"/>
      <c r="PC2384" s="121"/>
      <c r="PD2384" s="121"/>
      <c r="PE2384" s="121"/>
      <c r="PF2384" s="121"/>
      <c r="PG2384" s="121"/>
      <c r="PH2384" s="121"/>
      <c r="PI2384" s="121"/>
      <c r="PJ2384" s="121"/>
      <c r="PK2384" s="121"/>
      <c r="PL2384" s="121"/>
      <c r="PM2384" s="121"/>
      <c r="PN2384" s="121"/>
      <c r="PO2384" s="121"/>
      <c r="PP2384" s="121"/>
      <c r="PQ2384" s="121"/>
      <c r="PR2384" s="121"/>
      <c r="PS2384" s="121"/>
      <c r="PT2384" s="121"/>
      <c r="PU2384" s="121"/>
      <c r="PV2384" s="121"/>
      <c r="PW2384" s="121"/>
      <c r="PX2384" s="121"/>
      <c r="PY2384" s="121"/>
      <c r="PZ2384" s="121"/>
      <c r="QA2384" s="121"/>
      <c r="QB2384" s="121"/>
      <c r="QC2384" s="121"/>
      <c r="QD2384" s="121"/>
      <c r="QE2384" s="121"/>
      <c r="QF2384" s="121"/>
      <c r="QG2384" s="121"/>
      <c r="QH2384" s="121"/>
      <c r="QI2384" s="121"/>
      <c r="QJ2384" s="121"/>
      <c r="QK2384" s="121"/>
      <c r="QL2384" s="121"/>
      <c r="QM2384" s="121"/>
      <c r="QN2384" s="121"/>
      <c r="QO2384" s="121"/>
      <c r="QP2384" s="121"/>
      <c r="QQ2384" s="121"/>
      <c r="QR2384" s="121"/>
      <c r="QS2384" s="121"/>
      <c r="QT2384" s="121"/>
      <c r="QU2384" s="121"/>
      <c r="QV2384" s="121"/>
      <c r="QW2384" s="121"/>
      <c r="QX2384" s="121"/>
      <c r="QY2384" s="121"/>
      <c r="QZ2384" s="121"/>
      <c r="RA2384" s="121"/>
      <c r="RB2384" s="121"/>
      <c r="RC2384" s="121"/>
      <c r="RD2384" s="121"/>
      <c r="RE2384" s="121"/>
      <c r="RF2384" s="121"/>
      <c r="RG2384" s="121"/>
      <c r="RH2384" s="121"/>
      <c r="RI2384" s="121"/>
      <c r="RJ2384" s="121"/>
      <c r="RK2384" s="121"/>
      <c r="RL2384" s="121"/>
      <c r="RM2384" s="121"/>
      <c r="RN2384" s="121"/>
      <c r="RO2384" s="121"/>
      <c r="RP2384" s="121"/>
      <c r="RQ2384" s="121"/>
      <c r="RR2384" s="121"/>
      <c r="RS2384" s="121"/>
      <c r="RT2384" s="121"/>
      <c r="RU2384" s="121"/>
      <c r="RV2384" s="121"/>
      <c r="RW2384" s="121"/>
      <c r="RX2384" s="121"/>
      <c r="RY2384" s="121"/>
      <c r="RZ2384" s="121"/>
      <c r="SA2384" s="121"/>
      <c r="SB2384" s="121"/>
      <c r="SC2384" s="121"/>
      <c r="SD2384" s="121"/>
      <c r="SE2384" s="121"/>
      <c r="SF2384" s="121"/>
      <c r="SG2384" s="121"/>
      <c r="SH2384" s="121"/>
      <c r="SI2384" s="121"/>
      <c r="SJ2384" s="121"/>
      <c r="SK2384" s="121"/>
      <c r="SL2384" s="121"/>
      <c r="SM2384" s="121"/>
      <c r="SN2384" s="121"/>
      <c r="SO2384" s="121"/>
      <c r="SP2384" s="121"/>
      <c r="SQ2384" s="121"/>
      <c r="SR2384" s="121"/>
      <c r="SS2384" s="121"/>
      <c r="ST2384" s="121"/>
      <c r="SU2384" s="121"/>
      <c r="SV2384" s="121"/>
      <c r="SW2384" s="121"/>
      <c r="SX2384" s="121"/>
      <c r="SY2384" s="121"/>
      <c r="SZ2384" s="121"/>
      <c r="TA2384" s="121"/>
      <c r="TB2384" s="121"/>
      <c r="TC2384" s="121"/>
      <c r="TD2384" s="121"/>
      <c r="TE2384" s="121"/>
      <c r="TF2384" s="121"/>
      <c r="TG2384" s="121"/>
      <c r="TH2384" s="121"/>
      <c r="TI2384" s="121"/>
      <c r="TJ2384" s="121"/>
      <c r="TK2384" s="121"/>
      <c r="TL2384" s="121"/>
      <c r="TM2384" s="121"/>
      <c r="TN2384" s="121"/>
      <c r="TO2384" s="121"/>
      <c r="TP2384" s="121"/>
      <c r="TQ2384" s="121"/>
      <c r="TR2384" s="121"/>
      <c r="TS2384" s="121"/>
      <c r="TT2384" s="121"/>
      <c r="TU2384" s="121"/>
      <c r="TV2384" s="121"/>
      <c r="TW2384" s="121"/>
      <c r="TX2384" s="121"/>
      <c r="TY2384" s="121"/>
      <c r="TZ2384" s="121"/>
      <c r="UA2384" s="121"/>
      <c r="UB2384" s="121"/>
      <c r="UC2384" s="121"/>
      <c r="UD2384" s="121"/>
      <c r="UE2384" s="121"/>
      <c r="UF2384" s="121"/>
      <c r="UG2384" s="121"/>
      <c r="UH2384" s="121"/>
      <c r="UI2384" s="121"/>
      <c r="UJ2384" s="121"/>
      <c r="UK2384" s="121"/>
      <c r="UL2384" s="121"/>
      <c r="UM2384" s="121"/>
      <c r="UN2384" s="121"/>
      <c r="UO2384" s="121"/>
      <c r="UP2384" s="121"/>
      <c r="UQ2384" s="121"/>
      <c r="UR2384" s="121"/>
      <c r="US2384" s="121"/>
      <c r="UT2384" s="121"/>
      <c r="UU2384" s="121"/>
      <c r="UV2384" s="121"/>
      <c r="UW2384" s="121"/>
      <c r="UX2384" s="121"/>
      <c r="UY2384" s="121"/>
      <c r="UZ2384" s="121"/>
      <c r="VA2384" s="121"/>
      <c r="VB2384" s="121"/>
      <c r="VC2384" s="121"/>
      <c r="VD2384" s="121"/>
      <c r="VE2384" s="121"/>
      <c r="VF2384" s="121"/>
      <c r="VG2384" s="121"/>
      <c r="VH2384" s="121"/>
      <c r="VI2384" s="121"/>
      <c r="VJ2384" s="121"/>
      <c r="VK2384" s="121"/>
      <c r="VL2384" s="121"/>
      <c r="VM2384" s="121"/>
      <c r="VN2384" s="121"/>
      <c r="VO2384" s="121"/>
      <c r="VP2384" s="121"/>
      <c r="VQ2384" s="121"/>
      <c r="VR2384" s="121"/>
      <c r="VS2384" s="121"/>
      <c r="VT2384" s="121"/>
      <c r="VU2384" s="121"/>
      <c r="VV2384" s="121"/>
      <c r="VW2384" s="121"/>
      <c r="VX2384" s="121"/>
      <c r="VY2384" s="121"/>
      <c r="VZ2384" s="121"/>
      <c r="WA2384" s="121"/>
      <c r="WB2384" s="121"/>
      <c r="WC2384" s="121"/>
      <c r="WD2384" s="121"/>
      <c r="WE2384" s="121"/>
      <c r="WF2384" s="121"/>
      <c r="WG2384" s="121"/>
      <c r="WH2384" s="121"/>
      <c r="WI2384" s="121"/>
      <c r="WJ2384" s="121"/>
      <c r="WK2384" s="121"/>
      <c r="WL2384" s="121"/>
      <c r="WM2384" s="121"/>
      <c r="WN2384" s="121"/>
      <c r="WO2384" s="121"/>
      <c r="WP2384" s="121"/>
      <c r="WQ2384" s="121"/>
      <c r="WR2384" s="121"/>
      <c r="WS2384" s="121"/>
      <c r="WT2384" s="121"/>
      <c r="WU2384" s="121"/>
      <c r="WV2384" s="121"/>
      <c r="WW2384" s="121"/>
      <c r="WX2384" s="121"/>
      <c r="WY2384" s="121"/>
      <c r="WZ2384" s="121"/>
      <c r="XA2384" s="121"/>
      <c r="XB2384" s="121"/>
      <c r="XC2384" s="121"/>
      <c r="XD2384" s="121"/>
      <c r="XE2384" s="121"/>
      <c r="XF2384" s="121"/>
      <c r="XG2384" s="121"/>
      <c r="XH2384" s="121"/>
      <c r="XI2384" s="121"/>
      <c r="XJ2384" s="121"/>
      <c r="XK2384" s="121"/>
      <c r="XL2384" s="121"/>
      <c r="XM2384" s="121"/>
      <c r="XN2384" s="121"/>
      <c r="XO2384" s="121"/>
      <c r="XP2384" s="121"/>
      <c r="XQ2384" s="121"/>
      <c r="XR2384" s="121"/>
      <c r="XS2384" s="121"/>
      <c r="XT2384" s="121"/>
      <c r="XU2384" s="121"/>
      <c r="XV2384" s="121"/>
      <c r="XW2384" s="121"/>
      <c r="XX2384" s="121"/>
      <c r="XY2384" s="121"/>
      <c r="XZ2384" s="121"/>
      <c r="YA2384" s="121"/>
      <c r="YB2384" s="121"/>
      <c r="YC2384" s="121"/>
      <c r="YD2384" s="121"/>
      <c r="YE2384" s="121"/>
      <c r="YF2384" s="121"/>
      <c r="YG2384" s="121"/>
      <c r="YH2384" s="121"/>
      <c r="YI2384" s="121"/>
      <c r="YJ2384" s="121"/>
      <c r="YK2384" s="121"/>
      <c r="YL2384" s="121"/>
      <c r="YM2384" s="121"/>
      <c r="YN2384" s="121"/>
      <c r="YO2384" s="121"/>
      <c r="YP2384" s="121"/>
      <c r="YQ2384" s="121"/>
      <c r="YR2384" s="121"/>
      <c r="YS2384" s="121"/>
      <c r="YT2384" s="121"/>
      <c r="YU2384" s="121"/>
      <c r="YV2384" s="121"/>
      <c r="YW2384" s="121"/>
      <c r="YX2384" s="121"/>
      <c r="YY2384" s="121"/>
      <c r="YZ2384" s="121"/>
      <c r="ZA2384" s="121"/>
      <c r="ZB2384" s="121"/>
      <c r="ZC2384" s="121"/>
      <c r="ZD2384" s="121"/>
      <c r="ZE2384" s="121"/>
      <c r="ZF2384" s="121"/>
      <c r="ZG2384" s="121"/>
      <c r="ZH2384" s="121"/>
      <c r="ZI2384" s="121"/>
      <c r="ZJ2384" s="121"/>
      <c r="ZK2384" s="121"/>
      <c r="ZL2384" s="121"/>
      <c r="ZM2384" s="121"/>
      <c r="ZN2384" s="121"/>
      <c r="ZO2384" s="121"/>
      <c r="ZP2384" s="121"/>
      <c r="ZQ2384" s="121"/>
      <c r="ZR2384" s="121"/>
      <c r="ZS2384" s="121"/>
      <c r="ZT2384" s="121"/>
      <c r="ZU2384" s="121"/>
      <c r="ZV2384" s="121"/>
      <c r="ZW2384" s="121"/>
      <c r="ZX2384" s="121"/>
      <c r="ZY2384" s="121"/>
      <c r="ZZ2384" s="121"/>
      <c r="AAA2384" s="121"/>
      <c r="AAB2384" s="121"/>
      <c r="AAC2384" s="121"/>
      <c r="AAD2384" s="121"/>
      <c r="AAE2384" s="121"/>
      <c r="AAF2384" s="121"/>
      <c r="AAG2384" s="121"/>
      <c r="AAH2384" s="121"/>
      <c r="AAI2384" s="121"/>
      <c r="AAJ2384" s="121"/>
      <c r="AAK2384" s="121"/>
      <c r="AAL2384" s="121"/>
      <c r="AAM2384" s="121"/>
      <c r="AAN2384" s="121"/>
      <c r="AAO2384" s="121"/>
      <c r="AAP2384" s="121"/>
      <c r="AAQ2384" s="121"/>
      <c r="AAR2384" s="121"/>
      <c r="AAS2384" s="121"/>
      <c r="AAT2384" s="121"/>
      <c r="AAU2384" s="121"/>
      <c r="AAV2384" s="121"/>
      <c r="AAW2384" s="121"/>
      <c r="AAX2384" s="121"/>
      <c r="AAY2384" s="121"/>
      <c r="AAZ2384" s="121"/>
      <c r="ABA2384" s="121"/>
      <c r="ABB2384" s="121"/>
      <c r="ABC2384" s="121"/>
      <c r="ABD2384" s="121"/>
      <c r="ABE2384" s="121"/>
      <c r="ABF2384" s="121"/>
      <c r="ABG2384" s="121"/>
      <c r="ABH2384" s="121"/>
      <c r="ABI2384" s="121"/>
      <c r="ABJ2384" s="121"/>
      <c r="ABK2384" s="121"/>
      <c r="ABL2384" s="121"/>
      <c r="ABM2384" s="121"/>
      <c r="ABN2384" s="121"/>
      <c r="ABO2384" s="121"/>
      <c r="ABP2384" s="121"/>
      <c r="ABQ2384" s="121"/>
      <c r="ABR2384" s="121"/>
      <c r="ABS2384" s="121"/>
      <c r="ABT2384" s="121"/>
      <c r="ABU2384" s="121"/>
      <c r="ABV2384" s="121"/>
      <c r="ABW2384" s="121"/>
      <c r="ABX2384" s="121"/>
      <c r="ABY2384" s="121"/>
      <c r="ABZ2384" s="121"/>
      <c r="ACA2384" s="121"/>
      <c r="ACB2384" s="121"/>
      <c r="ACC2384" s="121"/>
      <c r="ACD2384" s="121"/>
      <c r="ACE2384" s="121"/>
      <c r="ACF2384" s="121"/>
      <c r="ACG2384" s="121"/>
      <c r="ACH2384" s="121"/>
      <c r="ACI2384" s="121"/>
      <c r="ACJ2384" s="121"/>
      <c r="ACK2384" s="121"/>
      <c r="ACL2384" s="121"/>
      <c r="ACM2384" s="121"/>
      <c r="ACN2384" s="121"/>
      <c r="ACO2384" s="121"/>
      <c r="ACP2384" s="121"/>
      <c r="ACQ2384" s="121"/>
      <c r="ACR2384" s="121"/>
      <c r="ACS2384" s="121"/>
      <c r="ACT2384" s="121"/>
      <c r="ACU2384" s="121"/>
      <c r="ACV2384" s="121"/>
      <c r="ACW2384" s="121"/>
      <c r="ACX2384" s="121"/>
      <c r="ACY2384" s="121"/>
      <c r="ACZ2384" s="121"/>
      <c r="ADA2384" s="121"/>
      <c r="ADB2384" s="121"/>
      <c r="ADC2384" s="121"/>
      <c r="ADD2384" s="121"/>
      <c r="ADE2384" s="121"/>
      <c r="ADF2384" s="121"/>
      <c r="ADG2384" s="121"/>
      <c r="ADH2384" s="121"/>
      <c r="ADI2384" s="121"/>
      <c r="ADJ2384" s="121"/>
      <c r="ADK2384" s="121"/>
      <c r="ADL2384" s="121"/>
      <c r="ADM2384" s="121"/>
      <c r="ADN2384" s="121"/>
      <c r="ADO2384" s="121"/>
      <c r="ADP2384" s="121"/>
      <c r="ADQ2384" s="121"/>
      <c r="ADR2384" s="121"/>
      <c r="ADS2384" s="121"/>
      <c r="ADT2384" s="121"/>
      <c r="ADU2384" s="121"/>
      <c r="ADV2384" s="121"/>
      <c r="ADW2384" s="121"/>
      <c r="ADX2384" s="121"/>
      <c r="ADY2384" s="121"/>
      <c r="ADZ2384" s="121"/>
      <c r="AEA2384" s="121"/>
      <c r="AEB2384" s="121"/>
      <c r="AEC2384" s="121"/>
      <c r="AED2384" s="121"/>
      <c r="AEE2384" s="121"/>
      <c r="AEF2384" s="121"/>
      <c r="AEG2384" s="121"/>
      <c r="AEH2384" s="121"/>
      <c r="AEI2384" s="121"/>
      <c r="AEJ2384" s="121"/>
      <c r="AEK2384" s="121"/>
      <c r="AEL2384" s="121"/>
      <c r="AEM2384" s="121"/>
      <c r="AEN2384" s="121"/>
      <c r="AEO2384" s="121"/>
      <c r="AEP2384" s="121"/>
      <c r="AEQ2384" s="121"/>
      <c r="AER2384" s="121"/>
      <c r="AES2384" s="121"/>
      <c r="AET2384" s="121"/>
      <c r="AEU2384" s="121"/>
      <c r="AEV2384" s="121"/>
      <c r="AEW2384" s="121"/>
      <c r="AEX2384" s="121"/>
      <c r="AEY2384" s="121"/>
      <c r="AEZ2384" s="121"/>
      <c r="AFA2384" s="121"/>
      <c r="AFB2384" s="121"/>
      <c r="AFC2384" s="121"/>
      <c r="AFD2384" s="121"/>
      <c r="AFE2384" s="121"/>
      <c r="AFF2384" s="121"/>
      <c r="AFG2384" s="121"/>
      <c r="AFH2384" s="121"/>
      <c r="AFI2384" s="121"/>
      <c r="AFJ2384" s="121"/>
      <c r="AFK2384" s="121"/>
      <c r="AFL2384" s="121"/>
      <c r="AFM2384" s="121"/>
      <c r="AFN2384" s="121"/>
      <c r="AFO2384" s="121"/>
      <c r="AFP2384" s="121"/>
      <c r="AFQ2384" s="121"/>
      <c r="AFR2384" s="121"/>
      <c r="AFS2384" s="121"/>
      <c r="AFT2384" s="121"/>
      <c r="AFU2384" s="121"/>
      <c r="AFV2384" s="121"/>
      <c r="AFW2384" s="121"/>
      <c r="AFX2384" s="121"/>
      <c r="AFY2384" s="121"/>
      <c r="AFZ2384" s="121"/>
      <c r="AGA2384" s="121"/>
      <c r="AGB2384" s="121"/>
      <c r="AGC2384" s="121"/>
      <c r="AGD2384" s="121"/>
      <c r="AGE2384" s="121"/>
      <c r="AGF2384" s="121"/>
      <c r="AGG2384" s="121"/>
      <c r="AGH2384" s="121"/>
      <c r="AGI2384" s="121"/>
      <c r="AGJ2384" s="121"/>
      <c r="AGK2384" s="121"/>
      <c r="AGL2384" s="121"/>
      <c r="AGM2384" s="121"/>
      <c r="AGN2384" s="121"/>
      <c r="AGO2384" s="121"/>
      <c r="AGP2384" s="121"/>
      <c r="AGQ2384" s="121"/>
      <c r="AGR2384" s="121"/>
      <c r="AGS2384" s="121"/>
      <c r="AGT2384" s="121"/>
      <c r="AGU2384" s="121"/>
      <c r="AGV2384" s="121"/>
      <c r="AGW2384" s="121"/>
      <c r="AGX2384" s="121"/>
      <c r="AGY2384" s="121"/>
      <c r="AGZ2384" s="121"/>
      <c r="AHA2384" s="121"/>
      <c r="AHB2384" s="121"/>
      <c r="AHC2384" s="121"/>
      <c r="AHD2384" s="121"/>
      <c r="AHE2384" s="121"/>
      <c r="AHF2384" s="121"/>
      <c r="AHG2384" s="121"/>
      <c r="AHH2384" s="121"/>
      <c r="AHI2384" s="121"/>
      <c r="AHJ2384" s="121"/>
      <c r="AHK2384" s="121"/>
      <c r="AHL2384" s="121"/>
      <c r="AHM2384" s="121"/>
      <c r="AHN2384" s="121"/>
      <c r="AHO2384" s="121"/>
      <c r="AHP2384" s="121"/>
      <c r="AHQ2384" s="121"/>
      <c r="AHR2384" s="121"/>
      <c r="AHS2384" s="121"/>
      <c r="AHT2384" s="121"/>
      <c r="AHU2384" s="121"/>
      <c r="AHV2384" s="121"/>
      <c r="AHW2384" s="121"/>
      <c r="AHX2384" s="121"/>
      <c r="AHY2384" s="121"/>
      <c r="AHZ2384" s="121"/>
      <c r="AIA2384" s="121"/>
      <c r="AIB2384" s="121"/>
      <c r="AIC2384" s="121"/>
      <c r="AID2384" s="121"/>
      <c r="AIE2384" s="121"/>
      <c r="AIF2384" s="121"/>
      <c r="AIG2384" s="121"/>
      <c r="AIH2384" s="121"/>
      <c r="AII2384" s="121"/>
      <c r="AIJ2384" s="121"/>
      <c r="AIK2384" s="121"/>
      <c r="AIL2384" s="121"/>
      <c r="AIM2384" s="121"/>
      <c r="AIN2384" s="121"/>
      <c r="AIO2384" s="121"/>
      <c r="AIP2384" s="121"/>
      <c r="AIQ2384" s="121"/>
      <c r="AIR2384" s="121"/>
      <c r="AIS2384" s="121"/>
      <c r="AIT2384" s="121"/>
      <c r="AIU2384" s="121"/>
      <c r="AIV2384" s="121"/>
      <c r="AIW2384" s="121"/>
      <c r="AIX2384" s="121"/>
      <c r="AIY2384" s="121"/>
      <c r="AIZ2384" s="121"/>
      <c r="AJA2384" s="121"/>
      <c r="AJB2384" s="121"/>
      <c r="AJC2384" s="121"/>
      <c r="AJD2384" s="121"/>
      <c r="AJE2384" s="121"/>
      <c r="AJF2384" s="121"/>
      <c r="AJG2384" s="121"/>
      <c r="AJH2384" s="121"/>
      <c r="AJI2384" s="121"/>
      <c r="AJJ2384" s="121"/>
      <c r="AJK2384" s="121"/>
      <c r="AJL2384" s="121"/>
      <c r="AJM2384" s="121"/>
      <c r="AJN2384" s="121"/>
      <c r="AJO2384" s="121"/>
      <c r="AJP2384" s="121"/>
      <c r="AJQ2384" s="121"/>
      <c r="AJR2384" s="121"/>
      <c r="AJS2384" s="121"/>
      <c r="AJT2384" s="121"/>
      <c r="AJU2384" s="121"/>
      <c r="AJV2384" s="121"/>
      <c r="AJW2384" s="121"/>
      <c r="AJX2384" s="121"/>
      <c r="AJY2384" s="121"/>
      <c r="AJZ2384" s="121"/>
      <c r="AKA2384" s="121"/>
      <c r="AKB2384" s="121"/>
      <c r="AKC2384" s="121"/>
      <c r="AKD2384" s="121"/>
      <c r="AKE2384" s="121"/>
      <c r="AKF2384" s="121"/>
      <c r="AKG2384" s="121"/>
      <c r="AKH2384" s="121"/>
      <c r="AKI2384" s="121"/>
      <c r="AKJ2384" s="121"/>
      <c r="AKK2384" s="121"/>
      <c r="AKL2384" s="121"/>
      <c r="AKM2384" s="121"/>
      <c r="AKN2384" s="121"/>
      <c r="AKO2384" s="121"/>
      <c r="AKP2384" s="121"/>
      <c r="AKQ2384" s="121"/>
      <c r="AKR2384" s="121"/>
      <c r="AKS2384" s="121"/>
      <c r="AKT2384" s="121"/>
      <c r="AKU2384" s="121"/>
      <c r="AKV2384" s="121"/>
      <c r="AKW2384" s="121"/>
      <c r="AKX2384" s="121"/>
      <c r="AKY2384" s="121"/>
      <c r="AKZ2384" s="121"/>
      <c r="ALA2384" s="121"/>
      <c r="ALB2384" s="121"/>
      <c r="ALC2384" s="121"/>
      <c r="ALD2384" s="121"/>
      <c r="ALE2384" s="121"/>
      <c r="ALF2384" s="121"/>
      <c r="ALG2384" s="121"/>
      <c r="ALH2384" s="121"/>
      <c r="ALI2384" s="121"/>
      <c r="ALJ2384" s="121"/>
      <c r="ALK2384" s="121"/>
      <c r="ALL2384" s="121"/>
      <c r="ALM2384" s="121"/>
      <c r="ALN2384" s="121"/>
      <c r="ALO2384" s="121"/>
      <c r="ALP2384" s="121"/>
      <c r="ALQ2384" s="121"/>
      <c r="ALR2384" s="121"/>
      <c r="ALS2384" s="121"/>
      <c r="ALT2384" s="121"/>
      <c r="ALU2384" s="121"/>
      <c r="ALV2384" s="121"/>
      <c r="ALW2384" s="121"/>
      <c r="ALX2384" s="121"/>
      <c r="ALY2384" s="121"/>
      <c r="ALZ2384" s="121"/>
      <c r="AMA2384" s="121"/>
      <c r="AMB2384" s="121"/>
      <c r="AMC2384" s="121"/>
      <c r="AMD2384" s="121"/>
      <c r="AME2384" s="121"/>
      <c r="AMF2384" s="121"/>
      <c r="AMG2384" s="121"/>
      <c r="AMH2384" s="121"/>
      <c r="AMI2384" s="121"/>
      <c r="AMJ2384" s="121"/>
      <c r="AMK2384" s="121"/>
    </row>
    <row r="2385" spans="1:1025" s="108" customFormat="1" ht="43.2">
      <c r="A2385" s="15">
        <v>2382</v>
      </c>
      <c r="B2385" s="81" t="s">
        <v>26</v>
      </c>
      <c r="C2385" s="274" t="s">
        <v>3864</v>
      </c>
      <c r="D2385" s="16" t="s">
        <v>5863</v>
      </c>
      <c r="E2385" s="81" t="s">
        <v>5763</v>
      </c>
      <c r="F2385" s="16" t="s">
        <v>938</v>
      </c>
      <c r="G2385" s="81" t="s">
        <v>1052</v>
      </c>
      <c r="H2385" s="81" t="s">
        <v>5873</v>
      </c>
      <c r="I2385" s="81" t="s">
        <v>5870</v>
      </c>
      <c r="J2385" s="81" t="s">
        <v>4416</v>
      </c>
      <c r="K2385" s="81" t="s">
        <v>5874</v>
      </c>
      <c r="L2385" s="16" t="s">
        <v>5875</v>
      </c>
      <c r="M2385" s="63" t="s">
        <v>5876</v>
      </c>
      <c r="N2385" s="121"/>
      <c r="O2385" s="121"/>
      <c r="P2385" s="121"/>
      <c r="Q2385" s="121"/>
      <c r="R2385" s="121"/>
      <c r="S2385" s="121"/>
      <c r="T2385" s="121"/>
      <c r="U2385" s="121"/>
      <c r="V2385" s="121"/>
      <c r="W2385" s="121"/>
      <c r="X2385" s="121"/>
      <c r="Y2385" s="121"/>
      <c r="Z2385" s="121"/>
      <c r="AA2385" s="121"/>
      <c r="AB2385" s="121"/>
      <c r="AC2385" s="121"/>
      <c r="AD2385" s="121"/>
      <c r="AE2385" s="121"/>
      <c r="AF2385" s="121"/>
      <c r="AG2385" s="121"/>
      <c r="AH2385" s="121"/>
      <c r="AI2385" s="121"/>
      <c r="AJ2385" s="121"/>
      <c r="AK2385" s="121"/>
      <c r="AL2385" s="121"/>
      <c r="AM2385" s="121"/>
      <c r="AN2385" s="121"/>
      <c r="AO2385" s="121"/>
      <c r="AP2385" s="121"/>
      <c r="AQ2385" s="121"/>
      <c r="AR2385" s="121"/>
      <c r="AS2385" s="121"/>
      <c r="AT2385" s="121"/>
      <c r="AU2385" s="121"/>
      <c r="AV2385" s="121"/>
      <c r="AW2385" s="121"/>
      <c r="AX2385" s="121"/>
      <c r="AY2385" s="121"/>
      <c r="AZ2385" s="121"/>
      <c r="BA2385" s="121"/>
      <c r="BB2385" s="121"/>
      <c r="BC2385" s="121"/>
      <c r="BD2385" s="121"/>
      <c r="BE2385" s="121"/>
      <c r="BF2385" s="121"/>
      <c r="BG2385" s="121"/>
      <c r="BH2385" s="121"/>
      <c r="BI2385" s="121"/>
      <c r="BJ2385" s="121"/>
      <c r="BK2385" s="121"/>
      <c r="BL2385" s="121"/>
      <c r="BM2385" s="121"/>
      <c r="BN2385" s="121"/>
      <c r="BO2385" s="121"/>
      <c r="BP2385" s="121"/>
      <c r="BQ2385" s="121"/>
      <c r="BR2385" s="121"/>
      <c r="BS2385" s="121"/>
      <c r="BT2385" s="121"/>
      <c r="BU2385" s="121"/>
      <c r="BV2385" s="121"/>
      <c r="BW2385" s="121"/>
      <c r="BX2385" s="121"/>
      <c r="BY2385" s="121"/>
      <c r="BZ2385" s="121"/>
      <c r="CA2385" s="121"/>
      <c r="CB2385" s="121"/>
      <c r="CC2385" s="121"/>
      <c r="CD2385" s="121"/>
      <c r="CE2385" s="121"/>
      <c r="CF2385" s="121"/>
      <c r="CG2385" s="121"/>
      <c r="CH2385" s="121"/>
      <c r="CI2385" s="121"/>
      <c r="CJ2385" s="121"/>
      <c r="CK2385" s="121"/>
      <c r="CL2385" s="121"/>
      <c r="CM2385" s="121"/>
      <c r="CN2385" s="121"/>
      <c r="CO2385" s="121"/>
      <c r="CP2385" s="121"/>
      <c r="CQ2385" s="121"/>
      <c r="CR2385" s="121"/>
      <c r="CS2385" s="121"/>
      <c r="CT2385" s="121"/>
      <c r="CU2385" s="121"/>
      <c r="CV2385" s="121"/>
      <c r="CW2385" s="121"/>
      <c r="CX2385" s="121"/>
      <c r="CY2385" s="121"/>
      <c r="CZ2385" s="121"/>
      <c r="DA2385" s="121"/>
      <c r="DB2385" s="121"/>
      <c r="DC2385" s="121"/>
      <c r="DD2385" s="121"/>
      <c r="DE2385" s="121"/>
      <c r="DF2385" s="121"/>
      <c r="DG2385" s="121"/>
      <c r="DH2385" s="121"/>
      <c r="DI2385" s="121"/>
      <c r="DJ2385" s="121"/>
      <c r="DK2385" s="121"/>
      <c r="DL2385" s="121"/>
      <c r="DM2385" s="121"/>
      <c r="DN2385" s="121"/>
      <c r="DO2385" s="121"/>
      <c r="DP2385" s="121"/>
      <c r="DQ2385" s="121"/>
      <c r="DR2385" s="121"/>
      <c r="DS2385" s="121"/>
      <c r="DT2385" s="121"/>
      <c r="DU2385" s="121"/>
      <c r="DV2385" s="121"/>
      <c r="DW2385" s="121"/>
      <c r="DX2385" s="121"/>
      <c r="DY2385" s="121"/>
      <c r="DZ2385" s="121"/>
      <c r="EA2385" s="121"/>
      <c r="EB2385" s="121"/>
      <c r="EC2385" s="121"/>
      <c r="ED2385" s="121"/>
      <c r="EE2385" s="121"/>
      <c r="EF2385" s="121"/>
      <c r="EG2385" s="121"/>
      <c r="EH2385" s="121"/>
      <c r="EI2385" s="121"/>
      <c r="EJ2385" s="121"/>
      <c r="EK2385" s="121"/>
      <c r="EL2385" s="121"/>
      <c r="EM2385" s="121"/>
      <c r="EN2385" s="121"/>
      <c r="EO2385" s="121"/>
      <c r="EP2385" s="121"/>
      <c r="EQ2385" s="121"/>
      <c r="ER2385" s="121"/>
      <c r="ES2385" s="121"/>
      <c r="ET2385" s="121"/>
      <c r="EU2385" s="121"/>
      <c r="EV2385" s="121"/>
      <c r="EW2385" s="121"/>
      <c r="EX2385" s="121"/>
      <c r="EY2385" s="121"/>
      <c r="EZ2385" s="121"/>
      <c r="FA2385" s="121"/>
      <c r="FB2385" s="121"/>
      <c r="FC2385" s="121"/>
      <c r="FD2385" s="121"/>
      <c r="FE2385" s="121"/>
      <c r="FF2385" s="121"/>
      <c r="FG2385" s="121"/>
      <c r="FH2385" s="121"/>
      <c r="FI2385" s="121"/>
      <c r="FJ2385" s="121"/>
      <c r="FK2385" s="121"/>
      <c r="FL2385" s="121"/>
      <c r="FM2385" s="121"/>
      <c r="FN2385" s="121"/>
      <c r="FO2385" s="121"/>
      <c r="FP2385" s="121"/>
      <c r="FQ2385" s="121"/>
      <c r="FR2385" s="121"/>
      <c r="FS2385" s="121"/>
      <c r="FT2385" s="121"/>
      <c r="FU2385" s="121"/>
      <c r="FV2385" s="121"/>
      <c r="FW2385" s="121"/>
      <c r="FX2385" s="121"/>
      <c r="FY2385" s="121"/>
      <c r="FZ2385" s="121"/>
      <c r="GA2385" s="121"/>
      <c r="GB2385" s="121"/>
      <c r="GC2385" s="121"/>
      <c r="GD2385" s="121"/>
      <c r="GE2385" s="121"/>
      <c r="GF2385" s="121"/>
      <c r="GG2385" s="121"/>
      <c r="GH2385" s="121"/>
      <c r="GI2385" s="121"/>
      <c r="GJ2385" s="121"/>
      <c r="GK2385" s="121"/>
      <c r="GL2385" s="121"/>
      <c r="GM2385" s="121"/>
      <c r="GN2385" s="121"/>
      <c r="GO2385" s="121"/>
      <c r="GP2385" s="121"/>
      <c r="GQ2385" s="121"/>
      <c r="GR2385" s="121"/>
      <c r="GS2385" s="121"/>
      <c r="GT2385" s="121"/>
      <c r="GU2385" s="121"/>
      <c r="GV2385" s="121"/>
      <c r="GW2385" s="121"/>
      <c r="GX2385" s="121"/>
      <c r="GY2385" s="121"/>
      <c r="GZ2385" s="121"/>
      <c r="HA2385" s="121"/>
      <c r="HB2385" s="121"/>
      <c r="HC2385" s="121"/>
      <c r="HD2385" s="121"/>
      <c r="HE2385" s="121"/>
      <c r="HF2385" s="121"/>
      <c r="HG2385" s="121"/>
      <c r="HH2385" s="121"/>
      <c r="HI2385" s="121"/>
      <c r="HJ2385" s="121"/>
      <c r="HK2385" s="121"/>
      <c r="HL2385" s="121"/>
      <c r="HM2385" s="121"/>
      <c r="HN2385" s="121"/>
      <c r="HO2385" s="121"/>
      <c r="HP2385" s="121"/>
      <c r="HQ2385" s="121"/>
      <c r="HR2385" s="121"/>
      <c r="HS2385" s="121"/>
      <c r="HT2385" s="121"/>
      <c r="HU2385" s="121"/>
      <c r="HV2385" s="121"/>
      <c r="HW2385" s="121"/>
      <c r="HX2385" s="121"/>
      <c r="HY2385" s="121"/>
      <c r="HZ2385" s="121"/>
      <c r="IA2385" s="121"/>
      <c r="IB2385" s="121"/>
      <c r="IC2385" s="121"/>
      <c r="ID2385" s="121"/>
      <c r="IE2385" s="121"/>
      <c r="IF2385" s="121"/>
      <c r="IG2385" s="121"/>
      <c r="IH2385" s="121"/>
      <c r="II2385" s="121"/>
      <c r="IJ2385" s="121"/>
      <c r="IK2385" s="121"/>
      <c r="IL2385" s="121"/>
      <c r="IM2385" s="121"/>
      <c r="IN2385" s="121"/>
      <c r="IO2385" s="121"/>
      <c r="IP2385" s="121"/>
      <c r="IQ2385" s="121"/>
      <c r="IR2385" s="121"/>
      <c r="IS2385" s="121"/>
      <c r="IT2385" s="121"/>
      <c r="IU2385" s="121"/>
      <c r="IV2385" s="121"/>
      <c r="IW2385" s="121"/>
      <c r="IX2385" s="121"/>
      <c r="IY2385" s="121"/>
      <c r="IZ2385" s="121"/>
      <c r="JA2385" s="121"/>
      <c r="JB2385" s="121"/>
      <c r="JC2385" s="121"/>
      <c r="JD2385" s="121"/>
      <c r="JE2385" s="121"/>
      <c r="JF2385" s="121"/>
      <c r="JG2385" s="121"/>
      <c r="JH2385" s="121"/>
      <c r="JI2385" s="121"/>
      <c r="JJ2385" s="121"/>
      <c r="JK2385" s="121"/>
      <c r="JL2385" s="121"/>
      <c r="JM2385" s="121"/>
      <c r="JN2385" s="121"/>
      <c r="JO2385" s="121"/>
      <c r="JP2385" s="121"/>
      <c r="JQ2385" s="121"/>
      <c r="JR2385" s="121"/>
      <c r="JS2385" s="121"/>
      <c r="JT2385" s="121"/>
      <c r="JU2385" s="121"/>
      <c r="JV2385" s="121"/>
      <c r="JW2385" s="121"/>
      <c r="JX2385" s="121"/>
      <c r="JY2385" s="121"/>
      <c r="JZ2385" s="121"/>
      <c r="KA2385" s="121"/>
      <c r="KB2385" s="121"/>
      <c r="KC2385" s="121"/>
      <c r="KD2385" s="121"/>
      <c r="KE2385" s="121"/>
      <c r="KF2385" s="121"/>
      <c r="KG2385" s="121"/>
      <c r="KH2385" s="121"/>
      <c r="KI2385" s="121"/>
      <c r="KJ2385" s="121"/>
      <c r="KK2385" s="121"/>
      <c r="KL2385" s="121"/>
      <c r="KM2385" s="121"/>
      <c r="KN2385" s="121"/>
      <c r="KO2385" s="121"/>
      <c r="KP2385" s="121"/>
      <c r="KQ2385" s="121"/>
      <c r="KR2385" s="121"/>
      <c r="KS2385" s="121"/>
      <c r="KT2385" s="121"/>
      <c r="KU2385" s="121"/>
      <c r="KV2385" s="121"/>
      <c r="KW2385" s="121"/>
      <c r="KX2385" s="121"/>
      <c r="KY2385" s="121"/>
      <c r="KZ2385" s="121"/>
      <c r="LA2385" s="121"/>
      <c r="LB2385" s="121"/>
      <c r="LC2385" s="121"/>
      <c r="LD2385" s="121"/>
      <c r="LE2385" s="121"/>
      <c r="LF2385" s="121"/>
      <c r="LG2385" s="121"/>
      <c r="LH2385" s="121"/>
      <c r="LI2385" s="121"/>
      <c r="LJ2385" s="121"/>
      <c r="LK2385" s="121"/>
      <c r="LL2385" s="121"/>
      <c r="LM2385" s="121"/>
      <c r="LN2385" s="121"/>
      <c r="LO2385" s="121"/>
      <c r="LP2385" s="121"/>
      <c r="LQ2385" s="121"/>
      <c r="LR2385" s="121"/>
      <c r="LS2385" s="121"/>
      <c r="LT2385" s="121"/>
      <c r="LU2385" s="121"/>
      <c r="LV2385" s="121"/>
      <c r="LW2385" s="121"/>
      <c r="LX2385" s="121"/>
      <c r="LY2385" s="121"/>
      <c r="LZ2385" s="121"/>
      <c r="MA2385" s="121"/>
      <c r="MB2385" s="121"/>
      <c r="MC2385" s="121"/>
      <c r="MD2385" s="121"/>
      <c r="ME2385" s="121"/>
      <c r="MF2385" s="121"/>
      <c r="MG2385" s="121"/>
      <c r="MH2385" s="121"/>
      <c r="MI2385" s="121"/>
      <c r="MJ2385" s="121"/>
      <c r="MK2385" s="121"/>
      <c r="ML2385" s="121"/>
      <c r="MM2385" s="121"/>
      <c r="MN2385" s="121"/>
      <c r="MO2385" s="121"/>
      <c r="MP2385" s="121"/>
      <c r="MQ2385" s="121"/>
      <c r="MR2385" s="121"/>
      <c r="MS2385" s="121"/>
      <c r="MT2385" s="121"/>
      <c r="MU2385" s="121"/>
      <c r="MV2385" s="121"/>
      <c r="MW2385" s="121"/>
      <c r="MX2385" s="121"/>
      <c r="MY2385" s="121"/>
      <c r="MZ2385" s="121"/>
      <c r="NA2385" s="121"/>
      <c r="NB2385" s="121"/>
      <c r="NC2385" s="121"/>
      <c r="ND2385" s="121"/>
      <c r="NE2385" s="121"/>
      <c r="NF2385" s="121"/>
      <c r="NG2385" s="121"/>
      <c r="NH2385" s="121"/>
      <c r="NI2385" s="121"/>
      <c r="NJ2385" s="121"/>
      <c r="NK2385" s="121"/>
      <c r="NL2385" s="121"/>
      <c r="NM2385" s="121"/>
      <c r="NN2385" s="121"/>
      <c r="NO2385" s="121"/>
      <c r="NP2385" s="121"/>
      <c r="NQ2385" s="121"/>
      <c r="NR2385" s="121"/>
      <c r="NS2385" s="121"/>
      <c r="NT2385" s="121"/>
      <c r="NU2385" s="121"/>
      <c r="NV2385" s="121"/>
      <c r="NW2385" s="121"/>
      <c r="NX2385" s="121"/>
      <c r="NY2385" s="121"/>
      <c r="NZ2385" s="121"/>
      <c r="OA2385" s="121"/>
      <c r="OB2385" s="121"/>
      <c r="OC2385" s="121"/>
      <c r="OD2385" s="121"/>
      <c r="OE2385" s="121"/>
      <c r="OF2385" s="121"/>
      <c r="OG2385" s="121"/>
      <c r="OH2385" s="121"/>
      <c r="OI2385" s="121"/>
      <c r="OJ2385" s="121"/>
      <c r="OK2385" s="121"/>
      <c r="OL2385" s="121"/>
      <c r="OM2385" s="121"/>
      <c r="ON2385" s="121"/>
      <c r="OO2385" s="121"/>
      <c r="OP2385" s="121"/>
      <c r="OQ2385" s="121"/>
      <c r="OR2385" s="121"/>
      <c r="OS2385" s="121"/>
      <c r="OT2385" s="121"/>
      <c r="OU2385" s="121"/>
      <c r="OV2385" s="121"/>
      <c r="OW2385" s="121"/>
      <c r="OX2385" s="121"/>
      <c r="OY2385" s="121"/>
      <c r="OZ2385" s="121"/>
      <c r="PA2385" s="121"/>
      <c r="PB2385" s="121"/>
      <c r="PC2385" s="121"/>
      <c r="PD2385" s="121"/>
      <c r="PE2385" s="121"/>
      <c r="PF2385" s="121"/>
      <c r="PG2385" s="121"/>
      <c r="PH2385" s="121"/>
      <c r="PI2385" s="121"/>
      <c r="PJ2385" s="121"/>
      <c r="PK2385" s="121"/>
      <c r="PL2385" s="121"/>
      <c r="PM2385" s="121"/>
      <c r="PN2385" s="121"/>
      <c r="PO2385" s="121"/>
      <c r="PP2385" s="121"/>
      <c r="PQ2385" s="121"/>
      <c r="PR2385" s="121"/>
      <c r="PS2385" s="121"/>
      <c r="PT2385" s="121"/>
      <c r="PU2385" s="121"/>
      <c r="PV2385" s="121"/>
      <c r="PW2385" s="121"/>
      <c r="PX2385" s="121"/>
      <c r="PY2385" s="121"/>
      <c r="PZ2385" s="121"/>
      <c r="QA2385" s="121"/>
      <c r="QB2385" s="121"/>
      <c r="QC2385" s="121"/>
      <c r="QD2385" s="121"/>
      <c r="QE2385" s="121"/>
      <c r="QF2385" s="121"/>
      <c r="QG2385" s="121"/>
      <c r="QH2385" s="121"/>
      <c r="QI2385" s="121"/>
      <c r="QJ2385" s="121"/>
      <c r="QK2385" s="121"/>
      <c r="QL2385" s="121"/>
      <c r="QM2385" s="121"/>
      <c r="QN2385" s="121"/>
      <c r="QO2385" s="121"/>
      <c r="QP2385" s="121"/>
      <c r="QQ2385" s="121"/>
      <c r="QR2385" s="121"/>
      <c r="QS2385" s="121"/>
      <c r="QT2385" s="121"/>
      <c r="QU2385" s="121"/>
      <c r="QV2385" s="121"/>
      <c r="QW2385" s="121"/>
      <c r="QX2385" s="121"/>
      <c r="QY2385" s="121"/>
      <c r="QZ2385" s="121"/>
      <c r="RA2385" s="121"/>
      <c r="RB2385" s="121"/>
      <c r="RC2385" s="121"/>
      <c r="RD2385" s="121"/>
      <c r="RE2385" s="121"/>
      <c r="RF2385" s="121"/>
      <c r="RG2385" s="121"/>
      <c r="RH2385" s="121"/>
      <c r="RI2385" s="121"/>
      <c r="RJ2385" s="121"/>
      <c r="RK2385" s="121"/>
      <c r="RL2385" s="121"/>
      <c r="RM2385" s="121"/>
      <c r="RN2385" s="121"/>
      <c r="RO2385" s="121"/>
      <c r="RP2385" s="121"/>
      <c r="RQ2385" s="121"/>
      <c r="RR2385" s="121"/>
      <c r="RS2385" s="121"/>
      <c r="RT2385" s="121"/>
      <c r="RU2385" s="121"/>
      <c r="RV2385" s="121"/>
      <c r="RW2385" s="121"/>
      <c r="RX2385" s="121"/>
      <c r="RY2385" s="121"/>
      <c r="RZ2385" s="121"/>
      <c r="SA2385" s="121"/>
      <c r="SB2385" s="121"/>
      <c r="SC2385" s="121"/>
      <c r="SD2385" s="121"/>
      <c r="SE2385" s="121"/>
      <c r="SF2385" s="121"/>
      <c r="SG2385" s="121"/>
      <c r="SH2385" s="121"/>
      <c r="SI2385" s="121"/>
      <c r="SJ2385" s="121"/>
      <c r="SK2385" s="121"/>
      <c r="SL2385" s="121"/>
      <c r="SM2385" s="121"/>
      <c r="SN2385" s="121"/>
      <c r="SO2385" s="121"/>
      <c r="SP2385" s="121"/>
      <c r="SQ2385" s="121"/>
      <c r="SR2385" s="121"/>
      <c r="SS2385" s="121"/>
      <c r="ST2385" s="121"/>
      <c r="SU2385" s="121"/>
      <c r="SV2385" s="121"/>
      <c r="SW2385" s="121"/>
      <c r="SX2385" s="121"/>
      <c r="SY2385" s="121"/>
      <c r="SZ2385" s="121"/>
      <c r="TA2385" s="121"/>
      <c r="TB2385" s="121"/>
      <c r="TC2385" s="121"/>
      <c r="TD2385" s="121"/>
      <c r="TE2385" s="121"/>
      <c r="TF2385" s="121"/>
      <c r="TG2385" s="121"/>
      <c r="TH2385" s="121"/>
      <c r="TI2385" s="121"/>
      <c r="TJ2385" s="121"/>
      <c r="TK2385" s="121"/>
      <c r="TL2385" s="121"/>
      <c r="TM2385" s="121"/>
      <c r="TN2385" s="121"/>
      <c r="TO2385" s="121"/>
      <c r="TP2385" s="121"/>
      <c r="TQ2385" s="121"/>
      <c r="TR2385" s="121"/>
      <c r="TS2385" s="121"/>
      <c r="TT2385" s="121"/>
      <c r="TU2385" s="121"/>
      <c r="TV2385" s="121"/>
      <c r="TW2385" s="121"/>
      <c r="TX2385" s="121"/>
      <c r="TY2385" s="121"/>
      <c r="TZ2385" s="121"/>
      <c r="UA2385" s="121"/>
      <c r="UB2385" s="121"/>
      <c r="UC2385" s="121"/>
      <c r="UD2385" s="121"/>
      <c r="UE2385" s="121"/>
      <c r="UF2385" s="121"/>
      <c r="UG2385" s="121"/>
      <c r="UH2385" s="121"/>
      <c r="UI2385" s="121"/>
      <c r="UJ2385" s="121"/>
      <c r="UK2385" s="121"/>
      <c r="UL2385" s="121"/>
      <c r="UM2385" s="121"/>
      <c r="UN2385" s="121"/>
      <c r="UO2385" s="121"/>
      <c r="UP2385" s="121"/>
      <c r="UQ2385" s="121"/>
      <c r="UR2385" s="121"/>
      <c r="US2385" s="121"/>
      <c r="UT2385" s="121"/>
      <c r="UU2385" s="121"/>
      <c r="UV2385" s="121"/>
      <c r="UW2385" s="121"/>
      <c r="UX2385" s="121"/>
      <c r="UY2385" s="121"/>
      <c r="UZ2385" s="121"/>
      <c r="VA2385" s="121"/>
      <c r="VB2385" s="121"/>
      <c r="VC2385" s="121"/>
      <c r="VD2385" s="121"/>
      <c r="VE2385" s="121"/>
      <c r="VF2385" s="121"/>
      <c r="VG2385" s="121"/>
      <c r="VH2385" s="121"/>
      <c r="VI2385" s="121"/>
      <c r="VJ2385" s="121"/>
      <c r="VK2385" s="121"/>
      <c r="VL2385" s="121"/>
      <c r="VM2385" s="121"/>
      <c r="VN2385" s="121"/>
      <c r="VO2385" s="121"/>
      <c r="VP2385" s="121"/>
      <c r="VQ2385" s="121"/>
      <c r="VR2385" s="121"/>
      <c r="VS2385" s="121"/>
      <c r="VT2385" s="121"/>
      <c r="VU2385" s="121"/>
      <c r="VV2385" s="121"/>
      <c r="VW2385" s="121"/>
      <c r="VX2385" s="121"/>
      <c r="VY2385" s="121"/>
      <c r="VZ2385" s="121"/>
      <c r="WA2385" s="121"/>
      <c r="WB2385" s="121"/>
      <c r="WC2385" s="121"/>
      <c r="WD2385" s="121"/>
      <c r="WE2385" s="121"/>
      <c r="WF2385" s="121"/>
      <c r="WG2385" s="121"/>
      <c r="WH2385" s="121"/>
      <c r="WI2385" s="121"/>
      <c r="WJ2385" s="121"/>
      <c r="WK2385" s="121"/>
      <c r="WL2385" s="121"/>
      <c r="WM2385" s="121"/>
      <c r="WN2385" s="121"/>
      <c r="WO2385" s="121"/>
      <c r="WP2385" s="121"/>
      <c r="WQ2385" s="121"/>
      <c r="WR2385" s="121"/>
      <c r="WS2385" s="121"/>
      <c r="WT2385" s="121"/>
      <c r="WU2385" s="121"/>
      <c r="WV2385" s="121"/>
      <c r="WW2385" s="121"/>
      <c r="WX2385" s="121"/>
      <c r="WY2385" s="121"/>
      <c r="WZ2385" s="121"/>
      <c r="XA2385" s="121"/>
      <c r="XB2385" s="121"/>
      <c r="XC2385" s="121"/>
      <c r="XD2385" s="121"/>
      <c r="XE2385" s="121"/>
      <c r="XF2385" s="121"/>
      <c r="XG2385" s="121"/>
      <c r="XH2385" s="121"/>
      <c r="XI2385" s="121"/>
      <c r="XJ2385" s="121"/>
      <c r="XK2385" s="121"/>
      <c r="XL2385" s="121"/>
      <c r="XM2385" s="121"/>
      <c r="XN2385" s="121"/>
      <c r="XO2385" s="121"/>
      <c r="XP2385" s="121"/>
      <c r="XQ2385" s="121"/>
      <c r="XR2385" s="121"/>
      <c r="XS2385" s="121"/>
      <c r="XT2385" s="121"/>
      <c r="XU2385" s="121"/>
      <c r="XV2385" s="121"/>
      <c r="XW2385" s="121"/>
      <c r="XX2385" s="121"/>
      <c r="XY2385" s="121"/>
      <c r="XZ2385" s="121"/>
      <c r="YA2385" s="121"/>
      <c r="YB2385" s="121"/>
      <c r="YC2385" s="121"/>
      <c r="YD2385" s="121"/>
      <c r="YE2385" s="121"/>
      <c r="YF2385" s="121"/>
      <c r="YG2385" s="121"/>
      <c r="YH2385" s="121"/>
      <c r="YI2385" s="121"/>
      <c r="YJ2385" s="121"/>
      <c r="YK2385" s="121"/>
      <c r="YL2385" s="121"/>
      <c r="YM2385" s="121"/>
      <c r="YN2385" s="121"/>
      <c r="YO2385" s="121"/>
      <c r="YP2385" s="121"/>
      <c r="YQ2385" s="121"/>
      <c r="YR2385" s="121"/>
      <c r="YS2385" s="121"/>
      <c r="YT2385" s="121"/>
      <c r="YU2385" s="121"/>
      <c r="YV2385" s="121"/>
      <c r="YW2385" s="121"/>
      <c r="YX2385" s="121"/>
      <c r="YY2385" s="121"/>
      <c r="YZ2385" s="121"/>
      <c r="ZA2385" s="121"/>
      <c r="ZB2385" s="121"/>
      <c r="ZC2385" s="121"/>
      <c r="ZD2385" s="121"/>
      <c r="ZE2385" s="121"/>
      <c r="ZF2385" s="121"/>
      <c r="ZG2385" s="121"/>
      <c r="ZH2385" s="121"/>
      <c r="ZI2385" s="121"/>
      <c r="ZJ2385" s="121"/>
      <c r="ZK2385" s="121"/>
      <c r="ZL2385" s="121"/>
      <c r="ZM2385" s="121"/>
      <c r="ZN2385" s="121"/>
      <c r="ZO2385" s="121"/>
      <c r="ZP2385" s="121"/>
      <c r="ZQ2385" s="121"/>
      <c r="ZR2385" s="121"/>
      <c r="ZS2385" s="121"/>
      <c r="ZT2385" s="121"/>
      <c r="ZU2385" s="121"/>
      <c r="ZV2385" s="121"/>
      <c r="ZW2385" s="121"/>
      <c r="ZX2385" s="121"/>
      <c r="ZY2385" s="121"/>
      <c r="ZZ2385" s="121"/>
      <c r="AAA2385" s="121"/>
      <c r="AAB2385" s="121"/>
      <c r="AAC2385" s="121"/>
      <c r="AAD2385" s="121"/>
      <c r="AAE2385" s="121"/>
      <c r="AAF2385" s="121"/>
      <c r="AAG2385" s="121"/>
      <c r="AAH2385" s="121"/>
      <c r="AAI2385" s="121"/>
      <c r="AAJ2385" s="121"/>
      <c r="AAK2385" s="121"/>
      <c r="AAL2385" s="121"/>
      <c r="AAM2385" s="121"/>
      <c r="AAN2385" s="121"/>
      <c r="AAO2385" s="121"/>
      <c r="AAP2385" s="121"/>
      <c r="AAQ2385" s="121"/>
      <c r="AAR2385" s="121"/>
      <c r="AAS2385" s="121"/>
      <c r="AAT2385" s="121"/>
      <c r="AAU2385" s="121"/>
      <c r="AAV2385" s="121"/>
      <c r="AAW2385" s="121"/>
      <c r="AAX2385" s="121"/>
      <c r="AAY2385" s="121"/>
      <c r="AAZ2385" s="121"/>
      <c r="ABA2385" s="121"/>
      <c r="ABB2385" s="121"/>
      <c r="ABC2385" s="121"/>
      <c r="ABD2385" s="121"/>
      <c r="ABE2385" s="121"/>
      <c r="ABF2385" s="121"/>
      <c r="ABG2385" s="121"/>
      <c r="ABH2385" s="121"/>
      <c r="ABI2385" s="121"/>
      <c r="ABJ2385" s="121"/>
      <c r="ABK2385" s="121"/>
      <c r="ABL2385" s="121"/>
      <c r="ABM2385" s="121"/>
      <c r="ABN2385" s="121"/>
      <c r="ABO2385" s="121"/>
      <c r="ABP2385" s="121"/>
      <c r="ABQ2385" s="121"/>
      <c r="ABR2385" s="121"/>
      <c r="ABS2385" s="121"/>
      <c r="ABT2385" s="121"/>
      <c r="ABU2385" s="121"/>
      <c r="ABV2385" s="121"/>
      <c r="ABW2385" s="121"/>
      <c r="ABX2385" s="121"/>
      <c r="ABY2385" s="121"/>
      <c r="ABZ2385" s="121"/>
      <c r="ACA2385" s="121"/>
      <c r="ACB2385" s="121"/>
      <c r="ACC2385" s="121"/>
      <c r="ACD2385" s="121"/>
      <c r="ACE2385" s="121"/>
      <c r="ACF2385" s="121"/>
      <c r="ACG2385" s="121"/>
      <c r="ACH2385" s="121"/>
      <c r="ACI2385" s="121"/>
      <c r="ACJ2385" s="121"/>
      <c r="ACK2385" s="121"/>
      <c r="ACL2385" s="121"/>
      <c r="ACM2385" s="121"/>
      <c r="ACN2385" s="121"/>
      <c r="ACO2385" s="121"/>
      <c r="ACP2385" s="121"/>
      <c r="ACQ2385" s="121"/>
      <c r="ACR2385" s="121"/>
      <c r="ACS2385" s="121"/>
      <c r="ACT2385" s="121"/>
      <c r="ACU2385" s="121"/>
      <c r="ACV2385" s="121"/>
      <c r="ACW2385" s="121"/>
      <c r="ACX2385" s="121"/>
      <c r="ACY2385" s="121"/>
      <c r="ACZ2385" s="121"/>
      <c r="ADA2385" s="121"/>
      <c r="ADB2385" s="121"/>
      <c r="ADC2385" s="121"/>
      <c r="ADD2385" s="121"/>
      <c r="ADE2385" s="121"/>
      <c r="ADF2385" s="121"/>
      <c r="ADG2385" s="121"/>
      <c r="ADH2385" s="121"/>
      <c r="ADI2385" s="121"/>
      <c r="ADJ2385" s="121"/>
      <c r="ADK2385" s="121"/>
      <c r="ADL2385" s="121"/>
      <c r="ADM2385" s="121"/>
      <c r="ADN2385" s="121"/>
      <c r="ADO2385" s="121"/>
      <c r="ADP2385" s="121"/>
      <c r="ADQ2385" s="121"/>
      <c r="ADR2385" s="121"/>
      <c r="ADS2385" s="121"/>
      <c r="ADT2385" s="121"/>
      <c r="ADU2385" s="121"/>
      <c r="ADV2385" s="121"/>
      <c r="ADW2385" s="121"/>
      <c r="ADX2385" s="121"/>
      <c r="ADY2385" s="121"/>
      <c r="ADZ2385" s="121"/>
      <c r="AEA2385" s="121"/>
      <c r="AEB2385" s="121"/>
      <c r="AEC2385" s="121"/>
      <c r="AED2385" s="121"/>
      <c r="AEE2385" s="121"/>
      <c r="AEF2385" s="121"/>
      <c r="AEG2385" s="121"/>
      <c r="AEH2385" s="121"/>
      <c r="AEI2385" s="121"/>
      <c r="AEJ2385" s="121"/>
      <c r="AEK2385" s="121"/>
      <c r="AEL2385" s="121"/>
      <c r="AEM2385" s="121"/>
      <c r="AEN2385" s="121"/>
      <c r="AEO2385" s="121"/>
      <c r="AEP2385" s="121"/>
      <c r="AEQ2385" s="121"/>
      <c r="AER2385" s="121"/>
      <c r="AES2385" s="121"/>
      <c r="AET2385" s="121"/>
      <c r="AEU2385" s="121"/>
      <c r="AEV2385" s="121"/>
      <c r="AEW2385" s="121"/>
      <c r="AEX2385" s="121"/>
      <c r="AEY2385" s="121"/>
      <c r="AEZ2385" s="121"/>
      <c r="AFA2385" s="121"/>
      <c r="AFB2385" s="121"/>
      <c r="AFC2385" s="121"/>
      <c r="AFD2385" s="121"/>
      <c r="AFE2385" s="121"/>
      <c r="AFF2385" s="121"/>
      <c r="AFG2385" s="121"/>
      <c r="AFH2385" s="121"/>
      <c r="AFI2385" s="121"/>
      <c r="AFJ2385" s="121"/>
      <c r="AFK2385" s="121"/>
      <c r="AFL2385" s="121"/>
      <c r="AFM2385" s="121"/>
      <c r="AFN2385" s="121"/>
      <c r="AFO2385" s="121"/>
      <c r="AFP2385" s="121"/>
      <c r="AFQ2385" s="121"/>
      <c r="AFR2385" s="121"/>
      <c r="AFS2385" s="121"/>
      <c r="AFT2385" s="121"/>
      <c r="AFU2385" s="121"/>
      <c r="AFV2385" s="121"/>
      <c r="AFW2385" s="121"/>
      <c r="AFX2385" s="121"/>
      <c r="AFY2385" s="121"/>
      <c r="AFZ2385" s="121"/>
      <c r="AGA2385" s="121"/>
      <c r="AGB2385" s="121"/>
      <c r="AGC2385" s="121"/>
      <c r="AGD2385" s="121"/>
      <c r="AGE2385" s="121"/>
      <c r="AGF2385" s="121"/>
      <c r="AGG2385" s="121"/>
      <c r="AGH2385" s="121"/>
      <c r="AGI2385" s="121"/>
      <c r="AGJ2385" s="121"/>
      <c r="AGK2385" s="121"/>
      <c r="AGL2385" s="121"/>
      <c r="AGM2385" s="121"/>
      <c r="AGN2385" s="121"/>
      <c r="AGO2385" s="121"/>
      <c r="AGP2385" s="121"/>
      <c r="AGQ2385" s="121"/>
      <c r="AGR2385" s="121"/>
      <c r="AGS2385" s="121"/>
      <c r="AGT2385" s="121"/>
      <c r="AGU2385" s="121"/>
      <c r="AGV2385" s="121"/>
      <c r="AGW2385" s="121"/>
      <c r="AGX2385" s="121"/>
      <c r="AGY2385" s="121"/>
      <c r="AGZ2385" s="121"/>
      <c r="AHA2385" s="121"/>
      <c r="AHB2385" s="121"/>
      <c r="AHC2385" s="121"/>
      <c r="AHD2385" s="121"/>
      <c r="AHE2385" s="121"/>
      <c r="AHF2385" s="121"/>
      <c r="AHG2385" s="121"/>
      <c r="AHH2385" s="121"/>
      <c r="AHI2385" s="121"/>
      <c r="AHJ2385" s="121"/>
      <c r="AHK2385" s="121"/>
      <c r="AHL2385" s="121"/>
      <c r="AHM2385" s="121"/>
      <c r="AHN2385" s="121"/>
      <c r="AHO2385" s="121"/>
      <c r="AHP2385" s="121"/>
      <c r="AHQ2385" s="121"/>
      <c r="AHR2385" s="121"/>
      <c r="AHS2385" s="121"/>
      <c r="AHT2385" s="121"/>
      <c r="AHU2385" s="121"/>
      <c r="AHV2385" s="121"/>
      <c r="AHW2385" s="121"/>
      <c r="AHX2385" s="121"/>
      <c r="AHY2385" s="121"/>
      <c r="AHZ2385" s="121"/>
      <c r="AIA2385" s="121"/>
      <c r="AIB2385" s="121"/>
      <c r="AIC2385" s="121"/>
      <c r="AID2385" s="121"/>
      <c r="AIE2385" s="121"/>
      <c r="AIF2385" s="121"/>
      <c r="AIG2385" s="121"/>
      <c r="AIH2385" s="121"/>
      <c r="AII2385" s="121"/>
      <c r="AIJ2385" s="121"/>
      <c r="AIK2385" s="121"/>
      <c r="AIL2385" s="121"/>
      <c r="AIM2385" s="121"/>
      <c r="AIN2385" s="121"/>
      <c r="AIO2385" s="121"/>
      <c r="AIP2385" s="121"/>
      <c r="AIQ2385" s="121"/>
      <c r="AIR2385" s="121"/>
      <c r="AIS2385" s="121"/>
      <c r="AIT2385" s="121"/>
      <c r="AIU2385" s="121"/>
      <c r="AIV2385" s="121"/>
      <c r="AIW2385" s="121"/>
      <c r="AIX2385" s="121"/>
      <c r="AIY2385" s="121"/>
      <c r="AIZ2385" s="121"/>
      <c r="AJA2385" s="121"/>
      <c r="AJB2385" s="121"/>
      <c r="AJC2385" s="121"/>
      <c r="AJD2385" s="121"/>
      <c r="AJE2385" s="121"/>
      <c r="AJF2385" s="121"/>
      <c r="AJG2385" s="121"/>
      <c r="AJH2385" s="121"/>
      <c r="AJI2385" s="121"/>
      <c r="AJJ2385" s="121"/>
      <c r="AJK2385" s="121"/>
      <c r="AJL2385" s="121"/>
      <c r="AJM2385" s="121"/>
      <c r="AJN2385" s="121"/>
      <c r="AJO2385" s="121"/>
      <c r="AJP2385" s="121"/>
      <c r="AJQ2385" s="121"/>
      <c r="AJR2385" s="121"/>
      <c r="AJS2385" s="121"/>
      <c r="AJT2385" s="121"/>
      <c r="AJU2385" s="121"/>
      <c r="AJV2385" s="121"/>
      <c r="AJW2385" s="121"/>
      <c r="AJX2385" s="121"/>
      <c r="AJY2385" s="121"/>
      <c r="AJZ2385" s="121"/>
      <c r="AKA2385" s="121"/>
      <c r="AKB2385" s="121"/>
      <c r="AKC2385" s="121"/>
      <c r="AKD2385" s="121"/>
      <c r="AKE2385" s="121"/>
      <c r="AKF2385" s="121"/>
      <c r="AKG2385" s="121"/>
      <c r="AKH2385" s="121"/>
      <c r="AKI2385" s="121"/>
      <c r="AKJ2385" s="121"/>
      <c r="AKK2385" s="121"/>
      <c r="AKL2385" s="121"/>
      <c r="AKM2385" s="121"/>
      <c r="AKN2385" s="121"/>
      <c r="AKO2385" s="121"/>
      <c r="AKP2385" s="121"/>
      <c r="AKQ2385" s="121"/>
      <c r="AKR2385" s="121"/>
      <c r="AKS2385" s="121"/>
      <c r="AKT2385" s="121"/>
      <c r="AKU2385" s="121"/>
      <c r="AKV2385" s="121"/>
      <c r="AKW2385" s="121"/>
      <c r="AKX2385" s="121"/>
      <c r="AKY2385" s="121"/>
      <c r="AKZ2385" s="121"/>
      <c r="ALA2385" s="121"/>
      <c r="ALB2385" s="121"/>
      <c r="ALC2385" s="121"/>
      <c r="ALD2385" s="121"/>
      <c r="ALE2385" s="121"/>
      <c r="ALF2385" s="121"/>
      <c r="ALG2385" s="121"/>
      <c r="ALH2385" s="121"/>
      <c r="ALI2385" s="121"/>
      <c r="ALJ2385" s="121"/>
      <c r="ALK2385" s="121"/>
      <c r="ALL2385" s="121"/>
      <c r="ALM2385" s="121"/>
      <c r="ALN2385" s="121"/>
      <c r="ALO2385" s="121"/>
      <c r="ALP2385" s="121"/>
      <c r="ALQ2385" s="121"/>
      <c r="ALR2385" s="121"/>
      <c r="ALS2385" s="121"/>
      <c r="ALT2385" s="121"/>
      <c r="ALU2385" s="121"/>
      <c r="ALV2385" s="121"/>
      <c r="ALW2385" s="121"/>
      <c r="ALX2385" s="121"/>
      <c r="ALY2385" s="121"/>
      <c r="ALZ2385" s="121"/>
      <c r="AMA2385" s="121"/>
      <c r="AMB2385" s="121"/>
      <c r="AMC2385" s="121"/>
      <c r="AMD2385" s="121"/>
      <c r="AME2385" s="121"/>
      <c r="AMF2385" s="121"/>
      <c r="AMG2385" s="121"/>
      <c r="AMH2385" s="121"/>
      <c r="AMI2385" s="121"/>
      <c r="AMJ2385" s="121"/>
      <c r="AMK2385" s="121"/>
    </row>
    <row r="2386" spans="1:1025" s="108" customFormat="1" ht="43.2">
      <c r="A2386" s="15">
        <v>2383</v>
      </c>
      <c r="B2386" s="274" t="s">
        <v>18</v>
      </c>
      <c r="C2386" s="274" t="s">
        <v>3864</v>
      </c>
      <c r="D2386" s="16" t="s">
        <v>5863</v>
      </c>
      <c r="E2386" s="81" t="s">
        <v>5804</v>
      </c>
      <c r="F2386" s="16" t="s">
        <v>938</v>
      </c>
      <c r="G2386" s="274" t="s">
        <v>1052</v>
      </c>
      <c r="H2386" s="274" t="s">
        <v>5877</v>
      </c>
      <c r="I2386" s="81" t="s">
        <v>5870</v>
      </c>
      <c r="J2386" s="81" t="s">
        <v>4416</v>
      </c>
      <c r="K2386" s="16" t="s">
        <v>5878</v>
      </c>
      <c r="L2386" s="16" t="s">
        <v>5808</v>
      </c>
      <c r="M2386" s="16"/>
      <c r="N2386" s="121"/>
      <c r="O2386" s="121"/>
      <c r="P2386" s="121"/>
      <c r="Q2386" s="121"/>
      <c r="R2386" s="121"/>
      <c r="S2386" s="121"/>
      <c r="T2386" s="121"/>
      <c r="U2386" s="121"/>
      <c r="V2386" s="121"/>
      <c r="W2386" s="121"/>
      <c r="X2386" s="121"/>
      <c r="Y2386" s="121"/>
      <c r="Z2386" s="121"/>
      <c r="AA2386" s="121"/>
      <c r="AB2386" s="121"/>
      <c r="AC2386" s="121"/>
      <c r="AD2386" s="121"/>
      <c r="AE2386" s="121"/>
      <c r="AF2386" s="121"/>
      <c r="AG2386" s="121"/>
      <c r="AH2386" s="121"/>
      <c r="AI2386" s="121"/>
      <c r="AJ2386" s="121"/>
      <c r="AK2386" s="121"/>
      <c r="AL2386" s="121"/>
      <c r="AM2386" s="121"/>
      <c r="AN2386" s="121"/>
      <c r="AO2386" s="121"/>
      <c r="AP2386" s="121"/>
      <c r="AQ2386" s="121"/>
      <c r="AR2386" s="121"/>
      <c r="AS2386" s="121"/>
      <c r="AT2386" s="121"/>
      <c r="AU2386" s="121"/>
      <c r="AV2386" s="121"/>
      <c r="AW2386" s="121"/>
      <c r="AX2386" s="121"/>
      <c r="AY2386" s="121"/>
      <c r="AZ2386" s="121"/>
      <c r="BA2386" s="121"/>
      <c r="BB2386" s="121"/>
      <c r="BC2386" s="121"/>
      <c r="BD2386" s="121"/>
      <c r="BE2386" s="121"/>
      <c r="BF2386" s="121"/>
      <c r="BG2386" s="121"/>
      <c r="BH2386" s="121"/>
      <c r="BI2386" s="121"/>
      <c r="BJ2386" s="121"/>
      <c r="BK2386" s="121"/>
      <c r="BL2386" s="121"/>
      <c r="BM2386" s="121"/>
      <c r="BN2386" s="121"/>
      <c r="BO2386" s="121"/>
      <c r="BP2386" s="121"/>
      <c r="BQ2386" s="121"/>
      <c r="BR2386" s="121"/>
      <c r="BS2386" s="121"/>
      <c r="BT2386" s="121"/>
      <c r="BU2386" s="121"/>
      <c r="BV2386" s="121"/>
      <c r="BW2386" s="121"/>
      <c r="BX2386" s="121"/>
      <c r="BY2386" s="121"/>
      <c r="BZ2386" s="121"/>
      <c r="CA2386" s="121"/>
      <c r="CB2386" s="121"/>
      <c r="CC2386" s="121"/>
      <c r="CD2386" s="121"/>
      <c r="CE2386" s="121"/>
      <c r="CF2386" s="121"/>
      <c r="CG2386" s="121"/>
      <c r="CH2386" s="121"/>
      <c r="CI2386" s="121"/>
      <c r="CJ2386" s="121"/>
      <c r="CK2386" s="121"/>
      <c r="CL2386" s="121"/>
      <c r="CM2386" s="121"/>
      <c r="CN2386" s="121"/>
      <c r="CO2386" s="121"/>
      <c r="CP2386" s="121"/>
      <c r="CQ2386" s="121"/>
      <c r="CR2386" s="121"/>
      <c r="CS2386" s="121"/>
      <c r="CT2386" s="121"/>
      <c r="CU2386" s="121"/>
      <c r="CV2386" s="121"/>
      <c r="CW2386" s="121"/>
      <c r="CX2386" s="121"/>
      <c r="CY2386" s="121"/>
      <c r="CZ2386" s="121"/>
      <c r="DA2386" s="121"/>
      <c r="DB2386" s="121"/>
      <c r="DC2386" s="121"/>
      <c r="DD2386" s="121"/>
      <c r="DE2386" s="121"/>
      <c r="DF2386" s="121"/>
      <c r="DG2386" s="121"/>
      <c r="DH2386" s="121"/>
      <c r="DI2386" s="121"/>
      <c r="DJ2386" s="121"/>
      <c r="DK2386" s="121"/>
      <c r="DL2386" s="121"/>
      <c r="DM2386" s="121"/>
      <c r="DN2386" s="121"/>
      <c r="DO2386" s="121"/>
      <c r="DP2386" s="121"/>
      <c r="DQ2386" s="121"/>
      <c r="DR2386" s="121"/>
      <c r="DS2386" s="121"/>
      <c r="DT2386" s="121"/>
      <c r="DU2386" s="121"/>
      <c r="DV2386" s="121"/>
      <c r="DW2386" s="121"/>
      <c r="DX2386" s="121"/>
      <c r="DY2386" s="121"/>
      <c r="DZ2386" s="121"/>
      <c r="EA2386" s="121"/>
      <c r="EB2386" s="121"/>
      <c r="EC2386" s="121"/>
      <c r="ED2386" s="121"/>
      <c r="EE2386" s="121"/>
      <c r="EF2386" s="121"/>
      <c r="EG2386" s="121"/>
      <c r="EH2386" s="121"/>
      <c r="EI2386" s="121"/>
      <c r="EJ2386" s="121"/>
      <c r="EK2386" s="121"/>
      <c r="EL2386" s="121"/>
      <c r="EM2386" s="121"/>
      <c r="EN2386" s="121"/>
      <c r="EO2386" s="121"/>
      <c r="EP2386" s="121"/>
      <c r="EQ2386" s="121"/>
      <c r="ER2386" s="121"/>
      <c r="ES2386" s="121"/>
      <c r="ET2386" s="121"/>
      <c r="EU2386" s="121"/>
      <c r="EV2386" s="121"/>
      <c r="EW2386" s="121"/>
      <c r="EX2386" s="121"/>
      <c r="EY2386" s="121"/>
      <c r="EZ2386" s="121"/>
      <c r="FA2386" s="121"/>
      <c r="FB2386" s="121"/>
      <c r="FC2386" s="121"/>
      <c r="FD2386" s="121"/>
      <c r="FE2386" s="121"/>
      <c r="FF2386" s="121"/>
      <c r="FG2386" s="121"/>
      <c r="FH2386" s="121"/>
      <c r="FI2386" s="121"/>
      <c r="FJ2386" s="121"/>
      <c r="FK2386" s="121"/>
      <c r="FL2386" s="121"/>
      <c r="FM2386" s="121"/>
      <c r="FN2386" s="121"/>
      <c r="FO2386" s="121"/>
      <c r="FP2386" s="121"/>
      <c r="FQ2386" s="121"/>
      <c r="FR2386" s="121"/>
      <c r="FS2386" s="121"/>
      <c r="FT2386" s="121"/>
      <c r="FU2386" s="121"/>
      <c r="FV2386" s="121"/>
      <c r="FW2386" s="121"/>
      <c r="FX2386" s="121"/>
      <c r="FY2386" s="121"/>
      <c r="FZ2386" s="121"/>
      <c r="GA2386" s="121"/>
      <c r="GB2386" s="121"/>
      <c r="GC2386" s="121"/>
      <c r="GD2386" s="121"/>
      <c r="GE2386" s="121"/>
      <c r="GF2386" s="121"/>
      <c r="GG2386" s="121"/>
      <c r="GH2386" s="121"/>
      <c r="GI2386" s="121"/>
      <c r="GJ2386" s="121"/>
      <c r="GK2386" s="121"/>
      <c r="GL2386" s="121"/>
      <c r="GM2386" s="121"/>
      <c r="GN2386" s="121"/>
      <c r="GO2386" s="121"/>
      <c r="GP2386" s="121"/>
      <c r="GQ2386" s="121"/>
      <c r="GR2386" s="121"/>
      <c r="GS2386" s="121"/>
      <c r="GT2386" s="121"/>
      <c r="GU2386" s="121"/>
      <c r="GV2386" s="121"/>
      <c r="GW2386" s="121"/>
      <c r="GX2386" s="121"/>
      <c r="GY2386" s="121"/>
      <c r="GZ2386" s="121"/>
      <c r="HA2386" s="121"/>
      <c r="HB2386" s="121"/>
      <c r="HC2386" s="121"/>
      <c r="HD2386" s="121"/>
      <c r="HE2386" s="121"/>
      <c r="HF2386" s="121"/>
      <c r="HG2386" s="121"/>
      <c r="HH2386" s="121"/>
      <c r="HI2386" s="121"/>
      <c r="HJ2386" s="121"/>
      <c r="HK2386" s="121"/>
      <c r="HL2386" s="121"/>
      <c r="HM2386" s="121"/>
      <c r="HN2386" s="121"/>
      <c r="HO2386" s="121"/>
      <c r="HP2386" s="121"/>
      <c r="HQ2386" s="121"/>
      <c r="HR2386" s="121"/>
      <c r="HS2386" s="121"/>
      <c r="HT2386" s="121"/>
      <c r="HU2386" s="121"/>
      <c r="HV2386" s="121"/>
      <c r="HW2386" s="121"/>
      <c r="HX2386" s="121"/>
      <c r="HY2386" s="121"/>
      <c r="HZ2386" s="121"/>
      <c r="IA2386" s="121"/>
      <c r="IB2386" s="121"/>
      <c r="IC2386" s="121"/>
      <c r="ID2386" s="121"/>
      <c r="IE2386" s="121"/>
      <c r="IF2386" s="121"/>
      <c r="IG2386" s="121"/>
      <c r="IH2386" s="121"/>
      <c r="II2386" s="121"/>
      <c r="IJ2386" s="121"/>
      <c r="IK2386" s="121"/>
      <c r="IL2386" s="121"/>
      <c r="IM2386" s="121"/>
      <c r="IN2386" s="121"/>
      <c r="IO2386" s="121"/>
      <c r="IP2386" s="121"/>
      <c r="IQ2386" s="121"/>
      <c r="IR2386" s="121"/>
      <c r="IS2386" s="121"/>
      <c r="IT2386" s="121"/>
      <c r="IU2386" s="121"/>
      <c r="IV2386" s="121"/>
      <c r="IW2386" s="121"/>
      <c r="IX2386" s="121"/>
      <c r="IY2386" s="121"/>
      <c r="IZ2386" s="121"/>
      <c r="JA2386" s="121"/>
      <c r="JB2386" s="121"/>
      <c r="JC2386" s="121"/>
      <c r="JD2386" s="121"/>
      <c r="JE2386" s="121"/>
      <c r="JF2386" s="121"/>
      <c r="JG2386" s="121"/>
      <c r="JH2386" s="121"/>
      <c r="JI2386" s="121"/>
      <c r="JJ2386" s="121"/>
      <c r="JK2386" s="121"/>
      <c r="JL2386" s="121"/>
      <c r="JM2386" s="121"/>
      <c r="JN2386" s="121"/>
      <c r="JO2386" s="121"/>
      <c r="JP2386" s="121"/>
      <c r="JQ2386" s="121"/>
      <c r="JR2386" s="121"/>
      <c r="JS2386" s="121"/>
      <c r="JT2386" s="121"/>
      <c r="JU2386" s="121"/>
      <c r="JV2386" s="121"/>
      <c r="JW2386" s="121"/>
      <c r="JX2386" s="121"/>
      <c r="JY2386" s="121"/>
      <c r="JZ2386" s="121"/>
      <c r="KA2386" s="121"/>
      <c r="KB2386" s="121"/>
      <c r="KC2386" s="121"/>
      <c r="KD2386" s="121"/>
      <c r="KE2386" s="121"/>
      <c r="KF2386" s="121"/>
      <c r="KG2386" s="121"/>
      <c r="KH2386" s="121"/>
      <c r="KI2386" s="121"/>
      <c r="KJ2386" s="121"/>
      <c r="KK2386" s="121"/>
      <c r="KL2386" s="121"/>
      <c r="KM2386" s="121"/>
      <c r="KN2386" s="121"/>
      <c r="KO2386" s="121"/>
      <c r="KP2386" s="121"/>
      <c r="KQ2386" s="121"/>
      <c r="KR2386" s="121"/>
      <c r="KS2386" s="121"/>
      <c r="KT2386" s="121"/>
      <c r="KU2386" s="121"/>
      <c r="KV2386" s="121"/>
      <c r="KW2386" s="121"/>
      <c r="KX2386" s="121"/>
      <c r="KY2386" s="121"/>
      <c r="KZ2386" s="121"/>
      <c r="LA2386" s="121"/>
      <c r="LB2386" s="121"/>
      <c r="LC2386" s="121"/>
      <c r="LD2386" s="121"/>
      <c r="LE2386" s="121"/>
      <c r="LF2386" s="121"/>
      <c r="LG2386" s="121"/>
      <c r="LH2386" s="121"/>
      <c r="LI2386" s="121"/>
      <c r="LJ2386" s="121"/>
      <c r="LK2386" s="121"/>
      <c r="LL2386" s="121"/>
      <c r="LM2386" s="121"/>
      <c r="LN2386" s="121"/>
      <c r="LO2386" s="121"/>
      <c r="LP2386" s="121"/>
      <c r="LQ2386" s="121"/>
      <c r="LR2386" s="121"/>
      <c r="LS2386" s="121"/>
      <c r="LT2386" s="121"/>
      <c r="LU2386" s="121"/>
      <c r="LV2386" s="121"/>
      <c r="LW2386" s="121"/>
      <c r="LX2386" s="121"/>
      <c r="LY2386" s="121"/>
      <c r="LZ2386" s="121"/>
      <c r="MA2386" s="121"/>
      <c r="MB2386" s="121"/>
      <c r="MC2386" s="121"/>
      <c r="MD2386" s="121"/>
      <c r="ME2386" s="121"/>
      <c r="MF2386" s="121"/>
      <c r="MG2386" s="121"/>
      <c r="MH2386" s="121"/>
      <c r="MI2386" s="121"/>
      <c r="MJ2386" s="121"/>
      <c r="MK2386" s="121"/>
      <c r="ML2386" s="121"/>
      <c r="MM2386" s="121"/>
      <c r="MN2386" s="121"/>
      <c r="MO2386" s="121"/>
      <c r="MP2386" s="121"/>
      <c r="MQ2386" s="121"/>
      <c r="MR2386" s="121"/>
      <c r="MS2386" s="121"/>
      <c r="MT2386" s="121"/>
      <c r="MU2386" s="121"/>
      <c r="MV2386" s="121"/>
      <c r="MW2386" s="121"/>
      <c r="MX2386" s="121"/>
      <c r="MY2386" s="121"/>
      <c r="MZ2386" s="121"/>
      <c r="NA2386" s="121"/>
      <c r="NB2386" s="121"/>
      <c r="NC2386" s="121"/>
      <c r="ND2386" s="121"/>
      <c r="NE2386" s="121"/>
      <c r="NF2386" s="121"/>
      <c r="NG2386" s="121"/>
      <c r="NH2386" s="121"/>
      <c r="NI2386" s="121"/>
      <c r="NJ2386" s="121"/>
      <c r="NK2386" s="121"/>
      <c r="NL2386" s="121"/>
      <c r="NM2386" s="121"/>
      <c r="NN2386" s="121"/>
      <c r="NO2386" s="121"/>
      <c r="NP2386" s="121"/>
      <c r="NQ2386" s="121"/>
      <c r="NR2386" s="121"/>
      <c r="NS2386" s="121"/>
      <c r="NT2386" s="121"/>
      <c r="NU2386" s="121"/>
      <c r="NV2386" s="121"/>
      <c r="NW2386" s="121"/>
      <c r="NX2386" s="121"/>
      <c r="NY2386" s="121"/>
      <c r="NZ2386" s="121"/>
      <c r="OA2386" s="121"/>
      <c r="OB2386" s="121"/>
      <c r="OC2386" s="121"/>
      <c r="OD2386" s="121"/>
      <c r="OE2386" s="121"/>
      <c r="OF2386" s="121"/>
      <c r="OG2386" s="121"/>
      <c r="OH2386" s="121"/>
      <c r="OI2386" s="121"/>
      <c r="OJ2386" s="121"/>
      <c r="OK2386" s="121"/>
      <c r="OL2386" s="121"/>
      <c r="OM2386" s="121"/>
      <c r="ON2386" s="121"/>
      <c r="OO2386" s="121"/>
      <c r="OP2386" s="121"/>
      <c r="OQ2386" s="121"/>
      <c r="OR2386" s="121"/>
      <c r="OS2386" s="121"/>
      <c r="OT2386" s="121"/>
      <c r="OU2386" s="121"/>
      <c r="OV2386" s="121"/>
      <c r="OW2386" s="121"/>
      <c r="OX2386" s="121"/>
      <c r="OY2386" s="121"/>
      <c r="OZ2386" s="121"/>
      <c r="PA2386" s="121"/>
      <c r="PB2386" s="121"/>
      <c r="PC2386" s="121"/>
      <c r="PD2386" s="121"/>
      <c r="PE2386" s="121"/>
      <c r="PF2386" s="121"/>
      <c r="PG2386" s="121"/>
      <c r="PH2386" s="121"/>
      <c r="PI2386" s="121"/>
      <c r="PJ2386" s="121"/>
      <c r="PK2386" s="121"/>
      <c r="PL2386" s="121"/>
      <c r="PM2386" s="121"/>
      <c r="PN2386" s="121"/>
      <c r="PO2386" s="121"/>
      <c r="PP2386" s="121"/>
      <c r="PQ2386" s="121"/>
      <c r="PR2386" s="121"/>
      <c r="PS2386" s="121"/>
      <c r="PT2386" s="121"/>
      <c r="PU2386" s="121"/>
      <c r="PV2386" s="121"/>
      <c r="PW2386" s="121"/>
      <c r="PX2386" s="121"/>
      <c r="PY2386" s="121"/>
      <c r="PZ2386" s="121"/>
      <c r="QA2386" s="121"/>
      <c r="QB2386" s="121"/>
      <c r="QC2386" s="121"/>
      <c r="QD2386" s="121"/>
      <c r="QE2386" s="121"/>
      <c r="QF2386" s="121"/>
      <c r="QG2386" s="121"/>
      <c r="QH2386" s="121"/>
      <c r="QI2386" s="121"/>
      <c r="QJ2386" s="121"/>
      <c r="QK2386" s="121"/>
      <c r="QL2386" s="121"/>
      <c r="QM2386" s="121"/>
      <c r="QN2386" s="121"/>
      <c r="QO2386" s="121"/>
      <c r="QP2386" s="121"/>
      <c r="QQ2386" s="121"/>
      <c r="QR2386" s="121"/>
      <c r="QS2386" s="121"/>
      <c r="QT2386" s="121"/>
      <c r="QU2386" s="121"/>
      <c r="QV2386" s="121"/>
      <c r="QW2386" s="121"/>
      <c r="QX2386" s="121"/>
      <c r="QY2386" s="121"/>
      <c r="QZ2386" s="121"/>
      <c r="RA2386" s="121"/>
      <c r="RB2386" s="121"/>
      <c r="RC2386" s="121"/>
      <c r="RD2386" s="121"/>
      <c r="RE2386" s="121"/>
      <c r="RF2386" s="121"/>
      <c r="RG2386" s="121"/>
      <c r="RH2386" s="121"/>
      <c r="RI2386" s="121"/>
      <c r="RJ2386" s="121"/>
      <c r="RK2386" s="121"/>
      <c r="RL2386" s="121"/>
      <c r="RM2386" s="121"/>
      <c r="RN2386" s="121"/>
      <c r="RO2386" s="121"/>
      <c r="RP2386" s="121"/>
      <c r="RQ2386" s="121"/>
      <c r="RR2386" s="121"/>
      <c r="RS2386" s="121"/>
      <c r="RT2386" s="121"/>
      <c r="RU2386" s="121"/>
      <c r="RV2386" s="121"/>
      <c r="RW2386" s="121"/>
      <c r="RX2386" s="121"/>
      <c r="RY2386" s="121"/>
      <c r="RZ2386" s="121"/>
      <c r="SA2386" s="121"/>
      <c r="SB2386" s="121"/>
      <c r="SC2386" s="121"/>
      <c r="SD2386" s="121"/>
      <c r="SE2386" s="121"/>
      <c r="SF2386" s="121"/>
      <c r="SG2386" s="121"/>
      <c r="SH2386" s="121"/>
      <c r="SI2386" s="121"/>
      <c r="SJ2386" s="121"/>
      <c r="SK2386" s="121"/>
      <c r="SL2386" s="121"/>
      <c r="SM2386" s="121"/>
      <c r="SN2386" s="121"/>
      <c r="SO2386" s="121"/>
      <c r="SP2386" s="121"/>
      <c r="SQ2386" s="121"/>
      <c r="SR2386" s="121"/>
      <c r="SS2386" s="121"/>
      <c r="ST2386" s="121"/>
      <c r="SU2386" s="121"/>
      <c r="SV2386" s="121"/>
      <c r="SW2386" s="121"/>
      <c r="SX2386" s="121"/>
      <c r="SY2386" s="121"/>
      <c r="SZ2386" s="121"/>
      <c r="TA2386" s="121"/>
      <c r="TB2386" s="121"/>
      <c r="TC2386" s="121"/>
      <c r="TD2386" s="121"/>
      <c r="TE2386" s="121"/>
      <c r="TF2386" s="121"/>
      <c r="TG2386" s="121"/>
      <c r="TH2386" s="121"/>
      <c r="TI2386" s="121"/>
      <c r="TJ2386" s="121"/>
      <c r="TK2386" s="121"/>
      <c r="TL2386" s="121"/>
      <c r="TM2386" s="121"/>
      <c r="TN2386" s="121"/>
      <c r="TO2386" s="121"/>
      <c r="TP2386" s="121"/>
      <c r="TQ2386" s="121"/>
      <c r="TR2386" s="121"/>
      <c r="TS2386" s="121"/>
      <c r="TT2386" s="121"/>
      <c r="TU2386" s="121"/>
      <c r="TV2386" s="121"/>
      <c r="TW2386" s="121"/>
      <c r="TX2386" s="121"/>
      <c r="TY2386" s="121"/>
      <c r="TZ2386" s="121"/>
      <c r="UA2386" s="121"/>
      <c r="UB2386" s="121"/>
      <c r="UC2386" s="121"/>
      <c r="UD2386" s="121"/>
      <c r="UE2386" s="121"/>
      <c r="UF2386" s="121"/>
      <c r="UG2386" s="121"/>
      <c r="UH2386" s="121"/>
      <c r="UI2386" s="121"/>
      <c r="UJ2386" s="121"/>
      <c r="UK2386" s="121"/>
      <c r="UL2386" s="121"/>
      <c r="UM2386" s="121"/>
      <c r="UN2386" s="121"/>
      <c r="UO2386" s="121"/>
      <c r="UP2386" s="121"/>
      <c r="UQ2386" s="121"/>
      <c r="UR2386" s="121"/>
      <c r="US2386" s="121"/>
      <c r="UT2386" s="121"/>
      <c r="UU2386" s="121"/>
      <c r="UV2386" s="121"/>
      <c r="UW2386" s="121"/>
      <c r="UX2386" s="121"/>
      <c r="UY2386" s="121"/>
      <c r="UZ2386" s="121"/>
      <c r="VA2386" s="121"/>
      <c r="VB2386" s="121"/>
      <c r="VC2386" s="121"/>
      <c r="VD2386" s="121"/>
      <c r="VE2386" s="121"/>
      <c r="VF2386" s="121"/>
      <c r="VG2386" s="121"/>
      <c r="VH2386" s="121"/>
      <c r="VI2386" s="121"/>
      <c r="VJ2386" s="121"/>
      <c r="VK2386" s="121"/>
      <c r="VL2386" s="121"/>
      <c r="VM2386" s="121"/>
      <c r="VN2386" s="121"/>
      <c r="VO2386" s="121"/>
      <c r="VP2386" s="121"/>
      <c r="VQ2386" s="121"/>
      <c r="VR2386" s="121"/>
      <c r="VS2386" s="121"/>
      <c r="VT2386" s="121"/>
      <c r="VU2386" s="121"/>
      <c r="VV2386" s="121"/>
      <c r="VW2386" s="121"/>
      <c r="VX2386" s="121"/>
      <c r="VY2386" s="121"/>
      <c r="VZ2386" s="121"/>
      <c r="WA2386" s="121"/>
      <c r="WB2386" s="121"/>
      <c r="WC2386" s="121"/>
      <c r="WD2386" s="121"/>
      <c r="WE2386" s="121"/>
      <c r="WF2386" s="121"/>
      <c r="WG2386" s="121"/>
      <c r="WH2386" s="121"/>
      <c r="WI2386" s="121"/>
      <c r="WJ2386" s="121"/>
      <c r="WK2386" s="121"/>
      <c r="WL2386" s="121"/>
      <c r="WM2386" s="121"/>
      <c r="WN2386" s="121"/>
      <c r="WO2386" s="121"/>
      <c r="WP2386" s="121"/>
      <c r="WQ2386" s="121"/>
      <c r="WR2386" s="121"/>
      <c r="WS2386" s="121"/>
      <c r="WT2386" s="121"/>
      <c r="WU2386" s="121"/>
      <c r="WV2386" s="121"/>
      <c r="WW2386" s="121"/>
      <c r="WX2386" s="121"/>
      <c r="WY2386" s="121"/>
      <c r="WZ2386" s="121"/>
      <c r="XA2386" s="121"/>
      <c r="XB2386" s="121"/>
      <c r="XC2386" s="121"/>
      <c r="XD2386" s="121"/>
      <c r="XE2386" s="121"/>
      <c r="XF2386" s="121"/>
      <c r="XG2386" s="121"/>
      <c r="XH2386" s="121"/>
      <c r="XI2386" s="121"/>
      <c r="XJ2386" s="121"/>
      <c r="XK2386" s="121"/>
      <c r="XL2386" s="121"/>
      <c r="XM2386" s="121"/>
      <c r="XN2386" s="121"/>
      <c r="XO2386" s="121"/>
      <c r="XP2386" s="121"/>
      <c r="XQ2386" s="121"/>
      <c r="XR2386" s="121"/>
      <c r="XS2386" s="121"/>
      <c r="XT2386" s="121"/>
      <c r="XU2386" s="121"/>
      <c r="XV2386" s="121"/>
      <c r="XW2386" s="121"/>
      <c r="XX2386" s="121"/>
      <c r="XY2386" s="121"/>
      <c r="XZ2386" s="121"/>
      <c r="YA2386" s="121"/>
      <c r="YB2386" s="121"/>
      <c r="YC2386" s="121"/>
      <c r="YD2386" s="121"/>
      <c r="YE2386" s="121"/>
      <c r="YF2386" s="121"/>
      <c r="YG2386" s="121"/>
      <c r="YH2386" s="121"/>
      <c r="YI2386" s="121"/>
      <c r="YJ2386" s="121"/>
      <c r="YK2386" s="121"/>
      <c r="YL2386" s="121"/>
      <c r="YM2386" s="121"/>
      <c r="YN2386" s="121"/>
      <c r="YO2386" s="121"/>
      <c r="YP2386" s="121"/>
      <c r="YQ2386" s="121"/>
      <c r="YR2386" s="121"/>
      <c r="YS2386" s="121"/>
      <c r="YT2386" s="121"/>
      <c r="YU2386" s="121"/>
      <c r="YV2386" s="121"/>
      <c r="YW2386" s="121"/>
      <c r="YX2386" s="121"/>
      <c r="YY2386" s="121"/>
      <c r="YZ2386" s="121"/>
      <c r="ZA2386" s="121"/>
      <c r="ZB2386" s="121"/>
      <c r="ZC2386" s="121"/>
      <c r="ZD2386" s="121"/>
      <c r="ZE2386" s="121"/>
      <c r="ZF2386" s="121"/>
      <c r="ZG2386" s="121"/>
      <c r="ZH2386" s="121"/>
      <c r="ZI2386" s="121"/>
      <c r="ZJ2386" s="121"/>
      <c r="ZK2386" s="121"/>
      <c r="ZL2386" s="121"/>
      <c r="ZM2386" s="121"/>
      <c r="ZN2386" s="121"/>
      <c r="ZO2386" s="121"/>
      <c r="ZP2386" s="121"/>
      <c r="ZQ2386" s="121"/>
      <c r="ZR2386" s="121"/>
      <c r="ZS2386" s="121"/>
      <c r="ZT2386" s="121"/>
      <c r="ZU2386" s="121"/>
      <c r="ZV2386" s="121"/>
      <c r="ZW2386" s="121"/>
      <c r="ZX2386" s="121"/>
      <c r="ZY2386" s="121"/>
      <c r="ZZ2386" s="121"/>
      <c r="AAA2386" s="121"/>
      <c r="AAB2386" s="121"/>
      <c r="AAC2386" s="121"/>
      <c r="AAD2386" s="121"/>
      <c r="AAE2386" s="121"/>
      <c r="AAF2386" s="121"/>
      <c r="AAG2386" s="121"/>
      <c r="AAH2386" s="121"/>
      <c r="AAI2386" s="121"/>
      <c r="AAJ2386" s="121"/>
      <c r="AAK2386" s="121"/>
      <c r="AAL2386" s="121"/>
      <c r="AAM2386" s="121"/>
      <c r="AAN2386" s="121"/>
      <c r="AAO2386" s="121"/>
      <c r="AAP2386" s="121"/>
      <c r="AAQ2386" s="121"/>
      <c r="AAR2386" s="121"/>
      <c r="AAS2386" s="121"/>
      <c r="AAT2386" s="121"/>
      <c r="AAU2386" s="121"/>
      <c r="AAV2386" s="121"/>
      <c r="AAW2386" s="121"/>
      <c r="AAX2386" s="121"/>
      <c r="AAY2386" s="121"/>
      <c r="AAZ2386" s="121"/>
      <c r="ABA2386" s="121"/>
      <c r="ABB2386" s="121"/>
      <c r="ABC2386" s="121"/>
      <c r="ABD2386" s="121"/>
      <c r="ABE2386" s="121"/>
      <c r="ABF2386" s="121"/>
      <c r="ABG2386" s="121"/>
      <c r="ABH2386" s="121"/>
      <c r="ABI2386" s="121"/>
      <c r="ABJ2386" s="121"/>
      <c r="ABK2386" s="121"/>
      <c r="ABL2386" s="121"/>
      <c r="ABM2386" s="121"/>
      <c r="ABN2386" s="121"/>
      <c r="ABO2386" s="121"/>
      <c r="ABP2386" s="121"/>
      <c r="ABQ2386" s="121"/>
      <c r="ABR2386" s="121"/>
      <c r="ABS2386" s="121"/>
      <c r="ABT2386" s="121"/>
      <c r="ABU2386" s="121"/>
      <c r="ABV2386" s="121"/>
      <c r="ABW2386" s="121"/>
      <c r="ABX2386" s="121"/>
      <c r="ABY2386" s="121"/>
      <c r="ABZ2386" s="121"/>
      <c r="ACA2386" s="121"/>
      <c r="ACB2386" s="121"/>
      <c r="ACC2386" s="121"/>
      <c r="ACD2386" s="121"/>
      <c r="ACE2386" s="121"/>
      <c r="ACF2386" s="121"/>
      <c r="ACG2386" s="121"/>
      <c r="ACH2386" s="121"/>
      <c r="ACI2386" s="121"/>
      <c r="ACJ2386" s="121"/>
      <c r="ACK2386" s="121"/>
      <c r="ACL2386" s="121"/>
      <c r="ACM2386" s="121"/>
      <c r="ACN2386" s="121"/>
      <c r="ACO2386" s="121"/>
      <c r="ACP2386" s="121"/>
      <c r="ACQ2386" s="121"/>
      <c r="ACR2386" s="121"/>
      <c r="ACS2386" s="121"/>
      <c r="ACT2386" s="121"/>
      <c r="ACU2386" s="121"/>
      <c r="ACV2386" s="121"/>
      <c r="ACW2386" s="121"/>
      <c r="ACX2386" s="121"/>
      <c r="ACY2386" s="121"/>
      <c r="ACZ2386" s="121"/>
      <c r="ADA2386" s="121"/>
      <c r="ADB2386" s="121"/>
      <c r="ADC2386" s="121"/>
      <c r="ADD2386" s="121"/>
      <c r="ADE2386" s="121"/>
      <c r="ADF2386" s="121"/>
      <c r="ADG2386" s="121"/>
      <c r="ADH2386" s="121"/>
      <c r="ADI2386" s="121"/>
      <c r="ADJ2386" s="121"/>
      <c r="ADK2386" s="121"/>
      <c r="ADL2386" s="121"/>
      <c r="ADM2386" s="121"/>
      <c r="ADN2386" s="121"/>
      <c r="ADO2386" s="121"/>
      <c r="ADP2386" s="121"/>
      <c r="ADQ2386" s="121"/>
      <c r="ADR2386" s="121"/>
      <c r="ADS2386" s="121"/>
      <c r="ADT2386" s="121"/>
      <c r="ADU2386" s="121"/>
      <c r="ADV2386" s="121"/>
      <c r="ADW2386" s="121"/>
      <c r="ADX2386" s="121"/>
      <c r="ADY2386" s="121"/>
      <c r="ADZ2386" s="121"/>
      <c r="AEA2386" s="121"/>
      <c r="AEB2386" s="121"/>
      <c r="AEC2386" s="121"/>
      <c r="AED2386" s="121"/>
      <c r="AEE2386" s="121"/>
      <c r="AEF2386" s="121"/>
      <c r="AEG2386" s="121"/>
      <c r="AEH2386" s="121"/>
      <c r="AEI2386" s="121"/>
      <c r="AEJ2386" s="121"/>
      <c r="AEK2386" s="121"/>
      <c r="AEL2386" s="121"/>
      <c r="AEM2386" s="121"/>
      <c r="AEN2386" s="121"/>
      <c r="AEO2386" s="121"/>
      <c r="AEP2386" s="121"/>
      <c r="AEQ2386" s="121"/>
      <c r="AER2386" s="121"/>
      <c r="AES2386" s="121"/>
      <c r="AET2386" s="121"/>
      <c r="AEU2386" s="121"/>
      <c r="AEV2386" s="121"/>
      <c r="AEW2386" s="121"/>
      <c r="AEX2386" s="121"/>
      <c r="AEY2386" s="121"/>
      <c r="AEZ2386" s="121"/>
      <c r="AFA2386" s="121"/>
      <c r="AFB2386" s="121"/>
      <c r="AFC2386" s="121"/>
      <c r="AFD2386" s="121"/>
      <c r="AFE2386" s="121"/>
      <c r="AFF2386" s="121"/>
      <c r="AFG2386" s="121"/>
      <c r="AFH2386" s="121"/>
      <c r="AFI2386" s="121"/>
      <c r="AFJ2386" s="121"/>
      <c r="AFK2386" s="121"/>
      <c r="AFL2386" s="121"/>
      <c r="AFM2386" s="121"/>
      <c r="AFN2386" s="121"/>
      <c r="AFO2386" s="121"/>
      <c r="AFP2386" s="121"/>
      <c r="AFQ2386" s="121"/>
      <c r="AFR2386" s="121"/>
      <c r="AFS2386" s="121"/>
      <c r="AFT2386" s="121"/>
      <c r="AFU2386" s="121"/>
      <c r="AFV2386" s="121"/>
      <c r="AFW2386" s="121"/>
      <c r="AFX2386" s="121"/>
      <c r="AFY2386" s="121"/>
      <c r="AFZ2386" s="121"/>
      <c r="AGA2386" s="121"/>
      <c r="AGB2386" s="121"/>
      <c r="AGC2386" s="121"/>
      <c r="AGD2386" s="121"/>
      <c r="AGE2386" s="121"/>
      <c r="AGF2386" s="121"/>
      <c r="AGG2386" s="121"/>
      <c r="AGH2386" s="121"/>
      <c r="AGI2386" s="121"/>
      <c r="AGJ2386" s="121"/>
      <c r="AGK2386" s="121"/>
      <c r="AGL2386" s="121"/>
      <c r="AGM2386" s="121"/>
      <c r="AGN2386" s="121"/>
      <c r="AGO2386" s="121"/>
      <c r="AGP2386" s="121"/>
      <c r="AGQ2386" s="121"/>
      <c r="AGR2386" s="121"/>
      <c r="AGS2386" s="121"/>
      <c r="AGT2386" s="121"/>
      <c r="AGU2386" s="121"/>
      <c r="AGV2386" s="121"/>
      <c r="AGW2386" s="121"/>
      <c r="AGX2386" s="121"/>
      <c r="AGY2386" s="121"/>
      <c r="AGZ2386" s="121"/>
      <c r="AHA2386" s="121"/>
      <c r="AHB2386" s="121"/>
      <c r="AHC2386" s="121"/>
      <c r="AHD2386" s="121"/>
      <c r="AHE2386" s="121"/>
      <c r="AHF2386" s="121"/>
      <c r="AHG2386" s="121"/>
      <c r="AHH2386" s="121"/>
      <c r="AHI2386" s="121"/>
      <c r="AHJ2386" s="121"/>
      <c r="AHK2386" s="121"/>
      <c r="AHL2386" s="121"/>
      <c r="AHM2386" s="121"/>
      <c r="AHN2386" s="121"/>
      <c r="AHO2386" s="121"/>
      <c r="AHP2386" s="121"/>
      <c r="AHQ2386" s="121"/>
      <c r="AHR2386" s="121"/>
      <c r="AHS2386" s="121"/>
      <c r="AHT2386" s="121"/>
      <c r="AHU2386" s="121"/>
      <c r="AHV2386" s="121"/>
      <c r="AHW2386" s="121"/>
      <c r="AHX2386" s="121"/>
      <c r="AHY2386" s="121"/>
      <c r="AHZ2386" s="121"/>
      <c r="AIA2386" s="121"/>
      <c r="AIB2386" s="121"/>
      <c r="AIC2386" s="121"/>
      <c r="AID2386" s="121"/>
      <c r="AIE2386" s="121"/>
      <c r="AIF2386" s="121"/>
      <c r="AIG2386" s="121"/>
      <c r="AIH2386" s="121"/>
      <c r="AII2386" s="121"/>
      <c r="AIJ2386" s="121"/>
      <c r="AIK2386" s="121"/>
      <c r="AIL2386" s="121"/>
      <c r="AIM2386" s="121"/>
      <c r="AIN2386" s="121"/>
      <c r="AIO2386" s="121"/>
      <c r="AIP2386" s="121"/>
      <c r="AIQ2386" s="121"/>
      <c r="AIR2386" s="121"/>
      <c r="AIS2386" s="121"/>
      <c r="AIT2386" s="121"/>
      <c r="AIU2386" s="121"/>
      <c r="AIV2386" s="121"/>
      <c r="AIW2386" s="121"/>
      <c r="AIX2386" s="121"/>
      <c r="AIY2386" s="121"/>
      <c r="AIZ2386" s="121"/>
      <c r="AJA2386" s="121"/>
      <c r="AJB2386" s="121"/>
      <c r="AJC2386" s="121"/>
      <c r="AJD2386" s="121"/>
      <c r="AJE2386" s="121"/>
      <c r="AJF2386" s="121"/>
      <c r="AJG2386" s="121"/>
      <c r="AJH2386" s="121"/>
      <c r="AJI2386" s="121"/>
      <c r="AJJ2386" s="121"/>
      <c r="AJK2386" s="121"/>
      <c r="AJL2386" s="121"/>
      <c r="AJM2386" s="121"/>
      <c r="AJN2386" s="121"/>
      <c r="AJO2386" s="121"/>
      <c r="AJP2386" s="121"/>
      <c r="AJQ2386" s="121"/>
      <c r="AJR2386" s="121"/>
      <c r="AJS2386" s="121"/>
      <c r="AJT2386" s="121"/>
      <c r="AJU2386" s="121"/>
      <c r="AJV2386" s="121"/>
      <c r="AJW2386" s="121"/>
      <c r="AJX2386" s="121"/>
      <c r="AJY2386" s="121"/>
      <c r="AJZ2386" s="121"/>
      <c r="AKA2386" s="121"/>
      <c r="AKB2386" s="121"/>
      <c r="AKC2386" s="121"/>
      <c r="AKD2386" s="121"/>
      <c r="AKE2386" s="121"/>
      <c r="AKF2386" s="121"/>
      <c r="AKG2386" s="121"/>
      <c r="AKH2386" s="121"/>
      <c r="AKI2386" s="121"/>
      <c r="AKJ2386" s="121"/>
      <c r="AKK2386" s="121"/>
      <c r="AKL2386" s="121"/>
      <c r="AKM2386" s="121"/>
      <c r="AKN2386" s="121"/>
      <c r="AKO2386" s="121"/>
      <c r="AKP2386" s="121"/>
      <c r="AKQ2386" s="121"/>
      <c r="AKR2386" s="121"/>
      <c r="AKS2386" s="121"/>
      <c r="AKT2386" s="121"/>
      <c r="AKU2386" s="121"/>
      <c r="AKV2386" s="121"/>
      <c r="AKW2386" s="121"/>
      <c r="AKX2386" s="121"/>
      <c r="AKY2386" s="121"/>
      <c r="AKZ2386" s="121"/>
      <c r="ALA2386" s="121"/>
      <c r="ALB2386" s="121"/>
      <c r="ALC2386" s="121"/>
      <c r="ALD2386" s="121"/>
      <c r="ALE2386" s="121"/>
      <c r="ALF2386" s="121"/>
      <c r="ALG2386" s="121"/>
      <c r="ALH2386" s="121"/>
      <c r="ALI2386" s="121"/>
      <c r="ALJ2386" s="121"/>
      <c r="ALK2386" s="121"/>
      <c r="ALL2386" s="121"/>
      <c r="ALM2386" s="121"/>
      <c r="ALN2386" s="121"/>
      <c r="ALO2386" s="121"/>
      <c r="ALP2386" s="121"/>
      <c r="ALQ2386" s="121"/>
      <c r="ALR2386" s="121"/>
      <c r="ALS2386" s="121"/>
      <c r="ALT2386" s="121"/>
      <c r="ALU2386" s="121"/>
      <c r="ALV2386" s="121"/>
      <c r="ALW2386" s="121"/>
      <c r="ALX2386" s="121"/>
      <c r="ALY2386" s="121"/>
      <c r="ALZ2386" s="121"/>
      <c r="AMA2386" s="121"/>
      <c r="AMB2386" s="121"/>
      <c r="AMC2386" s="121"/>
      <c r="AMD2386" s="121"/>
      <c r="AME2386" s="121"/>
      <c r="AMF2386" s="121"/>
      <c r="AMG2386" s="121"/>
      <c r="AMH2386" s="121"/>
      <c r="AMI2386" s="121"/>
      <c r="AMJ2386" s="121"/>
      <c r="AMK2386" s="121"/>
    </row>
    <row r="2387" spans="1:1025" s="108" customFormat="1">
      <c r="A2387" s="15">
        <v>2384</v>
      </c>
      <c r="B2387" s="81" t="s">
        <v>28</v>
      </c>
      <c r="C2387" s="274" t="s">
        <v>3864</v>
      </c>
      <c r="D2387" s="16" t="s">
        <v>5863</v>
      </c>
      <c r="E2387" s="81" t="s">
        <v>5879</v>
      </c>
      <c r="F2387" s="16" t="s">
        <v>938</v>
      </c>
      <c r="G2387" s="47" t="s">
        <v>1052</v>
      </c>
      <c r="H2387" s="47" t="s">
        <v>5880</v>
      </c>
      <c r="I2387" s="81" t="s">
        <v>5881</v>
      </c>
      <c r="J2387" s="81" t="s">
        <v>4416</v>
      </c>
      <c r="K2387" s="81" t="s">
        <v>5882</v>
      </c>
      <c r="L2387" s="81" t="s">
        <v>5774</v>
      </c>
      <c r="M2387" s="63" t="s">
        <v>5883</v>
      </c>
      <c r="N2387" s="121"/>
      <c r="O2387" s="121"/>
      <c r="P2387" s="121"/>
      <c r="Q2387" s="121"/>
      <c r="R2387" s="121"/>
      <c r="S2387" s="121"/>
      <c r="T2387" s="121"/>
      <c r="U2387" s="121"/>
      <c r="V2387" s="121"/>
      <c r="W2387" s="121"/>
      <c r="X2387" s="121"/>
      <c r="Y2387" s="121"/>
      <c r="Z2387" s="121"/>
      <c r="AA2387" s="121"/>
      <c r="AB2387" s="121"/>
      <c r="AC2387" s="121"/>
      <c r="AD2387" s="121"/>
      <c r="AE2387" s="121"/>
      <c r="AF2387" s="121"/>
      <c r="AG2387" s="121"/>
      <c r="AH2387" s="121"/>
      <c r="AI2387" s="121"/>
      <c r="AJ2387" s="121"/>
      <c r="AK2387" s="121"/>
      <c r="AL2387" s="121"/>
      <c r="AM2387" s="121"/>
      <c r="AN2387" s="121"/>
      <c r="AO2387" s="121"/>
      <c r="AP2387" s="121"/>
      <c r="AQ2387" s="121"/>
      <c r="AR2387" s="121"/>
      <c r="AS2387" s="121"/>
      <c r="AT2387" s="121"/>
      <c r="AU2387" s="121"/>
      <c r="AV2387" s="121"/>
      <c r="AW2387" s="121"/>
      <c r="AX2387" s="121"/>
      <c r="AY2387" s="121"/>
      <c r="AZ2387" s="121"/>
      <c r="BA2387" s="121"/>
      <c r="BB2387" s="121"/>
      <c r="BC2387" s="121"/>
      <c r="BD2387" s="121"/>
      <c r="BE2387" s="121"/>
      <c r="BF2387" s="121"/>
      <c r="BG2387" s="121"/>
      <c r="BH2387" s="121"/>
      <c r="BI2387" s="121"/>
      <c r="BJ2387" s="121"/>
      <c r="BK2387" s="121"/>
      <c r="BL2387" s="121"/>
      <c r="BM2387" s="121"/>
      <c r="BN2387" s="121"/>
      <c r="BO2387" s="121"/>
      <c r="BP2387" s="121"/>
      <c r="BQ2387" s="121"/>
      <c r="BR2387" s="121"/>
      <c r="BS2387" s="121"/>
      <c r="BT2387" s="121"/>
      <c r="BU2387" s="121"/>
      <c r="BV2387" s="121"/>
      <c r="BW2387" s="121"/>
      <c r="BX2387" s="121"/>
      <c r="BY2387" s="121"/>
      <c r="BZ2387" s="121"/>
      <c r="CA2387" s="121"/>
      <c r="CB2387" s="121"/>
      <c r="CC2387" s="121"/>
      <c r="CD2387" s="121"/>
      <c r="CE2387" s="121"/>
      <c r="CF2387" s="121"/>
      <c r="CG2387" s="121"/>
      <c r="CH2387" s="121"/>
      <c r="CI2387" s="121"/>
      <c r="CJ2387" s="121"/>
      <c r="CK2387" s="121"/>
      <c r="CL2387" s="121"/>
      <c r="CM2387" s="121"/>
      <c r="CN2387" s="121"/>
      <c r="CO2387" s="121"/>
      <c r="CP2387" s="121"/>
      <c r="CQ2387" s="121"/>
      <c r="CR2387" s="121"/>
      <c r="CS2387" s="121"/>
      <c r="CT2387" s="121"/>
      <c r="CU2387" s="121"/>
      <c r="CV2387" s="121"/>
      <c r="CW2387" s="121"/>
      <c r="CX2387" s="121"/>
      <c r="CY2387" s="121"/>
      <c r="CZ2387" s="121"/>
      <c r="DA2387" s="121"/>
      <c r="DB2387" s="121"/>
      <c r="DC2387" s="121"/>
      <c r="DD2387" s="121"/>
      <c r="DE2387" s="121"/>
      <c r="DF2387" s="121"/>
      <c r="DG2387" s="121"/>
      <c r="DH2387" s="121"/>
      <c r="DI2387" s="121"/>
      <c r="DJ2387" s="121"/>
      <c r="DK2387" s="121"/>
      <c r="DL2387" s="121"/>
      <c r="DM2387" s="121"/>
      <c r="DN2387" s="121"/>
      <c r="DO2387" s="121"/>
      <c r="DP2387" s="121"/>
      <c r="DQ2387" s="121"/>
      <c r="DR2387" s="121"/>
      <c r="DS2387" s="121"/>
      <c r="DT2387" s="121"/>
      <c r="DU2387" s="121"/>
      <c r="DV2387" s="121"/>
      <c r="DW2387" s="121"/>
      <c r="DX2387" s="121"/>
      <c r="DY2387" s="121"/>
      <c r="DZ2387" s="121"/>
      <c r="EA2387" s="121"/>
      <c r="EB2387" s="121"/>
      <c r="EC2387" s="121"/>
      <c r="ED2387" s="121"/>
      <c r="EE2387" s="121"/>
      <c r="EF2387" s="121"/>
      <c r="EG2387" s="121"/>
      <c r="EH2387" s="121"/>
      <c r="EI2387" s="121"/>
      <c r="EJ2387" s="121"/>
      <c r="EK2387" s="121"/>
      <c r="EL2387" s="121"/>
      <c r="EM2387" s="121"/>
      <c r="EN2387" s="121"/>
      <c r="EO2387" s="121"/>
      <c r="EP2387" s="121"/>
      <c r="EQ2387" s="121"/>
      <c r="ER2387" s="121"/>
      <c r="ES2387" s="121"/>
      <c r="ET2387" s="121"/>
      <c r="EU2387" s="121"/>
      <c r="EV2387" s="121"/>
      <c r="EW2387" s="121"/>
      <c r="EX2387" s="121"/>
      <c r="EY2387" s="121"/>
      <c r="EZ2387" s="121"/>
      <c r="FA2387" s="121"/>
      <c r="FB2387" s="121"/>
      <c r="FC2387" s="121"/>
      <c r="FD2387" s="121"/>
      <c r="FE2387" s="121"/>
      <c r="FF2387" s="121"/>
      <c r="FG2387" s="121"/>
      <c r="FH2387" s="121"/>
      <c r="FI2387" s="121"/>
      <c r="FJ2387" s="121"/>
      <c r="FK2387" s="121"/>
      <c r="FL2387" s="121"/>
      <c r="FM2387" s="121"/>
      <c r="FN2387" s="121"/>
      <c r="FO2387" s="121"/>
      <c r="FP2387" s="121"/>
      <c r="FQ2387" s="121"/>
      <c r="FR2387" s="121"/>
      <c r="FS2387" s="121"/>
      <c r="FT2387" s="121"/>
      <c r="FU2387" s="121"/>
      <c r="FV2387" s="121"/>
      <c r="FW2387" s="121"/>
      <c r="FX2387" s="121"/>
      <c r="FY2387" s="121"/>
      <c r="FZ2387" s="121"/>
      <c r="GA2387" s="121"/>
      <c r="GB2387" s="121"/>
      <c r="GC2387" s="121"/>
      <c r="GD2387" s="121"/>
      <c r="GE2387" s="121"/>
      <c r="GF2387" s="121"/>
      <c r="GG2387" s="121"/>
      <c r="GH2387" s="121"/>
      <c r="GI2387" s="121"/>
      <c r="GJ2387" s="121"/>
      <c r="GK2387" s="121"/>
      <c r="GL2387" s="121"/>
      <c r="GM2387" s="121"/>
      <c r="GN2387" s="121"/>
      <c r="GO2387" s="121"/>
      <c r="GP2387" s="121"/>
      <c r="GQ2387" s="121"/>
      <c r="GR2387" s="121"/>
      <c r="GS2387" s="121"/>
      <c r="GT2387" s="121"/>
      <c r="GU2387" s="121"/>
      <c r="GV2387" s="121"/>
      <c r="GW2387" s="121"/>
      <c r="GX2387" s="121"/>
      <c r="GY2387" s="121"/>
      <c r="GZ2387" s="121"/>
      <c r="HA2387" s="121"/>
      <c r="HB2387" s="121"/>
      <c r="HC2387" s="121"/>
      <c r="HD2387" s="121"/>
      <c r="HE2387" s="121"/>
      <c r="HF2387" s="121"/>
      <c r="HG2387" s="121"/>
      <c r="HH2387" s="121"/>
      <c r="HI2387" s="121"/>
      <c r="HJ2387" s="121"/>
      <c r="HK2387" s="121"/>
      <c r="HL2387" s="121"/>
      <c r="HM2387" s="121"/>
      <c r="HN2387" s="121"/>
      <c r="HO2387" s="121"/>
      <c r="HP2387" s="121"/>
      <c r="HQ2387" s="121"/>
      <c r="HR2387" s="121"/>
      <c r="HS2387" s="121"/>
      <c r="HT2387" s="121"/>
      <c r="HU2387" s="121"/>
      <c r="HV2387" s="121"/>
      <c r="HW2387" s="121"/>
      <c r="HX2387" s="121"/>
      <c r="HY2387" s="121"/>
      <c r="HZ2387" s="121"/>
      <c r="IA2387" s="121"/>
      <c r="IB2387" s="121"/>
      <c r="IC2387" s="121"/>
      <c r="ID2387" s="121"/>
      <c r="IE2387" s="121"/>
      <c r="IF2387" s="121"/>
      <c r="IG2387" s="121"/>
      <c r="IH2387" s="121"/>
      <c r="II2387" s="121"/>
      <c r="IJ2387" s="121"/>
      <c r="IK2387" s="121"/>
      <c r="IL2387" s="121"/>
      <c r="IM2387" s="121"/>
      <c r="IN2387" s="121"/>
      <c r="IO2387" s="121"/>
      <c r="IP2387" s="121"/>
      <c r="IQ2387" s="121"/>
      <c r="IR2387" s="121"/>
      <c r="IS2387" s="121"/>
      <c r="IT2387" s="121"/>
      <c r="IU2387" s="121"/>
      <c r="IV2387" s="121"/>
      <c r="IW2387" s="121"/>
      <c r="IX2387" s="121"/>
      <c r="IY2387" s="121"/>
      <c r="IZ2387" s="121"/>
      <c r="JA2387" s="121"/>
      <c r="JB2387" s="121"/>
      <c r="JC2387" s="121"/>
      <c r="JD2387" s="121"/>
      <c r="JE2387" s="121"/>
      <c r="JF2387" s="121"/>
      <c r="JG2387" s="121"/>
      <c r="JH2387" s="121"/>
      <c r="JI2387" s="121"/>
      <c r="JJ2387" s="121"/>
      <c r="JK2387" s="121"/>
      <c r="JL2387" s="121"/>
      <c r="JM2387" s="121"/>
      <c r="JN2387" s="121"/>
      <c r="JO2387" s="121"/>
      <c r="JP2387" s="121"/>
      <c r="JQ2387" s="121"/>
      <c r="JR2387" s="121"/>
      <c r="JS2387" s="121"/>
      <c r="JT2387" s="121"/>
      <c r="JU2387" s="121"/>
      <c r="JV2387" s="121"/>
      <c r="JW2387" s="121"/>
      <c r="JX2387" s="121"/>
      <c r="JY2387" s="121"/>
      <c r="JZ2387" s="121"/>
      <c r="KA2387" s="121"/>
      <c r="KB2387" s="121"/>
      <c r="KC2387" s="121"/>
      <c r="KD2387" s="121"/>
      <c r="KE2387" s="121"/>
      <c r="KF2387" s="121"/>
      <c r="KG2387" s="121"/>
      <c r="KH2387" s="121"/>
      <c r="KI2387" s="121"/>
      <c r="KJ2387" s="121"/>
      <c r="KK2387" s="121"/>
      <c r="KL2387" s="121"/>
      <c r="KM2387" s="121"/>
      <c r="KN2387" s="121"/>
      <c r="KO2387" s="121"/>
      <c r="KP2387" s="121"/>
      <c r="KQ2387" s="121"/>
      <c r="KR2387" s="121"/>
      <c r="KS2387" s="121"/>
      <c r="KT2387" s="121"/>
      <c r="KU2387" s="121"/>
      <c r="KV2387" s="121"/>
      <c r="KW2387" s="121"/>
      <c r="KX2387" s="121"/>
      <c r="KY2387" s="121"/>
      <c r="KZ2387" s="121"/>
      <c r="LA2387" s="121"/>
      <c r="LB2387" s="121"/>
      <c r="LC2387" s="121"/>
      <c r="LD2387" s="121"/>
      <c r="LE2387" s="121"/>
      <c r="LF2387" s="121"/>
      <c r="LG2387" s="121"/>
      <c r="LH2387" s="121"/>
      <c r="LI2387" s="121"/>
      <c r="LJ2387" s="121"/>
      <c r="LK2387" s="121"/>
      <c r="LL2387" s="121"/>
      <c r="LM2387" s="121"/>
      <c r="LN2387" s="121"/>
      <c r="LO2387" s="121"/>
      <c r="LP2387" s="121"/>
      <c r="LQ2387" s="121"/>
      <c r="LR2387" s="121"/>
      <c r="LS2387" s="121"/>
      <c r="LT2387" s="121"/>
      <c r="LU2387" s="121"/>
      <c r="LV2387" s="121"/>
      <c r="LW2387" s="121"/>
      <c r="LX2387" s="121"/>
      <c r="LY2387" s="121"/>
      <c r="LZ2387" s="121"/>
      <c r="MA2387" s="121"/>
      <c r="MB2387" s="121"/>
      <c r="MC2387" s="121"/>
      <c r="MD2387" s="121"/>
      <c r="ME2387" s="121"/>
      <c r="MF2387" s="121"/>
      <c r="MG2387" s="121"/>
      <c r="MH2387" s="121"/>
      <c r="MI2387" s="121"/>
      <c r="MJ2387" s="121"/>
      <c r="MK2387" s="121"/>
      <c r="ML2387" s="121"/>
      <c r="MM2387" s="121"/>
      <c r="MN2387" s="121"/>
      <c r="MO2387" s="121"/>
      <c r="MP2387" s="121"/>
      <c r="MQ2387" s="121"/>
      <c r="MR2387" s="121"/>
      <c r="MS2387" s="121"/>
      <c r="MT2387" s="121"/>
      <c r="MU2387" s="121"/>
      <c r="MV2387" s="121"/>
      <c r="MW2387" s="121"/>
      <c r="MX2387" s="121"/>
      <c r="MY2387" s="121"/>
      <c r="MZ2387" s="121"/>
      <c r="NA2387" s="121"/>
      <c r="NB2387" s="121"/>
      <c r="NC2387" s="121"/>
      <c r="ND2387" s="121"/>
      <c r="NE2387" s="121"/>
      <c r="NF2387" s="121"/>
      <c r="NG2387" s="121"/>
      <c r="NH2387" s="121"/>
      <c r="NI2387" s="121"/>
      <c r="NJ2387" s="121"/>
      <c r="NK2387" s="121"/>
      <c r="NL2387" s="121"/>
      <c r="NM2387" s="121"/>
      <c r="NN2387" s="121"/>
      <c r="NO2387" s="121"/>
      <c r="NP2387" s="121"/>
      <c r="NQ2387" s="121"/>
      <c r="NR2387" s="121"/>
      <c r="NS2387" s="121"/>
      <c r="NT2387" s="121"/>
      <c r="NU2387" s="121"/>
      <c r="NV2387" s="121"/>
      <c r="NW2387" s="121"/>
      <c r="NX2387" s="121"/>
      <c r="NY2387" s="121"/>
      <c r="NZ2387" s="121"/>
      <c r="OA2387" s="121"/>
      <c r="OB2387" s="121"/>
      <c r="OC2387" s="121"/>
      <c r="OD2387" s="121"/>
      <c r="OE2387" s="121"/>
      <c r="OF2387" s="121"/>
      <c r="OG2387" s="121"/>
      <c r="OH2387" s="121"/>
      <c r="OI2387" s="121"/>
      <c r="OJ2387" s="121"/>
      <c r="OK2387" s="121"/>
      <c r="OL2387" s="121"/>
      <c r="OM2387" s="121"/>
      <c r="ON2387" s="121"/>
      <c r="OO2387" s="121"/>
      <c r="OP2387" s="121"/>
      <c r="OQ2387" s="121"/>
      <c r="OR2387" s="121"/>
      <c r="OS2387" s="121"/>
      <c r="OT2387" s="121"/>
      <c r="OU2387" s="121"/>
      <c r="OV2387" s="121"/>
      <c r="OW2387" s="121"/>
      <c r="OX2387" s="121"/>
      <c r="OY2387" s="121"/>
      <c r="OZ2387" s="121"/>
      <c r="PA2387" s="121"/>
      <c r="PB2387" s="121"/>
      <c r="PC2387" s="121"/>
      <c r="PD2387" s="121"/>
      <c r="PE2387" s="121"/>
      <c r="PF2387" s="121"/>
      <c r="PG2387" s="121"/>
      <c r="PH2387" s="121"/>
      <c r="PI2387" s="121"/>
      <c r="PJ2387" s="121"/>
      <c r="PK2387" s="121"/>
      <c r="PL2387" s="121"/>
      <c r="PM2387" s="121"/>
      <c r="PN2387" s="121"/>
      <c r="PO2387" s="121"/>
      <c r="PP2387" s="121"/>
      <c r="PQ2387" s="121"/>
      <c r="PR2387" s="121"/>
      <c r="PS2387" s="121"/>
      <c r="PT2387" s="121"/>
      <c r="PU2387" s="121"/>
      <c r="PV2387" s="121"/>
      <c r="PW2387" s="121"/>
      <c r="PX2387" s="121"/>
      <c r="PY2387" s="121"/>
      <c r="PZ2387" s="121"/>
      <c r="QA2387" s="121"/>
      <c r="QB2387" s="121"/>
      <c r="QC2387" s="121"/>
      <c r="QD2387" s="121"/>
      <c r="QE2387" s="121"/>
      <c r="QF2387" s="121"/>
      <c r="QG2387" s="121"/>
      <c r="QH2387" s="121"/>
      <c r="QI2387" s="121"/>
      <c r="QJ2387" s="121"/>
      <c r="QK2387" s="121"/>
      <c r="QL2387" s="121"/>
      <c r="QM2387" s="121"/>
      <c r="QN2387" s="121"/>
      <c r="QO2387" s="121"/>
      <c r="QP2387" s="121"/>
      <c r="QQ2387" s="121"/>
      <c r="QR2387" s="121"/>
      <c r="QS2387" s="121"/>
      <c r="QT2387" s="121"/>
      <c r="QU2387" s="121"/>
      <c r="QV2387" s="121"/>
      <c r="QW2387" s="121"/>
      <c r="QX2387" s="121"/>
      <c r="QY2387" s="121"/>
      <c r="QZ2387" s="121"/>
      <c r="RA2387" s="121"/>
      <c r="RB2387" s="121"/>
      <c r="RC2387" s="121"/>
      <c r="RD2387" s="121"/>
      <c r="RE2387" s="121"/>
      <c r="RF2387" s="121"/>
      <c r="RG2387" s="121"/>
      <c r="RH2387" s="121"/>
      <c r="RI2387" s="121"/>
      <c r="RJ2387" s="121"/>
      <c r="RK2387" s="121"/>
      <c r="RL2387" s="121"/>
      <c r="RM2387" s="121"/>
      <c r="RN2387" s="121"/>
      <c r="RO2387" s="121"/>
      <c r="RP2387" s="121"/>
      <c r="RQ2387" s="121"/>
      <c r="RR2387" s="121"/>
      <c r="RS2387" s="121"/>
      <c r="RT2387" s="121"/>
      <c r="RU2387" s="121"/>
      <c r="RV2387" s="121"/>
      <c r="RW2387" s="121"/>
      <c r="RX2387" s="121"/>
      <c r="RY2387" s="121"/>
      <c r="RZ2387" s="121"/>
      <c r="SA2387" s="121"/>
      <c r="SB2387" s="121"/>
      <c r="SC2387" s="121"/>
      <c r="SD2387" s="121"/>
      <c r="SE2387" s="121"/>
      <c r="SF2387" s="121"/>
      <c r="SG2387" s="121"/>
      <c r="SH2387" s="121"/>
      <c r="SI2387" s="121"/>
      <c r="SJ2387" s="121"/>
      <c r="SK2387" s="121"/>
      <c r="SL2387" s="121"/>
      <c r="SM2387" s="121"/>
      <c r="SN2387" s="121"/>
      <c r="SO2387" s="121"/>
      <c r="SP2387" s="121"/>
      <c r="SQ2387" s="121"/>
      <c r="SR2387" s="121"/>
      <c r="SS2387" s="121"/>
      <c r="ST2387" s="121"/>
      <c r="SU2387" s="121"/>
      <c r="SV2387" s="121"/>
      <c r="SW2387" s="121"/>
      <c r="SX2387" s="121"/>
      <c r="SY2387" s="121"/>
      <c r="SZ2387" s="121"/>
      <c r="TA2387" s="121"/>
      <c r="TB2387" s="121"/>
      <c r="TC2387" s="121"/>
      <c r="TD2387" s="121"/>
      <c r="TE2387" s="121"/>
      <c r="TF2387" s="121"/>
      <c r="TG2387" s="121"/>
      <c r="TH2387" s="121"/>
      <c r="TI2387" s="121"/>
      <c r="TJ2387" s="121"/>
      <c r="TK2387" s="121"/>
      <c r="TL2387" s="121"/>
      <c r="TM2387" s="121"/>
      <c r="TN2387" s="121"/>
      <c r="TO2387" s="121"/>
      <c r="TP2387" s="121"/>
      <c r="TQ2387" s="121"/>
      <c r="TR2387" s="121"/>
      <c r="TS2387" s="121"/>
      <c r="TT2387" s="121"/>
      <c r="TU2387" s="121"/>
      <c r="TV2387" s="121"/>
      <c r="TW2387" s="121"/>
      <c r="TX2387" s="121"/>
      <c r="TY2387" s="121"/>
      <c r="TZ2387" s="121"/>
      <c r="UA2387" s="121"/>
      <c r="UB2387" s="121"/>
      <c r="UC2387" s="121"/>
      <c r="UD2387" s="121"/>
      <c r="UE2387" s="121"/>
      <c r="UF2387" s="121"/>
      <c r="UG2387" s="121"/>
      <c r="UH2387" s="121"/>
      <c r="UI2387" s="121"/>
      <c r="UJ2387" s="121"/>
      <c r="UK2387" s="121"/>
      <c r="UL2387" s="121"/>
      <c r="UM2387" s="121"/>
      <c r="UN2387" s="121"/>
      <c r="UO2387" s="121"/>
      <c r="UP2387" s="121"/>
      <c r="UQ2387" s="121"/>
      <c r="UR2387" s="121"/>
      <c r="US2387" s="121"/>
      <c r="UT2387" s="121"/>
      <c r="UU2387" s="121"/>
      <c r="UV2387" s="121"/>
      <c r="UW2387" s="121"/>
      <c r="UX2387" s="121"/>
      <c r="UY2387" s="121"/>
      <c r="UZ2387" s="121"/>
      <c r="VA2387" s="121"/>
      <c r="VB2387" s="121"/>
      <c r="VC2387" s="121"/>
      <c r="VD2387" s="121"/>
      <c r="VE2387" s="121"/>
      <c r="VF2387" s="121"/>
      <c r="VG2387" s="121"/>
      <c r="VH2387" s="121"/>
      <c r="VI2387" s="121"/>
      <c r="VJ2387" s="121"/>
      <c r="VK2387" s="121"/>
      <c r="VL2387" s="121"/>
      <c r="VM2387" s="121"/>
      <c r="VN2387" s="121"/>
      <c r="VO2387" s="121"/>
      <c r="VP2387" s="121"/>
      <c r="VQ2387" s="121"/>
      <c r="VR2387" s="121"/>
      <c r="VS2387" s="121"/>
      <c r="VT2387" s="121"/>
      <c r="VU2387" s="121"/>
      <c r="VV2387" s="121"/>
      <c r="VW2387" s="121"/>
      <c r="VX2387" s="121"/>
      <c r="VY2387" s="121"/>
      <c r="VZ2387" s="121"/>
      <c r="WA2387" s="121"/>
      <c r="WB2387" s="121"/>
      <c r="WC2387" s="121"/>
      <c r="WD2387" s="121"/>
      <c r="WE2387" s="121"/>
      <c r="WF2387" s="121"/>
      <c r="WG2387" s="121"/>
      <c r="WH2387" s="121"/>
      <c r="WI2387" s="121"/>
      <c r="WJ2387" s="121"/>
      <c r="WK2387" s="121"/>
      <c r="WL2387" s="121"/>
      <c r="WM2387" s="121"/>
      <c r="WN2387" s="121"/>
      <c r="WO2387" s="121"/>
      <c r="WP2387" s="121"/>
      <c r="WQ2387" s="121"/>
      <c r="WR2387" s="121"/>
      <c r="WS2387" s="121"/>
      <c r="WT2387" s="121"/>
      <c r="WU2387" s="121"/>
      <c r="WV2387" s="121"/>
      <c r="WW2387" s="121"/>
      <c r="WX2387" s="121"/>
      <c r="WY2387" s="121"/>
      <c r="WZ2387" s="121"/>
      <c r="XA2387" s="121"/>
      <c r="XB2387" s="121"/>
      <c r="XC2387" s="121"/>
      <c r="XD2387" s="121"/>
      <c r="XE2387" s="121"/>
      <c r="XF2387" s="121"/>
      <c r="XG2387" s="121"/>
      <c r="XH2387" s="121"/>
      <c r="XI2387" s="121"/>
      <c r="XJ2387" s="121"/>
      <c r="XK2387" s="121"/>
      <c r="XL2387" s="121"/>
      <c r="XM2387" s="121"/>
      <c r="XN2387" s="121"/>
      <c r="XO2387" s="121"/>
      <c r="XP2387" s="121"/>
      <c r="XQ2387" s="121"/>
      <c r="XR2387" s="121"/>
      <c r="XS2387" s="121"/>
      <c r="XT2387" s="121"/>
      <c r="XU2387" s="121"/>
      <c r="XV2387" s="121"/>
      <c r="XW2387" s="121"/>
      <c r="XX2387" s="121"/>
      <c r="XY2387" s="121"/>
      <c r="XZ2387" s="121"/>
      <c r="YA2387" s="121"/>
      <c r="YB2387" s="121"/>
      <c r="YC2387" s="121"/>
      <c r="YD2387" s="121"/>
      <c r="YE2387" s="121"/>
      <c r="YF2387" s="121"/>
      <c r="YG2387" s="121"/>
      <c r="YH2387" s="121"/>
      <c r="YI2387" s="121"/>
      <c r="YJ2387" s="121"/>
      <c r="YK2387" s="121"/>
      <c r="YL2387" s="121"/>
      <c r="YM2387" s="121"/>
      <c r="YN2387" s="121"/>
      <c r="YO2387" s="121"/>
      <c r="YP2387" s="121"/>
      <c r="YQ2387" s="121"/>
      <c r="YR2387" s="121"/>
      <c r="YS2387" s="121"/>
      <c r="YT2387" s="121"/>
      <c r="YU2387" s="121"/>
      <c r="YV2387" s="121"/>
      <c r="YW2387" s="121"/>
      <c r="YX2387" s="121"/>
      <c r="YY2387" s="121"/>
      <c r="YZ2387" s="121"/>
      <c r="ZA2387" s="121"/>
      <c r="ZB2387" s="121"/>
      <c r="ZC2387" s="121"/>
      <c r="ZD2387" s="121"/>
      <c r="ZE2387" s="121"/>
      <c r="ZF2387" s="121"/>
      <c r="ZG2387" s="121"/>
      <c r="ZH2387" s="121"/>
      <c r="ZI2387" s="121"/>
      <c r="ZJ2387" s="121"/>
      <c r="ZK2387" s="121"/>
      <c r="ZL2387" s="121"/>
      <c r="ZM2387" s="121"/>
      <c r="ZN2387" s="121"/>
      <c r="ZO2387" s="121"/>
      <c r="ZP2387" s="121"/>
      <c r="ZQ2387" s="121"/>
      <c r="ZR2387" s="121"/>
      <c r="ZS2387" s="121"/>
      <c r="ZT2387" s="121"/>
      <c r="ZU2387" s="121"/>
      <c r="ZV2387" s="121"/>
      <c r="ZW2387" s="121"/>
      <c r="ZX2387" s="121"/>
      <c r="ZY2387" s="121"/>
      <c r="ZZ2387" s="121"/>
      <c r="AAA2387" s="121"/>
      <c r="AAB2387" s="121"/>
      <c r="AAC2387" s="121"/>
      <c r="AAD2387" s="121"/>
      <c r="AAE2387" s="121"/>
      <c r="AAF2387" s="121"/>
      <c r="AAG2387" s="121"/>
      <c r="AAH2387" s="121"/>
      <c r="AAI2387" s="121"/>
      <c r="AAJ2387" s="121"/>
      <c r="AAK2387" s="121"/>
      <c r="AAL2387" s="121"/>
      <c r="AAM2387" s="121"/>
      <c r="AAN2387" s="121"/>
      <c r="AAO2387" s="121"/>
      <c r="AAP2387" s="121"/>
      <c r="AAQ2387" s="121"/>
      <c r="AAR2387" s="121"/>
      <c r="AAS2387" s="121"/>
      <c r="AAT2387" s="121"/>
      <c r="AAU2387" s="121"/>
      <c r="AAV2387" s="121"/>
      <c r="AAW2387" s="121"/>
      <c r="AAX2387" s="121"/>
      <c r="AAY2387" s="121"/>
      <c r="AAZ2387" s="121"/>
      <c r="ABA2387" s="121"/>
      <c r="ABB2387" s="121"/>
      <c r="ABC2387" s="121"/>
      <c r="ABD2387" s="121"/>
      <c r="ABE2387" s="121"/>
      <c r="ABF2387" s="121"/>
      <c r="ABG2387" s="121"/>
      <c r="ABH2387" s="121"/>
      <c r="ABI2387" s="121"/>
      <c r="ABJ2387" s="121"/>
      <c r="ABK2387" s="121"/>
      <c r="ABL2387" s="121"/>
      <c r="ABM2387" s="121"/>
      <c r="ABN2387" s="121"/>
      <c r="ABO2387" s="121"/>
      <c r="ABP2387" s="121"/>
      <c r="ABQ2387" s="121"/>
      <c r="ABR2387" s="121"/>
      <c r="ABS2387" s="121"/>
      <c r="ABT2387" s="121"/>
      <c r="ABU2387" s="121"/>
      <c r="ABV2387" s="121"/>
      <c r="ABW2387" s="121"/>
      <c r="ABX2387" s="121"/>
      <c r="ABY2387" s="121"/>
      <c r="ABZ2387" s="121"/>
      <c r="ACA2387" s="121"/>
      <c r="ACB2387" s="121"/>
      <c r="ACC2387" s="121"/>
      <c r="ACD2387" s="121"/>
      <c r="ACE2387" s="121"/>
      <c r="ACF2387" s="121"/>
      <c r="ACG2387" s="121"/>
      <c r="ACH2387" s="121"/>
      <c r="ACI2387" s="121"/>
      <c r="ACJ2387" s="121"/>
      <c r="ACK2387" s="121"/>
      <c r="ACL2387" s="121"/>
      <c r="ACM2387" s="121"/>
      <c r="ACN2387" s="121"/>
      <c r="ACO2387" s="121"/>
      <c r="ACP2387" s="121"/>
      <c r="ACQ2387" s="121"/>
      <c r="ACR2387" s="121"/>
      <c r="ACS2387" s="121"/>
      <c r="ACT2387" s="121"/>
      <c r="ACU2387" s="121"/>
      <c r="ACV2387" s="121"/>
      <c r="ACW2387" s="121"/>
      <c r="ACX2387" s="121"/>
      <c r="ACY2387" s="121"/>
      <c r="ACZ2387" s="121"/>
      <c r="ADA2387" s="121"/>
      <c r="ADB2387" s="121"/>
      <c r="ADC2387" s="121"/>
      <c r="ADD2387" s="121"/>
      <c r="ADE2387" s="121"/>
      <c r="ADF2387" s="121"/>
      <c r="ADG2387" s="121"/>
      <c r="ADH2387" s="121"/>
      <c r="ADI2387" s="121"/>
      <c r="ADJ2387" s="121"/>
      <c r="ADK2387" s="121"/>
      <c r="ADL2387" s="121"/>
      <c r="ADM2387" s="121"/>
      <c r="ADN2387" s="121"/>
      <c r="ADO2387" s="121"/>
      <c r="ADP2387" s="121"/>
      <c r="ADQ2387" s="121"/>
      <c r="ADR2387" s="121"/>
      <c r="ADS2387" s="121"/>
      <c r="ADT2387" s="121"/>
      <c r="ADU2387" s="121"/>
      <c r="ADV2387" s="121"/>
      <c r="ADW2387" s="121"/>
      <c r="ADX2387" s="121"/>
      <c r="ADY2387" s="121"/>
      <c r="ADZ2387" s="121"/>
      <c r="AEA2387" s="121"/>
      <c r="AEB2387" s="121"/>
      <c r="AEC2387" s="121"/>
      <c r="AED2387" s="121"/>
      <c r="AEE2387" s="121"/>
      <c r="AEF2387" s="121"/>
      <c r="AEG2387" s="121"/>
      <c r="AEH2387" s="121"/>
      <c r="AEI2387" s="121"/>
      <c r="AEJ2387" s="121"/>
      <c r="AEK2387" s="121"/>
      <c r="AEL2387" s="121"/>
      <c r="AEM2387" s="121"/>
      <c r="AEN2387" s="121"/>
      <c r="AEO2387" s="121"/>
      <c r="AEP2387" s="121"/>
      <c r="AEQ2387" s="121"/>
      <c r="AER2387" s="121"/>
      <c r="AES2387" s="121"/>
      <c r="AET2387" s="121"/>
      <c r="AEU2387" s="121"/>
      <c r="AEV2387" s="121"/>
      <c r="AEW2387" s="121"/>
      <c r="AEX2387" s="121"/>
      <c r="AEY2387" s="121"/>
      <c r="AEZ2387" s="121"/>
      <c r="AFA2387" s="121"/>
      <c r="AFB2387" s="121"/>
      <c r="AFC2387" s="121"/>
      <c r="AFD2387" s="121"/>
      <c r="AFE2387" s="121"/>
      <c r="AFF2387" s="121"/>
      <c r="AFG2387" s="121"/>
      <c r="AFH2387" s="121"/>
      <c r="AFI2387" s="121"/>
      <c r="AFJ2387" s="121"/>
      <c r="AFK2387" s="121"/>
      <c r="AFL2387" s="121"/>
      <c r="AFM2387" s="121"/>
      <c r="AFN2387" s="121"/>
      <c r="AFO2387" s="121"/>
      <c r="AFP2387" s="121"/>
      <c r="AFQ2387" s="121"/>
      <c r="AFR2387" s="121"/>
      <c r="AFS2387" s="121"/>
      <c r="AFT2387" s="121"/>
      <c r="AFU2387" s="121"/>
      <c r="AFV2387" s="121"/>
      <c r="AFW2387" s="121"/>
      <c r="AFX2387" s="121"/>
      <c r="AFY2387" s="121"/>
      <c r="AFZ2387" s="121"/>
      <c r="AGA2387" s="121"/>
      <c r="AGB2387" s="121"/>
      <c r="AGC2387" s="121"/>
      <c r="AGD2387" s="121"/>
      <c r="AGE2387" s="121"/>
      <c r="AGF2387" s="121"/>
      <c r="AGG2387" s="121"/>
      <c r="AGH2387" s="121"/>
      <c r="AGI2387" s="121"/>
      <c r="AGJ2387" s="121"/>
      <c r="AGK2387" s="121"/>
      <c r="AGL2387" s="121"/>
      <c r="AGM2387" s="121"/>
      <c r="AGN2387" s="121"/>
      <c r="AGO2387" s="121"/>
      <c r="AGP2387" s="121"/>
      <c r="AGQ2387" s="121"/>
      <c r="AGR2387" s="121"/>
      <c r="AGS2387" s="121"/>
      <c r="AGT2387" s="121"/>
      <c r="AGU2387" s="121"/>
      <c r="AGV2387" s="121"/>
      <c r="AGW2387" s="121"/>
      <c r="AGX2387" s="121"/>
      <c r="AGY2387" s="121"/>
      <c r="AGZ2387" s="121"/>
      <c r="AHA2387" s="121"/>
      <c r="AHB2387" s="121"/>
      <c r="AHC2387" s="121"/>
      <c r="AHD2387" s="121"/>
      <c r="AHE2387" s="121"/>
      <c r="AHF2387" s="121"/>
      <c r="AHG2387" s="121"/>
      <c r="AHH2387" s="121"/>
      <c r="AHI2387" s="121"/>
      <c r="AHJ2387" s="121"/>
      <c r="AHK2387" s="121"/>
      <c r="AHL2387" s="121"/>
      <c r="AHM2387" s="121"/>
      <c r="AHN2387" s="121"/>
      <c r="AHO2387" s="121"/>
      <c r="AHP2387" s="121"/>
      <c r="AHQ2387" s="121"/>
      <c r="AHR2387" s="121"/>
      <c r="AHS2387" s="121"/>
      <c r="AHT2387" s="121"/>
      <c r="AHU2387" s="121"/>
      <c r="AHV2387" s="121"/>
      <c r="AHW2387" s="121"/>
      <c r="AHX2387" s="121"/>
      <c r="AHY2387" s="121"/>
      <c r="AHZ2387" s="121"/>
      <c r="AIA2387" s="121"/>
      <c r="AIB2387" s="121"/>
      <c r="AIC2387" s="121"/>
      <c r="AID2387" s="121"/>
      <c r="AIE2387" s="121"/>
      <c r="AIF2387" s="121"/>
      <c r="AIG2387" s="121"/>
      <c r="AIH2387" s="121"/>
      <c r="AII2387" s="121"/>
      <c r="AIJ2387" s="121"/>
      <c r="AIK2387" s="121"/>
      <c r="AIL2387" s="121"/>
      <c r="AIM2387" s="121"/>
      <c r="AIN2387" s="121"/>
      <c r="AIO2387" s="121"/>
      <c r="AIP2387" s="121"/>
      <c r="AIQ2387" s="121"/>
      <c r="AIR2387" s="121"/>
      <c r="AIS2387" s="121"/>
      <c r="AIT2387" s="121"/>
      <c r="AIU2387" s="121"/>
      <c r="AIV2387" s="121"/>
      <c r="AIW2387" s="121"/>
      <c r="AIX2387" s="121"/>
      <c r="AIY2387" s="121"/>
      <c r="AIZ2387" s="121"/>
      <c r="AJA2387" s="121"/>
      <c r="AJB2387" s="121"/>
      <c r="AJC2387" s="121"/>
      <c r="AJD2387" s="121"/>
      <c r="AJE2387" s="121"/>
      <c r="AJF2387" s="121"/>
      <c r="AJG2387" s="121"/>
      <c r="AJH2387" s="121"/>
      <c r="AJI2387" s="121"/>
      <c r="AJJ2387" s="121"/>
      <c r="AJK2387" s="121"/>
      <c r="AJL2387" s="121"/>
      <c r="AJM2387" s="121"/>
      <c r="AJN2387" s="121"/>
      <c r="AJO2387" s="121"/>
      <c r="AJP2387" s="121"/>
      <c r="AJQ2387" s="121"/>
      <c r="AJR2387" s="121"/>
      <c r="AJS2387" s="121"/>
      <c r="AJT2387" s="121"/>
      <c r="AJU2387" s="121"/>
      <c r="AJV2387" s="121"/>
      <c r="AJW2387" s="121"/>
      <c r="AJX2387" s="121"/>
      <c r="AJY2387" s="121"/>
      <c r="AJZ2387" s="121"/>
      <c r="AKA2387" s="121"/>
      <c r="AKB2387" s="121"/>
      <c r="AKC2387" s="121"/>
      <c r="AKD2387" s="121"/>
      <c r="AKE2387" s="121"/>
      <c r="AKF2387" s="121"/>
      <c r="AKG2387" s="121"/>
      <c r="AKH2387" s="121"/>
      <c r="AKI2387" s="121"/>
      <c r="AKJ2387" s="121"/>
      <c r="AKK2387" s="121"/>
      <c r="AKL2387" s="121"/>
      <c r="AKM2387" s="121"/>
      <c r="AKN2387" s="121"/>
      <c r="AKO2387" s="121"/>
      <c r="AKP2387" s="121"/>
      <c r="AKQ2387" s="121"/>
      <c r="AKR2387" s="121"/>
      <c r="AKS2387" s="121"/>
      <c r="AKT2387" s="121"/>
      <c r="AKU2387" s="121"/>
      <c r="AKV2387" s="121"/>
      <c r="AKW2387" s="121"/>
      <c r="AKX2387" s="121"/>
      <c r="AKY2387" s="121"/>
      <c r="AKZ2387" s="121"/>
      <c r="ALA2387" s="121"/>
      <c r="ALB2387" s="121"/>
      <c r="ALC2387" s="121"/>
      <c r="ALD2387" s="121"/>
      <c r="ALE2387" s="121"/>
      <c r="ALF2387" s="121"/>
      <c r="ALG2387" s="121"/>
      <c r="ALH2387" s="121"/>
      <c r="ALI2387" s="121"/>
      <c r="ALJ2387" s="121"/>
      <c r="ALK2387" s="121"/>
      <c r="ALL2387" s="121"/>
      <c r="ALM2387" s="121"/>
      <c r="ALN2387" s="121"/>
      <c r="ALO2387" s="121"/>
      <c r="ALP2387" s="121"/>
      <c r="ALQ2387" s="121"/>
      <c r="ALR2387" s="121"/>
      <c r="ALS2387" s="121"/>
      <c r="ALT2387" s="121"/>
      <c r="ALU2387" s="121"/>
      <c r="ALV2387" s="121"/>
      <c r="ALW2387" s="121"/>
      <c r="ALX2387" s="121"/>
      <c r="ALY2387" s="121"/>
      <c r="ALZ2387" s="121"/>
      <c r="AMA2387" s="121"/>
      <c r="AMB2387" s="121"/>
      <c r="AMC2387" s="121"/>
      <c r="AMD2387" s="121"/>
      <c r="AME2387" s="121"/>
      <c r="AMF2387" s="121"/>
      <c r="AMG2387" s="121"/>
      <c r="AMH2387" s="121"/>
      <c r="AMI2387" s="121"/>
      <c r="AMJ2387" s="121"/>
      <c r="AMK2387" s="121"/>
    </row>
    <row r="2388" spans="1:1025" s="108" customFormat="1">
      <c r="A2388" s="15">
        <v>2385</v>
      </c>
      <c r="B2388" s="81" t="s">
        <v>28</v>
      </c>
      <c r="C2388" s="274" t="s">
        <v>3864</v>
      </c>
      <c r="D2388" s="16" t="s">
        <v>5863</v>
      </c>
      <c r="E2388" s="81" t="s">
        <v>5884</v>
      </c>
      <c r="F2388" s="16" t="s">
        <v>938</v>
      </c>
      <c r="G2388" s="81" t="s">
        <v>1045</v>
      </c>
      <c r="H2388" s="81" t="s">
        <v>5885</v>
      </c>
      <c r="I2388" s="81" t="s">
        <v>5886</v>
      </c>
      <c r="J2388" s="81" t="s">
        <v>4416</v>
      </c>
      <c r="K2388" s="81" t="s">
        <v>5882</v>
      </c>
      <c r="L2388" s="81" t="s">
        <v>5774</v>
      </c>
      <c r="M2388" s="63" t="s">
        <v>5887</v>
      </c>
      <c r="N2388" s="121"/>
      <c r="O2388" s="121"/>
      <c r="P2388" s="121"/>
      <c r="Q2388" s="121"/>
      <c r="R2388" s="121"/>
      <c r="S2388" s="121"/>
      <c r="T2388" s="121"/>
      <c r="U2388" s="121"/>
      <c r="V2388" s="121"/>
      <c r="W2388" s="121"/>
      <c r="X2388" s="121"/>
      <c r="Y2388" s="121"/>
      <c r="Z2388" s="121"/>
      <c r="AA2388" s="121"/>
      <c r="AB2388" s="121"/>
      <c r="AC2388" s="121"/>
      <c r="AD2388" s="121"/>
      <c r="AE2388" s="121"/>
      <c r="AF2388" s="121"/>
      <c r="AG2388" s="121"/>
      <c r="AH2388" s="121"/>
      <c r="AI2388" s="121"/>
      <c r="AJ2388" s="121"/>
      <c r="AK2388" s="121"/>
      <c r="AL2388" s="121"/>
      <c r="AM2388" s="121"/>
      <c r="AN2388" s="121"/>
      <c r="AO2388" s="121"/>
      <c r="AP2388" s="121"/>
      <c r="AQ2388" s="121"/>
      <c r="AR2388" s="121"/>
      <c r="AS2388" s="121"/>
      <c r="AT2388" s="121"/>
      <c r="AU2388" s="121"/>
      <c r="AV2388" s="121"/>
      <c r="AW2388" s="121"/>
      <c r="AX2388" s="121"/>
      <c r="AY2388" s="121"/>
      <c r="AZ2388" s="121"/>
      <c r="BA2388" s="121"/>
      <c r="BB2388" s="121"/>
      <c r="BC2388" s="121"/>
      <c r="BD2388" s="121"/>
      <c r="BE2388" s="121"/>
      <c r="BF2388" s="121"/>
      <c r="BG2388" s="121"/>
      <c r="BH2388" s="121"/>
      <c r="BI2388" s="121"/>
      <c r="BJ2388" s="121"/>
      <c r="BK2388" s="121"/>
      <c r="BL2388" s="121"/>
      <c r="BM2388" s="121"/>
      <c r="BN2388" s="121"/>
      <c r="BO2388" s="121"/>
      <c r="BP2388" s="121"/>
      <c r="BQ2388" s="121"/>
      <c r="BR2388" s="121"/>
      <c r="BS2388" s="121"/>
      <c r="BT2388" s="121"/>
      <c r="BU2388" s="121"/>
      <c r="BV2388" s="121"/>
      <c r="BW2388" s="121"/>
      <c r="BX2388" s="121"/>
      <c r="BY2388" s="121"/>
      <c r="BZ2388" s="121"/>
      <c r="CA2388" s="121"/>
      <c r="CB2388" s="121"/>
      <c r="CC2388" s="121"/>
      <c r="CD2388" s="121"/>
      <c r="CE2388" s="121"/>
      <c r="CF2388" s="121"/>
      <c r="CG2388" s="121"/>
      <c r="CH2388" s="121"/>
      <c r="CI2388" s="121"/>
      <c r="CJ2388" s="121"/>
      <c r="CK2388" s="121"/>
      <c r="CL2388" s="121"/>
      <c r="CM2388" s="121"/>
      <c r="CN2388" s="121"/>
      <c r="CO2388" s="121"/>
      <c r="CP2388" s="121"/>
      <c r="CQ2388" s="121"/>
      <c r="CR2388" s="121"/>
      <c r="CS2388" s="121"/>
      <c r="CT2388" s="121"/>
      <c r="CU2388" s="121"/>
      <c r="CV2388" s="121"/>
      <c r="CW2388" s="121"/>
      <c r="CX2388" s="121"/>
      <c r="CY2388" s="121"/>
      <c r="CZ2388" s="121"/>
      <c r="DA2388" s="121"/>
      <c r="DB2388" s="121"/>
      <c r="DC2388" s="121"/>
      <c r="DD2388" s="121"/>
      <c r="DE2388" s="121"/>
      <c r="DF2388" s="121"/>
      <c r="DG2388" s="121"/>
      <c r="DH2388" s="121"/>
      <c r="DI2388" s="121"/>
      <c r="DJ2388" s="121"/>
      <c r="DK2388" s="121"/>
      <c r="DL2388" s="121"/>
      <c r="DM2388" s="121"/>
      <c r="DN2388" s="121"/>
      <c r="DO2388" s="121"/>
      <c r="DP2388" s="121"/>
      <c r="DQ2388" s="121"/>
      <c r="DR2388" s="121"/>
      <c r="DS2388" s="121"/>
      <c r="DT2388" s="121"/>
      <c r="DU2388" s="121"/>
      <c r="DV2388" s="121"/>
      <c r="DW2388" s="121"/>
      <c r="DX2388" s="121"/>
      <c r="DY2388" s="121"/>
      <c r="DZ2388" s="121"/>
      <c r="EA2388" s="121"/>
      <c r="EB2388" s="121"/>
      <c r="EC2388" s="121"/>
      <c r="ED2388" s="121"/>
      <c r="EE2388" s="121"/>
      <c r="EF2388" s="121"/>
      <c r="EG2388" s="121"/>
      <c r="EH2388" s="121"/>
      <c r="EI2388" s="121"/>
      <c r="EJ2388" s="121"/>
      <c r="EK2388" s="121"/>
      <c r="EL2388" s="121"/>
      <c r="EM2388" s="121"/>
      <c r="EN2388" s="121"/>
      <c r="EO2388" s="121"/>
      <c r="EP2388" s="121"/>
      <c r="EQ2388" s="121"/>
      <c r="ER2388" s="121"/>
      <c r="ES2388" s="121"/>
      <c r="ET2388" s="121"/>
      <c r="EU2388" s="121"/>
      <c r="EV2388" s="121"/>
      <c r="EW2388" s="121"/>
      <c r="EX2388" s="121"/>
      <c r="EY2388" s="121"/>
      <c r="EZ2388" s="121"/>
      <c r="FA2388" s="121"/>
      <c r="FB2388" s="121"/>
      <c r="FC2388" s="121"/>
      <c r="FD2388" s="121"/>
      <c r="FE2388" s="121"/>
      <c r="FF2388" s="121"/>
      <c r="FG2388" s="121"/>
      <c r="FH2388" s="121"/>
      <c r="FI2388" s="121"/>
      <c r="FJ2388" s="121"/>
      <c r="FK2388" s="121"/>
      <c r="FL2388" s="121"/>
      <c r="FM2388" s="121"/>
      <c r="FN2388" s="121"/>
      <c r="FO2388" s="121"/>
      <c r="FP2388" s="121"/>
      <c r="FQ2388" s="121"/>
      <c r="FR2388" s="121"/>
      <c r="FS2388" s="121"/>
      <c r="FT2388" s="121"/>
      <c r="FU2388" s="121"/>
      <c r="FV2388" s="121"/>
      <c r="FW2388" s="121"/>
      <c r="FX2388" s="121"/>
      <c r="FY2388" s="121"/>
      <c r="FZ2388" s="121"/>
      <c r="GA2388" s="121"/>
      <c r="GB2388" s="121"/>
      <c r="GC2388" s="121"/>
      <c r="GD2388" s="121"/>
      <c r="GE2388" s="121"/>
      <c r="GF2388" s="121"/>
      <c r="GG2388" s="121"/>
      <c r="GH2388" s="121"/>
      <c r="GI2388" s="121"/>
      <c r="GJ2388" s="121"/>
      <c r="GK2388" s="121"/>
      <c r="GL2388" s="121"/>
      <c r="GM2388" s="121"/>
      <c r="GN2388" s="121"/>
      <c r="GO2388" s="121"/>
      <c r="GP2388" s="121"/>
      <c r="GQ2388" s="121"/>
      <c r="GR2388" s="121"/>
      <c r="GS2388" s="121"/>
      <c r="GT2388" s="121"/>
      <c r="GU2388" s="121"/>
      <c r="GV2388" s="121"/>
      <c r="GW2388" s="121"/>
      <c r="GX2388" s="121"/>
      <c r="GY2388" s="121"/>
      <c r="GZ2388" s="121"/>
      <c r="HA2388" s="121"/>
      <c r="HB2388" s="121"/>
      <c r="HC2388" s="121"/>
      <c r="HD2388" s="121"/>
      <c r="HE2388" s="121"/>
      <c r="HF2388" s="121"/>
      <c r="HG2388" s="121"/>
      <c r="HH2388" s="121"/>
      <c r="HI2388" s="121"/>
      <c r="HJ2388" s="121"/>
      <c r="HK2388" s="121"/>
      <c r="HL2388" s="121"/>
      <c r="HM2388" s="121"/>
      <c r="HN2388" s="121"/>
      <c r="HO2388" s="121"/>
      <c r="HP2388" s="121"/>
      <c r="HQ2388" s="121"/>
      <c r="HR2388" s="121"/>
      <c r="HS2388" s="121"/>
      <c r="HT2388" s="121"/>
      <c r="HU2388" s="121"/>
      <c r="HV2388" s="121"/>
      <c r="HW2388" s="121"/>
      <c r="HX2388" s="121"/>
      <c r="HY2388" s="121"/>
      <c r="HZ2388" s="121"/>
      <c r="IA2388" s="121"/>
      <c r="IB2388" s="121"/>
      <c r="IC2388" s="121"/>
      <c r="ID2388" s="121"/>
      <c r="IE2388" s="121"/>
      <c r="IF2388" s="121"/>
      <c r="IG2388" s="121"/>
      <c r="IH2388" s="121"/>
      <c r="II2388" s="121"/>
      <c r="IJ2388" s="121"/>
      <c r="IK2388" s="121"/>
      <c r="IL2388" s="121"/>
      <c r="IM2388" s="121"/>
      <c r="IN2388" s="121"/>
      <c r="IO2388" s="121"/>
      <c r="IP2388" s="121"/>
      <c r="IQ2388" s="121"/>
      <c r="IR2388" s="121"/>
      <c r="IS2388" s="121"/>
      <c r="IT2388" s="121"/>
      <c r="IU2388" s="121"/>
      <c r="IV2388" s="121"/>
      <c r="IW2388" s="121"/>
      <c r="IX2388" s="121"/>
      <c r="IY2388" s="121"/>
      <c r="IZ2388" s="121"/>
      <c r="JA2388" s="121"/>
      <c r="JB2388" s="121"/>
      <c r="JC2388" s="121"/>
      <c r="JD2388" s="121"/>
      <c r="JE2388" s="121"/>
      <c r="JF2388" s="121"/>
      <c r="JG2388" s="121"/>
      <c r="JH2388" s="121"/>
      <c r="JI2388" s="121"/>
      <c r="JJ2388" s="121"/>
      <c r="JK2388" s="121"/>
      <c r="JL2388" s="121"/>
      <c r="JM2388" s="121"/>
      <c r="JN2388" s="121"/>
      <c r="JO2388" s="121"/>
      <c r="JP2388" s="121"/>
      <c r="JQ2388" s="121"/>
      <c r="JR2388" s="121"/>
      <c r="JS2388" s="121"/>
      <c r="JT2388" s="121"/>
      <c r="JU2388" s="121"/>
      <c r="JV2388" s="121"/>
      <c r="JW2388" s="121"/>
      <c r="JX2388" s="121"/>
      <c r="JY2388" s="121"/>
      <c r="JZ2388" s="121"/>
      <c r="KA2388" s="121"/>
      <c r="KB2388" s="121"/>
      <c r="KC2388" s="121"/>
      <c r="KD2388" s="121"/>
      <c r="KE2388" s="121"/>
      <c r="KF2388" s="121"/>
      <c r="KG2388" s="121"/>
      <c r="KH2388" s="121"/>
      <c r="KI2388" s="121"/>
      <c r="KJ2388" s="121"/>
      <c r="KK2388" s="121"/>
      <c r="KL2388" s="121"/>
      <c r="KM2388" s="121"/>
      <c r="KN2388" s="121"/>
      <c r="KO2388" s="121"/>
      <c r="KP2388" s="121"/>
      <c r="KQ2388" s="121"/>
      <c r="KR2388" s="121"/>
      <c r="KS2388" s="121"/>
      <c r="KT2388" s="121"/>
      <c r="KU2388" s="121"/>
      <c r="KV2388" s="121"/>
      <c r="KW2388" s="121"/>
      <c r="KX2388" s="121"/>
      <c r="KY2388" s="121"/>
      <c r="KZ2388" s="121"/>
      <c r="LA2388" s="121"/>
      <c r="LB2388" s="121"/>
      <c r="LC2388" s="121"/>
      <c r="LD2388" s="121"/>
      <c r="LE2388" s="121"/>
      <c r="LF2388" s="121"/>
      <c r="LG2388" s="121"/>
      <c r="LH2388" s="121"/>
      <c r="LI2388" s="121"/>
      <c r="LJ2388" s="121"/>
      <c r="LK2388" s="121"/>
      <c r="LL2388" s="121"/>
      <c r="LM2388" s="121"/>
      <c r="LN2388" s="121"/>
      <c r="LO2388" s="121"/>
      <c r="LP2388" s="121"/>
      <c r="LQ2388" s="121"/>
      <c r="LR2388" s="121"/>
      <c r="LS2388" s="121"/>
      <c r="LT2388" s="121"/>
      <c r="LU2388" s="121"/>
      <c r="LV2388" s="121"/>
      <c r="LW2388" s="121"/>
      <c r="LX2388" s="121"/>
      <c r="LY2388" s="121"/>
      <c r="LZ2388" s="121"/>
      <c r="MA2388" s="121"/>
      <c r="MB2388" s="121"/>
      <c r="MC2388" s="121"/>
      <c r="MD2388" s="121"/>
      <c r="ME2388" s="121"/>
      <c r="MF2388" s="121"/>
      <c r="MG2388" s="121"/>
      <c r="MH2388" s="121"/>
      <c r="MI2388" s="121"/>
      <c r="MJ2388" s="121"/>
      <c r="MK2388" s="121"/>
      <c r="ML2388" s="121"/>
      <c r="MM2388" s="121"/>
      <c r="MN2388" s="121"/>
      <c r="MO2388" s="121"/>
      <c r="MP2388" s="121"/>
      <c r="MQ2388" s="121"/>
      <c r="MR2388" s="121"/>
      <c r="MS2388" s="121"/>
      <c r="MT2388" s="121"/>
      <c r="MU2388" s="121"/>
      <c r="MV2388" s="121"/>
      <c r="MW2388" s="121"/>
      <c r="MX2388" s="121"/>
      <c r="MY2388" s="121"/>
      <c r="MZ2388" s="121"/>
      <c r="NA2388" s="121"/>
      <c r="NB2388" s="121"/>
      <c r="NC2388" s="121"/>
      <c r="ND2388" s="121"/>
      <c r="NE2388" s="121"/>
      <c r="NF2388" s="121"/>
      <c r="NG2388" s="121"/>
      <c r="NH2388" s="121"/>
      <c r="NI2388" s="121"/>
      <c r="NJ2388" s="121"/>
      <c r="NK2388" s="121"/>
      <c r="NL2388" s="121"/>
      <c r="NM2388" s="121"/>
      <c r="NN2388" s="121"/>
      <c r="NO2388" s="121"/>
      <c r="NP2388" s="121"/>
      <c r="NQ2388" s="121"/>
      <c r="NR2388" s="121"/>
      <c r="NS2388" s="121"/>
      <c r="NT2388" s="121"/>
      <c r="NU2388" s="121"/>
      <c r="NV2388" s="121"/>
      <c r="NW2388" s="121"/>
      <c r="NX2388" s="121"/>
      <c r="NY2388" s="121"/>
      <c r="NZ2388" s="121"/>
      <c r="OA2388" s="121"/>
      <c r="OB2388" s="121"/>
      <c r="OC2388" s="121"/>
      <c r="OD2388" s="121"/>
      <c r="OE2388" s="121"/>
      <c r="OF2388" s="121"/>
      <c r="OG2388" s="121"/>
      <c r="OH2388" s="121"/>
      <c r="OI2388" s="121"/>
      <c r="OJ2388" s="121"/>
      <c r="OK2388" s="121"/>
      <c r="OL2388" s="121"/>
      <c r="OM2388" s="121"/>
      <c r="ON2388" s="121"/>
      <c r="OO2388" s="121"/>
      <c r="OP2388" s="121"/>
      <c r="OQ2388" s="121"/>
      <c r="OR2388" s="121"/>
      <c r="OS2388" s="121"/>
      <c r="OT2388" s="121"/>
      <c r="OU2388" s="121"/>
      <c r="OV2388" s="121"/>
      <c r="OW2388" s="121"/>
      <c r="OX2388" s="121"/>
      <c r="OY2388" s="121"/>
      <c r="OZ2388" s="121"/>
      <c r="PA2388" s="121"/>
      <c r="PB2388" s="121"/>
      <c r="PC2388" s="121"/>
      <c r="PD2388" s="121"/>
      <c r="PE2388" s="121"/>
      <c r="PF2388" s="121"/>
      <c r="PG2388" s="121"/>
      <c r="PH2388" s="121"/>
      <c r="PI2388" s="121"/>
      <c r="PJ2388" s="121"/>
      <c r="PK2388" s="121"/>
      <c r="PL2388" s="121"/>
      <c r="PM2388" s="121"/>
      <c r="PN2388" s="121"/>
      <c r="PO2388" s="121"/>
      <c r="PP2388" s="121"/>
      <c r="PQ2388" s="121"/>
      <c r="PR2388" s="121"/>
      <c r="PS2388" s="121"/>
      <c r="PT2388" s="121"/>
      <c r="PU2388" s="121"/>
      <c r="PV2388" s="121"/>
      <c r="PW2388" s="121"/>
      <c r="PX2388" s="121"/>
      <c r="PY2388" s="121"/>
      <c r="PZ2388" s="121"/>
      <c r="QA2388" s="121"/>
      <c r="QB2388" s="121"/>
      <c r="QC2388" s="121"/>
      <c r="QD2388" s="121"/>
      <c r="QE2388" s="121"/>
      <c r="QF2388" s="121"/>
      <c r="QG2388" s="121"/>
      <c r="QH2388" s="121"/>
      <c r="QI2388" s="121"/>
      <c r="QJ2388" s="121"/>
      <c r="QK2388" s="121"/>
      <c r="QL2388" s="121"/>
      <c r="QM2388" s="121"/>
      <c r="QN2388" s="121"/>
      <c r="QO2388" s="121"/>
      <c r="QP2388" s="121"/>
      <c r="QQ2388" s="121"/>
      <c r="QR2388" s="121"/>
      <c r="QS2388" s="121"/>
      <c r="QT2388" s="121"/>
      <c r="QU2388" s="121"/>
      <c r="QV2388" s="121"/>
      <c r="QW2388" s="121"/>
      <c r="QX2388" s="121"/>
      <c r="QY2388" s="121"/>
      <c r="QZ2388" s="121"/>
      <c r="RA2388" s="121"/>
      <c r="RB2388" s="121"/>
      <c r="RC2388" s="121"/>
      <c r="RD2388" s="121"/>
      <c r="RE2388" s="121"/>
      <c r="RF2388" s="121"/>
      <c r="RG2388" s="121"/>
      <c r="RH2388" s="121"/>
      <c r="RI2388" s="121"/>
      <c r="RJ2388" s="121"/>
      <c r="RK2388" s="121"/>
      <c r="RL2388" s="121"/>
      <c r="RM2388" s="121"/>
      <c r="RN2388" s="121"/>
      <c r="RO2388" s="121"/>
      <c r="RP2388" s="121"/>
      <c r="RQ2388" s="121"/>
      <c r="RR2388" s="121"/>
      <c r="RS2388" s="121"/>
      <c r="RT2388" s="121"/>
      <c r="RU2388" s="121"/>
      <c r="RV2388" s="121"/>
      <c r="RW2388" s="121"/>
      <c r="RX2388" s="121"/>
      <c r="RY2388" s="121"/>
      <c r="RZ2388" s="121"/>
      <c r="SA2388" s="121"/>
      <c r="SB2388" s="121"/>
      <c r="SC2388" s="121"/>
      <c r="SD2388" s="121"/>
      <c r="SE2388" s="121"/>
      <c r="SF2388" s="121"/>
      <c r="SG2388" s="121"/>
      <c r="SH2388" s="121"/>
      <c r="SI2388" s="121"/>
      <c r="SJ2388" s="121"/>
      <c r="SK2388" s="121"/>
      <c r="SL2388" s="121"/>
      <c r="SM2388" s="121"/>
      <c r="SN2388" s="121"/>
      <c r="SO2388" s="121"/>
      <c r="SP2388" s="121"/>
      <c r="SQ2388" s="121"/>
      <c r="SR2388" s="121"/>
      <c r="SS2388" s="121"/>
      <c r="ST2388" s="121"/>
      <c r="SU2388" s="121"/>
      <c r="SV2388" s="121"/>
      <c r="SW2388" s="121"/>
      <c r="SX2388" s="121"/>
      <c r="SY2388" s="121"/>
      <c r="SZ2388" s="121"/>
      <c r="TA2388" s="121"/>
      <c r="TB2388" s="121"/>
      <c r="TC2388" s="121"/>
      <c r="TD2388" s="121"/>
      <c r="TE2388" s="121"/>
      <c r="TF2388" s="121"/>
      <c r="TG2388" s="121"/>
      <c r="TH2388" s="121"/>
      <c r="TI2388" s="121"/>
      <c r="TJ2388" s="121"/>
      <c r="TK2388" s="121"/>
      <c r="TL2388" s="121"/>
      <c r="TM2388" s="121"/>
      <c r="TN2388" s="121"/>
      <c r="TO2388" s="121"/>
      <c r="TP2388" s="121"/>
      <c r="TQ2388" s="121"/>
      <c r="TR2388" s="121"/>
      <c r="TS2388" s="121"/>
      <c r="TT2388" s="121"/>
      <c r="TU2388" s="121"/>
      <c r="TV2388" s="121"/>
      <c r="TW2388" s="121"/>
      <c r="TX2388" s="121"/>
      <c r="TY2388" s="121"/>
      <c r="TZ2388" s="121"/>
      <c r="UA2388" s="121"/>
      <c r="UB2388" s="121"/>
      <c r="UC2388" s="121"/>
      <c r="UD2388" s="121"/>
      <c r="UE2388" s="121"/>
      <c r="UF2388" s="121"/>
      <c r="UG2388" s="121"/>
      <c r="UH2388" s="121"/>
      <c r="UI2388" s="121"/>
      <c r="UJ2388" s="121"/>
      <c r="UK2388" s="121"/>
      <c r="UL2388" s="121"/>
      <c r="UM2388" s="121"/>
      <c r="UN2388" s="121"/>
      <c r="UO2388" s="121"/>
      <c r="UP2388" s="121"/>
      <c r="UQ2388" s="121"/>
      <c r="UR2388" s="121"/>
      <c r="US2388" s="121"/>
      <c r="UT2388" s="121"/>
      <c r="UU2388" s="121"/>
      <c r="UV2388" s="121"/>
      <c r="UW2388" s="121"/>
      <c r="UX2388" s="121"/>
      <c r="UY2388" s="121"/>
      <c r="UZ2388" s="121"/>
      <c r="VA2388" s="121"/>
      <c r="VB2388" s="121"/>
      <c r="VC2388" s="121"/>
      <c r="VD2388" s="121"/>
      <c r="VE2388" s="121"/>
      <c r="VF2388" s="121"/>
      <c r="VG2388" s="121"/>
      <c r="VH2388" s="121"/>
      <c r="VI2388" s="121"/>
      <c r="VJ2388" s="121"/>
      <c r="VK2388" s="121"/>
      <c r="VL2388" s="121"/>
      <c r="VM2388" s="121"/>
      <c r="VN2388" s="121"/>
      <c r="VO2388" s="121"/>
      <c r="VP2388" s="121"/>
      <c r="VQ2388" s="121"/>
      <c r="VR2388" s="121"/>
      <c r="VS2388" s="121"/>
      <c r="VT2388" s="121"/>
      <c r="VU2388" s="121"/>
      <c r="VV2388" s="121"/>
      <c r="VW2388" s="121"/>
      <c r="VX2388" s="121"/>
      <c r="VY2388" s="121"/>
      <c r="VZ2388" s="121"/>
      <c r="WA2388" s="121"/>
      <c r="WB2388" s="121"/>
      <c r="WC2388" s="121"/>
      <c r="WD2388" s="121"/>
      <c r="WE2388" s="121"/>
      <c r="WF2388" s="121"/>
      <c r="WG2388" s="121"/>
      <c r="WH2388" s="121"/>
      <c r="WI2388" s="121"/>
      <c r="WJ2388" s="121"/>
      <c r="WK2388" s="121"/>
      <c r="WL2388" s="121"/>
      <c r="WM2388" s="121"/>
      <c r="WN2388" s="121"/>
      <c r="WO2388" s="121"/>
      <c r="WP2388" s="121"/>
      <c r="WQ2388" s="121"/>
      <c r="WR2388" s="121"/>
      <c r="WS2388" s="121"/>
      <c r="WT2388" s="121"/>
      <c r="WU2388" s="121"/>
      <c r="WV2388" s="121"/>
      <c r="WW2388" s="121"/>
      <c r="WX2388" s="121"/>
      <c r="WY2388" s="121"/>
      <c r="WZ2388" s="121"/>
      <c r="XA2388" s="121"/>
      <c r="XB2388" s="121"/>
      <c r="XC2388" s="121"/>
      <c r="XD2388" s="121"/>
      <c r="XE2388" s="121"/>
      <c r="XF2388" s="121"/>
      <c r="XG2388" s="121"/>
      <c r="XH2388" s="121"/>
      <c r="XI2388" s="121"/>
      <c r="XJ2388" s="121"/>
      <c r="XK2388" s="121"/>
      <c r="XL2388" s="121"/>
      <c r="XM2388" s="121"/>
      <c r="XN2388" s="121"/>
      <c r="XO2388" s="121"/>
      <c r="XP2388" s="121"/>
      <c r="XQ2388" s="121"/>
      <c r="XR2388" s="121"/>
      <c r="XS2388" s="121"/>
      <c r="XT2388" s="121"/>
      <c r="XU2388" s="121"/>
      <c r="XV2388" s="121"/>
      <c r="XW2388" s="121"/>
      <c r="XX2388" s="121"/>
      <c r="XY2388" s="121"/>
      <c r="XZ2388" s="121"/>
      <c r="YA2388" s="121"/>
      <c r="YB2388" s="121"/>
      <c r="YC2388" s="121"/>
      <c r="YD2388" s="121"/>
      <c r="YE2388" s="121"/>
      <c r="YF2388" s="121"/>
      <c r="YG2388" s="121"/>
      <c r="YH2388" s="121"/>
      <c r="YI2388" s="121"/>
      <c r="YJ2388" s="121"/>
      <c r="YK2388" s="121"/>
      <c r="YL2388" s="121"/>
      <c r="YM2388" s="121"/>
      <c r="YN2388" s="121"/>
      <c r="YO2388" s="121"/>
      <c r="YP2388" s="121"/>
      <c r="YQ2388" s="121"/>
      <c r="YR2388" s="121"/>
      <c r="YS2388" s="121"/>
      <c r="YT2388" s="121"/>
      <c r="YU2388" s="121"/>
      <c r="YV2388" s="121"/>
      <c r="YW2388" s="121"/>
      <c r="YX2388" s="121"/>
      <c r="YY2388" s="121"/>
      <c r="YZ2388" s="121"/>
      <c r="ZA2388" s="121"/>
      <c r="ZB2388" s="121"/>
      <c r="ZC2388" s="121"/>
      <c r="ZD2388" s="121"/>
      <c r="ZE2388" s="121"/>
      <c r="ZF2388" s="121"/>
      <c r="ZG2388" s="121"/>
      <c r="ZH2388" s="121"/>
      <c r="ZI2388" s="121"/>
      <c r="ZJ2388" s="121"/>
      <c r="ZK2388" s="121"/>
      <c r="ZL2388" s="121"/>
      <c r="ZM2388" s="121"/>
      <c r="ZN2388" s="121"/>
      <c r="ZO2388" s="121"/>
      <c r="ZP2388" s="121"/>
      <c r="ZQ2388" s="121"/>
      <c r="ZR2388" s="121"/>
      <c r="ZS2388" s="121"/>
      <c r="ZT2388" s="121"/>
      <c r="ZU2388" s="121"/>
      <c r="ZV2388" s="121"/>
      <c r="ZW2388" s="121"/>
      <c r="ZX2388" s="121"/>
      <c r="ZY2388" s="121"/>
      <c r="ZZ2388" s="121"/>
      <c r="AAA2388" s="121"/>
      <c r="AAB2388" s="121"/>
      <c r="AAC2388" s="121"/>
      <c r="AAD2388" s="121"/>
      <c r="AAE2388" s="121"/>
      <c r="AAF2388" s="121"/>
      <c r="AAG2388" s="121"/>
      <c r="AAH2388" s="121"/>
      <c r="AAI2388" s="121"/>
      <c r="AAJ2388" s="121"/>
      <c r="AAK2388" s="121"/>
      <c r="AAL2388" s="121"/>
      <c r="AAM2388" s="121"/>
      <c r="AAN2388" s="121"/>
      <c r="AAO2388" s="121"/>
      <c r="AAP2388" s="121"/>
      <c r="AAQ2388" s="121"/>
      <c r="AAR2388" s="121"/>
      <c r="AAS2388" s="121"/>
      <c r="AAT2388" s="121"/>
      <c r="AAU2388" s="121"/>
      <c r="AAV2388" s="121"/>
      <c r="AAW2388" s="121"/>
      <c r="AAX2388" s="121"/>
      <c r="AAY2388" s="121"/>
      <c r="AAZ2388" s="121"/>
      <c r="ABA2388" s="121"/>
      <c r="ABB2388" s="121"/>
      <c r="ABC2388" s="121"/>
      <c r="ABD2388" s="121"/>
      <c r="ABE2388" s="121"/>
      <c r="ABF2388" s="121"/>
      <c r="ABG2388" s="121"/>
      <c r="ABH2388" s="121"/>
      <c r="ABI2388" s="121"/>
      <c r="ABJ2388" s="121"/>
      <c r="ABK2388" s="121"/>
      <c r="ABL2388" s="121"/>
      <c r="ABM2388" s="121"/>
      <c r="ABN2388" s="121"/>
      <c r="ABO2388" s="121"/>
      <c r="ABP2388" s="121"/>
      <c r="ABQ2388" s="121"/>
      <c r="ABR2388" s="121"/>
      <c r="ABS2388" s="121"/>
      <c r="ABT2388" s="121"/>
      <c r="ABU2388" s="121"/>
      <c r="ABV2388" s="121"/>
      <c r="ABW2388" s="121"/>
      <c r="ABX2388" s="121"/>
      <c r="ABY2388" s="121"/>
      <c r="ABZ2388" s="121"/>
      <c r="ACA2388" s="121"/>
      <c r="ACB2388" s="121"/>
      <c r="ACC2388" s="121"/>
      <c r="ACD2388" s="121"/>
      <c r="ACE2388" s="121"/>
      <c r="ACF2388" s="121"/>
      <c r="ACG2388" s="121"/>
      <c r="ACH2388" s="121"/>
      <c r="ACI2388" s="121"/>
      <c r="ACJ2388" s="121"/>
      <c r="ACK2388" s="121"/>
      <c r="ACL2388" s="121"/>
      <c r="ACM2388" s="121"/>
      <c r="ACN2388" s="121"/>
      <c r="ACO2388" s="121"/>
      <c r="ACP2388" s="121"/>
      <c r="ACQ2388" s="121"/>
      <c r="ACR2388" s="121"/>
      <c r="ACS2388" s="121"/>
      <c r="ACT2388" s="121"/>
      <c r="ACU2388" s="121"/>
      <c r="ACV2388" s="121"/>
      <c r="ACW2388" s="121"/>
      <c r="ACX2388" s="121"/>
      <c r="ACY2388" s="121"/>
      <c r="ACZ2388" s="121"/>
      <c r="ADA2388" s="121"/>
      <c r="ADB2388" s="121"/>
      <c r="ADC2388" s="121"/>
      <c r="ADD2388" s="121"/>
      <c r="ADE2388" s="121"/>
      <c r="ADF2388" s="121"/>
      <c r="ADG2388" s="121"/>
      <c r="ADH2388" s="121"/>
      <c r="ADI2388" s="121"/>
      <c r="ADJ2388" s="121"/>
      <c r="ADK2388" s="121"/>
      <c r="ADL2388" s="121"/>
      <c r="ADM2388" s="121"/>
      <c r="ADN2388" s="121"/>
      <c r="ADO2388" s="121"/>
      <c r="ADP2388" s="121"/>
      <c r="ADQ2388" s="121"/>
      <c r="ADR2388" s="121"/>
      <c r="ADS2388" s="121"/>
      <c r="ADT2388" s="121"/>
      <c r="ADU2388" s="121"/>
      <c r="ADV2388" s="121"/>
      <c r="ADW2388" s="121"/>
      <c r="ADX2388" s="121"/>
      <c r="ADY2388" s="121"/>
      <c r="ADZ2388" s="121"/>
      <c r="AEA2388" s="121"/>
      <c r="AEB2388" s="121"/>
      <c r="AEC2388" s="121"/>
      <c r="AED2388" s="121"/>
      <c r="AEE2388" s="121"/>
      <c r="AEF2388" s="121"/>
      <c r="AEG2388" s="121"/>
      <c r="AEH2388" s="121"/>
      <c r="AEI2388" s="121"/>
      <c r="AEJ2388" s="121"/>
      <c r="AEK2388" s="121"/>
      <c r="AEL2388" s="121"/>
      <c r="AEM2388" s="121"/>
      <c r="AEN2388" s="121"/>
      <c r="AEO2388" s="121"/>
      <c r="AEP2388" s="121"/>
      <c r="AEQ2388" s="121"/>
      <c r="AER2388" s="121"/>
      <c r="AES2388" s="121"/>
      <c r="AET2388" s="121"/>
      <c r="AEU2388" s="121"/>
      <c r="AEV2388" s="121"/>
      <c r="AEW2388" s="121"/>
      <c r="AEX2388" s="121"/>
      <c r="AEY2388" s="121"/>
      <c r="AEZ2388" s="121"/>
      <c r="AFA2388" s="121"/>
      <c r="AFB2388" s="121"/>
      <c r="AFC2388" s="121"/>
      <c r="AFD2388" s="121"/>
      <c r="AFE2388" s="121"/>
      <c r="AFF2388" s="121"/>
      <c r="AFG2388" s="121"/>
      <c r="AFH2388" s="121"/>
      <c r="AFI2388" s="121"/>
      <c r="AFJ2388" s="121"/>
      <c r="AFK2388" s="121"/>
      <c r="AFL2388" s="121"/>
      <c r="AFM2388" s="121"/>
      <c r="AFN2388" s="121"/>
      <c r="AFO2388" s="121"/>
      <c r="AFP2388" s="121"/>
      <c r="AFQ2388" s="121"/>
      <c r="AFR2388" s="121"/>
      <c r="AFS2388" s="121"/>
      <c r="AFT2388" s="121"/>
      <c r="AFU2388" s="121"/>
      <c r="AFV2388" s="121"/>
      <c r="AFW2388" s="121"/>
      <c r="AFX2388" s="121"/>
      <c r="AFY2388" s="121"/>
      <c r="AFZ2388" s="121"/>
      <c r="AGA2388" s="121"/>
      <c r="AGB2388" s="121"/>
      <c r="AGC2388" s="121"/>
      <c r="AGD2388" s="121"/>
      <c r="AGE2388" s="121"/>
      <c r="AGF2388" s="121"/>
      <c r="AGG2388" s="121"/>
      <c r="AGH2388" s="121"/>
      <c r="AGI2388" s="121"/>
      <c r="AGJ2388" s="121"/>
      <c r="AGK2388" s="121"/>
      <c r="AGL2388" s="121"/>
      <c r="AGM2388" s="121"/>
      <c r="AGN2388" s="121"/>
      <c r="AGO2388" s="121"/>
      <c r="AGP2388" s="121"/>
      <c r="AGQ2388" s="121"/>
      <c r="AGR2388" s="121"/>
      <c r="AGS2388" s="121"/>
      <c r="AGT2388" s="121"/>
      <c r="AGU2388" s="121"/>
      <c r="AGV2388" s="121"/>
      <c r="AGW2388" s="121"/>
      <c r="AGX2388" s="121"/>
      <c r="AGY2388" s="121"/>
      <c r="AGZ2388" s="121"/>
      <c r="AHA2388" s="121"/>
      <c r="AHB2388" s="121"/>
      <c r="AHC2388" s="121"/>
      <c r="AHD2388" s="121"/>
      <c r="AHE2388" s="121"/>
      <c r="AHF2388" s="121"/>
      <c r="AHG2388" s="121"/>
      <c r="AHH2388" s="121"/>
      <c r="AHI2388" s="121"/>
      <c r="AHJ2388" s="121"/>
      <c r="AHK2388" s="121"/>
      <c r="AHL2388" s="121"/>
      <c r="AHM2388" s="121"/>
      <c r="AHN2388" s="121"/>
      <c r="AHO2388" s="121"/>
      <c r="AHP2388" s="121"/>
      <c r="AHQ2388" s="121"/>
      <c r="AHR2388" s="121"/>
      <c r="AHS2388" s="121"/>
      <c r="AHT2388" s="121"/>
      <c r="AHU2388" s="121"/>
      <c r="AHV2388" s="121"/>
      <c r="AHW2388" s="121"/>
      <c r="AHX2388" s="121"/>
      <c r="AHY2388" s="121"/>
      <c r="AHZ2388" s="121"/>
      <c r="AIA2388" s="121"/>
      <c r="AIB2388" s="121"/>
      <c r="AIC2388" s="121"/>
      <c r="AID2388" s="121"/>
      <c r="AIE2388" s="121"/>
      <c r="AIF2388" s="121"/>
      <c r="AIG2388" s="121"/>
      <c r="AIH2388" s="121"/>
      <c r="AII2388" s="121"/>
      <c r="AIJ2388" s="121"/>
      <c r="AIK2388" s="121"/>
      <c r="AIL2388" s="121"/>
      <c r="AIM2388" s="121"/>
      <c r="AIN2388" s="121"/>
      <c r="AIO2388" s="121"/>
      <c r="AIP2388" s="121"/>
      <c r="AIQ2388" s="121"/>
      <c r="AIR2388" s="121"/>
      <c r="AIS2388" s="121"/>
      <c r="AIT2388" s="121"/>
      <c r="AIU2388" s="121"/>
      <c r="AIV2388" s="121"/>
      <c r="AIW2388" s="121"/>
      <c r="AIX2388" s="121"/>
      <c r="AIY2388" s="121"/>
      <c r="AIZ2388" s="121"/>
      <c r="AJA2388" s="121"/>
      <c r="AJB2388" s="121"/>
      <c r="AJC2388" s="121"/>
      <c r="AJD2388" s="121"/>
      <c r="AJE2388" s="121"/>
      <c r="AJF2388" s="121"/>
      <c r="AJG2388" s="121"/>
      <c r="AJH2388" s="121"/>
      <c r="AJI2388" s="121"/>
      <c r="AJJ2388" s="121"/>
      <c r="AJK2388" s="121"/>
      <c r="AJL2388" s="121"/>
      <c r="AJM2388" s="121"/>
      <c r="AJN2388" s="121"/>
      <c r="AJO2388" s="121"/>
      <c r="AJP2388" s="121"/>
      <c r="AJQ2388" s="121"/>
      <c r="AJR2388" s="121"/>
      <c r="AJS2388" s="121"/>
      <c r="AJT2388" s="121"/>
      <c r="AJU2388" s="121"/>
      <c r="AJV2388" s="121"/>
      <c r="AJW2388" s="121"/>
      <c r="AJX2388" s="121"/>
      <c r="AJY2388" s="121"/>
      <c r="AJZ2388" s="121"/>
      <c r="AKA2388" s="121"/>
      <c r="AKB2388" s="121"/>
      <c r="AKC2388" s="121"/>
      <c r="AKD2388" s="121"/>
      <c r="AKE2388" s="121"/>
      <c r="AKF2388" s="121"/>
      <c r="AKG2388" s="121"/>
      <c r="AKH2388" s="121"/>
      <c r="AKI2388" s="121"/>
      <c r="AKJ2388" s="121"/>
      <c r="AKK2388" s="121"/>
      <c r="AKL2388" s="121"/>
      <c r="AKM2388" s="121"/>
      <c r="AKN2388" s="121"/>
      <c r="AKO2388" s="121"/>
      <c r="AKP2388" s="121"/>
      <c r="AKQ2388" s="121"/>
      <c r="AKR2388" s="121"/>
      <c r="AKS2388" s="121"/>
      <c r="AKT2388" s="121"/>
      <c r="AKU2388" s="121"/>
      <c r="AKV2388" s="121"/>
      <c r="AKW2388" s="121"/>
      <c r="AKX2388" s="121"/>
      <c r="AKY2388" s="121"/>
      <c r="AKZ2388" s="121"/>
      <c r="ALA2388" s="121"/>
      <c r="ALB2388" s="121"/>
      <c r="ALC2388" s="121"/>
      <c r="ALD2388" s="121"/>
      <c r="ALE2388" s="121"/>
      <c r="ALF2388" s="121"/>
      <c r="ALG2388" s="121"/>
      <c r="ALH2388" s="121"/>
      <c r="ALI2388" s="121"/>
      <c r="ALJ2388" s="121"/>
      <c r="ALK2388" s="121"/>
      <c r="ALL2388" s="121"/>
      <c r="ALM2388" s="121"/>
      <c r="ALN2388" s="121"/>
      <c r="ALO2388" s="121"/>
      <c r="ALP2388" s="121"/>
      <c r="ALQ2388" s="121"/>
      <c r="ALR2388" s="121"/>
      <c r="ALS2388" s="121"/>
      <c r="ALT2388" s="121"/>
      <c r="ALU2388" s="121"/>
      <c r="ALV2388" s="121"/>
      <c r="ALW2388" s="121"/>
      <c r="ALX2388" s="121"/>
      <c r="ALY2388" s="121"/>
      <c r="ALZ2388" s="121"/>
      <c r="AMA2388" s="121"/>
      <c r="AMB2388" s="121"/>
      <c r="AMC2388" s="121"/>
      <c r="AMD2388" s="121"/>
      <c r="AME2388" s="121"/>
      <c r="AMF2388" s="121"/>
      <c r="AMG2388" s="121"/>
      <c r="AMH2388" s="121"/>
      <c r="AMI2388" s="121"/>
      <c r="AMJ2388" s="121"/>
      <c r="AMK2388" s="121"/>
    </row>
    <row r="2389" spans="1:1025" s="294" customFormat="1" ht="43.2">
      <c r="A2389" s="15">
        <v>2386</v>
      </c>
      <c r="B2389" s="64" t="s">
        <v>18</v>
      </c>
      <c r="C2389" s="292" t="s">
        <v>73</v>
      </c>
      <c r="D2389" s="293" t="s">
        <v>5888</v>
      </c>
      <c r="E2389" s="293" t="s">
        <v>5889</v>
      </c>
      <c r="F2389" s="64" t="s">
        <v>938</v>
      </c>
      <c r="G2389" s="64" t="s">
        <v>1045</v>
      </c>
      <c r="H2389" s="292" t="s">
        <v>5890</v>
      </c>
      <c r="I2389" s="293" t="s">
        <v>1669</v>
      </c>
      <c r="J2389" s="293" t="s">
        <v>2246</v>
      </c>
      <c r="K2389" s="64" t="s">
        <v>2794</v>
      </c>
      <c r="L2389" s="293" t="s">
        <v>3261</v>
      </c>
      <c r="M2389" s="282" t="s">
        <v>5891</v>
      </c>
    </row>
    <row r="2390" spans="1:1025" s="294" customFormat="1">
      <c r="A2390" s="15">
        <v>2387</v>
      </c>
      <c r="B2390" s="64" t="s">
        <v>28</v>
      </c>
      <c r="C2390" s="292" t="s">
        <v>73</v>
      </c>
      <c r="D2390" s="293" t="s">
        <v>5888</v>
      </c>
      <c r="E2390" s="293" t="s">
        <v>5892</v>
      </c>
      <c r="F2390" s="64" t="s">
        <v>938</v>
      </c>
      <c r="G2390" s="64" t="s">
        <v>948</v>
      </c>
      <c r="H2390" s="293" t="s">
        <v>5893</v>
      </c>
      <c r="I2390" s="293" t="s">
        <v>5894</v>
      </c>
      <c r="J2390" s="293" t="s">
        <v>4351</v>
      </c>
      <c r="K2390" s="293" t="s">
        <v>5895</v>
      </c>
      <c r="L2390" s="293" t="s">
        <v>3262</v>
      </c>
      <c r="M2390" s="282" t="s">
        <v>5896</v>
      </c>
    </row>
    <row r="2391" spans="1:1025" s="294" customFormat="1">
      <c r="A2391" s="15">
        <v>2388</v>
      </c>
      <c r="B2391" s="64" t="s">
        <v>28</v>
      </c>
      <c r="C2391" s="292" t="s">
        <v>73</v>
      </c>
      <c r="D2391" s="293" t="s">
        <v>5888</v>
      </c>
      <c r="E2391" s="293" t="s">
        <v>5897</v>
      </c>
      <c r="F2391" s="64" t="s">
        <v>938</v>
      </c>
      <c r="G2391" s="64" t="s">
        <v>1052</v>
      </c>
      <c r="H2391" s="293" t="s">
        <v>1387</v>
      </c>
      <c r="I2391" s="293" t="s">
        <v>5898</v>
      </c>
      <c r="J2391" s="293" t="s">
        <v>2247</v>
      </c>
      <c r="K2391" s="293" t="s">
        <v>5899</v>
      </c>
      <c r="L2391" s="293" t="s">
        <v>3263</v>
      </c>
      <c r="M2391" s="293"/>
    </row>
    <row r="2392" spans="1:1025" s="294" customFormat="1">
      <c r="A2392" s="15">
        <v>2389</v>
      </c>
      <c r="B2392" s="64" t="s">
        <v>28</v>
      </c>
      <c r="C2392" s="292" t="s">
        <v>73</v>
      </c>
      <c r="D2392" s="293" t="s">
        <v>5888</v>
      </c>
      <c r="E2392" s="293" t="s">
        <v>5900</v>
      </c>
      <c r="F2392" s="64" t="s">
        <v>938</v>
      </c>
      <c r="G2392" s="64" t="s">
        <v>1031</v>
      </c>
      <c r="H2392" s="293" t="s">
        <v>1380</v>
      </c>
      <c r="I2392" s="293" t="s">
        <v>5901</v>
      </c>
      <c r="J2392" s="293" t="s">
        <v>5507</v>
      </c>
      <c r="K2392" s="293" t="s">
        <v>5902</v>
      </c>
      <c r="L2392" s="293" t="s">
        <v>3264</v>
      </c>
      <c r="M2392" s="293"/>
    </row>
    <row r="2393" spans="1:1025" s="294" customFormat="1">
      <c r="A2393" s="15">
        <v>2390</v>
      </c>
      <c r="B2393" s="64" t="s">
        <v>28</v>
      </c>
      <c r="C2393" s="292" t="s">
        <v>73</v>
      </c>
      <c r="D2393" s="293" t="s">
        <v>5888</v>
      </c>
      <c r="E2393" s="293" t="s">
        <v>5903</v>
      </c>
      <c r="F2393" s="64" t="s">
        <v>938</v>
      </c>
      <c r="G2393" s="64" t="s">
        <v>1045</v>
      </c>
      <c r="H2393" s="295">
        <v>43690</v>
      </c>
      <c r="I2393" s="293" t="s">
        <v>5904</v>
      </c>
      <c r="J2393" s="293" t="s">
        <v>5485</v>
      </c>
      <c r="K2393" s="293" t="s">
        <v>5905</v>
      </c>
      <c r="L2393" s="293" t="s">
        <v>3265</v>
      </c>
      <c r="M2393" s="293"/>
    </row>
    <row r="2394" spans="1:1025" s="294" customFormat="1">
      <c r="A2394" s="15">
        <v>2391</v>
      </c>
      <c r="B2394" s="64" t="s">
        <v>28</v>
      </c>
      <c r="C2394" s="274" t="s">
        <v>73</v>
      </c>
      <c r="D2394" s="81" t="s">
        <v>5888</v>
      </c>
      <c r="E2394" s="81" t="s">
        <v>750</v>
      </c>
      <c r="F2394" s="64" t="s">
        <v>938</v>
      </c>
      <c r="G2394" s="64" t="s">
        <v>1031</v>
      </c>
      <c r="H2394" s="81" t="s">
        <v>1380</v>
      </c>
      <c r="I2394" s="81" t="s">
        <v>5906</v>
      </c>
      <c r="J2394" s="81" t="s">
        <v>5507</v>
      </c>
      <c r="K2394" s="293" t="s">
        <v>5907</v>
      </c>
      <c r="L2394" s="81" t="s">
        <v>3266</v>
      </c>
      <c r="M2394" s="293"/>
    </row>
    <row r="2395" spans="1:1025" s="294" customFormat="1">
      <c r="A2395" s="15">
        <v>2392</v>
      </c>
      <c r="B2395" s="64" t="s">
        <v>28</v>
      </c>
      <c r="C2395" s="274" t="s">
        <v>73</v>
      </c>
      <c r="D2395" s="81" t="s">
        <v>5888</v>
      </c>
      <c r="E2395" s="81" t="s">
        <v>5908</v>
      </c>
      <c r="F2395" s="64" t="s">
        <v>938</v>
      </c>
      <c r="G2395" s="64" t="s">
        <v>1052</v>
      </c>
      <c r="H2395" s="81" t="s">
        <v>5909</v>
      </c>
      <c r="I2395" s="81" t="s">
        <v>5910</v>
      </c>
      <c r="J2395" s="81" t="s">
        <v>5911</v>
      </c>
      <c r="K2395" s="81" t="s">
        <v>5912</v>
      </c>
      <c r="L2395" s="81" t="s">
        <v>3267</v>
      </c>
      <c r="M2395" s="282" t="s">
        <v>5913</v>
      </c>
    </row>
    <row r="2396" spans="1:1025" s="294" customFormat="1" ht="43.2">
      <c r="A2396" s="15">
        <v>2393</v>
      </c>
      <c r="B2396" s="16" t="s">
        <v>4341</v>
      </c>
      <c r="C2396" s="274" t="s">
        <v>73</v>
      </c>
      <c r="D2396" s="81" t="s">
        <v>5888</v>
      </c>
      <c r="E2396" s="81" t="s">
        <v>5121</v>
      </c>
      <c r="F2396" s="16" t="s">
        <v>938</v>
      </c>
      <c r="G2396" s="16" t="s">
        <v>5914</v>
      </c>
      <c r="H2396" s="81" t="s">
        <v>5915</v>
      </c>
      <c r="I2396" s="81" t="s">
        <v>5916</v>
      </c>
      <c r="J2396" s="81" t="s">
        <v>2246</v>
      </c>
      <c r="K2396" s="16" t="s">
        <v>5917</v>
      </c>
      <c r="L2396" s="81" t="s">
        <v>5125</v>
      </c>
      <c r="M2396" s="282" t="s">
        <v>5918</v>
      </c>
    </row>
    <row r="2397" spans="1:1025" s="108" customFormat="1">
      <c r="A2397" s="15">
        <v>2394</v>
      </c>
      <c r="B2397" s="16" t="s">
        <v>28</v>
      </c>
      <c r="C2397" s="274" t="s">
        <v>73</v>
      </c>
      <c r="D2397" s="16" t="s">
        <v>5919</v>
      </c>
      <c r="E2397" s="16" t="s">
        <v>5920</v>
      </c>
      <c r="F2397" s="16" t="s">
        <v>938</v>
      </c>
      <c r="G2397" s="16" t="s">
        <v>1052</v>
      </c>
      <c r="H2397" s="16" t="s">
        <v>5921</v>
      </c>
      <c r="I2397" s="16" t="s">
        <v>5922</v>
      </c>
      <c r="J2397" s="81" t="s">
        <v>5923</v>
      </c>
      <c r="K2397" s="16" t="s">
        <v>5924</v>
      </c>
      <c r="L2397" s="16" t="s">
        <v>3669</v>
      </c>
      <c r="M2397" s="282" t="s">
        <v>5925</v>
      </c>
      <c r="N2397" s="121"/>
      <c r="O2397" s="121"/>
      <c r="P2397" s="121"/>
      <c r="Q2397" s="121"/>
      <c r="R2397" s="121"/>
      <c r="S2397" s="121"/>
      <c r="T2397" s="121"/>
      <c r="U2397" s="121"/>
      <c r="V2397" s="121"/>
      <c r="W2397" s="121"/>
      <c r="X2397" s="121"/>
      <c r="Y2397" s="121"/>
      <c r="Z2397" s="121"/>
      <c r="AA2397" s="121"/>
      <c r="AB2397" s="121"/>
      <c r="AC2397" s="121"/>
      <c r="AD2397" s="121"/>
      <c r="AE2397" s="121"/>
      <c r="AF2397" s="121"/>
      <c r="AG2397" s="121"/>
      <c r="AH2397" s="121"/>
      <c r="AI2397" s="121"/>
      <c r="AJ2397" s="121"/>
      <c r="AK2397" s="121"/>
      <c r="AL2397" s="121"/>
      <c r="AM2397" s="121"/>
      <c r="AN2397" s="121"/>
      <c r="AO2397" s="121"/>
      <c r="AP2397" s="121"/>
      <c r="AQ2397" s="121"/>
      <c r="AR2397" s="121"/>
      <c r="AS2397" s="121"/>
      <c r="AT2397" s="121"/>
      <c r="AU2397" s="121"/>
      <c r="AV2397" s="121"/>
      <c r="AW2397" s="121"/>
      <c r="AX2397" s="121"/>
      <c r="AY2397" s="121"/>
      <c r="AZ2397" s="121"/>
      <c r="BA2397" s="121"/>
      <c r="BB2397" s="121"/>
      <c r="BC2397" s="121"/>
      <c r="BD2397" s="121"/>
      <c r="BE2397" s="121"/>
      <c r="BF2397" s="121"/>
      <c r="BG2397" s="121"/>
      <c r="BH2397" s="121"/>
      <c r="BI2397" s="121"/>
      <c r="BJ2397" s="121"/>
      <c r="BK2397" s="121"/>
      <c r="BL2397" s="121"/>
      <c r="BM2397" s="121"/>
      <c r="BN2397" s="121"/>
      <c r="BO2397" s="121"/>
      <c r="BP2397" s="121"/>
      <c r="BQ2397" s="121"/>
      <c r="BR2397" s="121"/>
      <c r="BS2397" s="121"/>
      <c r="BT2397" s="121"/>
      <c r="BU2397" s="121"/>
      <c r="BV2397" s="121"/>
      <c r="BW2397" s="121"/>
      <c r="BX2397" s="121"/>
      <c r="BY2397" s="121"/>
      <c r="BZ2397" s="121"/>
      <c r="CA2397" s="121"/>
      <c r="CB2397" s="121"/>
      <c r="CC2397" s="121"/>
      <c r="CD2397" s="121"/>
      <c r="CE2397" s="121"/>
      <c r="CF2397" s="121"/>
      <c r="CG2397" s="121"/>
      <c r="CH2397" s="121"/>
      <c r="CI2397" s="121"/>
      <c r="CJ2397" s="121"/>
      <c r="CK2397" s="121"/>
      <c r="CL2397" s="121"/>
      <c r="CM2397" s="121"/>
      <c r="CN2397" s="121"/>
      <c r="CO2397" s="121"/>
      <c r="CP2397" s="121"/>
      <c r="CQ2397" s="121"/>
      <c r="CR2397" s="121"/>
      <c r="CS2397" s="121"/>
      <c r="CT2397" s="121"/>
      <c r="CU2397" s="121"/>
      <c r="CV2397" s="121"/>
      <c r="CW2397" s="121"/>
      <c r="CX2397" s="121"/>
      <c r="CY2397" s="121"/>
      <c r="CZ2397" s="121"/>
      <c r="DA2397" s="121"/>
      <c r="DB2397" s="121"/>
      <c r="DC2397" s="121"/>
      <c r="DD2397" s="121"/>
      <c r="DE2397" s="121"/>
      <c r="DF2397" s="121"/>
      <c r="DG2397" s="121"/>
      <c r="DH2397" s="121"/>
      <c r="DI2397" s="121"/>
      <c r="DJ2397" s="121"/>
      <c r="DK2397" s="121"/>
      <c r="DL2397" s="121"/>
      <c r="DM2397" s="121"/>
      <c r="DN2397" s="121"/>
      <c r="DO2397" s="121"/>
      <c r="DP2397" s="121"/>
      <c r="DQ2397" s="121"/>
      <c r="DR2397" s="121"/>
      <c r="DS2397" s="121"/>
      <c r="DT2397" s="121"/>
      <c r="DU2397" s="121"/>
      <c r="DV2397" s="121"/>
      <c r="DW2397" s="121"/>
      <c r="DX2397" s="121"/>
      <c r="DY2397" s="121"/>
      <c r="DZ2397" s="121"/>
      <c r="EA2397" s="121"/>
      <c r="EB2397" s="121"/>
      <c r="EC2397" s="121"/>
      <c r="ED2397" s="121"/>
      <c r="EE2397" s="121"/>
      <c r="EF2397" s="121"/>
      <c r="EG2397" s="121"/>
      <c r="EH2397" s="121"/>
      <c r="EI2397" s="121"/>
      <c r="EJ2397" s="121"/>
      <c r="EK2397" s="121"/>
      <c r="EL2397" s="121"/>
      <c r="EM2397" s="121"/>
      <c r="EN2397" s="121"/>
      <c r="EO2397" s="121"/>
      <c r="EP2397" s="121"/>
      <c r="EQ2397" s="121"/>
      <c r="ER2397" s="121"/>
      <c r="ES2397" s="121"/>
      <c r="ET2397" s="121"/>
      <c r="EU2397" s="121"/>
      <c r="EV2397" s="121"/>
      <c r="EW2397" s="121"/>
      <c r="EX2397" s="121"/>
      <c r="EY2397" s="121"/>
      <c r="EZ2397" s="121"/>
      <c r="FA2397" s="121"/>
      <c r="FB2397" s="121"/>
      <c r="FC2397" s="121"/>
      <c r="FD2397" s="121"/>
      <c r="FE2397" s="121"/>
      <c r="FF2397" s="121"/>
      <c r="FG2397" s="121"/>
      <c r="FH2397" s="121"/>
      <c r="FI2397" s="121"/>
      <c r="FJ2397" s="121"/>
      <c r="FK2397" s="121"/>
      <c r="FL2397" s="121"/>
      <c r="FM2397" s="121"/>
      <c r="FN2397" s="121"/>
      <c r="FO2397" s="121"/>
      <c r="FP2397" s="121"/>
      <c r="FQ2397" s="121"/>
      <c r="FR2397" s="121"/>
      <c r="FS2397" s="121"/>
      <c r="FT2397" s="121"/>
      <c r="FU2397" s="121"/>
      <c r="FV2397" s="121"/>
      <c r="FW2397" s="121"/>
      <c r="FX2397" s="121"/>
      <c r="FY2397" s="121"/>
      <c r="FZ2397" s="121"/>
      <c r="GA2397" s="121"/>
      <c r="GB2397" s="121"/>
      <c r="GC2397" s="121"/>
      <c r="GD2397" s="121"/>
      <c r="GE2397" s="121"/>
      <c r="GF2397" s="121"/>
      <c r="GG2397" s="121"/>
      <c r="GH2397" s="121"/>
      <c r="GI2397" s="121"/>
      <c r="GJ2397" s="121"/>
      <c r="GK2397" s="121"/>
      <c r="GL2397" s="121"/>
      <c r="GM2397" s="121"/>
      <c r="GN2397" s="121"/>
      <c r="GO2397" s="121"/>
      <c r="GP2397" s="121"/>
      <c r="GQ2397" s="121"/>
      <c r="GR2397" s="121"/>
      <c r="GS2397" s="121"/>
      <c r="GT2397" s="121"/>
      <c r="GU2397" s="121"/>
      <c r="GV2397" s="121"/>
      <c r="GW2397" s="121"/>
      <c r="GX2397" s="121"/>
      <c r="GY2397" s="121"/>
      <c r="GZ2397" s="121"/>
      <c r="HA2397" s="121"/>
      <c r="HB2397" s="121"/>
      <c r="HC2397" s="121"/>
      <c r="HD2397" s="121"/>
      <c r="HE2397" s="121"/>
      <c r="HF2397" s="121"/>
      <c r="HG2397" s="121"/>
      <c r="HH2397" s="121"/>
      <c r="HI2397" s="121"/>
      <c r="HJ2397" s="121"/>
      <c r="HK2397" s="121"/>
      <c r="HL2397" s="121"/>
      <c r="HM2397" s="121"/>
      <c r="HN2397" s="121"/>
      <c r="HO2397" s="121"/>
      <c r="HP2397" s="121"/>
      <c r="HQ2397" s="121"/>
      <c r="HR2397" s="121"/>
      <c r="HS2397" s="121"/>
      <c r="HT2397" s="121"/>
      <c r="HU2397" s="121"/>
      <c r="HV2397" s="121"/>
      <c r="HW2397" s="121"/>
      <c r="HX2397" s="121"/>
      <c r="HY2397" s="121"/>
      <c r="HZ2397" s="121"/>
      <c r="IA2397" s="121"/>
      <c r="IB2397" s="121"/>
      <c r="IC2397" s="121"/>
      <c r="ID2397" s="121"/>
      <c r="IE2397" s="121"/>
      <c r="IF2397" s="121"/>
      <c r="IG2397" s="121"/>
      <c r="IH2397" s="121"/>
      <c r="II2397" s="121"/>
      <c r="IJ2397" s="121"/>
      <c r="IK2397" s="121"/>
      <c r="IL2397" s="121"/>
      <c r="IM2397" s="121"/>
      <c r="IN2397" s="121"/>
      <c r="IO2397" s="121"/>
      <c r="IP2397" s="121"/>
      <c r="IQ2397" s="121"/>
      <c r="IR2397" s="121"/>
      <c r="IS2397" s="121"/>
      <c r="IT2397" s="121"/>
      <c r="IU2397" s="121"/>
      <c r="IV2397" s="121"/>
      <c r="IW2397" s="121"/>
      <c r="IX2397" s="121"/>
      <c r="IY2397" s="121"/>
      <c r="IZ2397" s="121"/>
      <c r="JA2397" s="121"/>
      <c r="JB2397" s="121"/>
      <c r="JC2397" s="121"/>
      <c r="JD2397" s="121"/>
      <c r="JE2397" s="121"/>
      <c r="JF2397" s="121"/>
      <c r="JG2397" s="121"/>
      <c r="JH2397" s="121"/>
      <c r="JI2397" s="121"/>
      <c r="JJ2397" s="121"/>
      <c r="JK2397" s="121"/>
      <c r="JL2397" s="121"/>
      <c r="JM2397" s="121"/>
      <c r="JN2397" s="121"/>
      <c r="JO2397" s="121"/>
      <c r="JP2397" s="121"/>
      <c r="JQ2397" s="121"/>
      <c r="JR2397" s="121"/>
      <c r="JS2397" s="121"/>
      <c r="JT2397" s="121"/>
      <c r="JU2397" s="121"/>
      <c r="JV2397" s="121"/>
      <c r="JW2397" s="121"/>
      <c r="JX2397" s="121"/>
      <c r="JY2397" s="121"/>
      <c r="JZ2397" s="121"/>
      <c r="KA2397" s="121"/>
      <c r="KB2397" s="121"/>
      <c r="KC2397" s="121"/>
      <c r="KD2397" s="121"/>
      <c r="KE2397" s="121"/>
      <c r="KF2397" s="121"/>
      <c r="KG2397" s="121"/>
      <c r="KH2397" s="121"/>
      <c r="KI2397" s="121"/>
      <c r="KJ2397" s="121"/>
      <c r="KK2397" s="121"/>
      <c r="KL2397" s="121"/>
      <c r="KM2397" s="121"/>
      <c r="KN2397" s="121"/>
      <c r="KO2397" s="121"/>
      <c r="KP2397" s="121"/>
      <c r="KQ2397" s="121"/>
      <c r="KR2397" s="121"/>
      <c r="KS2397" s="121"/>
      <c r="KT2397" s="121"/>
      <c r="KU2397" s="121"/>
      <c r="KV2397" s="121"/>
      <c r="KW2397" s="121"/>
      <c r="KX2397" s="121"/>
      <c r="KY2397" s="121"/>
      <c r="KZ2397" s="121"/>
      <c r="LA2397" s="121"/>
      <c r="LB2397" s="121"/>
      <c r="LC2397" s="121"/>
      <c r="LD2397" s="121"/>
      <c r="LE2397" s="121"/>
      <c r="LF2397" s="121"/>
      <c r="LG2397" s="121"/>
      <c r="LH2397" s="121"/>
      <c r="LI2397" s="121"/>
      <c r="LJ2397" s="121"/>
      <c r="LK2397" s="121"/>
      <c r="LL2397" s="121"/>
      <c r="LM2397" s="121"/>
      <c r="LN2397" s="121"/>
      <c r="LO2397" s="121"/>
      <c r="LP2397" s="121"/>
      <c r="LQ2397" s="121"/>
      <c r="LR2397" s="121"/>
      <c r="LS2397" s="121"/>
      <c r="LT2397" s="121"/>
      <c r="LU2397" s="121"/>
      <c r="LV2397" s="121"/>
      <c r="LW2397" s="121"/>
      <c r="LX2397" s="121"/>
      <c r="LY2397" s="121"/>
      <c r="LZ2397" s="121"/>
      <c r="MA2397" s="121"/>
      <c r="MB2397" s="121"/>
      <c r="MC2397" s="121"/>
      <c r="MD2397" s="121"/>
      <c r="ME2397" s="121"/>
      <c r="MF2397" s="121"/>
      <c r="MG2397" s="121"/>
      <c r="MH2397" s="121"/>
      <c r="MI2397" s="121"/>
      <c r="MJ2397" s="121"/>
      <c r="MK2397" s="121"/>
      <c r="ML2397" s="121"/>
      <c r="MM2397" s="121"/>
      <c r="MN2397" s="121"/>
      <c r="MO2397" s="121"/>
      <c r="MP2397" s="121"/>
      <c r="MQ2397" s="121"/>
      <c r="MR2397" s="121"/>
      <c r="MS2397" s="121"/>
      <c r="MT2397" s="121"/>
      <c r="MU2397" s="121"/>
      <c r="MV2397" s="121"/>
      <c r="MW2397" s="121"/>
      <c r="MX2397" s="121"/>
      <c r="MY2397" s="121"/>
      <c r="MZ2397" s="121"/>
      <c r="NA2397" s="121"/>
      <c r="NB2397" s="121"/>
      <c r="NC2397" s="121"/>
      <c r="ND2397" s="121"/>
      <c r="NE2397" s="121"/>
      <c r="NF2397" s="121"/>
      <c r="NG2397" s="121"/>
      <c r="NH2397" s="121"/>
      <c r="NI2397" s="121"/>
      <c r="NJ2397" s="121"/>
      <c r="NK2397" s="121"/>
      <c r="NL2397" s="121"/>
      <c r="NM2397" s="121"/>
      <c r="NN2397" s="121"/>
      <c r="NO2397" s="121"/>
      <c r="NP2397" s="121"/>
      <c r="NQ2397" s="121"/>
      <c r="NR2397" s="121"/>
      <c r="NS2397" s="121"/>
      <c r="NT2397" s="121"/>
      <c r="NU2397" s="121"/>
      <c r="NV2397" s="121"/>
      <c r="NW2397" s="121"/>
      <c r="NX2397" s="121"/>
      <c r="NY2397" s="121"/>
      <c r="NZ2397" s="121"/>
      <c r="OA2397" s="121"/>
      <c r="OB2397" s="121"/>
      <c r="OC2397" s="121"/>
      <c r="OD2397" s="121"/>
      <c r="OE2397" s="121"/>
      <c r="OF2397" s="121"/>
      <c r="OG2397" s="121"/>
      <c r="OH2397" s="121"/>
      <c r="OI2397" s="121"/>
      <c r="OJ2397" s="121"/>
      <c r="OK2397" s="121"/>
      <c r="OL2397" s="121"/>
      <c r="OM2397" s="121"/>
      <c r="ON2397" s="121"/>
      <c r="OO2397" s="121"/>
      <c r="OP2397" s="121"/>
      <c r="OQ2397" s="121"/>
      <c r="OR2397" s="121"/>
      <c r="OS2397" s="121"/>
      <c r="OT2397" s="121"/>
      <c r="OU2397" s="121"/>
      <c r="OV2397" s="121"/>
      <c r="OW2397" s="121"/>
      <c r="OX2397" s="121"/>
      <c r="OY2397" s="121"/>
      <c r="OZ2397" s="121"/>
      <c r="PA2397" s="121"/>
      <c r="PB2397" s="121"/>
      <c r="PC2397" s="121"/>
      <c r="PD2397" s="121"/>
      <c r="PE2397" s="121"/>
      <c r="PF2397" s="121"/>
      <c r="PG2397" s="121"/>
      <c r="PH2397" s="121"/>
      <c r="PI2397" s="121"/>
      <c r="PJ2397" s="121"/>
      <c r="PK2397" s="121"/>
      <c r="PL2397" s="121"/>
      <c r="PM2397" s="121"/>
      <c r="PN2397" s="121"/>
      <c r="PO2397" s="121"/>
      <c r="PP2397" s="121"/>
      <c r="PQ2397" s="121"/>
      <c r="PR2397" s="121"/>
      <c r="PS2397" s="121"/>
      <c r="PT2397" s="121"/>
      <c r="PU2397" s="121"/>
      <c r="PV2397" s="121"/>
      <c r="PW2397" s="121"/>
      <c r="PX2397" s="121"/>
      <c r="PY2397" s="121"/>
      <c r="PZ2397" s="121"/>
      <c r="QA2397" s="121"/>
      <c r="QB2397" s="121"/>
      <c r="QC2397" s="121"/>
      <c r="QD2397" s="121"/>
      <c r="QE2397" s="121"/>
      <c r="QF2397" s="121"/>
      <c r="QG2397" s="121"/>
      <c r="QH2397" s="121"/>
      <c r="QI2397" s="121"/>
      <c r="QJ2397" s="121"/>
      <c r="QK2397" s="121"/>
      <c r="QL2397" s="121"/>
      <c r="QM2397" s="121"/>
      <c r="QN2397" s="121"/>
      <c r="QO2397" s="121"/>
      <c r="QP2397" s="121"/>
      <c r="QQ2397" s="121"/>
      <c r="QR2397" s="121"/>
      <c r="QS2397" s="121"/>
      <c r="QT2397" s="121"/>
      <c r="QU2397" s="121"/>
      <c r="QV2397" s="121"/>
      <c r="QW2397" s="121"/>
      <c r="QX2397" s="121"/>
      <c r="QY2397" s="121"/>
      <c r="QZ2397" s="121"/>
      <c r="RA2397" s="121"/>
      <c r="RB2397" s="121"/>
      <c r="RC2397" s="121"/>
      <c r="RD2397" s="121"/>
      <c r="RE2397" s="121"/>
      <c r="RF2397" s="121"/>
      <c r="RG2397" s="121"/>
      <c r="RH2397" s="121"/>
      <c r="RI2397" s="121"/>
      <c r="RJ2397" s="121"/>
      <c r="RK2397" s="121"/>
      <c r="RL2397" s="121"/>
      <c r="RM2397" s="121"/>
      <c r="RN2397" s="121"/>
      <c r="RO2397" s="121"/>
      <c r="RP2397" s="121"/>
      <c r="RQ2397" s="121"/>
      <c r="RR2397" s="121"/>
      <c r="RS2397" s="121"/>
      <c r="RT2397" s="121"/>
      <c r="RU2397" s="121"/>
      <c r="RV2397" s="121"/>
      <c r="RW2397" s="121"/>
      <c r="RX2397" s="121"/>
      <c r="RY2397" s="121"/>
      <c r="RZ2397" s="121"/>
      <c r="SA2397" s="121"/>
      <c r="SB2397" s="121"/>
      <c r="SC2397" s="121"/>
      <c r="SD2397" s="121"/>
      <c r="SE2397" s="121"/>
      <c r="SF2397" s="121"/>
      <c r="SG2397" s="121"/>
      <c r="SH2397" s="121"/>
      <c r="SI2397" s="121"/>
      <c r="SJ2397" s="121"/>
      <c r="SK2397" s="121"/>
      <c r="SL2397" s="121"/>
      <c r="SM2397" s="121"/>
      <c r="SN2397" s="121"/>
      <c r="SO2397" s="121"/>
      <c r="SP2397" s="121"/>
      <c r="SQ2397" s="121"/>
      <c r="SR2397" s="121"/>
      <c r="SS2397" s="121"/>
      <c r="ST2397" s="121"/>
      <c r="SU2397" s="121"/>
      <c r="SV2397" s="121"/>
      <c r="SW2397" s="121"/>
      <c r="SX2397" s="121"/>
      <c r="SY2397" s="121"/>
      <c r="SZ2397" s="121"/>
      <c r="TA2397" s="121"/>
      <c r="TB2397" s="121"/>
      <c r="TC2397" s="121"/>
      <c r="TD2397" s="121"/>
      <c r="TE2397" s="121"/>
      <c r="TF2397" s="121"/>
      <c r="TG2397" s="121"/>
      <c r="TH2397" s="121"/>
      <c r="TI2397" s="121"/>
      <c r="TJ2397" s="121"/>
      <c r="TK2397" s="121"/>
      <c r="TL2397" s="121"/>
      <c r="TM2397" s="121"/>
      <c r="TN2397" s="121"/>
      <c r="TO2397" s="121"/>
      <c r="TP2397" s="121"/>
      <c r="TQ2397" s="121"/>
      <c r="TR2397" s="121"/>
      <c r="TS2397" s="121"/>
      <c r="TT2397" s="121"/>
      <c r="TU2397" s="121"/>
      <c r="TV2397" s="121"/>
      <c r="TW2397" s="121"/>
      <c r="TX2397" s="121"/>
      <c r="TY2397" s="121"/>
      <c r="TZ2397" s="121"/>
      <c r="UA2397" s="121"/>
      <c r="UB2397" s="121"/>
      <c r="UC2397" s="121"/>
      <c r="UD2397" s="121"/>
      <c r="UE2397" s="121"/>
      <c r="UF2397" s="121"/>
      <c r="UG2397" s="121"/>
      <c r="UH2397" s="121"/>
      <c r="UI2397" s="121"/>
      <c r="UJ2397" s="121"/>
      <c r="UK2397" s="121"/>
      <c r="UL2397" s="121"/>
      <c r="UM2397" s="121"/>
      <c r="UN2397" s="121"/>
      <c r="UO2397" s="121"/>
      <c r="UP2397" s="121"/>
      <c r="UQ2397" s="121"/>
      <c r="UR2397" s="121"/>
      <c r="US2397" s="121"/>
      <c r="UT2397" s="121"/>
      <c r="UU2397" s="121"/>
      <c r="UV2397" s="121"/>
      <c r="UW2397" s="121"/>
      <c r="UX2397" s="121"/>
      <c r="UY2397" s="121"/>
      <c r="UZ2397" s="121"/>
      <c r="VA2397" s="121"/>
      <c r="VB2397" s="121"/>
      <c r="VC2397" s="121"/>
      <c r="VD2397" s="121"/>
      <c r="VE2397" s="121"/>
      <c r="VF2397" s="121"/>
      <c r="VG2397" s="121"/>
      <c r="VH2397" s="121"/>
      <c r="VI2397" s="121"/>
      <c r="VJ2397" s="121"/>
      <c r="VK2397" s="121"/>
      <c r="VL2397" s="121"/>
      <c r="VM2397" s="121"/>
      <c r="VN2397" s="121"/>
      <c r="VO2397" s="121"/>
      <c r="VP2397" s="121"/>
      <c r="VQ2397" s="121"/>
      <c r="VR2397" s="121"/>
      <c r="VS2397" s="121"/>
      <c r="VT2397" s="121"/>
      <c r="VU2397" s="121"/>
      <c r="VV2397" s="121"/>
      <c r="VW2397" s="121"/>
      <c r="VX2397" s="121"/>
      <c r="VY2397" s="121"/>
      <c r="VZ2397" s="121"/>
      <c r="WA2397" s="121"/>
      <c r="WB2397" s="121"/>
      <c r="WC2397" s="121"/>
      <c r="WD2397" s="121"/>
      <c r="WE2397" s="121"/>
      <c r="WF2397" s="121"/>
      <c r="WG2397" s="121"/>
      <c r="WH2397" s="121"/>
      <c r="WI2397" s="121"/>
      <c r="WJ2397" s="121"/>
      <c r="WK2397" s="121"/>
      <c r="WL2397" s="121"/>
      <c r="WM2397" s="121"/>
      <c r="WN2397" s="121"/>
      <c r="WO2397" s="121"/>
      <c r="WP2397" s="121"/>
      <c r="WQ2397" s="121"/>
      <c r="WR2397" s="121"/>
      <c r="WS2397" s="121"/>
      <c r="WT2397" s="121"/>
      <c r="WU2397" s="121"/>
      <c r="WV2397" s="121"/>
      <c r="WW2397" s="121"/>
      <c r="WX2397" s="121"/>
      <c r="WY2397" s="121"/>
      <c r="WZ2397" s="121"/>
      <c r="XA2397" s="121"/>
      <c r="XB2397" s="121"/>
      <c r="XC2397" s="121"/>
      <c r="XD2397" s="121"/>
      <c r="XE2397" s="121"/>
      <c r="XF2397" s="121"/>
      <c r="XG2397" s="121"/>
      <c r="XH2397" s="121"/>
      <c r="XI2397" s="121"/>
      <c r="XJ2397" s="121"/>
      <c r="XK2397" s="121"/>
      <c r="XL2397" s="121"/>
      <c r="XM2397" s="121"/>
      <c r="XN2397" s="121"/>
      <c r="XO2397" s="121"/>
      <c r="XP2397" s="121"/>
      <c r="XQ2397" s="121"/>
      <c r="XR2397" s="121"/>
      <c r="XS2397" s="121"/>
      <c r="XT2397" s="121"/>
      <c r="XU2397" s="121"/>
      <c r="XV2397" s="121"/>
      <c r="XW2397" s="121"/>
      <c r="XX2397" s="121"/>
      <c r="XY2397" s="121"/>
      <c r="XZ2397" s="121"/>
      <c r="YA2397" s="121"/>
      <c r="YB2397" s="121"/>
      <c r="YC2397" s="121"/>
      <c r="YD2397" s="121"/>
      <c r="YE2397" s="121"/>
      <c r="YF2397" s="121"/>
      <c r="YG2397" s="121"/>
      <c r="YH2397" s="121"/>
      <c r="YI2397" s="121"/>
      <c r="YJ2397" s="121"/>
      <c r="YK2397" s="121"/>
      <c r="YL2397" s="121"/>
      <c r="YM2397" s="121"/>
      <c r="YN2397" s="121"/>
      <c r="YO2397" s="121"/>
      <c r="YP2397" s="121"/>
      <c r="YQ2397" s="121"/>
      <c r="YR2397" s="121"/>
      <c r="YS2397" s="121"/>
      <c r="YT2397" s="121"/>
      <c r="YU2397" s="121"/>
      <c r="YV2397" s="121"/>
      <c r="YW2397" s="121"/>
      <c r="YX2397" s="121"/>
      <c r="YY2397" s="121"/>
      <c r="YZ2397" s="121"/>
      <c r="ZA2397" s="121"/>
      <c r="ZB2397" s="121"/>
      <c r="ZC2397" s="121"/>
      <c r="ZD2397" s="121"/>
      <c r="ZE2397" s="121"/>
      <c r="ZF2397" s="121"/>
      <c r="ZG2397" s="121"/>
      <c r="ZH2397" s="121"/>
      <c r="ZI2397" s="121"/>
      <c r="ZJ2397" s="121"/>
      <c r="ZK2397" s="121"/>
      <c r="ZL2397" s="121"/>
      <c r="ZM2397" s="121"/>
      <c r="ZN2397" s="121"/>
      <c r="ZO2397" s="121"/>
      <c r="ZP2397" s="121"/>
      <c r="ZQ2397" s="121"/>
      <c r="ZR2397" s="121"/>
      <c r="ZS2397" s="121"/>
      <c r="ZT2397" s="121"/>
      <c r="ZU2397" s="121"/>
      <c r="ZV2397" s="121"/>
      <c r="ZW2397" s="121"/>
      <c r="ZX2397" s="121"/>
      <c r="ZY2397" s="121"/>
      <c r="ZZ2397" s="121"/>
      <c r="AAA2397" s="121"/>
      <c r="AAB2397" s="121"/>
      <c r="AAC2397" s="121"/>
      <c r="AAD2397" s="121"/>
      <c r="AAE2397" s="121"/>
      <c r="AAF2397" s="121"/>
      <c r="AAG2397" s="121"/>
      <c r="AAH2397" s="121"/>
      <c r="AAI2397" s="121"/>
      <c r="AAJ2397" s="121"/>
      <c r="AAK2397" s="121"/>
      <c r="AAL2397" s="121"/>
      <c r="AAM2397" s="121"/>
      <c r="AAN2397" s="121"/>
      <c r="AAO2397" s="121"/>
      <c r="AAP2397" s="121"/>
      <c r="AAQ2397" s="121"/>
      <c r="AAR2397" s="121"/>
      <c r="AAS2397" s="121"/>
      <c r="AAT2397" s="121"/>
      <c r="AAU2397" s="121"/>
      <c r="AAV2397" s="121"/>
      <c r="AAW2397" s="121"/>
      <c r="AAX2397" s="121"/>
      <c r="AAY2397" s="121"/>
      <c r="AAZ2397" s="121"/>
      <c r="ABA2397" s="121"/>
      <c r="ABB2397" s="121"/>
      <c r="ABC2397" s="121"/>
      <c r="ABD2397" s="121"/>
      <c r="ABE2397" s="121"/>
      <c r="ABF2397" s="121"/>
      <c r="ABG2397" s="121"/>
      <c r="ABH2397" s="121"/>
      <c r="ABI2397" s="121"/>
      <c r="ABJ2397" s="121"/>
      <c r="ABK2397" s="121"/>
      <c r="ABL2397" s="121"/>
      <c r="ABM2397" s="121"/>
      <c r="ABN2397" s="121"/>
      <c r="ABO2397" s="121"/>
      <c r="ABP2397" s="121"/>
      <c r="ABQ2397" s="121"/>
      <c r="ABR2397" s="121"/>
      <c r="ABS2397" s="121"/>
      <c r="ABT2397" s="121"/>
      <c r="ABU2397" s="121"/>
      <c r="ABV2397" s="121"/>
      <c r="ABW2397" s="121"/>
      <c r="ABX2397" s="121"/>
      <c r="ABY2397" s="121"/>
      <c r="ABZ2397" s="121"/>
      <c r="ACA2397" s="121"/>
      <c r="ACB2397" s="121"/>
      <c r="ACC2397" s="121"/>
      <c r="ACD2397" s="121"/>
      <c r="ACE2397" s="121"/>
      <c r="ACF2397" s="121"/>
      <c r="ACG2397" s="121"/>
      <c r="ACH2397" s="121"/>
      <c r="ACI2397" s="121"/>
      <c r="ACJ2397" s="121"/>
      <c r="ACK2397" s="121"/>
      <c r="ACL2397" s="121"/>
      <c r="ACM2397" s="121"/>
      <c r="ACN2397" s="121"/>
      <c r="ACO2397" s="121"/>
      <c r="ACP2397" s="121"/>
      <c r="ACQ2397" s="121"/>
      <c r="ACR2397" s="121"/>
      <c r="ACS2397" s="121"/>
      <c r="ACT2397" s="121"/>
      <c r="ACU2397" s="121"/>
      <c r="ACV2397" s="121"/>
      <c r="ACW2397" s="121"/>
      <c r="ACX2397" s="121"/>
      <c r="ACY2397" s="121"/>
      <c r="ACZ2397" s="121"/>
      <c r="ADA2397" s="121"/>
      <c r="ADB2397" s="121"/>
      <c r="ADC2397" s="121"/>
      <c r="ADD2397" s="121"/>
      <c r="ADE2397" s="121"/>
      <c r="ADF2397" s="121"/>
      <c r="ADG2397" s="121"/>
      <c r="ADH2397" s="121"/>
      <c r="ADI2397" s="121"/>
      <c r="ADJ2397" s="121"/>
      <c r="ADK2397" s="121"/>
      <c r="ADL2397" s="121"/>
      <c r="ADM2397" s="121"/>
      <c r="ADN2397" s="121"/>
      <c r="ADO2397" s="121"/>
      <c r="ADP2397" s="121"/>
      <c r="ADQ2397" s="121"/>
      <c r="ADR2397" s="121"/>
      <c r="ADS2397" s="121"/>
      <c r="ADT2397" s="121"/>
      <c r="ADU2397" s="121"/>
      <c r="ADV2397" s="121"/>
      <c r="ADW2397" s="121"/>
      <c r="ADX2397" s="121"/>
      <c r="ADY2397" s="121"/>
      <c r="ADZ2397" s="121"/>
      <c r="AEA2397" s="121"/>
      <c r="AEB2397" s="121"/>
      <c r="AEC2397" s="121"/>
      <c r="AED2397" s="121"/>
      <c r="AEE2397" s="121"/>
      <c r="AEF2397" s="121"/>
      <c r="AEG2397" s="121"/>
      <c r="AEH2397" s="121"/>
      <c r="AEI2397" s="121"/>
      <c r="AEJ2397" s="121"/>
      <c r="AEK2397" s="121"/>
      <c r="AEL2397" s="121"/>
      <c r="AEM2397" s="121"/>
      <c r="AEN2397" s="121"/>
      <c r="AEO2397" s="121"/>
      <c r="AEP2397" s="121"/>
      <c r="AEQ2397" s="121"/>
      <c r="AER2397" s="121"/>
      <c r="AES2397" s="121"/>
      <c r="AET2397" s="121"/>
      <c r="AEU2397" s="121"/>
      <c r="AEV2397" s="121"/>
      <c r="AEW2397" s="121"/>
      <c r="AEX2397" s="121"/>
      <c r="AEY2397" s="121"/>
      <c r="AEZ2397" s="121"/>
      <c r="AFA2397" s="121"/>
      <c r="AFB2397" s="121"/>
      <c r="AFC2397" s="121"/>
      <c r="AFD2397" s="121"/>
      <c r="AFE2397" s="121"/>
      <c r="AFF2397" s="121"/>
      <c r="AFG2397" s="121"/>
      <c r="AFH2397" s="121"/>
      <c r="AFI2397" s="121"/>
      <c r="AFJ2397" s="121"/>
      <c r="AFK2397" s="121"/>
      <c r="AFL2397" s="121"/>
      <c r="AFM2397" s="121"/>
      <c r="AFN2397" s="121"/>
      <c r="AFO2397" s="121"/>
      <c r="AFP2397" s="121"/>
      <c r="AFQ2397" s="121"/>
      <c r="AFR2397" s="121"/>
      <c r="AFS2397" s="121"/>
      <c r="AFT2397" s="121"/>
      <c r="AFU2397" s="121"/>
      <c r="AFV2397" s="121"/>
      <c r="AFW2397" s="121"/>
      <c r="AFX2397" s="121"/>
      <c r="AFY2397" s="121"/>
      <c r="AFZ2397" s="121"/>
      <c r="AGA2397" s="121"/>
      <c r="AGB2397" s="121"/>
      <c r="AGC2397" s="121"/>
      <c r="AGD2397" s="121"/>
      <c r="AGE2397" s="121"/>
      <c r="AGF2397" s="121"/>
      <c r="AGG2397" s="121"/>
      <c r="AGH2397" s="121"/>
      <c r="AGI2397" s="121"/>
      <c r="AGJ2397" s="121"/>
      <c r="AGK2397" s="121"/>
      <c r="AGL2397" s="121"/>
      <c r="AGM2397" s="121"/>
      <c r="AGN2397" s="121"/>
      <c r="AGO2397" s="121"/>
      <c r="AGP2397" s="121"/>
      <c r="AGQ2397" s="121"/>
      <c r="AGR2397" s="121"/>
      <c r="AGS2397" s="121"/>
      <c r="AGT2397" s="121"/>
      <c r="AGU2397" s="121"/>
      <c r="AGV2397" s="121"/>
      <c r="AGW2397" s="121"/>
      <c r="AGX2397" s="121"/>
      <c r="AGY2397" s="121"/>
      <c r="AGZ2397" s="121"/>
      <c r="AHA2397" s="121"/>
      <c r="AHB2397" s="121"/>
      <c r="AHC2397" s="121"/>
      <c r="AHD2397" s="121"/>
      <c r="AHE2397" s="121"/>
      <c r="AHF2397" s="121"/>
      <c r="AHG2397" s="121"/>
      <c r="AHH2397" s="121"/>
      <c r="AHI2397" s="121"/>
      <c r="AHJ2397" s="121"/>
      <c r="AHK2397" s="121"/>
      <c r="AHL2397" s="121"/>
      <c r="AHM2397" s="121"/>
      <c r="AHN2397" s="121"/>
      <c r="AHO2397" s="121"/>
      <c r="AHP2397" s="121"/>
      <c r="AHQ2397" s="121"/>
      <c r="AHR2397" s="121"/>
      <c r="AHS2397" s="121"/>
      <c r="AHT2397" s="121"/>
      <c r="AHU2397" s="121"/>
      <c r="AHV2397" s="121"/>
      <c r="AHW2397" s="121"/>
      <c r="AHX2397" s="121"/>
      <c r="AHY2397" s="121"/>
      <c r="AHZ2397" s="121"/>
      <c r="AIA2397" s="121"/>
      <c r="AIB2397" s="121"/>
      <c r="AIC2397" s="121"/>
      <c r="AID2397" s="121"/>
      <c r="AIE2397" s="121"/>
      <c r="AIF2397" s="121"/>
      <c r="AIG2397" s="121"/>
      <c r="AIH2397" s="121"/>
      <c r="AII2397" s="121"/>
      <c r="AIJ2397" s="121"/>
      <c r="AIK2397" s="121"/>
      <c r="AIL2397" s="121"/>
      <c r="AIM2397" s="121"/>
      <c r="AIN2397" s="121"/>
      <c r="AIO2397" s="121"/>
      <c r="AIP2397" s="121"/>
      <c r="AIQ2397" s="121"/>
      <c r="AIR2397" s="121"/>
      <c r="AIS2397" s="121"/>
      <c r="AIT2397" s="121"/>
      <c r="AIU2397" s="121"/>
      <c r="AIV2397" s="121"/>
      <c r="AIW2397" s="121"/>
      <c r="AIX2397" s="121"/>
      <c r="AIY2397" s="121"/>
      <c r="AIZ2397" s="121"/>
      <c r="AJA2397" s="121"/>
      <c r="AJB2397" s="121"/>
      <c r="AJC2397" s="121"/>
      <c r="AJD2397" s="121"/>
      <c r="AJE2397" s="121"/>
      <c r="AJF2397" s="121"/>
      <c r="AJG2397" s="121"/>
      <c r="AJH2397" s="121"/>
      <c r="AJI2397" s="121"/>
      <c r="AJJ2397" s="121"/>
      <c r="AJK2397" s="121"/>
      <c r="AJL2397" s="121"/>
      <c r="AJM2397" s="121"/>
      <c r="AJN2397" s="121"/>
      <c r="AJO2397" s="121"/>
      <c r="AJP2397" s="121"/>
      <c r="AJQ2397" s="121"/>
      <c r="AJR2397" s="121"/>
      <c r="AJS2397" s="121"/>
      <c r="AJT2397" s="121"/>
      <c r="AJU2397" s="121"/>
      <c r="AJV2397" s="121"/>
      <c r="AJW2397" s="121"/>
      <c r="AJX2397" s="121"/>
      <c r="AJY2397" s="121"/>
      <c r="AJZ2397" s="121"/>
      <c r="AKA2397" s="121"/>
      <c r="AKB2397" s="121"/>
      <c r="AKC2397" s="121"/>
      <c r="AKD2397" s="121"/>
      <c r="AKE2397" s="121"/>
      <c r="AKF2397" s="121"/>
      <c r="AKG2397" s="121"/>
      <c r="AKH2397" s="121"/>
      <c r="AKI2397" s="121"/>
      <c r="AKJ2397" s="121"/>
      <c r="AKK2397" s="121"/>
      <c r="AKL2397" s="121"/>
      <c r="AKM2397" s="121"/>
      <c r="AKN2397" s="121"/>
      <c r="AKO2397" s="121"/>
      <c r="AKP2397" s="121"/>
      <c r="AKQ2397" s="121"/>
      <c r="AKR2397" s="121"/>
      <c r="AKS2397" s="121"/>
      <c r="AKT2397" s="121"/>
      <c r="AKU2397" s="121"/>
      <c r="AKV2397" s="121"/>
      <c r="AKW2397" s="121"/>
      <c r="AKX2397" s="121"/>
      <c r="AKY2397" s="121"/>
      <c r="AKZ2397" s="121"/>
      <c r="ALA2397" s="121"/>
      <c r="ALB2397" s="121"/>
      <c r="ALC2397" s="121"/>
      <c r="ALD2397" s="121"/>
      <c r="ALE2397" s="121"/>
      <c r="ALF2397" s="121"/>
      <c r="ALG2397" s="121"/>
      <c r="ALH2397" s="121"/>
      <c r="ALI2397" s="121"/>
      <c r="ALJ2397" s="121"/>
      <c r="ALK2397" s="121"/>
      <c r="ALL2397" s="121"/>
      <c r="ALM2397" s="121"/>
      <c r="ALN2397" s="121"/>
      <c r="ALO2397" s="121"/>
      <c r="ALP2397" s="121"/>
      <c r="ALQ2397" s="121"/>
      <c r="ALR2397" s="121"/>
      <c r="ALS2397" s="121"/>
      <c r="ALT2397" s="121"/>
      <c r="ALU2397" s="121"/>
      <c r="ALV2397" s="121"/>
      <c r="ALW2397" s="121"/>
      <c r="ALX2397" s="121"/>
      <c r="ALY2397" s="121"/>
      <c r="ALZ2397" s="121"/>
      <c r="AMA2397" s="121"/>
      <c r="AMB2397" s="121"/>
      <c r="AMC2397" s="121"/>
      <c r="AMD2397" s="121"/>
      <c r="AME2397" s="121"/>
      <c r="AMF2397" s="121"/>
      <c r="AMG2397" s="121"/>
      <c r="AMH2397" s="121"/>
      <c r="AMI2397" s="121"/>
      <c r="AMJ2397" s="121"/>
      <c r="AMK2397" s="121"/>
    </row>
    <row r="2398" spans="1:1025" s="108" customFormat="1" ht="43.2">
      <c r="A2398" s="15">
        <v>2395</v>
      </c>
      <c r="B2398" s="81" t="s">
        <v>28</v>
      </c>
      <c r="C2398" s="274" t="s">
        <v>73</v>
      </c>
      <c r="D2398" s="81" t="s">
        <v>5919</v>
      </c>
      <c r="E2398" s="81" t="s">
        <v>5926</v>
      </c>
      <c r="F2398" s="16" t="s">
        <v>938</v>
      </c>
      <c r="G2398" s="16" t="s">
        <v>1031</v>
      </c>
      <c r="H2398" s="274" t="s">
        <v>4791</v>
      </c>
      <c r="I2398" s="81" t="s">
        <v>5927</v>
      </c>
      <c r="J2398" s="81" t="s">
        <v>5923</v>
      </c>
      <c r="K2398" s="16" t="s">
        <v>5928</v>
      </c>
      <c r="L2398" s="16" t="s">
        <v>3676</v>
      </c>
      <c r="M2398" s="282" t="s">
        <v>5929</v>
      </c>
      <c r="N2398" s="121"/>
      <c r="O2398" s="121"/>
      <c r="P2398" s="121"/>
      <c r="Q2398" s="121"/>
      <c r="R2398" s="121"/>
      <c r="S2398" s="121"/>
      <c r="T2398" s="121"/>
      <c r="U2398" s="121"/>
      <c r="V2398" s="121"/>
      <c r="W2398" s="121"/>
      <c r="X2398" s="121"/>
      <c r="Y2398" s="121"/>
      <c r="Z2398" s="121"/>
      <c r="AA2398" s="121"/>
      <c r="AB2398" s="121"/>
      <c r="AC2398" s="121"/>
      <c r="AD2398" s="121"/>
      <c r="AE2398" s="121"/>
      <c r="AF2398" s="121"/>
      <c r="AG2398" s="121"/>
      <c r="AH2398" s="121"/>
      <c r="AI2398" s="121"/>
      <c r="AJ2398" s="121"/>
      <c r="AK2398" s="121"/>
      <c r="AL2398" s="121"/>
      <c r="AM2398" s="121"/>
      <c r="AN2398" s="121"/>
      <c r="AO2398" s="121"/>
      <c r="AP2398" s="121"/>
      <c r="AQ2398" s="121"/>
      <c r="AR2398" s="121"/>
      <c r="AS2398" s="121"/>
      <c r="AT2398" s="121"/>
      <c r="AU2398" s="121"/>
      <c r="AV2398" s="121"/>
      <c r="AW2398" s="121"/>
      <c r="AX2398" s="121"/>
      <c r="AY2398" s="121"/>
      <c r="AZ2398" s="121"/>
      <c r="BA2398" s="121"/>
      <c r="BB2398" s="121"/>
      <c r="BC2398" s="121"/>
      <c r="BD2398" s="121"/>
      <c r="BE2398" s="121"/>
      <c r="BF2398" s="121"/>
      <c r="BG2398" s="121"/>
      <c r="BH2398" s="121"/>
      <c r="BI2398" s="121"/>
      <c r="BJ2398" s="121"/>
      <c r="BK2398" s="121"/>
      <c r="BL2398" s="121"/>
      <c r="BM2398" s="121"/>
      <c r="BN2398" s="121"/>
      <c r="BO2398" s="121"/>
      <c r="BP2398" s="121"/>
      <c r="BQ2398" s="121"/>
      <c r="BR2398" s="121"/>
      <c r="BS2398" s="121"/>
      <c r="BT2398" s="121"/>
      <c r="BU2398" s="121"/>
      <c r="BV2398" s="121"/>
      <c r="BW2398" s="121"/>
      <c r="BX2398" s="121"/>
      <c r="BY2398" s="121"/>
      <c r="BZ2398" s="121"/>
      <c r="CA2398" s="121"/>
      <c r="CB2398" s="121"/>
      <c r="CC2398" s="121"/>
      <c r="CD2398" s="121"/>
      <c r="CE2398" s="121"/>
      <c r="CF2398" s="121"/>
      <c r="CG2398" s="121"/>
      <c r="CH2398" s="121"/>
      <c r="CI2398" s="121"/>
      <c r="CJ2398" s="121"/>
      <c r="CK2398" s="121"/>
      <c r="CL2398" s="121"/>
      <c r="CM2398" s="121"/>
      <c r="CN2398" s="121"/>
      <c r="CO2398" s="121"/>
      <c r="CP2398" s="121"/>
      <c r="CQ2398" s="121"/>
      <c r="CR2398" s="121"/>
      <c r="CS2398" s="121"/>
      <c r="CT2398" s="121"/>
      <c r="CU2398" s="121"/>
      <c r="CV2398" s="121"/>
      <c r="CW2398" s="121"/>
      <c r="CX2398" s="121"/>
      <c r="CY2398" s="121"/>
      <c r="CZ2398" s="121"/>
      <c r="DA2398" s="121"/>
      <c r="DB2398" s="121"/>
      <c r="DC2398" s="121"/>
      <c r="DD2398" s="121"/>
      <c r="DE2398" s="121"/>
      <c r="DF2398" s="121"/>
      <c r="DG2398" s="121"/>
      <c r="DH2398" s="121"/>
      <c r="DI2398" s="121"/>
      <c r="DJ2398" s="121"/>
      <c r="DK2398" s="121"/>
      <c r="DL2398" s="121"/>
      <c r="DM2398" s="121"/>
      <c r="DN2398" s="121"/>
      <c r="DO2398" s="121"/>
      <c r="DP2398" s="121"/>
      <c r="DQ2398" s="121"/>
      <c r="DR2398" s="121"/>
      <c r="DS2398" s="121"/>
      <c r="DT2398" s="121"/>
      <c r="DU2398" s="121"/>
      <c r="DV2398" s="121"/>
      <c r="DW2398" s="121"/>
      <c r="DX2398" s="121"/>
      <c r="DY2398" s="121"/>
      <c r="DZ2398" s="121"/>
      <c r="EA2398" s="121"/>
      <c r="EB2398" s="121"/>
      <c r="EC2398" s="121"/>
      <c r="ED2398" s="121"/>
      <c r="EE2398" s="121"/>
      <c r="EF2398" s="121"/>
      <c r="EG2398" s="121"/>
      <c r="EH2398" s="121"/>
      <c r="EI2398" s="121"/>
      <c r="EJ2398" s="121"/>
      <c r="EK2398" s="121"/>
      <c r="EL2398" s="121"/>
      <c r="EM2398" s="121"/>
      <c r="EN2398" s="121"/>
      <c r="EO2398" s="121"/>
      <c r="EP2398" s="121"/>
      <c r="EQ2398" s="121"/>
      <c r="ER2398" s="121"/>
      <c r="ES2398" s="121"/>
      <c r="ET2398" s="121"/>
      <c r="EU2398" s="121"/>
      <c r="EV2398" s="121"/>
      <c r="EW2398" s="121"/>
      <c r="EX2398" s="121"/>
      <c r="EY2398" s="121"/>
      <c r="EZ2398" s="121"/>
      <c r="FA2398" s="121"/>
      <c r="FB2398" s="121"/>
      <c r="FC2398" s="121"/>
      <c r="FD2398" s="121"/>
      <c r="FE2398" s="121"/>
      <c r="FF2398" s="121"/>
      <c r="FG2398" s="121"/>
      <c r="FH2398" s="121"/>
      <c r="FI2398" s="121"/>
      <c r="FJ2398" s="121"/>
      <c r="FK2398" s="121"/>
      <c r="FL2398" s="121"/>
      <c r="FM2398" s="121"/>
      <c r="FN2398" s="121"/>
      <c r="FO2398" s="121"/>
      <c r="FP2398" s="121"/>
      <c r="FQ2398" s="121"/>
      <c r="FR2398" s="121"/>
      <c r="FS2398" s="121"/>
      <c r="FT2398" s="121"/>
      <c r="FU2398" s="121"/>
      <c r="FV2398" s="121"/>
      <c r="FW2398" s="121"/>
      <c r="FX2398" s="121"/>
      <c r="FY2398" s="121"/>
      <c r="FZ2398" s="121"/>
      <c r="GA2398" s="121"/>
      <c r="GB2398" s="121"/>
      <c r="GC2398" s="121"/>
      <c r="GD2398" s="121"/>
      <c r="GE2398" s="121"/>
      <c r="GF2398" s="121"/>
      <c r="GG2398" s="121"/>
      <c r="GH2398" s="121"/>
      <c r="GI2398" s="121"/>
      <c r="GJ2398" s="121"/>
      <c r="GK2398" s="121"/>
      <c r="GL2398" s="121"/>
      <c r="GM2398" s="121"/>
      <c r="GN2398" s="121"/>
      <c r="GO2398" s="121"/>
      <c r="GP2398" s="121"/>
      <c r="GQ2398" s="121"/>
      <c r="GR2398" s="121"/>
      <c r="GS2398" s="121"/>
      <c r="GT2398" s="121"/>
      <c r="GU2398" s="121"/>
      <c r="GV2398" s="121"/>
      <c r="GW2398" s="121"/>
      <c r="GX2398" s="121"/>
      <c r="GY2398" s="121"/>
      <c r="GZ2398" s="121"/>
      <c r="HA2398" s="121"/>
      <c r="HB2398" s="121"/>
      <c r="HC2398" s="121"/>
      <c r="HD2398" s="121"/>
      <c r="HE2398" s="121"/>
      <c r="HF2398" s="121"/>
      <c r="HG2398" s="121"/>
      <c r="HH2398" s="121"/>
      <c r="HI2398" s="121"/>
      <c r="HJ2398" s="121"/>
      <c r="HK2398" s="121"/>
      <c r="HL2398" s="121"/>
      <c r="HM2398" s="121"/>
      <c r="HN2398" s="121"/>
      <c r="HO2398" s="121"/>
      <c r="HP2398" s="121"/>
      <c r="HQ2398" s="121"/>
      <c r="HR2398" s="121"/>
      <c r="HS2398" s="121"/>
      <c r="HT2398" s="121"/>
      <c r="HU2398" s="121"/>
      <c r="HV2398" s="121"/>
      <c r="HW2398" s="121"/>
      <c r="HX2398" s="121"/>
      <c r="HY2398" s="121"/>
      <c r="HZ2398" s="121"/>
      <c r="IA2398" s="121"/>
      <c r="IB2398" s="121"/>
      <c r="IC2398" s="121"/>
      <c r="ID2398" s="121"/>
      <c r="IE2398" s="121"/>
      <c r="IF2398" s="121"/>
      <c r="IG2398" s="121"/>
      <c r="IH2398" s="121"/>
      <c r="II2398" s="121"/>
      <c r="IJ2398" s="121"/>
      <c r="IK2398" s="121"/>
      <c r="IL2398" s="121"/>
      <c r="IM2398" s="121"/>
      <c r="IN2398" s="121"/>
      <c r="IO2398" s="121"/>
      <c r="IP2398" s="121"/>
      <c r="IQ2398" s="121"/>
      <c r="IR2398" s="121"/>
      <c r="IS2398" s="121"/>
      <c r="IT2398" s="121"/>
      <c r="IU2398" s="121"/>
      <c r="IV2398" s="121"/>
      <c r="IW2398" s="121"/>
      <c r="IX2398" s="121"/>
      <c r="IY2398" s="121"/>
      <c r="IZ2398" s="121"/>
      <c r="JA2398" s="121"/>
      <c r="JB2398" s="121"/>
      <c r="JC2398" s="121"/>
      <c r="JD2398" s="121"/>
      <c r="JE2398" s="121"/>
      <c r="JF2398" s="121"/>
      <c r="JG2398" s="121"/>
      <c r="JH2398" s="121"/>
      <c r="JI2398" s="121"/>
      <c r="JJ2398" s="121"/>
      <c r="JK2398" s="121"/>
      <c r="JL2398" s="121"/>
      <c r="JM2398" s="121"/>
      <c r="JN2398" s="121"/>
      <c r="JO2398" s="121"/>
      <c r="JP2398" s="121"/>
      <c r="JQ2398" s="121"/>
      <c r="JR2398" s="121"/>
      <c r="JS2398" s="121"/>
      <c r="JT2398" s="121"/>
      <c r="JU2398" s="121"/>
      <c r="JV2398" s="121"/>
      <c r="JW2398" s="121"/>
      <c r="JX2398" s="121"/>
      <c r="JY2398" s="121"/>
      <c r="JZ2398" s="121"/>
      <c r="KA2398" s="121"/>
      <c r="KB2398" s="121"/>
      <c r="KC2398" s="121"/>
      <c r="KD2398" s="121"/>
      <c r="KE2398" s="121"/>
      <c r="KF2398" s="121"/>
      <c r="KG2398" s="121"/>
      <c r="KH2398" s="121"/>
      <c r="KI2398" s="121"/>
      <c r="KJ2398" s="121"/>
      <c r="KK2398" s="121"/>
      <c r="KL2398" s="121"/>
      <c r="KM2398" s="121"/>
      <c r="KN2398" s="121"/>
      <c r="KO2398" s="121"/>
      <c r="KP2398" s="121"/>
      <c r="KQ2398" s="121"/>
      <c r="KR2398" s="121"/>
      <c r="KS2398" s="121"/>
      <c r="KT2398" s="121"/>
      <c r="KU2398" s="121"/>
      <c r="KV2398" s="121"/>
      <c r="KW2398" s="121"/>
      <c r="KX2398" s="121"/>
      <c r="KY2398" s="121"/>
      <c r="KZ2398" s="121"/>
      <c r="LA2398" s="121"/>
      <c r="LB2398" s="121"/>
      <c r="LC2398" s="121"/>
      <c r="LD2398" s="121"/>
      <c r="LE2398" s="121"/>
      <c r="LF2398" s="121"/>
      <c r="LG2398" s="121"/>
      <c r="LH2398" s="121"/>
      <c r="LI2398" s="121"/>
      <c r="LJ2398" s="121"/>
      <c r="LK2398" s="121"/>
      <c r="LL2398" s="121"/>
      <c r="LM2398" s="121"/>
      <c r="LN2398" s="121"/>
      <c r="LO2398" s="121"/>
      <c r="LP2398" s="121"/>
      <c r="LQ2398" s="121"/>
      <c r="LR2398" s="121"/>
      <c r="LS2398" s="121"/>
      <c r="LT2398" s="121"/>
      <c r="LU2398" s="121"/>
      <c r="LV2398" s="121"/>
      <c r="LW2398" s="121"/>
      <c r="LX2398" s="121"/>
      <c r="LY2398" s="121"/>
      <c r="LZ2398" s="121"/>
      <c r="MA2398" s="121"/>
      <c r="MB2398" s="121"/>
      <c r="MC2398" s="121"/>
      <c r="MD2398" s="121"/>
      <c r="ME2398" s="121"/>
      <c r="MF2398" s="121"/>
      <c r="MG2398" s="121"/>
      <c r="MH2398" s="121"/>
      <c r="MI2398" s="121"/>
      <c r="MJ2398" s="121"/>
      <c r="MK2398" s="121"/>
      <c r="ML2398" s="121"/>
      <c r="MM2398" s="121"/>
      <c r="MN2398" s="121"/>
      <c r="MO2398" s="121"/>
      <c r="MP2398" s="121"/>
      <c r="MQ2398" s="121"/>
      <c r="MR2398" s="121"/>
      <c r="MS2398" s="121"/>
      <c r="MT2398" s="121"/>
      <c r="MU2398" s="121"/>
      <c r="MV2398" s="121"/>
      <c r="MW2398" s="121"/>
      <c r="MX2398" s="121"/>
      <c r="MY2398" s="121"/>
      <c r="MZ2398" s="121"/>
      <c r="NA2398" s="121"/>
      <c r="NB2398" s="121"/>
      <c r="NC2398" s="121"/>
      <c r="ND2398" s="121"/>
      <c r="NE2398" s="121"/>
      <c r="NF2398" s="121"/>
      <c r="NG2398" s="121"/>
      <c r="NH2398" s="121"/>
      <c r="NI2398" s="121"/>
      <c r="NJ2398" s="121"/>
      <c r="NK2398" s="121"/>
      <c r="NL2398" s="121"/>
      <c r="NM2398" s="121"/>
      <c r="NN2398" s="121"/>
      <c r="NO2398" s="121"/>
      <c r="NP2398" s="121"/>
      <c r="NQ2398" s="121"/>
      <c r="NR2398" s="121"/>
      <c r="NS2398" s="121"/>
      <c r="NT2398" s="121"/>
      <c r="NU2398" s="121"/>
      <c r="NV2398" s="121"/>
      <c r="NW2398" s="121"/>
      <c r="NX2398" s="121"/>
      <c r="NY2398" s="121"/>
      <c r="NZ2398" s="121"/>
      <c r="OA2398" s="121"/>
      <c r="OB2398" s="121"/>
      <c r="OC2398" s="121"/>
      <c r="OD2398" s="121"/>
      <c r="OE2398" s="121"/>
      <c r="OF2398" s="121"/>
      <c r="OG2398" s="121"/>
      <c r="OH2398" s="121"/>
      <c r="OI2398" s="121"/>
      <c r="OJ2398" s="121"/>
      <c r="OK2398" s="121"/>
      <c r="OL2398" s="121"/>
      <c r="OM2398" s="121"/>
      <c r="ON2398" s="121"/>
      <c r="OO2398" s="121"/>
      <c r="OP2398" s="121"/>
      <c r="OQ2398" s="121"/>
      <c r="OR2398" s="121"/>
      <c r="OS2398" s="121"/>
      <c r="OT2398" s="121"/>
      <c r="OU2398" s="121"/>
      <c r="OV2398" s="121"/>
      <c r="OW2398" s="121"/>
      <c r="OX2398" s="121"/>
      <c r="OY2398" s="121"/>
      <c r="OZ2398" s="121"/>
      <c r="PA2398" s="121"/>
      <c r="PB2398" s="121"/>
      <c r="PC2398" s="121"/>
      <c r="PD2398" s="121"/>
      <c r="PE2398" s="121"/>
      <c r="PF2398" s="121"/>
      <c r="PG2398" s="121"/>
      <c r="PH2398" s="121"/>
      <c r="PI2398" s="121"/>
      <c r="PJ2398" s="121"/>
      <c r="PK2398" s="121"/>
      <c r="PL2398" s="121"/>
      <c r="PM2398" s="121"/>
      <c r="PN2398" s="121"/>
      <c r="PO2398" s="121"/>
      <c r="PP2398" s="121"/>
      <c r="PQ2398" s="121"/>
      <c r="PR2398" s="121"/>
      <c r="PS2398" s="121"/>
      <c r="PT2398" s="121"/>
      <c r="PU2398" s="121"/>
      <c r="PV2398" s="121"/>
      <c r="PW2398" s="121"/>
      <c r="PX2398" s="121"/>
      <c r="PY2398" s="121"/>
      <c r="PZ2398" s="121"/>
      <c r="QA2398" s="121"/>
      <c r="QB2398" s="121"/>
      <c r="QC2398" s="121"/>
      <c r="QD2398" s="121"/>
      <c r="QE2398" s="121"/>
      <c r="QF2398" s="121"/>
      <c r="QG2398" s="121"/>
      <c r="QH2398" s="121"/>
      <c r="QI2398" s="121"/>
      <c r="QJ2398" s="121"/>
      <c r="QK2398" s="121"/>
      <c r="QL2398" s="121"/>
      <c r="QM2398" s="121"/>
      <c r="QN2398" s="121"/>
      <c r="QO2398" s="121"/>
      <c r="QP2398" s="121"/>
      <c r="QQ2398" s="121"/>
      <c r="QR2398" s="121"/>
      <c r="QS2398" s="121"/>
      <c r="QT2398" s="121"/>
      <c r="QU2398" s="121"/>
      <c r="QV2398" s="121"/>
      <c r="QW2398" s="121"/>
      <c r="QX2398" s="121"/>
      <c r="QY2398" s="121"/>
      <c r="QZ2398" s="121"/>
      <c r="RA2398" s="121"/>
      <c r="RB2398" s="121"/>
      <c r="RC2398" s="121"/>
      <c r="RD2398" s="121"/>
      <c r="RE2398" s="121"/>
      <c r="RF2398" s="121"/>
      <c r="RG2398" s="121"/>
      <c r="RH2398" s="121"/>
      <c r="RI2398" s="121"/>
      <c r="RJ2398" s="121"/>
      <c r="RK2398" s="121"/>
      <c r="RL2398" s="121"/>
      <c r="RM2398" s="121"/>
      <c r="RN2398" s="121"/>
      <c r="RO2398" s="121"/>
      <c r="RP2398" s="121"/>
      <c r="RQ2398" s="121"/>
      <c r="RR2398" s="121"/>
      <c r="RS2398" s="121"/>
      <c r="RT2398" s="121"/>
      <c r="RU2398" s="121"/>
      <c r="RV2398" s="121"/>
      <c r="RW2398" s="121"/>
      <c r="RX2398" s="121"/>
      <c r="RY2398" s="121"/>
      <c r="RZ2398" s="121"/>
      <c r="SA2398" s="121"/>
      <c r="SB2398" s="121"/>
      <c r="SC2398" s="121"/>
      <c r="SD2398" s="121"/>
      <c r="SE2398" s="121"/>
      <c r="SF2398" s="121"/>
      <c r="SG2398" s="121"/>
      <c r="SH2398" s="121"/>
      <c r="SI2398" s="121"/>
      <c r="SJ2398" s="121"/>
      <c r="SK2398" s="121"/>
      <c r="SL2398" s="121"/>
      <c r="SM2398" s="121"/>
      <c r="SN2398" s="121"/>
      <c r="SO2398" s="121"/>
      <c r="SP2398" s="121"/>
      <c r="SQ2398" s="121"/>
      <c r="SR2398" s="121"/>
      <c r="SS2398" s="121"/>
      <c r="ST2398" s="121"/>
      <c r="SU2398" s="121"/>
      <c r="SV2398" s="121"/>
      <c r="SW2398" s="121"/>
      <c r="SX2398" s="121"/>
      <c r="SY2398" s="121"/>
      <c r="SZ2398" s="121"/>
      <c r="TA2398" s="121"/>
      <c r="TB2398" s="121"/>
      <c r="TC2398" s="121"/>
      <c r="TD2398" s="121"/>
      <c r="TE2398" s="121"/>
      <c r="TF2398" s="121"/>
      <c r="TG2398" s="121"/>
      <c r="TH2398" s="121"/>
      <c r="TI2398" s="121"/>
      <c r="TJ2398" s="121"/>
      <c r="TK2398" s="121"/>
      <c r="TL2398" s="121"/>
      <c r="TM2398" s="121"/>
      <c r="TN2398" s="121"/>
      <c r="TO2398" s="121"/>
      <c r="TP2398" s="121"/>
      <c r="TQ2398" s="121"/>
      <c r="TR2398" s="121"/>
      <c r="TS2398" s="121"/>
      <c r="TT2398" s="121"/>
      <c r="TU2398" s="121"/>
      <c r="TV2398" s="121"/>
      <c r="TW2398" s="121"/>
      <c r="TX2398" s="121"/>
      <c r="TY2398" s="121"/>
      <c r="TZ2398" s="121"/>
      <c r="UA2398" s="121"/>
      <c r="UB2398" s="121"/>
      <c r="UC2398" s="121"/>
      <c r="UD2398" s="121"/>
      <c r="UE2398" s="121"/>
      <c r="UF2398" s="121"/>
      <c r="UG2398" s="121"/>
      <c r="UH2398" s="121"/>
      <c r="UI2398" s="121"/>
      <c r="UJ2398" s="121"/>
      <c r="UK2398" s="121"/>
      <c r="UL2398" s="121"/>
      <c r="UM2398" s="121"/>
      <c r="UN2398" s="121"/>
      <c r="UO2398" s="121"/>
      <c r="UP2398" s="121"/>
      <c r="UQ2398" s="121"/>
      <c r="UR2398" s="121"/>
      <c r="US2398" s="121"/>
      <c r="UT2398" s="121"/>
      <c r="UU2398" s="121"/>
      <c r="UV2398" s="121"/>
      <c r="UW2398" s="121"/>
      <c r="UX2398" s="121"/>
      <c r="UY2398" s="121"/>
      <c r="UZ2398" s="121"/>
      <c r="VA2398" s="121"/>
      <c r="VB2398" s="121"/>
      <c r="VC2398" s="121"/>
      <c r="VD2398" s="121"/>
      <c r="VE2398" s="121"/>
      <c r="VF2398" s="121"/>
      <c r="VG2398" s="121"/>
      <c r="VH2398" s="121"/>
      <c r="VI2398" s="121"/>
      <c r="VJ2398" s="121"/>
      <c r="VK2398" s="121"/>
      <c r="VL2398" s="121"/>
      <c r="VM2398" s="121"/>
      <c r="VN2398" s="121"/>
      <c r="VO2398" s="121"/>
      <c r="VP2398" s="121"/>
      <c r="VQ2398" s="121"/>
      <c r="VR2398" s="121"/>
      <c r="VS2398" s="121"/>
      <c r="VT2398" s="121"/>
      <c r="VU2398" s="121"/>
      <c r="VV2398" s="121"/>
      <c r="VW2398" s="121"/>
      <c r="VX2398" s="121"/>
      <c r="VY2398" s="121"/>
      <c r="VZ2398" s="121"/>
      <c r="WA2398" s="121"/>
      <c r="WB2398" s="121"/>
      <c r="WC2398" s="121"/>
      <c r="WD2398" s="121"/>
      <c r="WE2398" s="121"/>
      <c r="WF2398" s="121"/>
      <c r="WG2398" s="121"/>
      <c r="WH2398" s="121"/>
      <c r="WI2398" s="121"/>
      <c r="WJ2398" s="121"/>
      <c r="WK2398" s="121"/>
      <c r="WL2398" s="121"/>
      <c r="WM2398" s="121"/>
      <c r="WN2398" s="121"/>
      <c r="WO2398" s="121"/>
      <c r="WP2398" s="121"/>
      <c r="WQ2398" s="121"/>
      <c r="WR2398" s="121"/>
      <c r="WS2398" s="121"/>
      <c r="WT2398" s="121"/>
      <c r="WU2398" s="121"/>
      <c r="WV2398" s="121"/>
      <c r="WW2398" s="121"/>
      <c r="WX2398" s="121"/>
      <c r="WY2398" s="121"/>
      <c r="WZ2398" s="121"/>
      <c r="XA2398" s="121"/>
      <c r="XB2398" s="121"/>
      <c r="XC2398" s="121"/>
      <c r="XD2398" s="121"/>
      <c r="XE2398" s="121"/>
      <c r="XF2398" s="121"/>
      <c r="XG2398" s="121"/>
      <c r="XH2398" s="121"/>
      <c r="XI2398" s="121"/>
      <c r="XJ2398" s="121"/>
      <c r="XK2398" s="121"/>
      <c r="XL2398" s="121"/>
      <c r="XM2398" s="121"/>
      <c r="XN2398" s="121"/>
      <c r="XO2398" s="121"/>
      <c r="XP2398" s="121"/>
      <c r="XQ2398" s="121"/>
      <c r="XR2398" s="121"/>
      <c r="XS2398" s="121"/>
      <c r="XT2398" s="121"/>
      <c r="XU2398" s="121"/>
      <c r="XV2398" s="121"/>
      <c r="XW2398" s="121"/>
      <c r="XX2398" s="121"/>
      <c r="XY2398" s="121"/>
      <c r="XZ2398" s="121"/>
      <c r="YA2398" s="121"/>
      <c r="YB2398" s="121"/>
      <c r="YC2398" s="121"/>
      <c r="YD2398" s="121"/>
      <c r="YE2398" s="121"/>
      <c r="YF2398" s="121"/>
      <c r="YG2398" s="121"/>
      <c r="YH2398" s="121"/>
      <c r="YI2398" s="121"/>
      <c r="YJ2398" s="121"/>
      <c r="YK2398" s="121"/>
      <c r="YL2398" s="121"/>
      <c r="YM2398" s="121"/>
      <c r="YN2398" s="121"/>
      <c r="YO2398" s="121"/>
      <c r="YP2398" s="121"/>
      <c r="YQ2398" s="121"/>
      <c r="YR2398" s="121"/>
      <c r="YS2398" s="121"/>
      <c r="YT2398" s="121"/>
      <c r="YU2398" s="121"/>
      <c r="YV2398" s="121"/>
      <c r="YW2398" s="121"/>
      <c r="YX2398" s="121"/>
      <c r="YY2398" s="121"/>
      <c r="YZ2398" s="121"/>
      <c r="ZA2398" s="121"/>
      <c r="ZB2398" s="121"/>
      <c r="ZC2398" s="121"/>
      <c r="ZD2398" s="121"/>
      <c r="ZE2398" s="121"/>
      <c r="ZF2398" s="121"/>
      <c r="ZG2398" s="121"/>
      <c r="ZH2398" s="121"/>
      <c r="ZI2398" s="121"/>
      <c r="ZJ2398" s="121"/>
      <c r="ZK2398" s="121"/>
      <c r="ZL2398" s="121"/>
      <c r="ZM2398" s="121"/>
      <c r="ZN2398" s="121"/>
      <c r="ZO2398" s="121"/>
      <c r="ZP2398" s="121"/>
      <c r="ZQ2398" s="121"/>
      <c r="ZR2398" s="121"/>
      <c r="ZS2398" s="121"/>
      <c r="ZT2398" s="121"/>
      <c r="ZU2398" s="121"/>
      <c r="ZV2398" s="121"/>
      <c r="ZW2398" s="121"/>
      <c r="ZX2398" s="121"/>
      <c r="ZY2398" s="121"/>
      <c r="ZZ2398" s="121"/>
      <c r="AAA2398" s="121"/>
      <c r="AAB2398" s="121"/>
      <c r="AAC2398" s="121"/>
      <c r="AAD2398" s="121"/>
      <c r="AAE2398" s="121"/>
      <c r="AAF2398" s="121"/>
      <c r="AAG2398" s="121"/>
      <c r="AAH2398" s="121"/>
      <c r="AAI2398" s="121"/>
      <c r="AAJ2398" s="121"/>
      <c r="AAK2398" s="121"/>
      <c r="AAL2398" s="121"/>
      <c r="AAM2398" s="121"/>
      <c r="AAN2398" s="121"/>
      <c r="AAO2398" s="121"/>
      <c r="AAP2398" s="121"/>
      <c r="AAQ2398" s="121"/>
      <c r="AAR2398" s="121"/>
      <c r="AAS2398" s="121"/>
      <c r="AAT2398" s="121"/>
      <c r="AAU2398" s="121"/>
      <c r="AAV2398" s="121"/>
      <c r="AAW2398" s="121"/>
      <c r="AAX2398" s="121"/>
      <c r="AAY2398" s="121"/>
      <c r="AAZ2398" s="121"/>
      <c r="ABA2398" s="121"/>
      <c r="ABB2398" s="121"/>
      <c r="ABC2398" s="121"/>
      <c r="ABD2398" s="121"/>
      <c r="ABE2398" s="121"/>
      <c r="ABF2398" s="121"/>
      <c r="ABG2398" s="121"/>
      <c r="ABH2398" s="121"/>
      <c r="ABI2398" s="121"/>
      <c r="ABJ2398" s="121"/>
      <c r="ABK2398" s="121"/>
      <c r="ABL2398" s="121"/>
      <c r="ABM2398" s="121"/>
      <c r="ABN2398" s="121"/>
      <c r="ABO2398" s="121"/>
      <c r="ABP2398" s="121"/>
      <c r="ABQ2398" s="121"/>
      <c r="ABR2398" s="121"/>
      <c r="ABS2398" s="121"/>
      <c r="ABT2398" s="121"/>
      <c r="ABU2398" s="121"/>
      <c r="ABV2398" s="121"/>
      <c r="ABW2398" s="121"/>
      <c r="ABX2398" s="121"/>
      <c r="ABY2398" s="121"/>
      <c r="ABZ2398" s="121"/>
      <c r="ACA2398" s="121"/>
      <c r="ACB2398" s="121"/>
      <c r="ACC2398" s="121"/>
      <c r="ACD2398" s="121"/>
      <c r="ACE2398" s="121"/>
      <c r="ACF2398" s="121"/>
      <c r="ACG2398" s="121"/>
      <c r="ACH2398" s="121"/>
      <c r="ACI2398" s="121"/>
      <c r="ACJ2398" s="121"/>
      <c r="ACK2398" s="121"/>
      <c r="ACL2398" s="121"/>
      <c r="ACM2398" s="121"/>
      <c r="ACN2398" s="121"/>
      <c r="ACO2398" s="121"/>
      <c r="ACP2398" s="121"/>
      <c r="ACQ2398" s="121"/>
      <c r="ACR2398" s="121"/>
      <c r="ACS2398" s="121"/>
      <c r="ACT2398" s="121"/>
      <c r="ACU2398" s="121"/>
      <c r="ACV2398" s="121"/>
      <c r="ACW2398" s="121"/>
      <c r="ACX2398" s="121"/>
      <c r="ACY2398" s="121"/>
      <c r="ACZ2398" s="121"/>
      <c r="ADA2398" s="121"/>
      <c r="ADB2398" s="121"/>
      <c r="ADC2398" s="121"/>
      <c r="ADD2398" s="121"/>
      <c r="ADE2398" s="121"/>
      <c r="ADF2398" s="121"/>
      <c r="ADG2398" s="121"/>
      <c r="ADH2398" s="121"/>
      <c r="ADI2398" s="121"/>
      <c r="ADJ2398" s="121"/>
      <c r="ADK2398" s="121"/>
      <c r="ADL2398" s="121"/>
      <c r="ADM2398" s="121"/>
      <c r="ADN2398" s="121"/>
      <c r="ADO2398" s="121"/>
      <c r="ADP2398" s="121"/>
      <c r="ADQ2398" s="121"/>
      <c r="ADR2398" s="121"/>
      <c r="ADS2398" s="121"/>
      <c r="ADT2398" s="121"/>
      <c r="ADU2398" s="121"/>
      <c r="ADV2398" s="121"/>
      <c r="ADW2398" s="121"/>
      <c r="ADX2398" s="121"/>
      <c r="ADY2398" s="121"/>
      <c r="ADZ2398" s="121"/>
      <c r="AEA2398" s="121"/>
      <c r="AEB2398" s="121"/>
      <c r="AEC2398" s="121"/>
      <c r="AED2398" s="121"/>
      <c r="AEE2398" s="121"/>
      <c r="AEF2398" s="121"/>
      <c r="AEG2398" s="121"/>
      <c r="AEH2398" s="121"/>
      <c r="AEI2398" s="121"/>
      <c r="AEJ2398" s="121"/>
      <c r="AEK2398" s="121"/>
      <c r="AEL2398" s="121"/>
      <c r="AEM2398" s="121"/>
      <c r="AEN2398" s="121"/>
      <c r="AEO2398" s="121"/>
      <c r="AEP2398" s="121"/>
      <c r="AEQ2398" s="121"/>
      <c r="AER2398" s="121"/>
      <c r="AES2398" s="121"/>
      <c r="AET2398" s="121"/>
      <c r="AEU2398" s="121"/>
      <c r="AEV2398" s="121"/>
      <c r="AEW2398" s="121"/>
      <c r="AEX2398" s="121"/>
      <c r="AEY2398" s="121"/>
      <c r="AEZ2398" s="121"/>
      <c r="AFA2398" s="121"/>
      <c r="AFB2398" s="121"/>
      <c r="AFC2398" s="121"/>
      <c r="AFD2398" s="121"/>
      <c r="AFE2398" s="121"/>
      <c r="AFF2398" s="121"/>
      <c r="AFG2398" s="121"/>
      <c r="AFH2398" s="121"/>
      <c r="AFI2398" s="121"/>
      <c r="AFJ2398" s="121"/>
      <c r="AFK2398" s="121"/>
      <c r="AFL2398" s="121"/>
      <c r="AFM2398" s="121"/>
      <c r="AFN2398" s="121"/>
      <c r="AFO2398" s="121"/>
      <c r="AFP2398" s="121"/>
      <c r="AFQ2398" s="121"/>
      <c r="AFR2398" s="121"/>
      <c r="AFS2398" s="121"/>
      <c r="AFT2398" s="121"/>
      <c r="AFU2398" s="121"/>
      <c r="AFV2398" s="121"/>
      <c r="AFW2398" s="121"/>
      <c r="AFX2398" s="121"/>
      <c r="AFY2398" s="121"/>
      <c r="AFZ2398" s="121"/>
      <c r="AGA2398" s="121"/>
      <c r="AGB2398" s="121"/>
      <c r="AGC2398" s="121"/>
      <c r="AGD2398" s="121"/>
      <c r="AGE2398" s="121"/>
      <c r="AGF2398" s="121"/>
      <c r="AGG2398" s="121"/>
      <c r="AGH2398" s="121"/>
      <c r="AGI2398" s="121"/>
      <c r="AGJ2398" s="121"/>
      <c r="AGK2398" s="121"/>
      <c r="AGL2398" s="121"/>
      <c r="AGM2398" s="121"/>
      <c r="AGN2398" s="121"/>
      <c r="AGO2398" s="121"/>
      <c r="AGP2398" s="121"/>
      <c r="AGQ2398" s="121"/>
      <c r="AGR2398" s="121"/>
      <c r="AGS2398" s="121"/>
      <c r="AGT2398" s="121"/>
      <c r="AGU2398" s="121"/>
      <c r="AGV2398" s="121"/>
      <c r="AGW2398" s="121"/>
      <c r="AGX2398" s="121"/>
      <c r="AGY2398" s="121"/>
      <c r="AGZ2398" s="121"/>
      <c r="AHA2398" s="121"/>
      <c r="AHB2398" s="121"/>
      <c r="AHC2398" s="121"/>
      <c r="AHD2398" s="121"/>
      <c r="AHE2398" s="121"/>
      <c r="AHF2398" s="121"/>
      <c r="AHG2398" s="121"/>
      <c r="AHH2398" s="121"/>
      <c r="AHI2398" s="121"/>
      <c r="AHJ2398" s="121"/>
      <c r="AHK2398" s="121"/>
      <c r="AHL2398" s="121"/>
      <c r="AHM2398" s="121"/>
      <c r="AHN2398" s="121"/>
      <c r="AHO2398" s="121"/>
      <c r="AHP2398" s="121"/>
      <c r="AHQ2398" s="121"/>
      <c r="AHR2398" s="121"/>
      <c r="AHS2398" s="121"/>
      <c r="AHT2398" s="121"/>
      <c r="AHU2398" s="121"/>
      <c r="AHV2398" s="121"/>
      <c r="AHW2398" s="121"/>
      <c r="AHX2398" s="121"/>
      <c r="AHY2398" s="121"/>
      <c r="AHZ2398" s="121"/>
      <c r="AIA2398" s="121"/>
      <c r="AIB2398" s="121"/>
      <c r="AIC2398" s="121"/>
      <c r="AID2398" s="121"/>
      <c r="AIE2398" s="121"/>
      <c r="AIF2398" s="121"/>
      <c r="AIG2398" s="121"/>
      <c r="AIH2398" s="121"/>
      <c r="AII2398" s="121"/>
      <c r="AIJ2398" s="121"/>
      <c r="AIK2398" s="121"/>
      <c r="AIL2398" s="121"/>
      <c r="AIM2398" s="121"/>
      <c r="AIN2398" s="121"/>
      <c r="AIO2398" s="121"/>
      <c r="AIP2398" s="121"/>
      <c r="AIQ2398" s="121"/>
      <c r="AIR2398" s="121"/>
      <c r="AIS2398" s="121"/>
      <c r="AIT2398" s="121"/>
      <c r="AIU2398" s="121"/>
      <c r="AIV2398" s="121"/>
      <c r="AIW2398" s="121"/>
      <c r="AIX2398" s="121"/>
      <c r="AIY2398" s="121"/>
      <c r="AIZ2398" s="121"/>
      <c r="AJA2398" s="121"/>
      <c r="AJB2398" s="121"/>
      <c r="AJC2398" s="121"/>
      <c r="AJD2398" s="121"/>
      <c r="AJE2398" s="121"/>
      <c r="AJF2398" s="121"/>
      <c r="AJG2398" s="121"/>
      <c r="AJH2398" s="121"/>
      <c r="AJI2398" s="121"/>
      <c r="AJJ2398" s="121"/>
      <c r="AJK2398" s="121"/>
      <c r="AJL2398" s="121"/>
      <c r="AJM2398" s="121"/>
      <c r="AJN2398" s="121"/>
      <c r="AJO2398" s="121"/>
      <c r="AJP2398" s="121"/>
      <c r="AJQ2398" s="121"/>
      <c r="AJR2398" s="121"/>
      <c r="AJS2398" s="121"/>
      <c r="AJT2398" s="121"/>
      <c r="AJU2398" s="121"/>
      <c r="AJV2398" s="121"/>
      <c r="AJW2398" s="121"/>
      <c r="AJX2398" s="121"/>
      <c r="AJY2398" s="121"/>
      <c r="AJZ2398" s="121"/>
      <c r="AKA2398" s="121"/>
      <c r="AKB2398" s="121"/>
      <c r="AKC2398" s="121"/>
      <c r="AKD2398" s="121"/>
      <c r="AKE2398" s="121"/>
      <c r="AKF2398" s="121"/>
      <c r="AKG2398" s="121"/>
      <c r="AKH2398" s="121"/>
      <c r="AKI2398" s="121"/>
      <c r="AKJ2398" s="121"/>
      <c r="AKK2398" s="121"/>
      <c r="AKL2398" s="121"/>
      <c r="AKM2398" s="121"/>
      <c r="AKN2398" s="121"/>
      <c r="AKO2398" s="121"/>
      <c r="AKP2398" s="121"/>
      <c r="AKQ2398" s="121"/>
      <c r="AKR2398" s="121"/>
      <c r="AKS2398" s="121"/>
      <c r="AKT2398" s="121"/>
      <c r="AKU2398" s="121"/>
      <c r="AKV2398" s="121"/>
      <c r="AKW2398" s="121"/>
      <c r="AKX2398" s="121"/>
      <c r="AKY2398" s="121"/>
      <c r="AKZ2398" s="121"/>
      <c r="ALA2398" s="121"/>
      <c r="ALB2398" s="121"/>
      <c r="ALC2398" s="121"/>
      <c r="ALD2398" s="121"/>
      <c r="ALE2398" s="121"/>
      <c r="ALF2398" s="121"/>
      <c r="ALG2398" s="121"/>
      <c r="ALH2398" s="121"/>
      <c r="ALI2398" s="121"/>
      <c r="ALJ2398" s="121"/>
      <c r="ALK2398" s="121"/>
      <c r="ALL2398" s="121"/>
      <c r="ALM2398" s="121"/>
      <c r="ALN2398" s="121"/>
      <c r="ALO2398" s="121"/>
      <c r="ALP2398" s="121"/>
      <c r="ALQ2398" s="121"/>
      <c r="ALR2398" s="121"/>
      <c r="ALS2398" s="121"/>
      <c r="ALT2398" s="121"/>
      <c r="ALU2398" s="121"/>
      <c r="ALV2398" s="121"/>
      <c r="ALW2398" s="121"/>
      <c r="ALX2398" s="121"/>
      <c r="ALY2398" s="121"/>
      <c r="ALZ2398" s="121"/>
      <c r="AMA2398" s="121"/>
      <c r="AMB2398" s="121"/>
      <c r="AMC2398" s="121"/>
      <c r="AMD2398" s="121"/>
      <c r="AME2398" s="121"/>
      <c r="AMF2398" s="121"/>
      <c r="AMG2398" s="121"/>
      <c r="AMH2398" s="121"/>
      <c r="AMI2398" s="121"/>
      <c r="AMJ2398" s="121"/>
      <c r="AMK2398" s="121"/>
    </row>
    <row r="2399" spans="1:1025" s="108" customFormat="1">
      <c r="A2399" s="15">
        <v>2396</v>
      </c>
      <c r="B2399" s="81" t="s">
        <v>28</v>
      </c>
      <c r="C2399" s="16" t="s">
        <v>73</v>
      </c>
      <c r="D2399" s="16" t="s">
        <v>5919</v>
      </c>
      <c r="E2399" s="16" t="s">
        <v>5930</v>
      </c>
      <c r="F2399" s="16" t="s">
        <v>938</v>
      </c>
      <c r="G2399" s="16" t="s">
        <v>1040</v>
      </c>
      <c r="H2399" s="16" t="s">
        <v>4343</v>
      </c>
      <c r="I2399" s="16" t="s">
        <v>5931</v>
      </c>
      <c r="J2399" s="16" t="s">
        <v>5932</v>
      </c>
      <c r="K2399" s="16" t="s">
        <v>5933</v>
      </c>
      <c r="L2399" s="16" t="s">
        <v>3268</v>
      </c>
      <c r="M2399" s="63" t="s">
        <v>5934</v>
      </c>
      <c r="N2399" s="121"/>
      <c r="O2399" s="121"/>
      <c r="P2399" s="121"/>
      <c r="Q2399" s="121"/>
      <c r="R2399" s="121"/>
      <c r="S2399" s="121"/>
      <c r="T2399" s="121"/>
      <c r="U2399" s="121"/>
      <c r="V2399" s="121"/>
      <c r="W2399" s="121"/>
      <c r="X2399" s="121"/>
      <c r="Y2399" s="121"/>
      <c r="Z2399" s="121"/>
      <c r="AA2399" s="121"/>
      <c r="AB2399" s="121"/>
      <c r="AC2399" s="121"/>
      <c r="AD2399" s="121"/>
      <c r="AE2399" s="121"/>
      <c r="AF2399" s="121"/>
      <c r="AG2399" s="121"/>
      <c r="AH2399" s="121"/>
      <c r="AI2399" s="121"/>
      <c r="AJ2399" s="121"/>
      <c r="AK2399" s="121"/>
      <c r="AL2399" s="121"/>
      <c r="AM2399" s="121"/>
      <c r="AN2399" s="121"/>
      <c r="AO2399" s="121"/>
      <c r="AP2399" s="121"/>
      <c r="AQ2399" s="121"/>
      <c r="AR2399" s="121"/>
      <c r="AS2399" s="121"/>
      <c r="AT2399" s="121"/>
      <c r="AU2399" s="121"/>
      <c r="AV2399" s="121"/>
      <c r="AW2399" s="121"/>
      <c r="AX2399" s="121"/>
      <c r="AY2399" s="121"/>
      <c r="AZ2399" s="121"/>
      <c r="BA2399" s="121"/>
      <c r="BB2399" s="121"/>
      <c r="BC2399" s="121"/>
      <c r="BD2399" s="121"/>
      <c r="BE2399" s="121"/>
      <c r="BF2399" s="121"/>
      <c r="BG2399" s="121"/>
      <c r="BH2399" s="121"/>
      <c r="BI2399" s="121"/>
      <c r="BJ2399" s="121"/>
      <c r="BK2399" s="121"/>
      <c r="BL2399" s="121"/>
      <c r="BM2399" s="121"/>
      <c r="BN2399" s="121"/>
      <c r="BO2399" s="121"/>
      <c r="BP2399" s="121"/>
      <c r="BQ2399" s="121"/>
      <c r="BR2399" s="121"/>
      <c r="BS2399" s="121"/>
      <c r="BT2399" s="121"/>
      <c r="BU2399" s="121"/>
      <c r="BV2399" s="121"/>
      <c r="BW2399" s="121"/>
      <c r="BX2399" s="121"/>
      <c r="BY2399" s="121"/>
      <c r="BZ2399" s="121"/>
      <c r="CA2399" s="121"/>
      <c r="CB2399" s="121"/>
      <c r="CC2399" s="121"/>
      <c r="CD2399" s="121"/>
      <c r="CE2399" s="121"/>
      <c r="CF2399" s="121"/>
      <c r="CG2399" s="121"/>
      <c r="CH2399" s="121"/>
      <c r="CI2399" s="121"/>
      <c r="CJ2399" s="121"/>
      <c r="CK2399" s="121"/>
      <c r="CL2399" s="121"/>
      <c r="CM2399" s="121"/>
      <c r="CN2399" s="121"/>
      <c r="CO2399" s="121"/>
      <c r="CP2399" s="121"/>
      <c r="CQ2399" s="121"/>
      <c r="CR2399" s="121"/>
      <c r="CS2399" s="121"/>
      <c r="CT2399" s="121"/>
      <c r="CU2399" s="121"/>
      <c r="CV2399" s="121"/>
      <c r="CW2399" s="121"/>
      <c r="CX2399" s="121"/>
      <c r="CY2399" s="121"/>
      <c r="CZ2399" s="121"/>
      <c r="DA2399" s="121"/>
      <c r="DB2399" s="121"/>
      <c r="DC2399" s="121"/>
      <c r="DD2399" s="121"/>
      <c r="DE2399" s="121"/>
      <c r="DF2399" s="121"/>
      <c r="DG2399" s="121"/>
      <c r="DH2399" s="121"/>
      <c r="DI2399" s="121"/>
      <c r="DJ2399" s="121"/>
      <c r="DK2399" s="121"/>
      <c r="DL2399" s="121"/>
      <c r="DM2399" s="121"/>
      <c r="DN2399" s="121"/>
      <c r="DO2399" s="121"/>
      <c r="DP2399" s="121"/>
      <c r="DQ2399" s="121"/>
      <c r="DR2399" s="121"/>
      <c r="DS2399" s="121"/>
      <c r="DT2399" s="121"/>
      <c r="DU2399" s="121"/>
      <c r="DV2399" s="121"/>
      <c r="DW2399" s="121"/>
      <c r="DX2399" s="121"/>
      <c r="DY2399" s="121"/>
      <c r="DZ2399" s="121"/>
      <c r="EA2399" s="121"/>
      <c r="EB2399" s="121"/>
      <c r="EC2399" s="121"/>
      <c r="ED2399" s="121"/>
      <c r="EE2399" s="121"/>
      <c r="EF2399" s="121"/>
      <c r="EG2399" s="121"/>
      <c r="EH2399" s="121"/>
      <c r="EI2399" s="121"/>
      <c r="EJ2399" s="121"/>
      <c r="EK2399" s="121"/>
      <c r="EL2399" s="121"/>
      <c r="EM2399" s="121"/>
      <c r="EN2399" s="121"/>
      <c r="EO2399" s="121"/>
      <c r="EP2399" s="121"/>
      <c r="EQ2399" s="121"/>
      <c r="ER2399" s="121"/>
      <c r="ES2399" s="121"/>
      <c r="ET2399" s="121"/>
      <c r="EU2399" s="121"/>
      <c r="EV2399" s="121"/>
      <c r="EW2399" s="121"/>
      <c r="EX2399" s="121"/>
      <c r="EY2399" s="121"/>
      <c r="EZ2399" s="121"/>
      <c r="FA2399" s="121"/>
      <c r="FB2399" s="121"/>
      <c r="FC2399" s="121"/>
      <c r="FD2399" s="121"/>
      <c r="FE2399" s="121"/>
      <c r="FF2399" s="121"/>
      <c r="FG2399" s="121"/>
      <c r="FH2399" s="121"/>
      <c r="FI2399" s="121"/>
      <c r="FJ2399" s="121"/>
      <c r="FK2399" s="121"/>
      <c r="FL2399" s="121"/>
      <c r="FM2399" s="121"/>
      <c r="FN2399" s="121"/>
      <c r="FO2399" s="121"/>
      <c r="FP2399" s="121"/>
      <c r="FQ2399" s="121"/>
      <c r="FR2399" s="121"/>
      <c r="FS2399" s="121"/>
      <c r="FT2399" s="121"/>
      <c r="FU2399" s="121"/>
      <c r="FV2399" s="121"/>
      <c r="FW2399" s="121"/>
      <c r="FX2399" s="121"/>
      <c r="FY2399" s="121"/>
      <c r="FZ2399" s="121"/>
      <c r="GA2399" s="121"/>
      <c r="GB2399" s="121"/>
      <c r="GC2399" s="121"/>
      <c r="GD2399" s="121"/>
      <c r="GE2399" s="121"/>
      <c r="GF2399" s="121"/>
      <c r="GG2399" s="121"/>
      <c r="GH2399" s="121"/>
      <c r="GI2399" s="121"/>
      <c r="GJ2399" s="121"/>
      <c r="GK2399" s="121"/>
      <c r="GL2399" s="121"/>
      <c r="GM2399" s="121"/>
      <c r="GN2399" s="121"/>
      <c r="GO2399" s="121"/>
      <c r="GP2399" s="121"/>
      <c r="GQ2399" s="121"/>
      <c r="GR2399" s="121"/>
      <c r="GS2399" s="121"/>
      <c r="GT2399" s="121"/>
      <c r="GU2399" s="121"/>
      <c r="GV2399" s="121"/>
      <c r="GW2399" s="121"/>
      <c r="GX2399" s="121"/>
      <c r="GY2399" s="121"/>
      <c r="GZ2399" s="121"/>
      <c r="HA2399" s="121"/>
      <c r="HB2399" s="121"/>
      <c r="HC2399" s="121"/>
      <c r="HD2399" s="121"/>
      <c r="HE2399" s="121"/>
      <c r="HF2399" s="121"/>
      <c r="HG2399" s="121"/>
      <c r="HH2399" s="121"/>
      <c r="HI2399" s="121"/>
      <c r="HJ2399" s="121"/>
      <c r="HK2399" s="121"/>
      <c r="HL2399" s="121"/>
      <c r="HM2399" s="121"/>
      <c r="HN2399" s="121"/>
      <c r="HO2399" s="121"/>
      <c r="HP2399" s="121"/>
      <c r="HQ2399" s="121"/>
      <c r="HR2399" s="121"/>
      <c r="HS2399" s="121"/>
      <c r="HT2399" s="121"/>
      <c r="HU2399" s="121"/>
      <c r="HV2399" s="121"/>
      <c r="HW2399" s="121"/>
      <c r="HX2399" s="121"/>
      <c r="HY2399" s="121"/>
      <c r="HZ2399" s="121"/>
      <c r="IA2399" s="121"/>
      <c r="IB2399" s="121"/>
      <c r="IC2399" s="121"/>
      <c r="ID2399" s="121"/>
      <c r="IE2399" s="121"/>
      <c r="IF2399" s="121"/>
      <c r="IG2399" s="121"/>
      <c r="IH2399" s="121"/>
      <c r="II2399" s="121"/>
      <c r="IJ2399" s="121"/>
      <c r="IK2399" s="121"/>
      <c r="IL2399" s="121"/>
      <c r="IM2399" s="121"/>
      <c r="IN2399" s="121"/>
      <c r="IO2399" s="121"/>
      <c r="IP2399" s="121"/>
      <c r="IQ2399" s="121"/>
      <c r="IR2399" s="121"/>
      <c r="IS2399" s="121"/>
      <c r="IT2399" s="121"/>
      <c r="IU2399" s="121"/>
      <c r="IV2399" s="121"/>
      <c r="IW2399" s="121"/>
      <c r="IX2399" s="121"/>
      <c r="IY2399" s="121"/>
      <c r="IZ2399" s="121"/>
      <c r="JA2399" s="121"/>
      <c r="JB2399" s="121"/>
      <c r="JC2399" s="121"/>
      <c r="JD2399" s="121"/>
      <c r="JE2399" s="121"/>
      <c r="JF2399" s="121"/>
      <c r="JG2399" s="121"/>
      <c r="JH2399" s="121"/>
      <c r="JI2399" s="121"/>
      <c r="JJ2399" s="121"/>
      <c r="JK2399" s="121"/>
      <c r="JL2399" s="121"/>
      <c r="JM2399" s="121"/>
      <c r="JN2399" s="121"/>
      <c r="JO2399" s="121"/>
      <c r="JP2399" s="121"/>
      <c r="JQ2399" s="121"/>
      <c r="JR2399" s="121"/>
      <c r="JS2399" s="121"/>
      <c r="JT2399" s="121"/>
      <c r="JU2399" s="121"/>
      <c r="JV2399" s="121"/>
      <c r="JW2399" s="121"/>
      <c r="JX2399" s="121"/>
      <c r="JY2399" s="121"/>
      <c r="JZ2399" s="121"/>
      <c r="KA2399" s="121"/>
      <c r="KB2399" s="121"/>
      <c r="KC2399" s="121"/>
      <c r="KD2399" s="121"/>
      <c r="KE2399" s="121"/>
      <c r="KF2399" s="121"/>
      <c r="KG2399" s="121"/>
      <c r="KH2399" s="121"/>
      <c r="KI2399" s="121"/>
      <c r="KJ2399" s="121"/>
      <c r="KK2399" s="121"/>
      <c r="KL2399" s="121"/>
      <c r="KM2399" s="121"/>
      <c r="KN2399" s="121"/>
      <c r="KO2399" s="121"/>
      <c r="KP2399" s="121"/>
      <c r="KQ2399" s="121"/>
      <c r="KR2399" s="121"/>
      <c r="KS2399" s="121"/>
      <c r="KT2399" s="121"/>
      <c r="KU2399" s="121"/>
      <c r="KV2399" s="121"/>
      <c r="KW2399" s="121"/>
      <c r="KX2399" s="121"/>
      <c r="KY2399" s="121"/>
      <c r="KZ2399" s="121"/>
      <c r="LA2399" s="121"/>
      <c r="LB2399" s="121"/>
      <c r="LC2399" s="121"/>
      <c r="LD2399" s="121"/>
      <c r="LE2399" s="121"/>
      <c r="LF2399" s="121"/>
      <c r="LG2399" s="121"/>
      <c r="LH2399" s="121"/>
      <c r="LI2399" s="121"/>
      <c r="LJ2399" s="121"/>
      <c r="LK2399" s="121"/>
      <c r="LL2399" s="121"/>
      <c r="LM2399" s="121"/>
      <c r="LN2399" s="121"/>
      <c r="LO2399" s="121"/>
      <c r="LP2399" s="121"/>
      <c r="LQ2399" s="121"/>
      <c r="LR2399" s="121"/>
      <c r="LS2399" s="121"/>
      <c r="LT2399" s="121"/>
      <c r="LU2399" s="121"/>
      <c r="LV2399" s="121"/>
      <c r="LW2399" s="121"/>
      <c r="LX2399" s="121"/>
      <c r="LY2399" s="121"/>
      <c r="LZ2399" s="121"/>
      <c r="MA2399" s="121"/>
      <c r="MB2399" s="121"/>
      <c r="MC2399" s="121"/>
      <c r="MD2399" s="121"/>
      <c r="ME2399" s="121"/>
      <c r="MF2399" s="121"/>
      <c r="MG2399" s="121"/>
      <c r="MH2399" s="121"/>
      <c r="MI2399" s="121"/>
      <c r="MJ2399" s="121"/>
      <c r="MK2399" s="121"/>
      <c r="ML2399" s="121"/>
      <c r="MM2399" s="121"/>
      <c r="MN2399" s="121"/>
      <c r="MO2399" s="121"/>
      <c r="MP2399" s="121"/>
      <c r="MQ2399" s="121"/>
      <c r="MR2399" s="121"/>
      <c r="MS2399" s="121"/>
      <c r="MT2399" s="121"/>
      <c r="MU2399" s="121"/>
      <c r="MV2399" s="121"/>
      <c r="MW2399" s="121"/>
      <c r="MX2399" s="121"/>
      <c r="MY2399" s="121"/>
      <c r="MZ2399" s="121"/>
      <c r="NA2399" s="121"/>
      <c r="NB2399" s="121"/>
      <c r="NC2399" s="121"/>
      <c r="ND2399" s="121"/>
      <c r="NE2399" s="121"/>
      <c r="NF2399" s="121"/>
      <c r="NG2399" s="121"/>
      <c r="NH2399" s="121"/>
      <c r="NI2399" s="121"/>
      <c r="NJ2399" s="121"/>
      <c r="NK2399" s="121"/>
      <c r="NL2399" s="121"/>
      <c r="NM2399" s="121"/>
      <c r="NN2399" s="121"/>
      <c r="NO2399" s="121"/>
      <c r="NP2399" s="121"/>
      <c r="NQ2399" s="121"/>
      <c r="NR2399" s="121"/>
      <c r="NS2399" s="121"/>
      <c r="NT2399" s="121"/>
      <c r="NU2399" s="121"/>
      <c r="NV2399" s="121"/>
      <c r="NW2399" s="121"/>
      <c r="NX2399" s="121"/>
      <c r="NY2399" s="121"/>
      <c r="NZ2399" s="121"/>
      <c r="OA2399" s="121"/>
      <c r="OB2399" s="121"/>
      <c r="OC2399" s="121"/>
      <c r="OD2399" s="121"/>
      <c r="OE2399" s="121"/>
      <c r="OF2399" s="121"/>
      <c r="OG2399" s="121"/>
      <c r="OH2399" s="121"/>
      <c r="OI2399" s="121"/>
      <c r="OJ2399" s="121"/>
      <c r="OK2399" s="121"/>
      <c r="OL2399" s="121"/>
      <c r="OM2399" s="121"/>
      <c r="ON2399" s="121"/>
      <c r="OO2399" s="121"/>
      <c r="OP2399" s="121"/>
      <c r="OQ2399" s="121"/>
      <c r="OR2399" s="121"/>
      <c r="OS2399" s="121"/>
      <c r="OT2399" s="121"/>
      <c r="OU2399" s="121"/>
      <c r="OV2399" s="121"/>
      <c r="OW2399" s="121"/>
      <c r="OX2399" s="121"/>
      <c r="OY2399" s="121"/>
      <c r="OZ2399" s="121"/>
      <c r="PA2399" s="121"/>
      <c r="PB2399" s="121"/>
      <c r="PC2399" s="121"/>
      <c r="PD2399" s="121"/>
      <c r="PE2399" s="121"/>
      <c r="PF2399" s="121"/>
      <c r="PG2399" s="121"/>
      <c r="PH2399" s="121"/>
      <c r="PI2399" s="121"/>
      <c r="PJ2399" s="121"/>
      <c r="PK2399" s="121"/>
      <c r="PL2399" s="121"/>
      <c r="PM2399" s="121"/>
      <c r="PN2399" s="121"/>
      <c r="PO2399" s="121"/>
      <c r="PP2399" s="121"/>
      <c r="PQ2399" s="121"/>
      <c r="PR2399" s="121"/>
      <c r="PS2399" s="121"/>
      <c r="PT2399" s="121"/>
      <c r="PU2399" s="121"/>
      <c r="PV2399" s="121"/>
      <c r="PW2399" s="121"/>
      <c r="PX2399" s="121"/>
      <c r="PY2399" s="121"/>
      <c r="PZ2399" s="121"/>
      <c r="QA2399" s="121"/>
      <c r="QB2399" s="121"/>
      <c r="QC2399" s="121"/>
      <c r="QD2399" s="121"/>
      <c r="QE2399" s="121"/>
      <c r="QF2399" s="121"/>
      <c r="QG2399" s="121"/>
      <c r="QH2399" s="121"/>
      <c r="QI2399" s="121"/>
      <c r="QJ2399" s="121"/>
      <c r="QK2399" s="121"/>
      <c r="QL2399" s="121"/>
      <c r="QM2399" s="121"/>
      <c r="QN2399" s="121"/>
      <c r="QO2399" s="121"/>
      <c r="QP2399" s="121"/>
      <c r="QQ2399" s="121"/>
      <c r="QR2399" s="121"/>
      <c r="QS2399" s="121"/>
      <c r="QT2399" s="121"/>
      <c r="QU2399" s="121"/>
      <c r="QV2399" s="121"/>
      <c r="QW2399" s="121"/>
      <c r="QX2399" s="121"/>
      <c r="QY2399" s="121"/>
      <c r="QZ2399" s="121"/>
      <c r="RA2399" s="121"/>
      <c r="RB2399" s="121"/>
      <c r="RC2399" s="121"/>
      <c r="RD2399" s="121"/>
      <c r="RE2399" s="121"/>
      <c r="RF2399" s="121"/>
      <c r="RG2399" s="121"/>
      <c r="RH2399" s="121"/>
      <c r="RI2399" s="121"/>
      <c r="RJ2399" s="121"/>
      <c r="RK2399" s="121"/>
      <c r="RL2399" s="121"/>
      <c r="RM2399" s="121"/>
      <c r="RN2399" s="121"/>
      <c r="RO2399" s="121"/>
      <c r="RP2399" s="121"/>
      <c r="RQ2399" s="121"/>
      <c r="RR2399" s="121"/>
      <c r="RS2399" s="121"/>
      <c r="RT2399" s="121"/>
      <c r="RU2399" s="121"/>
      <c r="RV2399" s="121"/>
      <c r="RW2399" s="121"/>
      <c r="RX2399" s="121"/>
      <c r="RY2399" s="121"/>
      <c r="RZ2399" s="121"/>
      <c r="SA2399" s="121"/>
      <c r="SB2399" s="121"/>
      <c r="SC2399" s="121"/>
      <c r="SD2399" s="121"/>
      <c r="SE2399" s="121"/>
      <c r="SF2399" s="121"/>
      <c r="SG2399" s="121"/>
      <c r="SH2399" s="121"/>
      <c r="SI2399" s="121"/>
      <c r="SJ2399" s="121"/>
      <c r="SK2399" s="121"/>
      <c r="SL2399" s="121"/>
      <c r="SM2399" s="121"/>
      <c r="SN2399" s="121"/>
      <c r="SO2399" s="121"/>
      <c r="SP2399" s="121"/>
      <c r="SQ2399" s="121"/>
      <c r="SR2399" s="121"/>
      <c r="SS2399" s="121"/>
      <c r="ST2399" s="121"/>
      <c r="SU2399" s="121"/>
      <c r="SV2399" s="121"/>
      <c r="SW2399" s="121"/>
      <c r="SX2399" s="121"/>
      <c r="SY2399" s="121"/>
      <c r="SZ2399" s="121"/>
      <c r="TA2399" s="121"/>
      <c r="TB2399" s="121"/>
      <c r="TC2399" s="121"/>
      <c r="TD2399" s="121"/>
      <c r="TE2399" s="121"/>
      <c r="TF2399" s="121"/>
      <c r="TG2399" s="121"/>
      <c r="TH2399" s="121"/>
      <c r="TI2399" s="121"/>
      <c r="TJ2399" s="121"/>
      <c r="TK2399" s="121"/>
      <c r="TL2399" s="121"/>
      <c r="TM2399" s="121"/>
      <c r="TN2399" s="121"/>
      <c r="TO2399" s="121"/>
      <c r="TP2399" s="121"/>
      <c r="TQ2399" s="121"/>
      <c r="TR2399" s="121"/>
      <c r="TS2399" s="121"/>
      <c r="TT2399" s="121"/>
      <c r="TU2399" s="121"/>
      <c r="TV2399" s="121"/>
      <c r="TW2399" s="121"/>
      <c r="TX2399" s="121"/>
      <c r="TY2399" s="121"/>
      <c r="TZ2399" s="121"/>
      <c r="UA2399" s="121"/>
      <c r="UB2399" s="121"/>
      <c r="UC2399" s="121"/>
      <c r="UD2399" s="121"/>
      <c r="UE2399" s="121"/>
      <c r="UF2399" s="121"/>
      <c r="UG2399" s="121"/>
      <c r="UH2399" s="121"/>
      <c r="UI2399" s="121"/>
      <c r="UJ2399" s="121"/>
      <c r="UK2399" s="121"/>
      <c r="UL2399" s="121"/>
      <c r="UM2399" s="121"/>
      <c r="UN2399" s="121"/>
      <c r="UO2399" s="121"/>
      <c r="UP2399" s="121"/>
      <c r="UQ2399" s="121"/>
      <c r="UR2399" s="121"/>
      <c r="US2399" s="121"/>
      <c r="UT2399" s="121"/>
      <c r="UU2399" s="121"/>
      <c r="UV2399" s="121"/>
      <c r="UW2399" s="121"/>
      <c r="UX2399" s="121"/>
      <c r="UY2399" s="121"/>
      <c r="UZ2399" s="121"/>
      <c r="VA2399" s="121"/>
      <c r="VB2399" s="121"/>
      <c r="VC2399" s="121"/>
      <c r="VD2399" s="121"/>
      <c r="VE2399" s="121"/>
      <c r="VF2399" s="121"/>
      <c r="VG2399" s="121"/>
      <c r="VH2399" s="121"/>
      <c r="VI2399" s="121"/>
      <c r="VJ2399" s="121"/>
      <c r="VK2399" s="121"/>
      <c r="VL2399" s="121"/>
      <c r="VM2399" s="121"/>
      <c r="VN2399" s="121"/>
      <c r="VO2399" s="121"/>
      <c r="VP2399" s="121"/>
      <c r="VQ2399" s="121"/>
      <c r="VR2399" s="121"/>
      <c r="VS2399" s="121"/>
      <c r="VT2399" s="121"/>
      <c r="VU2399" s="121"/>
      <c r="VV2399" s="121"/>
      <c r="VW2399" s="121"/>
      <c r="VX2399" s="121"/>
      <c r="VY2399" s="121"/>
      <c r="VZ2399" s="121"/>
      <c r="WA2399" s="121"/>
      <c r="WB2399" s="121"/>
      <c r="WC2399" s="121"/>
      <c r="WD2399" s="121"/>
      <c r="WE2399" s="121"/>
      <c r="WF2399" s="121"/>
      <c r="WG2399" s="121"/>
      <c r="WH2399" s="121"/>
      <c r="WI2399" s="121"/>
      <c r="WJ2399" s="121"/>
      <c r="WK2399" s="121"/>
      <c r="WL2399" s="121"/>
      <c r="WM2399" s="121"/>
      <c r="WN2399" s="121"/>
      <c r="WO2399" s="121"/>
      <c r="WP2399" s="121"/>
      <c r="WQ2399" s="121"/>
      <c r="WR2399" s="121"/>
      <c r="WS2399" s="121"/>
      <c r="WT2399" s="121"/>
      <c r="WU2399" s="121"/>
      <c r="WV2399" s="121"/>
      <c r="WW2399" s="121"/>
      <c r="WX2399" s="121"/>
      <c r="WY2399" s="121"/>
      <c r="WZ2399" s="121"/>
      <c r="XA2399" s="121"/>
      <c r="XB2399" s="121"/>
      <c r="XC2399" s="121"/>
      <c r="XD2399" s="121"/>
      <c r="XE2399" s="121"/>
      <c r="XF2399" s="121"/>
      <c r="XG2399" s="121"/>
      <c r="XH2399" s="121"/>
      <c r="XI2399" s="121"/>
      <c r="XJ2399" s="121"/>
      <c r="XK2399" s="121"/>
      <c r="XL2399" s="121"/>
      <c r="XM2399" s="121"/>
      <c r="XN2399" s="121"/>
      <c r="XO2399" s="121"/>
      <c r="XP2399" s="121"/>
      <c r="XQ2399" s="121"/>
      <c r="XR2399" s="121"/>
      <c r="XS2399" s="121"/>
      <c r="XT2399" s="121"/>
      <c r="XU2399" s="121"/>
      <c r="XV2399" s="121"/>
      <c r="XW2399" s="121"/>
      <c r="XX2399" s="121"/>
      <c r="XY2399" s="121"/>
      <c r="XZ2399" s="121"/>
      <c r="YA2399" s="121"/>
      <c r="YB2399" s="121"/>
      <c r="YC2399" s="121"/>
      <c r="YD2399" s="121"/>
      <c r="YE2399" s="121"/>
      <c r="YF2399" s="121"/>
      <c r="YG2399" s="121"/>
      <c r="YH2399" s="121"/>
      <c r="YI2399" s="121"/>
      <c r="YJ2399" s="121"/>
      <c r="YK2399" s="121"/>
      <c r="YL2399" s="121"/>
      <c r="YM2399" s="121"/>
      <c r="YN2399" s="121"/>
      <c r="YO2399" s="121"/>
      <c r="YP2399" s="121"/>
      <c r="YQ2399" s="121"/>
      <c r="YR2399" s="121"/>
      <c r="YS2399" s="121"/>
      <c r="YT2399" s="121"/>
      <c r="YU2399" s="121"/>
      <c r="YV2399" s="121"/>
      <c r="YW2399" s="121"/>
      <c r="YX2399" s="121"/>
      <c r="YY2399" s="121"/>
      <c r="YZ2399" s="121"/>
      <c r="ZA2399" s="121"/>
      <c r="ZB2399" s="121"/>
      <c r="ZC2399" s="121"/>
      <c r="ZD2399" s="121"/>
      <c r="ZE2399" s="121"/>
      <c r="ZF2399" s="121"/>
      <c r="ZG2399" s="121"/>
      <c r="ZH2399" s="121"/>
      <c r="ZI2399" s="121"/>
      <c r="ZJ2399" s="121"/>
      <c r="ZK2399" s="121"/>
      <c r="ZL2399" s="121"/>
      <c r="ZM2399" s="121"/>
      <c r="ZN2399" s="121"/>
      <c r="ZO2399" s="121"/>
      <c r="ZP2399" s="121"/>
      <c r="ZQ2399" s="121"/>
      <c r="ZR2399" s="121"/>
      <c r="ZS2399" s="121"/>
      <c r="ZT2399" s="121"/>
      <c r="ZU2399" s="121"/>
      <c r="ZV2399" s="121"/>
      <c r="ZW2399" s="121"/>
      <c r="ZX2399" s="121"/>
      <c r="ZY2399" s="121"/>
      <c r="ZZ2399" s="121"/>
      <c r="AAA2399" s="121"/>
      <c r="AAB2399" s="121"/>
      <c r="AAC2399" s="121"/>
      <c r="AAD2399" s="121"/>
      <c r="AAE2399" s="121"/>
      <c r="AAF2399" s="121"/>
      <c r="AAG2399" s="121"/>
      <c r="AAH2399" s="121"/>
      <c r="AAI2399" s="121"/>
      <c r="AAJ2399" s="121"/>
      <c r="AAK2399" s="121"/>
      <c r="AAL2399" s="121"/>
      <c r="AAM2399" s="121"/>
      <c r="AAN2399" s="121"/>
      <c r="AAO2399" s="121"/>
      <c r="AAP2399" s="121"/>
      <c r="AAQ2399" s="121"/>
      <c r="AAR2399" s="121"/>
      <c r="AAS2399" s="121"/>
      <c r="AAT2399" s="121"/>
      <c r="AAU2399" s="121"/>
      <c r="AAV2399" s="121"/>
      <c r="AAW2399" s="121"/>
      <c r="AAX2399" s="121"/>
      <c r="AAY2399" s="121"/>
      <c r="AAZ2399" s="121"/>
      <c r="ABA2399" s="121"/>
      <c r="ABB2399" s="121"/>
      <c r="ABC2399" s="121"/>
      <c r="ABD2399" s="121"/>
      <c r="ABE2399" s="121"/>
      <c r="ABF2399" s="121"/>
      <c r="ABG2399" s="121"/>
      <c r="ABH2399" s="121"/>
      <c r="ABI2399" s="121"/>
      <c r="ABJ2399" s="121"/>
      <c r="ABK2399" s="121"/>
      <c r="ABL2399" s="121"/>
      <c r="ABM2399" s="121"/>
      <c r="ABN2399" s="121"/>
      <c r="ABO2399" s="121"/>
      <c r="ABP2399" s="121"/>
      <c r="ABQ2399" s="121"/>
      <c r="ABR2399" s="121"/>
      <c r="ABS2399" s="121"/>
      <c r="ABT2399" s="121"/>
      <c r="ABU2399" s="121"/>
      <c r="ABV2399" s="121"/>
      <c r="ABW2399" s="121"/>
      <c r="ABX2399" s="121"/>
      <c r="ABY2399" s="121"/>
      <c r="ABZ2399" s="121"/>
      <c r="ACA2399" s="121"/>
      <c r="ACB2399" s="121"/>
      <c r="ACC2399" s="121"/>
      <c r="ACD2399" s="121"/>
      <c r="ACE2399" s="121"/>
      <c r="ACF2399" s="121"/>
      <c r="ACG2399" s="121"/>
      <c r="ACH2399" s="121"/>
      <c r="ACI2399" s="121"/>
      <c r="ACJ2399" s="121"/>
      <c r="ACK2399" s="121"/>
      <c r="ACL2399" s="121"/>
      <c r="ACM2399" s="121"/>
      <c r="ACN2399" s="121"/>
      <c r="ACO2399" s="121"/>
      <c r="ACP2399" s="121"/>
      <c r="ACQ2399" s="121"/>
      <c r="ACR2399" s="121"/>
      <c r="ACS2399" s="121"/>
      <c r="ACT2399" s="121"/>
      <c r="ACU2399" s="121"/>
      <c r="ACV2399" s="121"/>
      <c r="ACW2399" s="121"/>
      <c r="ACX2399" s="121"/>
      <c r="ACY2399" s="121"/>
      <c r="ACZ2399" s="121"/>
      <c r="ADA2399" s="121"/>
      <c r="ADB2399" s="121"/>
      <c r="ADC2399" s="121"/>
      <c r="ADD2399" s="121"/>
      <c r="ADE2399" s="121"/>
      <c r="ADF2399" s="121"/>
      <c r="ADG2399" s="121"/>
      <c r="ADH2399" s="121"/>
      <c r="ADI2399" s="121"/>
      <c r="ADJ2399" s="121"/>
      <c r="ADK2399" s="121"/>
      <c r="ADL2399" s="121"/>
      <c r="ADM2399" s="121"/>
      <c r="ADN2399" s="121"/>
      <c r="ADO2399" s="121"/>
      <c r="ADP2399" s="121"/>
      <c r="ADQ2399" s="121"/>
      <c r="ADR2399" s="121"/>
      <c r="ADS2399" s="121"/>
      <c r="ADT2399" s="121"/>
      <c r="ADU2399" s="121"/>
      <c r="ADV2399" s="121"/>
      <c r="ADW2399" s="121"/>
      <c r="ADX2399" s="121"/>
      <c r="ADY2399" s="121"/>
      <c r="ADZ2399" s="121"/>
      <c r="AEA2399" s="121"/>
      <c r="AEB2399" s="121"/>
      <c r="AEC2399" s="121"/>
      <c r="AED2399" s="121"/>
      <c r="AEE2399" s="121"/>
      <c r="AEF2399" s="121"/>
      <c r="AEG2399" s="121"/>
      <c r="AEH2399" s="121"/>
      <c r="AEI2399" s="121"/>
      <c r="AEJ2399" s="121"/>
      <c r="AEK2399" s="121"/>
      <c r="AEL2399" s="121"/>
      <c r="AEM2399" s="121"/>
      <c r="AEN2399" s="121"/>
      <c r="AEO2399" s="121"/>
      <c r="AEP2399" s="121"/>
      <c r="AEQ2399" s="121"/>
      <c r="AER2399" s="121"/>
      <c r="AES2399" s="121"/>
      <c r="AET2399" s="121"/>
      <c r="AEU2399" s="121"/>
      <c r="AEV2399" s="121"/>
      <c r="AEW2399" s="121"/>
      <c r="AEX2399" s="121"/>
      <c r="AEY2399" s="121"/>
      <c r="AEZ2399" s="121"/>
      <c r="AFA2399" s="121"/>
      <c r="AFB2399" s="121"/>
      <c r="AFC2399" s="121"/>
      <c r="AFD2399" s="121"/>
      <c r="AFE2399" s="121"/>
      <c r="AFF2399" s="121"/>
      <c r="AFG2399" s="121"/>
      <c r="AFH2399" s="121"/>
      <c r="AFI2399" s="121"/>
      <c r="AFJ2399" s="121"/>
      <c r="AFK2399" s="121"/>
      <c r="AFL2399" s="121"/>
      <c r="AFM2399" s="121"/>
      <c r="AFN2399" s="121"/>
      <c r="AFO2399" s="121"/>
      <c r="AFP2399" s="121"/>
      <c r="AFQ2399" s="121"/>
      <c r="AFR2399" s="121"/>
      <c r="AFS2399" s="121"/>
      <c r="AFT2399" s="121"/>
      <c r="AFU2399" s="121"/>
      <c r="AFV2399" s="121"/>
      <c r="AFW2399" s="121"/>
      <c r="AFX2399" s="121"/>
      <c r="AFY2399" s="121"/>
      <c r="AFZ2399" s="121"/>
      <c r="AGA2399" s="121"/>
      <c r="AGB2399" s="121"/>
      <c r="AGC2399" s="121"/>
      <c r="AGD2399" s="121"/>
      <c r="AGE2399" s="121"/>
      <c r="AGF2399" s="121"/>
      <c r="AGG2399" s="121"/>
      <c r="AGH2399" s="121"/>
      <c r="AGI2399" s="121"/>
      <c r="AGJ2399" s="121"/>
      <c r="AGK2399" s="121"/>
      <c r="AGL2399" s="121"/>
      <c r="AGM2399" s="121"/>
      <c r="AGN2399" s="121"/>
      <c r="AGO2399" s="121"/>
      <c r="AGP2399" s="121"/>
      <c r="AGQ2399" s="121"/>
      <c r="AGR2399" s="121"/>
      <c r="AGS2399" s="121"/>
      <c r="AGT2399" s="121"/>
      <c r="AGU2399" s="121"/>
      <c r="AGV2399" s="121"/>
      <c r="AGW2399" s="121"/>
      <c r="AGX2399" s="121"/>
      <c r="AGY2399" s="121"/>
      <c r="AGZ2399" s="121"/>
      <c r="AHA2399" s="121"/>
      <c r="AHB2399" s="121"/>
      <c r="AHC2399" s="121"/>
      <c r="AHD2399" s="121"/>
      <c r="AHE2399" s="121"/>
      <c r="AHF2399" s="121"/>
      <c r="AHG2399" s="121"/>
      <c r="AHH2399" s="121"/>
      <c r="AHI2399" s="121"/>
      <c r="AHJ2399" s="121"/>
      <c r="AHK2399" s="121"/>
      <c r="AHL2399" s="121"/>
      <c r="AHM2399" s="121"/>
      <c r="AHN2399" s="121"/>
      <c r="AHO2399" s="121"/>
      <c r="AHP2399" s="121"/>
      <c r="AHQ2399" s="121"/>
      <c r="AHR2399" s="121"/>
      <c r="AHS2399" s="121"/>
      <c r="AHT2399" s="121"/>
      <c r="AHU2399" s="121"/>
      <c r="AHV2399" s="121"/>
      <c r="AHW2399" s="121"/>
      <c r="AHX2399" s="121"/>
      <c r="AHY2399" s="121"/>
      <c r="AHZ2399" s="121"/>
      <c r="AIA2399" s="121"/>
      <c r="AIB2399" s="121"/>
      <c r="AIC2399" s="121"/>
      <c r="AID2399" s="121"/>
      <c r="AIE2399" s="121"/>
      <c r="AIF2399" s="121"/>
      <c r="AIG2399" s="121"/>
      <c r="AIH2399" s="121"/>
      <c r="AII2399" s="121"/>
      <c r="AIJ2399" s="121"/>
      <c r="AIK2399" s="121"/>
      <c r="AIL2399" s="121"/>
      <c r="AIM2399" s="121"/>
      <c r="AIN2399" s="121"/>
      <c r="AIO2399" s="121"/>
      <c r="AIP2399" s="121"/>
      <c r="AIQ2399" s="121"/>
      <c r="AIR2399" s="121"/>
      <c r="AIS2399" s="121"/>
      <c r="AIT2399" s="121"/>
      <c r="AIU2399" s="121"/>
      <c r="AIV2399" s="121"/>
      <c r="AIW2399" s="121"/>
      <c r="AIX2399" s="121"/>
      <c r="AIY2399" s="121"/>
      <c r="AIZ2399" s="121"/>
      <c r="AJA2399" s="121"/>
      <c r="AJB2399" s="121"/>
      <c r="AJC2399" s="121"/>
      <c r="AJD2399" s="121"/>
      <c r="AJE2399" s="121"/>
      <c r="AJF2399" s="121"/>
      <c r="AJG2399" s="121"/>
      <c r="AJH2399" s="121"/>
      <c r="AJI2399" s="121"/>
      <c r="AJJ2399" s="121"/>
      <c r="AJK2399" s="121"/>
      <c r="AJL2399" s="121"/>
      <c r="AJM2399" s="121"/>
      <c r="AJN2399" s="121"/>
      <c r="AJO2399" s="121"/>
      <c r="AJP2399" s="121"/>
      <c r="AJQ2399" s="121"/>
      <c r="AJR2399" s="121"/>
      <c r="AJS2399" s="121"/>
      <c r="AJT2399" s="121"/>
      <c r="AJU2399" s="121"/>
      <c r="AJV2399" s="121"/>
      <c r="AJW2399" s="121"/>
      <c r="AJX2399" s="121"/>
      <c r="AJY2399" s="121"/>
      <c r="AJZ2399" s="121"/>
      <c r="AKA2399" s="121"/>
      <c r="AKB2399" s="121"/>
      <c r="AKC2399" s="121"/>
      <c r="AKD2399" s="121"/>
      <c r="AKE2399" s="121"/>
      <c r="AKF2399" s="121"/>
      <c r="AKG2399" s="121"/>
      <c r="AKH2399" s="121"/>
      <c r="AKI2399" s="121"/>
      <c r="AKJ2399" s="121"/>
      <c r="AKK2399" s="121"/>
      <c r="AKL2399" s="121"/>
      <c r="AKM2399" s="121"/>
      <c r="AKN2399" s="121"/>
      <c r="AKO2399" s="121"/>
      <c r="AKP2399" s="121"/>
      <c r="AKQ2399" s="121"/>
      <c r="AKR2399" s="121"/>
      <c r="AKS2399" s="121"/>
      <c r="AKT2399" s="121"/>
      <c r="AKU2399" s="121"/>
      <c r="AKV2399" s="121"/>
      <c r="AKW2399" s="121"/>
      <c r="AKX2399" s="121"/>
      <c r="AKY2399" s="121"/>
      <c r="AKZ2399" s="121"/>
      <c r="ALA2399" s="121"/>
      <c r="ALB2399" s="121"/>
      <c r="ALC2399" s="121"/>
      <c r="ALD2399" s="121"/>
      <c r="ALE2399" s="121"/>
      <c r="ALF2399" s="121"/>
      <c r="ALG2399" s="121"/>
      <c r="ALH2399" s="121"/>
      <c r="ALI2399" s="121"/>
      <c r="ALJ2399" s="121"/>
      <c r="ALK2399" s="121"/>
      <c r="ALL2399" s="121"/>
      <c r="ALM2399" s="121"/>
      <c r="ALN2399" s="121"/>
      <c r="ALO2399" s="121"/>
      <c r="ALP2399" s="121"/>
      <c r="ALQ2399" s="121"/>
      <c r="ALR2399" s="121"/>
      <c r="ALS2399" s="121"/>
      <c r="ALT2399" s="121"/>
      <c r="ALU2399" s="121"/>
      <c r="ALV2399" s="121"/>
      <c r="ALW2399" s="121"/>
      <c r="ALX2399" s="121"/>
      <c r="ALY2399" s="121"/>
      <c r="ALZ2399" s="121"/>
      <c r="AMA2399" s="121"/>
      <c r="AMB2399" s="121"/>
      <c r="AMC2399" s="121"/>
      <c r="AMD2399" s="121"/>
      <c r="AME2399" s="121"/>
      <c r="AMF2399" s="121"/>
      <c r="AMG2399" s="121"/>
      <c r="AMH2399" s="121"/>
      <c r="AMI2399" s="121"/>
      <c r="AMJ2399" s="121"/>
      <c r="AMK2399" s="121"/>
    </row>
    <row r="2400" spans="1:1025" s="108" customFormat="1" ht="43.2">
      <c r="A2400" s="15">
        <v>2397</v>
      </c>
      <c r="B2400" s="81" t="s">
        <v>28</v>
      </c>
      <c r="C2400" s="16" t="s">
        <v>73</v>
      </c>
      <c r="D2400" s="16" t="s">
        <v>5919</v>
      </c>
      <c r="E2400" s="16" t="s">
        <v>5935</v>
      </c>
      <c r="F2400" s="16" t="s">
        <v>938</v>
      </c>
      <c r="G2400" s="16" t="s">
        <v>1042</v>
      </c>
      <c r="H2400" s="16" t="s">
        <v>4749</v>
      </c>
      <c r="I2400" s="16" t="s">
        <v>5936</v>
      </c>
      <c r="J2400" s="16" t="s">
        <v>5937</v>
      </c>
      <c r="K2400" s="16" t="s">
        <v>5938</v>
      </c>
      <c r="L2400" s="16" t="s">
        <v>3689</v>
      </c>
      <c r="M2400" s="63" t="s">
        <v>5939</v>
      </c>
      <c r="N2400" s="121"/>
      <c r="O2400" s="121"/>
      <c r="P2400" s="121"/>
      <c r="Q2400" s="121"/>
      <c r="R2400" s="121"/>
      <c r="S2400" s="121"/>
      <c r="T2400" s="121"/>
      <c r="U2400" s="121"/>
      <c r="V2400" s="121"/>
      <c r="W2400" s="121"/>
      <c r="X2400" s="121"/>
      <c r="Y2400" s="121"/>
      <c r="Z2400" s="121"/>
      <c r="AA2400" s="121"/>
      <c r="AB2400" s="121"/>
      <c r="AC2400" s="121"/>
      <c r="AD2400" s="121"/>
      <c r="AE2400" s="121"/>
      <c r="AF2400" s="121"/>
      <c r="AG2400" s="121"/>
      <c r="AH2400" s="121"/>
      <c r="AI2400" s="121"/>
      <c r="AJ2400" s="121"/>
      <c r="AK2400" s="121"/>
      <c r="AL2400" s="121"/>
      <c r="AM2400" s="121"/>
      <c r="AN2400" s="121"/>
      <c r="AO2400" s="121"/>
      <c r="AP2400" s="121"/>
      <c r="AQ2400" s="121"/>
      <c r="AR2400" s="121"/>
      <c r="AS2400" s="121"/>
      <c r="AT2400" s="121"/>
      <c r="AU2400" s="121"/>
      <c r="AV2400" s="121"/>
      <c r="AW2400" s="121"/>
      <c r="AX2400" s="121"/>
      <c r="AY2400" s="121"/>
      <c r="AZ2400" s="121"/>
      <c r="BA2400" s="121"/>
      <c r="BB2400" s="121"/>
      <c r="BC2400" s="121"/>
      <c r="BD2400" s="121"/>
      <c r="BE2400" s="121"/>
      <c r="BF2400" s="121"/>
      <c r="BG2400" s="121"/>
      <c r="BH2400" s="121"/>
      <c r="BI2400" s="121"/>
      <c r="BJ2400" s="121"/>
      <c r="BK2400" s="121"/>
      <c r="BL2400" s="121"/>
      <c r="BM2400" s="121"/>
      <c r="BN2400" s="121"/>
      <c r="BO2400" s="121"/>
      <c r="BP2400" s="121"/>
      <c r="BQ2400" s="121"/>
      <c r="BR2400" s="121"/>
      <c r="BS2400" s="121"/>
      <c r="BT2400" s="121"/>
      <c r="BU2400" s="121"/>
      <c r="BV2400" s="121"/>
      <c r="BW2400" s="121"/>
      <c r="BX2400" s="121"/>
      <c r="BY2400" s="121"/>
      <c r="BZ2400" s="121"/>
      <c r="CA2400" s="121"/>
      <c r="CB2400" s="121"/>
      <c r="CC2400" s="121"/>
      <c r="CD2400" s="121"/>
      <c r="CE2400" s="121"/>
      <c r="CF2400" s="121"/>
      <c r="CG2400" s="121"/>
      <c r="CH2400" s="121"/>
      <c r="CI2400" s="121"/>
      <c r="CJ2400" s="121"/>
      <c r="CK2400" s="121"/>
      <c r="CL2400" s="121"/>
      <c r="CM2400" s="121"/>
      <c r="CN2400" s="121"/>
      <c r="CO2400" s="121"/>
      <c r="CP2400" s="121"/>
      <c r="CQ2400" s="121"/>
      <c r="CR2400" s="121"/>
      <c r="CS2400" s="121"/>
      <c r="CT2400" s="121"/>
      <c r="CU2400" s="121"/>
      <c r="CV2400" s="121"/>
      <c r="CW2400" s="121"/>
      <c r="CX2400" s="121"/>
      <c r="CY2400" s="121"/>
      <c r="CZ2400" s="121"/>
      <c r="DA2400" s="121"/>
      <c r="DB2400" s="121"/>
      <c r="DC2400" s="121"/>
      <c r="DD2400" s="121"/>
      <c r="DE2400" s="121"/>
      <c r="DF2400" s="121"/>
      <c r="DG2400" s="121"/>
      <c r="DH2400" s="121"/>
      <c r="DI2400" s="121"/>
      <c r="DJ2400" s="121"/>
      <c r="DK2400" s="121"/>
      <c r="DL2400" s="121"/>
      <c r="DM2400" s="121"/>
      <c r="DN2400" s="121"/>
      <c r="DO2400" s="121"/>
      <c r="DP2400" s="121"/>
      <c r="DQ2400" s="121"/>
      <c r="DR2400" s="121"/>
      <c r="DS2400" s="121"/>
      <c r="DT2400" s="121"/>
      <c r="DU2400" s="121"/>
      <c r="DV2400" s="121"/>
      <c r="DW2400" s="121"/>
      <c r="DX2400" s="121"/>
      <c r="DY2400" s="121"/>
      <c r="DZ2400" s="121"/>
      <c r="EA2400" s="121"/>
      <c r="EB2400" s="121"/>
      <c r="EC2400" s="121"/>
      <c r="ED2400" s="121"/>
      <c r="EE2400" s="121"/>
      <c r="EF2400" s="121"/>
      <c r="EG2400" s="121"/>
      <c r="EH2400" s="121"/>
      <c r="EI2400" s="121"/>
      <c r="EJ2400" s="121"/>
      <c r="EK2400" s="121"/>
      <c r="EL2400" s="121"/>
      <c r="EM2400" s="121"/>
      <c r="EN2400" s="121"/>
      <c r="EO2400" s="121"/>
      <c r="EP2400" s="121"/>
      <c r="EQ2400" s="121"/>
      <c r="ER2400" s="121"/>
      <c r="ES2400" s="121"/>
      <c r="ET2400" s="121"/>
      <c r="EU2400" s="121"/>
      <c r="EV2400" s="121"/>
      <c r="EW2400" s="121"/>
      <c r="EX2400" s="121"/>
      <c r="EY2400" s="121"/>
      <c r="EZ2400" s="121"/>
      <c r="FA2400" s="121"/>
      <c r="FB2400" s="121"/>
      <c r="FC2400" s="121"/>
      <c r="FD2400" s="121"/>
      <c r="FE2400" s="121"/>
      <c r="FF2400" s="121"/>
      <c r="FG2400" s="121"/>
      <c r="FH2400" s="121"/>
      <c r="FI2400" s="121"/>
      <c r="FJ2400" s="121"/>
      <c r="FK2400" s="121"/>
      <c r="FL2400" s="121"/>
      <c r="FM2400" s="121"/>
      <c r="FN2400" s="121"/>
      <c r="FO2400" s="121"/>
      <c r="FP2400" s="121"/>
      <c r="FQ2400" s="121"/>
      <c r="FR2400" s="121"/>
      <c r="FS2400" s="121"/>
      <c r="FT2400" s="121"/>
      <c r="FU2400" s="121"/>
      <c r="FV2400" s="121"/>
      <c r="FW2400" s="121"/>
      <c r="FX2400" s="121"/>
      <c r="FY2400" s="121"/>
      <c r="FZ2400" s="121"/>
      <c r="GA2400" s="121"/>
      <c r="GB2400" s="121"/>
      <c r="GC2400" s="121"/>
      <c r="GD2400" s="121"/>
      <c r="GE2400" s="121"/>
      <c r="GF2400" s="121"/>
      <c r="GG2400" s="121"/>
      <c r="GH2400" s="121"/>
      <c r="GI2400" s="121"/>
      <c r="GJ2400" s="121"/>
      <c r="GK2400" s="121"/>
      <c r="GL2400" s="121"/>
      <c r="GM2400" s="121"/>
      <c r="GN2400" s="121"/>
      <c r="GO2400" s="121"/>
      <c r="GP2400" s="121"/>
      <c r="GQ2400" s="121"/>
      <c r="GR2400" s="121"/>
      <c r="GS2400" s="121"/>
      <c r="GT2400" s="121"/>
      <c r="GU2400" s="121"/>
      <c r="GV2400" s="121"/>
      <c r="GW2400" s="121"/>
      <c r="GX2400" s="121"/>
      <c r="GY2400" s="121"/>
      <c r="GZ2400" s="121"/>
      <c r="HA2400" s="121"/>
      <c r="HB2400" s="121"/>
      <c r="HC2400" s="121"/>
      <c r="HD2400" s="121"/>
      <c r="HE2400" s="121"/>
      <c r="HF2400" s="121"/>
      <c r="HG2400" s="121"/>
      <c r="HH2400" s="121"/>
      <c r="HI2400" s="121"/>
      <c r="HJ2400" s="121"/>
      <c r="HK2400" s="121"/>
      <c r="HL2400" s="121"/>
      <c r="HM2400" s="121"/>
      <c r="HN2400" s="121"/>
      <c r="HO2400" s="121"/>
      <c r="HP2400" s="121"/>
      <c r="HQ2400" s="121"/>
      <c r="HR2400" s="121"/>
      <c r="HS2400" s="121"/>
      <c r="HT2400" s="121"/>
      <c r="HU2400" s="121"/>
      <c r="HV2400" s="121"/>
      <c r="HW2400" s="121"/>
      <c r="HX2400" s="121"/>
      <c r="HY2400" s="121"/>
      <c r="HZ2400" s="121"/>
      <c r="IA2400" s="121"/>
      <c r="IB2400" s="121"/>
      <c r="IC2400" s="121"/>
      <c r="ID2400" s="121"/>
      <c r="IE2400" s="121"/>
      <c r="IF2400" s="121"/>
      <c r="IG2400" s="121"/>
      <c r="IH2400" s="121"/>
      <c r="II2400" s="121"/>
      <c r="IJ2400" s="121"/>
      <c r="IK2400" s="121"/>
      <c r="IL2400" s="121"/>
      <c r="IM2400" s="121"/>
      <c r="IN2400" s="121"/>
      <c r="IO2400" s="121"/>
      <c r="IP2400" s="121"/>
      <c r="IQ2400" s="121"/>
      <c r="IR2400" s="121"/>
      <c r="IS2400" s="121"/>
      <c r="IT2400" s="121"/>
      <c r="IU2400" s="121"/>
      <c r="IV2400" s="121"/>
      <c r="IW2400" s="121"/>
      <c r="IX2400" s="121"/>
      <c r="IY2400" s="121"/>
      <c r="IZ2400" s="121"/>
      <c r="JA2400" s="121"/>
      <c r="JB2400" s="121"/>
      <c r="JC2400" s="121"/>
      <c r="JD2400" s="121"/>
      <c r="JE2400" s="121"/>
      <c r="JF2400" s="121"/>
      <c r="JG2400" s="121"/>
      <c r="JH2400" s="121"/>
      <c r="JI2400" s="121"/>
      <c r="JJ2400" s="121"/>
      <c r="JK2400" s="121"/>
      <c r="JL2400" s="121"/>
      <c r="JM2400" s="121"/>
      <c r="JN2400" s="121"/>
      <c r="JO2400" s="121"/>
      <c r="JP2400" s="121"/>
      <c r="JQ2400" s="121"/>
      <c r="JR2400" s="121"/>
      <c r="JS2400" s="121"/>
      <c r="JT2400" s="121"/>
      <c r="JU2400" s="121"/>
      <c r="JV2400" s="121"/>
      <c r="JW2400" s="121"/>
      <c r="JX2400" s="121"/>
      <c r="JY2400" s="121"/>
      <c r="JZ2400" s="121"/>
      <c r="KA2400" s="121"/>
      <c r="KB2400" s="121"/>
      <c r="KC2400" s="121"/>
      <c r="KD2400" s="121"/>
      <c r="KE2400" s="121"/>
      <c r="KF2400" s="121"/>
      <c r="KG2400" s="121"/>
      <c r="KH2400" s="121"/>
      <c r="KI2400" s="121"/>
      <c r="KJ2400" s="121"/>
      <c r="KK2400" s="121"/>
      <c r="KL2400" s="121"/>
      <c r="KM2400" s="121"/>
      <c r="KN2400" s="121"/>
      <c r="KO2400" s="121"/>
      <c r="KP2400" s="121"/>
      <c r="KQ2400" s="121"/>
      <c r="KR2400" s="121"/>
      <c r="KS2400" s="121"/>
      <c r="KT2400" s="121"/>
      <c r="KU2400" s="121"/>
      <c r="KV2400" s="121"/>
      <c r="KW2400" s="121"/>
      <c r="KX2400" s="121"/>
      <c r="KY2400" s="121"/>
      <c r="KZ2400" s="121"/>
      <c r="LA2400" s="121"/>
      <c r="LB2400" s="121"/>
      <c r="LC2400" s="121"/>
      <c r="LD2400" s="121"/>
      <c r="LE2400" s="121"/>
      <c r="LF2400" s="121"/>
      <c r="LG2400" s="121"/>
      <c r="LH2400" s="121"/>
      <c r="LI2400" s="121"/>
      <c r="LJ2400" s="121"/>
      <c r="LK2400" s="121"/>
      <c r="LL2400" s="121"/>
      <c r="LM2400" s="121"/>
      <c r="LN2400" s="121"/>
      <c r="LO2400" s="121"/>
      <c r="LP2400" s="121"/>
      <c r="LQ2400" s="121"/>
      <c r="LR2400" s="121"/>
      <c r="LS2400" s="121"/>
      <c r="LT2400" s="121"/>
      <c r="LU2400" s="121"/>
      <c r="LV2400" s="121"/>
      <c r="LW2400" s="121"/>
      <c r="LX2400" s="121"/>
      <c r="LY2400" s="121"/>
      <c r="LZ2400" s="121"/>
      <c r="MA2400" s="121"/>
      <c r="MB2400" s="121"/>
      <c r="MC2400" s="121"/>
      <c r="MD2400" s="121"/>
      <c r="ME2400" s="121"/>
      <c r="MF2400" s="121"/>
      <c r="MG2400" s="121"/>
      <c r="MH2400" s="121"/>
      <c r="MI2400" s="121"/>
      <c r="MJ2400" s="121"/>
      <c r="MK2400" s="121"/>
      <c r="ML2400" s="121"/>
      <c r="MM2400" s="121"/>
      <c r="MN2400" s="121"/>
      <c r="MO2400" s="121"/>
      <c r="MP2400" s="121"/>
      <c r="MQ2400" s="121"/>
      <c r="MR2400" s="121"/>
      <c r="MS2400" s="121"/>
      <c r="MT2400" s="121"/>
      <c r="MU2400" s="121"/>
      <c r="MV2400" s="121"/>
      <c r="MW2400" s="121"/>
      <c r="MX2400" s="121"/>
      <c r="MY2400" s="121"/>
      <c r="MZ2400" s="121"/>
      <c r="NA2400" s="121"/>
      <c r="NB2400" s="121"/>
      <c r="NC2400" s="121"/>
      <c r="ND2400" s="121"/>
      <c r="NE2400" s="121"/>
      <c r="NF2400" s="121"/>
      <c r="NG2400" s="121"/>
      <c r="NH2400" s="121"/>
      <c r="NI2400" s="121"/>
      <c r="NJ2400" s="121"/>
      <c r="NK2400" s="121"/>
      <c r="NL2400" s="121"/>
      <c r="NM2400" s="121"/>
      <c r="NN2400" s="121"/>
      <c r="NO2400" s="121"/>
      <c r="NP2400" s="121"/>
      <c r="NQ2400" s="121"/>
      <c r="NR2400" s="121"/>
      <c r="NS2400" s="121"/>
      <c r="NT2400" s="121"/>
      <c r="NU2400" s="121"/>
      <c r="NV2400" s="121"/>
      <c r="NW2400" s="121"/>
      <c r="NX2400" s="121"/>
      <c r="NY2400" s="121"/>
      <c r="NZ2400" s="121"/>
      <c r="OA2400" s="121"/>
      <c r="OB2400" s="121"/>
      <c r="OC2400" s="121"/>
      <c r="OD2400" s="121"/>
      <c r="OE2400" s="121"/>
      <c r="OF2400" s="121"/>
      <c r="OG2400" s="121"/>
      <c r="OH2400" s="121"/>
      <c r="OI2400" s="121"/>
      <c r="OJ2400" s="121"/>
      <c r="OK2400" s="121"/>
      <c r="OL2400" s="121"/>
      <c r="OM2400" s="121"/>
      <c r="ON2400" s="121"/>
      <c r="OO2400" s="121"/>
      <c r="OP2400" s="121"/>
      <c r="OQ2400" s="121"/>
      <c r="OR2400" s="121"/>
      <c r="OS2400" s="121"/>
      <c r="OT2400" s="121"/>
      <c r="OU2400" s="121"/>
      <c r="OV2400" s="121"/>
      <c r="OW2400" s="121"/>
      <c r="OX2400" s="121"/>
      <c r="OY2400" s="121"/>
      <c r="OZ2400" s="121"/>
      <c r="PA2400" s="121"/>
      <c r="PB2400" s="121"/>
      <c r="PC2400" s="121"/>
      <c r="PD2400" s="121"/>
      <c r="PE2400" s="121"/>
      <c r="PF2400" s="121"/>
      <c r="PG2400" s="121"/>
      <c r="PH2400" s="121"/>
      <c r="PI2400" s="121"/>
      <c r="PJ2400" s="121"/>
      <c r="PK2400" s="121"/>
      <c r="PL2400" s="121"/>
      <c r="PM2400" s="121"/>
      <c r="PN2400" s="121"/>
      <c r="PO2400" s="121"/>
      <c r="PP2400" s="121"/>
      <c r="PQ2400" s="121"/>
      <c r="PR2400" s="121"/>
      <c r="PS2400" s="121"/>
      <c r="PT2400" s="121"/>
      <c r="PU2400" s="121"/>
      <c r="PV2400" s="121"/>
      <c r="PW2400" s="121"/>
      <c r="PX2400" s="121"/>
      <c r="PY2400" s="121"/>
      <c r="PZ2400" s="121"/>
      <c r="QA2400" s="121"/>
      <c r="QB2400" s="121"/>
      <c r="QC2400" s="121"/>
      <c r="QD2400" s="121"/>
      <c r="QE2400" s="121"/>
      <c r="QF2400" s="121"/>
      <c r="QG2400" s="121"/>
      <c r="QH2400" s="121"/>
      <c r="QI2400" s="121"/>
      <c r="QJ2400" s="121"/>
      <c r="QK2400" s="121"/>
      <c r="QL2400" s="121"/>
      <c r="QM2400" s="121"/>
      <c r="QN2400" s="121"/>
      <c r="QO2400" s="121"/>
      <c r="QP2400" s="121"/>
      <c r="QQ2400" s="121"/>
      <c r="QR2400" s="121"/>
      <c r="QS2400" s="121"/>
      <c r="QT2400" s="121"/>
      <c r="QU2400" s="121"/>
      <c r="QV2400" s="121"/>
      <c r="QW2400" s="121"/>
      <c r="QX2400" s="121"/>
      <c r="QY2400" s="121"/>
      <c r="QZ2400" s="121"/>
      <c r="RA2400" s="121"/>
      <c r="RB2400" s="121"/>
      <c r="RC2400" s="121"/>
      <c r="RD2400" s="121"/>
      <c r="RE2400" s="121"/>
      <c r="RF2400" s="121"/>
      <c r="RG2400" s="121"/>
      <c r="RH2400" s="121"/>
      <c r="RI2400" s="121"/>
      <c r="RJ2400" s="121"/>
      <c r="RK2400" s="121"/>
      <c r="RL2400" s="121"/>
      <c r="RM2400" s="121"/>
      <c r="RN2400" s="121"/>
      <c r="RO2400" s="121"/>
      <c r="RP2400" s="121"/>
      <c r="RQ2400" s="121"/>
      <c r="RR2400" s="121"/>
      <c r="RS2400" s="121"/>
      <c r="RT2400" s="121"/>
      <c r="RU2400" s="121"/>
      <c r="RV2400" s="121"/>
      <c r="RW2400" s="121"/>
      <c r="RX2400" s="121"/>
      <c r="RY2400" s="121"/>
      <c r="RZ2400" s="121"/>
      <c r="SA2400" s="121"/>
      <c r="SB2400" s="121"/>
      <c r="SC2400" s="121"/>
      <c r="SD2400" s="121"/>
      <c r="SE2400" s="121"/>
      <c r="SF2400" s="121"/>
      <c r="SG2400" s="121"/>
      <c r="SH2400" s="121"/>
      <c r="SI2400" s="121"/>
      <c r="SJ2400" s="121"/>
      <c r="SK2400" s="121"/>
      <c r="SL2400" s="121"/>
      <c r="SM2400" s="121"/>
      <c r="SN2400" s="121"/>
      <c r="SO2400" s="121"/>
      <c r="SP2400" s="121"/>
      <c r="SQ2400" s="121"/>
      <c r="SR2400" s="121"/>
      <c r="SS2400" s="121"/>
      <c r="ST2400" s="121"/>
      <c r="SU2400" s="121"/>
      <c r="SV2400" s="121"/>
      <c r="SW2400" s="121"/>
      <c r="SX2400" s="121"/>
      <c r="SY2400" s="121"/>
      <c r="SZ2400" s="121"/>
      <c r="TA2400" s="121"/>
      <c r="TB2400" s="121"/>
      <c r="TC2400" s="121"/>
      <c r="TD2400" s="121"/>
      <c r="TE2400" s="121"/>
      <c r="TF2400" s="121"/>
      <c r="TG2400" s="121"/>
      <c r="TH2400" s="121"/>
      <c r="TI2400" s="121"/>
      <c r="TJ2400" s="121"/>
      <c r="TK2400" s="121"/>
      <c r="TL2400" s="121"/>
      <c r="TM2400" s="121"/>
      <c r="TN2400" s="121"/>
      <c r="TO2400" s="121"/>
      <c r="TP2400" s="121"/>
      <c r="TQ2400" s="121"/>
      <c r="TR2400" s="121"/>
      <c r="TS2400" s="121"/>
      <c r="TT2400" s="121"/>
      <c r="TU2400" s="121"/>
      <c r="TV2400" s="121"/>
      <c r="TW2400" s="121"/>
      <c r="TX2400" s="121"/>
      <c r="TY2400" s="121"/>
      <c r="TZ2400" s="121"/>
      <c r="UA2400" s="121"/>
      <c r="UB2400" s="121"/>
      <c r="UC2400" s="121"/>
      <c r="UD2400" s="121"/>
      <c r="UE2400" s="121"/>
      <c r="UF2400" s="121"/>
      <c r="UG2400" s="121"/>
      <c r="UH2400" s="121"/>
      <c r="UI2400" s="121"/>
      <c r="UJ2400" s="121"/>
      <c r="UK2400" s="121"/>
      <c r="UL2400" s="121"/>
      <c r="UM2400" s="121"/>
      <c r="UN2400" s="121"/>
      <c r="UO2400" s="121"/>
      <c r="UP2400" s="121"/>
      <c r="UQ2400" s="121"/>
      <c r="UR2400" s="121"/>
      <c r="US2400" s="121"/>
      <c r="UT2400" s="121"/>
      <c r="UU2400" s="121"/>
      <c r="UV2400" s="121"/>
      <c r="UW2400" s="121"/>
      <c r="UX2400" s="121"/>
      <c r="UY2400" s="121"/>
      <c r="UZ2400" s="121"/>
      <c r="VA2400" s="121"/>
      <c r="VB2400" s="121"/>
      <c r="VC2400" s="121"/>
      <c r="VD2400" s="121"/>
      <c r="VE2400" s="121"/>
      <c r="VF2400" s="121"/>
      <c r="VG2400" s="121"/>
      <c r="VH2400" s="121"/>
      <c r="VI2400" s="121"/>
      <c r="VJ2400" s="121"/>
      <c r="VK2400" s="121"/>
      <c r="VL2400" s="121"/>
      <c r="VM2400" s="121"/>
      <c r="VN2400" s="121"/>
      <c r="VO2400" s="121"/>
      <c r="VP2400" s="121"/>
      <c r="VQ2400" s="121"/>
      <c r="VR2400" s="121"/>
      <c r="VS2400" s="121"/>
      <c r="VT2400" s="121"/>
      <c r="VU2400" s="121"/>
      <c r="VV2400" s="121"/>
      <c r="VW2400" s="121"/>
      <c r="VX2400" s="121"/>
      <c r="VY2400" s="121"/>
      <c r="VZ2400" s="121"/>
      <c r="WA2400" s="121"/>
      <c r="WB2400" s="121"/>
      <c r="WC2400" s="121"/>
      <c r="WD2400" s="121"/>
      <c r="WE2400" s="121"/>
      <c r="WF2400" s="121"/>
      <c r="WG2400" s="121"/>
      <c r="WH2400" s="121"/>
      <c r="WI2400" s="121"/>
      <c r="WJ2400" s="121"/>
      <c r="WK2400" s="121"/>
      <c r="WL2400" s="121"/>
      <c r="WM2400" s="121"/>
      <c r="WN2400" s="121"/>
      <c r="WO2400" s="121"/>
      <c r="WP2400" s="121"/>
      <c r="WQ2400" s="121"/>
      <c r="WR2400" s="121"/>
      <c r="WS2400" s="121"/>
      <c r="WT2400" s="121"/>
      <c r="WU2400" s="121"/>
      <c r="WV2400" s="121"/>
      <c r="WW2400" s="121"/>
      <c r="WX2400" s="121"/>
      <c r="WY2400" s="121"/>
      <c r="WZ2400" s="121"/>
      <c r="XA2400" s="121"/>
      <c r="XB2400" s="121"/>
      <c r="XC2400" s="121"/>
      <c r="XD2400" s="121"/>
      <c r="XE2400" s="121"/>
      <c r="XF2400" s="121"/>
      <c r="XG2400" s="121"/>
      <c r="XH2400" s="121"/>
      <c r="XI2400" s="121"/>
      <c r="XJ2400" s="121"/>
      <c r="XK2400" s="121"/>
      <c r="XL2400" s="121"/>
      <c r="XM2400" s="121"/>
      <c r="XN2400" s="121"/>
      <c r="XO2400" s="121"/>
      <c r="XP2400" s="121"/>
      <c r="XQ2400" s="121"/>
      <c r="XR2400" s="121"/>
      <c r="XS2400" s="121"/>
      <c r="XT2400" s="121"/>
      <c r="XU2400" s="121"/>
      <c r="XV2400" s="121"/>
      <c r="XW2400" s="121"/>
      <c r="XX2400" s="121"/>
      <c r="XY2400" s="121"/>
      <c r="XZ2400" s="121"/>
      <c r="YA2400" s="121"/>
      <c r="YB2400" s="121"/>
      <c r="YC2400" s="121"/>
      <c r="YD2400" s="121"/>
      <c r="YE2400" s="121"/>
      <c r="YF2400" s="121"/>
      <c r="YG2400" s="121"/>
      <c r="YH2400" s="121"/>
      <c r="YI2400" s="121"/>
      <c r="YJ2400" s="121"/>
      <c r="YK2400" s="121"/>
      <c r="YL2400" s="121"/>
      <c r="YM2400" s="121"/>
      <c r="YN2400" s="121"/>
      <c r="YO2400" s="121"/>
      <c r="YP2400" s="121"/>
      <c r="YQ2400" s="121"/>
      <c r="YR2400" s="121"/>
      <c r="YS2400" s="121"/>
      <c r="YT2400" s="121"/>
      <c r="YU2400" s="121"/>
      <c r="YV2400" s="121"/>
      <c r="YW2400" s="121"/>
      <c r="YX2400" s="121"/>
      <c r="YY2400" s="121"/>
      <c r="YZ2400" s="121"/>
      <c r="ZA2400" s="121"/>
      <c r="ZB2400" s="121"/>
      <c r="ZC2400" s="121"/>
      <c r="ZD2400" s="121"/>
      <c r="ZE2400" s="121"/>
      <c r="ZF2400" s="121"/>
      <c r="ZG2400" s="121"/>
      <c r="ZH2400" s="121"/>
      <c r="ZI2400" s="121"/>
      <c r="ZJ2400" s="121"/>
      <c r="ZK2400" s="121"/>
      <c r="ZL2400" s="121"/>
      <c r="ZM2400" s="121"/>
      <c r="ZN2400" s="121"/>
      <c r="ZO2400" s="121"/>
      <c r="ZP2400" s="121"/>
      <c r="ZQ2400" s="121"/>
      <c r="ZR2400" s="121"/>
      <c r="ZS2400" s="121"/>
      <c r="ZT2400" s="121"/>
      <c r="ZU2400" s="121"/>
      <c r="ZV2400" s="121"/>
      <c r="ZW2400" s="121"/>
      <c r="ZX2400" s="121"/>
      <c r="ZY2400" s="121"/>
      <c r="ZZ2400" s="121"/>
      <c r="AAA2400" s="121"/>
      <c r="AAB2400" s="121"/>
      <c r="AAC2400" s="121"/>
      <c r="AAD2400" s="121"/>
      <c r="AAE2400" s="121"/>
      <c r="AAF2400" s="121"/>
      <c r="AAG2400" s="121"/>
      <c r="AAH2400" s="121"/>
      <c r="AAI2400" s="121"/>
      <c r="AAJ2400" s="121"/>
      <c r="AAK2400" s="121"/>
      <c r="AAL2400" s="121"/>
      <c r="AAM2400" s="121"/>
      <c r="AAN2400" s="121"/>
      <c r="AAO2400" s="121"/>
      <c r="AAP2400" s="121"/>
      <c r="AAQ2400" s="121"/>
      <c r="AAR2400" s="121"/>
      <c r="AAS2400" s="121"/>
      <c r="AAT2400" s="121"/>
      <c r="AAU2400" s="121"/>
      <c r="AAV2400" s="121"/>
      <c r="AAW2400" s="121"/>
      <c r="AAX2400" s="121"/>
      <c r="AAY2400" s="121"/>
      <c r="AAZ2400" s="121"/>
      <c r="ABA2400" s="121"/>
      <c r="ABB2400" s="121"/>
      <c r="ABC2400" s="121"/>
      <c r="ABD2400" s="121"/>
      <c r="ABE2400" s="121"/>
      <c r="ABF2400" s="121"/>
      <c r="ABG2400" s="121"/>
      <c r="ABH2400" s="121"/>
      <c r="ABI2400" s="121"/>
      <c r="ABJ2400" s="121"/>
      <c r="ABK2400" s="121"/>
      <c r="ABL2400" s="121"/>
      <c r="ABM2400" s="121"/>
      <c r="ABN2400" s="121"/>
      <c r="ABO2400" s="121"/>
      <c r="ABP2400" s="121"/>
      <c r="ABQ2400" s="121"/>
      <c r="ABR2400" s="121"/>
      <c r="ABS2400" s="121"/>
      <c r="ABT2400" s="121"/>
      <c r="ABU2400" s="121"/>
      <c r="ABV2400" s="121"/>
      <c r="ABW2400" s="121"/>
      <c r="ABX2400" s="121"/>
      <c r="ABY2400" s="121"/>
      <c r="ABZ2400" s="121"/>
      <c r="ACA2400" s="121"/>
      <c r="ACB2400" s="121"/>
      <c r="ACC2400" s="121"/>
      <c r="ACD2400" s="121"/>
      <c r="ACE2400" s="121"/>
      <c r="ACF2400" s="121"/>
      <c r="ACG2400" s="121"/>
      <c r="ACH2400" s="121"/>
      <c r="ACI2400" s="121"/>
      <c r="ACJ2400" s="121"/>
      <c r="ACK2400" s="121"/>
      <c r="ACL2400" s="121"/>
      <c r="ACM2400" s="121"/>
      <c r="ACN2400" s="121"/>
      <c r="ACO2400" s="121"/>
      <c r="ACP2400" s="121"/>
      <c r="ACQ2400" s="121"/>
      <c r="ACR2400" s="121"/>
      <c r="ACS2400" s="121"/>
      <c r="ACT2400" s="121"/>
      <c r="ACU2400" s="121"/>
      <c r="ACV2400" s="121"/>
      <c r="ACW2400" s="121"/>
      <c r="ACX2400" s="121"/>
      <c r="ACY2400" s="121"/>
      <c r="ACZ2400" s="121"/>
      <c r="ADA2400" s="121"/>
      <c r="ADB2400" s="121"/>
      <c r="ADC2400" s="121"/>
      <c r="ADD2400" s="121"/>
      <c r="ADE2400" s="121"/>
      <c r="ADF2400" s="121"/>
      <c r="ADG2400" s="121"/>
      <c r="ADH2400" s="121"/>
      <c r="ADI2400" s="121"/>
      <c r="ADJ2400" s="121"/>
      <c r="ADK2400" s="121"/>
      <c r="ADL2400" s="121"/>
      <c r="ADM2400" s="121"/>
      <c r="ADN2400" s="121"/>
      <c r="ADO2400" s="121"/>
      <c r="ADP2400" s="121"/>
      <c r="ADQ2400" s="121"/>
      <c r="ADR2400" s="121"/>
      <c r="ADS2400" s="121"/>
      <c r="ADT2400" s="121"/>
      <c r="ADU2400" s="121"/>
      <c r="ADV2400" s="121"/>
      <c r="ADW2400" s="121"/>
      <c r="ADX2400" s="121"/>
      <c r="ADY2400" s="121"/>
      <c r="ADZ2400" s="121"/>
      <c r="AEA2400" s="121"/>
      <c r="AEB2400" s="121"/>
      <c r="AEC2400" s="121"/>
      <c r="AED2400" s="121"/>
      <c r="AEE2400" s="121"/>
      <c r="AEF2400" s="121"/>
      <c r="AEG2400" s="121"/>
      <c r="AEH2400" s="121"/>
      <c r="AEI2400" s="121"/>
      <c r="AEJ2400" s="121"/>
      <c r="AEK2400" s="121"/>
      <c r="AEL2400" s="121"/>
      <c r="AEM2400" s="121"/>
      <c r="AEN2400" s="121"/>
      <c r="AEO2400" s="121"/>
      <c r="AEP2400" s="121"/>
      <c r="AEQ2400" s="121"/>
      <c r="AER2400" s="121"/>
      <c r="AES2400" s="121"/>
      <c r="AET2400" s="121"/>
      <c r="AEU2400" s="121"/>
      <c r="AEV2400" s="121"/>
      <c r="AEW2400" s="121"/>
      <c r="AEX2400" s="121"/>
      <c r="AEY2400" s="121"/>
      <c r="AEZ2400" s="121"/>
      <c r="AFA2400" s="121"/>
      <c r="AFB2400" s="121"/>
      <c r="AFC2400" s="121"/>
      <c r="AFD2400" s="121"/>
      <c r="AFE2400" s="121"/>
      <c r="AFF2400" s="121"/>
      <c r="AFG2400" s="121"/>
      <c r="AFH2400" s="121"/>
      <c r="AFI2400" s="121"/>
      <c r="AFJ2400" s="121"/>
      <c r="AFK2400" s="121"/>
      <c r="AFL2400" s="121"/>
      <c r="AFM2400" s="121"/>
      <c r="AFN2400" s="121"/>
      <c r="AFO2400" s="121"/>
      <c r="AFP2400" s="121"/>
      <c r="AFQ2400" s="121"/>
      <c r="AFR2400" s="121"/>
      <c r="AFS2400" s="121"/>
      <c r="AFT2400" s="121"/>
      <c r="AFU2400" s="121"/>
      <c r="AFV2400" s="121"/>
      <c r="AFW2400" s="121"/>
      <c r="AFX2400" s="121"/>
      <c r="AFY2400" s="121"/>
      <c r="AFZ2400" s="121"/>
      <c r="AGA2400" s="121"/>
      <c r="AGB2400" s="121"/>
      <c r="AGC2400" s="121"/>
      <c r="AGD2400" s="121"/>
      <c r="AGE2400" s="121"/>
      <c r="AGF2400" s="121"/>
      <c r="AGG2400" s="121"/>
      <c r="AGH2400" s="121"/>
      <c r="AGI2400" s="121"/>
      <c r="AGJ2400" s="121"/>
      <c r="AGK2400" s="121"/>
      <c r="AGL2400" s="121"/>
      <c r="AGM2400" s="121"/>
      <c r="AGN2400" s="121"/>
      <c r="AGO2400" s="121"/>
      <c r="AGP2400" s="121"/>
      <c r="AGQ2400" s="121"/>
      <c r="AGR2400" s="121"/>
      <c r="AGS2400" s="121"/>
      <c r="AGT2400" s="121"/>
      <c r="AGU2400" s="121"/>
      <c r="AGV2400" s="121"/>
      <c r="AGW2400" s="121"/>
      <c r="AGX2400" s="121"/>
      <c r="AGY2400" s="121"/>
      <c r="AGZ2400" s="121"/>
      <c r="AHA2400" s="121"/>
      <c r="AHB2400" s="121"/>
      <c r="AHC2400" s="121"/>
      <c r="AHD2400" s="121"/>
      <c r="AHE2400" s="121"/>
      <c r="AHF2400" s="121"/>
      <c r="AHG2400" s="121"/>
      <c r="AHH2400" s="121"/>
      <c r="AHI2400" s="121"/>
      <c r="AHJ2400" s="121"/>
      <c r="AHK2400" s="121"/>
      <c r="AHL2400" s="121"/>
      <c r="AHM2400" s="121"/>
      <c r="AHN2400" s="121"/>
      <c r="AHO2400" s="121"/>
      <c r="AHP2400" s="121"/>
      <c r="AHQ2400" s="121"/>
      <c r="AHR2400" s="121"/>
      <c r="AHS2400" s="121"/>
      <c r="AHT2400" s="121"/>
      <c r="AHU2400" s="121"/>
      <c r="AHV2400" s="121"/>
      <c r="AHW2400" s="121"/>
      <c r="AHX2400" s="121"/>
      <c r="AHY2400" s="121"/>
      <c r="AHZ2400" s="121"/>
      <c r="AIA2400" s="121"/>
      <c r="AIB2400" s="121"/>
      <c r="AIC2400" s="121"/>
      <c r="AID2400" s="121"/>
      <c r="AIE2400" s="121"/>
      <c r="AIF2400" s="121"/>
      <c r="AIG2400" s="121"/>
      <c r="AIH2400" s="121"/>
      <c r="AII2400" s="121"/>
      <c r="AIJ2400" s="121"/>
      <c r="AIK2400" s="121"/>
      <c r="AIL2400" s="121"/>
      <c r="AIM2400" s="121"/>
      <c r="AIN2400" s="121"/>
      <c r="AIO2400" s="121"/>
      <c r="AIP2400" s="121"/>
      <c r="AIQ2400" s="121"/>
      <c r="AIR2400" s="121"/>
      <c r="AIS2400" s="121"/>
      <c r="AIT2400" s="121"/>
      <c r="AIU2400" s="121"/>
      <c r="AIV2400" s="121"/>
      <c r="AIW2400" s="121"/>
      <c r="AIX2400" s="121"/>
      <c r="AIY2400" s="121"/>
      <c r="AIZ2400" s="121"/>
      <c r="AJA2400" s="121"/>
      <c r="AJB2400" s="121"/>
      <c r="AJC2400" s="121"/>
      <c r="AJD2400" s="121"/>
      <c r="AJE2400" s="121"/>
      <c r="AJF2400" s="121"/>
      <c r="AJG2400" s="121"/>
      <c r="AJH2400" s="121"/>
      <c r="AJI2400" s="121"/>
      <c r="AJJ2400" s="121"/>
      <c r="AJK2400" s="121"/>
      <c r="AJL2400" s="121"/>
      <c r="AJM2400" s="121"/>
      <c r="AJN2400" s="121"/>
      <c r="AJO2400" s="121"/>
      <c r="AJP2400" s="121"/>
      <c r="AJQ2400" s="121"/>
      <c r="AJR2400" s="121"/>
      <c r="AJS2400" s="121"/>
      <c r="AJT2400" s="121"/>
      <c r="AJU2400" s="121"/>
      <c r="AJV2400" s="121"/>
      <c r="AJW2400" s="121"/>
      <c r="AJX2400" s="121"/>
      <c r="AJY2400" s="121"/>
      <c r="AJZ2400" s="121"/>
      <c r="AKA2400" s="121"/>
      <c r="AKB2400" s="121"/>
      <c r="AKC2400" s="121"/>
      <c r="AKD2400" s="121"/>
      <c r="AKE2400" s="121"/>
      <c r="AKF2400" s="121"/>
      <c r="AKG2400" s="121"/>
      <c r="AKH2400" s="121"/>
      <c r="AKI2400" s="121"/>
      <c r="AKJ2400" s="121"/>
      <c r="AKK2400" s="121"/>
      <c r="AKL2400" s="121"/>
      <c r="AKM2400" s="121"/>
      <c r="AKN2400" s="121"/>
      <c r="AKO2400" s="121"/>
      <c r="AKP2400" s="121"/>
      <c r="AKQ2400" s="121"/>
      <c r="AKR2400" s="121"/>
      <c r="AKS2400" s="121"/>
      <c r="AKT2400" s="121"/>
      <c r="AKU2400" s="121"/>
      <c r="AKV2400" s="121"/>
      <c r="AKW2400" s="121"/>
      <c r="AKX2400" s="121"/>
      <c r="AKY2400" s="121"/>
      <c r="AKZ2400" s="121"/>
      <c r="ALA2400" s="121"/>
      <c r="ALB2400" s="121"/>
      <c r="ALC2400" s="121"/>
      <c r="ALD2400" s="121"/>
      <c r="ALE2400" s="121"/>
      <c r="ALF2400" s="121"/>
      <c r="ALG2400" s="121"/>
      <c r="ALH2400" s="121"/>
      <c r="ALI2400" s="121"/>
      <c r="ALJ2400" s="121"/>
      <c r="ALK2400" s="121"/>
      <c r="ALL2400" s="121"/>
      <c r="ALM2400" s="121"/>
      <c r="ALN2400" s="121"/>
      <c r="ALO2400" s="121"/>
      <c r="ALP2400" s="121"/>
      <c r="ALQ2400" s="121"/>
      <c r="ALR2400" s="121"/>
      <c r="ALS2400" s="121"/>
      <c r="ALT2400" s="121"/>
      <c r="ALU2400" s="121"/>
      <c r="ALV2400" s="121"/>
      <c r="ALW2400" s="121"/>
      <c r="ALX2400" s="121"/>
      <c r="ALY2400" s="121"/>
      <c r="ALZ2400" s="121"/>
      <c r="AMA2400" s="121"/>
      <c r="AMB2400" s="121"/>
      <c r="AMC2400" s="121"/>
      <c r="AMD2400" s="121"/>
      <c r="AME2400" s="121"/>
      <c r="AMF2400" s="121"/>
      <c r="AMG2400" s="121"/>
      <c r="AMH2400" s="121"/>
      <c r="AMI2400" s="121"/>
      <c r="AMJ2400" s="121"/>
      <c r="AMK2400" s="121"/>
    </row>
    <row r="2401" spans="1:1025" s="296" customFormat="1">
      <c r="A2401" s="15">
        <v>2398</v>
      </c>
      <c r="B2401" s="64" t="s">
        <v>26</v>
      </c>
      <c r="C2401" s="292" t="s">
        <v>73</v>
      </c>
      <c r="D2401" s="64" t="s">
        <v>5940</v>
      </c>
      <c r="E2401" s="64" t="s">
        <v>5941</v>
      </c>
      <c r="F2401" s="64" t="s">
        <v>938</v>
      </c>
      <c r="G2401" s="64" t="s">
        <v>5482</v>
      </c>
      <c r="H2401" s="64" t="s">
        <v>5483</v>
      </c>
      <c r="I2401" s="64" t="s">
        <v>5942</v>
      </c>
      <c r="J2401" s="64" t="s">
        <v>5943</v>
      </c>
      <c r="K2401" s="64" t="s">
        <v>5944</v>
      </c>
      <c r="L2401" s="64" t="s">
        <v>4304</v>
      </c>
      <c r="M2401" s="286" t="s">
        <v>5945</v>
      </c>
    </row>
    <row r="2402" spans="1:1025" s="296" customFormat="1">
      <c r="A2402" s="15">
        <v>2399</v>
      </c>
      <c r="B2402" s="64" t="s">
        <v>26</v>
      </c>
      <c r="C2402" s="292" t="s">
        <v>73</v>
      </c>
      <c r="D2402" s="64" t="s">
        <v>5940</v>
      </c>
      <c r="E2402" s="64" t="s">
        <v>5946</v>
      </c>
      <c r="F2402" s="64" t="s">
        <v>938</v>
      </c>
      <c r="G2402" s="64" t="s">
        <v>1052</v>
      </c>
      <c r="H2402" s="64" t="s">
        <v>5947</v>
      </c>
      <c r="I2402" s="64" t="s">
        <v>5948</v>
      </c>
      <c r="J2402" s="64" t="s">
        <v>5949</v>
      </c>
      <c r="K2402" s="64" t="s">
        <v>4310</v>
      </c>
      <c r="L2402" s="64" t="s">
        <v>4311</v>
      </c>
      <c r="M2402" s="286" t="s">
        <v>5950</v>
      </c>
    </row>
    <row r="2403" spans="1:1025" s="296" customFormat="1" ht="43.2">
      <c r="A2403" s="15">
        <v>2400</v>
      </c>
      <c r="B2403" s="64" t="s">
        <v>4341</v>
      </c>
      <c r="C2403" s="292" t="s">
        <v>73</v>
      </c>
      <c r="D2403" s="64" t="s">
        <v>5940</v>
      </c>
      <c r="E2403" s="64" t="s">
        <v>5951</v>
      </c>
      <c r="F2403" s="64" t="s">
        <v>938</v>
      </c>
      <c r="G2403" s="64" t="s">
        <v>5914</v>
      </c>
      <c r="H2403" s="64" t="s">
        <v>5952</v>
      </c>
      <c r="I2403" s="64" t="s">
        <v>5942</v>
      </c>
      <c r="J2403" s="64" t="s">
        <v>5943</v>
      </c>
      <c r="K2403" s="64" t="s">
        <v>5953</v>
      </c>
      <c r="L2403" s="64" t="s">
        <v>3269</v>
      </c>
      <c r="M2403" s="286" t="s">
        <v>5954</v>
      </c>
    </row>
    <row r="2404" spans="1:1025" s="296" customFormat="1" ht="43.2">
      <c r="A2404" s="15">
        <v>2401</v>
      </c>
      <c r="B2404" s="64" t="s">
        <v>18</v>
      </c>
      <c r="C2404" s="292" t="s">
        <v>73</v>
      </c>
      <c r="D2404" s="64" t="s">
        <v>5940</v>
      </c>
      <c r="E2404" s="64" t="s">
        <v>5955</v>
      </c>
      <c r="F2404" s="64" t="s">
        <v>938</v>
      </c>
      <c r="G2404" s="64" t="s">
        <v>1045</v>
      </c>
      <c r="H2404" s="297" t="s">
        <v>3632</v>
      </c>
      <c r="I2404" s="64" t="s">
        <v>5942</v>
      </c>
      <c r="J2404" s="64" t="s">
        <v>5943</v>
      </c>
      <c r="K2404" s="64" t="s">
        <v>5956</v>
      </c>
      <c r="L2404" s="64" t="s">
        <v>4322</v>
      </c>
      <c r="M2404" s="286" t="s">
        <v>5957</v>
      </c>
    </row>
    <row r="2405" spans="1:1025" s="296" customFormat="1">
      <c r="A2405" s="15">
        <v>2402</v>
      </c>
      <c r="B2405" s="292" t="s">
        <v>28</v>
      </c>
      <c r="C2405" s="292" t="s">
        <v>73</v>
      </c>
      <c r="D2405" s="64" t="s">
        <v>5940</v>
      </c>
      <c r="E2405" s="64" t="s">
        <v>5958</v>
      </c>
      <c r="F2405" s="64" t="s">
        <v>938</v>
      </c>
      <c r="G2405" s="64" t="s">
        <v>1045</v>
      </c>
      <c r="H2405" s="64" t="s">
        <v>5959</v>
      </c>
      <c r="I2405" s="64" t="s">
        <v>5942</v>
      </c>
      <c r="J2405" s="64" t="s">
        <v>5943</v>
      </c>
      <c r="K2405" s="64" t="s">
        <v>5960</v>
      </c>
      <c r="L2405" s="64" t="s">
        <v>4327</v>
      </c>
      <c r="M2405" s="286" t="s">
        <v>5961</v>
      </c>
    </row>
    <row r="2406" spans="1:1025" s="108" customFormat="1" ht="43.2">
      <c r="A2406" s="15">
        <v>2403</v>
      </c>
      <c r="B2406" s="16" t="s">
        <v>40</v>
      </c>
      <c r="C2406" s="274" t="s">
        <v>73</v>
      </c>
      <c r="D2406" s="16" t="s">
        <v>5962</v>
      </c>
      <c r="E2406" s="16" t="s">
        <v>5963</v>
      </c>
      <c r="F2406" s="16" t="s">
        <v>938</v>
      </c>
      <c r="G2406" s="16" t="s">
        <v>1042</v>
      </c>
      <c r="H2406" s="259" t="s">
        <v>5964</v>
      </c>
      <c r="I2406" s="16" t="s">
        <v>5965</v>
      </c>
      <c r="J2406" s="16" t="s">
        <v>5966</v>
      </c>
      <c r="K2406" s="16" t="s">
        <v>5967</v>
      </c>
      <c r="L2406" s="16" t="s">
        <v>3270</v>
      </c>
      <c r="M2406" s="63" t="s">
        <v>5968</v>
      </c>
      <c r="N2406" s="121"/>
      <c r="O2406" s="121"/>
      <c r="P2406" s="121"/>
      <c r="Q2406" s="121"/>
      <c r="R2406" s="121"/>
      <c r="S2406" s="121"/>
      <c r="T2406" s="121"/>
      <c r="U2406" s="121"/>
      <c r="V2406" s="121"/>
      <c r="W2406" s="121"/>
      <c r="X2406" s="121"/>
      <c r="Y2406" s="121"/>
      <c r="Z2406" s="121"/>
      <c r="AA2406" s="121"/>
      <c r="AB2406" s="121"/>
      <c r="AC2406" s="121"/>
      <c r="AD2406" s="121"/>
      <c r="AE2406" s="121"/>
      <c r="AF2406" s="121"/>
      <c r="AG2406" s="121"/>
      <c r="AH2406" s="121"/>
      <c r="AI2406" s="121"/>
      <c r="AJ2406" s="121"/>
      <c r="AK2406" s="121"/>
      <c r="AL2406" s="121"/>
      <c r="AM2406" s="121"/>
      <c r="AN2406" s="121"/>
      <c r="AO2406" s="121"/>
      <c r="AP2406" s="121"/>
      <c r="AQ2406" s="121"/>
      <c r="AR2406" s="121"/>
      <c r="AS2406" s="121"/>
      <c r="AT2406" s="121"/>
      <c r="AU2406" s="121"/>
      <c r="AV2406" s="121"/>
      <c r="AW2406" s="121"/>
      <c r="AX2406" s="121"/>
      <c r="AY2406" s="121"/>
      <c r="AZ2406" s="121"/>
      <c r="BA2406" s="121"/>
      <c r="BB2406" s="121"/>
      <c r="BC2406" s="121"/>
      <c r="BD2406" s="121"/>
      <c r="BE2406" s="121"/>
      <c r="BF2406" s="121"/>
      <c r="BG2406" s="121"/>
      <c r="BH2406" s="121"/>
      <c r="BI2406" s="121"/>
      <c r="BJ2406" s="121"/>
      <c r="BK2406" s="121"/>
      <c r="BL2406" s="121"/>
      <c r="BM2406" s="121"/>
      <c r="BN2406" s="121"/>
      <c r="BO2406" s="121"/>
      <c r="BP2406" s="121"/>
      <c r="BQ2406" s="121"/>
      <c r="BR2406" s="121"/>
      <c r="BS2406" s="121"/>
      <c r="BT2406" s="121"/>
      <c r="BU2406" s="121"/>
      <c r="BV2406" s="121"/>
      <c r="BW2406" s="121"/>
      <c r="BX2406" s="121"/>
      <c r="BY2406" s="121"/>
      <c r="BZ2406" s="121"/>
      <c r="CA2406" s="121"/>
      <c r="CB2406" s="121"/>
      <c r="CC2406" s="121"/>
      <c r="CD2406" s="121"/>
      <c r="CE2406" s="121"/>
      <c r="CF2406" s="121"/>
      <c r="CG2406" s="121"/>
      <c r="CH2406" s="121"/>
      <c r="CI2406" s="121"/>
      <c r="CJ2406" s="121"/>
      <c r="CK2406" s="121"/>
      <c r="CL2406" s="121"/>
      <c r="CM2406" s="121"/>
      <c r="CN2406" s="121"/>
      <c r="CO2406" s="121"/>
      <c r="CP2406" s="121"/>
      <c r="CQ2406" s="121"/>
      <c r="CR2406" s="121"/>
      <c r="CS2406" s="121"/>
      <c r="CT2406" s="121"/>
      <c r="CU2406" s="121"/>
      <c r="CV2406" s="121"/>
      <c r="CW2406" s="121"/>
      <c r="CX2406" s="121"/>
      <c r="CY2406" s="121"/>
      <c r="CZ2406" s="121"/>
      <c r="DA2406" s="121"/>
      <c r="DB2406" s="121"/>
      <c r="DC2406" s="121"/>
      <c r="DD2406" s="121"/>
      <c r="DE2406" s="121"/>
      <c r="DF2406" s="121"/>
      <c r="DG2406" s="121"/>
      <c r="DH2406" s="121"/>
      <c r="DI2406" s="121"/>
      <c r="DJ2406" s="121"/>
      <c r="DK2406" s="121"/>
      <c r="DL2406" s="121"/>
      <c r="DM2406" s="121"/>
      <c r="DN2406" s="121"/>
      <c r="DO2406" s="121"/>
      <c r="DP2406" s="121"/>
      <c r="DQ2406" s="121"/>
      <c r="DR2406" s="121"/>
      <c r="DS2406" s="121"/>
      <c r="DT2406" s="121"/>
      <c r="DU2406" s="121"/>
      <c r="DV2406" s="121"/>
      <c r="DW2406" s="121"/>
      <c r="DX2406" s="121"/>
      <c r="DY2406" s="121"/>
      <c r="DZ2406" s="121"/>
      <c r="EA2406" s="121"/>
      <c r="EB2406" s="121"/>
      <c r="EC2406" s="121"/>
      <c r="ED2406" s="121"/>
      <c r="EE2406" s="121"/>
      <c r="EF2406" s="121"/>
      <c r="EG2406" s="121"/>
      <c r="EH2406" s="121"/>
      <c r="EI2406" s="121"/>
      <c r="EJ2406" s="121"/>
      <c r="EK2406" s="121"/>
      <c r="EL2406" s="121"/>
      <c r="EM2406" s="121"/>
      <c r="EN2406" s="121"/>
      <c r="EO2406" s="121"/>
      <c r="EP2406" s="121"/>
      <c r="EQ2406" s="121"/>
      <c r="ER2406" s="121"/>
      <c r="ES2406" s="121"/>
      <c r="ET2406" s="121"/>
      <c r="EU2406" s="121"/>
      <c r="EV2406" s="121"/>
      <c r="EW2406" s="121"/>
      <c r="EX2406" s="121"/>
      <c r="EY2406" s="121"/>
      <c r="EZ2406" s="121"/>
      <c r="FA2406" s="121"/>
      <c r="FB2406" s="121"/>
      <c r="FC2406" s="121"/>
      <c r="FD2406" s="121"/>
      <c r="FE2406" s="121"/>
      <c r="FF2406" s="121"/>
      <c r="FG2406" s="121"/>
      <c r="FH2406" s="121"/>
      <c r="FI2406" s="121"/>
      <c r="FJ2406" s="121"/>
      <c r="FK2406" s="121"/>
      <c r="FL2406" s="121"/>
      <c r="FM2406" s="121"/>
      <c r="FN2406" s="121"/>
      <c r="FO2406" s="121"/>
      <c r="FP2406" s="121"/>
      <c r="FQ2406" s="121"/>
      <c r="FR2406" s="121"/>
      <c r="FS2406" s="121"/>
      <c r="FT2406" s="121"/>
      <c r="FU2406" s="121"/>
      <c r="FV2406" s="121"/>
      <c r="FW2406" s="121"/>
      <c r="FX2406" s="121"/>
      <c r="FY2406" s="121"/>
      <c r="FZ2406" s="121"/>
      <c r="GA2406" s="121"/>
      <c r="GB2406" s="121"/>
      <c r="GC2406" s="121"/>
      <c r="GD2406" s="121"/>
      <c r="GE2406" s="121"/>
      <c r="GF2406" s="121"/>
      <c r="GG2406" s="121"/>
      <c r="GH2406" s="121"/>
      <c r="GI2406" s="121"/>
      <c r="GJ2406" s="121"/>
      <c r="GK2406" s="121"/>
      <c r="GL2406" s="121"/>
      <c r="GM2406" s="121"/>
      <c r="GN2406" s="121"/>
      <c r="GO2406" s="121"/>
      <c r="GP2406" s="121"/>
      <c r="GQ2406" s="121"/>
      <c r="GR2406" s="121"/>
      <c r="GS2406" s="121"/>
      <c r="GT2406" s="121"/>
      <c r="GU2406" s="121"/>
      <c r="GV2406" s="121"/>
      <c r="GW2406" s="121"/>
      <c r="GX2406" s="121"/>
      <c r="GY2406" s="121"/>
      <c r="GZ2406" s="121"/>
      <c r="HA2406" s="121"/>
      <c r="HB2406" s="121"/>
      <c r="HC2406" s="121"/>
      <c r="HD2406" s="121"/>
      <c r="HE2406" s="121"/>
      <c r="HF2406" s="121"/>
      <c r="HG2406" s="121"/>
      <c r="HH2406" s="121"/>
      <c r="HI2406" s="121"/>
      <c r="HJ2406" s="121"/>
      <c r="HK2406" s="121"/>
      <c r="HL2406" s="121"/>
      <c r="HM2406" s="121"/>
      <c r="HN2406" s="121"/>
      <c r="HO2406" s="121"/>
      <c r="HP2406" s="121"/>
      <c r="HQ2406" s="121"/>
      <c r="HR2406" s="121"/>
      <c r="HS2406" s="121"/>
      <c r="HT2406" s="121"/>
      <c r="HU2406" s="121"/>
      <c r="HV2406" s="121"/>
      <c r="HW2406" s="121"/>
      <c r="HX2406" s="121"/>
      <c r="HY2406" s="121"/>
      <c r="HZ2406" s="121"/>
      <c r="IA2406" s="121"/>
      <c r="IB2406" s="121"/>
      <c r="IC2406" s="121"/>
      <c r="ID2406" s="121"/>
      <c r="IE2406" s="121"/>
      <c r="IF2406" s="121"/>
      <c r="IG2406" s="121"/>
      <c r="IH2406" s="121"/>
      <c r="II2406" s="121"/>
      <c r="IJ2406" s="121"/>
      <c r="IK2406" s="121"/>
      <c r="IL2406" s="121"/>
      <c r="IM2406" s="121"/>
      <c r="IN2406" s="121"/>
      <c r="IO2406" s="121"/>
      <c r="IP2406" s="121"/>
      <c r="IQ2406" s="121"/>
      <c r="IR2406" s="121"/>
      <c r="IS2406" s="121"/>
      <c r="IT2406" s="121"/>
      <c r="IU2406" s="121"/>
      <c r="IV2406" s="121"/>
      <c r="IW2406" s="121"/>
      <c r="IX2406" s="121"/>
      <c r="IY2406" s="121"/>
      <c r="IZ2406" s="121"/>
      <c r="JA2406" s="121"/>
      <c r="JB2406" s="121"/>
      <c r="JC2406" s="121"/>
      <c r="JD2406" s="121"/>
      <c r="JE2406" s="121"/>
      <c r="JF2406" s="121"/>
      <c r="JG2406" s="121"/>
      <c r="JH2406" s="121"/>
      <c r="JI2406" s="121"/>
      <c r="JJ2406" s="121"/>
      <c r="JK2406" s="121"/>
      <c r="JL2406" s="121"/>
      <c r="JM2406" s="121"/>
      <c r="JN2406" s="121"/>
      <c r="JO2406" s="121"/>
      <c r="JP2406" s="121"/>
      <c r="JQ2406" s="121"/>
      <c r="JR2406" s="121"/>
      <c r="JS2406" s="121"/>
      <c r="JT2406" s="121"/>
      <c r="JU2406" s="121"/>
      <c r="JV2406" s="121"/>
      <c r="JW2406" s="121"/>
      <c r="JX2406" s="121"/>
      <c r="JY2406" s="121"/>
      <c r="JZ2406" s="121"/>
      <c r="KA2406" s="121"/>
      <c r="KB2406" s="121"/>
      <c r="KC2406" s="121"/>
      <c r="KD2406" s="121"/>
      <c r="KE2406" s="121"/>
      <c r="KF2406" s="121"/>
      <c r="KG2406" s="121"/>
      <c r="KH2406" s="121"/>
      <c r="KI2406" s="121"/>
      <c r="KJ2406" s="121"/>
      <c r="KK2406" s="121"/>
      <c r="KL2406" s="121"/>
      <c r="KM2406" s="121"/>
      <c r="KN2406" s="121"/>
      <c r="KO2406" s="121"/>
      <c r="KP2406" s="121"/>
      <c r="KQ2406" s="121"/>
      <c r="KR2406" s="121"/>
      <c r="KS2406" s="121"/>
      <c r="KT2406" s="121"/>
      <c r="KU2406" s="121"/>
      <c r="KV2406" s="121"/>
      <c r="KW2406" s="121"/>
      <c r="KX2406" s="121"/>
      <c r="KY2406" s="121"/>
      <c r="KZ2406" s="121"/>
      <c r="LA2406" s="121"/>
      <c r="LB2406" s="121"/>
      <c r="LC2406" s="121"/>
      <c r="LD2406" s="121"/>
      <c r="LE2406" s="121"/>
      <c r="LF2406" s="121"/>
      <c r="LG2406" s="121"/>
      <c r="LH2406" s="121"/>
      <c r="LI2406" s="121"/>
      <c r="LJ2406" s="121"/>
      <c r="LK2406" s="121"/>
      <c r="LL2406" s="121"/>
      <c r="LM2406" s="121"/>
      <c r="LN2406" s="121"/>
      <c r="LO2406" s="121"/>
      <c r="LP2406" s="121"/>
      <c r="LQ2406" s="121"/>
      <c r="LR2406" s="121"/>
      <c r="LS2406" s="121"/>
      <c r="LT2406" s="121"/>
      <c r="LU2406" s="121"/>
      <c r="LV2406" s="121"/>
      <c r="LW2406" s="121"/>
      <c r="LX2406" s="121"/>
      <c r="LY2406" s="121"/>
      <c r="LZ2406" s="121"/>
      <c r="MA2406" s="121"/>
      <c r="MB2406" s="121"/>
      <c r="MC2406" s="121"/>
      <c r="MD2406" s="121"/>
      <c r="ME2406" s="121"/>
      <c r="MF2406" s="121"/>
      <c r="MG2406" s="121"/>
      <c r="MH2406" s="121"/>
      <c r="MI2406" s="121"/>
      <c r="MJ2406" s="121"/>
      <c r="MK2406" s="121"/>
      <c r="ML2406" s="121"/>
      <c r="MM2406" s="121"/>
      <c r="MN2406" s="121"/>
      <c r="MO2406" s="121"/>
      <c r="MP2406" s="121"/>
      <c r="MQ2406" s="121"/>
      <c r="MR2406" s="121"/>
      <c r="MS2406" s="121"/>
      <c r="MT2406" s="121"/>
      <c r="MU2406" s="121"/>
      <c r="MV2406" s="121"/>
      <c r="MW2406" s="121"/>
      <c r="MX2406" s="121"/>
      <c r="MY2406" s="121"/>
      <c r="MZ2406" s="121"/>
      <c r="NA2406" s="121"/>
      <c r="NB2406" s="121"/>
      <c r="NC2406" s="121"/>
      <c r="ND2406" s="121"/>
      <c r="NE2406" s="121"/>
      <c r="NF2406" s="121"/>
      <c r="NG2406" s="121"/>
      <c r="NH2406" s="121"/>
      <c r="NI2406" s="121"/>
      <c r="NJ2406" s="121"/>
      <c r="NK2406" s="121"/>
      <c r="NL2406" s="121"/>
      <c r="NM2406" s="121"/>
      <c r="NN2406" s="121"/>
      <c r="NO2406" s="121"/>
      <c r="NP2406" s="121"/>
      <c r="NQ2406" s="121"/>
      <c r="NR2406" s="121"/>
      <c r="NS2406" s="121"/>
      <c r="NT2406" s="121"/>
      <c r="NU2406" s="121"/>
      <c r="NV2406" s="121"/>
      <c r="NW2406" s="121"/>
      <c r="NX2406" s="121"/>
      <c r="NY2406" s="121"/>
      <c r="NZ2406" s="121"/>
      <c r="OA2406" s="121"/>
      <c r="OB2406" s="121"/>
      <c r="OC2406" s="121"/>
      <c r="OD2406" s="121"/>
      <c r="OE2406" s="121"/>
      <c r="OF2406" s="121"/>
      <c r="OG2406" s="121"/>
      <c r="OH2406" s="121"/>
      <c r="OI2406" s="121"/>
      <c r="OJ2406" s="121"/>
      <c r="OK2406" s="121"/>
      <c r="OL2406" s="121"/>
      <c r="OM2406" s="121"/>
      <c r="ON2406" s="121"/>
      <c r="OO2406" s="121"/>
      <c r="OP2406" s="121"/>
      <c r="OQ2406" s="121"/>
      <c r="OR2406" s="121"/>
      <c r="OS2406" s="121"/>
      <c r="OT2406" s="121"/>
      <c r="OU2406" s="121"/>
      <c r="OV2406" s="121"/>
      <c r="OW2406" s="121"/>
      <c r="OX2406" s="121"/>
      <c r="OY2406" s="121"/>
      <c r="OZ2406" s="121"/>
      <c r="PA2406" s="121"/>
      <c r="PB2406" s="121"/>
      <c r="PC2406" s="121"/>
      <c r="PD2406" s="121"/>
      <c r="PE2406" s="121"/>
      <c r="PF2406" s="121"/>
      <c r="PG2406" s="121"/>
      <c r="PH2406" s="121"/>
      <c r="PI2406" s="121"/>
      <c r="PJ2406" s="121"/>
      <c r="PK2406" s="121"/>
      <c r="PL2406" s="121"/>
      <c r="PM2406" s="121"/>
      <c r="PN2406" s="121"/>
      <c r="PO2406" s="121"/>
      <c r="PP2406" s="121"/>
      <c r="PQ2406" s="121"/>
      <c r="PR2406" s="121"/>
      <c r="PS2406" s="121"/>
      <c r="PT2406" s="121"/>
      <c r="PU2406" s="121"/>
      <c r="PV2406" s="121"/>
      <c r="PW2406" s="121"/>
      <c r="PX2406" s="121"/>
      <c r="PY2406" s="121"/>
      <c r="PZ2406" s="121"/>
      <c r="QA2406" s="121"/>
      <c r="QB2406" s="121"/>
      <c r="QC2406" s="121"/>
      <c r="QD2406" s="121"/>
      <c r="QE2406" s="121"/>
      <c r="QF2406" s="121"/>
      <c r="QG2406" s="121"/>
      <c r="QH2406" s="121"/>
      <c r="QI2406" s="121"/>
      <c r="QJ2406" s="121"/>
      <c r="QK2406" s="121"/>
      <c r="QL2406" s="121"/>
      <c r="QM2406" s="121"/>
      <c r="QN2406" s="121"/>
      <c r="QO2406" s="121"/>
      <c r="QP2406" s="121"/>
      <c r="QQ2406" s="121"/>
      <c r="QR2406" s="121"/>
      <c r="QS2406" s="121"/>
      <c r="QT2406" s="121"/>
      <c r="QU2406" s="121"/>
      <c r="QV2406" s="121"/>
      <c r="QW2406" s="121"/>
      <c r="QX2406" s="121"/>
      <c r="QY2406" s="121"/>
      <c r="QZ2406" s="121"/>
      <c r="RA2406" s="121"/>
      <c r="RB2406" s="121"/>
      <c r="RC2406" s="121"/>
      <c r="RD2406" s="121"/>
      <c r="RE2406" s="121"/>
      <c r="RF2406" s="121"/>
      <c r="RG2406" s="121"/>
      <c r="RH2406" s="121"/>
      <c r="RI2406" s="121"/>
      <c r="RJ2406" s="121"/>
      <c r="RK2406" s="121"/>
      <c r="RL2406" s="121"/>
      <c r="RM2406" s="121"/>
      <c r="RN2406" s="121"/>
      <c r="RO2406" s="121"/>
      <c r="RP2406" s="121"/>
      <c r="RQ2406" s="121"/>
      <c r="RR2406" s="121"/>
      <c r="RS2406" s="121"/>
      <c r="RT2406" s="121"/>
      <c r="RU2406" s="121"/>
      <c r="RV2406" s="121"/>
      <c r="RW2406" s="121"/>
      <c r="RX2406" s="121"/>
      <c r="RY2406" s="121"/>
      <c r="RZ2406" s="121"/>
      <c r="SA2406" s="121"/>
      <c r="SB2406" s="121"/>
      <c r="SC2406" s="121"/>
      <c r="SD2406" s="121"/>
      <c r="SE2406" s="121"/>
      <c r="SF2406" s="121"/>
      <c r="SG2406" s="121"/>
      <c r="SH2406" s="121"/>
      <c r="SI2406" s="121"/>
      <c r="SJ2406" s="121"/>
      <c r="SK2406" s="121"/>
      <c r="SL2406" s="121"/>
      <c r="SM2406" s="121"/>
      <c r="SN2406" s="121"/>
      <c r="SO2406" s="121"/>
      <c r="SP2406" s="121"/>
      <c r="SQ2406" s="121"/>
      <c r="SR2406" s="121"/>
      <c r="SS2406" s="121"/>
      <c r="ST2406" s="121"/>
      <c r="SU2406" s="121"/>
      <c r="SV2406" s="121"/>
      <c r="SW2406" s="121"/>
      <c r="SX2406" s="121"/>
      <c r="SY2406" s="121"/>
      <c r="SZ2406" s="121"/>
      <c r="TA2406" s="121"/>
      <c r="TB2406" s="121"/>
      <c r="TC2406" s="121"/>
      <c r="TD2406" s="121"/>
      <c r="TE2406" s="121"/>
      <c r="TF2406" s="121"/>
      <c r="TG2406" s="121"/>
      <c r="TH2406" s="121"/>
      <c r="TI2406" s="121"/>
      <c r="TJ2406" s="121"/>
      <c r="TK2406" s="121"/>
      <c r="TL2406" s="121"/>
      <c r="TM2406" s="121"/>
      <c r="TN2406" s="121"/>
      <c r="TO2406" s="121"/>
      <c r="TP2406" s="121"/>
      <c r="TQ2406" s="121"/>
      <c r="TR2406" s="121"/>
      <c r="TS2406" s="121"/>
      <c r="TT2406" s="121"/>
      <c r="TU2406" s="121"/>
      <c r="TV2406" s="121"/>
      <c r="TW2406" s="121"/>
      <c r="TX2406" s="121"/>
      <c r="TY2406" s="121"/>
      <c r="TZ2406" s="121"/>
      <c r="UA2406" s="121"/>
      <c r="UB2406" s="121"/>
      <c r="UC2406" s="121"/>
      <c r="UD2406" s="121"/>
      <c r="UE2406" s="121"/>
      <c r="UF2406" s="121"/>
      <c r="UG2406" s="121"/>
      <c r="UH2406" s="121"/>
      <c r="UI2406" s="121"/>
      <c r="UJ2406" s="121"/>
      <c r="UK2406" s="121"/>
      <c r="UL2406" s="121"/>
      <c r="UM2406" s="121"/>
      <c r="UN2406" s="121"/>
      <c r="UO2406" s="121"/>
      <c r="UP2406" s="121"/>
      <c r="UQ2406" s="121"/>
      <c r="UR2406" s="121"/>
      <c r="US2406" s="121"/>
      <c r="UT2406" s="121"/>
      <c r="UU2406" s="121"/>
      <c r="UV2406" s="121"/>
      <c r="UW2406" s="121"/>
      <c r="UX2406" s="121"/>
      <c r="UY2406" s="121"/>
      <c r="UZ2406" s="121"/>
      <c r="VA2406" s="121"/>
      <c r="VB2406" s="121"/>
      <c r="VC2406" s="121"/>
      <c r="VD2406" s="121"/>
      <c r="VE2406" s="121"/>
      <c r="VF2406" s="121"/>
      <c r="VG2406" s="121"/>
      <c r="VH2406" s="121"/>
      <c r="VI2406" s="121"/>
      <c r="VJ2406" s="121"/>
      <c r="VK2406" s="121"/>
      <c r="VL2406" s="121"/>
      <c r="VM2406" s="121"/>
      <c r="VN2406" s="121"/>
      <c r="VO2406" s="121"/>
      <c r="VP2406" s="121"/>
      <c r="VQ2406" s="121"/>
      <c r="VR2406" s="121"/>
      <c r="VS2406" s="121"/>
      <c r="VT2406" s="121"/>
      <c r="VU2406" s="121"/>
      <c r="VV2406" s="121"/>
      <c r="VW2406" s="121"/>
      <c r="VX2406" s="121"/>
      <c r="VY2406" s="121"/>
      <c r="VZ2406" s="121"/>
      <c r="WA2406" s="121"/>
      <c r="WB2406" s="121"/>
      <c r="WC2406" s="121"/>
      <c r="WD2406" s="121"/>
      <c r="WE2406" s="121"/>
      <c r="WF2406" s="121"/>
      <c r="WG2406" s="121"/>
      <c r="WH2406" s="121"/>
      <c r="WI2406" s="121"/>
      <c r="WJ2406" s="121"/>
      <c r="WK2406" s="121"/>
      <c r="WL2406" s="121"/>
      <c r="WM2406" s="121"/>
      <c r="WN2406" s="121"/>
      <c r="WO2406" s="121"/>
      <c r="WP2406" s="121"/>
      <c r="WQ2406" s="121"/>
      <c r="WR2406" s="121"/>
      <c r="WS2406" s="121"/>
      <c r="WT2406" s="121"/>
      <c r="WU2406" s="121"/>
      <c r="WV2406" s="121"/>
      <c r="WW2406" s="121"/>
      <c r="WX2406" s="121"/>
      <c r="WY2406" s="121"/>
      <c r="WZ2406" s="121"/>
      <c r="XA2406" s="121"/>
      <c r="XB2406" s="121"/>
      <c r="XC2406" s="121"/>
      <c r="XD2406" s="121"/>
      <c r="XE2406" s="121"/>
      <c r="XF2406" s="121"/>
      <c r="XG2406" s="121"/>
      <c r="XH2406" s="121"/>
      <c r="XI2406" s="121"/>
      <c r="XJ2406" s="121"/>
      <c r="XK2406" s="121"/>
      <c r="XL2406" s="121"/>
      <c r="XM2406" s="121"/>
      <c r="XN2406" s="121"/>
      <c r="XO2406" s="121"/>
      <c r="XP2406" s="121"/>
      <c r="XQ2406" s="121"/>
      <c r="XR2406" s="121"/>
      <c r="XS2406" s="121"/>
      <c r="XT2406" s="121"/>
      <c r="XU2406" s="121"/>
      <c r="XV2406" s="121"/>
      <c r="XW2406" s="121"/>
      <c r="XX2406" s="121"/>
      <c r="XY2406" s="121"/>
      <c r="XZ2406" s="121"/>
      <c r="YA2406" s="121"/>
      <c r="YB2406" s="121"/>
      <c r="YC2406" s="121"/>
      <c r="YD2406" s="121"/>
      <c r="YE2406" s="121"/>
      <c r="YF2406" s="121"/>
      <c r="YG2406" s="121"/>
      <c r="YH2406" s="121"/>
      <c r="YI2406" s="121"/>
      <c r="YJ2406" s="121"/>
      <c r="YK2406" s="121"/>
      <c r="YL2406" s="121"/>
      <c r="YM2406" s="121"/>
      <c r="YN2406" s="121"/>
      <c r="YO2406" s="121"/>
      <c r="YP2406" s="121"/>
      <c r="YQ2406" s="121"/>
      <c r="YR2406" s="121"/>
      <c r="YS2406" s="121"/>
      <c r="YT2406" s="121"/>
      <c r="YU2406" s="121"/>
      <c r="YV2406" s="121"/>
      <c r="YW2406" s="121"/>
      <c r="YX2406" s="121"/>
      <c r="YY2406" s="121"/>
      <c r="YZ2406" s="121"/>
      <c r="ZA2406" s="121"/>
      <c r="ZB2406" s="121"/>
      <c r="ZC2406" s="121"/>
      <c r="ZD2406" s="121"/>
      <c r="ZE2406" s="121"/>
      <c r="ZF2406" s="121"/>
      <c r="ZG2406" s="121"/>
      <c r="ZH2406" s="121"/>
      <c r="ZI2406" s="121"/>
      <c r="ZJ2406" s="121"/>
      <c r="ZK2406" s="121"/>
      <c r="ZL2406" s="121"/>
      <c r="ZM2406" s="121"/>
      <c r="ZN2406" s="121"/>
      <c r="ZO2406" s="121"/>
      <c r="ZP2406" s="121"/>
      <c r="ZQ2406" s="121"/>
      <c r="ZR2406" s="121"/>
      <c r="ZS2406" s="121"/>
      <c r="ZT2406" s="121"/>
      <c r="ZU2406" s="121"/>
      <c r="ZV2406" s="121"/>
      <c r="ZW2406" s="121"/>
      <c r="ZX2406" s="121"/>
      <c r="ZY2406" s="121"/>
      <c r="ZZ2406" s="121"/>
      <c r="AAA2406" s="121"/>
      <c r="AAB2406" s="121"/>
      <c r="AAC2406" s="121"/>
      <c r="AAD2406" s="121"/>
      <c r="AAE2406" s="121"/>
      <c r="AAF2406" s="121"/>
      <c r="AAG2406" s="121"/>
      <c r="AAH2406" s="121"/>
      <c r="AAI2406" s="121"/>
      <c r="AAJ2406" s="121"/>
      <c r="AAK2406" s="121"/>
      <c r="AAL2406" s="121"/>
      <c r="AAM2406" s="121"/>
      <c r="AAN2406" s="121"/>
      <c r="AAO2406" s="121"/>
      <c r="AAP2406" s="121"/>
      <c r="AAQ2406" s="121"/>
      <c r="AAR2406" s="121"/>
      <c r="AAS2406" s="121"/>
      <c r="AAT2406" s="121"/>
      <c r="AAU2406" s="121"/>
      <c r="AAV2406" s="121"/>
      <c r="AAW2406" s="121"/>
      <c r="AAX2406" s="121"/>
      <c r="AAY2406" s="121"/>
      <c r="AAZ2406" s="121"/>
      <c r="ABA2406" s="121"/>
      <c r="ABB2406" s="121"/>
      <c r="ABC2406" s="121"/>
      <c r="ABD2406" s="121"/>
      <c r="ABE2406" s="121"/>
      <c r="ABF2406" s="121"/>
      <c r="ABG2406" s="121"/>
      <c r="ABH2406" s="121"/>
      <c r="ABI2406" s="121"/>
      <c r="ABJ2406" s="121"/>
      <c r="ABK2406" s="121"/>
      <c r="ABL2406" s="121"/>
      <c r="ABM2406" s="121"/>
      <c r="ABN2406" s="121"/>
      <c r="ABO2406" s="121"/>
      <c r="ABP2406" s="121"/>
      <c r="ABQ2406" s="121"/>
      <c r="ABR2406" s="121"/>
      <c r="ABS2406" s="121"/>
      <c r="ABT2406" s="121"/>
      <c r="ABU2406" s="121"/>
      <c r="ABV2406" s="121"/>
      <c r="ABW2406" s="121"/>
      <c r="ABX2406" s="121"/>
      <c r="ABY2406" s="121"/>
      <c r="ABZ2406" s="121"/>
      <c r="ACA2406" s="121"/>
      <c r="ACB2406" s="121"/>
      <c r="ACC2406" s="121"/>
      <c r="ACD2406" s="121"/>
      <c r="ACE2406" s="121"/>
      <c r="ACF2406" s="121"/>
      <c r="ACG2406" s="121"/>
      <c r="ACH2406" s="121"/>
      <c r="ACI2406" s="121"/>
      <c r="ACJ2406" s="121"/>
      <c r="ACK2406" s="121"/>
      <c r="ACL2406" s="121"/>
      <c r="ACM2406" s="121"/>
      <c r="ACN2406" s="121"/>
      <c r="ACO2406" s="121"/>
      <c r="ACP2406" s="121"/>
      <c r="ACQ2406" s="121"/>
      <c r="ACR2406" s="121"/>
      <c r="ACS2406" s="121"/>
      <c r="ACT2406" s="121"/>
      <c r="ACU2406" s="121"/>
      <c r="ACV2406" s="121"/>
      <c r="ACW2406" s="121"/>
      <c r="ACX2406" s="121"/>
      <c r="ACY2406" s="121"/>
      <c r="ACZ2406" s="121"/>
      <c r="ADA2406" s="121"/>
      <c r="ADB2406" s="121"/>
      <c r="ADC2406" s="121"/>
      <c r="ADD2406" s="121"/>
      <c r="ADE2406" s="121"/>
      <c r="ADF2406" s="121"/>
      <c r="ADG2406" s="121"/>
      <c r="ADH2406" s="121"/>
      <c r="ADI2406" s="121"/>
      <c r="ADJ2406" s="121"/>
      <c r="ADK2406" s="121"/>
      <c r="ADL2406" s="121"/>
      <c r="ADM2406" s="121"/>
      <c r="ADN2406" s="121"/>
      <c r="ADO2406" s="121"/>
      <c r="ADP2406" s="121"/>
      <c r="ADQ2406" s="121"/>
      <c r="ADR2406" s="121"/>
      <c r="ADS2406" s="121"/>
      <c r="ADT2406" s="121"/>
      <c r="ADU2406" s="121"/>
      <c r="ADV2406" s="121"/>
      <c r="ADW2406" s="121"/>
      <c r="ADX2406" s="121"/>
      <c r="ADY2406" s="121"/>
      <c r="ADZ2406" s="121"/>
      <c r="AEA2406" s="121"/>
      <c r="AEB2406" s="121"/>
      <c r="AEC2406" s="121"/>
      <c r="AED2406" s="121"/>
      <c r="AEE2406" s="121"/>
      <c r="AEF2406" s="121"/>
      <c r="AEG2406" s="121"/>
      <c r="AEH2406" s="121"/>
      <c r="AEI2406" s="121"/>
      <c r="AEJ2406" s="121"/>
      <c r="AEK2406" s="121"/>
      <c r="AEL2406" s="121"/>
      <c r="AEM2406" s="121"/>
      <c r="AEN2406" s="121"/>
      <c r="AEO2406" s="121"/>
      <c r="AEP2406" s="121"/>
      <c r="AEQ2406" s="121"/>
      <c r="AER2406" s="121"/>
      <c r="AES2406" s="121"/>
      <c r="AET2406" s="121"/>
      <c r="AEU2406" s="121"/>
      <c r="AEV2406" s="121"/>
      <c r="AEW2406" s="121"/>
      <c r="AEX2406" s="121"/>
      <c r="AEY2406" s="121"/>
      <c r="AEZ2406" s="121"/>
      <c r="AFA2406" s="121"/>
      <c r="AFB2406" s="121"/>
      <c r="AFC2406" s="121"/>
      <c r="AFD2406" s="121"/>
      <c r="AFE2406" s="121"/>
      <c r="AFF2406" s="121"/>
      <c r="AFG2406" s="121"/>
      <c r="AFH2406" s="121"/>
      <c r="AFI2406" s="121"/>
      <c r="AFJ2406" s="121"/>
      <c r="AFK2406" s="121"/>
      <c r="AFL2406" s="121"/>
      <c r="AFM2406" s="121"/>
      <c r="AFN2406" s="121"/>
      <c r="AFO2406" s="121"/>
      <c r="AFP2406" s="121"/>
      <c r="AFQ2406" s="121"/>
      <c r="AFR2406" s="121"/>
      <c r="AFS2406" s="121"/>
      <c r="AFT2406" s="121"/>
      <c r="AFU2406" s="121"/>
      <c r="AFV2406" s="121"/>
      <c r="AFW2406" s="121"/>
      <c r="AFX2406" s="121"/>
      <c r="AFY2406" s="121"/>
      <c r="AFZ2406" s="121"/>
      <c r="AGA2406" s="121"/>
      <c r="AGB2406" s="121"/>
      <c r="AGC2406" s="121"/>
      <c r="AGD2406" s="121"/>
      <c r="AGE2406" s="121"/>
      <c r="AGF2406" s="121"/>
      <c r="AGG2406" s="121"/>
      <c r="AGH2406" s="121"/>
      <c r="AGI2406" s="121"/>
      <c r="AGJ2406" s="121"/>
      <c r="AGK2406" s="121"/>
      <c r="AGL2406" s="121"/>
      <c r="AGM2406" s="121"/>
      <c r="AGN2406" s="121"/>
      <c r="AGO2406" s="121"/>
      <c r="AGP2406" s="121"/>
      <c r="AGQ2406" s="121"/>
      <c r="AGR2406" s="121"/>
      <c r="AGS2406" s="121"/>
      <c r="AGT2406" s="121"/>
      <c r="AGU2406" s="121"/>
      <c r="AGV2406" s="121"/>
      <c r="AGW2406" s="121"/>
      <c r="AGX2406" s="121"/>
      <c r="AGY2406" s="121"/>
      <c r="AGZ2406" s="121"/>
      <c r="AHA2406" s="121"/>
      <c r="AHB2406" s="121"/>
      <c r="AHC2406" s="121"/>
      <c r="AHD2406" s="121"/>
      <c r="AHE2406" s="121"/>
      <c r="AHF2406" s="121"/>
      <c r="AHG2406" s="121"/>
      <c r="AHH2406" s="121"/>
      <c r="AHI2406" s="121"/>
      <c r="AHJ2406" s="121"/>
      <c r="AHK2406" s="121"/>
      <c r="AHL2406" s="121"/>
      <c r="AHM2406" s="121"/>
      <c r="AHN2406" s="121"/>
      <c r="AHO2406" s="121"/>
      <c r="AHP2406" s="121"/>
      <c r="AHQ2406" s="121"/>
      <c r="AHR2406" s="121"/>
      <c r="AHS2406" s="121"/>
      <c r="AHT2406" s="121"/>
      <c r="AHU2406" s="121"/>
      <c r="AHV2406" s="121"/>
      <c r="AHW2406" s="121"/>
      <c r="AHX2406" s="121"/>
      <c r="AHY2406" s="121"/>
      <c r="AHZ2406" s="121"/>
      <c r="AIA2406" s="121"/>
      <c r="AIB2406" s="121"/>
      <c r="AIC2406" s="121"/>
      <c r="AID2406" s="121"/>
      <c r="AIE2406" s="121"/>
      <c r="AIF2406" s="121"/>
      <c r="AIG2406" s="121"/>
      <c r="AIH2406" s="121"/>
      <c r="AII2406" s="121"/>
      <c r="AIJ2406" s="121"/>
      <c r="AIK2406" s="121"/>
      <c r="AIL2406" s="121"/>
      <c r="AIM2406" s="121"/>
      <c r="AIN2406" s="121"/>
      <c r="AIO2406" s="121"/>
      <c r="AIP2406" s="121"/>
      <c r="AIQ2406" s="121"/>
      <c r="AIR2406" s="121"/>
      <c r="AIS2406" s="121"/>
      <c r="AIT2406" s="121"/>
      <c r="AIU2406" s="121"/>
      <c r="AIV2406" s="121"/>
      <c r="AIW2406" s="121"/>
      <c r="AIX2406" s="121"/>
      <c r="AIY2406" s="121"/>
      <c r="AIZ2406" s="121"/>
      <c r="AJA2406" s="121"/>
      <c r="AJB2406" s="121"/>
      <c r="AJC2406" s="121"/>
      <c r="AJD2406" s="121"/>
      <c r="AJE2406" s="121"/>
      <c r="AJF2406" s="121"/>
      <c r="AJG2406" s="121"/>
      <c r="AJH2406" s="121"/>
      <c r="AJI2406" s="121"/>
      <c r="AJJ2406" s="121"/>
      <c r="AJK2406" s="121"/>
      <c r="AJL2406" s="121"/>
      <c r="AJM2406" s="121"/>
      <c r="AJN2406" s="121"/>
      <c r="AJO2406" s="121"/>
      <c r="AJP2406" s="121"/>
      <c r="AJQ2406" s="121"/>
      <c r="AJR2406" s="121"/>
      <c r="AJS2406" s="121"/>
      <c r="AJT2406" s="121"/>
      <c r="AJU2406" s="121"/>
      <c r="AJV2406" s="121"/>
      <c r="AJW2406" s="121"/>
      <c r="AJX2406" s="121"/>
      <c r="AJY2406" s="121"/>
      <c r="AJZ2406" s="121"/>
      <c r="AKA2406" s="121"/>
      <c r="AKB2406" s="121"/>
      <c r="AKC2406" s="121"/>
      <c r="AKD2406" s="121"/>
      <c r="AKE2406" s="121"/>
      <c r="AKF2406" s="121"/>
      <c r="AKG2406" s="121"/>
      <c r="AKH2406" s="121"/>
      <c r="AKI2406" s="121"/>
      <c r="AKJ2406" s="121"/>
      <c r="AKK2406" s="121"/>
      <c r="AKL2406" s="121"/>
      <c r="AKM2406" s="121"/>
      <c r="AKN2406" s="121"/>
      <c r="AKO2406" s="121"/>
      <c r="AKP2406" s="121"/>
      <c r="AKQ2406" s="121"/>
      <c r="AKR2406" s="121"/>
      <c r="AKS2406" s="121"/>
      <c r="AKT2406" s="121"/>
      <c r="AKU2406" s="121"/>
      <c r="AKV2406" s="121"/>
      <c r="AKW2406" s="121"/>
      <c r="AKX2406" s="121"/>
      <c r="AKY2406" s="121"/>
      <c r="AKZ2406" s="121"/>
      <c r="ALA2406" s="121"/>
      <c r="ALB2406" s="121"/>
      <c r="ALC2406" s="121"/>
      <c r="ALD2406" s="121"/>
      <c r="ALE2406" s="121"/>
      <c r="ALF2406" s="121"/>
      <c r="ALG2406" s="121"/>
      <c r="ALH2406" s="121"/>
      <c r="ALI2406" s="121"/>
      <c r="ALJ2406" s="121"/>
      <c r="ALK2406" s="121"/>
      <c r="ALL2406" s="121"/>
      <c r="ALM2406" s="121"/>
      <c r="ALN2406" s="121"/>
      <c r="ALO2406" s="121"/>
      <c r="ALP2406" s="121"/>
      <c r="ALQ2406" s="121"/>
      <c r="ALR2406" s="121"/>
      <c r="ALS2406" s="121"/>
      <c r="ALT2406" s="121"/>
      <c r="ALU2406" s="121"/>
      <c r="ALV2406" s="121"/>
      <c r="ALW2406" s="121"/>
      <c r="ALX2406" s="121"/>
      <c r="ALY2406" s="121"/>
      <c r="ALZ2406" s="121"/>
      <c r="AMA2406" s="121"/>
      <c r="AMB2406" s="121"/>
      <c r="AMC2406" s="121"/>
      <c r="AMD2406" s="121"/>
      <c r="AME2406" s="121"/>
      <c r="AMF2406" s="121"/>
      <c r="AMG2406" s="121"/>
      <c r="AMH2406" s="121"/>
      <c r="AMI2406" s="121"/>
      <c r="AMJ2406" s="121"/>
      <c r="AMK2406" s="121"/>
    </row>
    <row r="2407" spans="1:1025" s="108" customFormat="1" ht="108">
      <c r="A2407" s="15">
        <v>2404</v>
      </c>
      <c r="B2407" s="16" t="s">
        <v>4341</v>
      </c>
      <c r="C2407" s="274" t="s">
        <v>73</v>
      </c>
      <c r="D2407" s="16" t="s">
        <v>5962</v>
      </c>
      <c r="E2407" s="16" t="s">
        <v>5969</v>
      </c>
      <c r="F2407" s="16" t="s">
        <v>938</v>
      </c>
      <c r="G2407" s="16" t="s">
        <v>5970</v>
      </c>
      <c r="H2407" s="16" t="s">
        <v>5971</v>
      </c>
      <c r="I2407" s="16" t="s">
        <v>5972</v>
      </c>
      <c r="J2407" s="16" t="s">
        <v>5973</v>
      </c>
      <c r="K2407" s="16" t="s">
        <v>2796</v>
      </c>
      <c r="L2407" s="16" t="s">
        <v>3271</v>
      </c>
      <c r="M2407" s="63" t="s">
        <v>5974</v>
      </c>
      <c r="N2407" s="121"/>
      <c r="O2407" s="121"/>
      <c r="P2407" s="121"/>
      <c r="Q2407" s="121"/>
      <c r="R2407" s="121"/>
      <c r="S2407" s="121"/>
      <c r="T2407" s="121"/>
      <c r="U2407" s="121"/>
      <c r="V2407" s="121"/>
      <c r="W2407" s="121"/>
      <c r="X2407" s="121"/>
      <c r="Y2407" s="121"/>
      <c r="Z2407" s="121"/>
      <c r="AA2407" s="121"/>
      <c r="AB2407" s="121"/>
      <c r="AC2407" s="121"/>
      <c r="AD2407" s="121"/>
      <c r="AE2407" s="121"/>
      <c r="AF2407" s="121"/>
      <c r="AG2407" s="121"/>
      <c r="AH2407" s="121"/>
      <c r="AI2407" s="121"/>
      <c r="AJ2407" s="121"/>
      <c r="AK2407" s="121"/>
      <c r="AL2407" s="121"/>
      <c r="AM2407" s="121"/>
      <c r="AN2407" s="121"/>
      <c r="AO2407" s="121"/>
      <c r="AP2407" s="121"/>
      <c r="AQ2407" s="121"/>
      <c r="AR2407" s="121"/>
      <c r="AS2407" s="121"/>
      <c r="AT2407" s="121"/>
      <c r="AU2407" s="121"/>
      <c r="AV2407" s="121"/>
      <c r="AW2407" s="121"/>
      <c r="AX2407" s="121"/>
      <c r="AY2407" s="121"/>
      <c r="AZ2407" s="121"/>
      <c r="BA2407" s="121"/>
      <c r="BB2407" s="121"/>
      <c r="BC2407" s="121"/>
      <c r="BD2407" s="121"/>
      <c r="BE2407" s="121"/>
      <c r="BF2407" s="121"/>
      <c r="BG2407" s="121"/>
      <c r="BH2407" s="121"/>
      <c r="BI2407" s="121"/>
      <c r="BJ2407" s="121"/>
      <c r="BK2407" s="121"/>
      <c r="BL2407" s="121"/>
      <c r="BM2407" s="121"/>
      <c r="BN2407" s="121"/>
      <c r="BO2407" s="121"/>
      <c r="BP2407" s="121"/>
      <c r="BQ2407" s="121"/>
      <c r="BR2407" s="121"/>
      <c r="BS2407" s="121"/>
      <c r="BT2407" s="121"/>
      <c r="BU2407" s="121"/>
      <c r="BV2407" s="121"/>
      <c r="BW2407" s="121"/>
      <c r="BX2407" s="121"/>
      <c r="BY2407" s="121"/>
      <c r="BZ2407" s="121"/>
      <c r="CA2407" s="121"/>
      <c r="CB2407" s="121"/>
      <c r="CC2407" s="121"/>
      <c r="CD2407" s="121"/>
      <c r="CE2407" s="121"/>
      <c r="CF2407" s="121"/>
      <c r="CG2407" s="121"/>
      <c r="CH2407" s="121"/>
      <c r="CI2407" s="121"/>
      <c r="CJ2407" s="121"/>
      <c r="CK2407" s="121"/>
      <c r="CL2407" s="121"/>
      <c r="CM2407" s="121"/>
      <c r="CN2407" s="121"/>
      <c r="CO2407" s="121"/>
      <c r="CP2407" s="121"/>
      <c r="CQ2407" s="121"/>
      <c r="CR2407" s="121"/>
      <c r="CS2407" s="121"/>
      <c r="CT2407" s="121"/>
      <c r="CU2407" s="121"/>
      <c r="CV2407" s="121"/>
      <c r="CW2407" s="121"/>
      <c r="CX2407" s="121"/>
      <c r="CY2407" s="121"/>
      <c r="CZ2407" s="121"/>
      <c r="DA2407" s="121"/>
      <c r="DB2407" s="121"/>
      <c r="DC2407" s="121"/>
      <c r="DD2407" s="121"/>
      <c r="DE2407" s="121"/>
      <c r="DF2407" s="121"/>
      <c r="DG2407" s="121"/>
      <c r="DH2407" s="121"/>
      <c r="DI2407" s="121"/>
      <c r="DJ2407" s="121"/>
      <c r="DK2407" s="121"/>
      <c r="DL2407" s="121"/>
      <c r="DM2407" s="121"/>
      <c r="DN2407" s="121"/>
      <c r="DO2407" s="121"/>
      <c r="DP2407" s="121"/>
      <c r="DQ2407" s="121"/>
      <c r="DR2407" s="121"/>
      <c r="DS2407" s="121"/>
      <c r="DT2407" s="121"/>
      <c r="DU2407" s="121"/>
      <c r="DV2407" s="121"/>
      <c r="DW2407" s="121"/>
      <c r="DX2407" s="121"/>
      <c r="DY2407" s="121"/>
      <c r="DZ2407" s="121"/>
      <c r="EA2407" s="121"/>
      <c r="EB2407" s="121"/>
      <c r="EC2407" s="121"/>
      <c r="ED2407" s="121"/>
      <c r="EE2407" s="121"/>
      <c r="EF2407" s="121"/>
      <c r="EG2407" s="121"/>
      <c r="EH2407" s="121"/>
      <c r="EI2407" s="121"/>
      <c r="EJ2407" s="121"/>
      <c r="EK2407" s="121"/>
      <c r="EL2407" s="121"/>
      <c r="EM2407" s="121"/>
      <c r="EN2407" s="121"/>
      <c r="EO2407" s="121"/>
      <c r="EP2407" s="121"/>
      <c r="EQ2407" s="121"/>
      <c r="ER2407" s="121"/>
      <c r="ES2407" s="121"/>
      <c r="ET2407" s="121"/>
      <c r="EU2407" s="121"/>
      <c r="EV2407" s="121"/>
      <c r="EW2407" s="121"/>
      <c r="EX2407" s="121"/>
      <c r="EY2407" s="121"/>
      <c r="EZ2407" s="121"/>
      <c r="FA2407" s="121"/>
      <c r="FB2407" s="121"/>
      <c r="FC2407" s="121"/>
      <c r="FD2407" s="121"/>
      <c r="FE2407" s="121"/>
      <c r="FF2407" s="121"/>
      <c r="FG2407" s="121"/>
      <c r="FH2407" s="121"/>
      <c r="FI2407" s="121"/>
      <c r="FJ2407" s="121"/>
      <c r="FK2407" s="121"/>
      <c r="FL2407" s="121"/>
      <c r="FM2407" s="121"/>
      <c r="FN2407" s="121"/>
      <c r="FO2407" s="121"/>
      <c r="FP2407" s="121"/>
      <c r="FQ2407" s="121"/>
      <c r="FR2407" s="121"/>
      <c r="FS2407" s="121"/>
      <c r="FT2407" s="121"/>
      <c r="FU2407" s="121"/>
      <c r="FV2407" s="121"/>
      <c r="FW2407" s="121"/>
      <c r="FX2407" s="121"/>
      <c r="FY2407" s="121"/>
      <c r="FZ2407" s="121"/>
      <c r="GA2407" s="121"/>
      <c r="GB2407" s="121"/>
      <c r="GC2407" s="121"/>
      <c r="GD2407" s="121"/>
      <c r="GE2407" s="121"/>
      <c r="GF2407" s="121"/>
      <c r="GG2407" s="121"/>
      <c r="GH2407" s="121"/>
      <c r="GI2407" s="121"/>
      <c r="GJ2407" s="121"/>
      <c r="GK2407" s="121"/>
      <c r="GL2407" s="121"/>
      <c r="GM2407" s="121"/>
      <c r="GN2407" s="121"/>
      <c r="GO2407" s="121"/>
      <c r="GP2407" s="121"/>
      <c r="GQ2407" s="121"/>
      <c r="GR2407" s="121"/>
      <c r="GS2407" s="121"/>
      <c r="GT2407" s="121"/>
      <c r="GU2407" s="121"/>
      <c r="GV2407" s="121"/>
      <c r="GW2407" s="121"/>
      <c r="GX2407" s="121"/>
      <c r="GY2407" s="121"/>
      <c r="GZ2407" s="121"/>
      <c r="HA2407" s="121"/>
      <c r="HB2407" s="121"/>
      <c r="HC2407" s="121"/>
      <c r="HD2407" s="121"/>
      <c r="HE2407" s="121"/>
      <c r="HF2407" s="121"/>
      <c r="HG2407" s="121"/>
      <c r="HH2407" s="121"/>
      <c r="HI2407" s="121"/>
      <c r="HJ2407" s="121"/>
      <c r="HK2407" s="121"/>
      <c r="HL2407" s="121"/>
      <c r="HM2407" s="121"/>
      <c r="HN2407" s="121"/>
      <c r="HO2407" s="121"/>
      <c r="HP2407" s="121"/>
      <c r="HQ2407" s="121"/>
      <c r="HR2407" s="121"/>
      <c r="HS2407" s="121"/>
      <c r="HT2407" s="121"/>
      <c r="HU2407" s="121"/>
      <c r="HV2407" s="121"/>
      <c r="HW2407" s="121"/>
      <c r="HX2407" s="121"/>
      <c r="HY2407" s="121"/>
      <c r="HZ2407" s="121"/>
      <c r="IA2407" s="121"/>
      <c r="IB2407" s="121"/>
      <c r="IC2407" s="121"/>
      <c r="ID2407" s="121"/>
      <c r="IE2407" s="121"/>
      <c r="IF2407" s="121"/>
      <c r="IG2407" s="121"/>
      <c r="IH2407" s="121"/>
      <c r="II2407" s="121"/>
      <c r="IJ2407" s="121"/>
      <c r="IK2407" s="121"/>
      <c r="IL2407" s="121"/>
      <c r="IM2407" s="121"/>
      <c r="IN2407" s="121"/>
      <c r="IO2407" s="121"/>
      <c r="IP2407" s="121"/>
      <c r="IQ2407" s="121"/>
      <c r="IR2407" s="121"/>
      <c r="IS2407" s="121"/>
      <c r="IT2407" s="121"/>
      <c r="IU2407" s="121"/>
      <c r="IV2407" s="121"/>
      <c r="IW2407" s="121"/>
      <c r="IX2407" s="121"/>
      <c r="IY2407" s="121"/>
      <c r="IZ2407" s="121"/>
      <c r="JA2407" s="121"/>
      <c r="JB2407" s="121"/>
      <c r="JC2407" s="121"/>
      <c r="JD2407" s="121"/>
      <c r="JE2407" s="121"/>
      <c r="JF2407" s="121"/>
      <c r="JG2407" s="121"/>
      <c r="JH2407" s="121"/>
      <c r="JI2407" s="121"/>
      <c r="JJ2407" s="121"/>
      <c r="JK2407" s="121"/>
      <c r="JL2407" s="121"/>
      <c r="JM2407" s="121"/>
      <c r="JN2407" s="121"/>
      <c r="JO2407" s="121"/>
      <c r="JP2407" s="121"/>
      <c r="JQ2407" s="121"/>
      <c r="JR2407" s="121"/>
      <c r="JS2407" s="121"/>
      <c r="JT2407" s="121"/>
      <c r="JU2407" s="121"/>
      <c r="JV2407" s="121"/>
      <c r="JW2407" s="121"/>
      <c r="JX2407" s="121"/>
      <c r="JY2407" s="121"/>
      <c r="JZ2407" s="121"/>
      <c r="KA2407" s="121"/>
      <c r="KB2407" s="121"/>
      <c r="KC2407" s="121"/>
      <c r="KD2407" s="121"/>
      <c r="KE2407" s="121"/>
      <c r="KF2407" s="121"/>
      <c r="KG2407" s="121"/>
      <c r="KH2407" s="121"/>
      <c r="KI2407" s="121"/>
      <c r="KJ2407" s="121"/>
      <c r="KK2407" s="121"/>
      <c r="KL2407" s="121"/>
      <c r="KM2407" s="121"/>
      <c r="KN2407" s="121"/>
      <c r="KO2407" s="121"/>
      <c r="KP2407" s="121"/>
      <c r="KQ2407" s="121"/>
      <c r="KR2407" s="121"/>
      <c r="KS2407" s="121"/>
      <c r="KT2407" s="121"/>
      <c r="KU2407" s="121"/>
      <c r="KV2407" s="121"/>
      <c r="KW2407" s="121"/>
      <c r="KX2407" s="121"/>
      <c r="KY2407" s="121"/>
      <c r="KZ2407" s="121"/>
      <c r="LA2407" s="121"/>
      <c r="LB2407" s="121"/>
      <c r="LC2407" s="121"/>
      <c r="LD2407" s="121"/>
      <c r="LE2407" s="121"/>
      <c r="LF2407" s="121"/>
      <c r="LG2407" s="121"/>
      <c r="LH2407" s="121"/>
      <c r="LI2407" s="121"/>
      <c r="LJ2407" s="121"/>
      <c r="LK2407" s="121"/>
      <c r="LL2407" s="121"/>
      <c r="LM2407" s="121"/>
      <c r="LN2407" s="121"/>
      <c r="LO2407" s="121"/>
      <c r="LP2407" s="121"/>
      <c r="LQ2407" s="121"/>
      <c r="LR2407" s="121"/>
      <c r="LS2407" s="121"/>
      <c r="LT2407" s="121"/>
      <c r="LU2407" s="121"/>
      <c r="LV2407" s="121"/>
      <c r="LW2407" s="121"/>
      <c r="LX2407" s="121"/>
      <c r="LY2407" s="121"/>
      <c r="LZ2407" s="121"/>
      <c r="MA2407" s="121"/>
      <c r="MB2407" s="121"/>
      <c r="MC2407" s="121"/>
      <c r="MD2407" s="121"/>
      <c r="ME2407" s="121"/>
      <c r="MF2407" s="121"/>
      <c r="MG2407" s="121"/>
      <c r="MH2407" s="121"/>
      <c r="MI2407" s="121"/>
      <c r="MJ2407" s="121"/>
      <c r="MK2407" s="121"/>
      <c r="ML2407" s="121"/>
      <c r="MM2407" s="121"/>
      <c r="MN2407" s="121"/>
      <c r="MO2407" s="121"/>
      <c r="MP2407" s="121"/>
      <c r="MQ2407" s="121"/>
      <c r="MR2407" s="121"/>
      <c r="MS2407" s="121"/>
      <c r="MT2407" s="121"/>
      <c r="MU2407" s="121"/>
      <c r="MV2407" s="121"/>
      <c r="MW2407" s="121"/>
      <c r="MX2407" s="121"/>
      <c r="MY2407" s="121"/>
      <c r="MZ2407" s="121"/>
      <c r="NA2407" s="121"/>
      <c r="NB2407" s="121"/>
      <c r="NC2407" s="121"/>
      <c r="ND2407" s="121"/>
      <c r="NE2407" s="121"/>
      <c r="NF2407" s="121"/>
      <c r="NG2407" s="121"/>
      <c r="NH2407" s="121"/>
      <c r="NI2407" s="121"/>
      <c r="NJ2407" s="121"/>
      <c r="NK2407" s="121"/>
      <c r="NL2407" s="121"/>
      <c r="NM2407" s="121"/>
      <c r="NN2407" s="121"/>
      <c r="NO2407" s="121"/>
      <c r="NP2407" s="121"/>
      <c r="NQ2407" s="121"/>
      <c r="NR2407" s="121"/>
      <c r="NS2407" s="121"/>
      <c r="NT2407" s="121"/>
      <c r="NU2407" s="121"/>
      <c r="NV2407" s="121"/>
      <c r="NW2407" s="121"/>
      <c r="NX2407" s="121"/>
      <c r="NY2407" s="121"/>
      <c r="NZ2407" s="121"/>
      <c r="OA2407" s="121"/>
      <c r="OB2407" s="121"/>
      <c r="OC2407" s="121"/>
      <c r="OD2407" s="121"/>
      <c r="OE2407" s="121"/>
      <c r="OF2407" s="121"/>
      <c r="OG2407" s="121"/>
      <c r="OH2407" s="121"/>
      <c r="OI2407" s="121"/>
      <c r="OJ2407" s="121"/>
      <c r="OK2407" s="121"/>
      <c r="OL2407" s="121"/>
      <c r="OM2407" s="121"/>
      <c r="ON2407" s="121"/>
      <c r="OO2407" s="121"/>
      <c r="OP2407" s="121"/>
      <c r="OQ2407" s="121"/>
      <c r="OR2407" s="121"/>
      <c r="OS2407" s="121"/>
      <c r="OT2407" s="121"/>
      <c r="OU2407" s="121"/>
      <c r="OV2407" s="121"/>
      <c r="OW2407" s="121"/>
      <c r="OX2407" s="121"/>
      <c r="OY2407" s="121"/>
      <c r="OZ2407" s="121"/>
      <c r="PA2407" s="121"/>
      <c r="PB2407" s="121"/>
      <c r="PC2407" s="121"/>
      <c r="PD2407" s="121"/>
      <c r="PE2407" s="121"/>
      <c r="PF2407" s="121"/>
      <c r="PG2407" s="121"/>
      <c r="PH2407" s="121"/>
      <c r="PI2407" s="121"/>
      <c r="PJ2407" s="121"/>
      <c r="PK2407" s="121"/>
      <c r="PL2407" s="121"/>
      <c r="PM2407" s="121"/>
      <c r="PN2407" s="121"/>
      <c r="PO2407" s="121"/>
      <c r="PP2407" s="121"/>
      <c r="PQ2407" s="121"/>
      <c r="PR2407" s="121"/>
      <c r="PS2407" s="121"/>
      <c r="PT2407" s="121"/>
      <c r="PU2407" s="121"/>
      <c r="PV2407" s="121"/>
      <c r="PW2407" s="121"/>
      <c r="PX2407" s="121"/>
      <c r="PY2407" s="121"/>
      <c r="PZ2407" s="121"/>
      <c r="QA2407" s="121"/>
      <c r="QB2407" s="121"/>
      <c r="QC2407" s="121"/>
      <c r="QD2407" s="121"/>
      <c r="QE2407" s="121"/>
      <c r="QF2407" s="121"/>
      <c r="QG2407" s="121"/>
      <c r="QH2407" s="121"/>
      <c r="QI2407" s="121"/>
      <c r="QJ2407" s="121"/>
      <c r="QK2407" s="121"/>
      <c r="QL2407" s="121"/>
      <c r="QM2407" s="121"/>
      <c r="QN2407" s="121"/>
      <c r="QO2407" s="121"/>
      <c r="QP2407" s="121"/>
      <c r="QQ2407" s="121"/>
      <c r="QR2407" s="121"/>
      <c r="QS2407" s="121"/>
      <c r="QT2407" s="121"/>
      <c r="QU2407" s="121"/>
      <c r="QV2407" s="121"/>
      <c r="QW2407" s="121"/>
      <c r="QX2407" s="121"/>
      <c r="QY2407" s="121"/>
      <c r="QZ2407" s="121"/>
      <c r="RA2407" s="121"/>
      <c r="RB2407" s="121"/>
      <c r="RC2407" s="121"/>
      <c r="RD2407" s="121"/>
      <c r="RE2407" s="121"/>
      <c r="RF2407" s="121"/>
      <c r="RG2407" s="121"/>
      <c r="RH2407" s="121"/>
      <c r="RI2407" s="121"/>
      <c r="RJ2407" s="121"/>
      <c r="RK2407" s="121"/>
      <c r="RL2407" s="121"/>
      <c r="RM2407" s="121"/>
      <c r="RN2407" s="121"/>
      <c r="RO2407" s="121"/>
      <c r="RP2407" s="121"/>
      <c r="RQ2407" s="121"/>
      <c r="RR2407" s="121"/>
      <c r="RS2407" s="121"/>
      <c r="RT2407" s="121"/>
      <c r="RU2407" s="121"/>
      <c r="RV2407" s="121"/>
      <c r="RW2407" s="121"/>
      <c r="RX2407" s="121"/>
      <c r="RY2407" s="121"/>
      <c r="RZ2407" s="121"/>
      <c r="SA2407" s="121"/>
      <c r="SB2407" s="121"/>
      <c r="SC2407" s="121"/>
      <c r="SD2407" s="121"/>
      <c r="SE2407" s="121"/>
      <c r="SF2407" s="121"/>
      <c r="SG2407" s="121"/>
      <c r="SH2407" s="121"/>
      <c r="SI2407" s="121"/>
      <c r="SJ2407" s="121"/>
      <c r="SK2407" s="121"/>
      <c r="SL2407" s="121"/>
      <c r="SM2407" s="121"/>
      <c r="SN2407" s="121"/>
      <c r="SO2407" s="121"/>
      <c r="SP2407" s="121"/>
      <c r="SQ2407" s="121"/>
      <c r="SR2407" s="121"/>
      <c r="SS2407" s="121"/>
      <c r="ST2407" s="121"/>
      <c r="SU2407" s="121"/>
      <c r="SV2407" s="121"/>
      <c r="SW2407" s="121"/>
      <c r="SX2407" s="121"/>
      <c r="SY2407" s="121"/>
      <c r="SZ2407" s="121"/>
      <c r="TA2407" s="121"/>
      <c r="TB2407" s="121"/>
      <c r="TC2407" s="121"/>
      <c r="TD2407" s="121"/>
      <c r="TE2407" s="121"/>
      <c r="TF2407" s="121"/>
      <c r="TG2407" s="121"/>
      <c r="TH2407" s="121"/>
      <c r="TI2407" s="121"/>
      <c r="TJ2407" s="121"/>
      <c r="TK2407" s="121"/>
      <c r="TL2407" s="121"/>
      <c r="TM2407" s="121"/>
      <c r="TN2407" s="121"/>
      <c r="TO2407" s="121"/>
      <c r="TP2407" s="121"/>
      <c r="TQ2407" s="121"/>
      <c r="TR2407" s="121"/>
      <c r="TS2407" s="121"/>
      <c r="TT2407" s="121"/>
      <c r="TU2407" s="121"/>
      <c r="TV2407" s="121"/>
      <c r="TW2407" s="121"/>
      <c r="TX2407" s="121"/>
      <c r="TY2407" s="121"/>
      <c r="TZ2407" s="121"/>
      <c r="UA2407" s="121"/>
      <c r="UB2407" s="121"/>
      <c r="UC2407" s="121"/>
      <c r="UD2407" s="121"/>
      <c r="UE2407" s="121"/>
      <c r="UF2407" s="121"/>
      <c r="UG2407" s="121"/>
      <c r="UH2407" s="121"/>
      <c r="UI2407" s="121"/>
      <c r="UJ2407" s="121"/>
      <c r="UK2407" s="121"/>
      <c r="UL2407" s="121"/>
      <c r="UM2407" s="121"/>
      <c r="UN2407" s="121"/>
      <c r="UO2407" s="121"/>
      <c r="UP2407" s="121"/>
      <c r="UQ2407" s="121"/>
      <c r="UR2407" s="121"/>
      <c r="US2407" s="121"/>
      <c r="UT2407" s="121"/>
      <c r="UU2407" s="121"/>
      <c r="UV2407" s="121"/>
      <c r="UW2407" s="121"/>
      <c r="UX2407" s="121"/>
      <c r="UY2407" s="121"/>
      <c r="UZ2407" s="121"/>
      <c r="VA2407" s="121"/>
      <c r="VB2407" s="121"/>
      <c r="VC2407" s="121"/>
      <c r="VD2407" s="121"/>
      <c r="VE2407" s="121"/>
      <c r="VF2407" s="121"/>
      <c r="VG2407" s="121"/>
      <c r="VH2407" s="121"/>
      <c r="VI2407" s="121"/>
      <c r="VJ2407" s="121"/>
      <c r="VK2407" s="121"/>
      <c r="VL2407" s="121"/>
      <c r="VM2407" s="121"/>
      <c r="VN2407" s="121"/>
      <c r="VO2407" s="121"/>
      <c r="VP2407" s="121"/>
      <c r="VQ2407" s="121"/>
      <c r="VR2407" s="121"/>
      <c r="VS2407" s="121"/>
      <c r="VT2407" s="121"/>
      <c r="VU2407" s="121"/>
      <c r="VV2407" s="121"/>
      <c r="VW2407" s="121"/>
      <c r="VX2407" s="121"/>
      <c r="VY2407" s="121"/>
      <c r="VZ2407" s="121"/>
      <c r="WA2407" s="121"/>
      <c r="WB2407" s="121"/>
      <c r="WC2407" s="121"/>
      <c r="WD2407" s="121"/>
      <c r="WE2407" s="121"/>
      <c r="WF2407" s="121"/>
      <c r="WG2407" s="121"/>
      <c r="WH2407" s="121"/>
      <c r="WI2407" s="121"/>
      <c r="WJ2407" s="121"/>
      <c r="WK2407" s="121"/>
      <c r="WL2407" s="121"/>
      <c r="WM2407" s="121"/>
      <c r="WN2407" s="121"/>
      <c r="WO2407" s="121"/>
      <c r="WP2407" s="121"/>
      <c r="WQ2407" s="121"/>
      <c r="WR2407" s="121"/>
      <c r="WS2407" s="121"/>
      <c r="WT2407" s="121"/>
      <c r="WU2407" s="121"/>
      <c r="WV2407" s="121"/>
      <c r="WW2407" s="121"/>
      <c r="WX2407" s="121"/>
      <c r="WY2407" s="121"/>
      <c r="WZ2407" s="121"/>
      <c r="XA2407" s="121"/>
      <c r="XB2407" s="121"/>
      <c r="XC2407" s="121"/>
      <c r="XD2407" s="121"/>
      <c r="XE2407" s="121"/>
      <c r="XF2407" s="121"/>
      <c r="XG2407" s="121"/>
      <c r="XH2407" s="121"/>
      <c r="XI2407" s="121"/>
      <c r="XJ2407" s="121"/>
      <c r="XK2407" s="121"/>
      <c r="XL2407" s="121"/>
      <c r="XM2407" s="121"/>
      <c r="XN2407" s="121"/>
      <c r="XO2407" s="121"/>
      <c r="XP2407" s="121"/>
      <c r="XQ2407" s="121"/>
      <c r="XR2407" s="121"/>
      <c r="XS2407" s="121"/>
      <c r="XT2407" s="121"/>
      <c r="XU2407" s="121"/>
      <c r="XV2407" s="121"/>
      <c r="XW2407" s="121"/>
      <c r="XX2407" s="121"/>
      <c r="XY2407" s="121"/>
      <c r="XZ2407" s="121"/>
      <c r="YA2407" s="121"/>
      <c r="YB2407" s="121"/>
      <c r="YC2407" s="121"/>
      <c r="YD2407" s="121"/>
      <c r="YE2407" s="121"/>
      <c r="YF2407" s="121"/>
      <c r="YG2407" s="121"/>
      <c r="YH2407" s="121"/>
      <c r="YI2407" s="121"/>
      <c r="YJ2407" s="121"/>
      <c r="YK2407" s="121"/>
      <c r="YL2407" s="121"/>
      <c r="YM2407" s="121"/>
      <c r="YN2407" s="121"/>
      <c r="YO2407" s="121"/>
      <c r="YP2407" s="121"/>
      <c r="YQ2407" s="121"/>
      <c r="YR2407" s="121"/>
      <c r="YS2407" s="121"/>
      <c r="YT2407" s="121"/>
      <c r="YU2407" s="121"/>
      <c r="YV2407" s="121"/>
      <c r="YW2407" s="121"/>
      <c r="YX2407" s="121"/>
      <c r="YY2407" s="121"/>
      <c r="YZ2407" s="121"/>
      <c r="ZA2407" s="121"/>
      <c r="ZB2407" s="121"/>
      <c r="ZC2407" s="121"/>
      <c r="ZD2407" s="121"/>
      <c r="ZE2407" s="121"/>
      <c r="ZF2407" s="121"/>
      <c r="ZG2407" s="121"/>
      <c r="ZH2407" s="121"/>
      <c r="ZI2407" s="121"/>
      <c r="ZJ2407" s="121"/>
      <c r="ZK2407" s="121"/>
      <c r="ZL2407" s="121"/>
      <c r="ZM2407" s="121"/>
      <c r="ZN2407" s="121"/>
      <c r="ZO2407" s="121"/>
      <c r="ZP2407" s="121"/>
      <c r="ZQ2407" s="121"/>
      <c r="ZR2407" s="121"/>
      <c r="ZS2407" s="121"/>
      <c r="ZT2407" s="121"/>
      <c r="ZU2407" s="121"/>
      <c r="ZV2407" s="121"/>
      <c r="ZW2407" s="121"/>
      <c r="ZX2407" s="121"/>
      <c r="ZY2407" s="121"/>
      <c r="ZZ2407" s="121"/>
      <c r="AAA2407" s="121"/>
      <c r="AAB2407" s="121"/>
      <c r="AAC2407" s="121"/>
      <c r="AAD2407" s="121"/>
      <c r="AAE2407" s="121"/>
      <c r="AAF2407" s="121"/>
      <c r="AAG2407" s="121"/>
      <c r="AAH2407" s="121"/>
      <c r="AAI2407" s="121"/>
      <c r="AAJ2407" s="121"/>
      <c r="AAK2407" s="121"/>
      <c r="AAL2407" s="121"/>
      <c r="AAM2407" s="121"/>
      <c r="AAN2407" s="121"/>
      <c r="AAO2407" s="121"/>
      <c r="AAP2407" s="121"/>
      <c r="AAQ2407" s="121"/>
      <c r="AAR2407" s="121"/>
      <c r="AAS2407" s="121"/>
      <c r="AAT2407" s="121"/>
      <c r="AAU2407" s="121"/>
      <c r="AAV2407" s="121"/>
      <c r="AAW2407" s="121"/>
      <c r="AAX2407" s="121"/>
      <c r="AAY2407" s="121"/>
      <c r="AAZ2407" s="121"/>
      <c r="ABA2407" s="121"/>
      <c r="ABB2407" s="121"/>
      <c r="ABC2407" s="121"/>
      <c r="ABD2407" s="121"/>
      <c r="ABE2407" s="121"/>
      <c r="ABF2407" s="121"/>
      <c r="ABG2407" s="121"/>
      <c r="ABH2407" s="121"/>
      <c r="ABI2407" s="121"/>
      <c r="ABJ2407" s="121"/>
      <c r="ABK2407" s="121"/>
      <c r="ABL2407" s="121"/>
      <c r="ABM2407" s="121"/>
      <c r="ABN2407" s="121"/>
      <c r="ABO2407" s="121"/>
      <c r="ABP2407" s="121"/>
      <c r="ABQ2407" s="121"/>
      <c r="ABR2407" s="121"/>
      <c r="ABS2407" s="121"/>
      <c r="ABT2407" s="121"/>
      <c r="ABU2407" s="121"/>
      <c r="ABV2407" s="121"/>
      <c r="ABW2407" s="121"/>
      <c r="ABX2407" s="121"/>
      <c r="ABY2407" s="121"/>
      <c r="ABZ2407" s="121"/>
      <c r="ACA2407" s="121"/>
      <c r="ACB2407" s="121"/>
      <c r="ACC2407" s="121"/>
      <c r="ACD2407" s="121"/>
      <c r="ACE2407" s="121"/>
      <c r="ACF2407" s="121"/>
      <c r="ACG2407" s="121"/>
      <c r="ACH2407" s="121"/>
      <c r="ACI2407" s="121"/>
      <c r="ACJ2407" s="121"/>
      <c r="ACK2407" s="121"/>
      <c r="ACL2407" s="121"/>
      <c r="ACM2407" s="121"/>
      <c r="ACN2407" s="121"/>
      <c r="ACO2407" s="121"/>
      <c r="ACP2407" s="121"/>
      <c r="ACQ2407" s="121"/>
      <c r="ACR2407" s="121"/>
      <c r="ACS2407" s="121"/>
      <c r="ACT2407" s="121"/>
      <c r="ACU2407" s="121"/>
      <c r="ACV2407" s="121"/>
      <c r="ACW2407" s="121"/>
      <c r="ACX2407" s="121"/>
      <c r="ACY2407" s="121"/>
      <c r="ACZ2407" s="121"/>
      <c r="ADA2407" s="121"/>
      <c r="ADB2407" s="121"/>
      <c r="ADC2407" s="121"/>
      <c r="ADD2407" s="121"/>
      <c r="ADE2407" s="121"/>
      <c r="ADF2407" s="121"/>
      <c r="ADG2407" s="121"/>
      <c r="ADH2407" s="121"/>
      <c r="ADI2407" s="121"/>
      <c r="ADJ2407" s="121"/>
      <c r="ADK2407" s="121"/>
      <c r="ADL2407" s="121"/>
      <c r="ADM2407" s="121"/>
      <c r="ADN2407" s="121"/>
      <c r="ADO2407" s="121"/>
      <c r="ADP2407" s="121"/>
      <c r="ADQ2407" s="121"/>
      <c r="ADR2407" s="121"/>
      <c r="ADS2407" s="121"/>
      <c r="ADT2407" s="121"/>
      <c r="ADU2407" s="121"/>
      <c r="ADV2407" s="121"/>
      <c r="ADW2407" s="121"/>
      <c r="ADX2407" s="121"/>
      <c r="ADY2407" s="121"/>
      <c r="ADZ2407" s="121"/>
      <c r="AEA2407" s="121"/>
      <c r="AEB2407" s="121"/>
      <c r="AEC2407" s="121"/>
      <c r="AED2407" s="121"/>
      <c r="AEE2407" s="121"/>
      <c r="AEF2407" s="121"/>
      <c r="AEG2407" s="121"/>
      <c r="AEH2407" s="121"/>
      <c r="AEI2407" s="121"/>
      <c r="AEJ2407" s="121"/>
      <c r="AEK2407" s="121"/>
      <c r="AEL2407" s="121"/>
      <c r="AEM2407" s="121"/>
      <c r="AEN2407" s="121"/>
      <c r="AEO2407" s="121"/>
      <c r="AEP2407" s="121"/>
      <c r="AEQ2407" s="121"/>
      <c r="AER2407" s="121"/>
      <c r="AES2407" s="121"/>
      <c r="AET2407" s="121"/>
      <c r="AEU2407" s="121"/>
      <c r="AEV2407" s="121"/>
      <c r="AEW2407" s="121"/>
      <c r="AEX2407" s="121"/>
      <c r="AEY2407" s="121"/>
      <c r="AEZ2407" s="121"/>
      <c r="AFA2407" s="121"/>
      <c r="AFB2407" s="121"/>
      <c r="AFC2407" s="121"/>
      <c r="AFD2407" s="121"/>
      <c r="AFE2407" s="121"/>
      <c r="AFF2407" s="121"/>
      <c r="AFG2407" s="121"/>
      <c r="AFH2407" s="121"/>
      <c r="AFI2407" s="121"/>
      <c r="AFJ2407" s="121"/>
      <c r="AFK2407" s="121"/>
      <c r="AFL2407" s="121"/>
      <c r="AFM2407" s="121"/>
      <c r="AFN2407" s="121"/>
      <c r="AFO2407" s="121"/>
      <c r="AFP2407" s="121"/>
      <c r="AFQ2407" s="121"/>
      <c r="AFR2407" s="121"/>
      <c r="AFS2407" s="121"/>
      <c r="AFT2407" s="121"/>
      <c r="AFU2407" s="121"/>
      <c r="AFV2407" s="121"/>
      <c r="AFW2407" s="121"/>
      <c r="AFX2407" s="121"/>
      <c r="AFY2407" s="121"/>
      <c r="AFZ2407" s="121"/>
      <c r="AGA2407" s="121"/>
      <c r="AGB2407" s="121"/>
      <c r="AGC2407" s="121"/>
      <c r="AGD2407" s="121"/>
      <c r="AGE2407" s="121"/>
      <c r="AGF2407" s="121"/>
      <c r="AGG2407" s="121"/>
      <c r="AGH2407" s="121"/>
      <c r="AGI2407" s="121"/>
      <c r="AGJ2407" s="121"/>
      <c r="AGK2407" s="121"/>
      <c r="AGL2407" s="121"/>
      <c r="AGM2407" s="121"/>
      <c r="AGN2407" s="121"/>
      <c r="AGO2407" s="121"/>
      <c r="AGP2407" s="121"/>
      <c r="AGQ2407" s="121"/>
      <c r="AGR2407" s="121"/>
      <c r="AGS2407" s="121"/>
      <c r="AGT2407" s="121"/>
      <c r="AGU2407" s="121"/>
      <c r="AGV2407" s="121"/>
      <c r="AGW2407" s="121"/>
      <c r="AGX2407" s="121"/>
      <c r="AGY2407" s="121"/>
      <c r="AGZ2407" s="121"/>
      <c r="AHA2407" s="121"/>
      <c r="AHB2407" s="121"/>
      <c r="AHC2407" s="121"/>
      <c r="AHD2407" s="121"/>
      <c r="AHE2407" s="121"/>
      <c r="AHF2407" s="121"/>
      <c r="AHG2407" s="121"/>
      <c r="AHH2407" s="121"/>
      <c r="AHI2407" s="121"/>
      <c r="AHJ2407" s="121"/>
      <c r="AHK2407" s="121"/>
      <c r="AHL2407" s="121"/>
      <c r="AHM2407" s="121"/>
      <c r="AHN2407" s="121"/>
      <c r="AHO2407" s="121"/>
      <c r="AHP2407" s="121"/>
      <c r="AHQ2407" s="121"/>
      <c r="AHR2407" s="121"/>
      <c r="AHS2407" s="121"/>
      <c r="AHT2407" s="121"/>
      <c r="AHU2407" s="121"/>
      <c r="AHV2407" s="121"/>
      <c r="AHW2407" s="121"/>
      <c r="AHX2407" s="121"/>
      <c r="AHY2407" s="121"/>
      <c r="AHZ2407" s="121"/>
      <c r="AIA2407" s="121"/>
      <c r="AIB2407" s="121"/>
      <c r="AIC2407" s="121"/>
      <c r="AID2407" s="121"/>
      <c r="AIE2407" s="121"/>
      <c r="AIF2407" s="121"/>
      <c r="AIG2407" s="121"/>
      <c r="AIH2407" s="121"/>
      <c r="AII2407" s="121"/>
      <c r="AIJ2407" s="121"/>
      <c r="AIK2407" s="121"/>
      <c r="AIL2407" s="121"/>
      <c r="AIM2407" s="121"/>
      <c r="AIN2407" s="121"/>
      <c r="AIO2407" s="121"/>
      <c r="AIP2407" s="121"/>
      <c r="AIQ2407" s="121"/>
      <c r="AIR2407" s="121"/>
      <c r="AIS2407" s="121"/>
      <c r="AIT2407" s="121"/>
      <c r="AIU2407" s="121"/>
      <c r="AIV2407" s="121"/>
      <c r="AIW2407" s="121"/>
      <c r="AIX2407" s="121"/>
      <c r="AIY2407" s="121"/>
      <c r="AIZ2407" s="121"/>
      <c r="AJA2407" s="121"/>
      <c r="AJB2407" s="121"/>
      <c r="AJC2407" s="121"/>
      <c r="AJD2407" s="121"/>
      <c r="AJE2407" s="121"/>
      <c r="AJF2407" s="121"/>
      <c r="AJG2407" s="121"/>
      <c r="AJH2407" s="121"/>
      <c r="AJI2407" s="121"/>
      <c r="AJJ2407" s="121"/>
      <c r="AJK2407" s="121"/>
      <c r="AJL2407" s="121"/>
      <c r="AJM2407" s="121"/>
      <c r="AJN2407" s="121"/>
      <c r="AJO2407" s="121"/>
      <c r="AJP2407" s="121"/>
      <c r="AJQ2407" s="121"/>
      <c r="AJR2407" s="121"/>
      <c r="AJS2407" s="121"/>
      <c r="AJT2407" s="121"/>
      <c r="AJU2407" s="121"/>
      <c r="AJV2407" s="121"/>
      <c r="AJW2407" s="121"/>
      <c r="AJX2407" s="121"/>
      <c r="AJY2407" s="121"/>
      <c r="AJZ2407" s="121"/>
      <c r="AKA2407" s="121"/>
      <c r="AKB2407" s="121"/>
      <c r="AKC2407" s="121"/>
      <c r="AKD2407" s="121"/>
      <c r="AKE2407" s="121"/>
      <c r="AKF2407" s="121"/>
      <c r="AKG2407" s="121"/>
      <c r="AKH2407" s="121"/>
      <c r="AKI2407" s="121"/>
      <c r="AKJ2407" s="121"/>
      <c r="AKK2407" s="121"/>
      <c r="AKL2407" s="121"/>
      <c r="AKM2407" s="121"/>
      <c r="AKN2407" s="121"/>
      <c r="AKO2407" s="121"/>
      <c r="AKP2407" s="121"/>
      <c r="AKQ2407" s="121"/>
      <c r="AKR2407" s="121"/>
      <c r="AKS2407" s="121"/>
      <c r="AKT2407" s="121"/>
      <c r="AKU2407" s="121"/>
      <c r="AKV2407" s="121"/>
      <c r="AKW2407" s="121"/>
      <c r="AKX2407" s="121"/>
      <c r="AKY2407" s="121"/>
      <c r="AKZ2407" s="121"/>
      <c r="ALA2407" s="121"/>
      <c r="ALB2407" s="121"/>
      <c r="ALC2407" s="121"/>
      <c r="ALD2407" s="121"/>
      <c r="ALE2407" s="121"/>
      <c r="ALF2407" s="121"/>
      <c r="ALG2407" s="121"/>
      <c r="ALH2407" s="121"/>
      <c r="ALI2407" s="121"/>
      <c r="ALJ2407" s="121"/>
      <c r="ALK2407" s="121"/>
      <c r="ALL2407" s="121"/>
      <c r="ALM2407" s="121"/>
      <c r="ALN2407" s="121"/>
      <c r="ALO2407" s="121"/>
      <c r="ALP2407" s="121"/>
      <c r="ALQ2407" s="121"/>
      <c r="ALR2407" s="121"/>
      <c r="ALS2407" s="121"/>
      <c r="ALT2407" s="121"/>
      <c r="ALU2407" s="121"/>
      <c r="ALV2407" s="121"/>
      <c r="ALW2407" s="121"/>
      <c r="ALX2407" s="121"/>
      <c r="ALY2407" s="121"/>
      <c r="ALZ2407" s="121"/>
      <c r="AMA2407" s="121"/>
      <c r="AMB2407" s="121"/>
      <c r="AMC2407" s="121"/>
      <c r="AMD2407" s="121"/>
      <c r="AME2407" s="121"/>
      <c r="AMF2407" s="121"/>
      <c r="AMG2407" s="121"/>
      <c r="AMH2407" s="121"/>
      <c r="AMI2407" s="121"/>
      <c r="AMJ2407" s="121"/>
      <c r="AMK2407" s="121"/>
    </row>
    <row r="2408" spans="1:1025" s="108" customFormat="1" ht="151.19999999999999">
      <c r="A2408" s="15">
        <v>2405</v>
      </c>
      <c r="B2408" s="16" t="s">
        <v>4341</v>
      </c>
      <c r="C2408" s="274" t="s">
        <v>73</v>
      </c>
      <c r="D2408" s="16" t="s">
        <v>5962</v>
      </c>
      <c r="E2408" s="16" t="s">
        <v>5975</v>
      </c>
      <c r="F2408" s="16" t="s">
        <v>938</v>
      </c>
      <c r="G2408" s="16" t="s">
        <v>5976</v>
      </c>
      <c r="H2408" s="16" t="s">
        <v>5977</v>
      </c>
      <c r="I2408" s="16" t="s">
        <v>2029</v>
      </c>
      <c r="J2408" s="16" t="s">
        <v>2394</v>
      </c>
      <c r="K2408" s="16" t="s">
        <v>2797</v>
      </c>
      <c r="L2408" s="16" t="s">
        <v>3272</v>
      </c>
      <c r="M2408" s="63" t="s">
        <v>5978</v>
      </c>
      <c r="N2408" s="121"/>
      <c r="O2408" s="121"/>
      <c r="P2408" s="121"/>
      <c r="Q2408" s="121"/>
      <c r="R2408" s="121"/>
      <c r="S2408" s="121"/>
      <c r="T2408" s="121"/>
      <c r="U2408" s="121"/>
      <c r="V2408" s="121"/>
      <c r="W2408" s="121"/>
      <c r="X2408" s="121"/>
      <c r="Y2408" s="121"/>
      <c r="Z2408" s="121"/>
      <c r="AA2408" s="121"/>
      <c r="AB2408" s="121"/>
      <c r="AC2408" s="121"/>
      <c r="AD2408" s="121"/>
      <c r="AE2408" s="121"/>
      <c r="AF2408" s="121"/>
      <c r="AG2408" s="121"/>
      <c r="AH2408" s="121"/>
      <c r="AI2408" s="121"/>
      <c r="AJ2408" s="121"/>
      <c r="AK2408" s="121"/>
      <c r="AL2408" s="121"/>
      <c r="AM2408" s="121"/>
      <c r="AN2408" s="121"/>
      <c r="AO2408" s="121"/>
      <c r="AP2408" s="121"/>
      <c r="AQ2408" s="121"/>
      <c r="AR2408" s="121"/>
      <c r="AS2408" s="121"/>
      <c r="AT2408" s="121"/>
      <c r="AU2408" s="121"/>
      <c r="AV2408" s="121"/>
      <c r="AW2408" s="121"/>
      <c r="AX2408" s="121"/>
      <c r="AY2408" s="121"/>
      <c r="AZ2408" s="121"/>
      <c r="BA2408" s="121"/>
      <c r="BB2408" s="121"/>
      <c r="BC2408" s="121"/>
      <c r="BD2408" s="121"/>
      <c r="BE2408" s="121"/>
      <c r="BF2408" s="121"/>
      <c r="BG2408" s="121"/>
      <c r="BH2408" s="121"/>
      <c r="BI2408" s="121"/>
      <c r="BJ2408" s="121"/>
      <c r="BK2408" s="121"/>
      <c r="BL2408" s="121"/>
      <c r="BM2408" s="121"/>
      <c r="BN2408" s="121"/>
      <c r="BO2408" s="121"/>
      <c r="BP2408" s="121"/>
      <c r="BQ2408" s="121"/>
      <c r="BR2408" s="121"/>
      <c r="BS2408" s="121"/>
      <c r="BT2408" s="121"/>
      <c r="BU2408" s="121"/>
      <c r="BV2408" s="121"/>
      <c r="BW2408" s="121"/>
      <c r="BX2408" s="121"/>
      <c r="BY2408" s="121"/>
      <c r="BZ2408" s="121"/>
      <c r="CA2408" s="121"/>
      <c r="CB2408" s="121"/>
      <c r="CC2408" s="121"/>
      <c r="CD2408" s="121"/>
      <c r="CE2408" s="121"/>
      <c r="CF2408" s="121"/>
      <c r="CG2408" s="121"/>
      <c r="CH2408" s="121"/>
      <c r="CI2408" s="121"/>
      <c r="CJ2408" s="121"/>
      <c r="CK2408" s="121"/>
      <c r="CL2408" s="121"/>
      <c r="CM2408" s="121"/>
      <c r="CN2408" s="121"/>
      <c r="CO2408" s="121"/>
      <c r="CP2408" s="121"/>
      <c r="CQ2408" s="121"/>
      <c r="CR2408" s="121"/>
      <c r="CS2408" s="121"/>
      <c r="CT2408" s="121"/>
      <c r="CU2408" s="121"/>
      <c r="CV2408" s="121"/>
      <c r="CW2408" s="121"/>
      <c r="CX2408" s="121"/>
      <c r="CY2408" s="121"/>
      <c r="CZ2408" s="121"/>
      <c r="DA2408" s="121"/>
      <c r="DB2408" s="121"/>
      <c r="DC2408" s="121"/>
      <c r="DD2408" s="121"/>
      <c r="DE2408" s="121"/>
      <c r="DF2408" s="121"/>
      <c r="DG2408" s="121"/>
      <c r="DH2408" s="121"/>
      <c r="DI2408" s="121"/>
      <c r="DJ2408" s="121"/>
      <c r="DK2408" s="121"/>
      <c r="DL2408" s="121"/>
      <c r="DM2408" s="121"/>
      <c r="DN2408" s="121"/>
      <c r="DO2408" s="121"/>
      <c r="DP2408" s="121"/>
      <c r="DQ2408" s="121"/>
      <c r="DR2408" s="121"/>
      <c r="DS2408" s="121"/>
      <c r="DT2408" s="121"/>
      <c r="DU2408" s="121"/>
      <c r="DV2408" s="121"/>
      <c r="DW2408" s="121"/>
      <c r="DX2408" s="121"/>
      <c r="DY2408" s="121"/>
      <c r="DZ2408" s="121"/>
      <c r="EA2408" s="121"/>
      <c r="EB2408" s="121"/>
      <c r="EC2408" s="121"/>
      <c r="ED2408" s="121"/>
      <c r="EE2408" s="121"/>
      <c r="EF2408" s="121"/>
      <c r="EG2408" s="121"/>
      <c r="EH2408" s="121"/>
      <c r="EI2408" s="121"/>
      <c r="EJ2408" s="121"/>
      <c r="EK2408" s="121"/>
      <c r="EL2408" s="121"/>
      <c r="EM2408" s="121"/>
      <c r="EN2408" s="121"/>
      <c r="EO2408" s="121"/>
      <c r="EP2408" s="121"/>
      <c r="EQ2408" s="121"/>
      <c r="ER2408" s="121"/>
      <c r="ES2408" s="121"/>
      <c r="ET2408" s="121"/>
      <c r="EU2408" s="121"/>
      <c r="EV2408" s="121"/>
      <c r="EW2408" s="121"/>
      <c r="EX2408" s="121"/>
      <c r="EY2408" s="121"/>
      <c r="EZ2408" s="121"/>
      <c r="FA2408" s="121"/>
      <c r="FB2408" s="121"/>
      <c r="FC2408" s="121"/>
      <c r="FD2408" s="121"/>
      <c r="FE2408" s="121"/>
      <c r="FF2408" s="121"/>
      <c r="FG2408" s="121"/>
      <c r="FH2408" s="121"/>
      <c r="FI2408" s="121"/>
      <c r="FJ2408" s="121"/>
      <c r="FK2408" s="121"/>
      <c r="FL2408" s="121"/>
      <c r="FM2408" s="121"/>
      <c r="FN2408" s="121"/>
      <c r="FO2408" s="121"/>
      <c r="FP2408" s="121"/>
      <c r="FQ2408" s="121"/>
      <c r="FR2408" s="121"/>
      <c r="FS2408" s="121"/>
      <c r="FT2408" s="121"/>
      <c r="FU2408" s="121"/>
      <c r="FV2408" s="121"/>
      <c r="FW2408" s="121"/>
      <c r="FX2408" s="121"/>
      <c r="FY2408" s="121"/>
      <c r="FZ2408" s="121"/>
      <c r="GA2408" s="121"/>
      <c r="GB2408" s="121"/>
      <c r="GC2408" s="121"/>
      <c r="GD2408" s="121"/>
      <c r="GE2408" s="121"/>
      <c r="GF2408" s="121"/>
      <c r="GG2408" s="121"/>
      <c r="GH2408" s="121"/>
      <c r="GI2408" s="121"/>
      <c r="GJ2408" s="121"/>
      <c r="GK2408" s="121"/>
      <c r="GL2408" s="121"/>
      <c r="GM2408" s="121"/>
      <c r="GN2408" s="121"/>
      <c r="GO2408" s="121"/>
      <c r="GP2408" s="121"/>
      <c r="GQ2408" s="121"/>
      <c r="GR2408" s="121"/>
      <c r="GS2408" s="121"/>
      <c r="GT2408" s="121"/>
      <c r="GU2408" s="121"/>
      <c r="GV2408" s="121"/>
      <c r="GW2408" s="121"/>
      <c r="GX2408" s="121"/>
      <c r="GY2408" s="121"/>
      <c r="GZ2408" s="121"/>
      <c r="HA2408" s="121"/>
      <c r="HB2408" s="121"/>
      <c r="HC2408" s="121"/>
      <c r="HD2408" s="121"/>
      <c r="HE2408" s="121"/>
      <c r="HF2408" s="121"/>
      <c r="HG2408" s="121"/>
      <c r="HH2408" s="121"/>
      <c r="HI2408" s="121"/>
      <c r="HJ2408" s="121"/>
      <c r="HK2408" s="121"/>
      <c r="HL2408" s="121"/>
      <c r="HM2408" s="121"/>
      <c r="HN2408" s="121"/>
      <c r="HO2408" s="121"/>
      <c r="HP2408" s="121"/>
      <c r="HQ2408" s="121"/>
      <c r="HR2408" s="121"/>
      <c r="HS2408" s="121"/>
      <c r="HT2408" s="121"/>
      <c r="HU2408" s="121"/>
      <c r="HV2408" s="121"/>
      <c r="HW2408" s="121"/>
      <c r="HX2408" s="121"/>
      <c r="HY2408" s="121"/>
      <c r="HZ2408" s="121"/>
      <c r="IA2408" s="121"/>
      <c r="IB2408" s="121"/>
      <c r="IC2408" s="121"/>
      <c r="ID2408" s="121"/>
      <c r="IE2408" s="121"/>
      <c r="IF2408" s="121"/>
      <c r="IG2408" s="121"/>
      <c r="IH2408" s="121"/>
      <c r="II2408" s="121"/>
      <c r="IJ2408" s="121"/>
      <c r="IK2408" s="121"/>
      <c r="IL2408" s="121"/>
      <c r="IM2408" s="121"/>
      <c r="IN2408" s="121"/>
      <c r="IO2408" s="121"/>
      <c r="IP2408" s="121"/>
      <c r="IQ2408" s="121"/>
      <c r="IR2408" s="121"/>
      <c r="IS2408" s="121"/>
      <c r="IT2408" s="121"/>
      <c r="IU2408" s="121"/>
      <c r="IV2408" s="121"/>
      <c r="IW2408" s="121"/>
      <c r="IX2408" s="121"/>
      <c r="IY2408" s="121"/>
      <c r="IZ2408" s="121"/>
      <c r="JA2408" s="121"/>
      <c r="JB2408" s="121"/>
      <c r="JC2408" s="121"/>
      <c r="JD2408" s="121"/>
      <c r="JE2408" s="121"/>
      <c r="JF2408" s="121"/>
      <c r="JG2408" s="121"/>
      <c r="JH2408" s="121"/>
      <c r="JI2408" s="121"/>
      <c r="JJ2408" s="121"/>
      <c r="JK2408" s="121"/>
      <c r="JL2408" s="121"/>
      <c r="JM2408" s="121"/>
      <c r="JN2408" s="121"/>
      <c r="JO2408" s="121"/>
      <c r="JP2408" s="121"/>
      <c r="JQ2408" s="121"/>
      <c r="JR2408" s="121"/>
      <c r="JS2408" s="121"/>
      <c r="JT2408" s="121"/>
      <c r="JU2408" s="121"/>
      <c r="JV2408" s="121"/>
      <c r="JW2408" s="121"/>
      <c r="JX2408" s="121"/>
      <c r="JY2408" s="121"/>
      <c r="JZ2408" s="121"/>
      <c r="KA2408" s="121"/>
      <c r="KB2408" s="121"/>
      <c r="KC2408" s="121"/>
      <c r="KD2408" s="121"/>
      <c r="KE2408" s="121"/>
      <c r="KF2408" s="121"/>
      <c r="KG2408" s="121"/>
      <c r="KH2408" s="121"/>
      <c r="KI2408" s="121"/>
      <c r="KJ2408" s="121"/>
      <c r="KK2408" s="121"/>
      <c r="KL2408" s="121"/>
      <c r="KM2408" s="121"/>
      <c r="KN2408" s="121"/>
      <c r="KO2408" s="121"/>
      <c r="KP2408" s="121"/>
      <c r="KQ2408" s="121"/>
      <c r="KR2408" s="121"/>
      <c r="KS2408" s="121"/>
      <c r="KT2408" s="121"/>
      <c r="KU2408" s="121"/>
      <c r="KV2408" s="121"/>
      <c r="KW2408" s="121"/>
      <c r="KX2408" s="121"/>
      <c r="KY2408" s="121"/>
      <c r="KZ2408" s="121"/>
      <c r="LA2408" s="121"/>
      <c r="LB2408" s="121"/>
      <c r="LC2408" s="121"/>
      <c r="LD2408" s="121"/>
      <c r="LE2408" s="121"/>
      <c r="LF2408" s="121"/>
      <c r="LG2408" s="121"/>
      <c r="LH2408" s="121"/>
      <c r="LI2408" s="121"/>
      <c r="LJ2408" s="121"/>
      <c r="LK2408" s="121"/>
      <c r="LL2408" s="121"/>
      <c r="LM2408" s="121"/>
      <c r="LN2408" s="121"/>
      <c r="LO2408" s="121"/>
      <c r="LP2408" s="121"/>
      <c r="LQ2408" s="121"/>
      <c r="LR2408" s="121"/>
      <c r="LS2408" s="121"/>
      <c r="LT2408" s="121"/>
      <c r="LU2408" s="121"/>
      <c r="LV2408" s="121"/>
      <c r="LW2408" s="121"/>
      <c r="LX2408" s="121"/>
      <c r="LY2408" s="121"/>
      <c r="LZ2408" s="121"/>
      <c r="MA2408" s="121"/>
      <c r="MB2408" s="121"/>
      <c r="MC2408" s="121"/>
      <c r="MD2408" s="121"/>
      <c r="ME2408" s="121"/>
      <c r="MF2408" s="121"/>
      <c r="MG2408" s="121"/>
      <c r="MH2408" s="121"/>
      <c r="MI2408" s="121"/>
      <c r="MJ2408" s="121"/>
      <c r="MK2408" s="121"/>
      <c r="ML2408" s="121"/>
      <c r="MM2408" s="121"/>
      <c r="MN2408" s="121"/>
      <c r="MO2408" s="121"/>
      <c r="MP2408" s="121"/>
      <c r="MQ2408" s="121"/>
      <c r="MR2408" s="121"/>
      <c r="MS2408" s="121"/>
      <c r="MT2408" s="121"/>
      <c r="MU2408" s="121"/>
      <c r="MV2408" s="121"/>
      <c r="MW2408" s="121"/>
      <c r="MX2408" s="121"/>
      <c r="MY2408" s="121"/>
      <c r="MZ2408" s="121"/>
      <c r="NA2408" s="121"/>
      <c r="NB2408" s="121"/>
      <c r="NC2408" s="121"/>
      <c r="ND2408" s="121"/>
      <c r="NE2408" s="121"/>
      <c r="NF2408" s="121"/>
      <c r="NG2408" s="121"/>
      <c r="NH2408" s="121"/>
      <c r="NI2408" s="121"/>
      <c r="NJ2408" s="121"/>
      <c r="NK2408" s="121"/>
      <c r="NL2408" s="121"/>
      <c r="NM2408" s="121"/>
      <c r="NN2408" s="121"/>
      <c r="NO2408" s="121"/>
      <c r="NP2408" s="121"/>
      <c r="NQ2408" s="121"/>
      <c r="NR2408" s="121"/>
      <c r="NS2408" s="121"/>
      <c r="NT2408" s="121"/>
      <c r="NU2408" s="121"/>
      <c r="NV2408" s="121"/>
      <c r="NW2408" s="121"/>
      <c r="NX2408" s="121"/>
      <c r="NY2408" s="121"/>
      <c r="NZ2408" s="121"/>
      <c r="OA2408" s="121"/>
      <c r="OB2408" s="121"/>
      <c r="OC2408" s="121"/>
      <c r="OD2408" s="121"/>
      <c r="OE2408" s="121"/>
      <c r="OF2408" s="121"/>
      <c r="OG2408" s="121"/>
      <c r="OH2408" s="121"/>
      <c r="OI2408" s="121"/>
      <c r="OJ2408" s="121"/>
      <c r="OK2408" s="121"/>
      <c r="OL2408" s="121"/>
      <c r="OM2408" s="121"/>
      <c r="ON2408" s="121"/>
      <c r="OO2408" s="121"/>
      <c r="OP2408" s="121"/>
      <c r="OQ2408" s="121"/>
      <c r="OR2408" s="121"/>
      <c r="OS2408" s="121"/>
      <c r="OT2408" s="121"/>
      <c r="OU2408" s="121"/>
      <c r="OV2408" s="121"/>
      <c r="OW2408" s="121"/>
      <c r="OX2408" s="121"/>
      <c r="OY2408" s="121"/>
      <c r="OZ2408" s="121"/>
      <c r="PA2408" s="121"/>
      <c r="PB2408" s="121"/>
      <c r="PC2408" s="121"/>
      <c r="PD2408" s="121"/>
      <c r="PE2408" s="121"/>
      <c r="PF2408" s="121"/>
      <c r="PG2408" s="121"/>
      <c r="PH2408" s="121"/>
      <c r="PI2408" s="121"/>
      <c r="PJ2408" s="121"/>
      <c r="PK2408" s="121"/>
      <c r="PL2408" s="121"/>
      <c r="PM2408" s="121"/>
      <c r="PN2408" s="121"/>
      <c r="PO2408" s="121"/>
      <c r="PP2408" s="121"/>
      <c r="PQ2408" s="121"/>
      <c r="PR2408" s="121"/>
      <c r="PS2408" s="121"/>
      <c r="PT2408" s="121"/>
      <c r="PU2408" s="121"/>
      <c r="PV2408" s="121"/>
      <c r="PW2408" s="121"/>
      <c r="PX2408" s="121"/>
      <c r="PY2408" s="121"/>
      <c r="PZ2408" s="121"/>
      <c r="QA2408" s="121"/>
      <c r="QB2408" s="121"/>
      <c r="QC2408" s="121"/>
      <c r="QD2408" s="121"/>
      <c r="QE2408" s="121"/>
      <c r="QF2408" s="121"/>
      <c r="QG2408" s="121"/>
      <c r="QH2408" s="121"/>
      <c r="QI2408" s="121"/>
      <c r="QJ2408" s="121"/>
      <c r="QK2408" s="121"/>
      <c r="QL2408" s="121"/>
      <c r="QM2408" s="121"/>
      <c r="QN2408" s="121"/>
      <c r="QO2408" s="121"/>
      <c r="QP2408" s="121"/>
      <c r="QQ2408" s="121"/>
      <c r="QR2408" s="121"/>
      <c r="QS2408" s="121"/>
      <c r="QT2408" s="121"/>
      <c r="QU2408" s="121"/>
      <c r="QV2408" s="121"/>
      <c r="QW2408" s="121"/>
      <c r="QX2408" s="121"/>
      <c r="QY2408" s="121"/>
      <c r="QZ2408" s="121"/>
      <c r="RA2408" s="121"/>
      <c r="RB2408" s="121"/>
      <c r="RC2408" s="121"/>
      <c r="RD2408" s="121"/>
      <c r="RE2408" s="121"/>
      <c r="RF2408" s="121"/>
      <c r="RG2408" s="121"/>
      <c r="RH2408" s="121"/>
      <c r="RI2408" s="121"/>
      <c r="RJ2408" s="121"/>
      <c r="RK2408" s="121"/>
      <c r="RL2408" s="121"/>
      <c r="RM2408" s="121"/>
      <c r="RN2408" s="121"/>
      <c r="RO2408" s="121"/>
      <c r="RP2408" s="121"/>
      <c r="RQ2408" s="121"/>
      <c r="RR2408" s="121"/>
      <c r="RS2408" s="121"/>
      <c r="RT2408" s="121"/>
      <c r="RU2408" s="121"/>
      <c r="RV2408" s="121"/>
      <c r="RW2408" s="121"/>
      <c r="RX2408" s="121"/>
      <c r="RY2408" s="121"/>
      <c r="RZ2408" s="121"/>
      <c r="SA2408" s="121"/>
      <c r="SB2408" s="121"/>
      <c r="SC2408" s="121"/>
      <c r="SD2408" s="121"/>
      <c r="SE2408" s="121"/>
      <c r="SF2408" s="121"/>
      <c r="SG2408" s="121"/>
      <c r="SH2408" s="121"/>
      <c r="SI2408" s="121"/>
      <c r="SJ2408" s="121"/>
      <c r="SK2408" s="121"/>
      <c r="SL2408" s="121"/>
      <c r="SM2408" s="121"/>
      <c r="SN2408" s="121"/>
      <c r="SO2408" s="121"/>
      <c r="SP2408" s="121"/>
      <c r="SQ2408" s="121"/>
      <c r="SR2408" s="121"/>
      <c r="SS2408" s="121"/>
      <c r="ST2408" s="121"/>
      <c r="SU2408" s="121"/>
      <c r="SV2408" s="121"/>
      <c r="SW2408" s="121"/>
      <c r="SX2408" s="121"/>
      <c r="SY2408" s="121"/>
      <c r="SZ2408" s="121"/>
      <c r="TA2408" s="121"/>
      <c r="TB2408" s="121"/>
      <c r="TC2408" s="121"/>
      <c r="TD2408" s="121"/>
      <c r="TE2408" s="121"/>
      <c r="TF2408" s="121"/>
      <c r="TG2408" s="121"/>
      <c r="TH2408" s="121"/>
      <c r="TI2408" s="121"/>
      <c r="TJ2408" s="121"/>
      <c r="TK2408" s="121"/>
      <c r="TL2408" s="121"/>
      <c r="TM2408" s="121"/>
      <c r="TN2408" s="121"/>
      <c r="TO2408" s="121"/>
      <c r="TP2408" s="121"/>
      <c r="TQ2408" s="121"/>
      <c r="TR2408" s="121"/>
      <c r="TS2408" s="121"/>
      <c r="TT2408" s="121"/>
      <c r="TU2408" s="121"/>
      <c r="TV2408" s="121"/>
      <c r="TW2408" s="121"/>
      <c r="TX2408" s="121"/>
      <c r="TY2408" s="121"/>
      <c r="TZ2408" s="121"/>
      <c r="UA2408" s="121"/>
      <c r="UB2408" s="121"/>
      <c r="UC2408" s="121"/>
      <c r="UD2408" s="121"/>
      <c r="UE2408" s="121"/>
      <c r="UF2408" s="121"/>
      <c r="UG2408" s="121"/>
      <c r="UH2408" s="121"/>
      <c r="UI2408" s="121"/>
      <c r="UJ2408" s="121"/>
      <c r="UK2408" s="121"/>
      <c r="UL2408" s="121"/>
      <c r="UM2408" s="121"/>
      <c r="UN2408" s="121"/>
      <c r="UO2408" s="121"/>
      <c r="UP2408" s="121"/>
      <c r="UQ2408" s="121"/>
      <c r="UR2408" s="121"/>
      <c r="US2408" s="121"/>
      <c r="UT2408" s="121"/>
      <c r="UU2408" s="121"/>
      <c r="UV2408" s="121"/>
      <c r="UW2408" s="121"/>
      <c r="UX2408" s="121"/>
      <c r="UY2408" s="121"/>
      <c r="UZ2408" s="121"/>
      <c r="VA2408" s="121"/>
      <c r="VB2408" s="121"/>
      <c r="VC2408" s="121"/>
      <c r="VD2408" s="121"/>
      <c r="VE2408" s="121"/>
      <c r="VF2408" s="121"/>
      <c r="VG2408" s="121"/>
      <c r="VH2408" s="121"/>
      <c r="VI2408" s="121"/>
      <c r="VJ2408" s="121"/>
      <c r="VK2408" s="121"/>
      <c r="VL2408" s="121"/>
      <c r="VM2408" s="121"/>
      <c r="VN2408" s="121"/>
      <c r="VO2408" s="121"/>
      <c r="VP2408" s="121"/>
      <c r="VQ2408" s="121"/>
      <c r="VR2408" s="121"/>
      <c r="VS2408" s="121"/>
      <c r="VT2408" s="121"/>
      <c r="VU2408" s="121"/>
      <c r="VV2408" s="121"/>
      <c r="VW2408" s="121"/>
      <c r="VX2408" s="121"/>
      <c r="VY2408" s="121"/>
      <c r="VZ2408" s="121"/>
      <c r="WA2408" s="121"/>
      <c r="WB2408" s="121"/>
      <c r="WC2408" s="121"/>
      <c r="WD2408" s="121"/>
      <c r="WE2408" s="121"/>
      <c r="WF2408" s="121"/>
      <c r="WG2408" s="121"/>
      <c r="WH2408" s="121"/>
      <c r="WI2408" s="121"/>
      <c r="WJ2408" s="121"/>
      <c r="WK2408" s="121"/>
      <c r="WL2408" s="121"/>
      <c r="WM2408" s="121"/>
      <c r="WN2408" s="121"/>
      <c r="WO2408" s="121"/>
      <c r="WP2408" s="121"/>
      <c r="WQ2408" s="121"/>
      <c r="WR2408" s="121"/>
      <c r="WS2408" s="121"/>
      <c r="WT2408" s="121"/>
      <c r="WU2408" s="121"/>
      <c r="WV2408" s="121"/>
      <c r="WW2408" s="121"/>
      <c r="WX2408" s="121"/>
      <c r="WY2408" s="121"/>
      <c r="WZ2408" s="121"/>
      <c r="XA2408" s="121"/>
      <c r="XB2408" s="121"/>
      <c r="XC2408" s="121"/>
      <c r="XD2408" s="121"/>
      <c r="XE2408" s="121"/>
      <c r="XF2408" s="121"/>
      <c r="XG2408" s="121"/>
      <c r="XH2408" s="121"/>
      <c r="XI2408" s="121"/>
      <c r="XJ2408" s="121"/>
      <c r="XK2408" s="121"/>
      <c r="XL2408" s="121"/>
      <c r="XM2408" s="121"/>
      <c r="XN2408" s="121"/>
      <c r="XO2408" s="121"/>
      <c r="XP2408" s="121"/>
      <c r="XQ2408" s="121"/>
      <c r="XR2408" s="121"/>
      <c r="XS2408" s="121"/>
      <c r="XT2408" s="121"/>
      <c r="XU2408" s="121"/>
      <c r="XV2408" s="121"/>
      <c r="XW2408" s="121"/>
      <c r="XX2408" s="121"/>
      <c r="XY2408" s="121"/>
      <c r="XZ2408" s="121"/>
      <c r="YA2408" s="121"/>
      <c r="YB2408" s="121"/>
      <c r="YC2408" s="121"/>
      <c r="YD2408" s="121"/>
      <c r="YE2408" s="121"/>
      <c r="YF2408" s="121"/>
      <c r="YG2408" s="121"/>
      <c r="YH2408" s="121"/>
      <c r="YI2408" s="121"/>
      <c r="YJ2408" s="121"/>
      <c r="YK2408" s="121"/>
      <c r="YL2408" s="121"/>
      <c r="YM2408" s="121"/>
      <c r="YN2408" s="121"/>
      <c r="YO2408" s="121"/>
      <c r="YP2408" s="121"/>
      <c r="YQ2408" s="121"/>
      <c r="YR2408" s="121"/>
      <c r="YS2408" s="121"/>
      <c r="YT2408" s="121"/>
      <c r="YU2408" s="121"/>
      <c r="YV2408" s="121"/>
      <c r="YW2408" s="121"/>
      <c r="YX2408" s="121"/>
      <c r="YY2408" s="121"/>
      <c r="YZ2408" s="121"/>
      <c r="ZA2408" s="121"/>
      <c r="ZB2408" s="121"/>
      <c r="ZC2408" s="121"/>
      <c r="ZD2408" s="121"/>
      <c r="ZE2408" s="121"/>
      <c r="ZF2408" s="121"/>
      <c r="ZG2408" s="121"/>
      <c r="ZH2408" s="121"/>
      <c r="ZI2408" s="121"/>
      <c r="ZJ2408" s="121"/>
      <c r="ZK2408" s="121"/>
      <c r="ZL2408" s="121"/>
      <c r="ZM2408" s="121"/>
      <c r="ZN2408" s="121"/>
      <c r="ZO2408" s="121"/>
      <c r="ZP2408" s="121"/>
      <c r="ZQ2408" s="121"/>
      <c r="ZR2408" s="121"/>
      <c r="ZS2408" s="121"/>
      <c r="ZT2408" s="121"/>
      <c r="ZU2408" s="121"/>
      <c r="ZV2408" s="121"/>
      <c r="ZW2408" s="121"/>
      <c r="ZX2408" s="121"/>
      <c r="ZY2408" s="121"/>
      <c r="ZZ2408" s="121"/>
      <c r="AAA2408" s="121"/>
      <c r="AAB2408" s="121"/>
      <c r="AAC2408" s="121"/>
      <c r="AAD2408" s="121"/>
      <c r="AAE2408" s="121"/>
      <c r="AAF2408" s="121"/>
      <c r="AAG2408" s="121"/>
      <c r="AAH2408" s="121"/>
      <c r="AAI2408" s="121"/>
      <c r="AAJ2408" s="121"/>
      <c r="AAK2408" s="121"/>
      <c r="AAL2408" s="121"/>
      <c r="AAM2408" s="121"/>
      <c r="AAN2408" s="121"/>
      <c r="AAO2408" s="121"/>
      <c r="AAP2408" s="121"/>
      <c r="AAQ2408" s="121"/>
      <c r="AAR2408" s="121"/>
      <c r="AAS2408" s="121"/>
      <c r="AAT2408" s="121"/>
      <c r="AAU2408" s="121"/>
      <c r="AAV2408" s="121"/>
      <c r="AAW2408" s="121"/>
      <c r="AAX2408" s="121"/>
      <c r="AAY2408" s="121"/>
      <c r="AAZ2408" s="121"/>
      <c r="ABA2408" s="121"/>
      <c r="ABB2408" s="121"/>
      <c r="ABC2408" s="121"/>
      <c r="ABD2408" s="121"/>
      <c r="ABE2408" s="121"/>
      <c r="ABF2408" s="121"/>
      <c r="ABG2408" s="121"/>
      <c r="ABH2408" s="121"/>
      <c r="ABI2408" s="121"/>
      <c r="ABJ2408" s="121"/>
      <c r="ABK2408" s="121"/>
      <c r="ABL2408" s="121"/>
      <c r="ABM2408" s="121"/>
      <c r="ABN2408" s="121"/>
      <c r="ABO2408" s="121"/>
      <c r="ABP2408" s="121"/>
      <c r="ABQ2408" s="121"/>
      <c r="ABR2408" s="121"/>
      <c r="ABS2408" s="121"/>
      <c r="ABT2408" s="121"/>
      <c r="ABU2408" s="121"/>
      <c r="ABV2408" s="121"/>
      <c r="ABW2408" s="121"/>
      <c r="ABX2408" s="121"/>
      <c r="ABY2408" s="121"/>
      <c r="ABZ2408" s="121"/>
      <c r="ACA2408" s="121"/>
      <c r="ACB2408" s="121"/>
      <c r="ACC2408" s="121"/>
      <c r="ACD2408" s="121"/>
      <c r="ACE2408" s="121"/>
      <c r="ACF2408" s="121"/>
      <c r="ACG2408" s="121"/>
      <c r="ACH2408" s="121"/>
      <c r="ACI2408" s="121"/>
      <c r="ACJ2408" s="121"/>
      <c r="ACK2408" s="121"/>
      <c r="ACL2408" s="121"/>
      <c r="ACM2408" s="121"/>
      <c r="ACN2408" s="121"/>
      <c r="ACO2408" s="121"/>
      <c r="ACP2408" s="121"/>
      <c r="ACQ2408" s="121"/>
      <c r="ACR2408" s="121"/>
      <c r="ACS2408" s="121"/>
      <c r="ACT2408" s="121"/>
      <c r="ACU2408" s="121"/>
      <c r="ACV2408" s="121"/>
      <c r="ACW2408" s="121"/>
      <c r="ACX2408" s="121"/>
      <c r="ACY2408" s="121"/>
      <c r="ACZ2408" s="121"/>
      <c r="ADA2408" s="121"/>
      <c r="ADB2408" s="121"/>
      <c r="ADC2408" s="121"/>
      <c r="ADD2408" s="121"/>
      <c r="ADE2408" s="121"/>
      <c r="ADF2408" s="121"/>
      <c r="ADG2408" s="121"/>
      <c r="ADH2408" s="121"/>
      <c r="ADI2408" s="121"/>
      <c r="ADJ2408" s="121"/>
      <c r="ADK2408" s="121"/>
      <c r="ADL2408" s="121"/>
      <c r="ADM2408" s="121"/>
      <c r="ADN2408" s="121"/>
      <c r="ADO2408" s="121"/>
      <c r="ADP2408" s="121"/>
      <c r="ADQ2408" s="121"/>
      <c r="ADR2408" s="121"/>
      <c r="ADS2408" s="121"/>
      <c r="ADT2408" s="121"/>
      <c r="ADU2408" s="121"/>
      <c r="ADV2408" s="121"/>
      <c r="ADW2408" s="121"/>
      <c r="ADX2408" s="121"/>
      <c r="ADY2408" s="121"/>
      <c r="ADZ2408" s="121"/>
      <c r="AEA2408" s="121"/>
      <c r="AEB2408" s="121"/>
      <c r="AEC2408" s="121"/>
      <c r="AED2408" s="121"/>
      <c r="AEE2408" s="121"/>
      <c r="AEF2408" s="121"/>
      <c r="AEG2408" s="121"/>
      <c r="AEH2408" s="121"/>
      <c r="AEI2408" s="121"/>
      <c r="AEJ2408" s="121"/>
      <c r="AEK2408" s="121"/>
      <c r="AEL2408" s="121"/>
      <c r="AEM2408" s="121"/>
      <c r="AEN2408" s="121"/>
      <c r="AEO2408" s="121"/>
      <c r="AEP2408" s="121"/>
      <c r="AEQ2408" s="121"/>
      <c r="AER2408" s="121"/>
      <c r="AES2408" s="121"/>
      <c r="AET2408" s="121"/>
      <c r="AEU2408" s="121"/>
      <c r="AEV2408" s="121"/>
      <c r="AEW2408" s="121"/>
      <c r="AEX2408" s="121"/>
      <c r="AEY2408" s="121"/>
      <c r="AEZ2408" s="121"/>
      <c r="AFA2408" s="121"/>
      <c r="AFB2408" s="121"/>
      <c r="AFC2408" s="121"/>
      <c r="AFD2408" s="121"/>
      <c r="AFE2408" s="121"/>
      <c r="AFF2408" s="121"/>
      <c r="AFG2408" s="121"/>
      <c r="AFH2408" s="121"/>
      <c r="AFI2408" s="121"/>
      <c r="AFJ2408" s="121"/>
      <c r="AFK2408" s="121"/>
      <c r="AFL2408" s="121"/>
      <c r="AFM2408" s="121"/>
      <c r="AFN2408" s="121"/>
      <c r="AFO2408" s="121"/>
      <c r="AFP2408" s="121"/>
      <c r="AFQ2408" s="121"/>
      <c r="AFR2408" s="121"/>
      <c r="AFS2408" s="121"/>
      <c r="AFT2408" s="121"/>
      <c r="AFU2408" s="121"/>
      <c r="AFV2408" s="121"/>
      <c r="AFW2408" s="121"/>
      <c r="AFX2408" s="121"/>
      <c r="AFY2408" s="121"/>
      <c r="AFZ2408" s="121"/>
      <c r="AGA2408" s="121"/>
      <c r="AGB2408" s="121"/>
      <c r="AGC2408" s="121"/>
      <c r="AGD2408" s="121"/>
      <c r="AGE2408" s="121"/>
      <c r="AGF2408" s="121"/>
      <c r="AGG2408" s="121"/>
      <c r="AGH2408" s="121"/>
      <c r="AGI2408" s="121"/>
      <c r="AGJ2408" s="121"/>
      <c r="AGK2408" s="121"/>
      <c r="AGL2408" s="121"/>
      <c r="AGM2408" s="121"/>
      <c r="AGN2408" s="121"/>
      <c r="AGO2408" s="121"/>
      <c r="AGP2408" s="121"/>
      <c r="AGQ2408" s="121"/>
      <c r="AGR2408" s="121"/>
      <c r="AGS2408" s="121"/>
      <c r="AGT2408" s="121"/>
      <c r="AGU2408" s="121"/>
      <c r="AGV2408" s="121"/>
      <c r="AGW2408" s="121"/>
      <c r="AGX2408" s="121"/>
      <c r="AGY2408" s="121"/>
      <c r="AGZ2408" s="121"/>
      <c r="AHA2408" s="121"/>
      <c r="AHB2408" s="121"/>
      <c r="AHC2408" s="121"/>
      <c r="AHD2408" s="121"/>
      <c r="AHE2408" s="121"/>
      <c r="AHF2408" s="121"/>
      <c r="AHG2408" s="121"/>
      <c r="AHH2408" s="121"/>
      <c r="AHI2408" s="121"/>
      <c r="AHJ2408" s="121"/>
      <c r="AHK2408" s="121"/>
      <c r="AHL2408" s="121"/>
      <c r="AHM2408" s="121"/>
      <c r="AHN2408" s="121"/>
      <c r="AHO2408" s="121"/>
      <c r="AHP2408" s="121"/>
      <c r="AHQ2408" s="121"/>
      <c r="AHR2408" s="121"/>
      <c r="AHS2408" s="121"/>
      <c r="AHT2408" s="121"/>
      <c r="AHU2408" s="121"/>
      <c r="AHV2408" s="121"/>
      <c r="AHW2408" s="121"/>
      <c r="AHX2408" s="121"/>
      <c r="AHY2408" s="121"/>
      <c r="AHZ2408" s="121"/>
      <c r="AIA2408" s="121"/>
      <c r="AIB2408" s="121"/>
      <c r="AIC2408" s="121"/>
      <c r="AID2408" s="121"/>
      <c r="AIE2408" s="121"/>
      <c r="AIF2408" s="121"/>
      <c r="AIG2408" s="121"/>
      <c r="AIH2408" s="121"/>
      <c r="AII2408" s="121"/>
      <c r="AIJ2408" s="121"/>
      <c r="AIK2408" s="121"/>
      <c r="AIL2408" s="121"/>
      <c r="AIM2408" s="121"/>
      <c r="AIN2408" s="121"/>
      <c r="AIO2408" s="121"/>
      <c r="AIP2408" s="121"/>
      <c r="AIQ2408" s="121"/>
      <c r="AIR2408" s="121"/>
      <c r="AIS2408" s="121"/>
      <c r="AIT2408" s="121"/>
      <c r="AIU2408" s="121"/>
      <c r="AIV2408" s="121"/>
      <c r="AIW2408" s="121"/>
      <c r="AIX2408" s="121"/>
      <c r="AIY2408" s="121"/>
      <c r="AIZ2408" s="121"/>
      <c r="AJA2408" s="121"/>
      <c r="AJB2408" s="121"/>
      <c r="AJC2408" s="121"/>
      <c r="AJD2408" s="121"/>
      <c r="AJE2408" s="121"/>
      <c r="AJF2408" s="121"/>
      <c r="AJG2408" s="121"/>
      <c r="AJH2408" s="121"/>
      <c r="AJI2408" s="121"/>
      <c r="AJJ2408" s="121"/>
      <c r="AJK2408" s="121"/>
      <c r="AJL2408" s="121"/>
      <c r="AJM2408" s="121"/>
      <c r="AJN2408" s="121"/>
      <c r="AJO2408" s="121"/>
      <c r="AJP2408" s="121"/>
      <c r="AJQ2408" s="121"/>
      <c r="AJR2408" s="121"/>
      <c r="AJS2408" s="121"/>
      <c r="AJT2408" s="121"/>
      <c r="AJU2408" s="121"/>
      <c r="AJV2408" s="121"/>
      <c r="AJW2408" s="121"/>
      <c r="AJX2408" s="121"/>
      <c r="AJY2408" s="121"/>
      <c r="AJZ2408" s="121"/>
      <c r="AKA2408" s="121"/>
      <c r="AKB2408" s="121"/>
      <c r="AKC2408" s="121"/>
      <c r="AKD2408" s="121"/>
      <c r="AKE2408" s="121"/>
      <c r="AKF2408" s="121"/>
      <c r="AKG2408" s="121"/>
      <c r="AKH2408" s="121"/>
      <c r="AKI2408" s="121"/>
      <c r="AKJ2408" s="121"/>
      <c r="AKK2408" s="121"/>
      <c r="AKL2408" s="121"/>
      <c r="AKM2408" s="121"/>
      <c r="AKN2408" s="121"/>
      <c r="AKO2408" s="121"/>
      <c r="AKP2408" s="121"/>
      <c r="AKQ2408" s="121"/>
      <c r="AKR2408" s="121"/>
      <c r="AKS2408" s="121"/>
      <c r="AKT2408" s="121"/>
      <c r="AKU2408" s="121"/>
      <c r="AKV2408" s="121"/>
      <c r="AKW2408" s="121"/>
      <c r="AKX2408" s="121"/>
      <c r="AKY2408" s="121"/>
      <c r="AKZ2408" s="121"/>
      <c r="ALA2408" s="121"/>
      <c r="ALB2408" s="121"/>
      <c r="ALC2408" s="121"/>
      <c r="ALD2408" s="121"/>
      <c r="ALE2408" s="121"/>
      <c r="ALF2408" s="121"/>
      <c r="ALG2408" s="121"/>
      <c r="ALH2408" s="121"/>
      <c r="ALI2408" s="121"/>
      <c r="ALJ2408" s="121"/>
      <c r="ALK2408" s="121"/>
      <c r="ALL2408" s="121"/>
      <c r="ALM2408" s="121"/>
      <c r="ALN2408" s="121"/>
      <c r="ALO2408" s="121"/>
      <c r="ALP2408" s="121"/>
      <c r="ALQ2408" s="121"/>
      <c r="ALR2408" s="121"/>
      <c r="ALS2408" s="121"/>
      <c r="ALT2408" s="121"/>
      <c r="ALU2408" s="121"/>
      <c r="ALV2408" s="121"/>
      <c r="ALW2408" s="121"/>
      <c r="ALX2408" s="121"/>
      <c r="ALY2408" s="121"/>
      <c r="ALZ2408" s="121"/>
      <c r="AMA2408" s="121"/>
      <c r="AMB2408" s="121"/>
      <c r="AMC2408" s="121"/>
      <c r="AMD2408" s="121"/>
      <c r="AME2408" s="121"/>
      <c r="AMF2408" s="121"/>
      <c r="AMG2408" s="121"/>
      <c r="AMH2408" s="121"/>
      <c r="AMI2408" s="121"/>
      <c r="AMJ2408" s="121"/>
      <c r="AMK2408" s="121"/>
    </row>
    <row r="2409" spans="1:1025" s="108" customFormat="1" ht="64.8">
      <c r="A2409" s="15">
        <v>2406</v>
      </c>
      <c r="B2409" s="16" t="s">
        <v>18</v>
      </c>
      <c r="C2409" s="274" t="s">
        <v>73</v>
      </c>
      <c r="D2409" s="16" t="s">
        <v>5962</v>
      </c>
      <c r="E2409" s="16" t="s">
        <v>5979</v>
      </c>
      <c r="F2409" s="16" t="s">
        <v>938</v>
      </c>
      <c r="G2409" s="16" t="s">
        <v>1045</v>
      </c>
      <c r="H2409" s="298" t="s">
        <v>5980</v>
      </c>
      <c r="I2409" s="16" t="s">
        <v>5981</v>
      </c>
      <c r="J2409" s="16" t="s">
        <v>2394</v>
      </c>
      <c r="K2409" s="16" t="s">
        <v>5982</v>
      </c>
      <c r="L2409" s="16" t="s">
        <v>3273</v>
      </c>
      <c r="M2409" s="63" t="s">
        <v>5983</v>
      </c>
      <c r="N2409" s="121"/>
      <c r="O2409" s="121"/>
      <c r="P2409" s="121"/>
      <c r="Q2409" s="121"/>
      <c r="R2409" s="121"/>
      <c r="S2409" s="121"/>
      <c r="T2409" s="121"/>
      <c r="U2409" s="121"/>
      <c r="V2409" s="121"/>
      <c r="W2409" s="121"/>
      <c r="X2409" s="121"/>
      <c r="Y2409" s="121"/>
      <c r="Z2409" s="121"/>
      <c r="AA2409" s="121"/>
      <c r="AB2409" s="121"/>
      <c r="AC2409" s="121"/>
      <c r="AD2409" s="121"/>
      <c r="AE2409" s="121"/>
      <c r="AF2409" s="121"/>
      <c r="AG2409" s="121"/>
      <c r="AH2409" s="121"/>
      <c r="AI2409" s="121"/>
      <c r="AJ2409" s="121"/>
      <c r="AK2409" s="121"/>
      <c r="AL2409" s="121"/>
      <c r="AM2409" s="121"/>
      <c r="AN2409" s="121"/>
      <c r="AO2409" s="121"/>
      <c r="AP2409" s="121"/>
      <c r="AQ2409" s="121"/>
      <c r="AR2409" s="121"/>
      <c r="AS2409" s="121"/>
      <c r="AT2409" s="121"/>
      <c r="AU2409" s="121"/>
      <c r="AV2409" s="121"/>
      <c r="AW2409" s="121"/>
      <c r="AX2409" s="121"/>
      <c r="AY2409" s="121"/>
      <c r="AZ2409" s="121"/>
      <c r="BA2409" s="121"/>
      <c r="BB2409" s="121"/>
      <c r="BC2409" s="121"/>
      <c r="BD2409" s="121"/>
      <c r="BE2409" s="121"/>
      <c r="BF2409" s="121"/>
      <c r="BG2409" s="121"/>
      <c r="BH2409" s="121"/>
      <c r="BI2409" s="121"/>
      <c r="BJ2409" s="121"/>
      <c r="BK2409" s="121"/>
      <c r="BL2409" s="121"/>
      <c r="BM2409" s="121"/>
      <c r="BN2409" s="121"/>
      <c r="BO2409" s="121"/>
      <c r="BP2409" s="121"/>
      <c r="BQ2409" s="121"/>
      <c r="BR2409" s="121"/>
      <c r="BS2409" s="121"/>
      <c r="BT2409" s="121"/>
      <c r="BU2409" s="121"/>
      <c r="BV2409" s="121"/>
      <c r="BW2409" s="121"/>
      <c r="BX2409" s="121"/>
      <c r="BY2409" s="121"/>
      <c r="BZ2409" s="121"/>
      <c r="CA2409" s="121"/>
      <c r="CB2409" s="121"/>
      <c r="CC2409" s="121"/>
      <c r="CD2409" s="121"/>
      <c r="CE2409" s="121"/>
      <c r="CF2409" s="121"/>
      <c r="CG2409" s="121"/>
      <c r="CH2409" s="121"/>
      <c r="CI2409" s="121"/>
      <c r="CJ2409" s="121"/>
      <c r="CK2409" s="121"/>
      <c r="CL2409" s="121"/>
      <c r="CM2409" s="121"/>
      <c r="CN2409" s="121"/>
      <c r="CO2409" s="121"/>
      <c r="CP2409" s="121"/>
      <c r="CQ2409" s="121"/>
      <c r="CR2409" s="121"/>
      <c r="CS2409" s="121"/>
      <c r="CT2409" s="121"/>
      <c r="CU2409" s="121"/>
      <c r="CV2409" s="121"/>
      <c r="CW2409" s="121"/>
      <c r="CX2409" s="121"/>
      <c r="CY2409" s="121"/>
      <c r="CZ2409" s="121"/>
      <c r="DA2409" s="121"/>
      <c r="DB2409" s="121"/>
      <c r="DC2409" s="121"/>
      <c r="DD2409" s="121"/>
      <c r="DE2409" s="121"/>
      <c r="DF2409" s="121"/>
      <c r="DG2409" s="121"/>
      <c r="DH2409" s="121"/>
      <c r="DI2409" s="121"/>
      <c r="DJ2409" s="121"/>
      <c r="DK2409" s="121"/>
      <c r="DL2409" s="121"/>
      <c r="DM2409" s="121"/>
      <c r="DN2409" s="121"/>
      <c r="DO2409" s="121"/>
      <c r="DP2409" s="121"/>
      <c r="DQ2409" s="121"/>
      <c r="DR2409" s="121"/>
      <c r="DS2409" s="121"/>
      <c r="DT2409" s="121"/>
      <c r="DU2409" s="121"/>
      <c r="DV2409" s="121"/>
      <c r="DW2409" s="121"/>
      <c r="DX2409" s="121"/>
      <c r="DY2409" s="121"/>
      <c r="DZ2409" s="121"/>
      <c r="EA2409" s="121"/>
      <c r="EB2409" s="121"/>
      <c r="EC2409" s="121"/>
      <c r="ED2409" s="121"/>
      <c r="EE2409" s="121"/>
      <c r="EF2409" s="121"/>
      <c r="EG2409" s="121"/>
      <c r="EH2409" s="121"/>
      <c r="EI2409" s="121"/>
      <c r="EJ2409" s="121"/>
      <c r="EK2409" s="121"/>
      <c r="EL2409" s="121"/>
      <c r="EM2409" s="121"/>
      <c r="EN2409" s="121"/>
      <c r="EO2409" s="121"/>
      <c r="EP2409" s="121"/>
      <c r="EQ2409" s="121"/>
      <c r="ER2409" s="121"/>
      <c r="ES2409" s="121"/>
      <c r="ET2409" s="121"/>
      <c r="EU2409" s="121"/>
      <c r="EV2409" s="121"/>
      <c r="EW2409" s="121"/>
      <c r="EX2409" s="121"/>
      <c r="EY2409" s="121"/>
      <c r="EZ2409" s="121"/>
      <c r="FA2409" s="121"/>
      <c r="FB2409" s="121"/>
      <c r="FC2409" s="121"/>
      <c r="FD2409" s="121"/>
      <c r="FE2409" s="121"/>
      <c r="FF2409" s="121"/>
      <c r="FG2409" s="121"/>
      <c r="FH2409" s="121"/>
      <c r="FI2409" s="121"/>
      <c r="FJ2409" s="121"/>
      <c r="FK2409" s="121"/>
      <c r="FL2409" s="121"/>
      <c r="FM2409" s="121"/>
      <c r="FN2409" s="121"/>
      <c r="FO2409" s="121"/>
      <c r="FP2409" s="121"/>
      <c r="FQ2409" s="121"/>
      <c r="FR2409" s="121"/>
      <c r="FS2409" s="121"/>
      <c r="FT2409" s="121"/>
      <c r="FU2409" s="121"/>
      <c r="FV2409" s="121"/>
      <c r="FW2409" s="121"/>
      <c r="FX2409" s="121"/>
      <c r="FY2409" s="121"/>
      <c r="FZ2409" s="121"/>
      <c r="GA2409" s="121"/>
      <c r="GB2409" s="121"/>
      <c r="GC2409" s="121"/>
      <c r="GD2409" s="121"/>
      <c r="GE2409" s="121"/>
      <c r="GF2409" s="121"/>
      <c r="GG2409" s="121"/>
      <c r="GH2409" s="121"/>
      <c r="GI2409" s="121"/>
      <c r="GJ2409" s="121"/>
      <c r="GK2409" s="121"/>
      <c r="GL2409" s="121"/>
      <c r="GM2409" s="121"/>
      <c r="GN2409" s="121"/>
      <c r="GO2409" s="121"/>
      <c r="GP2409" s="121"/>
      <c r="GQ2409" s="121"/>
      <c r="GR2409" s="121"/>
      <c r="GS2409" s="121"/>
      <c r="GT2409" s="121"/>
      <c r="GU2409" s="121"/>
      <c r="GV2409" s="121"/>
      <c r="GW2409" s="121"/>
      <c r="GX2409" s="121"/>
      <c r="GY2409" s="121"/>
      <c r="GZ2409" s="121"/>
      <c r="HA2409" s="121"/>
      <c r="HB2409" s="121"/>
      <c r="HC2409" s="121"/>
      <c r="HD2409" s="121"/>
      <c r="HE2409" s="121"/>
      <c r="HF2409" s="121"/>
      <c r="HG2409" s="121"/>
      <c r="HH2409" s="121"/>
      <c r="HI2409" s="121"/>
      <c r="HJ2409" s="121"/>
      <c r="HK2409" s="121"/>
      <c r="HL2409" s="121"/>
      <c r="HM2409" s="121"/>
      <c r="HN2409" s="121"/>
      <c r="HO2409" s="121"/>
      <c r="HP2409" s="121"/>
      <c r="HQ2409" s="121"/>
      <c r="HR2409" s="121"/>
      <c r="HS2409" s="121"/>
      <c r="HT2409" s="121"/>
      <c r="HU2409" s="121"/>
      <c r="HV2409" s="121"/>
      <c r="HW2409" s="121"/>
      <c r="HX2409" s="121"/>
      <c r="HY2409" s="121"/>
      <c r="HZ2409" s="121"/>
      <c r="IA2409" s="121"/>
      <c r="IB2409" s="121"/>
      <c r="IC2409" s="121"/>
      <c r="ID2409" s="121"/>
      <c r="IE2409" s="121"/>
      <c r="IF2409" s="121"/>
      <c r="IG2409" s="121"/>
      <c r="IH2409" s="121"/>
      <c r="II2409" s="121"/>
      <c r="IJ2409" s="121"/>
      <c r="IK2409" s="121"/>
      <c r="IL2409" s="121"/>
      <c r="IM2409" s="121"/>
      <c r="IN2409" s="121"/>
      <c r="IO2409" s="121"/>
      <c r="IP2409" s="121"/>
      <c r="IQ2409" s="121"/>
      <c r="IR2409" s="121"/>
      <c r="IS2409" s="121"/>
      <c r="IT2409" s="121"/>
      <c r="IU2409" s="121"/>
      <c r="IV2409" s="121"/>
      <c r="IW2409" s="121"/>
      <c r="IX2409" s="121"/>
      <c r="IY2409" s="121"/>
      <c r="IZ2409" s="121"/>
      <c r="JA2409" s="121"/>
      <c r="JB2409" s="121"/>
      <c r="JC2409" s="121"/>
      <c r="JD2409" s="121"/>
      <c r="JE2409" s="121"/>
      <c r="JF2409" s="121"/>
      <c r="JG2409" s="121"/>
      <c r="JH2409" s="121"/>
      <c r="JI2409" s="121"/>
      <c r="JJ2409" s="121"/>
      <c r="JK2409" s="121"/>
      <c r="JL2409" s="121"/>
      <c r="JM2409" s="121"/>
      <c r="JN2409" s="121"/>
      <c r="JO2409" s="121"/>
      <c r="JP2409" s="121"/>
      <c r="JQ2409" s="121"/>
      <c r="JR2409" s="121"/>
      <c r="JS2409" s="121"/>
      <c r="JT2409" s="121"/>
      <c r="JU2409" s="121"/>
      <c r="JV2409" s="121"/>
      <c r="JW2409" s="121"/>
      <c r="JX2409" s="121"/>
      <c r="JY2409" s="121"/>
      <c r="JZ2409" s="121"/>
      <c r="KA2409" s="121"/>
      <c r="KB2409" s="121"/>
      <c r="KC2409" s="121"/>
      <c r="KD2409" s="121"/>
      <c r="KE2409" s="121"/>
      <c r="KF2409" s="121"/>
      <c r="KG2409" s="121"/>
      <c r="KH2409" s="121"/>
      <c r="KI2409" s="121"/>
      <c r="KJ2409" s="121"/>
      <c r="KK2409" s="121"/>
      <c r="KL2409" s="121"/>
      <c r="KM2409" s="121"/>
      <c r="KN2409" s="121"/>
      <c r="KO2409" s="121"/>
      <c r="KP2409" s="121"/>
      <c r="KQ2409" s="121"/>
      <c r="KR2409" s="121"/>
      <c r="KS2409" s="121"/>
      <c r="KT2409" s="121"/>
      <c r="KU2409" s="121"/>
      <c r="KV2409" s="121"/>
      <c r="KW2409" s="121"/>
      <c r="KX2409" s="121"/>
      <c r="KY2409" s="121"/>
      <c r="KZ2409" s="121"/>
      <c r="LA2409" s="121"/>
      <c r="LB2409" s="121"/>
      <c r="LC2409" s="121"/>
      <c r="LD2409" s="121"/>
      <c r="LE2409" s="121"/>
      <c r="LF2409" s="121"/>
      <c r="LG2409" s="121"/>
      <c r="LH2409" s="121"/>
      <c r="LI2409" s="121"/>
      <c r="LJ2409" s="121"/>
      <c r="LK2409" s="121"/>
      <c r="LL2409" s="121"/>
      <c r="LM2409" s="121"/>
      <c r="LN2409" s="121"/>
      <c r="LO2409" s="121"/>
      <c r="LP2409" s="121"/>
      <c r="LQ2409" s="121"/>
      <c r="LR2409" s="121"/>
      <c r="LS2409" s="121"/>
      <c r="LT2409" s="121"/>
      <c r="LU2409" s="121"/>
      <c r="LV2409" s="121"/>
      <c r="LW2409" s="121"/>
      <c r="LX2409" s="121"/>
      <c r="LY2409" s="121"/>
      <c r="LZ2409" s="121"/>
      <c r="MA2409" s="121"/>
      <c r="MB2409" s="121"/>
      <c r="MC2409" s="121"/>
      <c r="MD2409" s="121"/>
      <c r="ME2409" s="121"/>
      <c r="MF2409" s="121"/>
      <c r="MG2409" s="121"/>
      <c r="MH2409" s="121"/>
      <c r="MI2409" s="121"/>
      <c r="MJ2409" s="121"/>
      <c r="MK2409" s="121"/>
      <c r="ML2409" s="121"/>
      <c r="MM2409" s="121"/>
      <c r="MN2409" s="121"/>
      <c r="MO2409" s="121"/>
      <c r="MP2409" s="121"/>
      <c r="MQ2409" s="121"/>
      <c r="MR2409" s="121"/>
      <c r="MS2409" s="121"/>
      <c r="MT2409" s="121"/>
      <c r="MU2409" s="121"/>
      <c r="MV2409" s="121"/>
      <c r="MW2409" s="121"/>
      <c r="MX2409" s="121"/>
      <c r="MY2409" s="121"/>
      <c r="MZ2409" s="121"/>
      <c r="NA2409" s="121"/>
      <c r="NB2409" s="121"/>
      <c r="NC2409" s="121"/>
      <c r="ND2409" s="121"/>
      <c r="NE2409" s="121"/>
      <c r="NF2409" s="121"/>
      <c r="NG2409" s="121"/>
      <c r="NH2409" s="121"/>
      <c r="NI2409" s="121"/>
      <c r="NJ2409" s="121"/>
      <c r="NK2409" s="121"/>
      <c r="NL2409" s="121"/>
      <c r="NM2409" s="121"/>
      <c r="NN2409" s="121"/>
      <c r="NO2409" s="121"/>
      <c r="NP2409" s="121"/>
      <c r="NQ2409" s="121"/>
      <c r="NR2409" s="121"/>
      <c r="NS2409" s="121"/>
      <c r="NT2409" s="121"/>
      <c r="NU2409" s="121"/>
      <c r="NV2409" s="121"/>
      <c r="NW2409" s="121"/>
      <c r="NX2409" s="121"/>
      <c r="NY2409" s="121"/>
      <c r="NZ2409" s="121"/>
      <c r="OA2409" s="121"/>
      <c r="OB2409" s="121"/>
      <c r="OC2409" s="121"/>
      <c r="OD2409" s="121"/>
      <c r="OE2409" s="121"/>
      <c r="OF2409" s="121"/>
      <c r="OG2409" s="121"/>
      <c r="OH2409" s="121"/>
      <c r="OI2409" s="121"/>
      <c r="OJ2409" s="121"/>
      <c r="OK2409" s="121"/>
      <c r="OL2409" s="121"/>
      <c r="OM2409" s="121"/>
      <c r="ON2409" s="121"/>
      <c r="OO2409" s="121"/>
      <c r="OP2409" s="121"/>
      <c r="OQ2409" s="121"/>
      <c r="OR2409" s="121"/>
      <c r="OS2409" s="121"/>
      <c r="OT2409" s="121"/>
      <c r="OU2409" s="121"/>
      <c r="OV2409" s="121"/>
      <c r="OW2409" s="121"/>
      <c r="OX2409" s="121"/>
      <c r="OY2409" s="121"/>
      <c r="OZ2409" s="121"/>
      <c r="PA2409" s="121"/>
      <c r="PB2409" s="121"/>
      <c r="PC2409" s="121"/>
      <c r="PD2409" s="121"/>
      <c r="PE2409" s="121"/>
      <c r="PF2409" s="121"/>
      <c r="PG2409" s="121"/>
      <c r="PH2409" s="121"/>
      <c r="PI2409" s="121"/>
      <c r="PJ2409" s="121"/>
      <c r="PK2409" s="121"/>
      <c r="PL2409" s="121"/>
      <c r="PM2409" s="121"/>
      <c r="PN2409" s="121"/>
      <c r="PO2409" s="121"/>
      <c r="PP2409" s="121"/>
      <c r="PQ2409" s="121"/>
      <c r="PR2409" s="121"/>
      <c r="PS2409" s="121"/>
      <c r="PT2409" s="121"/>
      <c r="PU2409" s="121"/>
      <c r="PV2409" s="121"/>
      <c r="PW2409" s="121"/>
      <c r="PX2409" s="121"/>
      <c r="PY2409" s="121"/>
      <c r="PZ2409" s="121"/>
      <c r="QA2409" s="121"/>
      <c r="QB2409" s="121"/>
      <c r="QC2409" s="121"/>
      <c r="QD2409" s="121"/>
      <c r="QE2409" s="121"/>
      <c r="QF2409" s="121"/>
      <c r="QG2409" s="121"/>
      <c r="QH2409" s="121"/>
      <c r="QI2409" s="121"/>
      <c r="QJ2409" s="121"/>
      <c r="QK2409" s="121"/>
      <c r="QL2409" s="121"/>
      <c r="QM2409" s="121"/>
      <c r="QN2409" s="121"/>
      <c r="QO2409" s="121"/>
      <c r="QP2409" s="121"/>
      <c r="QQ2409" s="121"/>
      <c r="QR2409" s="121"/>
      <c r="QS2409" s="121"/>
      <c r="QT2409" s="121"/>
      <c r="QU2409" s="121"/>
      <c r="QV2409" s="121"/>
      <c r="QW2409" s="121"/>
      <c r="QX2409" s="121"/>
      <c r="QY2409" s="121"/>
      <c r="QZ2409" s="121"/>
      <c r="RA2409" s="121"/>
      <c r="RB2409" s="121"/>
      <c r="RC2409" s="121"/>
      <c r="RD2409" s="121"/>
      <c r="RE2409" s="121"/>
      <c r="RF2409" s="121"/>
      <c r="RG2409" s="121"/>
      <c r="RH2409" s="121"/>
      <c r="RI2409" s="121"/>
      <c r="RJ2409" s="121"/>
      <c r="RK2409" s="121"/>
      <c r="RL2409" s="121"/>
      <c r="RM2409" s="121"/>
      <c r="RN2409" s="121"/>
      <c r="RO2409" s="121"/>
      <c r="RP2409" s="121"/>
      <c r="RQ2409" s="121"/>
      <c r="RR2409" s="121"/>
      <c r="RS2409" s="121"/>
      <c r="RT2409" s="121"/>
      <c r="RU2409" s="121"/>
      <c r="RV2409" s="121"/>
      <c r="RW2409" s="121"/>
      <c r="RX2409" s="121"/>
      <c r="RY2409" s="121"/>
      <c r="RZ2409" s="121"/>
      <c r="SA2409" s="121"/>
      <c r="SB2409" s="121"/>
      <c r="SC2409" s="121"/>
      <c r="SD2409" s="121"/>
      <c r="SE2409" s="121"/>
      <c r="SF2409" s="121"/>
      <c r="SG2409" s="121"/>
      <c r="SH2409" s="121"/>
      <c r="SI2409" s="121"/>
      <c r="SJ2409" s="121"/>
      <c r="SK2409" s="121"/>
      <c r="SL2409" s="121"/>
      <c r="SM2409" s="121"/>
      <c r="SN2409" s="121"/>
      <c r="SO2409" s="121"/>
      <c r="SP2409" s="121"/>
      <c r="SQ2409" s="121"/>
      <c r="SR2409" s="121"/>
      <c r="SS2409" s="121"/>
      <c r="ST2409" s="121"/>
      <c r="SU2409" s="121"/>
      <c r="SV2409" s="121"/>
      <c r="SW2409" s="121"/>
      <c r="SX2409" s="121"/>
      <c r="SY2409" s="121"/>
      <c r="SZ2409" s="121"/>
      <c r="TA2409" s="121"/>
      <c r="TB2409" s="121"/>
      <c r="TC2409" s="121"/>
      <c r="TD2409" s="121"/>
      <c r="TE2409" s="121"/>
      <c r="TF2409" s="121"/>
      <c r="TG2409" s="121"/>
      <c r="TH2409" s="121"/>
      <c r="TI2409" s="121"/>
      <c r="TJ2409" s="121"/>
      <c r="TK2409" s="121"/>
      <c r="TL2409" s="121"/>
      <c r="TM2409" s="121"/>
      <c r="TN2409" s="121"/>
      <c r="TO2409" s="121"/>
      <c r="TP2409" s="121"/>
      <c r="TQ2409" s="121"/>
      <c r="TR2409" s="121"/>
      <c r="TS2409" s="121"/>
      <c r="TT2409" s="121"/>
      <c r="TU2409" s="121"/>
      <c r="TV2409" s="121"/>
      <c r="TW2409" s="121"/>
      <c r="TX2409" s="121"/>
      <c r="TY2409" s="121"/>
      <c r="TZ2409" s="121"/>
      <c r="UA2409" s="121"/>
      <c r="UB2409" s="121"/>
      <c r="UC2409" s="121"/>
      <c r="UD2409" s="121"/>
      <c r="UE2409" s="121"/>
      <c r="UF2409" s="121"/>
      <c r="UG2409" s="121"/>
      <c r="UH2409" s="121"/>
      <c r="UI2409" s="121"/>
      <c r="UJ2409" s="121"/>
      <c r="UK2409" s="121"/>
      <c r="UL2409" s="121"/>
      <c r="UM2409" s="121"/>
      <c r="UN2409" s="121"/>
      <c r="UO2409" s="121"/>
      <c r="UP2409" s="121"/>
      <c r="UQ2409" s="121"/>
      <c r="UR2409" s="121"/>
      <c r="US2409" s="121"/>
      <c r="UT2409" s="121"/>
      <c r="UU2409" s="121"/>
      <c r="UV2409" s="121"/>
      <c r="UW2409" s="121"/>
      <c r="UX2409" s="121"/>
      <c r="UY2409" s="121"/>
      <c r="UZ2409" s="121"/>
      <c r="VA2409" s="121"/>
      <c r="VB2409" s="121"/>
      <c r="VC2409" s="121"/>
      <c r="VD2409" s="121"/>
      <c r="VE2409" s="121"/>
      <c r="VF2409" s="121"/>
      <c r="VG2409" s="121"/>
      <c r="VH2409" s="121"/>
      <c r="VI2409" s="121"/>
      <c r="VJ2409" s="121"/>
      <c r="VK2409" s="121"/>
      <c r="VL2409" s="121"/>
      <c r="VM2409" s="121"/>
      <c r="VN2409" s="121"/>
      <c r="VO2409" s="121"/>
      <c r="VP2409" s="121"/>
      <c r="VQ2409" s="121"/>
      <c r="VR2409" s="121"/>
      <c r="VS2409" s="121"/>
      <c r="VT2409" s="121"/>
      <c r="VU2409" s="121"/>
      <c r="VV2409" s="121"/>
      <c r="VW2409" s="121"/>
      <c r="VX2409" s="121"/>
      <c r="VY2409" s="121"/>
      <c r="VZ2409" s="121"/>
      <c r="WA2409" s="121"/>
      <c r="WB2409" s="121"/>
      <c r="WC2409" s="121"/>
      <c r="WD2409" s="121"/>
      <c r="WE2409" s="121"/>
      <c r="WF2409" s="121"/>
      <c r="WG2409" s="121"/>
      <c r="WH2409" s="121"/>
      <c r="WI2409" s="121"/>
      <c r="WJ2409" s="121"/>
      <c r="WK2409" s="121"/>
      <c r="WL2409" s="121"/>
      <c r="WM2409" s="121"/>
      <c r="WN2409" s="121"/>
      <c r="WO2409" s="121"/>
      <c r="WP2409" s="121"/>
      <c r="WQ2409" s="121"/>
      <c r="WR2409" s="121"/>
      <c r="WS2409" s="121"/>
      <c r="WT2409" s="121"/>
      <c r="WU2409" s="121"/>
      <c r="WV2409" s="121"/>
      <c r="WW2409" s="121"/>
      <c r="WX2409" s="121"/>
      <c r="WY2409" s="121"/>
      <c r="WZ2409" s="121"/>
      <c r="XA2409" s="121"/>
      <c r="XB2409" s="121"/>
      <c r="XC2409" s="121"/>
      <c r="XD2409" s="121"/>
      <c r="XE2409" s="121"/>
      <c r="XF2409" s="121"/>
      <c r="XG2409" s="121"/>
      <c r="XH2409" s="121"/>
      <c r="XI2409" s="121"/>
      <c r="XJ2409" s="121"/>
      <c r="XK2409" s="121"/>
      <c r="XL2409" s="121"/>
      <c r="XM2409" s="121"/>
      <c r="XN2409" s="121"/>
      <c r="XO2409" s="121"/>
      <c r="XP2409" s="121"/>
      <c r="XQ2409" s="121"/>
      <c r="XR2409" s="121"/>
      <c r="XS2409" s="121"/>
      <c r="XT2409" s="121"/>
      <c r="XU2409" s="121"/>
      <c r="XV2409" s="121"/>
      <c r="XW2409" s="121"/>
      <c r="XX2409" s="121"/>
      <c r="XY2409" s="121"/>
      <c r="XZ2409" s="121"/>
      <c r="YA2409" s="121"/>
      <c r="YB2409" s="121"/>
      <c r="YC2409" s="121"/>
      <c r="YD2409" s="121"/>
      <c r="YE2409" s="121"/>
      <c r="YF2409" s="121"/>
      <c r="YG2409" s="121"/>
      <c r="YH2409" s="121"/>
      <c r="YI2409" s="121"/>
      <c r="YJ2409" s="121"/>
      <c r="YK2409" s="121"/>
      <c r="YL2409" s="121"/>
      <c r="YM2409" s="121"/>
      <c r="YN2409" s="121"/>
      <c r="YO2409" s="121"/>
      <c r="YP2409" s="121"/>
      <c r="YQ2409" s="121"/>
      <c r="YR2409" s="121"/>
      <c r="YS2409" s="121"/>
      <c r="YT2409" s="121"/>
      <c r="YU2409" s="121"/>
      <c r="YV2409" s="121"/>
      <c r="YW2409" s="121"/>
      <c r="YX2409" s="121"/>
      <c r="YY2409" s="121"/>
      <c r="YZ2409" s="121"/>
      <c r="ZA2409" s="121"/>
      <c r="ZB2409" s="121"/>
      <c r="ZC2409" s="121"/>
      <c r="ZD2409" s="121"/>
      <c r="ZE2409" s="121"/>
      <c r="ZF2409" s="121"/>
      <c r="ZG2409" s="121"/>
      <c r="ZH2409" s="121"/>
      <c r="ZI2409" s="121"/>
      <c r="ZJ2409" s="121"/>
      <c r="ZK2409" s="121"/>
      <c r="ZL2409" s="121"/>
      <c r="ZM2409" s="121"/>
      <c r="ZN2409" s="121"/>
      <c r="ZO2409" s="121"/>
      <c r="ZP2409" s="121"/>
      <c r="ZQ2409" s="121"/>
      <c r="ZR2409" s="121"/>
      <c r="ZS2409" s="121"/>
      <c r="ZT2409" s="121"/>
      <c r="ZU2409" s="121"/>
      <c r="ZV2409" s="121"/>
      <c r="ZW2409" s="121"/>
      <c r="ZX2409" s="121"/>
      <c r="ZY2409" s="121"/>
      <c r="ZZ2409" s="121"/>
      <c r="AAA2409" s="121"/>
      <c r="AAB2409" s="121"/>
      <c r="AAC2409" s="121"/>
      <c r="AAD2409" s="121"/>
      <c r="AAE2409" s="121"/>
      <c r="AAF2409" s="121"/>
      <c r="AAG2409" s="121"/>
      <c r="AAH2409" s="121"/>
      <c r="AAI2409" s="121"/>
      <c r="AAJ2409" s="121"/>
      <c r="AAK2409" s="121"/>
      <c r="AAL2409" s="121"/>
      <c r="AAM2409" s="121"/>
      <c r="AAN2409" s="121"/>
      <c r="AAO2409" s="121"/>
      <c r="AAP2409" s="121"/>
      <c r="AAQ2409" s="121"/>
      <c r="AAR2409" s="121"/>
      <c r="AAS2409" s="121"/>
      <c r="AAT2409" s="121"/>
      <c r="AAU2409" s="121"/>
      <c r="AAV2409" s="121"/>
      <c r="AAW2409" s="121"/>
      <c r="AAX2409" s="121"/>
      <c r="AAY2409" s="121"/>
      <c r="AAZ2409" s="121"/>
      <c r="ABA2409" s="121"/>
      <c r="ABB2409" s="121"/>
      <c r="ABC2409" s="121"/>
      <c r="ABD2409" s="121"/>
      <c r="ABE2409" s="121"/>
      <c r="ABF2409" s="121"/>
      <c r="ABG2409" s="121"/>
      <c r="ABH2409" s="121"/>
      <c r="ABI2409" s="121"/>
      <c r="ABJ2409" s="121"/>
      <c r="ABK2409" s="121"/>
      <c r="ABL2409" s="121"/>
      <c r="ABM2409" s="121"/>
      <c r="ABN2409" s="121"/>
      <c r="ABO2409" s="121"/>
      <c r="ABP2409" s="121"/>
      <c r="ABQ2409" s="121"/>
      <c r="ABR2409" s="121"/>
      <c r="ABS2409" s="121"/>
      <c r="ABT2409" s="121"/>
      <c r="ABU2409" s="121"/>
      <c r="ABV2409" s="121"/>
      <c r="ABW2409" s="121"/>
      <c r="ABX2409" s="121"/>
      <c r="ABY2409" s="121"/>
      <c r="ABZ2409" s="121"/>
      <c r="ACA2409" s="121"/>
      <c r="ACB2409" s="121"/>
      <c r="ACC2409" s="121"/>
      <c r="ACD2409" s="121"/>
      <c r="ACE2409" s="121"/>
      <c r="ACF2409" s="121"/>
      <c r="ACG2409" s="121"/>
      <c r="ACH2409" s="121"/>
      <c r="ACI2409" s="121"/>
      <c r="ACJ2409" s="121"/>
      <c r="ACK2409" s="121"/>
      <c r="ACL2409" s="121"/>
      <c r="ACM2409" s="121"/>
      <c r="ACN2409" s="121"/>
      <c r="ACO2409" s="121"/>
      <c r="ACP2409" s="121"/>
      <c r="ACQ2409" s="121"/>
      <c r="ACR2409" s="121"/>
      <c r="ACS2409" s="121"/>
      <c r="ACT2409" s="121"/>
      <c r="ACU2409" s="121"/>
      <c r="ACV2409" s="121"/>
      <c r="ACW2409" s="121"/>
      <c r="ACX2409" s="121"/>
      <c r="ACY2409" s="121"/>
      <c r="ACZ2409" s="121"/>
      <c r="ADA2409" s="121"/>
      <c r="ADB2409" s="121"/>
      <c r="ADC2409" s="121"/>
      <c r="ADD2409" s="121"/>
      <c r="ADE2409" s="121"/>
      <c r="ADF2409" s="121"/>
      <c r="ADG2409" s="121"/>
      <c r="ADH2409" s="121"/>
      <c r="ADI2409" s="121"/>
      <c r="ADJ2409" s="121"/>
      <c r="ADK2409" s="121"/>
      <c r="ADL2409" s="121"/>
      <c r="ADM2409" s="121"/>
      <c r="ADN2409" s="121"/>
      <c r="ADO2409" s="121"/>
      <c r="ADP2409" s="121"/>
      <c r="ADQ2409" s="121"/>
      <c r="ADR2409" s="121"/>
      <c r="ADS2409" s="121"/>
      <c r="ADT2409" s="121"/>
      <c r="ADU2409" s="121"/>
      <c r="ADV2409" s="121"/>
      <c r="ADW2409" s="121"/>
      <c r="ADX2409" s="121"/>
      <c r="ADY2409" s="121"/>
      <c r="ADZ2409" s="121"/>
      <c r="AEA2409" s="121"/>
      <c r="AEB2409" s="121"/>
      <c r="AEC2409" s="121"/>
      <c r="AED2409" s="121"/>
      <c r="AEE2409" s="121"/>
      <c r="AEF2409" s="121"/>
      <c r="AEG2409" s="121"/>
      <c r="AEH2409" s="121"/>
      <c r="AEI2409" s="121"/>
      <c r="AEJ2409" s="121"/>
      <c r="AEK2409" s="121"/>
      <c r="AEL2409" s="121"/>
      <c r="AEM2409" s="121"/>
      <c r="AEN2409" s="121"/>
      <c r="AEO2409" s="121"/>
      <c r="AEP2409" s="121"/>
      <c r="AEQ2409" s="121"/>
      <c r="AER2409" s="121"/>
      <c r="AES2409" s="121"/>
      <c r="AET2409" s="121"/>
      <c r="AEU2409" s="121"/>
      <c r="AEV2409" s="121"/>
      <c r="AEW2409" s="121"/>
      <c r="AEX2409" s="121"/>
      <c r="AEY2409" s="121"/>
      <c r="AEZ2409" s="121"/>
      <c r="AFA2409" s="121"/>
      <c r="AFB2409" s="121"/>
      <c r="AFC2409" s="121"/>
      <c r="AFD2409" s="121"/>
      <c r="AFE2409" s="121"/>
      <c r="AFF2409" s="121"/>
      <c r="AFG2409" s="121"/>
      <c r="AFH2409" s="121"/>
      <c r="AFI2409" s="121"/>
      <c r="AFJ2409" s="121"/>
      <c r="AFK2409" s="121"/>
      <c r="AFL2409" s="121"/>
      <c r="AFM2409" s="121"/>
      <c r="AFN2409" s="121"/>
      <c r="AFO2409" s="121"/>
      <c r="AFP2409" s="121"/>
      <c r="AFQ2409" s="121"/>
      <c r="AFR2409" s="121"/>
      <c r="AFS2409" s="121"/>
      <c r="AFT2409" s="121"/>
      <c r="AFU2409" s="121"/>
      <c r="AFV2409" s="121"/>
      <c r="AFW2409" s="121"/>
      <c r="AFX2409" s="121"/>
      <c r="AFY2409" s="121"/>
      <c r="AFZ2409" s="121"/>
      <c r="AGA2409" s="121"/>
      <c r="AGB2409" s="121"/>
      <c r="AGC2409" s="121"/>
      <c r="AGD2409" s="121"/>
      <c r="AGE2409" s="121"/>
      <c r="AGF2409" s="121"/>
      <c r="AGG2409" s="121"/>
      <c r="AGH2409" s="121"/>
      <c r="AGI2409" s="121"/>
      <c r="AGJ2409" s="121"/>
      <c r="AGK2409" s="121"/>
      <c r="AGL2409" s="121"/>
      <c r="AGM2409" s="121"/>
      <c r="AGN2409" s="121"/>
      <c r="AGO2409" s="121"/>
      <c r="AGP2409" s="121"/>
      <c r="AGQ2409" s="121"/>
      <c r="AGR2409" s="121"/>
      <c r="AGS2409" s="121"/>
      <c r="AGT2409" s="121"/>
      <c r="AGU2409" s="121"/>
      <c r="AGV2409" s="121"/>
      <c r="AGW2409" s="121"/>
      <c r="AGX2409" s="121"/>
      <c r="AGY2409" s="121"/>
      <c r="AGZ2409" s="121"/>
      <c r="AHA2409" s="121"/>
      <c r="AHB2409" s="121"/>
      <c r="AHC2409" s="121"/>
      <c r="AHD2409" s="121"/>
      <c r="AHE2409" s="121"/>
      <c r="AHF2409" s="121"/>
      <c r="AHG2409" s="121"/>
      <c r="AHH2409" s="121"/>
      <c r="AHI2409" s="121"/>
      <c r="AHJ2409" s="121"/>
      <c r="AHK2409" s="121"/>
      <c r="AHL2409" s="121"/>
      <c r="AHM2409" s="121"/>
      <c r="AHN2409" s="121"/>
      <c r="AHO2409" s="121"/>
      <c r="AHP2409" s="121"/>
      <c r="AHQ2409" s="121"/>
      <c r="AHR2409" s="121"/>
      <c r="AHS2409" s="121"/>
      <c r="AHT2409" s="121"/>
      <c r="AHU2409" s="121"/>
      <c r="AHV2409" s="121"/>
      <c r="AHW2409" s="121"/>
      <c r="AHX2409" s="121"/>
      <c r="AHY2409" s="121"/>
      <c r="AHZ2409" s="121"/>
      <c r="AIA2409" s="121"/>
      <c r="AIB2409" s="121"/>
      <c r="AIC2409" s="121"/>
      <c r="AID2409" s="121"/>
      <c r="AIE2409" s="121"/>
      <c r="AIF2409" s="121"/>
      <c r="AIG2409" s="121"/>
      <c r="AIH2409" s="121"/>
      <c r="AII2409" s="121"/>
      <c r="AIJ2409" s="121"/>
      <c r="AIK2409" s="121"/>
      <c r="AIL2409" s="121"/>
      <c r="AIM2409" s="121"/>
      <c r="AIN2409" s="121"/>
      <c r="AIO2409" s="121"/>
      <c r="AIP2409" s="121"/>
      <c r="AIQ2409" s="121"/>
      <c r="AIR2409" s="121"/>
      <c r="AIS2409" s="121"/>
      <c r="AIT2409" s="121"/>
      <c r="AIU2409" s="121"/>
      <c r="AIV2409" s="121"/>
      <c r="AIW2409" s="121"/>
      <c r="AIX2409" s="121"/>
      <c r="AIY2409" s="121"/>
      <c r="AIZ2409" s="121"/>
      <c r="AJA2409" s="121"/>
      <c r="AJB2409" s="121"/>
      <c r="AJC2409" s="121"/>
      <c r="AJD2409" s="121"/>
      <c r="AJE2409" s="121"/>
      <c r="AJF2409" s="121"/>
      <c r="AJG2409" s="121"/>
      <c r="AJH2409" s="121"/>
      <c r="AJI2409" s="121"/>
      <c r="AJJ2409" s="121"/>
      <c r="AJK2409" s="121"/>
      <c r="AJL2409" s="121"/>
      <c r="AJM2409" s="121"/>
      <c r="AJN2409" s="121"/>
      <c r="AJO2409" s="121"/>
      <c r="AJP2409" s="121"/>
      <c r="AJQ2409" s="121"/>
      <c r="AJR2409" s="121"/>
      <c r="AJS2409" s="121"/>
      <c r="AJT2409" s="121"/>
      <c r="AJU2409" s="121"/>
      <c r="AJV2409" s="121"/>
      <c r="AJW2409" s="121"/>
      <c r="AJX2409" s="121"/>
      <c r="AJY2409" s="121"/>
      <c r="AJZ2409" s="121"/>
      <c r="AKA2409" s="121"/>
      <c r="AKB2409" s="121"/>
      <c r="AKC2409" s="121"/>
      <c r="AKD2409" s="121"/>
      <c r="AKE2409" s="121"/>
      <c r="AKF2409" s="121"/>
      <c r="AKG2409" s="121"/>
      <c r="AKH2409" s="121"/>
      <c r="AKI2409" s="121"/>
      <c r="AKJ2409" s="121"/>
      <c r="AKK2409" s="121"/>
      <c r="AKL2409" s="121"/>
      <c r="AKM2409" s="121"/>
      <c r="AKN2409" s="121"/>
      <c r="AKO2409" s="121"/>
      <c r="AKP2409" s="121"/>
      <c r="AKQ2409" s="121"/>
      <c r="AKR2409" s="121"/>
      <c r="AKS2409" s="121"/>
      <c r="AKT2409" s="121"/>
      <c r="AKU2409" s="121"/>
      <c r="AKV2409" s="121"/>
      <c r="AKW2409" s="121"/>
      <c r="AKX2409" s="121"/>
      <c r="AKY2409" s="121"/>
      <c r="AKZ2409" s="121"/>
      <c r="ALA2409" s="121"/>
      <c r="ALB2409" s="121"/>
      <c r="ALC2409" s="121"/>
      <c r="ALD2409" s="121"/>
      <c r="ALE2409" s="121"/>
      <c r="ALF2409" s="121"/>
      <c r="ALG2409" s="121"/>
      <c r="ALH2409" s="121"/>
      <c r="ALI2409" s="121"/>
      <c r="ALJ2409" s="121"/>
      <c r="ALK2409" s="121"/>
      <c r="ALL2409" s="121"/>
      <c r="ALM2409" s="121"/>
      <c r="ALN2409" s="121"/>
      <c r="ALO2409" s="121"/>
      <c r="ALP2409" s="121"/>
      <c r="ALQ2409" s="121"/>
      <c r="ALR2409" s="121"/>
      <c r="ALS2409" s="121"/>
      <c r="ALT2409" s="121"/>
      <c r="ALU2409" s="121"/>
      <c r="ALV2409" s="121"/>
      <c r="ALW2409" s="121"/>
      <c r="ALX2409" s="121"/>
      <c r="ALY2409" s="121"/>
      <c r="ALZ2409" s="121"/>
      <c r="AMA2409" s="121"/>
      <c r="AMB2409" s="121"/>
      <c r="AMC2409" s="121"/>
      <c r="AMD2409" s="121"/>
      <c r="AME2409" s="121"/>
      <c r="AMF2409" s="121"/>
      <c r="AMG2409" s="121"/>
      <c r="AMH2409" s="121"/>
      <c r="AMI2409" s="121"/>
      <c r="AMJ2409" s="121"/>
      <c r="AMK2409" s="121"/>
    </row>
    <row r="2410" spans="1:1025" s="108" customFormat="1" ht="43.2">
      <c r="A2410" s="15">
        <v>2407</v>
      </c>
      <c r="B2410" s="16" t="s">
        <v>18</v>
      </c>
      <c r="C2410" s="274" t="s">
        <v>73</v>
      </c>
      <c r="D2410" s="16" t="s">
        <v>5962</v>
      </c>
      <c r="E2410" s="16" t="s">
        <v>5984</v>
      </c>
      <c r="F2410" s="16" t="s">
        <v>938</v>
      </c>
      <c r="G2410" s="16" t="s">
        <v>1045</v>
      </c>
      <c r="H2410" s="259" t="s">
        <v>5985</v>
      </c>
      <c r="I2410" s="16" t="s">
        <v>5986</v>
      </c>
      <c r="J2410" s="16" t="s">
        <v>5987</v>
      </c>
      <c r="K2410" s="16" t="s">
        <v>5967</v>
      </c>
      <c r="L2410" s="16" t="s">
        <v>3270</v>
      </c>
      <c r="M2410" s="63" t="s">
        <v>5968</v>
      </c>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21"/>
      <c r="AO2410" s="121"/>
      <c r="AP2410" s="121"/>
      <c r="AQ2410" s="121"/>
      <c r="AR2410" s="121"/>
      <c r="AS2410" s="121"/>
      <c r="AT2410" s="121"/>
      <c r="AU2410" s="121"/>
      <c r="AV2410" s="121"/>
      <c r="AW2410" s="121"/>
      <c r="AX2410" s="121"/>
      <c r="AY2410" s="121"/>
      <c r="AZ2410" s="121"/>
      <c r="BA2410" s="121"/>
      <c r="BB2410" s="121"/>
      <c r="BC2410" s="121"/>
      <c r="BD2410" s="121"/>
      <c r="BE2410" s="121"/>
      <c r="BF2410" s="121"/>
      <c r="BG2410" s="121"/>
      <c r="BH2410" s="121"/>
      <c r="BI2410" s="121"/>
      <c r="BJ2410" s="121"/>
      <c r="BK2410" s="121"/>
      <c r="BL2410" s="121"/>
      <c r="BM2410" s="121"/>
      <c r="BN2410" s="121"/>
      <c r="BO2410" s="121"/>
      <c r="BP2410" s="121"/>
      <c r="BQ2410" s="121"/>
      <c r="BR2410" s="121"/>
      <c r="BS2410" s="121"/>
      <c r="BT2410" s="121"/>
      <c r="BU2410" s="121"/>
      <c r="BV2410" s="121"/>
      <c r="BW2410" s="121"/>
      <c r="BX2410" s="121"/>
      <c r="BY2410" s="121"/>
      <c r="BZ2410" s="121"/>
      <c r="CA2410" s="121"/>
      <c r="CB2410" s="121"/>
      <c r="CC2410" s="121"/>
      <c r="CD2410" s="121"/>
      <c r="CE2410" s="121"/>
      <c r="CF2410" s="121"/>
      <c r="CG2410" s="121"/>
      <c r="CH2410" s="121"/>
      <c r="CI2410" s="121"/>
      <c r="CJ2410" s="121"/>
      <c r="CK2410" s="121"/>
      <c r="CL2410" s="121"/>
      <c r="CM2410" s="121"/>
      <c r="CN2410" s="121"/>
      <c r="CO2410" s="121"/>
      <c r="CP2410" s="121"/>
      <c r="CQ2410" s="121"/>
      <c r="CR2410" s="121"/>
      <c r="CS2410" s="121"/>
      <c r="CT2410" s="121"/>
      <c r="CU2410" s="121"/>
      <c r="CV2410" s="121"/>
      <c r="CW2410" s="121"/>
      <c r="CX2410" s="121"/>
      <c r="CY2410" s="121"/>
      <c r="CZ2410" s="121"/>
      <c r="DA2410" s="121"/>
      <c r="DB2410" s="121"/>
      <c r="DC2410" s="121"/>
      <c r="DD2410" s="121"/>
      <c r="DE2410" s="121"/>
      <c r="DF2410" s="121"/>
      <c r="DG2410" s="121"/>
      <c r="DH2410" s="121"/>
      <c r="DI2410" s="121"/>
      <c r="DJ2410" s="121"/>
      <c r="DK2410" s="121"/>
      <c r="DL2410" s="121"/>
      <c r="DM2410" s="121"/>
      <c r="DN2410" s="121"/>
      <c r="DO2410" s="121"/>
      <c r="DP2410" s="121"/>
      <c r="DQ2410" s="121"/>
      <c r="DR2410" s="121"/>
      <c r="DS2410" s="121"/>
      <c r="DT2410" s="121"/>
      <c r="DU2410" s="121"/>
      <c r="DV2410" s="121"/>
      <c r="DW2410" s="121"/>
      <c r="DX2410" s="121"/>
      <c r="DY2410" s="121"/>
      <c r="DZ2410" s="121"/>
      <c r="EA2410" s="121"/>
      <c r="EB2410" s="121"/>
      <c r="EC2410" s="121"/>
      <c r="ED2410" s="121"/>
      <c r="EE2410" s="121"/>
      <c r="EF2410" s="121"/>
      <c r="EG2410" s="121"/>
      <c r="EH2410" s="121"/>
      <c r="EI2410" s="121"/>
      <c r="EJ2410" s="121"/>
      <c r="EK2410" s="121"/>
      <c r="EL2410" s="121"/>
      <c r="EM2410" s="121"/>
      <c r="EN2410" s="121"/>
      <c r="EO2410" s="121"/>
      <c r="EP2410" s="121"/>
      <c r="EQ2410" s="121"/>
      <c r="ER2410" s="121"/>
      <c r="ES2410" s="121"/>
      <c r="ET2410" s="121"/>
      <c r="EU2410" s="121"/>
      <c r="EV2410" s="121"/>
      <c r="EW2410" s="121"/>
      <c r="EX2410" s="121"/>
      <c r="EY2410" s="121"/>
      <c r="EZ2410" s="121"/>
      <c r="FA2410" s="121"/>
      <c r="FB2410" s="121"/>
      <c r="FC2410" s="121"/>
      <c r="FD2410" s="121"/>
      <c r="FE2410" s="121"/>
      <c r="FF2410" s="121"/>
      <c r="FG2410" s="121"/>
      <c r="FH2410" s="121"/>
      <c r="FI2410" s="121"/>
      <c r="FJ2410" s="121"/>
      <c r="FK2410" s="121"/>
      <c r="FL2410" s="121"/>
      <c r="FM2410" s="121"/>
      <c r="FN2410" s="121"/>
      <c r="FO2410" s="121"/>
      <c r="FP2410" s="121"/>
      <c r="FQ2410" s="121"/>
      <c r="FR2410" s="121"/>
      <c r="FS2410" s="121"/>
      <c r="FT2410" s="121"/>
      <c r="FU2410" s="121"/>
      <c r="FV2410" s="121"/>
      <c r="FW2410" s="121"/>
      <c r="FX2410" s="121"/>
      <c r="FY2410" s="121"/>
      <c r="FZ2410" s="121"/>
      <c r="GA2410" s="121"/>
      <c r="GB2410" s="121"/>
      <c r="GC2410" s="121"/>
      <c r="GD2410" s="121"/>
      <c r="GE2410" s="121"/>
      <c r="GF2410" s="121"/>
      <c r="GG2410" s="121"/>
      <c r="GH2410" s="121"/>
      <c r="GI2410" s="121"/>
      <c r="GJ2410" s="121"/>
      <c r="GK2410" s="121"/>
      <c r="GL2410" s="121"/>
      <c r="GM2410" s="121"/>
      <c r="GN2410" s="121"/>
      <c r="GO2410" s="121"/>
      <c r="GP2410" s="121"/>
      <c r="GQ2410" s="121"/>
      <c r="GR2410" s="121"/>
      <c r="GS2410" s="121"/>
      <c r="GT2410" s="121"/>
      <c r="GU2410" s="121"/>
      <c r="GV2410" s="121"/>
      <c r="GW2410" s="121"/>
      <c r="GX2410" s="121"/>
      <c r="GY2410" s="121"/>
      <c r="GZ2410" s="121"/>
      <c r="HA2410" s="121"/>
      <c r="HB2410" s="121"/>
      <c r="HC2410" s="121"/>
      <c r="HD2410" s="121"/>
      <c r="HE2410" s="121"/>
      <c r="HF2410" s="121"/>
      <c r="HG2410" s="121"/>
      <c r="HH2410" s="121"/>
      <c r="HI2410" s="121"/>
      <c r="HJ2410" s="121"/>
      <c r="HK2410" s="121"/>
      <c r="HL2410" s="121"/>
      <c r="HM2410" s="121"/>
      <c r="HN2410" s="121"/>
      <c r="HO2410" s="121"/>
      <c r="HP2410" s="121"/>
      <c r="HQ2410" s="121"/>
      <c r="HR2410" s="121"/>
      <c r="HS2410" s="121"/>
      <c r="HT2410" s="121"/>
      <c r="HU2410" s="121"/>
      <c r="HV2410" s="121"/>
      <c r="HW2410" s="121"/>
      <c r="HX2410" s="121"/>
      <c r="HY2410" s="121"/>
      <c r="HZ2410" s="121"/>
      <c r="IA2410" s="121"/>
      <c r="IB2410" s="121"/>
      <c r="IC2410" s="121"/>
      <c r="ID2410" s="121"/>
      <c r="IE2410" s="121"/>
      <c r="IF2410" s="121"/>
      <c r="IG2410" s="121"/>
      <c r="IH2410" s="121"/>
      <c r="II2410" s="121"/>
      <c r="IJ2410" s="121"/>
      <c r="IK2410" s="121"/>
      <c r="IL2410" s="121"/>
      <c r="IM2410" s="121"/>
      <c r="IN2410" s="121"/>
      <c r="IO2410" s="121"/>
      <c r="IP2410" s="121"/>
      <c r="IQ2410" s="121"/>
      <c r="IR2410" s="121"/>
      <c r="IS2410" s="121"/>
      <c r="IT2410" s="121"/>
      <c r="IU2410" s="121"/>
      <c r="IV2410" s="121"/>
      <c r="IW2410" s="121"/>
      <c r="IX2410" s="121"/>
      <c r="IY2410" s="121"/>
      <c r="IZ2410" s="121"/>
      <c r="JA2410" s="121"/>
      <c r="JB2410" s="121"/>
      <c r="JC2410" s="121"/>
      <c r="JD2410" s="121"/>
      <c r="JE2410" s="121"/>
      <c r="JF2410" s="121"/>
      <c r="JG2410" s="121"/>
      <c r="JH2410" s="121"/>
      <c r="JI2410" s="121"/>
      <c r="JJ2410" s="121"/>
      <c r="JK2410" s="121"/>
      <c r="JL2410" s="121"/>
      <c r="JM2410" s="121"/>
      <c r="JN2410" s="121"/>
      <c r="JO2410" s="121"/>
      <c r="JP2410" s="121"/>
      <c r="JQ2410" s="121"/>
      <c r="JR2410" s="121"/>
      <c r="JS2410" s="121"/>
      <c r="JT2410" s="121"/>
      <c r="JU2410" s="121"/>
      <c r="JV2410" s="121"/>
      <c r="JW2410" s="121"/>
      <c r="JX2410" s="121"/>
      <c r="JY2410" s="121"/>
      <c r="JZ2410" s="121"/>
      <c r="KA2410" s="121"/>
      <c r="KB2410" s="121"/>
      <c r="KC2410" s="121"/>
      <c r="KD2410" s="121"/>
      <c r="KE2410" s="121"/>
      <c r="KF2410" s="121"/>
      <c r="KG2410" s="121"/>
      <c r="KH2410" s="121"/>
      <c r="KI2410" s="121"/>
      <c r="KJ2410" s="121"/>
      <c r="KK2410" s="121"/>
      <c r="KL2410" s="121"/>
      <c r="KM2410" s="121"/>
      <c r="KN2410" s="121"/>
      <c r="KO2410" s="121"/>
      <c r="KP2410" s="121"/>
      <c r="KQ2410" s="121"/>
      <c r="KR2410" s="121"/>
      <c r="KS2410" s="121"/>
      <c r="KT2410" s="121"/>
      <c r="KU2410" s="121"/>
      <c r="KV2410" s="121"/>
      <c r="KW2410" s="121"/>
      <c r="KX2410" s="121"/>
      <c r="KY2410" s="121"/>
      <c r="KZ2410" s="121"/>
      <c r="LA2410" s="121"/>
      <c r="LB2410" s="121"/>
      <c r="LC2410" s="121"/>
      <c r="LD2410" s="121"/>
      <c r="LE2410" s="121"/>
      <c r="LF2410" s="121"/>
      <c r="LG2410" s="121"/>
      <c r="LH2410" s="121"/>
      <c r="LI2410" s="121"/>
      <c r="LJ2410" s="121"/>
      <c r="LK2410" s="121"/>
      <c r="LL2410" s="121"/>
      <c r="LM2410" s="121"/>
      <c r="LN2410" s="121"/>
      <c r="LO2410" s="121"/>
      <c r="LP2410" s="121"/>
      <c r="LQ2410" s="121"/>
      <c r="LR2410" s="121"/>
      <c r="LS2410" s="121"/>
      <c r="LT2410" s="121"/>
      <c r="LU2410" s="121"/>
      <c r="LV2410" s="121"/>
      <c r="LW2410" s="121"/>
      <c r="LX2410" s="121"/>
      <c r="LY2410" s="121"/>
      <c r="LZ2410" s="121"/>
      <c r="MA2410" s="121"/>
      <c r="MB2410" s="121"/>
      <c r="MC2410" s="121"/>
      <c r="MD2410" s="121"/>
      <c r="ME2410" s="121"/>
      <c r="MF2410" s="121"/>
      <c r="MG2410" s="121"/>
      <c r="MH2410" s="121"/>
      <c r="MI2410" s="121"/>
      <c r="MJ2410" s="121"/>
      <c r="MK2410" s="121"/>
      <c r="ML2410" s="121"/>
      <c r="MM2410" s="121"/>
      <c r="MN2410" s="121"/>
      <c r="MO2410" s="121"/>
      <c r="MP2410" s="121"/>
      <c r="MQ2410" s="121"/>
      <c r="MR2410" s="121"/>
      <c r="MS2410" s="121"/>
      <c r="MT2410" s="121"/>
      <c r="MU2410" s="121"/>
      <c r="MV2410" s="121"/>
      <c r="MW2410" s="121"/>
      <c r="MX2410" s="121"/>
      <c r="MY2410" s="121"/>
      <c r="MZ2410" s="121"/>
      <c r="NA2410" s="121"/>
      <c r="NB2410" s="121"/>
      <c r="NC2410" s="121"/>
      <c r="ND2410" s="121"/>
      <c r="NE2410" s="121"/>
      <c r="NF2410" s="121"/>
      <c r="NG2410" s="121"/>
      <c r="NH2410" s="121"/>
      <c r="NI2410" s="121"/>
      <c r="NJ2410" s="121"/>
      <c r="NK2410" s="121"/>
      <c r="NL2410" s="121"/>
      <c r="NM2410" s="121"/>
      <c r="NN2410" s="121"/>
      <c r="NO2410" s="121"/>
      <c r="NP2410" s="121"/>
      <c r="NQ2410" s="121"/>
      <c r="NR2410" s="121"/>
      <c r="NS2410" s="121"/>
      <c r="NT2410" s="121"/>
      <c r="NU2410" s="121"/>
      <c r="NV2410" s="121"/>
      <c r="NW2410" s="121"/>
      <c r="NX2410" s="121"/>
      <c r="NY2410" s="121"/>
      <c r="NZ2410" s="121"/>
      <c r="OA2410" s="121"/>
      <c r="OB2410" s="121"/>
      <c r="OC2410" s="121"/>
      <c r="OD2410" s="121"/>
      <c r="OE2410" s="121"/>
      <c r="OF2410" s="121"/>
      <c r="OG2410" s="121"/>
      <c r="OH2410" s="121"/>
      <c r="OI2410" s="121"/>
      <c r="OJ2410" s="121"/>
      <c r="OK2410" s="121"/>
      <c r="OL2410" s="121"/>
      <c r="OM2410" s="121"/>
      <c r="ON2410" s="121"/>
      <c r="OO2410" s="121"/>
      <c r="OP2410" s="121"/>
      <c r="OQ2410" s="121"/>
      <c r="OR2410" s="121"/>
      <c r="OS2410" s="121"/>
      <c r="OT2410" s="121"/>
      <c r="OU2410" s="121"/>
      <c r="OV2410" s="121"/>
      <c r="OW2410" s="121"/>
      <c r="OX2410" s="121"/>
      <c r="OY2410" s="121"/>
      <c r="OZ2410" s="121"/>
      <c r="PA2410" s="121"/>
      <c r="PB2410" s="121"/>
      <c r="PC2410" s="121"/>
      <c r="PD2410" s="121"/>
      <c r="PE2410" s="121"/>
      <c r="PF2410" s="121"/>
      <c r="PG2410" s="121"/>
      <c r="PH2410" s="121"/>
      <c r="PI2410" s="121"/>
      <c r="PJ2410" s="121"/>
      <c r="PK2410" s="121"/>
      <c r="PL2410" s="121"/>
      <c r="PM2410" s="121"/>
      <c r="PN2410" s="121"/>
      <c r="PO2410" s="121"/>
      <c r="PP2410" s="121"/>
      <c r="PQ2410" s="121"/>
      <c r="PR2410" s="121"/>
      <c r="PS2410" s="121"/>
      <c r="PT2410" s="121"/>
      <c r="PU2410" s="121"/>
      <c r="PV2410" s="121"/>
      <c r="PW2410" s="121"/>
      <c r="PX2410" s="121"/>
      <c r="PY2410" s="121"/>
      <c r="PZ2410" s="121"/>
      <c r="QA2410" s="121"/>
      <c r="QB2410" s="121"/>
      <c r="QC2410" s="121"/>
      <c r="QD2410" s="121"/>
      <c r="QE2410" s="121"/>
      <c r="QF2410" s="121"/>
      <c r="QG2410" s="121"/>
      <c r="QH2410" s="121"/>
      <c r="QI2410" s="121"/>
      <c r="QJ2410" s="121"/>
      <c r="QK2410" s="121"/>
      <c r="QL2410" s="121"/>
      <c r="QM2410" s="121"/>
      <c r="QN2410" s="121"/>
      <c r="QO2410" s="121"/>
      <c r="QP2410" s="121"/>
      <c r="QQ2410" s="121"/>
      <c r="QR2410" s="121"/>
      <c r="QS2410" s="121"/>
      <c r="QT2410" s="121"/>
      <c r="QU2410" s="121"/>
      <c r="QV2410" s="121"/>
      <c r="QW2410" s="121"/>
      <c r="QX2410" s="121"/>
      <c r="QY2410" s="121"/>
      <c r="QZ2410" s="121"/>
      <c r="RA2410" s="121"/>
      <c r="RB2410" s="121"/>
      <c r="RC2410" s="121"/>
      <c r="RD2410" s="121"/>
      <c r="RE2410" s="121"/>
      <c r="RF2410" s="121"/>
      <c r="RG2410" s="121"/>
      <c r="RH2410" s="121"/>
      <c r="RI2410" s="121"/>
      <c r="RJ2410" s="121"/>
      <c r="RK2410" s="121"/>
      <c r="RL2410" s="121"/>
      <c r="RM2410" s="121"/>
      <c r="RN2410" s="121"/>
      <c r="RO2410" s="121"/>
      <c r="RP2410" s="121"/>
      <c r="RQ2410" s="121"/>
      <c r="RR2410" s="121"/>
      <c r="RS2410" s="121"/>
      <c r="RT2410" s="121"/>
      <c r="RU2410" s="121"/>
      <c r="RV2410" s="121"/>
      <c r="RW2410" s="121"/>
      <c r="RX2410" s="121"/>
      <c r="RY2410" s="121"/>
      <c r="RZ2410" s="121"/>
      <c r="SA2410" s="121"/>
      <c r="SB2410" s="121"/>
      <c r="SC2410" s="121"/>
      <c r="SD2410" s="121"/>
      <c r="SE2410" s="121"/>
      <c r="SF2410" s="121"/>
      <c r="SG2410" s="121"/>
      <c r="SH2410" s="121"/>
      <c r="SI2410" s="121"/>
      <c r="SJ2410" s="121"/>
      <c r="SK2410" s="121"/>
      <c r="SL2410" s="121"/>
      <c r="SM2410" s="121"/>
      <c r="SN2410" s="121"/>
      <c r="SO2410" s="121"/>
      <c r="SP2410" s="121"/>
      <c r="SQ2410" s="121"/>
      <c r="SR2410" s="121"/>
      <c r="SS2410" s="121"/>
      <c r="ST2410" s="121"/>
      <c r="SU2410" s="121"/>
      <c r="SV2410" s="121"/>
      <c r="SW2410" s="121"/>
      <c r="SX2410" s="121"/>
      <c r="SY2410" s="121"/>
      <c r="SZ2410" s="121"/>
      <c r="TA2410" s="121"/>
      <c r="TB2410" s="121"/>
      <c r="TC2410" s="121"/>
      <c r="TD2410" s="121"/>
      <c r="TE2410" s="121"/>
      <c r="TF2410" s="121"/>
      <c r="TG2410" s="121"/>
      <c r="TH2410" s="121"/>
      <c r="TI2410" s="121"/>
      <c r="TJ2410" s="121"/>
      <c r="TK2410" s="121"/>
      <c r="TL2410" s="121"/>
      <c r="TM2410" s="121"/>
      <c r="TN2410" s="121"/>
      <c r="TO2410" s="121"/>
      <c r="TP2410" s="121"/>
      <c r="TQ2410" s="121"/>
      <c r="TR2410" s="121"/>
      <c r="TS2410" s="121"/>
      <c r="TT2410" s="121"/>
      <c r="TU2410" s="121"/>
      <c r="TV2410" s="121"/>
      <c r="TW2410" s="121"/>
      <c r="TX2410" s="121"/>
      <c r="TY2410" s="121"/>
      <c r="TZ2410" s="121"/>
      <c r="UA2410" s="121"/>
      <c r="UB2410" s="121"/>
      <c r="UC2410" s="121"/>
      <c r="UD2410" s="121"/>
      <c r="UE2410" s="121"/>
      <c r="UF2410" s="121"/>
      <c r="UG2410" s="121"/>
      <c r="UH2410" s="121"/>
      <c r="UI2410" s="121"/>
      <c r="UJ2410" s="121"/>
      <c r="UK2410" s="121"/>
      <c r="UL2410" s="121"/>
      <c r="UM2410" s="121"/>
      <c r="UN2410" s="121"/>
      <c r="UO2410" s="121"/>
      <c r="UP2410" s="121"/>
      <c r="UQ2410" s="121"/>
      <c r="UR2410" s="121"/>
      <c r="US2410" s="121"/>
      <c r="UT2410" s="121"/>
      <c r="UU2410" s="121"/>
      <c r="UV2410" s="121"/>
      <c r="UW2410" s="121"/>
      <c r="UX2410" s="121"/>
      <c r="UY2410" s="121"/>
      <c r="UZ2410" s="121"/>
      <c r="VA2410" s="121"/>
      <c r="VB2410" s="121"/>
      <c r="VC2410" s="121"/>
      <c r="VD2410" s="121"/>
      <c r="VE2410" s="121"/>
      <c r="VF2410" s="121"/>
      <c r="VG2410" s="121"/>
      <c r="VH2410" s="121"/>
      <c r="VI2410" s="121"/>
      <c r="VJ2410" s="121"/>
      <c r="VK2410" s="121"/>
      <c r="VL2410" s="121"/>
      <c r="VM2410" s="121"/>
      <c r="VN2410" s="121"/>
      <c r="VO2410" s="121"/>
      <c r="VP2410" s="121"/>
      <c r="VQ2410" s="121"/>
      <c r="VR2410" s="121"/>
      <c r="VS2410" s="121"/>
      <c r="VT2410" s="121"/>
      <c r="VU2410" s="121"/>
      <c r="VV2410" s="121"/>
      <c r="VW2410" s="121"/>
      <c r="VX2410" s="121"/>
      <c r="VY2410" s="121"/>
      <c r="VZ2410" s="121"/>
      <c r="WA2410" s="121"/>
      <c r="WB2410" s="121"/>
      <c r="WC2410" s="121"/>
      <c r="WD2410" s="121"/>
      <c r="WE2410" s="121"/>
      <c r="WF2410" s="121"/>
      <c r="WG2410" s="121"/>
      <c r="WH2410" s="121"/>
      <c r="WI2410" s="121"/>
      <c r="WJ2410" s="121"/>
      <c r="WK2410" s="121"/>
      <c r="WL2410" s="121"/>
      <c r="WM2410" s="121"/>
      <c r="WN2410" s="121"/>
      <c r="WO2410" s="121"/>
      <c r="WP2410" s="121"/>
      <c r="WQ2410" s="121"/>
      <c r="WR2410" s="121"/>
      <c r="WS2410" s="121"/>
      <c r="WT2410" s="121"/>
      <c r="WU2410" s="121"/>
      <c r="WV2410" s="121"/>
      <c r="WW2410" s="121"/>
      <c r="WX2410" s="121"/>
      <c r="WY2410" s="121"/>
      <c r="WZ2410" s="121"/>
      <c r="XA2410" s="121"/>
      <c r="XB2410" s="121"/>
      <c r="XC2410" s="121"/>
      <c r="XD2410" s="121"/>
      <c r="XE2410" s="121"/>
      <c r="XF2410" s="121"/>
      <c r="XG2410" s="121"/>
      <c r="XH2410" s="121"/>
      <c r="XI2410" s="121"/>
      <c r="XJ2410" s="121"/>
      <c r="XK2410" s="121"/>
      <c r="XL2410" s="121"/>
      <c r="XM2410" s="121"/>
      <c r="XN2410" s="121"/>
      <c r="XO2410" s="121"/>
      <c r="XP2410" s="121"/>
      <c r="XQ2410" s="121"/>
      <c r="XR2410" s="121"/>
      <c r="XS2410" s="121"/>
      <c r="XT2410" s="121"/>
      <c r="XU2410" s="121"/>
      <c r="XV2410" s="121"/>
      <c r="XW2410" s="121"/>
      <c r="XX2410" s="121"/>
      <c r="XY2410" s="121"/>
      <c r="XZ2410" s="121"/>
      <c r="YA2410" s="121"/>
      <c r="YB2410" s="121"/>
      <c r="YC2410" s="121"/>
      <c r="YD2410" s="121"/>
      <c r="YE2410" s="121"/>
      <c r="YF2410" s="121"/>
      <c r="YG2410" s="121"/>
      <c r="YH2410" s="121"/>
      <c r="YI2410" s="121"/>
      <c r="YJ2410" s="121"/>
      <c r="YK2410" s="121"/>
      <c r="YL2410" s="121"/>
      <c r="YM2410" s="121"/>
      <c r="YN2410" s="121"/>
      <c r="YO2410" s="121"/>
      <c r="YP2410" s="121"/>
      <c r="YQ2410" s="121"/>
      <c r="YR2410" s="121"/>
      <c r="YS2410" s="121"/>
      <c r="YT2410" s="121"/>
      <c r="YU2410" s="121"/>
      <c r="YV2410" s="121"/>
      <c r="YW2410" s="121"/>
      <c r="YX2410" s="121"/>
      <c r="YY2410" s="121"/>
      <c r="YZ2410" s="121"/>
      <c r="ZA2410" s="121"/>
      <c r="ZB2410" s="121"/>
      <c r="ZC2410" s="121"/>
      <c r="ZD2410" s="121"/>
      <c r="ZE2410" s="121"/>
      <c r="ZF2410" s="121"/>
      <c r="ZG2410" s="121"/>
      <c r="ZH2410" s="121"/>
      <c r="ZI2410" s="121"/>
      <c r="ZJ2410" s="121"/>
      <c r="ZK2410" s="121"/>
      <c r="ZL2410" s="121"/>
      <c r="ZM2410" s="121"/>
      <c r="ZN2410" s="121"/>
      <c r="ZO2410" s="121"/>
      <c r="ZP2410" s="121"/>
      <c r="ZQ2410" s="121"/>
      <c r="ZR2410" s="121"/>
      <c r="ZS2410" s="121"/>
      <c r="ZT2410" s="121"/>
      <c r="ZU2410" s="121"/>
      <c r="ZV2410" s="121"/>
      <c r="ZW2410" s="121"/>
      <c r="ZX2410" s="121"/>
      <c r="ZY2410" s="121"/>
      <c r="ZZ2410" s="121"/>
      <c r="AAA2410" s="121"/>
      <c r="AAB2410" s="121"/>
      <c r="AAC2410" s="121"/>
      <c r="AAD2410" s="121"/>
      <c r="AAE2410" s="121"/>
      <c r="AAF2410" s="121"/>
      <c r="AAG2410" s="121"/>
      <c r="AAH2410" s="121"/>
      <c r="AAI2410" s="121"/>
      <c r="AAJ2410" s="121"/>
      <c r="AAK2410" s="121"/>
      <c r="AAL2410" s="121"/>
      <c r="AAM2410" s="121"/>
      <c r="AAN2410" s="121"/>
      <c r="AAO2410" s="121"/>
      <c r="AAP2410" s="121"/>
      <c r="AAQ2410" s="121"/>
      <c r="AAR2410" s="121"/>
      <c r="AAS2410" s="121"/>
      <c r="AAT2410" s="121"/>
      <c r="AAU2410" s="121"/>
      <c r="AAV2410" s="121"/>
      <c r="AAW2410" s="121"/>
      <c r="AAX2410" s="121"/>
      <c r="AAY2410" s="121"/>
      <c r="AAZ2410" s="121"/>
      <c r="ABA2410" s="121"/>
      <c r="ABB2410" s="121"/>
      <c r="ABC2410" s="121"/>
      <c r="ABD2410" s="121"/>
      <c r="ABE2410" s="121"/>
      <c r="ABF2410" s="121"/>
      <c r="ABG2410" s="121"/>
      <c r="ABH2410" s="121"/>
      <c r="ABI2410" s="121"/>
      <c r="ABJ2410" s="121"/>
      <c r="ABK2410" s="121"/>
      <c r="ABL2410" s="121"/>
      <c r="ABM2410" s="121"/>
      <c r="ABN2410" s="121"/>
      <c r="ABO2410" s="121"/>
      <c r="ABP2410" s="121"/>
      <c r="ABQ2410" s="121"/>
      <c r="ABR2410" s="121"/>
      <c r="ABS2410" s="121"/>
      <c r="ABT2410" s="121"/>
      <c r="ABU2410" s="121"/>
      <c r="ABV2410" s="121"/>
      <c r="ABW2410" s="121"/>
      <c r="ABX2410" s="121"/>
      <c r="ABY2410" s="121"/>
      <c r="ABZ2410" s="121"/>
      <c r="ACA2410" s="121"/>
      <c r="ACB2410" s="121"/>
      <c r="ACC2410" s="121"/>
      <c r="ACD2410" s="121"/>
      <c r="ACE2410" s="121"/>
      <c r="ACF2410" s="121"/>
      <c r="ACG2410" s="121"/>
      <c r="ACH2410" s="121"/>
      <c r="ACI2410" s="121"/>
      <c r="ACJ2410" s="121"/>
      <c r="ACK2410" s="121"/>
      <c r="ACL2410" s="121"/>
      <c r="ACM2410" s="121"/>
      <c r="ACN2410" s="121"/>
      <c r="ACO2410" s="121"/>
      <c r="ACP2410" s="121"/>
      <c r="ACQ2410" s="121"/>
      <c r="ACR2410" s="121"/>
      <c r="ACS2410" s="121"/>
      <c r="ACT2410" s="121"/>
      <c r="ACU2410" s="121"/>
      <c r="ACV2410" s="121"/>
      <c r="ACW2410" s="121"/>
      <c r="ACX2410" s="121"/>
      <c r="ACY2410" s="121"/>
      <c r="ACZ2410" s="121"/>
      <c r="ADA2410" s="121"/>
      <c r="ADB2410" s="121"/>
      <c r="ADC2410" s="121"/>
      <c r="ADD2410" s="121"/>
      <c r="ADE2410" s="121"/>
      <c r="ADF2410" s="121"/>
      <c r="ADG2410" s="121"/>
      <c r="ADH2410" s="121"/>
      <c r="ADI2410" s="121"/>
      <c r="ADJ2410" s="121"/>
      <c r="ADK2410" s="121"/>
      <c r="ADL2410" s="121"/>
      <c r="ADM2410" s="121"/>
      <c r="ADN2410" s="121"/>
      <c r="ADO2410" s="121"/>
      <c r="ADP2410" s="121"/>
      <c r="ADQ2410" s="121"/>
      <c r="ADR2410" s="121"/>
      <c r="ADS2410" s="121"/>
      <c r="ADT2410" s="121"/>
      <c r="ADU2410" s="121"/>
      <c r="ADV2410" s="121"/>
      <c r="ADW2410" s="121"/>
      <c r="ADX2410" s="121"/>
      <c r="ADY2410" s="121"/>
      <c r="ADZ2410" s="121"/>
      <c r="AEA2410" s="121"/>
      <c r="AEB2410" s="121"/>
      <c r="AEC2410" s="121"/>
      <c r="AED2410" s="121"/>
      <c r="AEE2410" s="121"/>
      <c r="AEF2410" s="121"/>
      <c r="AEG2410" s="121"/>
      <c r="AEH2410" s="121"/>
      <c r="AEI2410" s="121"/>
      <c r="AEJ2410" s="121"/>
      <c r="AEK2410" s="121"/>
      <c r="AEL2410" s="121"/>
      <c r="AEM2410" s="121"/>
      <c r="AEN2410" s="121"/>
      <c r="AEO2410" s="121"/>
      <c r="AEP2410" s="121"/>
      <c r="AEQ2410" s="121"/>
      <c r="AER2410" s="121"/>
      <c r="AES2410" s="121"/>
      <c r="AET2410" s="121"/>
      <c r="AEU2410" s="121"/>
      <c r="AEV2410" s="121"/>
      <c r="AEW2410" s="121"/>
      <c r="AEX2410" s="121"/>
      <c r="AEY2410" s="121"/>
      <c r="AEZ2410" s="121"/>
      <c r="AFA2410" s="121"/>
      <c r="AFB2410" s="121"/>
      <c r="AFC2410" s="121"/>
      <c r="AFD2410" s="121"/>
      <c r="AFE2410" s="121"/>
      <c r="AFF2410" s="121"/>
      <c r="AFG2410" s="121"/>
      <c r="AFH2410" s="121"/>
      <c r="AFI2410" s="121"/>
      <c r="AFJ2410" s="121"/>
      <c r="AFK2410" s="121"/>
      <c r="AFL2410" s="121"/>
      <c r="AFM2410" s="121"/>
      <c r="AFN2410" s="121"/>
      <c r="AFO2410" s="121"/>
      <c r="AFP2410" s="121"/>
      <c r="AFQ2410" s="121"/>
      <c r="AFR2410" s="121"/>
      <c r="AFS2410" s="121"/>
      <c r="AFT2410" s="121"/>
      <c r="AFU2410" s="121"/>
      <c r="AFV2410" s="121"/>
      <c r="AFW2410" s="121"/>
      <c r="AFX2410" s="121"/>
      <c r="AFY2410" s="121"/>
      <c r="AFZ2410" s="121"/>
      <c r="AGA2410" s="121"/>
      <c r="AGB2410" s="121"/>
      <c r="AGC2410" s="121"/>
      <c r="AGD2410" s="121"/>
      <c r="AGE2410" s="121"/>
      <c r="AGF2410" s="121"/>
      <c r="AGG2410" s="121"/>
      <c r="AGH2410" s="121"/>
      <c r="AGI2410" s="121"/>
      <c r="AGJ2410" s="121"/>
      <c r="AGK2410" s="121"/>
      <c r="AGL2410" s="121"/>
      <c r="AGM2410" s="121"/>
      <c r="AGN2410" s="121"/>
      <c r="AGO2410" s="121"/>
      <c r="AGP2410" s="121"/>
      <c r="AGQ2410" s="121"/>
      <c r="AGR2410" s="121"/>
      <c r="AGS2410" s="121"/>
      <c r="AGT2410" s="121"/>
      <c r="AGU2410" s="121"/>
      <c r="AGV2410" s="121"/>
      <c r="AGW2410" s="121"/>
      <c r="AGX2410" s="121"/>
      <c r="AGY2410" s="121"/>
      <c r="AGZ2410" s="121"/>
      <c r="AHA2410" s="121"/>
      <c r="AHB2410" s="121"/>
      <c r="AHC2410" s="121"/>
      <c r="AHD2410" s="121"/>
      <c r="AHE2410" s="121"/>
      <c r="AHF2410" s="121"/>
      <c r="AHG2410" s="121"/>
      <c r="AHH2410" s="121"/>
      <c r="AHI2410" s="121"/>
      <c r="AHJ2410" s="121"/>
      <c r="AHK2410" s="121"/>
      <c r="AHL2410" s="121"/>
      <c r="AHM2410" s="121"/>
      <c r="AHN2410" s="121"/>
      <c r="AHO2410" s="121"/>
      <c r="AHP2410" s="121"/>
      <c r="AHQ2410" s="121"/>
      <c r="AHR2410" s="121"/>
      <c r="AHS2410" s="121"/>
      <c r="AHT2410" s="121"/>
      <c r="AHU2410" s="121"/>
      <c r="AHV2410" s="121"/>
      <c r="AHW2410" s="121"/>
      <c r="AHX2410" s="121"/>
      <c r="AHY2410" s="121"/>
      <c r="AHZ2410" s="121"/>
      <c r="AIA2410" s="121"/>
      <c r="AIB2410" s="121"/>
      <c r="AIC2410" s="121"/>
      <c r="AID2410" s="121"/>
      <c r="AIE2410" s="121"/>
      <c r="AIF2410" s="121"/>
      <c r="AIG2410" s="121"/>
      <c r="AIH2410" s="121"/>
      <c r="AII2410" s="121"/>
      <c r="AIJ2410" s="121"/>
      <c r="AIK2410" s="121"/>
      <c r="AIL2410" s="121"/>
      <c r="AIM2410" s="121"/>
      <c r="AIN2410" s="121"/>
      <c r="AIO2410" s="121"/>
      <c r="AIP2410" s="121"/>
      <c r="AIQ2410" s="121"/>
      <c r="AIR2410" s="121"/>
      <c r="AIS2410" s="121"/>
      <c r="AIT2410" s="121"/>
      <c r="AIU2410" s="121"/>
      <c r="AIV2410" s="121"/>
      <c r="AIW2410" s="121"/>
      <c r="AIX2410" s="121"/>
      <c r="AIY2410" s="121"/>
      <c r="AIZ2410" s="121"/>
      <c r="AJA2410" s="121"/>
      <c r="AJB2410" s="121"/>
      <c r="AJC2410" s="121"/>
      <c r="AJD2410" s="121"/>
      <c r="AJE2410" s="121"/>
      <c r="AJF2410" s="121"/>
      <c r="AJG2410" s="121"/>
      <c r="AJH2410" s="121"/>
      <c r="AJI2410" s="121"/>
      <c r="AJJ2410" s="121"/>
      <c r="AJK2410" s="121"/>
      <c r="AJL2410" s="121"/>
      <c r="AJM2410" s="121"/>
      <c r="AJN2410" s="121"/>
      <c r="AJO2410" s="121"/>
      <c r="AJP2410" s="121"/>
      <c r="AJQ2410" s="121"/>
      <c r="AJR2410" s="121"/>
      <c r="AJS2410" s="121"/>
      <c r="AJT2410" s="121"/>
      <c r="AJU2410" s="121"/>
      <c r="AJV2410" s="121"/>
      <c r="AJW2410" s="121"/>
      <c r="AJX2410" s="121"/>
      <c r="AJY2410" s="121"/>
      <c r="AJZ2410" s="121"/>
      <c r="AKA2410" s="121"/>
      <c r="AKB2410" s="121"/>
      <c r="AKC2410" s="121"/>
      <c r="AKD2410" s="121"/>
      <c r="AKE2410" s="121"/>
      <c r="AKF2410" s="121"/>
      <c r="AKG2410" s="121"/>
      <c r="AKH2410" s="121"/>
      <c r="AKI2410" s="121"/>
      <c r="AKJ2410" s="121"/>
      <c r="AKK2410" s="121"/>
      <c r="AKL2410" s="121"/>
      <c r="AKM2410" s="121"/>
      <c r="AKN2410" s="121"/>
      <c r="AKO2410" s="121"/>
      <c r="AKP2410" s="121"/>
      <c r="AKQ2410" s="121"/>
      <c r="AKR2410" s="121"/>
      <c r="AKS2410" s="121"/>
      <c r="AKT2410" s="121"/>
      <c r="AKU2410" s="121"/>
      <c r="AKV2410" s="121"/>
      <c r="AKW2410" s="121"/>
      <c r="AKX2410" s="121"/>
      <c r="AKY2410" s="121"/>
      <c r="AKZ2410" s="121"/>
      <c r="ALA2410" s="121"/>
      <c r="ALB2410" s="121"/>
      <c r="ALC2410" s="121"/>
      <c r="ALD2410" s="121"/>
      <c r="ALE2410" s="121"/>
      <c r="ALF2410" s="121"/>
      <c r="ALG2410" s="121"/>
      <c r="ALH2410" s="121"/>
      <c r="ALI2410" s="121"/>
      <c r="ALJ2410" s="121"/>
      <c r="ALK2410" s="121"/>
      <c r="ALL2410" s="121"/>
      <c r="ALM2410" s="121"/>
      <c r="ALN2410" s="121"/>
      <c r="ALO2410" s="121"/>
      <c r="ALP2410" s="121"/>
      <c r="ALQ2410" s="121"/>
      <c r="ALR2410" s="121"/>
      <c r="ALS2410" s="121"/>
      <c r="ALT2410" s="121"/>
      <c r="ALU2410" s="121"/>
      <c r="ALV2410" s="121"/>
      <c r="ALW2410" s="121"/>
      <c r="ALX2410" s="121"/>
      <c r="ALY2410" s="121"/>
      <c r="ALZ2410" s="121"/>
      <c r="AMA2410" s="121"/>
      <c r="AMB2410" s="121"/>
      <c r="AMC2410" s="121"/>
      <c r="AMD2410" s="121"/>
      <c r="AME2410" s="121"/>
      <c r="AMF2410" s="121"/>
      <c r="AMG2410" s="121"/>
      <c r="AMH2410" s="121"/>
      <c r="AMI2410" s="121"/>
      <c r="AMJ2410" s="121"/>
      <c r="AMK2410" s="121"/>
    </row>
    <row r="2411" spans="1:1025" s="108" customFormat="1" ht="86.4">
      <c r="A2411" s="15">
        <v>2408</v>
      </c>
      <c r="B2411" s="16" t="s">
        <v>28</v>
      </c>
      <c r="C2411" s="274" t="s">
        <v>73</v>
      </c>
      <c r="D2411" s="16" t="s">
        <v>5962</v>
      </c>
      <c r="E2411" s="16" t="s">
        <v>5988</v>
      </c>
      <c r="F2411" s="16" t="s">
        <v>938</v>
      </c>
      <c r="G2411" s="16" t="s">
        <v>948</v>
      </c>
      <c r="H2411" s="16" t="s">
        <v>5989</v>
      </c>
      <c r="I2411" s="16" t="s">
        <v>5990</v>
      </c>
      <c r="J2411" s="16" t="s">
        <v>4356</v>
      </c>
      <c r="K2411" s="16" t="s">
        <v>5991</v>
      </c>
      <c r="L2411" s="16" t="s">
        <v>3274</v>
      </c>
      <c r="M2411" s="63" t="s">
        <v>5992</v>
      </c>
      <c r="N2411" s="121"/>
      <c r="O2411" s="121"/>
      <c r="P2411" s="121"/>
      <c r="Q2411" s="121"/>
      <c r="R2411" s="121"/>
      <c r="S2411" s="121"/>
      <c r="T2411" s="121"/>
      <c r="U2411" s="121"/>
      <c r="V2411" s="121"/>
      <c r="W2411" s="121"/>
      <c r="X2411" s="121"/>
      <c r="Y2411" s="121"/>
      <c r="Z2411" s="121"/>
      <c r="AA2411" s="121"/>
      <c r="AB2411" s="121"/>
      <c r="AC2411" s="121"/>
      <c r="AD2411" s="121"/>
      <c r="AE2411" s="121"/>
      <c r="AF2411" s="121"/>
      <c r="AG2411" s="121"/>
      <c r="AH2411" s="121"/>
      <c r="AI2411" s="121"/>
      <c r="AJ2411" s="121"/>
      <c r="AK2411" s="121"/>
      <c r="AL2411" s="121"/>
      <c r="AM2411" s="121"/>
      <c r="AN2411" s="121"/>
      <c r="AO2411" s="121"/>
      <c r="AP2411" s="121"/>
      <c r="AQ2411" s="121"/>
      <c r="AR2411" s="121"/>
      <c r="AS2411" s="121"/>
      <c r="AT2411" s="121"/>
      <c r="AU2411" s="121"/>
      <c r="AV2411" s="121"/>
      <c r="AW2411" s="121"/>
      <c r="AX2411" s="121"/>
      <c r="AY2411" s="121"/>
      <c r="AZ2411" s="121"/>
      <c r="BA2411" s="121"/>
      <c r="BB2411" s="121"/>
      <c r="BC2411" s="121"/>
      <c r="BD2411" s="121"/>
      <c r="BE2411" s="121"/>
      <c r="BF2411" s="121"/>
      <c r="BG2411" s="121"/>
      <c r="BH2411" s="121"/>
      <c r="BI2411" s="121"/>
      <c r="BJ2411" s="121"/>
      <c r="BK2411" s="121"/>
      <c r="BL2411" s="121"/>
      <c r="BM2411" s="121"/>
      <c r="BN2411" s="121"/>
      <c r="BO2411" s="121"/>
      <c r="BP2411" s="121"/>
      <c r="BQ2411" s="121"/>
      <c r="BR2411" s="121"/>
      <c r="BS2411" s="121"/>
      <c r="BT2411" s="121"/>
      <c r="BU2411" s="121"/>
      <c r="BV2411" s="121"/>
      <c r="BW2411" s="121"/>
      <c r="BX2411" s="121"/>
      <c r="BY2411" s="121"/>
      <c r="BZ2411" s="121"/>
      <c r="CA2411" s="121"/>
      <c r="CB2411" s="121"/>
      <c r="CC2411" s="121"/>
      <c r="CD2411" s="121"/>
      <c r="CE2411" s="121"/>
      <c r="CF2411" s="121"/>
      <c r="CG2411" s="121"/>
      <c r="CH2411" s="121"/>
      <c r="CI2411" s="121"/>
      <c r="CJ2411" s="121"/>
      <c r="CK2411" s="121"/>
      <c r="CL2411" s="121"/>
      <c r="CM2411" s="121"/>
      <c r="CN2411" s="121"/>
      <c r="CO2411" s="121"/>
      <c r="CP2411" s="121"/>
      <c r="CQ2411" s="121"/>
      <c r="CR2411" s="121"/>
      <c r="CS2411" s="121"/>
      <c r="CT2411" s="121"/>
      <c r="CU2411" s="121"/>
      <c r="CV2411" s="121"/>
      <c r="CW2411" s="121"/>
      <c r="CX2411" s="121"/>
      <c r="CY2411" s="121"/>
      <c r="CZ2411" s="121"/>
      <c r="DA2411" s="121"/>
      <c r="DB2411" s="121"/>
      <c r="DC2411" s="121"/>
      <c r="DD2411" s="121"/>
      <c r="DE2411" s="121"/>
      <c r="DF2411" s="121"/>
      <c r="DG2411" s="121"/>
      <c r="DH2411" s="121"/>
      <c r="DI2411" s="121"/>
      <c r="DJ2411" s="121"/>
      <c r="DK2411" s="121"/>
      <c r="DL2411" s="121"/>
      <c r="DM2411" s="121"/>
      <c r="DN2411" s="121"/>
      <c r="DO2411" s="121"/>
      <c r="DP2411" s="121"/>
      <c r="DQ2411" s="121"/>
      <c r="DR2411" s="121"/>
      <c r="DS2411" s="121"/>
      <c r="DT2411" s="121"/>
      <c r="DU2411" s="121"/>
      <c r="DV2411" s="121"/>
      <c r="DW2411" s="121"/>
      <c r="DX2411" s="121"/>
      <c r="DY2411" s="121"/>
      <c r="DZ2411" s="121"/>
      <c r="EA2411" s="121"/>
      <c r="EB2411" s="121"/>
      <c r="EC2411" s="121"/>
      <c r="ED2411" s="121"/>
      <c r="EE2411" s="121"/>
      <c r="EF2411" s="121"/>
      <c r="EG2411" s="121"/>
      <c r="EH2411" s="121"/>
      <c r="EI2411" s="121"/>
      <c r="EJ2411" s="121"/>
      <c r="EK2411" s="121"/>
      <c r="EL2411" s="121"/>
      <c r="EM2411" s="121"/>
      <c r="EN2411" s="121"/>
      <c r="EO2411" s="121"/>
      <c r="EP2411" s="121"/>
      <c r="EQ2411" s="121"/>
      <c r="ER2411" s="121"/>
      <c r="ES2411" s="121"/>
      <c r="ET2411" s="121"/>
      <c r="EU2411" s="121"/>
      <c r="EV2411" s="121"/>
      <c r="EW2411" s="121"/>
      <c r="EX2411" s="121"/>
      <c r="EY2411" s="121"/>
      <c r="EZ2411" s="121"/>
      <c r="FA2411" s="121"/>
      <c r="FB2411" s="121"/>
      <c r="FC2411" s="121"/>
      <c r="FD2411" s="121"/>
      <c r="FE2411" s="121"/>
      <c r="FF2411" s="121"/>
      <c r="FG2411" s="121"/>
      <c r="FH2411" s="121"/>
      <c r="FI2411" s="121"/>
      <c r="FJ2411" s="121"/>
      <c r="FK2411" s="121"/>
      <c r="FL2411" s="121"/>
      <c r="FM2411" s="121"/>
      <c r="FN2411" s="121"/>
      <c r="FO2411" s="121"/>
      <c r="FP2411" s="121"/>
      <c r="FQ2411" s="121"/>
      <c r="FR2411" s="121"/>
      <c r="FS2411" s="121"/>
      <c r="FT2411" s="121"/>
      <c r="FU2411" s="121"/>
      <c r="FV2411" s="121"/>
      <c r="FW2411" s="121"/>
      <c r="FX2411" s="121"/>
      <c r="FY2411" s="121"/>
      <c r="FZ2411" s="121"/>
      <c r="GA2411" s="121"/>
      <c r="GB2411" s="121"/>
      <c r="GC2411" s="121"/>
      <c r="GD2411" s="121"/>
      <c r="GE2411" s="121"/>
      <c r="GF2411" s="121"/>
      <c r="GG2411" s="121"/>
      <c r="GH2411" s="121"/>
      <c r="GI2411" s="121"/>
      <c r="GJ2411" s="121"/>
      <c r="GK2411" s="121"/>
      <c r="GL2411" s="121"/>
      <c r="GM2411" s="121"/>
      <c r="GN2411" s="121"/>
      <c r="GO2411" s="121"/>
      <c r="GP2411" s="121"/>
      <c r="GQ2411" s="121"/>
      <c r="GR2411" s="121"/>
      <c r="GS2411" s="121"/>
      <c r="GT2411" s="121"/>
      <c r="GU2411" s="121"/>
      <c r="GV2411" s="121"/>
      <c r="GW2411" s="121"/>
      <c r="GX2411" s="121"/>
      <c r="GY2411" s="121"/>
      <c r="GZ2411" s="121"/>
      <c r="HA2411" s="121"/>
      <c r="HB2411" s="121"/>
      <c r="HC2411" s="121"/>
      <c r="HD2411" s="121"/>
      <c r="HE2411" s="121"/>
      <c r="HF2411" s="121"/>
      <c r="HG2411" s="121"/>
      <c r="HH2411" s="121"/>
      <c r="HI2411" s="121"/>
      <c r="HJ2411" s="121"/>
      <c r="HK2411" s="121"/>
      <c r="HL2411" s="121"/>
      <c r="HM2411" s="121"/>
      <c r="HN2411" s="121"/>
      <c r="HO2411" s="121"/>
      <c r="HP2411" s="121"/>
      <c r="HQ2411" s="121"/>
      <c r="HR2411" s="121"/>
      <c r="HS2411" s="121"/>
      <c r="HT2411" s="121"/>
      <c r="HU2411" s="121"/>
      <c r="HV2411" s="121"/>
      <c r="HW2411" s="121"/>
      <c r="HX2411" s="121"/>
      <c r="HY2411" s="121"/>
      <c r="HZ2411" s="121"/>
      <c r="IA2411" s="121"/>
      <c r="IB2411" s="121"/>
      <c r="IC2411" s="121"/>
      <c r="ID2411" s="121"/>
      <c r="IE2411" s="121"/>
      <c r="IF2411" s="121"/>
      <c r="IG2411" s="121"/>
      <c r="IH2411" s="121"/>
      <c r="II2411" s="121"/>
      <c r="IJ2411" s="121"/>
      <c r="IK2411" s="121"/>
      <c r="IL2411" s="121"/>
      <c r="IM2411" s="121"/>
      <c r="IN2411" s="121"/>
      <c r="IO2411" s="121"/>
      <c r="IP2411" s="121"/>
      <c r="IQ2411" s="121"/>
      <c r="IR2411" s="121"/>
      <c r="IS2411" s="121"/>
      <c r="IT2411" s="121"/>
      <c r="IU2411" s="121"/>
      <c r="IV2411" s="121"/>
      <c r="IW2411" s="121"/>
      <c r="IX2411" s="121"/>
      <c r="IY2411" s="121"/>
      <c r="IZ2411" s="121"/>
      <c r="JA2411" s="121"/>
      <c r="JB2411" s="121"/>
      <c r="JC2411" s="121"/>
      <c r="JD2411" s="121"/>
      <c r="JE2411" s="121"/>
      <c r="JF2411" s="121"/>
      <c r="JG2411" s="121"/>
      <c r="JH2411" s="121"/>
      <c r="JI2411" s="121"/>
      <c r="JJ2411" s="121"/>
      <c r="JK2411" s="121"/>
      <c r="JL2411" s="121"/>
      <c r="JM2411" s="121"/>
      <c r="JN2411" s="121"/>
      <c r="JO2411" s="121"/>
      <c r="JP2411" s="121"/>
      <c r="JQ2411" s="121"/>
      <c r="JR2411" s="121"/>
      <c r="JS2411" s="121"/>
      <c r="JT2411" s="121"/>
      <c r="JU2411" s="121"/>
      <c r="JV2411" s="121"/>
      <c r="JW2411" s="121"/>
      <c r="JX2411" s="121"/>
      <c r="JY2411" s="121"/>
      <c r="JZ2411" s="121"/>
      <c r="KA2411" s="121"/>
      <c r="KB2411" s="121"/>
      <c r="KC2411" s="121"/>
      <c r="KD2411" s="121"/>
      <c r="KE2411" s="121"/>
      <c r="KF2411" s="121"/>
      <c r="KG2411" s="121"/>
      <c r="KH2411" s="121"/>
      <c r="KI2411" s="121"/>
      <c r="KJ2411" s="121"/>
      <c r="KK2411" s="121"/>
      <c r="KL2411" s="121"/>
      <c r="KM2411" s="121"/>
      <c r="KN2411" s="121"/>
      <c r="KO2411" s="121"/>
      <c r="KP2411" s="121"/>
      <c r="KQ2411" s="121"/>
      <c r="KR2411" s="121"/>
      <c r="KS2411" s="121"/>
      <c r="KT2411" s="121"/>
      <c r="KU2411" s="121"/>
      <c r="KV2411" s="121"/>
      <c r="KW2411" s="121"/>
      <c r="KX2411" s="121"/>
      <c r="KY2411" s="121"/>
      <c r="KZ2411" s="121"/>
      <c r="LA2411" s="121"/>
      <c r="LB2411" s="121"/>
      <c r="LC2411" s="121"/>
      <c r="LD2411" s="121"/>
      <c r="LE2411" s="121"/>
      <c r="LF2411" s="121"/>
      <c r="LG2411" s="121"/>
      <c r="LH2411" s="121"/>
      <c r="LI2411" s="121"/>
      <c r="LJ2411" s="121"/>
      <c r="LK2411" s="121"/>
      <c r="LL2411" s="121"/>
      <c r="LM2411" s="121"/>
      <c r="LN2411" s="121"/>
      <c r="LO2411" s="121"/>
      <c r="LP2411" s="121"/>
      <c r="LQ2411" s="121"/>
      <c r="LR2411" s="121"/>
      <c r="LS2411" s="121"/>
      <c r="LT2411" s="121"/>
      <c r="LU2411" s="121"/>
      <c r="LV2411" s="121"/>
      <c r="LW2411" s="121"/>
      <c r="LX2411" s="121"/>
      <c r="LY2411" s="121"/>
      <c r="LZ2411" s="121"/>
      <c r="MA2411" s="121"/>
      <c r="MB2411" s="121"/>
      <c r="MC2411" s="121"/>
      <c r="MD2411" s="121"/>
      <c r="ME2411" s="121"/>
      <c r="MF2411" s="121"/>
      <c r="MG2411" s="121"/>
      <c r="MH2411" s="121"/>
      <c r="MI2411" s="121"/>
      <c r="MJ2411" s="121"/>
      <c r="MK2411" s="121"/>
      <c r="ML2411" s="121"/>
      <c r="MM2411" s="121"/>
      <c r="MN2411" s="121"/>
      <c r="MO2411" s="121"/>
      <c r="MP2411" s="121"/>
      <c r="MQ2411" s="121"/>
      <c r="MR2411" s="121"/>
      <c r="MS2411" s="121"/>
      <c r="MT2411" s="121"/>
      <c r="MU2411" s="121"/>
      <c r="MV2411" s="121"/>
      <c r="MW2411" s="121"/>
      <c r="MX2411" s="121"/>
      <c r="MY2411" s="121"/>
      <c r="MZ2411" s="121"/>
      <c r="NA2411" s="121"/>
      <c r="NB2411" s="121"/>
      <c r="NC2411" s="121"/>
      <c r="ND2411" s="121"/>
      <c r="NE2411" s="121"/>
      <c r="NF2411" s="121"/>
      <c r="NG2411" s="121"/>
      <c r="NH2411" s="121"/>
      <c r="NI2411" s="121"/>
      <c r="NJ2411" s="121"/>
      <c r="NK2411" s="121"/>
      <c r="NL2411" s="121"/>
      <c r="NM2411" s="121"/>
      <c r="NN2411" s="121"/>
      <c r="NO2411" s="121"/>
      <c r="NP2411" s="121"/>
      <c r="NQ2411" s="121"/>
      <c r="NR2411" s="121"/>
      <c r="NS2411" s="121"/>
      <c r="NT2411" s="121"/>
      <c r="NU2411" s="121"/>
      <c r="NV2411" s="121"/>
      <c r="NW2411" s="121"/>
      <c r="NX2411" s="121"/>
      <c r="NY2411" s="121"/>
      <c r="NZ2411" s="121"/>
      <c r="OA2411" s="121"/>
      <c r="OB2411" s="121"/>
      <c r="OC2411" s="121"/>
      <c r="OD2411" s="121"/>
      <c r="OE2411" s="121"/>
      <c r="OF2411" s="121"/>
      <c r="OG2411" s="121"/>
      <c r="OH2411" s="121"/>
      <c r="OI2411" s="121"/>
      <c r="OJ2411" s="121"/>
      <c r="OK2411" s="121"/>
      <c r="OL2411" s="121"/>
      <c r="OM2411" s="121"/>
      <c r="ON2411" s="121"/>
      <c r="OO2411" s="121"/>
      <c r="OP2411" s="121"/>
      <c r="OQ2411" s="121"/>
      <c r="OR2411" s="121"/>
      <c r="OS2411" s="121"/>
      <c r="OT2411" s="121"/>
      <c r="OU2411" s="121"/>
      <c r="OV2411" s="121"/>
      <c r="OW2411" s="121"/>
      <c r="OX2411" s="121"/>
      <c r="OY2411" s="121"/>
      <c r="OZ2411" s="121"/>
      <c r="PA2411" s="121"/>
      <c r="PB2411" s="121"/>
      <c r="PC2411" s="121"/>
      <c r="PD2411" s="121"/>
      <c r="PE2411" s="121"/>
      <c r="PF2411" s="121"/>
      <c r="PG2411" s="121"/>
      <c r="PH2411" s="121"/>
      <c r="PI2411" s="121"/>
      <c r="PJ2411" s="121"/>
      <c r="PK2411" s="121"/>
      <c r="PL2411" s="121"/>
      <c r="PM2411" s="121"/>
      <c r="PN2411" s="121"/>
      <c r="PO2411" s="121"/>
      <c r="PP2411" s="121"/>
      <c r="PQ2411" s="121"/>
      <c r="PR2411" s="121"/>
      <c r="PS2411" s="121"/>
      <c r="PT2411" s="121"/>
      <c r="PU2411" s="121"/>
      <c r="PV2411" s="121"/>
      <c r="PW2411" s="121"/>
      <c r="PX2411" s="121"/>
      <c r="PY2411" s="121"/>
      <c r="PZ2411" s="121"/>
      <c r="QA2411" s="121"/>
      <c r="QB2411" s="121"/>
      <c r="QC2411" s="121"/>
      <c r="QD2411" s="121"/>
      <c r="QE2411" s="121"/>
      <c r="QF2411" s="121"/>
      <c r="QG2411" s="121"/>
      <c r="QH2411" s="121"/>
      <c r="QI2411" s="121"/>
      <c r="QJ2411" s="121"/>
      <c r="QK2411" s="121"/>
      <c r="QL2411" s="121"/>
      <c r="QM2411" s="121"/>
      <c r="QN2411" s="121"/>
      <c r="QO2411" s="121"/>
      <c r="QP2411" s="121"/>
      <c r="QQ2411" s="121"/>
      <c r="QR2411" s="121"/>
      <c r="QS2411" s="121"/>
      <c r="QT2411" s="121"/>
      <c r="QU2411" s="121"/>
      <c r="QV2411" s="121"/>
      <c r="QW2411" s="121"/>
      <c r="QX2411" s="121"/>
      <c r="QY2411" s="121"/>
      <c r="QZ2411" s="121"/>
      <c r="RA2411" s="121"/>
      <c r="RB2411" s="121"/>
      <c r="RC2411" s="121"/>
      <c r="RD2411" s="121"/>
      <c r="RE2411" s="121"/>
      <c r="RF2411" s="121"/>
      <c r="RG2411" s="121"/>
      <c r="RH2411" s="121"/>
      <c r="RI2411" s="121"/>
      <c r="RJ2411" s="121"/>
      <c r="RK2411" s="121"/>
      <c r="RL2411" s="121"/>
      <c r="RM2411" s="121"/>
      <c r="RN2411" s="121"/>
      <c r="RO2411" s="121"/>
      <c r="RP2411" s="121"/>
      <c r="RQ2411" s="121"/>
      <c r="RR2411" s="121"/>
      <c r="RS2411" s="121"/>
      <c r="RT2411" s="121"/>
      <c r="RU2411" s="121"/>
      <c r="RV2411" s="121"/>
      <c r="RW2411" s="121"/>
      <c r="RX2411" s="121"/>
      <c r="RY2411" s="121"/>
      <c r="RZ2411" s="121"/>
      <c r="SA2411" s="121"/>
      <c r="SB2411" s="121"/>
      <c r="SC2411" s="121"/>
      <c r="SD2411" s="121"/>
      <c r="SE2411" s="121"/>
      <c r="SF2411" s="121"/>
      <c r="SG2411" s="121"/>
      <c r="SH2411" s="121"/>
      <c r="SI2411" s="121"/>
      <c r="SJ2411" s="121"/>
      <c r="SK2411" s="121"/>
      <c r="SL2411" s="121"/>
      <c r="SM2411" s="121"/>
      <c r="SN2411" s="121"/>
      <c r="SO2411" s="121"/>
      <c r="SP2411" s="121"/>
      <c r="SQ2411" s="121"/>
      <c r="SR2411" s="121"/>
      <c r="SS2411" s="121"/>
      <c r="ST2411" s="121"/>
      <c r="SU2411" s="121"/>
      <c r="SV2411" s="121"/>
      <c r="SW2411" s="121"/>
      <c r="SX2411" s="121"/>
      <c r="SY2411" s="121"/>
      <c r="SZ2411" s="121"/>
      <c r="TA2411" s="121"/>
      <c r="TB2411" s="121"/>
      <c r="TC2411" s="121"/>
      <c r="TD2411" s="121"/>
      <c r="TE2411" s="121"/>
      <c r="TF2411" s="121"/>
      <c r="TG2411" s="121"/>
      <c r="TH2411" s="121"/>
      <c r="TI2411" s="121"/>
      <c r="TJ2411" s="121"/>
      <c r="TK2411" s="121"/>
      <c r="TL2411" s="121"/>
      <c r="TM2411" s="121"/>
      <c r="TN2411" s="121"/>
      <c r="TO2411" s="121"/>
      <c r="TP2411" s="121"/>
      <c r="TQ2411" s="121"/>
      <c r="TR2411" s="121"/>
      <c r="TS2411" s="121"/>
      <c r="TT2411" s="121"/>
      <c r="TU2411" s="121"/>
      <c r="TV2411" s="121"/>
      <c r="TW2411" s="121"/>
      <c r="TX2411" s="121"/>
      <c r="TY2411" s="121"/>
      <c r="TZ2411" s="121"/>
      <c r="UA2411" s="121"/>
      <c r="UB2411" s="121"/>
      <c r="UC2411" s="121"/>
      <c r="UD2411" s="121"/>
      <c r="UE2411" s="121"/>
      <c r="UF2411" s="121"/>
      <c r="UG2411" s="121"/>
      <c r="UH2411" s="121"/>
      <c r="UI2411" s="121"/>
      <c r="UJ2411" s="121"/>
      <c r="UK2411" s="121"/>
      <c r="UL2411" s="121"/>
      <c r="UM2411" s="121"/>
      <c r="UN2411" s="121"/>
      <c r="UO2411" s="121"/>
      <c r="UP2411" s="121"/>
      <c r="UQ2411" s="121"/>
      <c r="UR2411" s="121"/>
      <c r="US2411" s="121"/>
      <c r="UT2411" s="121"/>
      <c r="UU2411" s="121"/>
      <c r="UV2411" s="121"/>
      <c r="UW2411" s="121"/>
      <c r="UX2411" s="121"/>
      <c r="UY2411" s="121"/>
      <c r="UZ2411" s="121"/>
      <c r="VA2411" s="121"/>
      <c r="VB2411" s="121"/>
      <c r="VC2411" s="121"/>
      <c r="VD2411" s="121"/>
      <c r="VE2411" s="121"/>
      <c r="VF2411" s="121"/>
      <c r="VG2411" s="121"/>
      <c r="VH2411" s="121"/>
      <c r="VI2411" s="121"/>
      <c r="VJ2411" s="121"/>
      <c r="VK2411" s="121"/>
      <c r="VL2411" s="121"/>
      <c r="VM2411" s="121"/>
      <c r="VN2411" s="121"/>
      <c r="VO2411" s="121"/>
      <c r="VP2411" s="121"/>
      <c r="VQ2411" s="121"/>
      <c r="VR2411" s="121"/>
      <c r="VS2411" s="121"/>
      <c r="VT2411" s="121"/>
      <c r="VU2411" s="121"/>
      <c r="VV2411" s="121"/>
      <c r="VW2411" s="121"/>
      <c r="VX2411" s="121"/>
      <c r="VY2411" s="121"/>
      <c r="VZ2411" s="121"/>
      <c r="WA2411" s="121"/>
      <c r="WB2411" s="121"/>
      <c r="WC2411" s="121"/>
      <c r="WD2411" s="121"/>
      <c r="WE2411" s="121"/>
      <c r="WF2411" s="121"/>
      <c r="WG2411" s="121"/>
      <c r="WH2411" s="121"/>
      <c r="WI2411" s="121"/>
      <c r="WJ2411" s="121"/>
      <c r="WK2411" s="121"/>
      <c r="WL2411" s="121"/>
      <c r="WM2411" s="121"/>
      <c r="WN2411" s="121"/>
      <c r="WO2411" s="121"/>
      <c r="WP2411" s="121"/>
      <c r="WQ2411" s="121"/>
      <c r="WR2411" s="121"/>
      <c r="WS2411" s="121"/>
      <c r="WT2411" s="121"/>
      <c r="WU2411" s="121"/>
      <c r="WV2411" s="121"/>
      <c r="WW2411" s="121"/>
      <c r="WX2411" s="121"/>
      <c r="WY2411" s="121"/>
      <c r="WZ2411" s="121"/>
      <c r="XA2411" s="121"/>
      <c r="XB2411" s="121"/>
      <c r="XC2411" s="121"/>
      <c r="XD2411" s="121"/>
      <c r="XE2411" s="121"/>
      <c r="XF2411" s="121"/>
      <c r="XG2411" s="121"/>
      <c r="XH2411" s="121"/>
      <c r="XI2411" s="121"/>
      <c r="XJ2411" s="121"/>
      <c r="XK2411" s="121"/>
      <c r="XL2411" s="121"/>
      <c r="XM2411" s="121"/>
      <c r="XN2411" s="121"/>
      <c r="XO2411" s="121"/>
      <c r="XP2411" s="121"/>
      <c r="XQ2411" s="121"/>
      <c r="XR2411" s="121"/>
      <c r="XS2411" s="121"/>
      <c r="XT2411" s="121"/>
      <c r="XU2411" s="121"/>
      <c r="XV2411" s="121"/>
      <c r="XW2411" s="121"/>
      <c r="XX2411" s="121"/>
      <c r="XY2411" s="121"/>
      <c r="XZ2411" s="121"/>
      <c r="YA2411" s="121"/>
      <c r="YB2411" s="121"/>
      <c r="YC2411" s="121"/>
      <c r="YD2411" s="121"/>
      <c r="YE2411" s="121"/>
      <c r="YF2411" s="121"/>
      <c r="YG2411" s="121"/>
      <c r="YH2411" s="121"/>
      <c r="YI2411" s="121"/>
      <c r="YJ2411" s="121"/>
      <c r="YK2411" s="121"/>
      <c r="YL2411" s="121"/>
      <c r="YM2411" s="121"/>
      <c r="YN2411" s="121"/>
      <c r="YO2411" s="121"/>
      <c r="YP2411" s="121"/>
      <c r="YQ2411" s="121"/>
      <c r="YR2411" s="121"/>
      <c r="YS2411" s="121"/>
      <c r="YT2411" s="121"/>
      <c r="YU2411" s="121"/>
      <c r="YV2411" s="121"/>
      <c r="YW2411" s="121"/>
      <c r="YX2411" s="121"/>
      <c r="YY2411" s="121"/>
      <c r="YZ2411" s="121"/>
      <c r="ZA2411" s="121"/>
      <c r="ZB2411" s="121"/>
      <c r="ZC2411" s="121"/>
      <c r="ZD2411" s="121"/>
      <c r="ZE2411" s="121"/>
      <c r="ZF2411" s="121"/>
      <c r="ZG2411" s="121"/>
      <c r="ZH2411" s="121"/>
      <c r="ZI2411" s="121"/>
      <c r="ZJ2411" s="121"/>
      <c r="ZK2411" s="121"/>
      <c r="ZL2411" s="121"/>
      <c r="ZM2411" s="121"/>
      <c r="ZN2411" s="121"/>
      <c r="ZO2411" s="121"/>
      <c r="ZP2411" s="121"/>
      <c r="ZQ2411" s="121"/>
      <c r="ZR2411" s="121"/>
      <c r="ZS2411" s="121"/>
      <c r="ZT2411" s="121"/>
      <c r="ZU2411" s="121"/>
      <c r="ZV2411" s="121"/>
      <c r="ZW2411" s="121"/>
      <c r="ZX2411" s="121"/>
      <c r="ZY2411" s="121"/>
      <c r="ZZ2411" s="121"/>
      <c r="AAA2411" s="121"/>
      <c r="AAB2411" s="121"/>
      <c r="AAC2411" s="121"/>
      <c r="AAD2411" s="121"/>
      <c r="AAE2411" s="121"/>
      <c r="AAF2411" s="121"/>
      <c r="AAG2411" s="121"/>
      <c r="AAH2411" s="121"/>
      <c r="AAI2411" s="121"/>
      <c r="AAJ2411" s="121"/>
      <c r="AAK2411" s="121"/>
      <c r="AAL2411" s="121"/>
      <c r="AAM2411" s="121"/>
      <c r="AAN2411" s="121"/>
      <c r="AAO2411" s="121"/>
      <c r="AAP2411" s="121"/>
      <c r="AAQ2411" s="121"/>
      <c r="AAR2411" s="121"/>
      <c r="AAS2411" s="121"/>
      <c r="AAT2411" s="121"/>
      <c r="AAU2411" s="121"/>
      <c r="AAV2411" s="121"/>
      <c r="AAW2411" s="121"/>
      <c r="AAX2411" s="121"/>
      <c r="AAY2411" s="121"/>
      <c r="AAZ2411" s="121"/>
      <c r="ABA2411" s="121"/>
      <c r="ABB2411" s="121"/>
      <c r="ABC2411" s="121"/>
      <c r="ABD2411" s="121"/>
      <c r="ABE2411" s="121"/>
      <c r="ABF2411" s="121"/>
      <c r="ABG2411" s="121"/>
      <c r="ABH2411" s="121"/>
      <c r="ABI2411" s="121"/>
      <c r="ABJ2411" s="121"/>
      <c r="ABK2411" s="121"/>
      <c r="ABL2411" s="121"/>
      <c r="ABM2411" s="121"/>
      <c r="ABN2411" s="121"/>
      <c r="ABO2411" s="121"/>
      <c r="ABP2411" s="121"/>
      <c r="ABQ2411" s="121"/>
      <c r="ABR2411" s="121"/>
      <c r="ABS2411" s="121"/>
      <c r="ABT2411" s="121"/>
      <c r="ABU2411" s="121"/>
      <c r="ABV2411" s="121"/>
      <c r="ABW2411" s="121"/>
      <c r="ABX2411" s="121"/>
      <c r="ABY2411" s="121"/>
      <c r="ABZ2411" s="121"/>
      <c r="ACA2411" s="121"/>
      <c r="ACB2411" s="121"/>
      <c r="ACC2411" s="121"/>
      <c r="ACD2411" s="121"/>
      <c r="ACE2411" s="121"/>
      <c r="ACF2411" s="121"/>
      <c r="ACG2411" s="121"/>
      <c r="ACH2411" s="121"/>
      <c r="ACI2411" s="121"/>
      <c r="ACJ2411" s="121"/>
      <c r="ACK2411" s="121"/>
      <c r="ACL2411" s="121"/>
      <c r="ACM2411" s="121"/>
      <c r="ACN2411" s="121"/>
      <c r="ACO2411" s="121"/>
      <c r="ACP2411" s="121"/>
      <c r="ACQ2411" s="121"/>
      <c r="ACR2411" s="121"/>
      <c r="ACS2411" s="121"/>
      <c r="ACT2411" s="121"/>
      <c r="ACU2411" s="121"/>
      <c r="ACV2411" s="121"/>
      <c r="ACW2411" s="121"/>
      <c r="ACX2411" s="121"/>
      <c r="ACY2411" s="121"/>
      <c r="ACZ2411" s="121"/>
      <c r="ADA2411" s="121"/>
      <c r="ADB2411" s="121"/>
      <c r="ADC2411" s="121"/>
      <c r="ADD2411" s="121"/>
      <c r="ADE2411" s="121"/>
      <c r="ADF2411" s="121"/>
      <c r="ADG2411" s="121"/>
      <c r="ADH2411" s="121"/>
      <c r="ADI2411" s="121"/>
      <c r="ADJ2411" s="121"/>
      <c r="ADK2411" s="121"/>
      <c r="ADL2411" s="121"/>
      <c r="ADM2411" s="121"/>
      <c r="ADN2411" s="121"/>
      <c r="ADO2411" s="121"/>
      <c r="ADP2411" s="121"/>
      <c r="ADQ2411" s="121"/>
      <c r="ADR2411" s="121"/>
      <c r="ADS2411" s="121"/>
      <c r="ADT2411" s="121"/>
      <c r="ADU2411" s="121"/>
      <c r="ADV2411" s="121"/>
      <c r="ADW2411" s="121"/>
      <c r="ADX2411" s="121"/>
      <c r="ADY2411" s="121"/>
      <c r="ADZ2411" s="121"/>
      <c r="AEA2411" s="121"/>
      <c r="AEB2411" s="121"/>
      <c r="AEC2411" s="121"/>
      <c r="AED2411" s="121"/>
      <c r="AEE2411" s="121"/>
      <c r="AEF2411" s="121"/>
      <c r="AEG2411" s="121"/>
      <c r="AEH2411" s="121"/>
      <c r="AEI2411" s="121"/>
      <c r="AEJ2411" s="121"/>
      <c r="AEK2411" s="121"/>
      <c r="AEL2411" s="121"/>
      <c r="AEM2411" s="121"/>
      <c r="AEN2411" s="121"/>
      <c r="AEO2411" s="121"/>
      <c r="AEP2411" s="121"/>
      <c r="AEQ2411" s="121"/>
      <c r="AER2411" s="121"/>
      <c r="AES2411" s="121"/>
      <c r="AET2411" s="121"/>
      <c r="AEU2411" s="121"/>
      <c r="AEV2411" s="121"/>
      <c r="AEW2411" s="121"/>
      <c r="AEX2411" s="121"/>
      <c r="AEY2411" s="121"/>
      <c r="AEZ2411" s="121"/>
      <c r="AFA2411" s="121"/>
      <c r="AFB2411" s="121"/>
      <c r="AFC2411" s="121"/>
      <c r="AFD2411" s="121"/>
      <c r="AFE2411" s="121"/>
      <c r="AFF2411" s="121"/>
      <c r="AFG2411" s="121"/>
      <c r="AFH2411" s="121"/>
      <c r="AFI2411" s="121"/>
      <c r="AFJ2411" s="121"/>
      <c r="AFK2411" s="121"/>
      <c r="AFL2411" s="121"/>
      <c r="AFM2411" s="121"/>
      <c r="AFN2411" s="121"/>
      <c r="AFO2411" s="121"/>
      <c r="AFP2411" s="121"/>
      <c r="AFQ2411" s="121"/>
      <c r="AFR2411" s="121"/>
      <c r="AFS2411" s="121"/>
      <c r="AFT2411" s="121"/>
      <c r="AFU2411" s="121"/>
      <c r="AFV2411" s="121"/>
      <c r="AFW2411" s="121"/>
      <c r="AFX2411" s="121"/>
      <c r="AFY2411" s="121"/>
      <c r="AFZ2411" s="121"/>
      <c r="AGA2411" s="121"/>
      <c r="AGB2411" s="121"/>
      <c r="AGC2411" s="121"/>
      <c r="AGD2411" s="121"/>
      <c r="AGE2411" s="121"/>
      <c r="AGF2411" s="121"/>
      <c r="AGG2411" s="121"/>
      <c r="AGH2411" s="121"/>
      <c r="AGI2411" s="121"/>
      <c r="AGJ2411" s="121"/>
      <c r="AGK2411" s="121"/>
      <c r="AGL2411" s="121"/>
      <c r="AGM2411" s="121"/>
      <c r="AGN2411" s="121"/>
      <c r="AGO2411" s="121"/>
      <c r="AGP2411" s="121"/>
      <c r="AGQ2411" s="121"/>
      <c r="AGR2411" s="121"/>
      <c r="AGS2411" s="121"/>
      <c r="AGT2411" s="121"/>
      <c r="AGU2411" s="121"/>
      <c r="AGV2411" s="121"/>
      <c r="AGW2411" s="121"/>
      <c r="AGX2411" s="121"/>
      <c r="AGY2411" s="121"/>
      <c r="AGZ2411" s="121"/>
      <c r="AHA2411" s="121"/>
      <c r="AHB2411" s="121"/>
      <c r="AHC2411" s="121"/>
      <c r="AHD2411" s="121"/>
      <c r="AHE2411" s="121"/>
      <c r="AHF2411" s="121"/>
      <c r="AHG2411" s="121"/>
      <c r="AHH2411" s="121"/>
      <c r="AHI2411" s="121"/>
      <c r="AHJ2411" s="121"/>
      <c r="AHK2411" s="121"/>
      <c r="AHL2411" s="121"/>
      <c r="AHM2411" s="121"/>
      <c r="AHN2411" s="121"/>
      <c r="AHO2411" s="121"/>
      <c r="AHP2411" s="121"/>
      <c r="AHQ2411" s="121"/>
      <c r="AHR2411" s="121"/>
      <c r="AHS2411" s="121"/>
      <c r="AHT2411" s="121"/>
      <c r="AHU2411" s="121"/>
      <c r="AHV2411" s="121"/>
      <c r="AHW2411" s="121"/>
      <c r="AHX2411" s="121"/>
      <c r="AHY2411" s="121"/>
      <c r="AHZ2411" s="121"/>
      <c r="AIA2411" s="121"/>
      <c r="AIB2411" s="121"/>
      <c r="AIC2411" s="121"/>
      <c r="AID2411" s="121"/>
      <c r="AIE2411" s="121"/>
      <c r="AIF2411" s="121"/>
      <c r="AIG2411" s="121"/>
      <c r="AIH2411" s="121"/>
      <c r="AII2411" s="121"/>
      <c r="AIJ2411" s="121"/>
      <c r="AIK2411" s="121"/>
      <c r="AIL2411" s="121"/>
      <c r="AIM2411" s="121"/>
      <c r="AIN2411" s="121"/>
      <c r="AIO2411" s="121"/>
      <c r="AIP2411" s="121"/>
      <c r="AIQ2411" s="121"/>
      <c r="AIR2411" s="121"/>
      <c r="AIS2411" s="121"/>
      <c r="AIT2411" s="121"/>
      <c r="AIU2411" s="121"/>
      <c r="AIV2411" s="121"/>
      <c r="AIW2411" s="121"/>
      <c r="AIX2411" s="121"/>
      <c r="AIY2411" s="121"/>
      <c r="AIZ2411" s="121"/>
      <c r="AJA2411" s="121"/>
      <c r="AJB2411" s="121"/>
      <c r="AJC2411" s="121"/>
      <c r="AJD2411" s="121"/>
      <c r="AJE2411" s="121"/>
      <c r="AJF2411" s="121"/>
      <c r="AJG2411" s="121"/>
      <c r="AJH2411" s="121"/>
      <c r="AJI2411" s="121"/>
      <c r="AJJ2411" s="121"/>
      <c r="AJK2411" s="121"/>
      <c r="AJL2411" s="121"/>
      <c r="AJM2411" s="121"/>
      <c r="AJN2411" s="121"/>
      <c r="AJO2411" s="121"/>
      <c r="AJP2411" s="121"/>
      <c r="AJQ2411" s="121"/>
      <c r="AJR2411" s="121"/>
      <c r="AJS2411" s="121"/>
      <c r="AJT2411" s="121"/>
      <c r="AJU2411" s="121"/>
      <c r="AJV2411" s="121"/>
      <c r="AJW2411" s="121"/>
      <c r="AJX2411" s="121"/>
      <c r="AJY2411" s="121"/>
      <c r="AJZ2411" s="121"/>
      <c r="AKA2411" s="121"/>
      <c r="AKB2411" s="121"/>
      <c r="AKC2411" s="121"/>
      <c r="AKD2411" s="121"/>
      <c r="AKE2411" s="121"/>
      <c r="AKF2411" s="121"/>
      <c r="AKG2411" s="121"/>
      <c r="AKH2411" s="121"/>
      <c r="AKI2411" s="121"/>
      <c r="AKJ2411" s="121"/>
      <c r="AKK2411" s="121"/>
      <c r="AKL2411" s="121"/>
      <c r="AKM2411" s="121"/>
      <c r="AKN2411" s="121"/>
      <c r="AKO2411" s="121"/>
      <c r="AKP2411" s="121"/>
      <c r="AKQ2411" s="121"/>
      <c r="AKR2411" s="121"/>
      <c r="AKS2411" s="121"/>
      <c r="AKT2411" s="121"/>
      <c r="AKU2411" s="121"/>
      <c r="AKV2411" s="121"/>
      <c r="AKW2411" s="121"/>
      <c r="AKX2411" s="121"/>
      <c r="AKY2411" s="121"/>
      <c r="AKZ2411" s="121"/>
      <c r="ALA2411" s="121"/>
      <c r="ALB2411" s="121"/>
      <c r="ALC2411" s="121"/>
      <c r="ALD2411" s="121"/>
      <c r="ALE2411" s="121"/>
      <c r="ALF2411" s="121"/>
      <c r="ALG2411" s="121"/>
      <c r="ALH2411" s="121"/>
      <c r="ALI2411" s="121"/>
      <c r="ALJ2411" s="121"/>
      <c r="ALK2411" s="121"/>
      <c r="ALL2411" s="121"/>
      <c r="ALM2411" s="121"/>
      <c r="ALN2411" s="121"/>
      <c r="ALO2411" s="121"/>
      <c r="ALP2411" s="121"/>
      <c r="ALQ2411" s="121"/>
      <c r="ALR2411" s="121"/>
      <c r="ALS2411" s="121"/>
      <c r="ALT2411" s="121"/>
      <c r="ALU2411" s="121"/>
      <c r="ALV2411" s="121"/>
      <c r="ALW2411" s="121"/>
      <c r="ALX2411" s="121"/>
      <c r="ALY2411" s="121"/>
      <c r="ALZ2411" s="121"/>
      <c r="AMA2411" s="121"/>
      <c r="AMB2411" s="121"/>
      <c r="AMC2411" s="121"/>
      <c r="AMD2411" s="121"/>
      <c r="AME2411" s="121"/>
      <c r="AMF2411" s="121"/>
      <c r="AMG2411" s="121"/>
      <c r="AMH2411" s="121"/>
      <c r="AMI2411" s="121"/>
      <c r="AMJ2411" s="121"/>
      <c r="AMK2411" s="121"/>
    </row>
    <row r="2412" spans="1:1025" s="108" customFormat="1" ht="43.2">
      <c r="A2412" s="15">
        <v>2409</v>
      </c>
      <c r="B2412" s="16" t="s">
        <v>18</v>
      </c>
      <c r="C2412" s="274" t="s">
        <v>73</v>
      </c>
      <c r="D2412" s="16" t="s">
        <v>5993</v>
      </c>
      <c r="E2412" s="16" t="s">
        <v>5994</v>
      </c>
      <c r="F2412" s="16" t="s">
        <v>938</v>
      </c>
      <c r="G2412" s="16" t="s">
        <v>1045</v>
      </c>
      <c r="H2412" s="299" t="s">
        <v>5995</v>
      </c>
      <c r="I2412" s="16" t="s">
        <v>5996</v>
      </c>
      <c r="J2412" s="16" t="s">
        <v>2200</v>
      </c>
      <c r="K2412" s="16" t="s">
        <v>5997</v>
      </c>
      <c r="L2412" s="16" t="s">
        <v>5998</v>
      </c>
      <c r="M2412" s="63" t="s">
        <v>5999</v>
      </c>
      <c r="N2412" s="121"/>
      <c r="O2412" s="121"/>
      <c r="P2412" s="121"/>
      <c r="Q2412" s="121"/>
      <c r="R2412" s="121"/>
      <c r="S2412" s="121"/>
      <c r="T2412" s="121"/>
      <c r="U2412" s="121"/>
      <c r="V2412" s="121"/>
      <c r="W2412" s="121"/>
      <c r="X2412" s="121"/>
      <c r="Y2412" s="121"/>
      <c r="Z2412" s="121"/>
      <c r="AA2412" s="121"/>
      <c r="AB2412" s="121"/>
      <c r="AC2412" s="121"/>
      <c r="AD2412" s="121"/>
      <c r="AE2412" s="121"/>
      <c r="AF2412" s="121"/>
      <c r="AG2412" s="121"/>
      <c r="AH2412" s="121"/>
      <c r="AI2412" s="121"/>
      <c r="AJ2412" s="121"/>
      <c r="AK2412" s="121"/>
      <c r="AL2412" s="121"/>
      <c r="AM2412" s="121"/>
      <c r="AN2412" s="121"/>
      <c r="AO2412" s="121"/>
      <c r="AP2412" s="121"/>
      <c r="AQ2412" s="121"/>
      <c r="AR2412" s="121"/>
      <c r="AS2412" s="121"/>
      <c r="AT2412" s="121"/>
      <c r="AU2412" s="121"/>
      <c r="AV2412" s="121"/>
      <c r="AW2412" s="121"/>
      <c r="AX2412" s="121"/>
      <c r="AY2412" s="121"/>
      <c r="AZ2412" s="121"/>
      <c r="BA2412" s="121"/>
      <c r="BB2412" s="121"/>
      <c r="BC2412" s="121"/>
      <c r="BD2412" s="121"/>
      <c r="BE2412" s="121"/>
      <c r="BF2412" s="121"/>
      <c r="BG2412" s="121"/>
      <c r="BH2412" s="121"/>
      <c r="BI2412" s="121"/>
      <c r="BJ2412" s="121"/>
      <c r="BK2412" s="121"/>
      <c r="BL2412" s="121"/>
      <c r="BM2412" s="121"/>
      <c r="BN2412" s="121"/>
      <c r="BO2412" s="121"/>
      <c r="BP2412" s="121"/>
      <c r="BQ2412" s="121"/>
      <c r="BR2412" s="121"/>
      <c r="BS2412" s="121"/>
      <c r="BT2412" s="121"/>
      <c r="BU2412" s="121"/>
      <c r="BV2412" s="121"/>
      <c r="BW2412" s="121"/>
      <c r="BX2412" s="121"/>
      <c r="BY2412" s="121"/>
      <c r="BZ2412" s="121"/>
      <c r="CA2412" s="121"/>
      <c r="CB2412" s="121"/>
      <c r="CC2412" s="121"/>
      <c r="CD2412" s="121"/>
      <c r="CE2412" s="121"/>
      <c r="CF2412" s="121"/>
      <c r="CG2412" s="121"/>
      <c r="CH2412" s="121"/>
      <c r="CI2412" s="121"/>
      <c r="CJ2412" s="121"/>
      <c r="CK2412" s="121"/>
      <c r="CL2412" s="121"/>
      <c r="CM2412" s="121"/>
      <c r="CN2412" s="121"/>
      <c r="CO2412" s="121"/>
      <c r="CP2412" s="121"/>
      <c r="CQ2412" s="121"/>
      <c r="CR2412" s="121"/>
      <c r="CS2412" s="121"/>
      <c r="CT2412" s="121"/>
      <c r="CU2412" s="121"/>
      <c r="CV2412" s="121"/>
      <c r="CW2412" s="121"/>
      <c r="CX2412" s="121"/>
      <c r="CY2412" s="121"/>
      <c r="CZ2412" s="121"/>
      <c r="DA2412" s="121"/>
      <c r="DB2412" s="121"/>
      <c r="DC2412" s="121"/>
      <c r="DD2412" s="121"/>
      <c r="DE2412" s="121"/>
      <c r="DF2412" s="121"/>
      <c r="DG2412" s="121"/>
      <c r="DH2412" s="121"/>
      <c r="DI2412" s="121"/>
      <c r="DJ2412" s="121"/>
      <c r="DK2412" s="121"/>
      <c r="DL2412" s="121"/>
      <c r="DM2412" s="121"/>
      <c r="DN2412" s="121"/>
      <c r="DO2412" s="121"/>
      <c r="DP2412" s="121"/>
      <c r="DQ2412" s="121"/>
      <c r="DR2412" s="121"/>
      <c r="DS2412" s="121"/>
      <c r="DT2412" s="121"/>
      <c r="DU2412" s="121"/>
      <c r="DV2412" s="121"/>
      <c r="DW2412" s="121"/>
      <c r="DX2412" s="121"/>
      <c r="DY2412" s="121"/>
      <c r="DZ2412" s="121"/>
      <c r="EA2412" s="121"/>
      <c r="EB2412" s="121"/>
      <c r="EC2412" s="121"/>
      <c r="ED2412" s="121"/>
      <c r="EE2412" s="121"/>
      <c r="EF2412" s="121"/>
      <c r="EG2412" s="121"/>
      <c r="EH2412" s="121"/>
      <c r="EI2412" s="121"/>
      <c r="EJ2412" s="121"/>
      <c r="EK2412" s="121"/>
      <c r="EL2412" s="121"/>
      <c r="EM2412" s="121"/>
      <c r="EN2412" s="121"/>
      <c r="EO2412" s="121"/>
      <c r="EP2412" s="121"/>
      <c r="EQ2412" s="121"/>
      <c r="ER2412" s="121"/>
      <c r="ES2412" s="121"/>
      <c r="ET2412" s="121"/>
      <c r="EU2412" s="121"/>
      <c r="EV2412" s="121"/>
      <c r="EW2412" s="121"/>
      <c r="EX2412" s="121"/>
      <c r="EY2412" s="121"/>
      <c r="EZ2412" s="121"/>
      <c r="FA2412" s="121"/>
      <c r="FB2412" s="121"/>
      <c r="FC2412" s="121"/>
      <c r="FD2412" s="121"/>
      <c r="FE2412" s="121"/>
      <c r="FF2412" s="121"/>
      <c r="FG2412" s="121"/>
      <c r="FH2412" s="121"/>
      <c r="FI2412" s="121"/>
      <c r="FJ2412" s="121"/>
      <c r="FK2412" s="121"/>
      <c r="FL2412" s="121"/>
      <c r="FM2412" s="121"/>
      <c r="FN2412" s="121"/>
      <c r="FO2412" s="121"/>
      <c r="FP2412" s="121"/>
      <c r="FQ2412" s="121"/>
      <c r="FR2412" s="121"/>
      <c r="FS2412" s="121"/>
      <c r="FT2412" s="121"/>
      <c r="FU2412" s="121"/>
      <c r="FV2412" s="121"/>
      <c r="FW2412" s="121"/>
      <c r="FX2412" s="121"/>
      <c r="FY2412" s="121"/>
      <c r="FZ2412" s="121"/>
      <c r="GA2412" s="121"/>
      <c r="GB2412" s="121"/>
      <c r="GC2412" s="121"/>
      <c r="GD2412" s="121"/>
      <c r="GE2412" s="121"/>
      <c r="GF2412" s="121"/>
      <c r="GG2412" s="121"/>
      <c r="GH2412" s="121"/>
      <c r="GI2412" s="121"/>
      <c r="GJ2412" s="121"/>
      <c r="GK2412" s="121"/>
      <c r="GL2412" s="121"/>
      <c r="GM2412" s="121"/>
      <c r="GN2412" s="121"/>
      <c r="GO2412" s="121"/>
      <c r="GP2412" s="121"/>
      <c r="GQ2412" s="121"/>
      <c r="GR2412" s="121"/>
      <c r="GS2412" s="121"/>
      <c r="GT2412" s="121"/>
      <c r="GU2412" s="121"/>
      <c r="GV2412" s="121"/>
      <c r="GW2412" s="121"/>
      <c r="GX2412" s="121"/>
      <c r="GY2412" s="121"/>
      <c r="GZ2412" s="121"/>
      <c r="HA2412" s="121"/>
      <c r="HB2412" s="121"/>
      <c r="HC2412" s="121"/>
      <c r="HD2412" s="121"/>
      <c r="HE2412" s="121"/>
      <c r="HF2412" s="121"/>
      <c r="HG2412" s="121"/>
      <c r="HH2412" s="121"/>
      <c r="HI2412" s="121"/>
      <c r="HJ2412" s="121"/>
      <c r="HK2412" s="121"/>
      <c r="HL2412" s="121"/>
      <c r="HM2412" s="121"/>
      <c r="HN2412" s="121"/>
      <c r="HO2412" s="121"/>
      <c r="HP2412" s="121"/>
      <c r="HQ2412" s="121"/>
      <c r="HR2412" s="121"/>
      <c r="HS2412" s="121"/>
      <c r="HT2412" s="121"/>
      <c r="HU2412" s="121"/>
      <c r="HV2412" s="121"/>
      <c r="HW2412" s="121"/>
      <c r="HX2412" s="121"/>
      <c r="HY2412" s="121"/>
      <c r="HZ2412" s="121"/>
      <c r="IA2412" s="121"/>
      <c r="IB2412" s="121"/>
      <c r="IC2412" s="121"/>
      <c r="ID2412" s="121"/>
      <c r="IE2412" s="121"/>
      <c r="IF2412" s="121"/>
      <c r="IG2412" s="121"/>
      <c r="IH2412" s="121"/>
      <c r="II2412" s="121"/>
      <c r="IJ2412" s="121"/>
      <c r="IK2412" s="121"/>
      <c r="IL2412" s="121"/>
      <c r="IM2412" s="121"/>
      <c r="IN2412" s="121"/>
      <c r="IO2412" s="121"/>
      <c r="IP2412" s="121"/>
      <c r="IQ2412" s="121"/>
      <c r="IR2412" s="121"/>
      <c r="IS2412" s="121"/>
      <c r="IT2412" s="121"/>
      <c r="IU2412" s="121"/>
      <c r="IV2412" s="121"/>
      <c r="IW2412" s="121"/>
      <c r="IX2412" s="121"/>
      <c r="IY2412" s="121"/>
      <c r="IZ2412" s="121"/>
      <c r="JA2412" s="121"/>
      <c r="JB2412" s="121"/>
      <c r="JC2412" s="121"/>
      <c r="JD2412" s="121"/>
      <c r="JE2412" s="121"/>
      <c r="JF2412" s="121"/>
      <c r="JG2412" s="121"/>
      <c r="JH2412" s="121"/>
      <c r="JI2412" s="121"/>
      <c r="JJ2412" s="121"/>
      <c r="JK2412" s="121"/>
      <c r="JL2412" s="121"/>
      <c r="JM2412" s="121"/>
      <c r="JN2412" s="121"/>
      <c r="JO2412" s="121"/>
      <c r="JP2412" s="121"/>
      <c r="JQ2412" s="121"/>
      <c r="JR2412" s="121"/>
      <c r="JS2412" s="121"/>
      <c r="JT2412" s="121"/>
      <c r="JU2412" s="121"/>
      <c r="JV2412" s="121"/>
      <c r="JW2412" s="121"/>
      <c r="JX2412" s="121"/>
      <c r="JY2412" s="121"/>
      <c r="JZ2412" s="121"/>
      <c r="KA2412" s="121"/>
      <c r="KB2412" s="121"/>
      <c r="KC2412" s="121"/>
      <c r="KD2412" s="121"/>
      <c r="KE2412" s="121"/>
      <c r="KF2412" s="121"/>
      <c r="KG2412" s="121"/>
      <c r="KH2412" s="121"/>
      <c r="KI2412" s="121"/>
      <c r="KJ2412" s="121"/>
      <c r="KK2412" s="121"/>
      <c r="KL2412" s="121"/>
      <c r="KM2412" s="121"/>
      <c r="KN2412" s="121"/>
      <c r="KO2412" s="121"/>
      <c r="KP2412" s="121"/>
      <c r="KQ2412" s="121"/>
      <c r="KR2412" s="121"/>
      <c r="KS2412" s="121"/>
      <c r="KT2412" s="121"/>
      <c r="KU2412" s="121"/>
      <c r="KV2412" s="121"/>
      <c r="KW2412" s="121"/>
      <c r="KX2412" s="121"/>
      <c r="KY2412" s="121"/>
      <c r="KZ2412" s="121"/>
      <c r="LA2412" s="121"/>
      <c r="LB2412" s="121"/>
      <c r="LC2412" s="121"/>
      <c r="LD2412" s="121"/>
      <c r="LE2412" s="121"/>
      <c r="LF2412" s="121"/>
      <c r="LG2412" s="121"/>
      <c r="LH2412" s="121"/>
      <c r="LI2412" s="121"/>
      <c r="LJ2412" s="121"/>
      <c r="LK2412" s="121"/>
      <c r="LL2412" s="121"/>
      <c r="LM2412" s="121"/>
      <c r="LN2412" s="121"/>
      <c r="LO2412" s="121"/>
      <c r="LP2412" s="121"/>
      <c r="LQ2412" s="121"/>
      <c r="LR2412" s="121"/>
      <c r="LS2412" s="121"/>
      <c r="LT2412" s="121"/>
      <c r="LU2412" s="121"/>
      <c r="LV2412" s="121"/>
      <c r="LW2412" s="121"/>
      <c r="LX2412" s="121"/>
      <c r="LY2412" s="121"/>
      <c r="LZ2412" s="121"/>
      <c r="MA2412" s="121"/>
      <c r="MB2412" s="121"/>
      <c r="MC2412" s="121"/>
      <c r="MD2412" s="121"/>
      <c r="ME2412" s="121"/>
      <c r="MF2412" s="121"/>
      <c r="MG2412" s="121"/>
      <c r="MH2412" s="121"/>
      <c r="MI2412" s="121"/>
      <c r="MJ2412" s="121"/>
      <c r="MK2412" s="121"/>
      <c r="ML2412" s="121"/>
      <c r="MM2412" s="121"/>
      <c r="MN2412" s="121"/>
      <c r="MO2412" s="121"/>
      <c r="MP2412" s="121"/>
      <c r="MQ2412" s="121"/>
      <c r="MR2412" s="121"/>
      <c r="MS2412" s="121"/>
      <c r="MT2412" s="121"/>
      <c r="MU2412" s="121"/>
      <c r="MV2412" s="121"/>
      <c r="MW2412" s="121"/>
      <c r="MX2412" s="121"/>
      <c r="MY2412" s="121"/>
      <c r="MZ2412" s="121"/>
      <c r="NA2412" s="121"/>
      <c r="NB2412" s="121"/>
      <c r="NC2412" s="121"/>
      <c r="ND2412" s="121"/>
      <c r="NE2412" s="121"/>
      <c r="NF2412" s="121"/>
      <c r="NG2412" s="121"/>
      <c r="NH2412" s="121"/>
      <c r="NI2412" s="121"/>
      <c r="NJ2412" s="121"/>
      <c r="NK2412" s="121"/>
      <c r="NL2412" s="121"/>
      <c r="NM2412" s="121"/>
      <c r="NN2412" s="121"/>
      <c r="NO2412" s="121"/>
      <c r="NP2412" s="121"/>
      <c r="NQ2412" s="121"/>
      <c r="NR2412" s="121"/>
      <c r="NS2412" s="121"/>
      <c r="NT2412" s="121"/>
      <c r="NU2412" s="121"/>
      <c r="NV2412" s="121"/>
      <c r="NW2412" s="121"/>
      <c r="NX2412" s="121"/>
      <c r="NY2412" s="121"/>
      <c r="NZ2412" s="121"/>
      <c r="OA2412" s="121"/>
      <c r="OB2412" s="121"/>
      <c r="OC2412" s="121"/>
      <c r="OD2412" s="121"/>
      <c r="OE2412" s="121"/>
      <c r="OF2412" s="121"/>
      <c r="OG2412" s="121"/>
      <c r="OH2412" s="121"/>
      <c r="OI2412" s="121"/>
      <c r="OJ2412" s="121"/>
      <c r="OK2412" s="121"/>
      <c r="OL2412" s="121"/>
      <c r="OM2412" s="121"/>
      <c r="ON2412" s="121"/>
      <c r="OO2412" s="121"/>
      <c r="OP2412" s="121"/>
      <c r="OQ2412" s="121"/>
      <c r="OR2412" s="121"/>
      <c r="OS2412" s="121"/>
      <c r="OT2412" s="121"/>
      <c r="OU2412" s="121"/>
      <c r="OV2412" s="121"/>
      <c r="OW2412" s="121"/>
      <c r="OX2412" s="121"/>
      <c r="OY2412" s="121"/>
      <c r="OZ2412" s="121"/>
      <c r="PA2412" s="121"/>
      <c r="PB2412" s="121"/>
      <c r="PC2412" s="121"/>
      <c r="PD2412" s="121"/>
      <c r="PE2412" s="121"/>
      <c r="PF2412" s="121"/>
      <c r="PG2412" s="121"/>
      <c r="PH2412" s="121"/>
      <c r="PI2412" s="121"/>
      <c r="PJ2412" s="121"/>
      <c r="PK2412" s="121"/>
      <c r="PL2412" s="121"/>
      <c r="PM2412" s="121"/>
      <c r="PN2412" s="121"/>
      <c r="PO2412" s="121"/>
      <c r="PP2412" s="121"/>
      <c r="PQ2412" s="121"/>
      <c r="PR2412" s="121"/>
      <c r="PS2412" s="121"/>
      <c r="PT2412" s="121"/>
      <c r="PU2412" s="121"/>
      <c r="PV2412" s="121"/>
      <c r="PW2412" s="121"/>
      <c r="PX2412" s="121"/>
      <c r="PY2412" s="121"/>
      <c r="PZ2412" s="121"/>
      <c r="QA2412" s="121"/>
      <c r="QB2412" s="121"/>
      <c r="QC2412" s="121"/>
      <c r="QD2412" s="121"/>
      <c r="QE2412" s="121"/>
      <c r="QF2412" s="121"/>
      <c r="QG2412" s="121"/>
      <c r="QH2412" s="121"/>
      <c r="QI2412" s="121"/>
      <c r="QJ2412" s="121"/>
      <c r="QK2412" s="121"/>
      <c r="QL2412" s="121"/>
      <c r="QM2412" s="121"/>
      <c r="QN2412" s="121"/>
      <c r="QO2412" s="121"/>
      <c r="QP2412" s="121"/>
      <c r="QQ2412" s="121"/>
      <c r="QR2412" s="121"/>
      <c r="QS2412" s="121"/>
      <c r="QT2412" s="121"/>
      <c r="QU2412" s="121"/>
      <c r="QV2412" s="121"/>
      <c r="QW2412" s="121"/>
      <c r="QX2412" s="121"/>
      <c r="QY2412" s="121"/>
      <c r="QZ2412" s="121"/>
      <c r="RA2412" s="121"/>
      <c r="RB2412" s="121"/>
      <c r="RC2412" s="121"/>
      <c r="RD2412" s="121"/>
      <c r="RE2412" s="121"/>
      <c r="RF2412" s="121"/>
      <c r="RG2412" s="121"/>
      <c r="RH2412" s="121"/>
      <c r="RI2412" s="121"/>
      <c r="RJ2412" s="121"/>
      <c r="RK2412" s="121"/>
      <c r="RL2412" s="121"/>
      <c r="RM2412" s="121"/>
      <c r="RN2412" s="121"/>
      <c r="RO2412" s="121"/>
      <c r="RP2412" s="121"/>
      <c r="RQ2412" s="121"/>
      <c r="RR2412" s="121"/>
      <c r="RS2412" s="121"/>
      <c r="RT2412" s="121"/>
      <c r="RU2412" s="121"/>
      <c r="RV2412" s="121"/>
      <c r="RW2412" s="121"/>
      <c r="RX2412" s="121"/>
      <c r="RY2412" s="121"/>
      <c r="RZ2412" s="121"/>
      <c r="SA2412" s="121"/>
      <c r="SB2412" s="121"/>
      <c r="SC2412" s="121"/>
      <c r="SD2412" s="121"/>
      <c r="SE2412" s="121"/>
      <c r="SF2412" s="121"/>
      <c r="SG2412" s="121"/>
      <c r="SH2412" s="121"/>
      <c r="SI2412" s="121"/>
      <c r="SJ2412" s="121"/>
      <c r="SK2412" s="121"/>
      <c r="SL2412" s="121"/>
      <c r="SM2412" s="121"/>
      <c r="SN2412" s="121"/>
      <c r="SO2412" s="121"/>
      <c r="SP2412" s="121"/>
      <c r="SQ2412" s="121"/>
      <c r="SR2412" s="121"/>
      <c r="SS2412" s="121"/>
      <c r="ST2412" s="121"/>
      <c r="SU2412" s="121"/>
      <c r="SV2412" s="121"/>
      <c r="SW2412" s="121"/>
      <c r="SX2412" s="121"/>
      <c r="SY2412" s="121"/>
      <c r="SZ2412" s="121"/>
      <c r="TA2412" s="121"/>
      <c r="TB2412" s="121"/>
      <c r="TC2412" s="121"/>
      <c r="TD2412" s="121"/>
      <c r="TE2412" s="121"/>
      <c r="TF2412" s="121"/>
      <c r="TG2412" s="121"/>
      <c r="TH2412" s="121"/>
      <c r="TI2412" s="121"/>
      <c r="TJ2412" s="121"/>
      <c r="TK2412" s="121"/>
      <c r="TL2412" s="121"/>
      <c r="TM2412" s="121"/>
      <c r="TN2412" s="121"/>
      <c r="TO2412" s="121"/>
      <c r="TP2412" s="121"/>
      <c r="TQ2412" s="121"/>
      <c r="TR2412" s="121"/>
      <c r="TS2412" s="121"/>
      <c r="TT2412" s="121"/>
      <c r="TU2412" s="121"/>
      <c r="TV2412" s="121"/>
      <c r="TW2412" s="121"/>
      <c r="TX2412" s="121"/>
      <c r="TY2412" s="121"/>
      <c r="TZ2412" s="121"/>
      <c r="UA2412" s="121"/>
      <c r="UB2412" s="121"/>
      <c r="UC2412" s="121"/>
      <c r="UD2412" s="121"/>
      <c r="UE2412" s="121"/>
      <c r="UF2412" s="121"/>
      <c r="UG2412" s="121"/>
      <c r="UH2412" s="121"/>
      <c r="UI2412" s="121"/>
      <c r="UJ2412" s="121"/>
      <c r="UK2412" s="121"/>
      <c r="UL2412" s="121"/>
      <c r="UM2412" s="121"/>
      <c r="UN2412" s="121"/>
      <c r="UO2412" s="121"/>
      <c r="UP2412" s="121"/>
      <c r="UQ2412" s="121"/>
      <c r="UR2412" s="121"/>
      <c r="US2412" s="121"/>
      <c r="UT2412" s="121"/>
      <c r="UU2412" s="121"/>
      <c r="UV2412" s="121"/>
      <c r="UW2412" s="121"/>
      <c r="UX2412" s="121"/>
      <c r="UY2412" s="121"/>
      <c r="UZ2412" s="121"/>
      <c r="VA2412" s="121"/>
      <c r="VB2412" s="121"/>
      <c r="VC2412" s="121"/>
      <c r="VD2412" s="121"/>
      <c r="VE2412" s="121"/>
      <c r="VF2412" s="121"/>
      <c r="VG2412" s="121"/>
      <c r="VH2412" s="121"/>
      <c r="VI2412" s="121"/>
      <c r="VJ2412" s="121"/>
      <c r="VK2412" s="121"/>
      <c r="VL2412" s="121"/>
      <c r="VM2412" s="121"/>
      <c r="VN2412" s="121"/>
      <c r="VO2412" s="121"/>
      <c r="VP2412" s="121"/>
      <c r="VQ2412" s="121"/>
      <c r="VR2412" s="121"/>
      <c r="VS2412" s="121"/>
      <c r="VT2412" s="121"/>
      <c r="VU2412" s="121"/>
      <c r="VV2412" s="121"/>
      <c r="VW2412" s="121"/>
      <c r="VX2412" s="121"/>
      <c r="VY2412" s="121"/>
      <c r="VZ2412" s="121"/>
      <c r="WA2412" s="121"/>
      <c r="WB2412" s="121"/>
      <c r="WC2412" s="121"/>
      <c r="WD2412" s="121"/>
      <c r="WE2412" s="121"/>
      <c r="WF2412" s="121"/>
      <c r="WG2412" s="121"/>
      <c r="WH2412" s="121"/>
      <c r="WI2412" s="121"/>
      <c r="WJ2412" s="121"/>
      <c r="WK2412" s="121"/>
      <c r="WL2412" s="121"/>
      <c r="WM2412" s="121"/>
      <c r="WN2412" s="121"/>
      <c r="WO2412" s="121"/>
      <c r="WP2412" s="121"/>
      <c r="WQ2412" s="121"/>
      <c r="WR2412" s="121"/>
      <c r="WS2412" s="121"/>
      <c r="WT2412" s="121"/>
      <c r="WU2412" s="121"/>
      <c r="WV2412" s="121"/>
      <c r="WW2412" s="121"/>
      <c r="WX2412" s="121"/>
      <c r="WY2412" s="121"/>
      <c r="WZ2412" s="121"/>
      <c r="XA2412" s="121"/>
      <c r="XB2412" s="121"/>
      <c r="XC2412" s="121"/>
      <c r="XD2412" s="121"/>
      <c r="XE2412" s="121"/>
      <c r="XF2412" s="121"/>
      <c r="XG2412" s="121"/>
      <c r="XH2412" s="121"/>
      <c r="XI2412" s="121"/>
      <c r="XJ2412" s="121"/>
      <c r="XK2412" s="121"/>
      <c r="XL2412" s="121"/>
      <c r="XM2412" s="121"/>
      <c r="XN2412" s="121"/>
      <c r="XO2412" s="121"/>
      <c r="XP2412" s="121"/>
      <c r="XQ2412" s="121"/>
      <c r="XR2412" s="121"/>
      <c r="XS2412" s="121"/>
      <c r="XT2412" s="121"/>
      <c r="XU2412" s="121"/>
      <c r="XV2412" s="121"/>
      <c r="XW2412" s="121"/>
      <c r="XX2412" s="121"/>
      <c r="XY2412" s="121"/>
      <c r="XZ2412" s="121"/>
      <c r="YA2412" s="121"/>
      <c r="YB2412" s="121"/>
      <c r="YC2412" s="121"/>
      <c r="YD2412" s="121"/>
      <c r="YE2412" s="121"/>
      <c r="YF2412" s="121"/>
      <c r="YG2412" s="121"/>
      <c r="YH2412" s="121"/>
      <c r="YI2412" s="121"/>
      <c r="YJ2412" s="121"/>
      <c r="YK2412" s="121"/>
      <c r="YL2412" s="121"/>
      <c r="YM2412" s="121"/>
      <c r="YN2412" s="121"/>
      <c r="YO2412" s="121"/>
      <c r="YP2412" s="121"/>
      <c r="YQ2412" s="121"/>
      <c r="YR2412" s="121"/>
      <c r="YS2412" s="121"/>
      <c r="YT2412" s="121"/>
      <c r="YU2412" s="121"/>
      <c r="YV2412" s="121"/>
      <c r="YW2412" s="121"/>
      <c r="YX2412" s="121"/>
      <c r="YY2412" s="121"/>
      <c r="YZ2412" s="121"/>
      <c r="ZA2412" s="121"/>
      <c r="ZB2412" s="121"/>
      <c r="ZC2412" s="121"/>
      <c r="ZD2412" s="121"/>
      <c r="ZE2412" s="121"/>
      <c r="ZF2412" s="121"/>
      <c r="ZG2412" s="121"/>
      <c r="ZH2412" s="121"/>
      <c r="ZI2412" s="121"/>
      <c r="ZJ2412" s="121"/>
      <c r="ZK2412" s="121"/>
      <c r="ZL2412" s="121"/>
      <c r="ZM2412" s="121"/>
      <c r="ZN2412" s="121"/>
      <c r="ZO2412" s="121"/>
      <c r="ZP2412" s="121"/>
      <c r="ZQ2412" s="121"/>
      <c r="ZR2412" s="121"/>
      <c r="ZS2412" s="121"/>
      <c r="ZT2412" s="121"/>
      <c r="ZU2412" s="121"/>
      <c r="ZV2412" s="121"/>
      <c r="ZW2412" s="121"/>
      <c r="ZX2412" s="121"/>
      <c r="ZY2412" s="121"/>
      <c r="ZZ2412" s="121"/>
      <c r="AAA2412" s="121"/>
      <c r="AAB2412" s="121"/>
      <c r="AAC2412" s="121"/>
      <c r="AAD2412" s="121"/>
      <c r="AAE2412" s="121"/>
      <c r="AAF2412" s="121"/>
      <c r="AAG2412" s="121"/>
      <c r="AAH2412" s="121"/>
      <c r="AAI2412" s="121"/>
      <c r="AAJ2412" s="121"/>
      <c r="AAK2412" s="121"/>
      <c r="AAL2412" s="121"/>
      <c r="AAM2412" s="121"/>
      <c r="AAN2412" s="121"/>
      <c r="AAO2412" s="121"/>
      <c r="AAP2412" s="121"/>
      <c r="AAQ2412" s="121"/>
      <c r="AAR2412" s="121"/>
      <c r="AAS2412" s="121"/>
      <c r="AAT2412" s="121"/>
      <c r="AAU2412" s="121"/>
      <c r="AAV2412" s="121"/>
      <c r="AAW2412" s="121"/>
      <c r="AAX2412" s="121"/>
      <c r="AAY2412" s="121"/>
      <c r="AAZ2412" s="121"/>
      <c r="ABA2412" s="121"/>
      <c r="ABB2412" s="121"/>
      <c r="ABC2412" s="121"/>
      <c r="ABD2412" s="121"/>
      <c r="ABE2412" s="121"/>
      <c r="ABF2412" s="121"/>
      <c r="ABG2412" s="121"/>
      <c r="ABH2412" s="121"/>
      <c r="ABI2412" s="121"/>
      <c r="ABJ2412" s="121"/>
      <c r="ABK2412" s="121"/>
      <c r="ABL2412" s="121"/>
      <c r="ABM2412" s="121"/>
      <c r="ABN2412" s="121"/>
      <c r="ABO2412" s="121"/>
      <c r="ABP2412" s="121"/>
      <c r="ABQ2412" s="121"/>
      <c r="ABR2412" s="121"/>
      <c r="ABS2412" s="121"/>
      <c r="ABT2412" s="121"/>
      <c r="ABU2412" s="121"/>
      <c r="ABV2412" s="121"/>
      <c r="ABW2412" s="121"/>
      <c r="ABX2412" s="121"/>
      <c r="ABY2412" s="121"/>
      <c r="ABZ2412" s="121"/>
      <c r="ACA2412" s="121"/>
      <c r="ACB2412" s="121"/>
      <c r="ACC2412" s="121"/>
      <c r="ACD2412" s="121"/>
      <c r="ACE2412" s="121"/>
      <c r="ACF2412" s="121"/>
      <c r="ACG2412" s="121"/>
      <c r="ACH2412" s="121"/>
      <c r="ACI2412" s="121"/>
      <c r="ACJ2412" s="121"/>
      <c r="ACK2412" s="121"/>
      <c r="ACL2412" s="121"/>
      <c r="ACM2412" s="121"/>
      <c r="ACN2412" s="121"/>
      <c r="ACO2412" s="121"/>
      <c r="ACP2412" s="121"/>
      <c r="ACQ2412" s="121"/>
      <c r="ACR2412" s="121"/>
      <c r="ACS2412" s="121"/>
      <c r="ACT2412" s="121"/>
      <c r="ACU2412" s="121"/>
      <c r="ACV2412" s="121"/>
      <c r="ACW2412" s="121"/>
      <c r="ACX2412" s="121"/>
      <c r="ACY2412" s="121"/>
      <c r="ACZ2412" s="121"/>
      <c r="ADA2412" s="121"/>
      <c r="ADB2412" s="121"/>
      <c r="ADC2412" s="121"/>
      <c r="ADD2412" s="121"/>
      <c r="ADE2412" s="121"/>
      <c r="ADF2412" s="121"/>
      <c r="ADG2412" s="121"/>
      <c r="ADH2412" s="121"/>
      <c r="ADI2412" s="121"/>
      <c r="ADJ2412" s="121"/>
      <c r="ADK2412" s="121"/>
      <c r="ADL2412" s="121"/>
      <c r="ADM2412" s="121"/>
      <c r="ADN2412" s="121"/>
      <c r="ADO2412" s="121"/>
      <c r="ADP2412" s="121"/>
      <c r="ADQ2412" s="121"/>
      <c r="ADR2412" s="121"/>
      <c r="ADS2412" s="121"/>
      <c r="ADT2412" s="121"/>
      <c r="ADU2412" s="121"/>
      <c r="ADV2412" s="121"/>
      <c r="ADW2412" s="121"/>
      <c r="ADX2412" s="121"/>
      <c r="ADY2412" s="121"/>
      <c r="ADZ2412" s="121"/>
      <c r="AEA2412" s="121"/>
      <c r="AEB2412" s="121"/>
      <c r="AEC2412" s="121"/>
      <c r="AED2412" s="121"/>
      <c r="AEE2412" s="121"/>
      <c r="AEF2412" s="121"/>
      <c r="AEG2412" s="121"/>
      <c r="AEH2412" s="121"/>
      <c r="AEI2412" s="121"/>
      <c r="AEJ2412" s="121"/>
      <c r="AEK2412" s="121"/>
      <c r="AEL2412" s="121"/>
      <c r="AEM2412" s="121"/>
      <c r="AEN2412" s="121"/>
      <c r="AEO2412" s="121"/>
      <c r="AEP2412" s="121"/>
      <c r="AEQ2412" s="121"/>
      <c r="AER2412" s="121"/>
      <c r="AES2412" s="121"/>
      <c r="AET2412" s="121"/>
      <c r="AEU2412" s="121"/>
      <c r="AEV2412" s="121"/>
      <c r="AEW2412" s="121"/>
      <c r="AEX2412" s="121"/>
      <c r="AEY2412" s="121"/>
      <c r="AEZ2412" s="121"/>
      <c r="AFA2412" s="121"/>
      <c r="AFB2412" s="121"/>
      <c r="AFC2412" s="121"/>
      <c r="AFD2412" s="121"/>
      <c r="AFE2412" s="121"/>
      <c r="AFF2412" s="121"/>
      <c r="AFG2412" s="121"/>
      <c r="AFH2412" s="121"/>
      <c r="AFI2412" s="121"/>
      <c r="AFJ2412" s="121"/>
      <c r="AFK2412" s="121"/>
      <c r="AFL2412" s="121"/>
      <c r="AFM2412" s="121"/>
      <c r="AFN2412" s="121"/>
      <c r="AFO2412" s="121"/>
      <c r="AFP2412" s="121"/>
      <c r="AFQ2412" s="121"/>
      <c r="AFR2412" s="121"/>
      <c r="AFS2412" s="121"/>
      <c r="AFT2412" s="121"/>
      <c r="AFU2412" s="121"/>
      <c r="AFV2412" s="121"/>
      <c r="AFW2412" s="121"/>
      <c r="AFX2412" s="121"/>
      <c r="AFY2412" s="121"/>
      <c r="AFZ2412" s="121"/>
      <c r="AGA2412" s="121"/>
      <c r="AGB2412" s="121"/>
      <c r="AGC2412" s="121"/>
      <c r="AGD2412" s="121"/>
      <c r="AGE2412" s="121"/>
      <c r="AGF2412" s="121"/>
      <c r="AGG2412" s="121"/>
      <c r="AGH2412" s="121"/>
      <c r="AGI2412" s="121"/>
      <c r="AGJ2412" s="121"/>
      <c r="AGK2412" s="121"/>
      <c r="AGL2412" s="121"/>
      <c r="AGM2412" s="121"/>
      <c r="AGN2412" s="121"/>
      <c r="AGO2412" s="121"/>
      <c r="AGP2412" s="121"/>
      <c r="AGQ2412" s="121"/>
      <c r="AGR2412" s="121"/>
      <c r="AGS2412" s="121"/>
      <c r="AGT2412" s="121"/>
      <c r="AGU2412" s="121"/>
      <c r="AGV2412" s="121"/>
      <c r="AGW2412" s="121"/>
      <c r="AGX2412" s="121"/>
      <c r="AGY2412" s="121"/>
      <c r="AGZ2412" s="121"/>
      <c r="AHA2412" s="121"/>
      <c r="AHB2412" s="121"/>
      <c r="AHC2412" s="121"/>
      <c r="AHD2412" s="121"/>
      <c r="AHE2412" s="121"/>
      <c r="AHF2412" s="121"/>
      <c r="AHG2412" s="121"/>
      <c r="AHH2412" s="121"/>
      <c r="AHI2412" s="121"/>
      <c r="AHJ2412" s="121"/>
      <c r="AHK2412" s="121"/>
      <c r="AHL2412" s="121"/>
      <c r="AHM2412" s="121"/>
      <c r="AHN2412" s="121"/>
      <c r="AHO2412" s="121"/>
      <c r="AHP2412" s="121"/>
      <c r="AHQ2412" s="121"/>
      <c r="AHR2412" s="121"/>
      <c r="AHS2412" s="121"/>
      <c r="AHT2412" s="121"/>
      <c r="AHU2412" s="121"/>
      <c r="AHV2412" s="121"/>
      <c r="AHW2412" s="121"/>
      <c r="AHX2412" s="121"/>
      <c r="AHY2412" s="121"/>
      <c r="AHZ2412" s="121"/>
      <c r="AIA2412" s="121"/>
      <c r="AIB2412" s="121"/>
      <c r="AIC2412" s="121"/>
      <c r="AID2412" s="121"/>
      <c r="AIE2412" s="121"/>
      <c r="AIF2412" s="121"/>
      <c r="AIG2412" s="121"/>
      <c r="AIH2412" s="121"/>
      <c r="AII2412" s="121"/>
      <c r="AIJ2412" s="121"/>
      <c r="AIK2412" s="121"/>
      <c r="AIL2412" s="121"/>
      <c r="AIM2412" s="121"/>
      <c r="AIN2412" s="121"/>
      <c r="AIO2412" s="121"/>
      <c r="AIP2412" s="121"/>
      <c r="AIQ2412" s="121"/>
      <c r="AIR2412" s="121"/>
      <c r="AIS2412" s="121"/>
      <c r="AIT2412" s="121"/>
      <c r="AIU2412" s="121"/>
      <c r="AIV2412" s="121"/>
      <c r="AIW2412" s="121"/>
      <c r="AIX2412" s="121"/>
      <c r="AIY2412" s="121"/>
      <c r="AIZ2412" s="121"/>
      <c r="AJA2412" s="121"/>
      <c r="AJB2412" s="121"/>
      <c r="AJC2412" s="121"/>
      <c r="AJD2412" s="121"/>
      <c r="AJE2412" s="121"/>
      <c r="AJF2412" s="121"/>
      <c r="AJG2412" s="121"/>
      <c r="AJH2412" s="121"/>
      <c r="AJI2412" s="121"/>
      <c r="AJJ2412" s="121"/>
      <c r="AJK2412" s="121"/>
      <c r="AJL2412" s="121"/>
      <c r="AJM2412" s="121"/>
      <c r="AJN2412" s="121"/>
      <c r="AJO2412" s="121"/>
      <c r="AJP2412" s="121"/>
      <c r="AJQ2412" s="121"/>
      <c r="AJR2412" s="121"/>
      <c r="AJS2412" s="121"/>
      <c r="AJT2412" s="121"/>
      <c r="AJU2412" s="121"/>
      <c r="AJV2412" s="121"/>
      <c r="AJW2412" s="121"/>
      <c r="AJX2412" s="121"/>
      <c r="AJY2412" s="121"/>
      <c r="AJZ2412" s="121"/>
      <c r="AKA2412" s="121"/>
      <c r="AKB2412" s="121"/>
      <c r="AKC2412" s="121"/>
      <c r="AKD2412" s="121"/>
      <c r="AKE2412" s="121"/>
      <c r="AKF2412" s="121"/>
      <c r="AKG2412" s="121"/>
      <c r="AKH2412" s="121"/>
      <c r="AKI2412" s="121"/>
      <c r="AKJ2412" s="121"/>
      <c r="AKK2412" s="121"/>
      <c r="AKL2412" s="121"/>
      <c r="AKM2412" s="121"/>
      <c r="AKN2412" s="121"/>
      <c r="AKO2412" s="121"/>
      <c r="AKP2412" s="121"/>
      <c r="AKQ2412" s="121"/>
      <c r="AKR2412" s="121"/>
      <c r="AKS2412" s="121"/>
      <c r="AKT2412" s="121"/>
      <c r="AKU2412" s="121"/>
      <c r="AKV2412" s="121"/>
      <c r="AKW2412" s="121"/>
      <c r="AKX2412" s="121"/>
      <c r="AKY2412" s="121"/>
      <c r="AKZ2412" s="121"/>
      <c r="ALA2412" s="121"/>
      <c r="ALB2412" s="121"/>
      <c r="ALC2412" s="121"/>
      <c r="ALD2412" s="121"/>
      <c r="ALE2412" s="121"/>
      <c r="ALF2412" s="121"/>
      <c r="ALG2412" s="121"/>
      <c r="ALH2412" s="121"/>
      <c r="ALI2412" s="121"/>
      <c r="ALJ2412" s="121"/>
      <c r="ALK2412" s="121"/>
      <c r="ALL2412" s="121"/>
      <c r="ALM2412" s="121"/>
      <c r="ALN2412" s="121"/>
      <c r="ALO2412" s="121"/>
      <c r="ALP2412" s="121"/>
      <c r="ALQ2412" s="121"/>
      <c r="ALR2412" s="121"/>
      <c r="ALS2412" s="121"/>
      <c r="ALT2412" s="121"/>
      <c r="ALU2412" s="121"/>
      <c r="ALV2412" s="121"/>
      <c r="ALW2412" s="121"/>
      <c r="ALX2412" s="121"/>
      <c r="ALY2412" s="121"/>
      <c r="ALZ2412" s="121"/>
      <c r="AMA2412" s="121"/>
      <c r="AMB2412" s="121"/>
      <c r="AMC2412" s="121"/>
      <c r="AMD2412" s="121"/>
      <c r="AME2412" s="121"/>
      <c r="AMF2412" s="121"/>
      <c r="AMG2412" s="121"/>
      <c r="AMH2412" s="121"/>
      <c r="AMI2412" s="121"/>
      <c r="AMJ2412" s="121"/>
      <c r="AMK2412" s="121"/>
    </row>
    <row r="2413" spans="1:1025" s="294" customFormat="1">
      <c r="A2413" s="15">
        <v>2410</v>
      </c>
      <c r="B2413" s="64" t="s">
        <v>26</v>
      </c>
      <c r="C2413" s="292" t="s">
        <v>73</v>
      </c>
      <c r="D2413" s="64" t="s">
        <v>6000</v>
      </c>
      <c r="E2413" s="64" t="s">
        <v>3744</v>
      </c>
      <c r="F2413" s="64" t="s">
        <v>938</v>
      </c>
      <c r="G2413" s="64" t="s">
        <v>1040</v>
      </c>
      <c r="H2413" s="64" t="s">
        <v>4343</v>
      </c>
      <c r="I2413" s="64" t="s">
        <v>6001</v>
      </c>
      <c r="J2413" s="64" t="s">
        <v>6002</v>
      </c>
      <c r="K2413" s="64" t="s">
        <v>6003</v>
      </c>
      <c r="L2413" s="18" t="s">
        <v>3276</v>
      </c>
      <c r="M2413" s="63" t="s">
        <v>6004</v>
      </c>
    </row>
    <row r="2414" spans="1:1025" s="294" customFormat="1">
      <c r="A2414" s="15">
        <v>2411</v>
      </c>
      <c r="B2414" s="64" t="s">
        <v>25</v>
      </c>
      <c r="C2414" s="274" t="s">
        <v>73</v>
      </c>
      <c r="D2414" s="64" t="s">
        <v>6000</v>
      </c>
      <c r="E2414" s="64" t="s">
        <v>6005</v>
      </c>
      <c r="F2414" s="64" t="s">
        <v>938</v>
      </c>
      <c r="G2414" s="64" t="s">
        <v>1053</v>
      </c>
      <c r="H2414" s="64" t="s">
        <v>5468</v>
      </c>
      <c r="I2414" s="64" t="s">
        <v>2034</v>
      </c>
      <c r="J2414" s="64" t="s">
        <v>6002</v>
      </c>
      <c r="K2414" s="16" t="s">
        <v>6003</v>
      </c>
      <c r="L2414" s="18" t="s">
        <v>3276</v>
      </c>
      <c r="M2414" s="63" t="s">
        <v>6004</v>
      </c>
    </row>
    <row r="2415" spans="1:1025" s="294" customFormat="1">
      <c r="A2415" s="15">
        <v>2412</v>
      </c>
      <c r="B2415" s="16" t="s">
        <v>27</v>
      </c>
      <c r="C2415" s="274" t="s">
        <v>73</v>
      </c>
      <c r="D2415" s="16" t="s">
        <v>6000</v>
      </c>
      <c r="E2415" s="16" t="s">
        <v>6006</v>
      </c>
      <c r="F2415" s="16" t="s">
        <v>938</v>
      </c>
      <c r="G2415" s="16" t="s">
        <v>6007</v>
      </c>
      <c r="H2415" s="16" t="s">
        <v>6008</v>
      </c>
      <c r="I2415" s="16" t="s">
        <v>2034</v>
      </c>
      <c r="J2415" s="16" t="s">
        <v>6002</v>
      </c>
      <c r="K2415" s="16" t="s">
        <v>6003</v>
      </c>
      <c r="L2415" s="18" t="s">
        <v>3276</v>
      </c>
      <c r="M2415" s="63" t="s">
        <v>6004</v>
      </c>
    </row>
    <row r="2416" spans="1:1025" s="294" customFormat="1">
      <c r="A2416" s="15">
        <v>2413</v>
      </c>
      <c r="B2416" s="64" t="s">
        <v>4341</v>
      </c>
      <c r="C2416" s="274" t="s">
        <v>73</v>
      </c>
      <c r="D2416" s="64" t="s">
        <v>6000</v>
      </c>
      <c r="E2416" s="64" t="s">
        <v>6009</v>
      </c>
      <c r="F2416" s="64" t="s">
        <v>938</v>
      </c>
      <c r="G2416" s="64" t="s">
        <v>1052</v>
      </c>
      <c r="H2416" s="274" t="s">
        <v>6010</v>
      </c>
      <c r="I2416" s="64" t="s">
        <v>6001</v>
      </c>
      <c r="J2416" s="64" t="s">
        <v>6002</v>
      </c>
      <c r="K2416" s="64" t="s">
        <v>6011</v>
      </c>
      <c r="L2416" s="65" t="s">
        <v>3745</v>
      </c>
      <c r="M2416" s="63" t="s">
        <v>6012</v>
      </c>
    </row>
    <row r="2417" spans="1:1025" s="294" customFormat="1">
      <c r="A2417" s="15">
        <v>2414</v>
      </c>
      <c r="B2417" s="64" t="s">
        <v>4341</v>
      </c>
      <c r="C2417" s="274" t="s">
        <v>73</v>
      </c>
      <c r="D2417" s="64" t="s">
        <v>6000</v>
      </c>
      <c r="E2417" s="64" t="s">
        <v>6013</v>
      </c>
      <c r="F2417" s="64" t="s">
        <v>938</v>
      </c>
      <c r="G2417" s="64" t="s">
        <v>948</v>
      </c>
      <c r="H2417" s="274" t="s">
        <v>6014</v>
      </c>
      <c r="I2417" s="64" t="s">
        <v>6001</v>
      </c>
      <c r="J2417" s="64" t="s">
        <v>6002</v>
      </c>
      <c r="K2417" s="64" t="s">
        <v>6011</v>
      </c>
      <c r="L2417" s="65" t="s">
        <v>3745</v>
      </c>
      <c r="M2417" s="63" t="s">
        <v>6012</v>
      </c>
    </row>
    <row r="2418" spans="1:1025" s="294" customFormat="1" ht="43.2">
      <c r="A2418" s="15">
        <v>2415</v>
      </c>
      <c r="B2418" s="64" t="s">
        <v>18</v>
      </c>
      <c r="C2418" s="292" t="s">
        <v>73</v>
      </c>
      <c r="D2418" s="64" t="s">
        <v>6000</v>
      </c>
      <c r="E2418" s="64" t="s">
        <v>6015</v>
      </c>
      <c r="F2418" s="64" t="s">
        <v>938</v>
      </c>
      <c r="G2418" s="64" t="s">
        <v>1031</v>
      </c>
      <c r="H2418" s="64" t="s">
        <v>6016</v>
      </c>
      <c r="I2418" s="64" t="s">
        <v>6017</v>
      </c>
      <c r="J2418" s="64" t="s">
        <v>6018</v>
      </c>
      <c r="K2418" s="64" t="s">
        <v>6019</v>
      </c>
      <c r="L2418" s="65" t="s">
        <v>3277</v>
      </c>
      <c r="M2418" s="63" t="s">
        <v>6020</v>
      </c>
    </row>
    <row r="2419" spans="1:1025" s="294" customFormat="1" ht="44.4">
      <c r="A2419" s="15">
        <v>2416</v>
      </c>
      <c r="B2419" s="64" t="s">
        <v>28</v>
      </c>
      <c r="C2419" s="292" t="s">
        <v>73</v>
      </c>
      <c r="D2419" s="64" t="s">
        <v>6000</v>
      </c>
      <c r="E2419" s="64" t="s">
        <v>6021</v>
      </c>
      <c r="F2419" s="64" t="s">
        <v>938</v>
      </c>
      <c r="G2419" s="64" t="s">
        <v>1045</v>
      </c>
      <c r="H2419" s="64" t="s">
        <v>1466</v>
      </c>
      <c r="I2419" s="64" t="s">
        <v>6022</v>
      </c>
      <c r="J2419" s="64" t="s">
        <v>6023</v>
      </c>
      <c r="K2419" s="64" t="s">
        <v>6024</v>
      </c>
      <c r="L2419" s="66" t="s">
        <v>5085</v>
      </c>
      <c r="M2419" s="63" t="s">
        <v>6025</v>
      </c>
    </row>
    <row r="2420" spans="1:1025" s="294" customFormat="1">
      <c r="A2420" s="15">
        <v>2417</v>
      </c>
      <c r="B2420" s="64" t="s">
        <v>28</v>
      </c>
      <c r="C2420" s="292" t="s">
        <v>73</v>
      </c>
      <c r="D2420" s="64" t="s">
        <v>6000</v>
      </c>
      <c r="E2420" s="64" t="s">
        <v>6026</v>
      </c>
      <c r="F2420" s="64" t="s">
        <v>938</v>
      </c>
      <c r="G2420" s="64" t="s">
        <v>1045</v>
      </c>
      <c r="H2420" s="64" t="s">
        <v>1467</v>
      </c>
      <c r="I2420" s="64" t="s">
        <v>6001</v>
      </c>
      <c r="J2420" s="64" t="s">
        <v>6002</v>
      </c>
      <c r="K2420" s="64" t="s">
        <v>6027</v>
      </c>
      <c r="L2420" s="65" t="s">
        <v>3278</v>
      </c>
      <c r="M2420" s="63" t="s">
        <v>6028</v>
      </c>
    </row>
    <row r="2421" spans="1:1025" s="108" customFormat="1">
      <c r="A2421" s="15">
        <v>2418</v>
      </c>
      <c r="B2421" s="81" t="s">
        <v>25</v>
      </c>
      <c r="C2421" s="274" t="s">
        <v>73</v>
      </c>
      <c r="D2421" s="81" t="s">
        <v>6029</v>
      </c>
      <c r="E2421" s="47" t="s">
        <v>6030</v>
      </c>
      <c r="F2421" s="16" t="s">
        <v>938</v>
      </c>
      <c r="G2421" s="261" t="s">
        <v>6031</v>
      </c>
      <c r="H2421" s="261" t="s">
        <v>6032</v>
      </c>
      <c r="I2421" s="47" t="s">
        <v>6033</v>
      </c>
      <c r="J2421" s="81" t="s">
        <v>2246</v>
      </c>
      <c r="K2421" s="81" t="s">
        <v>6034</v>
      </c>
      <c r="L2421" s="81" t="s">
        <v>6035</v>
      </c>
      <c r="M2421" s="282" t="s">
        <v>6036</v>
      </c>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121"/>
      <c r="BL2421" s="121"/>
      <c r="BM2421" s="121"/>
      <c r="BN2421" s="121"/>
      <c r="BO2421" s="121"/>
      <c r="BP2421" s="121"/>
      <c r="BQ2421" s="121"/>
      <c r="BR2421" s="121"/>
      <c r="BS2421" s="121"/>
      <c r="BT2421" s="121"/>
      <c r="BU2421" s="121"/>
      <c r="BV2421" s="121"/>
      <c r="BW2421" s="121"/>
      <c r="BX2421" s="121"/>
      <c r="BY2421" s="121"/>
      <c r="BZ2421" s="121"/>
      <c r="CA2421" s="121"/>
      <c r="CB2421" s="121"/>
      <c r="CC2421" s="121"/>
      <c r="CD2421" s="121"/>
      <c r="CE2421" s="121"/>
      <c r="CF2421" s="121"/>
      <c r="CG2421" s="121"/>
      <c r="CH2421" s="121"/>
      <c r="CI2421" s="121"/>
      <c r="CJ2421" s="121"/>
      <c r="CK2421" s="121"/>
      <c r="CL2421" s="121"/>
      <c r="CM2421" s="121"/>
      <c r="CN2421" s="121"/>
      <c r="CO2421" s="121"/>
      <c r="CP2421" s="121"/>
      <c r="CQ2421" s="121"/>
      <c r="CR2421" s="121"/>
      <c r="CS2421" s="121"/>
      <c r="CT2421" s="121"/>
      <c r="CU2421" s="121"/>
      <c r="CV2421" s="121"/>
      <c r="CW2421" s="121"/>
      <c r="CX2421" s="121"/>
      <c r="CY2421" s="121"/>
      <c r="CZ2421" s="121"/>
      <c r="DA2421" s="121"/>
      <c r="DB2421" s="121"/>
      <c r="DC2421" s="121"/>
      <c r="DD2421" s="121"/>
      <c r="DE2421" s="121"/>
      <c r="DF2421" s="121"/>
      <c r="DG2421" s="121"/>
      <c r="DH2421" s="121"/>
      <c r="DI2421" s="121"/>
      <c r="DJ2421" s="121"/>
      <c r="DK2421" s="121"/>
      <c r="DL2421" s="121"/>
      <c r="DM2421" s="121"/>
      <c r="DN2421" s="121"/>
      <c r="DO2421" s="121"/>
      <c r="DP2421" s="121"/>
      <c r="DQ2421" s="121"/>
      <c r="DR2421" s="121"/>
      <c r="DS2421" s="121"/>
      <c r="DT2421" s="121"/>
      <c r="DU2421" s="121"/>
      <c r="DV2421" s="121"/>
      <c r="DW2421" s="121"/>
      <c r="DX2421" s="121"/>
      <c r="DY2421" s="121"/>
      <c r="DZ2421" s="121"/>
      <c r="EA2421" s="121"/>
      <c r="EB2421" s="121"/>
      <c r="EC2421" s="121"/>
      <c r="ED2421" s="121"/>
      <c r="EE2421" s="121"/>
      <c r="EF2421" s="121"/>
      <c r="EG2421" s="121"/>
      <c r="EH2421" s="121"/>
      <c r="EI2421" s="121"/>
      <c r="EJ2421" s="121"/>
      <c r="EK2421" s="121"/>
      <c r="EL2421" s="121"/>
      <c r="EM2421" s="121"/>
      <c r="EN2421" s="121"/>
      <c r="EO2421" s="121"/>
      <c r="EP2421" s="121"/>
      <c r="EQ2421" s="121"/>
      <c r="ER2421" s="121"/>
      <c r="ES2421" s="121"/>
      <c r="ET2421" s="121"/>
      <c r="EU2421" s="121"/>
      <c r="EV2421" s="121"/>
      <c r="EW2421" s="121"/>
      <c r="EX2421" s="121"/>
      <c r="EY2421" s="121"/>
      <c r="EZ2421" s="121"/>
      <c r="FA2421" s="121"/>
      <c r="FB2421" s="121"/>
      <c r="FC2421" s="121"/>
      <c r="FD2421" s="121"/>
      <c r="FE2421" s="121"/>
      <c r="FF2421" s="121"/>
      <c r="FG2421" s="121"/>
      <c r="FH2421" s="121"/>
      <c r="FI2421" s="121"/>
      <c r="FJ2421" s="121"/>
      <c r="FK2421" s="121"/>
      <c r="FL2421" s="121"/>
      <c r="FM2421" s="121"/>
      <c r="FN2421" s="121"/>
      <c r="FO2421" s="121"/>
      <c r="FP2421" s="121"/>
      <c r="FQ2421" s="121"/>
      <c r="FR2421" s="121"/>
      <c r="FS2421" s="121"/>
      <c r="FT2421" s="121"/>
      <c r="FU2421" s="121"/>
      <c r="FV2421" s="121"/>
      <c r="FW2421" s="121"/>
      <c r="FX2421" s="121"/>
      <c r="FY2421" s="121"/>
      <c r="FZ2421" s="121"/>
      <c r="GA2421" s="121"/>
      <c r="GB2421" s="121"/>
      <c r="GC2421" s="121"/>
      <c r="GD2421" s="121"/>
      <c r="GE2421" s="121"/>
      <c r="GF2421" s="121"/>
      <c r="GG2421" s="121"/>
      <c r="GH2421" s="121"/>
      <c r="GI2421" s="121"/>
      <c r="GJ2421" s="121"/>
      <c r="GK2421" s="121"/>
      <c r="GL2421" s="121"/>
      <c r="GM2421" s="121"/>
      <c r="GN2421" s="121"/>
      <c r="GO2421" s="121"/>
      <c r="GP2421" s="121"/>
      <c r="GQ2421" s="121"/>
      <c r="GR2421" s="121"/>
      <c r="GS2421" s="121"/>
      <c r="GT2421" s="121"/>
      <c r="GU2421" s="121"/>
      <c r="GV2421" s="121"/>
      <c r="GW2421" s="121"/>
      <c r="GX2421" s="121"/>
      <c r="GY2421" s="121"/>
      <c r="GZ2421" s="121"/>
      <c r="HA2421" s="121"/>
      <c r="HB2421" s="121"/>
      <c r="HC2421" s="121"/>
      <c r="HD2421" s="121"/>
      <c r="HE2421" s="121"/>
      <c r="HF2421" s="121"/>
      <c r="HG2421" s="121"/>
      <c r="HH2421" s="121"/>
      <c r="HI2421" s="121"/>
      <c r="HJ2421" s="121"/>
      <c r="HK2421" s="121"/>
      <c r="HL2421" s="121"/>
      <c r="HM2421" s="121"/>
      <c r="HN2421" s="121"/>
      <c r="HO2421" s="121"/>
      <c r="HP2421" s="121"/>
      <c r="HQ2421" s="121"/>
      <c r="HR2421" s="121"/>
      <c r="HS2421" s="121"/>
      <c r="HT2421" s="121"/>
      <c r="HU2421" s="121"/>
      <c r="HV2421" s="121"/>
      <c r="HW2421" s="121"/>
      <c r="HX2421" s="121"/>
      <c r="HY2421" s="121"/>
      <c r="HZ2421" s="121"/>
      <c r="IA2421" s="121"/>
      <c r="IB2421" s="121"/>
      <c r="IC2421" s="121"/>
      <c r="ID2421" s="121"/>
      <c r="IE2421" s="121"/>
      <c r="IF2421" s="121"/>
      <c r="IG2421" s="121"/>
      <c r="IH2421" s="121"/>
      <c r="II2421" s="121"/>
      <c r="IJ2421" s="121"/>
      <c r="IK2421" s="121"/>
      <c r="IL2421" s="121"/>
      <c r="IM2421" s="121"/>
      <c r="IN2421" s="121"/>
      <c r="IO2421" s="121"/>
      <c r="IP2421" s="121"/>
      <c r="IQ2421" s="121"/>
      <c r="IR2421" s="121"/>
      <c r="IS2421" s="121"/>
      <c r="IT2421" s="121"/>
      <c r="IU2421" s="121"/>
      <c r="IV2421" s="121"/>
      <c r="IW2421" s="121"/>
      <c r="IX2421" s="121"/>
      <c r="IY2421" s="121"/>
      <c r="IZ2421" s="121"/>
      <c r="JA2421" s="121"/>
      <c r="JB2421" s="121"/>
      <c r="JC2421" s="121"/>
      <c r="JD2421" s="121"/>
      <c r="JE2421" s="121"/>
      <c r="JF2421" s="121"/>
      <c r="JG2421" s="121"/>
      <c r="JH2421" s="121"/>
      <c r="JI2421" s="121"/>
      <c r="JJ2421" s="121"/>
      <c r="JK2421" s="121"/>
      <c r="JL2421" s="121"/>
      <c r="JM2421" s="121"/>
      <c r="JN2421" s="121"/>
      <c r="JO2421" s="121"/>
      <c r="JP2421" s="121"/>
      <c r="JQ2421" s="121"/>
      <c r="JR2421" s="121"/>
      <c r="JS2421" s="121"/>
      <c r="JT2421" s="121"/>
      <c r="JU2421" s="121"/>
      <c r="JV2421" s="121"/>
      <c r="JW2421" s="121"/>
      <c r="JX2421" s="121"/>
      <c r="JY2421" s="121"/>
      <c r="JZ2421" s="121"/>
      <c r="KA2421" s="121"/>
      <c r="KB2421" s="121"/>
      <c r="KC2421" s="121"/>
      <c r="KD2421" s="121"/>
      <c r="KE2421" s="121"/>
      <c r="KF2421" s="121"/>
      <c r="KG2421" s="121"/>
      <c r="KH2421" s="121"/>
      <c r="KI2421" s="121"/>
      <c r="KJ2421" s="121"/>
      <c r="KK2421" s="121"/>
      <c r="KL2421" s="121"/>
      <c r="KM2421" s="121"/>
      <c r="KN2421" s="121"/>
      <c r="KO2421" s="121"/>
      <c r="KP2421" s="121"/>
      <c r="KQ2421" s="121"/>
      <c r="KR2421" s="121"/>
      <c r="KS2421" s="121"/>
      <c r="KT2421" s="121"/>
      <c r="KU2421" s="121"/>
      <c r="KV2421" s="121"/>
      <c r="KW2421" s="121"/>
      <c r="KX2421" s="121"/>
      <c r="KY2421" s="121"/>
      <c r="KZ2421" s="121"/>
      <c r="LA2421" s="121"/>
      <c r="LB2421" s="121"/>
      <c r="LC2421" s="121"/>
      <c r="LD2421" s="121"/>
      <c r="LE2421" s="121"/>
      <c r="LF2421" s="121"/>
      <c r="LG2421" s="121"/>
      <c r="LH2421" s="121"/>
      <c r="LI2421" s="121"/>
      <c r="LJ2421" s="121"/>
      <c r="LK2421" s="121"/>
      <c r="LL2421" s="121"/>
      <c r="LM2421" s="121"/>
      <c r="LN2421" s="121"/>
      <c r="LO2421" s="121"/>
      <c r="LP2421" s="121"/>
      <c r="LQ2421" s="121"/>
      <c r="LR2421" s="121"/>
      <c r="LS2421" s="121"/>
      <c r="LT2421" s="121"/>
      <c r="LU2421" s="121"/>
      <c r="LV2421" s="121"/>
      <c r="LW2421" s="121"/>
      <c r="LX2421" s="121"/>
      <c r="LY2421" s="121"/>
      <c r="LZ2421" s="121"/>
      <c r="MA2421" s="121"/>
      <c r="MB2421" s="121"/>
      <c r="MC2421" s="121"/>
      <c r="MD2421" s="121"/>
      <c r="ME2421" s="121"/>
      <c r="MF2421" s="121"/>
      <c r="MG2421" s="121"/>
      <c r="MH2421" s="121"/>
      <c r="MI2421" s="121"/>
      <c r="MJ2421" s="121"/>
      <c r="MK2421" s="121"/>
      <c r="ML2421" s="121"/>
      <c r="MM2421" s="121"/>
      <c r="MN2421" s="121"/>
      <c r="MO2421" s="121"/>
      <c r="MP2421" s="121"/>
      <c r="MQ2421" s="121"/>
      <c r="MR2421" s="121"/>
      <c r="MS2421" s="121"/>
      <c r="MT2421" s="121"/>
      <c r="MU2421" s="121"/>
      <c r="MV2421" s="121"/>
      <c r="MW2421" s="121"/>
      <c r="MX2421" s="121"/>
      <c r="MY2421" s="121"/>
      <c r="MZ2421" s="121"/>
      <c r="NA2421" s="121"/>
      <c r="NB2421" s="121"/>
      <c r="NC2421" s="121"/>
      <c r="ND2421" s="121"/>
      <c r="NE2421" s="121"/>
      <c r="NF2421" s="121"/>
      <c r="NG2421" s="121"/>
      <c r="NH2421" s="121"/>
      <c r="NI2421" s="121"/>
      <c r="NJ2421" s="121"/>
      <c r="NK2421" s="121"/>
      <c r="NL2421" s="121"/>
      <c r="NM2421" s="121"/>
      <c r="NN2421" s="121"/>
      <c r="NO2421" s="121"/>
      <c r="NP2421" s="121"/>
      <c r="NQ2421" s="121"/>
      <c r="NR2421" s="121"/>
      <c r="NS2421" s="121"/>
      <c r="NT2421" s="121"/>
      <c r="NU2421" s="121"/>
      <c r="NV2421" s="121"/>
      <c r="NW2421" s="121"/>
      <c r="NX2421" s="121"/>
      <c r="NY2421" s="121"/>
      <c r="NZ2421" s="121"/>
      <c r="OA2421" s="121"/>
      <c r="OB2421" s="121"/>
      <c r="OC2421" s="121"/>
      <c r="OD2421" s="121"/>
      <c r="OE2421" s="121"/>
      <c r="OF2421" s="121"/>
      <c r="OG2421" s="121"/>
      <c r="OH2421" s="121"/>
      <c r="OI2421" s="121"/>
      <c r="OJ2421" s="121"/>
      <c r="OK2421" s="121"/>
      <c r="OL2421" s="121"/>
      <c r="OM2421" s="121"/>
      <c r="ON2421" s="121"/>
      <c r="OO2421" s="121"/>
      <c r="OP2421" s="121"/>
      <c r="OQ2421" s="121"/>
      <c r="OR2421" s="121"/>
      <c r="OS2421" s="121"/>
      <c r="OT2421" s="121"/>
      <c r="OU2421" s="121"/>
      <c r="OV2421" s="121"/>
      <c r="OW2421" s="121"/>
      <c r="OX2421" s="121"/>
      <c r="OY2421" s="121"/>
      <c r="OZ2421" s="121"/>
      <c r="PA2421" s="121"/>
      <c r="PB2421" s="121"/>
      <c r="PC2421" s="121"/>
      <c r="PD2421" s="121"/>
      <c r="PE2421" s="121"/>
      <c r="PF2421" s="121"/>
      <c r="PG2421" s="121"/>
      <c r="PH2421" s="121"/>
      <c r="PI2421" s="121"/>
      <c r="PJ2421" s="121"/>
      <c r="PK2421" s="121"/>
      <c r="PL2421" s="121"/>
      <c r="PM2421" s="121"/>
      <c r="PN2421" s="121"/>
      <c r="PO2421" s="121"/>
      <c r="PP2421" s="121"/>
      <c r="PQ2421" s="121"/>
      <c r="PR2421" s="121"/>
      <c r="PS2421" s="121"/>
      <c r="PT2421" s="121"/>
      <c r="PU2421" s="121"/>
      <c r="PV2421" s="121"/>
      <c r="PW2421" s="121"/>
      <c r="PX2421" s="121"/>
      <c r="PY2421" s="121"/>
      <c r="PZ2421" s="121"/>
      <c r="QA2421" s="121"/>
      <c r="QB2421" s="121"/>
      <c r="QC2421" s="121"/>
      <c r="QD2421" s="121"/>
      <c r="QE2421" s="121"/>
      <c r="QF2421" s="121"/>
      <c r="QG2421" s="121"/>
      <c r="QH2421" s="121"/>
      <c r="QI2421" s="121"/>
      <c r="QJ2421" s="121"/>
      <c r="QK2421" s="121"/>
      <c r="QL2421" s="121"/>
      <c r="QM2421" s="121"/>
      <c r="QN2421" s="121"/>
      <c r="QO2421" s="121"/>
      <c r="QP2421" s="121"/>
      <c r="QQ2421" s="121"/>
      <c r="QR2421" s="121"/>
      <c r="QS2421" s="121"/>
      <c r="QT2421" s="121"/>
      <c r="QU2421" s="121"/>
      <c r="QV2421" s="121"/>
      <c r="QW2421" s="121"/>
      <c r="QX2421" s="121"/>
      <c r="QY2421" s="121"/>
      <c r="QZ2421" s="121"/>
      <c r="RA2421" s="121"/>
      <c r="RB2421" s="121"/>
      <c r="RC2421" s="121"/>
      <c r="RD2421" s="121"/>
      <c r="RE2421" s="121"/>
      <c r="RF2421" s="121"/>
      <c r="RG2421" s="121"/>
      <c r="RH2421" s="121"/>
      <c r="RI2421" s="121"/>
      <c r="RJ2421" s="121"/>
      <c r="RK2421" s="121"/>
      <c r="RL2421" s="121"/>
      <c r="RM2421" s="121"/>
      <c r="RN2421" s="121"/>
      <c r="RO2421" s="121"/>
      <c r="RP2421" s="121"/>
      <c r="RQ2421" s="121"/>
      <c r="RR2421" s="121"/>
      <c r="RS2421" s="121"/>
      <c r="RT2421" s="121"/>
      <c r="RU2421" s="121"/>
      <c r="RV2421" s="121"/>
      <c r="RW2421" s="121"/>
      <c r="RX2421" s="121"/>
      <c r="RY2421" s="121"/>
      <c r="RZ2421" s="121"/>
      <c r="SA2421" s="121"/>
      <c r="SB2421" s="121"/>
      <c r="SC2421" s="121"/>
      <c r="SD2421" s="121"/>
      <c r="SE2421" s="121"/>
      <c r="SF2421" s="121"/>
      <c r="SG2421" s="121"/>
      <c r="SH2421" s="121"/>
      <c r="SI2421" s="121"/>
      <c r="SJ2421" s="121"/>
      <c r="SK2421" s="121"/>
      <c r="SL2421" s="121"/>
      <c r="SM2421" s="121"/>
      <c r="SN2421" s="121"/>
      <c r="SO2421" s="121"/>
      <c r="SP2421" s="121"/>
      <c r="SQ2421" s="121"/>
      <c r="SR2421" s="121"/>
      <c r="SS2421" s="121"/>
      <c r="ST2421" s="121"/>
      <c r="SU2421" s="121"/>
      <c r="SV2421" s="121"/>
      <c r="SW2421" s="121"/>
      <c r="SX2421" s="121"/>
      <c r="SY2421" s="121"/>
      <c r="SZ2421" s="121"/>
      <c r="TA2421" s="121"/>
      <c r="TB2421" s="121"/>
      <c r="TC2421" s="121"/>
      <c r="TD2421" s="121"/>
      <c r="TE2421" s="121"/>
      <c r="TF2421" s="121"/>
      <c r="TG2421" s="121"/>
      <c r="TH2421" s="121"/>
      <c r="TI2421" s="121"/>
      <c r="TJ2421" s="121"/>
      <c r="TK2421" s="121"/>
      <c r="TL2421" s="121"/>
      <c r="TM2421" s="121"/>
      <c r="TN2421" s="121"/>
      <c r="TO2421" s="121"/>
      <c r="TP2421" s="121"/>
      <c r="TQ2421" s="121"/>
      <c r="TR2421" s="121"/>
      <c r="TS2421" s="121"/>
      <c r="TT2421" s="121"/>
      <c r="TU2421" s="121"/>
      <c r="TV2421" s="121"/>
      <c r="TW2421" s="121"/>
      <c r="TX2421" s="121"/>
      <c r="TY2421" s="121"/>
      <c r="TZ2421" s="121"/>
      <c r="UA2421" s="121"/>
      <c r="UB2421" s="121"/>
      <c r="UC2421" s="121"/>
      <c r="UD2421" s="121"/>
      <c r="UE2421" s="121"/>
      <c r="UF2421" s="121"/>
      <c r="UG2421" s="121"/>
      <c r="UH2421" s="121"/>
      <c r="UI2421" s="121"/>
      <c r="UJ2421" s="121"/>
      <c r="UK2421" s="121"/>
      <c r="UL2421" s="121"/>
      <c r="UM2421" s="121"/>
      <c r="UN2421" s="121"/>
      <c r="UO2421" s="121"/>
      <c r="UP2421" s="121"/>
      <c r="UQ2421" s="121"/>
      <c r="UR2421" s="121"/>
      <c r="US2421" s="121"/>
      <c r="UT2421" s="121"/>
      <c r="UU2421" s="121"/>
      <c r="UV2421" s="121"/>
      <c r="UW2421" s="121"/>
      <c r="UX2421" s="121"/>
      <c r="UY2421" s="121"/>
      <c r="UZ2421" s="121"/>
      <c r="VA2421" s="121"/>
      <c r="VB2421" s="121"/>
      <c r="VC2421" s="121"/>
      <c r="VD2421" s="121"/>
      <c r="VE2421" s="121"/>
      <c r="VF2421" s="121"/>
      <c r="VG2421" s="121"/>
      <c r="VH2421" s="121"/>
      <c r="VI2421" s="121"/>
      <c r="VJ2421" s="121"/>
      <c r="VK2421" s="121"/>
      <c r="VL2421" s="121"/>
      <c r="VM2421" s="121"/>
      <c r="VN2421" s="121"/>
      <c r="VO2421" s="121"/>
      <c r="VP2421" s="121"/>
      <c r="VQ2421" s="121"/>
      <c r="VR2421" s="121"/>
      <c r="VS2421" s="121"/>
      <c r="VT2421" s="121"/>
      <c r="VU2421" s="121"/>
      <c r="VV2421" s="121"/>
      <c r="VW2421" s="121"/>
      <c r="VX2421" s="121"/>
      <c r="VY2421" s="121"/>
      <c r="VZ2421" s="121"/>
      <c r="WA2421" s="121"/>
      <c r="WB2421" s="121"/>
      <c r="WC2421" s="121"/>
      <c r="WD2421" s="121"/>
      <c r="WE2421" s="121"/>
      <c r="WF2421" s="121"/>
      <c r="WG2421" s="121"/>
      <c r="WH2421" s="121"/>
      <c r="WI2421" s="121"/>
      <c r="WJ2421" s="121"/>
      <c r="WK2421" s="121"/>
      <c r="WL2421" s="121"/>
      <c r="WM2421" s="121"/>
      <c r="WN2421" s="121"/>
      <c r="WO2421" s="121"/>
      <c r="WP2421" s="121"/>
      <c r="WQ2421" s="121"/>
      <c r="WR2421" s="121"/>
      <c r="WS2421" s="121"/>
      <c r="WT2421" s="121"/>
      <c r="WU2421" s="121"/>
      <c r="WV2421" s="121"/>
      <c r="WW2421" s="121"/>
      <c r="WX2421" s="121"/>
      <c r="WY2421" s="121"/>
      <c r="WZ2421" s="121"/>
      <c r="XA2421" s="121"/>
      <c r="XB2421" s="121"/>
      <c r="XC2421" s="121"/>
      <c r="XD2421" s="121"/>
      <c r="XE2421" s="121"/>
      <c r="XF2421" s="121"/>
      <c r="XG2421" s="121"/>
      <c r="XH2421" s="121"/>
      <c r="XI2421" s="121"/>
      <c r="XJ2421" s="121"/>
      <c r="XK2421" s="121"/>
      <c r="XL2421" s="121"/>
      <c r="XM2421" s="121"/>
      <c r="XN2421" s="121"/>
      <c r="XO2421" s="121"/>
      <c r="XP2421" s="121"/>
      <c r="XQ2421" s="121"/>
      <c r="XR2421" s="121"/>
      <c r="XS2421" s="121"/>
      <c r="XT2421" s="121"/>
      <c r="XU2421" s="121"/>
      <c r="XV2421" s="121"/>
      <c r="XW2421" s="121"/>
      <c r="XX2421" s="121"/>
      <c r="XY2421" s="121"/>
      <c r="XZ2421" s="121"/>
      <c r="YA2421" s="121"/>
      <c r="YB2421" s="121"/>
      <c r="YC2421" s="121"/>
      <c r="YD2421" s="121"/>
      <c r="YE2421" s="121"/>
      <c r="YF2421" s="121"/>
      <c r="YG2421" s="121"/>
      <c r="YH2421" s="121"/>
      <c r="YI2421" s="121"/>
      <c r="YJ2421" s="121"/>
      <c r="YK2421" s="121"/>
      <c r="YL2421" s="121"/>
      <c r="YM2421" s="121"/>
      <c r="YN2421" s="121"/>
      <c r="YO2421" s="121"/>
      <c r="YP2421" s="121"/>
      <c r="YQ2421" s="121"/>
      <c r="YR2421" s="121"/>
      <c r="YS2421" s="121"/>
      <c r="YT2421" s="121"/>
      <c r="YU2421" s="121"/>
      <c r="YV2421" s="121"/>
      <c r="YW2421" s="121"/>
      <c r="YX2421" s="121"/>
      <c r="YY2421" s="121"/>
      <c r="YZ2421" s="121"/>
      <c r="ZA2421" s="121"/>
      <c r="ZB2421" s="121"/>
      <c r="ZC2421" s="121"/>
      <c r="ZD2421" s="121"/>
      <c r="ZE2421" s="121"/>
      <c r="ZF2421" s="121"/>
      <c r="ZG2421" s="121"/>
      <c r="ZH2421" s="121"/>
      <c r="ZI2421" s="121"/>
      <c r="ZJ2421" s="121"/>
      <c r="ZK2421" s="121"/>
      <c r="ZL2421" s="121"/>
      <c r="ZM2421" s="121"/>
      <c r="ZN2421" s="121"/>
      <c r="ZO2421" s="121"/>
      <c r="ZP2421" s="121"/>
      <c r="ZQ2421" s="121"/>
      <c r="ZR2421" s="121"/>
      <c r="ZS2421" s="121"/>
      <c r="ZT2421" s="121"/>
      <c r="ZU2421" s="121"/>
      <c r="ZV2421" s="121"/>
      <c r="ZW2421" s="121"/>
      <c r="ZX2421" s="121"/>
      <c r="ZY2421" s="121"/>
      <c r="ZZ2421" s="121"/>
      <c r="AAA2421" s="121"/>
      <c r="AAB2421" s="121"/>
      <c r="AAC2421" s="121"/>
      <c r="AAD2421" s="121"/>
      <c r="AAE2421" s="121"/>
      <c r="AAF2421" s="121"/>
      <c r="AAG2421" s="121"/>
      <c r="AAH2421" s="121"/>
      <c r="AAI2421" s="121"/>
      <c r="AAJ2421" s="121"/>
      <c r="AAK2421" s="121"/>
      <c r="AAL2421" s="121"/>
      <c r="AAM2421" s="121"/>
      <c r="AAN2421" s="121"/>
      <c r="AAO2421" s="121"/>
      <c r="AAP2421" s="121"/>
      <c r="AAQ2421" s="121"/>
      <c r="AAR2421" s="121"/>
      <c r="AAS2421" s="121"/>
      <c r="AAT2421" s="121"/>
      <c r="AAU2421" s="121"/>
      <c r="AAV2421" s="121"/>
      <c r="AAW2421" s="121"/>
      <c r="AAX2421" s="121"/>
      <c r="AAY2421" s="121"/>
      <c r="AAZ2421" s="121"/>
      <c r="ABA2421" s="121"/>
      <c r="ABB2421" s="121"/>
      <c r="ABC2421" s="121"/>
      <c r="ABD2421" s="121"/>
      <c r="ABE2421" s="121"/>
      <c r="ABF2421" s="121"/>
      <c r="ABG2421" s="121"/>
      <c r="ABH2421" s="121"/>
      <c r="ABI2421" s="121"/>
      <c r="ABJ2421" s="121"/>
      <c r="ABK2421" s="121"/>
      <c r="ABL2421" s="121"/>
      <c r="ABM2421" s="121"/>
      <c r="ABN2421" s="121"/>
      <c r="ABO2421" s="121"/>
      <c r="ABP2421" s="121"/>
      <c r="ABQ2421" s="121"/>
      <c r="ABR2421" s="121"/>
      <c r="ABS2421" s="121"/>
      <c r="ABT2421" s="121"/>
      <c r="ABU2421" s="121"/>
      <c r="ABV2421" s="121"/>
      <c r="ABW2421" s="121"/>
      <c r="ABX2421" s="121"/>
      <c r="ABY2421" s="121"/>
      <c r="ABZ2421" s="121"/>
      <c r="ACA2421" s="121"/>
      <c r="ACB2421" s="121"/>
      <c r="ACC2421" s="121"/>
      <c r="ACD2421" s="121"/>
      <c r="ACE2421" s="121"/>
      <c r="ACF2421" s="121"/>
      <c r="ACG2421" s="121"/>
      <c r="ACH2421" s="121"/>
      <c r="ACI2421" s="121"/>
      <c r="ACJ2421" s="121"/>
      <c r="ACK2421" s="121"/>
      <c r="ACL2421" s="121"/>
      <c r="ACM2421" s="121"/>
      <c r="ACN2421" s="121"/>
      <c r="ACO2421" s="121"/>
      <c r="ACP2421" s="121"/>
      <c r="ACQ2421" s="121"/>
      <c r="ACR2421" s="121"/>
      <c r="ACS2421" s="121"/>
      <c r="ACT2421" s="121"/>
      <c r="ACU2421" s="121"/>
      <c r="ACV2421" s="121"/>
      <c r="ACW2421" s="121"/>
      <c r="ACX2421" s="121"/>
      <c r="ACY2421" s="121"/>
      <c r="ACZ2421" s="121"/>
      <c r="ADA2421" s="121"/>
      <c r="ADB2421" s="121"/>
      <c r="ADC2421" s="121"/>
      <c r="ADD2421" s="121"/>
      <c r="ADE2421" s="121"/>
      <c r="ADF2421" s="121"/>
      <c r="ADG2421" s="121"/>
      <c r="ADH2421" s="121"/>
      <c r="ADI2421" s="121"/>
      <c r="ADJ2421" s="121"/>
      <c r="ADK2421" s="121"/>
      <c r="ADL2421" s="121"/>
      <c r="ADM2421" s="121"/>
      <c r="ADN2421" s="121"/>
      <c r="ADO2421" s="121"/>
      <c r="ADP2421" s="121"/>
      <c r="ADQ2421" s="121"/>
      <c r="ADR2421" s="121"/>
      <c r="ADS2421" s="121"/>
      <c r="ADT2421" s="121"/>
      <c r="ADU2421" s="121"/>
      <c r="ADV2421" s="121"/>
      <c r="ADW2421" s="121"/>
      <c r="ADX2421" s="121"/>
      <c r="ADY2421" s="121"/>
      <c r="ADZ2421" s="121"/>
      <c r="AEA2421" s="121"/>
      <c r="AEB2421" s="121"/>
      <c r="AEC2421" s="121"/>
      <c r="AED2421" s="121"/>
      <c r="AEE2421" s="121"/>
      <c r="AEF2421" s="121"/>
      <c r="AEG2421" s="121"/>
      <c r="AEH2421" s="121"/>
      <c r="AEI2421" s="121"/>
      <c r="AEJ2421" s="121"/>
      <c r="AEK2421" s="121"/>
      <c r="AEL2421" s="121"/>
      <c r="AEM2421" s="121"/>
      <c r="AEN2421" s="121"/>
      <c r="AEO2421" s="121"/>
      <c r="AEP2421" s="121"/>
      <c r="AEQ2421" s="121"/>
      <c r="AER2421" s="121"/>
      <c r="AES2421" s="121"/>
      <c r="AET2421" s="121"/>
      <c r="AEU2421" s="121"/>
      <c r="AEV2421" s="121"/>
      <c r="AEW2421" s="121"/>
      <c r="AEX2421" s="121"/>
      <c r="AEY2421" s="121"/>
      <c r="AEZ2421" s="121"/>
      <c r="AFA2421" s="121"/>
      <c r="AFB2421" s="121"/>
      <c r="AFC2421" s="121"/>
      <c r="AFD2421" s="121"/>
      <c r="AFE2421" s="121"/>
      <c r="AFF2421" s="121"/>
      <c r="AFG2421" s="121"/>
      <c r="AFH2421" s="121"/>
      <c r="AFI2421" s="121"/>
      <c r="AFJ2421" s="121"/>
      <c r="AFK2421" s="121"/>
      <c r="AFL2421" s="121"/>
      <c r="AFM2421" s="121"/>
      <c r="AFN2421" s="121"/>
      <c r="AFO2421" s="121"/>
      <c r="AFP2421" s="121"/>
      <c r="AFQ2421" s="121"/>
      <c r="AFR2421" s="121"/>
      <c r="AFS2421" s="121"/>
      <c r="AFT2421" s="121"/>
      <c r="AFU2421" s="121"/>
      <c r="AFV2421" s="121"/>
      <c r="AFW2421" s="121"/>
      <c r="AFX2421" s="121"/>
      <c r="AFY2421" s="121"/>
      <c r="AFZ2421" s="121"/>
      <c r="AGA2421" s="121"/>
      <c r="AGB2421" s="121"/>
      <c r="AGC2421" s="121"/>
      <c r="AGD2421" s="121"/>
      <c r="AGE2421" s="121"/>
      <c r="AGF2421" s="121"/>
      <c r="AGG2421" s="121"/>
      <c r="AGH2421" s="121"/>
      <c r="AGI2421" s="121"/>
      <c r="AGJ2421" s="121"/>
      <c r="AGK2421" s="121"/>
      <c r="AGL2421" s="121"/>
      <c r="AGM2421" s="121"/>
      <c r="AGN2421" s="121"/>
      <c r="AGO2421" s="121"/>
      <c r="AGP2421" s="121"/>
      <c r="AGQ2421" s="121"/>
      <c r="AGR2421" s="121"/>
      <c r="AGS2421" s="121"/>
      <c r="AGT2421" s="121"/>
      <c r="AGU2421" s="121"/>
      <c r="AGV2421" s="121"/>
      <c r="AGW2421" s="121"/>
      <c r="AGX2421" s="121"/>
      <c r="AGY2421" s="121"/>
      <c r="AGZ2421" s="121"/>
      <c r="AHA2421" s="121"/>
      <c r="AHB2421" s="121"/>
      <c r="AHC2421" s="121"/>
      <c r="AHD2421" s="121"/>
      <c r="AHE2421" s="121"/>
      <c r="AHF2421" s="121"/>
      <c r="AHG2421" s="121"/>
      <c r="AHH2421" s="121"/>
      <c r="AHI2421" s="121"/>
      <c r="AHJ2421" s="121"/>
      <c r="AHK2421" s="121"/>
      <c r="AHL2421" s="121"/>
      <c r="AHM2421" s="121"/>
      <c r="AHN2421" s="121"/>
      <c r="AHO2421" s="121"/>
      <c r="AHP2421" s="121"/>
      <c r="AHQ2421" s="121"/>
      <c r="AHR2421" s="121"/>
      <c r="AHS2421" s="121"/>
      <c r="AHT2421" s="121"/>
      <c r="AHU2421" s="121"/>
      <c r="AHV2421" s="121"/>
      <c r="AHW2421" s="121"/>
      <c r="AHX2421" s="121"/>
      <c r="AHY2421" s="121"/>
      <c r="AHZ2421" s="121"/>
      <c r="AIA2421" s="121"/>
      <c r="AIB2421" s="121"/>
      <c r="AIC2421" s="121"/>
      <c r="AID2421" s="121"/>
      <c r="AIE2421" s="121"/>
      <c r="AIF2421" s="121"/>
      <c r="AIG2421" s="121"/>
      <c r="AIH2421" s="121"/>
      <c r="AII2421" s="121"/>
      <c r="AIJ2421" s="121"/>
      <c r="AIK2421" s="121"/>
      <c r="AIL2421" s="121"/>
      <c r="AIM2421" s="121"/>
      <c r="AIN2421" s="121"/>
      <c r="AIO2421" s="121"/>
      <c r="AIP2421" s="121"/>
      <c r="AIQ2421" s="121"/>
      <c r="AIR2421" s="121"/>
      <c r="AIS2421" s="121"/>
      <c r="AIT2421" s="121"/>
      <c r="AIU2421" s="121"/>
      <c r="AIV2421" s="121"/>
      <c r="AIW2421" s="121"/>
      <c r="AIX2421" s="121"/>
      <c r="AIY2421" s="121"/>
      <c r="AIZ2421" s="121"/>
      <c r="AJA2421" s="121"/>
      <c r="AJB2421" s="121"/>
      <c r="AJC2421" s="121"/>
      <c r="AJD2421" s="121"/>
      <c r="AJE2421" s="121"/>
      <c r="AJF2421" s="121"/>
      <c r="AJG2421" s="121"/>
      <c r="AJH2421" s="121"/>
      <c r="AJI2421" s="121"/>
      <c r="AJJ2421" s="121"/>
      <c r="AJK2421" s="121"/>
      <c r="AJL2421" s="121"/>
      <c r="AJM2421" s="121"/>
      <c r="AJN2421" s="121"/>
      <c r="AJO2421" s="121"/>
      <c r="AJP2421" s="121"/>
      <c r="AJQ2421" s="121"/>
      <c r="AJR2421" s="121"/>
      <c r="AJS2421" s="121"/>
      <c r="AJT2421" s="121"/>
      <c r="AJU2421" s="121"/>
      <c r="AJV2421" s="121"/>
      <c r="AJW2421" s="121"/>
      <c r="AJX2421" s="121"/>
      <c r="AJY2421" s="121"/>
      <c r="AJZ2421" s="121"/>
      <c r="AKA2421" s="121"/>
      <c r="AKB2421" s="121"/>
      <c r="AKC2421" s="121"/>
      <c r="AKD2421" s="121"/>
      <c r="AKE2421" s="121"/>
      <c r="AKF2421" s="121"/>
      <c r="AKG2421" s="121"/>
      <c r="AKH2421" s="121"/>
      <c r="AKI2421" s="121"/>
      <c r="AKJ2421" s="121"/>
      <c r="AKK2421" s="121"/>
      <c r="AKL2421" s="121"/>
      <c r="AKM2421" s="121"/>
      <c r="AKN2421" s="121"/>
      <c r="AKO2421" s="121"/>
      <c r="AKP2421" s="121"/>
      <c r="AKQ2421" s="121"/>
      <c r="AKR2421" s="121"/>
      <c r="AKS2421" s="121"/>
      <c r="AKT2421" s="121"/>
      <c r="AKU2421" s="121"/>
      <c r="AKV2421" s="121"/>
      <c r="AKW2421" s="121"/>
      <c r="AKX2421" s="121"/>
      <c r="AKY2421" s="121"/>
      <c r="AKZ2421" s="121"/>
      <c r="ALA2421" s="121"/>
      <c r="ALB2421" s="121"/>
      <c r="ALC2421" s="121"/>
      <c r="ALD2421" s="121"/>
      <c r="ALE2421" s="121"/>
      <c r="ALF2421" s="121"/>
      <c r="ALG2421" s="121"/>
      <c r="ALH2421" s="121"/>
      <c r="ALI2421" s="121"/>
      <c r="ALJ2421" s="121"/>
      <c r="ALK2421" s="121"/>
      <c r="ALL2421" s="121"/>
      <c r="ALM2421" s="121"/>
      <c r="ALN2421" s="121"/>
      <c r="ALO2421" s="121"/>
      <c r="ALP2421" s="121"/>
      <c r="ALQ2421" s="121"/>
      <c r="ALR2421" s="121"/>
      <c r="ALS2421" s="121"/>
      <c r="ALT2421" s="121"/>
      <c r="ALU2421" s="121"/>
      <c r="ALV2421" s="121"/>
      <c r="ALW2421" s="121"/>
      <c r="ALX2421" s="121"/>
      <c r="ALY2421" s="121"/>
      <c r="ALZ2421" s="121"/>
      <c r="AMA2421" s="121"/>
      <c r="AMB2421" s="121"/>
      <c r="AMC2421" s="121"/>
      <c r="AMD2421" s="121"/>
      <c r="AME2421" s="121"/>
      <c r="AMF2421" s="121"/>
      <c r="AMG2421" s="121"/>
      <c r="AMH2421" s="121"/>
      <c r="AMI2421" s="121"/>
      <c r="AMJ2421" s="121"/>
      <c r="AMK2421" s="121"/>
    </row>
    <row r="2422" spans="1:1025" s="108" customFormat="1">
      <c r="A2422" s="15">
        <v>2419</v>
      </c>
      <c r="B2422" s="81" t="s">
        <v>40</v>
      </c>
      <c r="C2422" s="274" t="s">
        <v>73</v>
      </c>
      <c r="D2422" s="81" t="s">
        <v>6029</v>
      </c>
      <c r="E2422" s="47" t="s">
        <v>6037</v>
      </c>
      <c r="F2422" s="16" t="s">
        <v>938</v>
      </c>
      <c r="G2422" s="81" t="s">
        <v>1045</v>
      </c>
      <c r="H2422" s="81" t="s">
        <v>3632</v>
      </c>
      <c r="I2422" s="47" t="s">
        <v>6038</v>
      </c>
      <c r="J2422" s="81" t="s">
        <v>2248</v>
      </c>
      <c r="K2422" s="81" t="s">
        <v>6039</v>
      </c>
      <c r="L2422" s="81" t="s">
        <v>6040</v>
      </c>
      <c r="M2422" s="282" t="s">
        <v>6041</v>
      </c>
      <c r="N2422" s="121"/>
      <c r="O2422" s="121"/>
      <c r="P2422" s="121"/>
      <c r="Q2422" s="121"/>
      <c r="R2422" s="121"/>
      <c r="S2422" s="121"/>
      <c r="T2422" s="121"/>
      <c r="U2422" s="121"/>
      <c r="V2422" s="121"/>
      <c r="W2422" s="121"/>
      <c r="X2422" s="121"/>
      <c r="Y2422" s="121"/>
      <c r="Z2422" s="121"/>
      <c r="AA2422" s="121"/>
      <c r="AB2422" s="121"/>
      <c r="AC2422" s="121"/>
      <c r="AD2422" s="121"/>
      <c r="AE2422" s="121"/>
      <c r="AF2422" s="121"/>
      <c r="AG2422" s="121"/>
      <c r="AH2422" s="121"/>
      <c r="AI2422" s="121"/>
      <c r="AJ2422" s="121"/>
      <c r="AK2422" s="121"/>
      <c r="AL2422" s="121"/>
      <c r="AM2422" s="121"/>
      <c r="AN2422" s="121"/>
      <c r="AO2422" s="121"/>
      <c r="AP2422" s="121"/>
      <c r="AQ2422" s="121"/>
      <c r="AR2422" s="121"/>
      <c r="AS2422" s="121"/>
      <c r="AT2422" s="121"/>
      <c r="AU2422" s="121"/>
      <c r="AV2422" s="121"/>
      <c r="AW2422" s="121"/>
      <c r="AX2422" s="121"/>
      <c r="AY2422" s="121"/>
      <c r="AZ2422" s="121"/>
      <c r="BA2422" s="121"/>
      <c r="BB2422" s="121"/>
      <c r="BC2422" s="121"/>
      <c r="BD2422" s="121"/>
      <c r="BE2422" s="121"/>
      <c r="BF2422" s="121"/>
      <c r="BG2422" s="121"/>
      <c r="BH2422" s="121"/>
      <c r="BI2422" s="121"/>
      <c r="BJ2422" s="121"/>
      <c r="BK2422" s="121"/>
      <c r="BL2422" s="121"/>
      <c r="BM2422" s="121"/>
      <c r="BN2422" s="121"/>
      <c r="BO2422" s="121"/>
      <c r="BP2422" s="121"/>
      <c r="BQ2422" s="121"/>
      <c r="BR2422" s="121"/>
      <c r="BS2422" s="121"/>
      <c r="BT2422" s="121"/>
      <c r="BU2422" s="121"/>
      <c r="BV2422" s="121"/>
      <c r="BW2422" s="121"/>
      <c r="BX2422" s="121"/>
      <c r="BY2422" s="121"/>
      <c r="BZ2422" s="121"/>
      <c r="CA2422" s="121"/>
      <c r="CB2422" s="121"/>
      <c r="CC2422" s="121"/>
      <c r="CD2422" s="121"/>
      <c r="CE2422" s="121"/>
      <c r="CF2422" s="121"/>
      <c r="CG2422" s="121"/>
      <c r="CH2422" s="121"/>
      <c r="CI2422" s="121"/>
      <c r="CJ2422" s="121"/>
      <c r="CK2422" s="121"/>
      <c r="CL2422" s="121"/>
      <c r="CM2422" s="121"/>
      <c r="CN2422" s="121"/>
      <c r="CO2422" s="121"/>
      <c r="CP2422" s="121"/>
      <c r="CQ2422" s="121"/>
      <c r="CR2422" s="121"/>
      <c r="CS2422" s="121"/>
      <c r="CT2422" s="121"/>
      <c r="CU2422" s="121"/>
      <c r="CV2422" s="121"/>
      <c r="CW2422" s="121"/>
      <c r="CX2422" s="121"/>
      <c r="CY2422" s="121"/>
      <c r="CZ2422" s="121"/>
      <c r="DA2422" s="121"/>
      <c r="DB2422" s="121"/>
      <c r="DC2422" s="121"/>
      <c r="DD2422" s="121"/>
      <c r="DE2422" s="121"/>
      <c r="DF2422" s="121"/>
      <c r="DG2422" s="121"/>
      <c r="DH2422" s="121"/>
      <c r="DI2422" s="121"/>
      <c r="DJ2422" s="121"/>
      <c r="DK2422" s="121"/>
      <c r="DL2422" s="121"/>
      <c r="DM2422" s="121"/>
      <c r="DN2422" s="121"/>
      <c r="DO2422" s="121"/>
      <c r="DP2422" s="121"/>
      <c r="DQ2422" s="121"/>
      <c r="DR2422" s="121"/>
      <c r="DS2422" s="121"/>
      <c r="DT2422" s="121"/>
      <c r="DU2422" s="121"/>
      <c r="DV2422" s="121"/>
      <c r="DW2422" s="121"/>
      <c r="DX2422" s="121"/>
      <c r="DY2422" s="121"/>
      <c r="DZ2422" s="121"/>
      <c r="EA2422" s="121"/>
      <c r="EB2422" s="121"/>
      <c r="EC2422" s="121"/>
      <c r="ED2422" s="121"/>
      <c r="EE2422" s="121"/>
      <c r="EF2422" s="121"/>
      <c r="EG2422" s="121"/>
      <c r="EH2422" s="121"/>
      <c r="EI2422" s="121"/>
      <c r="EJ2422" s="121"/>
      <c r="EK2422" s="121"/>
      <c r="EL2422" s="121"/>
      <c r="EM2422" s="121"/>
      <c r="EN2422" s="121"/>
      <c r="EO2422" s="121"/>
      <c r="EP2422" s="121"/>
      <c r="EQ2422" s="121"/>
      <c r="ER2422" s="121"/>
      <c r="ES2422" s="121"/>
      <c r="ET2422" s="121"/>
      <c r="EU2422" s="121"/>
      <c r="EV2422" s="121"/>
      <c r="EW2422" s="121"/>
      <c r="EX2422" s="121"/>
      <c r="EY2422" s="121"/>
      <c r="EZ2422" s="121"/>
      <c r="FA2422" s="121"/>
      <c r="FB2422" s="121"/>
      <c r="FC2422" s="121"/>
      <c r="FD2422" s="121"/>
      <c r="FE2422" s="121"/>
      <c r="FF2422" s="121"/>
      <c r="FG2422" s="121"/>
      <c r="FH2422" s="121"/>
      <c r="FI2422" s="121"/>
      <c r="FJ2422" s="121"/>
      <c r="FK2422" s="121"/>
      <c r="FL2422" s="121"/>
      <c r="FM2422" s="121"/>
      <c r="FN2422" s="121"/>
      <c r="FO2422" s="121"/>
      <c r="FP2422" s="121"/>
      <c r="FQ2422" s="121"/>
      <c r="FR2422" s="121"/>
      <c r="FS2422" s="121"/>
      <c r="FT2422" s="121"/>
      <c r="FU2422" s="121"/>
      <c r="FV2422" s="121"/>
      <c r="FW2422" s="121"/>
      <c r="FX2422" s="121"/>
      <c r="FY2422" s="121"/>
      <c r="FZ2422" s="121"/>
      <c r="GA2422" s="121"/>
      <c r="GB2422" s="121"/>
      <c r="GC2422" s="121"/>
      <c r="GD2422" s="121"/>
      <c r="GE2422" s="121"/>
      <c r="GF2422" s="121"/>
      <c r="GG2422" s="121"/>
      <c r="GH2422" s="121"/>
      <c r="GI2422" s="121"/>
      <c r="GJ2422" s="121"/>
      <c r="GK2422" s="121"/>
      <c r="GL2422" s="121"/>
      <c r="GM2422" s="121"/>
      <c r="GN2422" s="121"/>
      <c r="GO2422" s="121"/>
      <c r="GP2422" s="121"/>
      <c r="GQ2422" s="121"/>
      <c r="GR2422" s="121"/>
      <c r="GS2422" s="121"/>
      <c r="GT2422" s="121"/>
      <c r="GU2422" s="121"/>
      <c r="GV2422" s="121"/>
      <c r="GW2422" s="121"/>
      <c r="GX2422" s="121"/>
      <c r="GY2422" s="121"/>
      <c r="GZ2422" s="121"/>
      <c r="HA2422" s="121"/>
      <c r="HB2422" s="121"/>
      <c r="HC2422" s="121"/>
      <c r="HD2422" s="121"/>
      <c r="HE2422" s="121"/>
      <c r="HF2422" s="121"/>
      <c r="HG2422" s="121"/>
      <c r="HH2422" s="121"/>
      <c r="HI2422" s="121"/>
      <c r="HJ2422" s="121"/>
      <c r="HK2422" s="121"/>
      <c r="HL2422" s="121"/>
      <c r="HM2422" s="121"/>
      <c r="HN2422" s="121"/>
      <c r="HO2422" s="121"/>
      <c r="HP2422" s="121"/>
      <c r="HQ2422" s="121"/>
      <c r="HR2422" s="121"/>
      <c r="HS2422" s="121"/>
      <c r="HT2422" s="121"/>
      <c r="HU2422" s="121"/>
      <c r="HV2422" s="121"/>
      <c r="HW2422" s="121"/>
      <c r="HX2422" s="121"/>
      <c r="HY2422" s="121"/>
      <c r="HZ2422" s="121"/>
      <c r="IA2422" s="121"/>
      <c r="IB2422" s="121"/>
      <c r="IC2422" s="121"/>
      <c r="ID2422" s="121"/>
      <c r="IE2422" s="121"/>
      <c r="IF2422" s="121"/>
      <c r="IG2422" s="121"/>
      <c r="IH2422" s="121"/>
      <c r="II2422" s="121"/>
      <c r="IJ2422" s="121"/>
      <c r="IK2422" s="121"/>
      <c r="IL2422" s="121"/>
      <c r="IM2422" s="121"/>
      <c r="IN2422" s="121"/>
      <c r="IO2422" s="121"/>
      <c r="IP2422" s="121"/>
      <c r="IQ2422" s="121"/>
      <c r="IR2422" s="121"/>
      <c r="IS2422" s="121"/>
      <c r="IT2422" s="121"/>
      <c r="IU2422" s="121"/>
      <c r="IV2422" s="121"/>
      <c r="IW2422" s="121"/>
      <c r="IX2422" s="121"/>
      <c r="IY2422" s="121"/>
      <c r="IZ2422" s="121"/>
      <c r="JA2422" s="121"/>
      <c r="JB2422" s="121"/>
      <c r="JC2422" s="121"/>
      <c r="JD2422" s="121"/>
      <c r="JE2422" s="121"/>
      <c r="JF2422" s="121"/>
      <c r="JG2422" s="121"/>
      <c r="JH2422" s="121"/>
      <c r="JI2422" s="121"/>
      <c r="JJ2422" s="121"/>
      <c r="JK2422" s="121"/>
      <c r="JL2422" s="121"/>
      <c r="JM2422" s="121"/>
      <c r="JN2422" s="121"/>
      <c r="JO2422" s="121"/>
      <c r="JP2422" s="121"/>
      <c r="JQ2422" s="121"/>
      <c r="JR2422" s="121"/>
      <c r="JS2422" s="121"/>
      <c r="JT2422" s="121"/>
      <c r="JU2422" s="121"/>
      <c r="JV2422" s="121"/>
      <c r="JW2422" s="121"/>
      <c r="JX2422" s="121"/>
      <c r="JY2422" s="121"/>
      <c r="JZ2422" s="121"/>
      <c r="KA2422" s="121"/>
      <c r="KB2422" s="121"/>
      <c r="KC2422" s="121"/>
      <c r="KD2422" s="121"/>
      <c r="KE2422" s="121"/>
      <c r="KF2422" s="121"/>
      <c r="KG2422" s="121"/>
      <c r="KH2422" s="121"/>
      <c r="KI2422" s="121"/>
      <c r="KJ2422" s="121"/>
      <c r="KK2422" s="121"/>
      <c r="KL2422" s="121"/>
      <c r="KM2422" s="121"/>
      <c r="KN2422" s="121"/>
      <c r="KO2422" s="121"/>
      <c r="KP2422" s="121"/>
      <c r="KQ2422" s="121"/>
      <c r="KR2422" s="121"/>
      <c r="KS2422" s="121"/>
      <c r="KT2422" s="121"/>
      <c r="KU2422" s="121"/>
      <c r="KV2422" s="121"/>
      <c r="KW2422" s="121"/>
      <c r="KX2422" s="121"/>
      <c r="KY2422" s="121"/>
      <c r="KZ2422" s="121"/>
      <c r="LA2422" s="121"/>
      <c r="LB2422" s="121"/>
      <c r="LC2422" s="121"/>
      <c r="LD2422" s="121"/>
      <c r="LE2422" s="121"/>
      <c r="LF2422" s="121"/>
      <c r="LG2422" s="121"/>
      <c r="LH2422" s="121"/>
      <c r="LI2422" s="121"/>
      <c r="LJ2422" s="121"/>
      <c r="LK2422" s="121"/>
      <c r="LL2422" s="121"/>
      <c r="LM2422" s="121"/>
      <c r="LN2422" s="121"/>
      <c r="LO2422" s="121"/>
      <c r="LP2422" s="121"/>
      <c r="LQ2422" s="121"/>
      <c r="LR2422" s="121"/>
      <c r="LS2422" s="121"/>
      <c r="LT2422" s="121"/>
      <c r="LU2422" s="121"/>
      <c r="LV2422" s="121"/>
      <c r="LW2422" s="121"/>
      <c r="LX2422" s="121"/>
      <c r="LY2422" s="121"/>
      <c r="LZ2422" s="121"/>
      <c r="MA2422" s="121"/>
      <c r="MB2422" s="121"/>
      <c r="MC2422" s="121"/>
      <c r="MD2422" s="121"/>
      <c r="ME2422" s="121"/>
      <c r="MF2422" s="121"/>
      <c r="MG2422" s="121"/>
      <c r="MH2422" s="121"/>
      <c r="MI2422" s="121"/>
      <c r="MJ2422" s="121"/>
      <c r="MK2422" s="121"/>
      <c r="ML2422" s="121"/>
      <c r="MM2422" s="121"/>
      <c r="MN2422" s="121"/>
      <c r="MO2422" s="121"/>
      <c r="MP2422" s="121"/>
      <c r="MQ2422" s="121"/>
      <c r="MR2422" s="121"/>
      <c r="MS2422" s="121"/>
      <c r="MT2422" s="121"/>
      <c r="MU2422" s="121"/>
      <c r="MV2422" s="121"/>
      <c r="MW2422" s="121"/>
      <c r="MX2422" s="121"/>
      <c r="MY2422" s="121"/>
      <c r="MZ2422" s="121"/>
      <c r="NA2422" s="121"/>
      <c r="NB2422" s="121"/>
      <c r="NC2422" s="121"/>
      <c r="ND2422" s="121"/>
      <c r="NE2422" s="121"/>
      <c r="NF2422" s="121"/>
      <c r="NG2422" s="121"/>
      <c r="NH2422" s="121"/>
      <c r="NI2422" s="121"/>
      <c r="NJ2422" s="121"/>
      <c r="NK2422" s="121"/>
      <c r="NL2422" s="121"/>
      <c r="NM2422" s="121"/>
      <c r="NN2422" s="121"/>
      <c r="NO2422" s="121"/>
      <c r="NP2422" s="121"/>
      <c r="NQ2422" s="121"/>
      <c r="NR2422" s="121"/>
      <c r="NS2422" s="121"/>
      <c r="NT2422" s="121"/>
      <c r="NU2422" s="121"/>
      <c r="NV2422" s="121"/>
      <c r="NW2422" s="121"/>
      <c r="NX2422" s="121"/>
      <c r="NY2422" s="121"/>
      <c r="NZ2422" s="121"/>
      <c r="OA2422" s="121"/>
      <c r="OB2422" s="121"/>
      <c r="OC2422" s="121"/>
      <c r="OD2422" s="121"/>
      <c r="OE2422" s="121"/>
      <c r="OF2422" s="121"/>
      <c r="OG2422" s="121"/>
      <c r="OH2422" s="121"/>
      <c r="OI2422" s="121"/>
      <c r="OJ2422" s="121"/>
      <c r="OK2422" s="121"/>
      <c r="OL2422" s="121"/>
      <c r="OM2422" s="121"/>
      <c r="ON2422" s="121"/>
      <c r="OO2422" s="121"/>
      <c r="OP2422" s="121"/>
      <c r="OQ2422" s="121"/>
      <c r="OR2422" s="121"/>
      <c r="OS2422" s="121"/>
      <c r="OT2422" s="121"/>
      <c r="OU2422" s="121"/>
      <c r="OV2422" s="121"/>
      <c r="OW2422" s="121"/>
      <c r="OX2422" s="121"/>
      <c r="OY2422" s="121"/>
      <c r="OZ2422" s="121"/>
      <c r="PA2422" s="121"/>
      <c r="PB2422" s="121"/>
      <c r="PC2422" s="121"/>
      <c r="PD2422" s="121"/>
      <c r="PE2422" s="121"/>
      <c r="PF2422" s="121"/>
      <c r="PG2422" s="121"/>
      <c r="PH2422" s="121"/>
      <c r="PI2422" s="121"/>
      <c r="PJ2422" s="121"/>
      <c r="PK2422" s="121"/>
      <c r="PL2422" s="121"/>
      <c r="PM2422" s="121"/>
      <c r="PN2422" s="121"/>
      <c r="PO2422" s="121"/>
      <c r="PP2422" s="121"/>
      <c r="PQ2422" s="121"/>
      <c r="PR2422" s="121"/>
      <c r="PS2422" s="121"/>
      <c r="PT2422" s="121"/>
      <c r="PU2422" s="121"/>
      <c r="PV2422" s="121"/>
      <c r="PW2422" s="121"/>
      <c r="PX2422" s="121"/>
      <c r="PY2422" s="121"/>
      <c r="PZ2422" s="121"/>
      <c r="QA2422" s="121"/>
      <c r="QB2422" s="121"/>
      <c r="QC2422" s="121"/>
      <c r="QD2422" s="121"/>
      <c r="QE2422" s="121"/>
      <c r="QF2422" s="121"/>
      <c r="QG2422" s="121"/>
      <c r="QH2422" s="121"/>
      <c r="QI2422" s="121"/>
      <c r="QJ2422" s="121"/>
      <c r="QK2422" s="121"/>
      <c r="QL2422" s="121"/>
      <c r="QM2422" s="121"/>
      <c r="QN2422" s="121"/>
      <c r="QO2422" s="121"/>
      <c r="QP2422" s="121"/>
      <c r="QQ2422" s="121"/>
      <c r="QR2422" s="121"/>
      <c r="QS2422" s="121"/>
      <c r="QT2422" s="121"/>
      <c r="QU2422" s="121"/>
      <c r="QV2422" s="121"/>
      <c r="QW2422" s="121"/>
      <c r="QX2422" s="121"/>
      <c r="QY2422" s="121"/>
      <c r="QZ2422" s="121"/>
      <c r="RA2422" s="121"/>
      <c r="RB2422" s="121"/>
      <c r="RC2422" s="121"/>
      <c r="RD2422" s="121"/>
      <c r="RE2422" s="121"/>
      <c r="RF2422" s="121"/>
      <c r="RG2422" s="121"/>
      <c r="RH2422" s="121"/>
      <c r="RI2422" s="121"/>
      <c r="RJ2422" s="121"/>
      <c r="RK2422" s="121"/>
      <c r="RL2422" s="121"/>
      <c r="RM2422" s="121"/>
      <c r="RN2422" s="121"/>
      <c r="RO2422" s="121"/>
      <c r="RP2422" s="121"/>
      <c r="RQ2422" s="121"/>
      <c r="RR2422" s="121"/>
      <c r="RS2422" s="121"/>
      <c r="RT2422" s="121"/>
      <c r="RU2422" s="121"/>
      <c r="RV2422" s="121"/>
      <c r="RW2422" s="121"/>
      <c r="RX2422" s="121"/>
      <c r="RY2422" s="121"/>
      <c r="RZ2422" s="121"/>
      <c r="SA2422" s="121"/>
      <c r="SB2422" s="121"/>
      <c r="SC2422" s="121"/>
      <c r="SD2422" s="121"/>
      <c r="SE2422" s="121"/>
      <c r="SF2422" s="121"/>
      <c r="SG2422" s="121"/>
      <c r="SH2422" s="121"/>
      <c r="SI2422" s="121"/>
      <c r="SJ2422" s="121"/>
      <c r="SK2422" s="121"/>
      <c r="SL2422" s="121"/>
      <c r="SM2422" s="121"/>
      <c r="SN2422" s="121"/>
      <c r="SO2422" s="121"/>
      <c r="SP2422" s="121"/>
      <c r="SQ2422" s="121"/>
      <c r="SR2422" s="121"/>
      <c r="SS2422" s="121"/>
      <c r="ST2422" s="121"/>
      <c r="SU2422" s="121"/>
      <c r="SV2422" s="121"/>
      <c r="SW2422" s="121"/>
      <c r="SX2422" s="121"/>
      <c r="SY2422" s="121"/>
      <c r="SZ2422" s="121"/>
      <c r="TA2422" s="121"/>
      <c r="TB2422" s="121"/>
      <c r="TC2422" s="121"/>
      <c r="TD2422" s="121"/>
      <c r="TE2422" s="121"/>
      <c r="TF2422" s="121"/>
      <c r="TG2422" s="121"/>
      <c r="TH2422" s="121"/>
      <c r="TI2422" s="121"/>
      <c r="TJ2422" s="121"/>
      <c r="TK2422" s="121"/>
      <c r="TL2422" s="121"/>
      <c r="TM2422" s="121"/>
      <c r="TN2422" s="121"/>
      <c r="TO2422" s="121"/>
      <c r="TP2422" s="121"/>
      <c r="TQ2422" s="121"/>
      <c r="TR2422" s="121"/>
      <c r="TS2422" s="121"/>
      <c r="TT2422" s="121"/>
      <c r="TU2422" s="121"/>
      <c r="TV2422" s="121"/>
      <c r="TW2422" s="121"/>
      <c r="TX2422" s="121"/>
      <c r="TY2422" s="121"/>
      <c r="TZ2422" s="121"/>
      <c r="UA2422" s="121"/>
      <c r="UB2422" s="121"/>
      <c r="UC2422" s="121"/>
      <c r="UD2422" s="121"/>
      <c r="UE2422" s="121"/>
      <c r="UF2422" s="121"/>
      <c r="UG2422" s="121"/>
      <c r="UH2422" s="121"/>
      <c r="UI2422" s="121"/>
      <c r="UJ2422" s="121"/>
      <c r="UK2422" s="121"/>
      <c r="UL2422" s="121"/>
      <c r="UM2422" s="121"/>
      <c r="UN2422" s="121"/>
      <c r="UO2422" s="121"/>
      <c r="UP2422" s="121"/>
      <c r="UQ2422" s="121"/>
      <c r="UR2422" s="121"/>
      <c r="US2422" s="121"/>
      <c r="UT2422" s="121"/>
      <c r="UU2422" s="121"/>
      <c r="UV2422" s="121"/>
      <c r="UW2422" s="121"/>
      <c r="UX2422" s="121"/>
      <c r="UY2422" s="121"/>
      <c r="UZ2422" s="121"/>
      <c r="VA2422" s="121"/>
      <c r="VB2422" s="121"/>
      <c r="VC2422" s="121"/>
      <c r="VD2422" s="121"/>
      <c r="VE2422" s="121"/>
      <c r="VF2422" s="121"/>
      <c r="VG2422" s="121"/>
      <c r="VH2422" s="121"/>
      <c r="VI2422" s="121"/>
      <c r="VJ2422" s="121"/>
      <c r="VK2422" s="121"/>
      <c r="VL2422" s="121"/>
      <c r="VM2422" s="121"/>
      <c r="VN2422" s="121"/>
      <c r="VO2422" s="121"/>
      <c r="VP2422" s="121"/>
      <c r="VQ2422" s="121"/>
      <c r="VR2422" s="121"/>
      <c r="VS2422" s="121"/>
      <c r="VT2422" s="121"/>
      <c r="VU2422" s="121"/>
      <c r="VV2422" s="121"/>
      <c r="VW2422" s="121"/>
      <c r="VX2422" s="121"/>
      <c r="VY2422" s="121"/>
      <c r="VZ2422" s="121"/>
      <c r="WA2422" s="121"/>
      <c r="WB2422" s="121"/>
      <c r="WC2422" s="121"/>
      <c r="WD2422" s="121"/>
      <c r="WE2422" s="121"/>
      <c r="WF2422" s="121"/>
      <c r="WG2422" s="121"/>
      <c r="WH2422" s="121"/>
      <c r="WI2422" s="121"/>
      <c r="WJ2422" s="121"/>
      <c r="WK2422" s="121"/>
      <c r="WL2422" s="121"/>
      <c r="WM2422" s="121"/>
      <c r="WN2422" s="121"/>
      <c r="WO2422" s="121"/>
      <c r="WP2422" s="121"/>
      <c r="WQ2422" s="121"/>
      <c r="WR2422" s="121"/>
      <c r="WS2422" s="121"/>
      <c r="WT2422" s="121"/>
      <c r="WU2422" s="121"/>
      <c r="WV2422" s="121"/>
      <c r="WW2422" s="121"/>
      <c r="WX2422" s="121"/>
      <c r="WY2422" s="121"/>
      <c r="WZ2422" s="121"/>
      <c r="XA2422" s="121"/>
      <c r="XB2422" s="121"/>
      <c r="XC2422" s="121"/>
      <c r="XD2422" s="121"/>
      <c r="XE2422" s="121"/>
      <c r="XF2422" s="121"/>
      <c r="XG2422" s="121"/>
      <c r="XH2422" s="121"/>
      <c r="XI2422" s="121"/>
      <c r="XJ2422" s="121"/>
      <c r="XK2422" s="121"/>
      <c r="XL2422" s="121"/>
      <c r="XM2422" s="121"/>
      <c r="XN2422" s="121"/>
      <c r="XO2422" s="121"/>
      <c r="XP2422" s="121"/>
      <c r="XQ2422" s="121"/>
      <c r="XR2422" s="121"/>
      <c r="XS2422" s="121"/>
      <c r="XT2422" s="121"/>
      <c r="XU2422" s="121"/>
      <c r="XV2422" s="121"/>
      <c r="XW2422" s="121"/>
      <c r="XX2422" s="121"/>
      <c r="XY2422" s="121"/>
      <c r="XZ2422" s="121"/>
      <c r="YA2422" s="121"/>
      <c r="YB2422" s="121"/>
      <c r="YC2422" s="121"/>
      <c r="YD2422" s="121"/>
      <c r="YE2422" s="121"/>
      <c r="YF2422" s="121"/>
      <c r="YG2422" s="121"/>
      <c r="YH2422" s="121"/>
      <c r="YI2422" s="121"/>
      <c r="YJ2422" s="121"/>
      <c r="YK2422" s="121"/>
      <c r="YL2422" s="121"/>
      <c r="YM2422" s="121"/>
      <c r="YN2422" s="121"/>
      <c r="YO2422" s="121"/>
      <c r="YP2422" s="121"/>
      <c r="YQ2422" s="121"/>
      <c r="YR2422" s="121"/>
      <c r="YS2422" s="121"/>
      <c r="YT2422" s="121"/>
      <c r="YU2422" s="121"/>
      <c r="YV2422" s="121"/>
      <c r="YW2422" s="121"/>
      <c r="YX2422" s="121"/>
      <c r="YY2422" s="121"/>
      <c r="YZ2422" s="121"/>
      <c r="ZA2422" s="121"/>
      <c r="ZB2422" s="121"/>
      <c r="ZC2422" s="121"/>
      <c r="ZD2422" s="121"/>
      <c r="ZE2422" s="121"/>
      <c r="ZF2422" s="121"/>
      <c r="ZG2422" s="121"/>
      <c r="ZH2422" s="121"/>
      <c r="ZI2422" s="121"/>
      <c r="ZJ2422" s="121"/>
      <c r="ZK2422" s="121"/>
      <c r="ZL2422" s="121"/>
      <c r="ZM2422" s="121"/>
      <c r="ZN2422" s="121"/>
      <c r="ZO2422" s="121"/>
      <c r="ZP2422" s="121"/>
      <c r="ZQ2422" s="121"/>
      <c r="ZR2422" s="121"/>
      <c r="ZS2422" s="121"/>
      <c r="ZT2422" s="121"/>
      <c r="ZU2422" s="121"/>
      <c r="ZV2422" s="121"/>
      <c r="ZW2422" s="121"/>
      <c r="ZX2422" s="121"/>
      <c r="ZY2422" s="121"/>
      <c r="ZZ2422" s="121"/>
      <c r="AAA2422" s="121"/>
      <c r="AAB2422" s="121"/>
      <c r="AAC2422" s="121"/>
      <c r="AAD2422" s="121"/>
      <c r="AAE2422" s="121"/>
      <c r="AAF2422" s="121"/>
      <c r="AAG2422" s="121"/>
      <c r="AAH2422" s="121"/>
      <c r="AAI2422" s="121"/>
      <c r="AAJ2422" s="121"/>
      <c r="AAK2422" s="121"/>
      <c r="AAL2422" s="121"/>
      <c r="AAM2422" s="121"/>
      <c r="AAN2422" s="121"/>
      <c r="AAO2422" s="121"/>
      <c r="AAP2422" s="121"/>
      <c r="AAQ2422" s="121"/>
      <c r="AAR2422" s="121"/>
      <c r="AAS2422" s="121"/>
      <c r="AAT2422" s="121"/>
      <c r="AAU2422" s="121"/>
      <c r="AAV2422" s="121"/>
      <c r="AAW2422" s="121"/>
      <c r="AAX2422" s="121"/>
      <c r="AAY2422" s="121"/>
      <c r="AAZ2422" s="121"/>
      <c r="ABA2422" s="121"/>
      <c r="ABB2422" s="121"/>
      <c r="ABC2422" s="121"/>
      <c r="ABD2422" s="121"/>
      <c r="ABE2422" s="121"/>
      <c r="ABF2422" s="121"/>
      <c r="ABG2422" s="121"/>
      <c r="ABH2422" s="121"/>
      <c r="ABI2422" s="121"/>
      <c r="ABJ2422" s="121"/>
      <c r="ABK2422" s="121"/>
      <c r="ABL2422" s="121"/>
      <c r="ABM2422" s="121"/>
      <c r="ABN2422" s="121"/>
      <c r="ABO2422" s="121"/>
      <c r="ABP2422" s="121"/>
      <c r="ABQ2422" s="121"/>
      <c r="ABR2422" s="121"/>
      <c r="ABS2422" s="121"/>
      <c r="ABT2422" s="121"/>
      <c r="ABU2422" s="121"/>
      <c r="ABV2422" s="121"/>
      <c r="ABW2422" s="121"/>
      <c r="ABX2422" s="121"/>
      <c r="ABY2422" s="121"/>
      <c r="ABZ2422" s="121"/>
      <c r="ACA2422" s="121"/>
      <c r="ACB2422" s="121"/>
      <c r="ACC2422" s="121"/>
      <c r="ACD2422" s="121"/>
      <c r="ACE2422" s="121"/>
      <c r="ACF2422" s="121"/>
      <c r="ACG2422" s="121"/>
      <c r="ACH2422" s="121"/>
      <c r="ACI2422" s="121"/>
      <c r="ACJ2422" s="121"/>
      <c r="ACK2422" s="121"/>
      <c r="ACL2422" s="121"/>
      <c r="ACM2422" s="121"/>
      <c r="ACN2422" s="121"/>
      <c r="ACO2422" s="121"/>
      <c r="ACP2422" s="121"/>
      <c r="ACQ2422" s="121"/>
      <c r="ACR2422" s="121"/>
      <c r="ACS2422" s="121"/>
      <c r="ACT2422" s="121"/>
      <c r="ACU2422" s="121"/>
      <c r="ACV2422" s="121"/>
      <c r="ACW2422" s="121"/>
      <c r="ACX2422" s="121"/>
      <c r="ACY2422" s="121"/>
      <c r="ACZ2422" s="121"/>
      <c r="ADA2422" s="121"/>
      <c r="ADB2422" s="121"/>
      <c r="ADC2422" s="121"/>
      <c r="ADD2422" s="121"/>
      <c r="ADE2422" s="121"/>
      <c r="ADF2422" s="121"/>
      <c r="ADG2422" s="121"/>
      <c r="ADH2422" s="121"/>
      <c r="ADI2422" s="121"/>
      <c r="ADJ2422" s="121"/>
      <c r="ADK2422" s="121"/>
      <c r="ADL2422" s="121"/>
      <c r="ADM2422" s="121"/>
      <c r="ADN2422" s="121"/>
      <c r="ADO2422" s="121"/>
      <c r="ADP2422" s="121"/>
      <c r="ADQ2422" s="121"/>
      <c r="ADR2422" s="121"/>
      <c r="ADS2422" s="121"/>
      <c r="ADT2422" s="121"/>
      <c r="ADU2422" s="121"/>
      <c r="ADV2422" s="121"/>
      <c r="ADW2422" s="121"/>
      <c r="ADX2422" s="121"/>
      <c r="ADY2422" s="121"/>
      <c r="ADZ2422" s="121"/>
      <c r="AEA2422" s="121"/>
      <c r="AEB2422" s="121"/>
      <c r="AEC2422" s="121"/>
      <c r="AED2422" s="121"/>
      <c r="AEE2422" s="121"/>
      <c r="AEF2422" s="121"/>
      <c r="AEG2422" s="121"/>
      <c r="AEH2422" s="121"/>
      <c r="AEI2422" s="121"/>
      <c r="AEJ2422" s="121"/>
      <c r="AEK2422" s="121"/>
      <c r="AEL2422" s="121"/>
      <c r="AEM2422" s="121"/>
      <c r="AEN2422" s="121"/>
      <c r="AEO2422" s="121"/>
      <c r="AEP2422" s="121"/>
      <c r="AEQ2422" s="121"/>
      <c r="AER2422" s="121"/>
      <c r="AES2422" s="121"/>
      <c r="AET2422" s="121"/>
      <c r="AEU2422" s="121"/>
      <c r="AEV2422" s="121"/>
      <c r="AEW2422" s="121"/>
      <c r="AEX2422" s="121"/>
      <c r="AEY2422" s="121"/>
      <c r="AEZ2422" s="121"/>
      <c r="AFA2422" s="121"/>
      <c r="AFB2422" s="121"/>
      <c r="AFC2422" s="121"/>
      <c r="AFD2422" s="121"/>
      <c r="AFE2422" s="121"/>
      <c r="AFF2422" s="121"/>
      <c r="AFG2422" s="121"/>
      <c r="AFH2422" s="121"/>
      <c r="AFI2422" s="121"/>
      <c r="AFJ2422" s="121"/>
      <c r="AFK2422" s="121"/>
      <c r="AFL2422" s="121"/>
      <c r="AFM2422" s="121"/>
      <c r="AFN2422" s="121"/>
      <c r="AFO2422" s="121"/>
      <c r="AFP2422" s="121"/>
      <c r="AFQ2422" s="121"/>
      <c r="AFR2422" s="121"/>
      <c r="AFS2422" s="121"/>
      <c r="AFT2422" s="121"/>
      <c r="AFU2422" s="121"/>
      <c r="AFV2422" s="121"/>
      <c r="AFW2422" s="121"/>
      <c r="AFX2422" s="121"/>
      <c r="AFY2422" s="121"/>
      <c r="AFZ2422" s="121"/>
      <c r="AGA2422" s="121"/>
      <c r="AGB2422" s="121"/>
      <c r="AGC2422" s="121"/>
      <c r="AGD2422" s="121"/>
      <c r="AGE2422" s="121"/>
      <c r="AGF2422" s="121"/>
      <c r="AGG2422" s="121"/>
      <c r="AGH2422" s="121"/>
      <c r="AGI2422" s="121"/>
      <c r="AGJ2422" s="121"/>
      <c r="AGK2422" s="121"/>
      <c r="AGL2422" s="121"/>
      <c r="AGM2422" s="121"/>
      <c r="AGN2422" s="121"/>
      <c r="AGO2422" s="121"/>
      <c r="AGP2422" s="121"/>
      <c r="AGQ2422" s="121"/>
      <c r="AGR2422" s="121"/>
      <c r="AGS2422" s="121"/>
      <c r="AGT2422" s="121"/>
      <c r="AGU2422" s="121"/>
      <c r="AGV2422" s="121"/>
      <c r="AGW2422" s="121"/>
      <c r="AGX2422" s="121"/>
      <c r="AGY2422" s="121"/>
      <c r="AGZ2422" s="121"/>
      <c r="AHA2422" s="121"/>
      <c r="AHB2422" s="121"/>
      <c r="AHC2422" s="121"/>
      <c r="AHD2422" s="121"/>
      <c r="AHE2422" s="121"/>
      <c r="AHF2422" s="121"/>
      <c r="AHG2422" s="121"/>
      <c r="AHH2422" s="121"/>
      <c r="AHI2422" s="121"/>
      <c r="AHJ2422" s="121"/>
      <c r="AHK2422" s="121"/>
      <c r="AHL2422" s="121"/>
      <c r="AHM2422" s="121"/>
      <c r="AHN2422" s="121"/>
      <c r="AHO2422" s="121"/>
      <c r="AHP2422" s="121"/>
      <c r="AHQ2422" s="121"/>
      <c r="AHR2422" s="121"/>
      <c r="AHS2422" s="121"/>
      <c r="AHT2422" s="121"/>
      <c r="AHU2422" s="121"/>
      <c r="AHV2422" s="121"/>
      <c r="AHW2422" s="121"/>
      <c r="AHX2422" s="121"/>
      <c r="AHY2422" s="121"/>
      <c r="AHZ2422" s="121"/>
      <c r="AIA2422" s="121"/>
      <c r="AIB2422" s="121"/>
      <c r="AIC2422" s="121"/>
      <c r="AID2422" s="121"/>
      <c r="AIE2422" s="121"/>
      <c r="AIF2422" s="121"/>
      <c r="AIG2422" s="121"/>
      <c r="AIH2422" s="121"/>
      <c r="AII2422" s="121"/>
      <c r="AIJ2422" s="121"/>
      <c r="AIK2422" s="121"/>
      <c r="AIL2422" s="121"/>
      <c r="AIM2422" s="121"/>
      <c r="AIN2422" s="121"/>
      <c r="AIO2422" s="121"/>
      <c r="AIP2422" s="121"/>
      <c r="AIQ2422" s="121"/>
      <c r="AIR2422" s="121"/>
      <c r="AIS2422" s="121"/>
      <c r="AIT2422" s="121"/>
      <c r="AIU2422" s="121"/>
      <c r="AIV2422" s="121"/>
      <c r="AIW2422" s="121"/>
      <c r="AIX2422" s="121"/>
      <c r="AIY2422" s="121"/>
      <c r="AIZ2422" s="121"/>
      <c r="AJA2422" s="121"/>
      <c r="AJB2422" s="121"/>
      <c r="AJC2422" s="121"/>
      <c r="AJD2422" s="121"/>
      <c r="AJE2422" s="121"/>
      <c r="AJF2422" s="121"/>
      <c r="AJG2422" s="121"/>
      <c r="AJH2422" s="121"/>
      <c r="AJI2422" s="121"/>
      <c r="AJJ2422" s="121"/>
      <c r="AJK2422" s="121"/>
      <c r="AJL2422" s="121"/>
      <c r="AJM2422" s="121"/>
      <c r="AJN2422" s="121"/>
      <c r="AJO2422" s="121"/>
      <c r="AJP2422" s="121"/>
      <c r="AJQ2422" s="121"/>
      <c r="AJR2422" s="121"/>
      <c r="AJS2422" s="121"/>
      <c r="AJT2422" s="121"/>
      <c r="AJU2422" s="121"/>
      <c r="AJV2422" s="121"/>
      <c r="AJW2422" s="121"/>
      <c r="AJX2422" s="121"/>
      <c r="AJY2422" s="121"/>
      <c r="AJZ2422" s="121"/>
      <c r="AKA2422" s="121"/>
      <c r="AKB2422" s="121"/>
      <c r="AKC2422" s="121"/>
      <c r="AKD2422" s="121"/>
      <c r="AKE2422" s="121"/>
      <c r="AKF2422" s="121"/>
      <c r="AKG2422" s="121"/>
      <c r="AKH2422" s="121"/>
      <c r="AKI2422" s="121"/>
      <c r="AKJ2422" s="121"/>
      <c r="AKK2422" s="121"/>
      <c r="AKL2422" s="121"/>
      <c r="AKM2422" s="121"/>
      <c r="AKN2422" s="121"/>
      <c r="AKO2422" s="121"/>
      <c r="AKP2422" s="121"/>
      <c r="AKQ2422" s="121"/>
      <c r="AKR2422" s="121"/>
      <c r="AKS2422" s="121"/>
      <c r="AKT2422" s="121"/>
      <c r="AKU2422" s="121"/>
      <c r="AKV2422" s="121"/>
      <c r="AKW2422" s="121"/>
      <c r="AKX2422" s="121"/>
      <c r="AKY2422" s="121"/>
      <c r="AKZ2422" s="121"/>
      <c r="ALA2422" s="121"/>
      <c r="ALB2422" s="121"/>
      <c r="ALC2422" s="121"/>
      <c r="ALD2422" s="121"/>
      <c r="ALE2422" s="121"/>
      <c r="ALF2422" s="121"/>
      <c r="ALG2422" s="121"/>
      <c r="ALH2422" s="121"/>
      <c r="ALI2422" s="121"/>
      <c r="ALJ2422" s="121"/>
      <c r="ALK2422" s="121"/>
      <c r="ALL2422" s="121"/>
      <c r="ALM2422" s="121"/>
      <c r="ALN2422" s="121"/>
      <c r="ALO2422" s="121"/>
      <c r="ALP2422" s="121"/>
      <c r="ALQ2422" s="121"/>
      <c r="ALR2422" s="121"/>
      <c r="ALS2422" s="121"/>
      <c r="ALT2422" s="121"/>
      <c r="ALU2422" s="121"/>
      <c r="ALV2422" s="121"/>
      <c r="ALW2422" s="121"/>
      <c r="ALX2422" s="121"/>
      <c r="ALY2422" s="121"/>
      <c r="ALZ2422" s="121"/>
      <c r="AMA2422" s="121"/>
      <c r="AMB2422" s="121"/>
      <c r="AMC2422" s="121"/>
      <c r="AMD2422" s="121"/>
      <c r="AME2422" s="121"/>
      <c r="AMF2422" s="121"/>
      <c r="AMG2422" s="121"/>
      <c r="AMH2422" s="121"/>
      <c r="AMI2422" s="121"/>
      <c r="AMJ2422" s="121"/>
      <c r="AMK2422" s="121"/>
    </row>
    <row r="2423" spans="1:1025" s="108" customFormat="1">
      <c r="A2423" s="15">
        <v>2420</v>
      </c>
      <c r="B2423" s="81" t="s">
        <v>40</v>
      </c>
      <c r="C2423" s="274" t="s">
        <v>73</v>
      </c>
      <c r="D2423" s="81" t="s">
        <v>6029</v>
      </c>
      <c r="E2423" s="47" t="s">
        <v>6042</v>
      </c>
      <c r="F2423" s="16" t="s">
        <v>938</v>
      </c>
      <c r="G2423" s="81" t="s">
        <v>1045</v>
      </c>
      <c r="H2423" s="81" t="s">
        <v>5604</v>
      </c>
      <c r="I2423" s="47" t="s">
        <v>6043</v>
      </c>
      <c r="J2423" s="81" t="s">
        <v>2247</v>
      </c>
      <c r="K2423" s="81" t="s">
        <v>6043</v>
      </c>
      <c r="L2423" s="81" t="s">
        <v>6044</v>
      </c>
      <c r="M2423" s="282" t="s">
        <v>6045</v>
      </c>
      <c r="N2423" s="121"/>
      <c r="O2423" s="121"/>
      <c r="P2423" s="121"/>
      <c r="Q2423" s="121"/>
      <c r="R2423" s="121"/>
      <c r="S2423" s="121"/>
      <c r="T2423" s="121"/>
      <c r="U2423" s="121"/>
      <c r="V2423" s="121"/>
      <c r="W2423" s="121"/>
      <c r="X2423" s="121"/>
      <c r="Y2423" s="121"/>
      <c r="Z2423" s="121"/>
      <c r="AA2423" s="121"/>
      <c r="AB2423" s="121"/>
      <c r="AC2423" s="121"/>
      <c r="AD2423" s="121"/>
      <c r="AE2423" s="121"/>
      <c r="AF2423" s="121"/>
      <c r="AG2423" s="121"/>
      <c r="AH2423" s="121"/>
      <c r="AI2423" s="121"/>
      <c r="AJ2423" s="121"/>
      <c r="AK2423" s="121"/>
      <c r="AL2423" s="121"/>
      <c r="AM2423" s="121"/>
      <c r="AN2423" s="121"/>
      <c r="AO2423" s="121"/>
      <c r="AP2423" s="121"/>
      <c r="AQ2423" s="121"/>
      <c r="AR2423" s="121"/>
      <c r="AS2423" s="121"/>
      <c r="AT2423" s="121"/>
      <c r="AU2423" s="121"/>
      <c r="AV2423" s="121"/>
      <c r="AW2423" s="121"/>
      <c r="AX2423" s="121"/>
      <c r="AY2423" s="121"/>
      <c r="AZ2423" s="121"/>
      <c r="BA2423" s="121"/>
      <c r="BB2423" s="121"/>
      <c r="BC2423" s="121"/>
      <c r="BD2423" s="121"/>
      <c r="BE2423" s="121"/>
      <c r="BF2423" s="121"/>
      <c r="BG2423" s="121"/>
      <c r="BH2423" s="121"/>
      <c r="BI2423" s="121"/>
      <c r="BJ2423" s="121"/>
      <c r="BK2423" s="121"/>
      <c r="BL2423" s="121"/>
      <c r="BM2423" s="121"/>
      <c r="BN2423" s="121"/>
      <c r="BO2423" s="121"/>
      <c r="BP2423" s="121"/>
      <c r="BQ2423" s="121"/>
      <c r="BR2423" s="121"/>
      <c r="BS2423" s="121"/>
      <c r="BT2423" s="121"/>
      <c r="BU2423" s="121"/>
      <c r="BV2423" s="121"/>
      <c r="BW2423" s="121"/>
      <c r="BX2423" s="121"/>
      <c r="BY2423" s="121"/>
      <c r="BZ2423" s="121"/>
      <c r="CA2423" s="121"/>
      <c r="CB2423" s="121"/>
      <c r="CC2423" s="121"/>
      <c r="CD2423" s="121"/>
      <c r="CE2423" s="121"/>
      <c r="CF2423" s="121"/>
      <c r="CG2423" s="121"/>
      <c r="CH2423" s="121"/>
      <c r="CI2423" s="121"/>
      <c r="CJ2423" s="121"/>
      <c r="CK2423" s="121"/>
      <c r="CL2423" s="121"/>
      <c r="CM2423" s="121"/>
      <c r="CN2423" s="121"/>
      <c r="CO2423" s="121"/>
      <c r="CP2423" s="121"/>
      <c r="CQ2423" s="121"/>
      <c r="CR2423" s="121"/>
      <c r="CS2423" s="121"/>
      <c r="CT2423" s="121"/>
      <c r="CU2423" s="121"/>
      <c r="CV2423" s="121"/>
      <c r="CW2423" s="121"/>
      <c r="CX2423" s="121"/>
      <c r="CY2423" s="121"/>
      <c r="CZ2423" s="121"/>
      <c r="DA2423" s="121"/>
      <c r="DB2423" s="121"/>
      <c r="DC2423" s="121"/>
      <c r="DD2423" s="121"/>
      <c r="DE2423" s="121"/>
      <c r="DF2423" s="121"/>
      <c r="DG2423" s="121"/>
      <c r="DH2423" s="121"/>
      <c r="DI2423" s="121"/>
      <c r="DJ2423" s="121"/>
      <c r="DK2423" s="121"/>
      <c r="DL2423" s="121"/>
      <c r="DM2423" s="121"/>
      <c r="DN2423" s="121"/>
      <c r="DO2423" s="121"/>
      <c r="DP2423" s="121"/>
      <c r="DQ2423" s="121"/>
      <c r="DR2423" s="121"/>
      <c r="DS2423" s="121"/>
      <c r="DT2423" s="121"/>
      <c r="DU2423" s="121"/>
      <c r="DV2423" s="121"/>
      <c r="DW2423" s="121"/>
      <c r="DX2423" s="121"/>
      <c r="DY2423" s="121"/>
      <c r="DZ2423" s="121"/>
      <c r="EA2423" s="121"/>
      <c r="EB2423" s="121"/>
      <c r="EC2423" s="121"/>
      <c r="ED2423" s="121"/>
      <c r="EE2423" s="121"/>
      <c r="EF2423" s="121"/>
      <c r="EG2423" s="121"/>
      <c r="EH2423" s="121"/>
      <c r="EI2423" s="121"/>
      <c r="EJ2423" s="121"/>
      <c r="EK2423" s="121"/>
      <c r="EL2423" s="121"/>
      <c r="EM2423" s="121"/>
      <c r="EN2423" s="121"/>
      <c r="EO2423" s="121"/>
      <c r="EP2423" s="121"/>
      <c r="EQ2423" s="121"/>
      <c r="ER2423" s="121"/>
      <c r="ES2423" s="121"/>
      <c r="ET2423" s="121"/>
      <c r="EU2423" s="121"/>
      <c r="EV2423" s="121"/>
      <c r="EW2423" s="121"/>
      <c r="EX2423" s="121"/>
      <c r="EY2423" s="121"/>
      <c r="EZ2423" s="121"/>
      <c r="FA2423" s="121"/>
      <c r="FB2423" s="121"/>
      <c r="FC2423" s="121"/>
      <c r="FD2423" s="121"/>
      <c r="FE2423" s="121"/>
      <c r="FF2423" s="121"/>
      <c r="FG2423" s="121"/>
      <c r="FH2423" s="121"/>
      <c r="FI2423" s="121"/>
      <c r="FJ2423" s="121"/>
      <c r="FK2423" s="121"/>
      <c r="FL2423" s="121"/>
      <c r="FM2423" s="121"/>
      <c r="FN2423" s="121"/>
      <c r="FO2423" s="121"/>
      <c r="FP2423" s="121"/>
      <c r="FQ2423" s="121"/>
      <c r="FR2423" s="121"/>
      <c r="FS2423" s="121"/>
      <c r="FT2423" s="121"/>
      <c r="FU2423" s="121"/>
      <c r="FV2423" s="121"/>
      <c r="FW2423" s="121"/>
      <c r="FX2423" s="121"/>
      <c r="FY2423" s="121"/>
      <c r="FZ2423" s="121"/>
      <c r="GA2423" s="121"/>
      <c r="GB2423" s="121"/>
      <c r="GC2423" s="121"/>
      <c r="GD2423" s="121"/>
      <c r="GE2423" s="121"/>
      <c r="GF2423" s="121"/>
      <c r="GG2423" s="121"/>
      <c r="GH2423" s="121"/>
      <c r="GI2423" s="121"/>
      <c r="GJ2423" s="121"/>
      <c r="GK2423" s="121"/>
      <c r="GL2423" s="121"/>
      <c r="GM2423" s="121"/>
      <c r="GN2423" s="121"/>
      <c r="GO2423" s="121"/>
      <c r="GP2423" s="121"/>
      <c r="GQ2423" s="121"/>
      <c r="GR2423" s="121"/>
      <c r="GS2423" s="121"/>
      <c r="GT2423" s="121"/>
      <c r="GU2423" s="121"/>
      <c r="GV2423" s="121"/>
      <c r="GW2423" s="121"/>
      <c r="GX2423" s="121"/>
      <c r="GY2423" s="121"/>
      <c r="GZ2423" s="121"/>
      <c r="HA2423" s="121"/>
      <c r="HB2423" s="121"/>
      <c r="HC2423" s="121"/>
      <c r="HD2423" s="121"/>
      <c r="HE2423" s="121"/>
      <c r="HF2423" s="121"/>
      <c r="HG2423" s="121"/>
      <c r="HH2423" s="121"/>
      <c r="HI2423" s="121"/>
      <c r="HJ2423" s="121"/>
      <c r="HK2423" s="121"/>
      <c r="HL2423" s="121"/>
      <c r="HM2423" s="121"/>
      <c r="HN2423" s="121"/>
      <c r="HO2423" s="121"/>
      <c r="HP2423" s="121"/>
      <c r="HQ2423" s="121"/>
      <c r="HR2423" s="121"/>
      <c r="HS2423" s="121"/>
      <c r="HT2423" s="121"/>
      <c r="HU2423" s="121"/>
      <c r="HV2423" s="121"/>
      <c r="HW2423" s="121"/>
      <c r="HX2423" s="121"/>
      <c r="HY2423" s="121"/>
      <c r="HZ2423" s="121"/>
      <c r="IA2423" s="121"/>
      <c r="IB2423" s="121"/>
      <c r="IC2423" s="121"/>
      <c r="ID2423" s="121"/>
      <c r="IE2423" s="121"/>
      <c r="IF2423" s="121"/>
      <c r="IG2423" s="121"/>
      <c r="IH2423" s="121"/>
      <c r="II2423" s="121"/>
      <c r="IJ2423" s="121"/>
      <c r="IK2423" s="121"/>
      <c r="IL2423" s="121"/>
      <c r="IM2423" s="121"/>
      <c r="IN2423" s="121"/>
      <c r="IO2423" s="121"/>
      <c r="IP2423" s="121"/>
      <c r="IQ2423" s="121"/>
      <c r="IR2423" s="121"/>
      <c r="IS2423" s="121"/>
      <c r="IT2423" s="121"/>
      <c r="IU2423" s="121"/>
      <c r="IV2423" s="121"/>
      <c r="IW2423" s="121"/>
      <c r="IX2423" s="121"/>
      <c r="IY2423" s="121"/>
      <c r="IZ2423" s="121"/>
      <c r="JA2423" s="121"/>
      <c r="JB2423" s="121"/>
      <c r="JC2423" s="121"/>
      <c r="JD2423" s="121"/>
      <c r="JE2423" s="121"/>
      <c r="JF2423" s="121"/>
      <c r="JG2423" s="121"/>
      <c r="JH2423" s="121"/>
      <c r="JI2423" s="121"/>
      <c r="JJ2423" s="121"/>
      <c r="JK2423" s="121"/>
      <c r="JL2423" s="121"/>
      <c r="JM2423" s="121"/>
      <c r="JN2423" s="121"/>
      <c r="JO2423" s="121"/>
      <c r="JP2423" s="121"/>
      <c r="JQ2423" s="121"/>
      <c r="JR2423" s="121"/>
      <c r="JS2423" s="121"/>
      <c r="JT2423" s="121"/>
      <c r="JU2423" s="121"/>
      <c r="JV2423" s="121"/>
      <c r="JW2423" s="121"/>
      <c r="JX2423" s="121"/>
      <c r="JY2423" s="121"/>
      <c r="JZ2423" s="121"/>
      <c r="KA2423" s="121"/>
      <c r="KB2423" s="121"/>
      <c r="KC2423" s="121"/>
      <c r="KD2423" s="121"/>
      <c r="KE2423" s="121"/>
      <c r="KF2423" s="121"/>
      <c r="KG2423" s="121"/>
      <c r="KH2423" s="121"/>
      <c r="KI2423" s="121"/>
      <c r="KJ2423" s="121"/>
      <c r="KK2423" s="121"/>
      <c r="KL2423" s="121"/>
      <c r="KM2423" s="121"/>
      <c r="KN2423" s="121"/>
      <c r="KO2423" s="121"/>
      <c r="KP2423" s="121"/>
      <c r="KQ2423" s="121"/>
      <c r="KR2423" s="121"/>
      <c r="KS2423" s="121"/>
      <c r="KT2423" s="121"/>
      <c r="KU2423" s="121"/>
      <c r="KV2423" s="121"/>
      <c r="KW2423" s="121"/>
      <c r="KX2423" s="121"/>
      <c r="KY2423" s="121"/>
      <c r="KZ2423" s="121"/>
      <c r="LA2423" s="121"/>
      <c r="LB2423" s="121"/>
      <c r="LC2423" s="121"/>
      <c r="LD2423" s="121"/>
      <c r="LE2423" s="121"/>
      <c r="LF2423" s="121"/>
      <c r="LG2423" s="121"/>
      <c r="LH2423" s="121"/>
      <c r="LI2423" s="121"/>
      <c r="LJ2423" s="121"/>
      <c r="LK2423" s="121"/>
      <c r="LL2423" s="121"/>
      <c r="LM2423" s="121"/>
      <c r="LN2423" s="121"/>
      <c r="LO2423" s="121"/>
      <c r="LP2423" s="121"/>
      <c r="LQ2423" s="121"/>
      <c r="LR2423" s="121"/>
      <c r="LS2423" s="121"/>
      <c r="LT2423" s="121"/>
      <c r="LU2423" s="121"/>
      <c r="LV2423" s="121"/>
      <c r="LW2423" s="121"/>
      <c r="LX2423" s="121"/>
      <c r="LY2423" s="121"/>
      <c r="LZ2423" s="121"/>
      <c r="MA2423" s="121"/>
      <c r="MB2423" s="121"/>
      <c r="MC2423" s="121"/>
      <c r="MD2423" s="121"/>
      <c r="ME2423" s="121"/>
      <c r="MF2423" s="121"/>
      <c r="MG2423" s="121"/>
      <c r="MH2423" s="121"/>
      <c r="MI2423" s="121"/>
      <c r="MJ2423" s="121"/>
      <c r="MK2423" s="121"/>
      <c r="ML2423" s="121"/>
      <c r="MM2423" s="121"/>
      <c r="MN2423" s="121"/>
      <c r="MO2423" s="121"/>
      <c r="MP2423" s="121"/>
      <c r="MQ2423" s="121"/>
      <c r="MR2423" s="121"/>
      <c r="MS2423" s="121"/>
      <c r="MT2423" s="121"/>
      <c r="MU2423" s="121"/>
      <c r="MV2423" s="121"/>
      <c r="MW2423" s="121"/>
      <c r="MX2423" s="121"/>
      <c r="MY2423" s="121"/>
      <c r="MZ2423" s="121"/>
      <c r="NA2423" s="121"/>
      <c r="NB2423" s="121"/>
      <c r="NC2423" s="121"/>
      <c r="ND2423" s="121"/>
      <c r="NE2423" s="121"/>
      <c r="NF2423" s="121"/>
      <c r="NG2423" s="121"/>
      <c r="NH2423" s="121"/>
      <c r="NI2423" s="121"/>
      <c r="NJ2423" s="121"/>
      <c r="NK2423" s="121"/>
      <c r="NL2423" s="121"/>
      <c r="NM2423" s="121"/>
      <c r="NN2423" s="121"/>
      <c r="NO2423" s="121"/>
      <c r="NP2423" s="121"/>
      <c r="NQ2423" s="121"/>
      <c r="NR2423" s="121"/>
      <c r="NS2423" s="121"/>
      <c r="NT2423" s="121"/>
      <c r="NU2423" s="121"/>
      <c r="NV2423" s="121"/>
      <c r="NW2423" s="121"/>
      <c r="NX2423" s="121"/>
      <c r="NY2423" s="121"/>
      <c r="NZ2423" s="121"/>
      <c r="OA2423" s="121"/>
      <c r="OB2423" s="121"/>
      <c r="OC2423" s="121"/>
      <c r="OD2423" s="121"/>
      <c r="OE2423" s="121"/>
      <c r="OF2423" s="121"/>
      <c r="OG2423" s="121"/>
      <c r="OH2423" s="121"/>
      <c r="OI2423" s="121"/>
      <c r="OJ2423" s="121"/>
      <c r="OK2423" s="121"/>
      <c r="OL2423" s="121"/>
      <c r="OM2423" s="121"/>
      <c r="ON2423" s="121"/>
      <c r="OO2423" s="121"/>
      <c r="OP2423" s="121"/>
      <c r="OQ2423" s="121"/>
      <c r="OR2423" s="121"/>
      <c r="OS2423" s="121"/>
      <c r="OT2423" s="121"/>
      <c r="OU2423" s="121"/>
      <c r="OV2423" s="121"/>
      <c r="OW2423" s="121"/>
      <c r="OX2423" s="121"/>
      <c r="OY2423" s="121"/>
      <c r="OZ2423" s="121"/>
      <c r="PA2423" s="121"/>
      <c r="PB2423" s="121"/>
      <c r="PC2423" s="121"/>
      <c r="PD2423" s="121"/>
      <c r="PE2423" s="121"/>
      <c r="PF2423" s="121"/>
      <c r="PG2423" s="121"/>
      <c r="PH2423" s="121"/>
      <c r="PI2423" s="121"/>
      <c r="PJ2423" s="121"/>
      <c r="PK2423" s="121"/>
      <c r="PL2423" s="121"/>
      <c r="PM2423" s="121"/>
      <c r="PN2423" s="121"/>
      <c r="PO2423" s="121"/>
      <c r="PP2423" s="121"/>
      <c r="PQ2423" s="121"/>
      <c r="PR2423" s="121"/>
      <c r="PS2423" s="121"/>
      <c r="PT2423" s="121"/>
      <c r="PU2423" s="121"/>
      <c r="PV2423" s="121"/>
      <c r="PW2423" s="121"/>
      <c r="PX2423" s="121"/>
      <c r="PY2423" s="121"/>
      <c r="PZ2423" s="121"/>
      <c r="QA2423" s="121"/>
      <c r="QB2423" s="121"/>
      <c r="QC2423" s="121"/>
      <c r="QD2423" s="121"/>
      <c r="QE2423" s="121"/>
      <c r="QF2423" s="121"/>
      <c r="QG2423" s="121"/>
      <c r="QH2423" s="121"/>
      <c r="QI2423" s="121"/>
      <c r="QJ2423" s="121"/>
      <c r="QK2423" s="121"/>
      <c r="QL2423" s="121"/>
      <c r="QM2423" s="121"/>
      <c r="QN2423" s="121"/>
      <c r="QO2423" s="121"/>
      <c r="QP2423" s="121"/>
      <c r="QQ2423" s="121"/>
      <c r="QR2423" s="121"/>
      <c r="QS2423" s="121"/>
      <c r="QT2423" s="121"/>
      <c r="QU2423" s="121"/>
      <c r="QV2423" s="121"/>
      <c r="QW2423" s="121"/>
      <c r="QX2423" s="121"/>
      <c r="QY2423" s="121"/>
      <c r="QZ2423" s="121"/>
      <c r="RA2423" s="121"/>
      <c r="RB2423" s="121"/>
      <c r="RC2423" s="121"/>
      <c r="RD2423" s="121"/>
      <c r="RE2423" s="121"/>
      <c r="RF2423" s="121"/>
      <c r="RG2423" s="121"/>
      <c r="RH2423" s="121"/>
      <c r="RI2423" s="121"/>
      <c r="RJ2423" s="121"/>
      <c r="RK2423" s="121"/>
      <c r="RL2423" s="121"/>
      <c r="RM2423" s="121"/>
      <c r="RN2423" s="121"/>
      <c r="RO2423" s="121"/>
      <c r="RP2423" s="121"/>
      <c r="RQ2423" s="121"/>
      <c r="RR2423" s="121"/>
      <c r="RS2423" s="121"/>
      <c r="RT2423" s="121"/>
      <c r="RU2423" s="121"/>
      <c r="RV2423" s="121"/>
      <c r="RW2423" s="121"/>
      <c r="RX2423" s="121"/>
      <c r="RY2423" s="121"/>
      <c r="RZ2423" s="121"/>
      <c r="SA2423" s="121"/>
      <c r="SB2423" s="121"/>
      <c r="SC2423" s="121"/>
      <c r="SD2423" s="121"/>
      <c r="SE2423" s="121"/>
      <c r="SF2423" s="121"/>
      <c r="SG2423" s="121"/>
      <c r="SH2423" s="121"/>
      <c r="SI2423" s="121"/>
      <c r="SJ2423" s="121"/>
      <c r="SK2423" s="121"/>
      <c r="SL2423" s="121"/>
      <c r="SM2423" s="121"/>
      <c r="SN2423" s="121"/>
      <c r="SO2423" s="121"/>
      <c r="SP2423" s="121"/>
      <c r="SQ2423" s="121"/>
      <c r="SR2423" s="121"/>
      <c r="SS2423" s="121"/>
      <c r="ST2423" s="121"/>
      <c r="SU2423" s="121"/>
      <c r="SV2423" s="121"/>
      <c r="SW2423" s="121"/>
      <c r="SX2423" s="121"/>
      <c r="SY2423" s="121"/>
      <c r="SZ2423" s="121"/>
      <c r="TA2423" s="121"/>
      <c r="TB2423" s="121"/>
      <c r="TC2423" s="121"/>
      <c r="TD2423" s="121"/>
      <c r="TE2423" s="121"/>
      <c r="TF2423" s="121"/>
      <c r="TG2423" s="121"/>
      <c r="TH2423" s="121"/>
      <c r="TI2423" s="121"/>
      <c r="TJ2423" s="121"/>
      <c r="TK2423" s="121"/>
      <c r="TL2423" s="121"/>
      <c r="TM2423" s="121"/>
      <c r="TN2423" s="121"/>
      <c r="TO2423" s="121"/>
      <c r="TP2423" s="121"/>
      <c r="TQ2423" s="121"/>
      <c r="TR2423" s="121"/>
      <c r="TS2423" s="121"/>
      <c r="TT2423" s="121"/>
      <c r="TU2423" s="121"/>
      <c r="TV2423" s="121"/>
      <c r="TW2423" s="121"/>
      <c r="TX2423" s="121"/>
      <c r="TY2423" s="121"/>
      <c r="TZ2423" s="121"/>
      <c r="UA2423" s="121"/>
      <c r="UB2423" s="121"/>
      <c r="UC2423" s="121"/>
      <c r="UD2423" s="121"/>
      <c r="UE2423" s="121"/>
      <c r="UF2423" s="121"/>
      <c r="UG2423" s="121"/>
      <c r="UH2423" s="121"/>
      <c r="UI2423" s="121"/>
      <c r="UJ2423" s="121"/>
      <c r="UK2423" s="121"/>
      <c r="UL2423" s="121"/>
      <c r="UM2423" s="121"/>
      <c r="UN2423" s="121"/>
      <c r="UO2423" s="121"/>
      <c r="UP2423" s="121"/>
      <c r="UQ2423" s="121"/>
      <c r="UR2423" s="121"/>
      <c r="US2423" s="121"/>
      <c r="UT2423" s="121"/>
      <c r="UU2423" s="121"/>
      <c r="UV2423" s="121"/>
      <c r="UW2423" s="121"/>
      <c r="UX2423" s="121"/>
      <c r="UY2423" s="121"/>
      <c r="UZ2423" s="121"/>
      <c r="VA2423" s="121"/>
      <c r="VB2423" s="121"/>
      <c r="VC2423" s="121"/>
      <c r="VD2423" s="121"/>
      <c r="VE2423" s="121"/>
      <c r="VF2423" s="121"/>
      <c r="VG2423" s="121"/>
      <c r="VH2423" s="121"/>
      <c r="VI2423" s="121"/>
      <c r="VJ2423" s="121"/>
      <c r="VK2423" s="121"/>
      <c r="VL2423" s="121"/>
      <c r="VM2423" s="121"/>
      <c r="VN2423" s="121"/>
      <c r="VO2423" s="121"/>
      <c r="VP2423" s="121"/>
      <c r="VQ2423" s="121"/>
      <c r="VR2423" s="121"/>
      <c r="VS2423" s="121"/>
      <c r="VT2423" s="121"/>
      <c r="VU2423" s="121"/>
      <c r="VV2423" s="121"/>
      <c r="VW2423" s="121"/>
      <c r="VX2423" s="121"/>
      <c r="VY2423" s="121"/>
      <c r="VZ2423" s="121"/>
      <c r="WA2423" s="121"/>
      <c r="WB2423" s="121"/>
      <c r="WC2423" s="121"/>
      <c r="WD2423" s="121"/>
      <c r="WE2423" s="121"/>
      <c r="WF2423" s="121"/>
      <c r="WG2423" s="121"/>
      <c r="WH2423" s="121"/>
      <c r="WI2423" s="121"/>
      <c r="WJ2423" s="121"/>
      <c r="WK2423" s="121"/>
      <c r="WL2423" s="121"/>
      <c r="WM2423" s="121"/>
      <c r="WN2423" s="121"/>
      <c r="WO2423" s="121"/>
      <c r="WP2423" s="121"/>
      <c r="WQ2423" s="121"/>
      <c r="WR2423" s="121"/>
      <c r="WS2423" s="121"/>
      <c r="WT2423" s="121"/>
      <c r="WU2423" s="121"/>
      <c r="WV2423" s="121"/>
      <c r="WW2423" s="121"/>
      <c r="WX2423" s="121"/>
      <c r="WY2423" s="121"/>
      <c r="WZ2423" s="121"/>
      <c r="XA2423" s="121"/>
      <c r="XB2423" s="121"/>
      <c r="XC2423" s="121"/>
      <c r="XD2423" s="121"/>
      <c r="XE2423" s="121"/>
      <c r="XF2423" s="121"/>
      <c r="XG2423" s="121"/>
      <c r="XH2423" s="121"/>
      <c r="XI2423" s="121"/>
      <c r="XJ2423" s="121"/>
      <c r="XK2423" s="121"/>
      <c r="XL2423" s="121"/>
      <c r="XM2423" s="121"/>
      <c r="XN2423" s="121"/>
      <c r="XO2423" s="121"/>
      <c r="XP2423" s="121"/>
      <c r="XQ2423" s="121"/>
      <c r="XR2423" s="121"/>
      <c r="XS2423" s="121"/>
      <c r="XT2423" s="121"/>
      <c r="XU2423" s="121"/>
      <c r="XV2423" s="121"/>
      <c r="XW2423" s="121"/>
      <c r="XX2423" s="121"/>
      <c r="XY2423" s="121"/>
      <c r="XZ2423" s="121"/>
      <c r="YA2423" s="121"/>
      <c r="YB2423" s="121"/>
      <c r="YC2423" s="121"/>
      <c r="YD2423" s="121"/>
      <c r="YE2423" s="121"/>
      <c r="YF2423" s="121"/>
      <c r="YG2423" s="121"/>
      <c r="YH2423" s="121"/>
      <c r="YI2423" s="121"/>
      <c r="YJ2423" s="121"/>
      <c r="YK2423" s="121"/>
      <c r="YL2423" s="121"/>
      <c r="YM2423" s="121"/>
      <c r="YN2423" s="121"/>
      <c r="YO2423" s="121"/>
      <c r="YP2423" s="121"/>
      <c r="YQ2423" s="121"/>
      <c r="YR2423" s="121"/>
      <c r="YS2423" s="121"/>
      <c r="YT2423" s="121"/>
      <c r="YU2423" s="121"/>
      <c r="YV2423" s="121"/>
      <c r="YW2423" s="121"/>
      <c r="YX2423" s="121"/>
      <c r="YY2423" s="121"/>
      <c r="YZ2423" s="121"/>
      <c r="ZA2423" s="121"/>
      <c r="ZB2423" s="121"/>
      <c r="ZC2423" s="121"/>
      <c r="ZD2423" s="121"/>
      <c r="ZE2423" s="121"/>
      <c r="ZF2423" s="121"/>
      <c r="ZG2423" s="121"/>
      <c r="ZH2423" s="121"/>
      <c r="ZI2423" s="121"/>
      <c r="ZJ2423" s="121"/>
      <c r="ZK2423" s="121"/>
      <c r="ZL2423" s="121"/>
      <c r="ZM2423" s="121"/>
      <c r="ZN2423" s="121"/>
      <c r="ZO2423" s="121"/>
      <c r="ZP2423" s="121"/>
      <c r="ZQ2423" s="121"/>
      <c r="ZR2423" s="121"/>
      <c r="ZS2423" s="121"/>
      <c r="ZT2423" s="121"/>
      <c r="ZU2423" s="121"/>
      <c r="ZV2423" s="121"/>
      <c r="ZW2423" s="121"/>
      <c r="ZX2423" s="121"/>
      <c r="ZY2423" s="121"/>
      <c r="ZZ2423" s="121"/>
      <c r="AAA2423" s="121"/>
      <c r="AAB2423" s="121"/>
      <c r="AAC2423" s="121"/>
      <c r="AAD2423" s="121"/>
      <c r="AAE2423" s="121"/>
      <c r="AAF2423" s="121"/>
      <c r="AAG2423" s="121"/>
      <c r="AAH2423" s="121"/>
      <c r="AAI2423" s="121"/>
      <c r="AAJ2423" s="121"/>
      <c r="AAK2423" s="121"/>
      <c r="AAL2423" s="121"/>
      <c r="AAM2423" s="121"/>
      <c r="AAN2423" s="121"/>
      <c r="AAO2423" s="121"/>
      <c r="AAP2423" s="121"/>
      <c r="AAQ2423" s="121"/>
      <c r="AAR2423" s="121"/>
      <c r="AAS2423" s="121"/>
      <c r="AAT2423" s="121"/>
      <c r="AAU2423" s="121"/>
      <c r="AAV2423" s="121"/>
      <c r="AAW2423" s="121"/>
      <c r="AAX2423" s="121"/>
      <c r="AAY2423" s="121"/>
      <c r="AAZ2423" s="121"/>
      <c r="ABA2423" s="121"/>
      <c r="ABB2423" s="121"/>
      <c r="ABC2423" s="121"/>
      <c r="ABD2423" s="121"/>
      <c r="ABE2423" s="121"/>
      <c r="ABF2423" s="121"/>
      <c r="ABG2423" s="121"/>
      <c r="ABH2423" s="121"/>
      <c r="ABI2423" s="121"/>
      <c r="ABJ2423" s="121"/>
      <c r="ABK2423" s="121"/>
      <c r="ABL2423" s="121"/>
      <c r="ABM2423" s="121"/>
      <c r="ABN2423" s="121"/>
      <c r="ABO2423" s="121"/>
      <c r="ABP2423" s="121"/>
      <c r="ABQ2423" s="121"/>
      <c r="ABR2423" s="121"/>
      <c r="ABS2423" s="121"/>
      <c r="ABT2423" s="121"/>
      <c r="ABU2423" s="121"/>
      <c r="ABV2423" s="121"/>
      <c r="ABW2423" s="121"/>
      <c r="ABX2423" s="121"/>
      <c r="ABY2423" s="121"/>
      <c r="ABZ2423" s="121"/>
      <c r="ACA2423" s="121"/>
      <c r="ACB2423" s="121"/>
      <c r="ACC2423" s="121"/>
      <c r="ACD2423" s="121"/>
      <c r="ACE2423" s="121"/>
      <c r="ACF2423" s="121"/>
      <c r="ACG2423" s="121"/>
      <c r="ACH2423" s="121"/>
      <c r="ACI2423" s="121"/>
      <c r="ACJ2423" s="121"/>
      <c r="ACK2423" s="121"/>
      <c r="ACL2423" s="121"/>
      <c r="ACM2423" s="121"/>
      <c r="ACN2423" s="121"/>
      <c r="ACO2423" s="121"/>
      <c r="ACP2423" s="121"/>
      <c r="ACQ2423" s="121"/>
      <c r="ACR2423" s="121"/>
      <c r="ACS2423" s="121"/>
      <c r="ACT2423" s="121"/>
      <c r="ACU2423" s="121"/>
      <c r="ACV2423" s="121"/>
      <c r="ACW2423" s="121"/>
      <c r="ACX2423" s="121"/>
      <c r="ACY2423" s="121"/>
      <c r="ACZ2423" s="121"/>
      <c r="ADA2423" s="121"/>
      <c r="ADB2423" s="121"/>
      <c r="ADC2423" s="121"/>
      <c r="ADD2423" s="121"/>
      <c r="ADE2423" s="121"/>
      <c r="ADF2423" s="121"/>
      <c r="ADG2423" s="121"/>
      <c r="ADH2423" s="121"/>
      <c r="ADI2423" s="121"/>
      <c r="ADJ2423" s="121"/>
      <c r="ADK2423" s="121"/>
      <c r="ADL2423" s="121"/>
      <c r="ADM2423" s="121"/>
      <c r="ADN2423" s="121"/>
      <c r="ADO2423" s="121"/>
      <c r="ADP2423" s="121"/>
      <c r="ADQ2423" s="121"/>
      <c r="ADR2423" s="121"/>
      <c r="ADS2423" s="121"/>
      <c r="ADT2423" s="121"/>
      <c r="ADU2423" s="121"/>
      <c r="ADV2423" s="121"/>
      <c r="ADW2423" s="121"/>
      <c r="ADX2423" s="121"/>
      <c r="ADY2423" s="121"/>
      <c r="ADZ2423" s="121"/>
      <c r="AEA2423" s="121"/>
      <c r="AEB2423" s="121"/>
      <c r="AEC2423" s="121"/>
      <c r="AED2423" s="121"/>
      <c r="AEE2423" s="121"/>
      <c r="AEF2423" s="121"/>
      <c r="AEG2423" s="121"/>
      <c r="AEH2423" s="121"/>
      <c r="AEI2423" s="121"/>
      <c r="AEJ2423" s="121"/>
      <c r="AEK2423" s="121"/>
      <c r="AEL2423" s="121"/>
      <c r="AEM2423" s="121"/>
      <c r="AEN2423" s="121"/>
      <c r="AEO2423" s="121"/>
      <c r="AEP2423" s="121"/>
      <c r="AEQ2423" s="121"/>
      <c r="AER2423" s="121"/>
      <c r="AES2423" s="121"/>
      <c r="AET2423" s="121"/>
      <c r="AEU2423" s="121"/>
      <c r="AEV2423" s="121"/>
      <c r="AEW2423" s="121"/>
      <c r="AEX2423" s="121"/>
      <c r="AEY2423" s="121"/>
      <c r="AEZ2423" s="121"/>
      <c r="AFA2423" s="121"/>
      <c r="AFB2423" s="121"/>
      <c r="AFC2423" s="121"/>
      <c r="AFD2423" s="121"/>
      <c r="AFE2423" s="121"/>
      <c r="AFF2423" s="121"/>
      <c r="AFG2423" s="121"/>
      <c r="AFH2423" s="121"/>
      <c r="AFI2423" s="121"/>
      <c r="AFJ2423" s="121"/>
      <c r="AFK2423" s="121"/>
      <c r="AFL2423" s="121"/>
      <c r="AFM2423" s="121"/>
      <c r="AFN2423" s="121"/>
      <c r="AFO2423" s="121"/>
      <c r="AFP2423" s="121"/>
      <c r="AFQ2423" s="121"/>
      <c r="AFR2423" s="121"/>
      <c r="AFS2423" s="121"/>
      <c r="AFT2423" s="121"/>
      <c r="AFU2423" s="121"/>
      <c r="AFV2423" s="121"/>
      <c r="AFW2423" s="121"/>
      <c r="AFX2423" s="121"/>
      <c r="AFY2423" s="121"/>
      <c r="AFZ2423" s="121"/>
      <c r="AGA2423" s="121"/>
      <c r="AGB2423" s="121"/>
      <c r="AGC2423" s="121"/>
      <c r="AGD2423" s="121"/>
      <c r="AGE2423" s="121"/>
      <c r="AGF2423" s="121"/>
      <c r="AGG2423" s="121"/>
      <c r="AGH2423" s="121"/>
      <c r="AGI2423" s="121"/>
      <c r="AGJ2423" s="121"/>
      <c r="AGK2423" s="121"/>
      <c r="AGL2423" s="121"/>
      <c r="AGM2423" s="121"/>
      <c r="AGN2423" s="121"/>
      <c r="AGO2423" s="121"/>
      <c r="AGP2423" s="121"/>
      <c r="AGQ2423" s="121"/>
      <c r="AGR2423" s="121"/>
      <c r="AGS2423" s="121"/>
      <c r="AGT2423" s="121"/>
      <c r="AGU2423" s="121"/>
      <c r="AGV2423" s="121"/>
      <c r="AGW2423" s="121"/>
      <c r="AGX2423" s="121"/>
      <c r="AGY2423" s="121"/>
      <c r="AGZ2423" s="121"/>
      <c r="AHA2423" s="121"/>
      <c r="AHB2423" s="121"/>
      <c r="AHC2423" s="121"/>
      <c r="AHD2423" s="121"/>
      <c r="AHE2423" s="121"/>
      <c r="AHF2423" s="121"/>
      <c r="AHG2423" s="121"/>
      <c r="AHH2423" s="121"/>
      <c r="AHI2423" s="121"/>
      <c r="AHJ2423" s="121"/>
      <c r="AHK2423" s="121"/>
      <c r="AHL2423" s="121"/>
      <c r="AHM2423" s="121"/>
      <c r="AHN2423" s="121"/>
      <c r="AHO2423" s="121"/>
      <c r="AHP2423" s="121"/>
      <c r="AHQ2423" s="121"/>
      <c r="AHR2423" s="121"/>
      <c r="AHS2423" s="121"/>
      <c r="AHT2423" s="121"/>
      <c r="AHU2423" s="121"/>
      <c r="AHV2423" s="121"/>
      <c r="AHW2423" s="121"/>
      <c r="AHX2423" s="121"/>
      <c r="AHY2423" s="121"/>
      <c r="AHZ2423" s="121"/>
      <c r="AIA2423" s="121"/>
      <c r="AIB2423" s="121"/>
      <c r="AIC2423" s="121"/>
      <c r="AID2423" s="121"/>
      <c r="AIE2423" s="121"/>
      <c r="AIF2423" s="121"/>
      <c r="AIG2423" s="121"/>
      <c r="AIH2423" s="121"/>
      <c r="AII2423" s="121"/>
      <c r="AIJ2423" s="121"/>
      <c r="AIK2423" s="121"/>
      <c r="AIL2423" s="121"/>
      <c r="AIM2423" s="121"/>
      <c r="AIN2423" s="121"/>
      <c r="AIO2423" s="121"/>
      <c r="AIP2423" s="121"/>
      <c r="AIQ2423" s="121"/>
      <c r="AIR2423" s="121"/>
      <c r="AIS2423" s="121"/>
      <c r="AIT2423" s="121"/>
      <c r="AIU2423" s="121"/>
      <c r="AIV2423" s="121"/>
      <c r="AIW2423" s="121"/>
      <c r="AIX2423" s="121"/>
      <c r="AIY2423" s="121"/>
      <c r="AIZ2423" s="121"/>
      <c r="AJA2423" s="121"/>
      <c r="AJB2423" s="121"/>
      <c r="AJC2423" s="121"/>
      <c r="AJD2423" s="121"/>
      <c r="AJE2423" s="121"/>
      <c r="AJF2423" s="121"/>
      <c r="AJG2423" s="121"/>
      <c r="AJH2423" s="121"/>
      <c r="AJI2423" s="121"/>
      <c r="AJJ2423" s="121"/>
      <c r="AJK2423" s="121"/>
      <c r="AJL2423" s="121"/>
      <c r="AJM2423" s="121"/>
      <c r="AJN2423" s="121"/>
      <c r="AJO2423" s="121"/>
      <c r="AJP2423" s="121"/>
      <c r="AJQ2423" s="121"/>
      <c r="AJR2423" s="121"/>
      <c r="AJS2423" s="121"/>
      <c r="AJT2423" s="121"/>
      <c r="AJU2423" s="121"/>
      <c r="AJV2423" s="121"/>
      <c r="AJW2423" s="121"/>
      <c r="AJX2423" s="121"/>
      <c r="AJY2423" s="121"/>
      <c r="AJZ2423" s="121"/>
      <c r="AKA2423" s="121"/>
      <c r="AKB2423" s="121"/>
      <c r="AKC2423" s="121"/>
      <c r="AKD2423" s="121"/>
      <c r="AKE2423" s="121"/>
      <c r="AKF2423" s="121"/>
      <c r="AKG2423" s="121"/>
      <c r="AKH2423" s="121"/>
      <c r="AKI2423" s="121"/>
      <c r="AKJ2423" s="121"/>
      <c r="AKK2423" s="121"/>
      <c r="AKL2423" s="121"/>
      <c r="AKM2423" s="121"/>
      <c r="AKN2423" s="121"/>
      <c r="AKO2423" s="121"/>
      <c r="AKP2423" s="121"/>
      <c r="AKQ2423" s="121"/>
      <c r="AKR2423" s="121"/>
      <c r="AKS2423" s="121"/>
      <c r="AKT2423" s="121"/>
      <c r="AKU2423" s="121"/>
      <c r="AKV2423" s="121"/>
      <c r="AKW2423" s="121"/>
      <c r="AKX2423" s="121"/>
      <c r="AKY2423" s="121"/>
      <c r="AKZ2423" s="121"/>
      <c r="ALA2423" s="121"/>
      <c r="ALB2423" s="121"/>
      <c r="ALC2423" s="121"/>
      <c r="ALD2423" s="121"/>
      <c r="ALE2423" s="121"/>
      <c r="ALF2423" s="121"/>
      <c r="ALG2423" s="121"/>
      <c r="ALH2423" s="121"/>
      <c r="ALI2423" s="121"/>
      <c r="ALJ2423" s="121"/>
      <c r="ALK2423" s="121"/>
      <c r="ALL2423" s="121"/>
      <c r="ALM2423" s="121"/>
      <c r="ALN2423" s="121"/>
      <c r="ALO2423" s="121"/>
      <c r="ALP2423" s="121"/>
      <c r="ALQ2423" s="121"/>
      <c r="ALR2423" s="121"/>
      <c r="ALS2423" s="121"/>
      <c r="ALT2423" s="121"/>
      <c r="ALU2423" s="121"/>
      <c r="ALV2423" s="121"/>
      <c r="ALW2423" s="121"/>
      <c r="ALX2423" s="121"/>
      <c r="ALY2423" s="121"/>
      <c r="ALZ2423" s="121"/>
      <c r="AMA2423" s="121"/>
      <c r="AMB2423" s="121"/>
      <c r="AMC2423" s="121"/>
      <c r="AMD2423" s="121"/>
      <c r="AME2423" s="121"/>
      <c r="AMF2423" s="121"/>
      <c r="AMG2423" s="121"/>
      <c r="AMH2423" s="121"/>
      <c r="AMI2423" s="121"/>
      <c r="AMJ2423" s="121"/>
      <c r="AMK2423" s="121"/>
    </row>
    <row r="2424" spans="1:1025" s="108" customFormat="1">
      <c r="A2424" s="15">
        <v>2421</v>
      </c>
      <c r="B2424" s="274" t="s">
        <v>26</v>
      </c>
      <c r="C2424" s="274" t="s">
        <v>73</v>
      </c>
      <c r="D2424" s="81" t="s">
        <v>6029</v>
      </c>
      <c r="E2424" s="47" t="s">
        <v>6046</v>
      </c>
      <c r="F2424" s="16" t="s">
        <v>938</v>
      </c>
      <c r="G2424" s="274" t="s">
        <v>1052</v>
      </c>
      <c r="H2424" s="274" t="s">
        <v>6047</v>
      </c>
      <c r="I2424" s="47" t="s">
        <v>6043</v>
      </c>
      <c r="J2424" s="81" t="s">
        <v>2247</v>
      </c>
      <c r="K2424" s="16" t="s">
        <v>6043</v>
      </c>
      <c r="L2424" s="81" t="s">
        <v>6044</v>
      </c>
      <c r="M2424" s="282" t="s">
        <v>6045</v>
      </c>
      <c r="N2424" s="121"/>
      <c r="O2424" s="121"/>
      <c r="P2424" s="121"/>
      <c r="Q2424" s="121"/>
      <c r="R2424" s="121"/>
      <c r="S2424" s="121"/>
      <c r="T2424" s="121"/>
      <c r="U2424" s="121"/>
      <c r="V2424" s="121"/>
      <c r="W2424" s="121"/>
      <c r="X2424" s="121"/>
      <c r="Y2424" s="121"/>
      <c r="Z2424" s="121"/>
      <c r="AA2424" s="121"/>
      <c r="AB2424" s="121"/>
      <c r="AC2424" s="121"/>
      <c r="AD2424" s="121"/>
      <c r="AE2424" s="121"/>
      <c r="AF2424" s="121"/>
      <c r="AG2424" s="121"/>
      <c r="AH2424" s="121"/>
      <c r="AI2424" s="121"/>
      <c r="AJ2424" s="121"/>
      <c r="AK2424" s="121"/>
      <c r="AL2424" s="121"/>
      <c r="AM2424" s="121"/>
      <c r="AN2424" s="121"/>
      <c r="AO2424" s="121"/>
      <c r="AP2424" s="121"/>
      <c r="AQ2424" s="121"/>
      <c r="AR2424" s="121"/>
      <c r="AS2424" s="121"/>
      <c r="AT2424" s="121"/>
      <c r="AU2424" s="121"/>
      <c r="AV2424" s="121"/>
      <c r="AW2424" s="121"/>
      <c r="AX2424" s="121"/>
      <c r="AY2424" s="121"/>
      <c r="AZ2424" s="121"/>
      <c r="BA2424" s="121"/>
      <c r="BB2424" s="121"/>
      <c r="BC2424" s="121"/>
      <c r="BD2424" s="121"/>
      <c r="BE2424" s="121"/>
      <c r="BF2424" s="121"/>
      <c r="BG2424" s="121"/>
      <c r="BH2424" s="121"/>
      <c r="BI2424" s="121"/>
      <c r="BJ2424" s="121"/>
      <c r="BK2424" s="121"/>
      <c r="BL2424" s="121"/>
      <c r="BM2424" s="121"/>
      <c r="BN2424" s="121"/>
      <c r="BO2424" s="121"/>
      <c r="BP2424" s="121"/>
      <c r="BQ2424" s="121"/>
      <c r="BR2424" s="121"/>
      <c r="BS2424" s="121"/>
      <c r="BT2424" s="121"/>
      <c r="BU2424" s="121"/>
      <c r="BV2424" s="121"/>
      <c r="BW2424" s="121"/>
      <c r="BX2424" s="121"/>
      <c r="BY2424" s="121"/>
      <c r="BZ2424" s="121"/>
      <c r="CA2424" s="121"/>
      <c r="CB2424" s="121"/>
      <c r="CC2424" s="121"/>
      <c r="CD2424" s="121"/>
      <c r="CE2424" s="121"/>
      <c r="CF2424" s="121"/>
      <c r="CG2424" s="121"/>
      <c r="CH2424" s="121"/>
      <c r="CI2424" s="121"/>
      <c r="CJ2424" s="121"/>
      <c r="CK2424" s="121"/>
      <c r="CL2424" s="121"/>
      <c r="CM2424" s="121"/>
      <c r="CN2424" s="121"/>
      <c r="CO2424" s="121"/>
      <c r="CP2424" s="121"/>
      <c r="CQ2424" s="121"/>
      <c r="CR2424" s="121"/>
      <c r="CS2424" s="121"/>
      <c r="CT2424" s="121"/>
      <c r="CU2424" s="121"/>
      <c r="CV2424" s="121"/>
      <c r="CW2424" s="121"/>
      <c r="CX2424" s="121"/>
      <c r="CY2424" s="121"/>
      <c r="CZ2424" s="121"/>
      <c r="DA2424" s="121"/>
      <c r="DB2424" s="121"/>
      <c r="DC2424" s="121"/>
      <c r="DD2424" s="121"/>
      <c r="DE2424" s="121"/>
      <c r="DF2424" s="121"/>
      <c r="DG2424" s="121"/>
      <c r="DH2424" s="121"/>
      <c r="DI2424" s="121"/>
      <c r="DJ2424" s="121"/>
      <c r="DK2424" s="121"/>
      <c r="DL2424" s="121"/>
      <c r="DM2424" s="121"/>
      <c r="DN2424" s="121"/>
      <c r="DO2424" s="121"/>
      <c r="DP2424" s="121"/>
      <c r="DQ2424" s="121"/>
      <c r="DR2424" s="121"/>
      <c r="DS2424" s="121"/>
      <c r="DT2424" s="121"/>
      <c r="DU2424" s="121"/>
      <c r="DV2424" s="121"/>
      <c r="DW2424" s="121"/>
      <c r="DX2424" s="121"/>
      <c r="DY2424" s="121"/>
      <c r="DZ2424" s="121"/>
      <c r="EA2424" s="121"/>
      <c r="EB2424" s="121"/>
      <c r="EC2424" s="121"/>
      <c r="ED2424" s="121"/>
      <c r="EE2424" s="121"/>
      <c r="EF2424" s="121"/>
      <c r="EG2424" s="121"/>
      <c r="EH2424" s="121"/>
      <c r="EI2424" s="121"/>
      <c r="EJ2424" s="121"/>
      <c r="EK2424" s="121"/>
      <c r="EL2424" s="121"/>
      <c r="EM2424" s="121"/>
      <c r="EN2424" s="121"/>
      <c r="EO2424" s="121"/>
      <c r="EP2424" s="121"/>
      <c r="EQ2424" s="121"/>
      <c r="ER2424" s="121"/>
      <c r="ES2424" s="121"/>
      <c r="ET2424" s="121"/>
      <c r="EU2424" s="121"/>
      <c r="EV2424" s="121"/>
      <c r="EW2424" s="121"/>
      <c r="EX2424" s="121"/>
      <c r="EY2424" s="121"/>
      <c r="EZ2424" s="121"/>
      <c r="FA2424" s="121"/>
      <c r="FB2424" s="121"/>
      <c r="FC2424" s="121"/>
      <c r="FD2424" s="121"/>
      <c r="FE2424" s="121"/>
      <c r="FF2424" s="121"/>
      <c r="FG2424" s="121"/>
      <c r="FH2424" s="121"/>
      <c r="FI2424" s="121"/>
      <c r="FJ2424" s="121"/>
      <c r="FK2424" s="121"/>
      <c r="FL2424" s="121"/>
      <c r="FM2424" s="121"/>
      <c r="FN2424" s="121"/>
      <c r="FO2424" s="121"/>
      <c r="FP2424" s="121"/>
      <c r="FQ2424" s="121"/>
      <c r="FR2424" s="121"/>
      <c r="FS2424" s="121"/>
      <c r="FT2424" s="121"/>
      <c r="FU2424" s="121"/>
      <c r="FV2424" s="121"/>
      <c r="FW2424" s="121"/>
      <c r="FX2424" s="121"/>
      <c r="FY2424" s="121"/>
      <c r="FZ2424" s="121"/>
      <c r="GA2424" s="121"/>
      <c r="GB2424" s="121"/>
      <c r="GC2424" s="121"/>
      <c r="GD2424" s="121"/>
      <c r="GE2424" s="121"/>
      <c r="GF2424" s="121"/>
      <c r="GG2424" s="121"/>
      <c r="GH2424" s="121"/>
      <c r="GI2424" s="121"/>
      <c r="GJ2424" s="121"/>
      <c r="GK2424" s="121"/>
      <c r="GL2424" s="121"/>
      <c r="GM2424" s="121"/>
      <c r="GN2424" s="121"/>
      <c r="GO2424" s="121"/>
      <c r="GP2424" s="121"/>
      <c r="GQ2424" s="121"/>
      <c r="GR2424" s="121"/>
      <c r="GS2424" s="121"/>
      <c r="GT2424" s="121"/>
      <c r="GU2424" s="121"/>
      <c r="GV2424" s="121"/>
      <c r="GW2424" s="121"/>
      <c r="GX2424" s="121"/>
      <c r="GY2424" s="121"/>
      <c r="GZ2424" s="121"/>
      <c r="HA2424" s="121"/>
      <c r="HB2424" s="121"/>
      <c r="HC2424" s="121"/>
      <c r="HD2424" s="121"/>
      <c r="HE2424" s="121"/>
      <c r="HF2424" s="121"/>
      <c r="HG2424" s="121"/>
      <c r="HH2424" s="121"/>
      <c r="HI2424" s="121"/>
      <c r="HJ2424" s="121"/>
      <c r="HK2424" s="121"/>
      <c r="HL2424" s="121"/>
      <c r="HM2424" s="121"/>
      <c r="HN2424" s="121"/>
      <c r="HO2424" s="121"/>
      <c r="HP2424" s="121"/>
      <c r="HQ2424" s="121"/>
      <c r="HR2424" s="121"/>
      <c r="HS2424" s="121"/>
      <c r="HT2424" s="121"/>
      <c r="HU2424" s="121"/>
      <c r="HV2424" s="121"/>
      <c r="HW2424" s="121"/>
      <c r="HX2424" s="121"/>
      <c r="HY2424" s="121"/>
      <c r="HZ2424" s="121"/>
      <c r="IA2424" s="121"/>
      <c r="IB2424" s="121"/>
      <c r="IC2424" s="121"/>
      <c r="ID2424" s="121"/>
      <c r="IE2424" s="121"/>
      <c r="IF2424" s="121"/>
      <c r="IG2424" s="121"/>
      <c r="IH2424" s="121"/>
      <c r="II2424" s="121"/>
      <c r="IJ2424" s="121"/>
      <c r="IK2424" s="121"/>
      <c r="IL2424" s="121"/>
      <c r="IM2424" s="121"/>
      <c r="IN2424" s="121"/>
      <c r="IO2424" s="121"/>
      <c r="IP2424" s="121"/>
      <c r="IQ2424" s="121"/>
      <c r="IR2424" s="121"/>
      <c r="IS2424" s="121"/>
      <c r="IT2424" s="121"/>
      <c r="IU2424" s="121"/>
      <c r="IV2424" s="121"/>
      <c r="IW2424" s="121"/>
      <c r="IX2424" s="121"/>
      <c r="IY2424" s="121"/>
      <c r="IZ2424" s="121"/>
      <c r="JA2424" s="121"/>
      <c r="JB2424" s="121"/>
      <c r="JC2424" s="121"/>
      <c r="JD2424" s="121"/>
      <c r="JE2424" s="121"/>
      <c r="JF2424" s="121"/>
      <c r="JG2424" s="121"/>
      <c r="JH2424" s="121"/>
      <c r="JI2424" s="121"/>
      <c r="JJ2424" s="121"/>
      <c r="JK2424" s="121"/>
      <c r="JL2424" s="121"/>
      <c r="JM2424" s="121"/>
      <c r="JN2424" s="121"/>
      <c r="JO2424" s="121"/>
      <c r="JP2424" s="121"/>
      <c r="JQ2424" s="121"/>
      <c r="JR2424" s="121"/>
      <c r="JS2424" s="121"/>
      <c r="JT2424" s="121"/>
      <c r="JU2424" s="121"/>
      <c r="JV2424" s="121"/>
      <c r="JW2424" s="121"/>
      <c r="JX2424" s="121"/>
      <c r="JY2424" s="121"/>
      <c r="JZ2424" s="121"/>
      <c r="KA2424" s="121"/>
      <c r="KB2424" s="121"/>
      <c r="KC2424" s="121"/>
      <c r="KD2424" s="121"/>
      <c r="KE2424" s="121"/>
      <c r="KF2424" s="121"/>
      <c r="KG2424" s="121"/>
      <c r="KH2424" s="121"/>
      <c r="KI2424" s="121"/>
      <c r="KJ2424" s="121"/>
      <c r="KK2424" s="121"/>
      <c r="KL2424" s="121"/>
      <c r="KM2424" s="121"/>
      <c r="KN2424" s="121"/>
      <c r="KO2424" s="121"/>
      <c r="KP2424" s="121"/>
      <c r="KQ2424" s="121"/>
      <c r="KR2424" s="121"/>
      <c r="KS2424" s="121"/>
      <c r="KT2424" s="121"/>
      <c r="KU2424" s="121"/>
      <c r="KV2424" s="121"/>
      <c r="KW2424" s="121"/>
      <c r="KX2424" s="121"/>
      <c r="KY2424" s="121"/>
      <c r="KZ2424" s="121"/>
      <c r="LA2424" s="121"/>
      <c r="LB2424" s="121"/>
      <c r="LC2424" s="121"/>
      <c r="LD2424" s="121"/>
      <c r="LE2424" s="121"/>
      <c r="LF2424" s="121"/>
      <c r="LG2424" s="121"/>
      <c r="LH2424" s="121"/>
      <c r="LI2424" s="121"/>
      <c r="LJ2424" s="121"/>
      <c r="LK2424" s="121"/>
      <c r="LL2424" s="121"/>
      <c r="LM2424" s="121"/>
      <c r="LN2424" s="121"/>
      <c r="LO2424" s="121"/>
      <c r="LP2424" s="121"/>
      <c r="LQ2424" s="121"/>
      <c r="LR2424" s="121"/>
      <c r="LS2424" s="121"/>
      <c r="LT2424" s="121"/>
      <c r="LU2424" s="121"/>
      <c r="LV2424" s="121"/>
      <c r="LW2424" s="121"/>
      <c r="LX2424" s="121"/>
      <c r="LY2424" s="121"/>
      <c r="LZ2424" s="121"/>
      <c r="MA2424" s="121"/>
      <c r="MB2424" s="121"/>
      <c r="MC2424" s="121"/>
      <c r="MD2424" s="121"/>
      <c r="ME2424" s="121"/>
      <c r="MF2424" s="121"/>
      <c r="MG2424" s="121"/>
      <c r="MH2424" s="121"/>
      <c r="MI2424" s="121"/>
      <c r="MJ2424" s="121"/>
      <c r="MK2424" s="121"/>
      <c r="ML2424" s="121"/>
      <c r="MM2424" s="121"/>
      <c r="MN2424" s="121"/>
      <c r="MO2424" s="121"/>
      <c r="MP2424" s="121"/>
      <c r="MQ2424" s="121"/>
      <c r="MR2424" s="121"/>
      <c r="MS2424" s="121"/>
      <c r="MT2424" s="121"/>
      <c r="MU2424" s="121"/>
      <c r="MV2424" s="121"/>
      <c r="MW2424" s="121"/>
      <c r="MX2424" s="121"/>
      <c r="MY2424" s="121"/>
      <c r="MZ2424" s="121"/>
      <c r="NA2424" s="121"/>
      <c r="NB2424" s="121"/>
      <c r="NC2424" s="121"/>
      <c r="ND2424" s="121"/>
      <c r="NE2424" s="121"/>
      <c r="NF2424" s="121"/>
      <c r="NG2424" s="121"/>
      <c r="NH2424" s="121"/>
      <c r="NI2424" s="121"/>
      <c r="NJ2424" s="121"/>
      <c r="NK2424" s="121"/>
      <c r="NL2424" s="121"/>
      <c r="NM2424" s="121"/>
      <c r="NN2424" s="121"/>
      <c r="NO2424" s="121"/>
      <c r="NP2424" s="121"/>
      <c r="NQ2424" s="121"/>
      <c r="NR2424" s="121"/>
      <c r="NS2424" s="121"/>
      <c r="NT2424" s="121"/>
      <c r="NU2424" s="121"/>
      <c r="NV2424" s="121"/>
      <c r="NW2424" s="121"/>
      <c r="NX2424" s="121"/>
      <c r="NY2424" s="121"/>
      <c r="NZ2424" s="121"/>
      <c r="OA2424" s="121"/>
      <c r="OB2424" s="121"/>
      <c r="OC2424" s="121"/>
      <c r="OD2424" s="121"/>
      <c r="OE2424" s="121"/>
      <c r="OF2424" s="121"/>
      <c r="OG2424" s="121"/>
      <c r="OH2424" s="121"/>
      <c r="OI2424" s="121"/>
      <c r="OJ2424" s="121"/>
      <c r="OK2424" s="121"/>
      <c r="OL2424" s="121"/>
      <c r="OM2424" s="121"/>
      <c r="ON2424" s="121"/>
      <c r="OO2424" s="121"/>
      <c r="OP2424" s="121"/>
      <c r="OQ2424" s="121"/>
      <c r="OR2424" s="121"/>
      <c r="OS2424" s="121"/>
      <c r="OT2424" s="121"/>
      <c r="OU2424" s="121"/>
      <c r="OV2424" s="121"/>
      <c r="OW2424" s="121"/>
      <c r="OX2424" s="121"/>
      <c r="OY2424" s="121"/>
      <c r="OZ2424" s="121"/>
      <c r="PA2424" s="121"/>
      <c r="PB2424" s="121"/>
      <c r="PC2424" s="121"/>
      <c r="PD2424" s="121"/>
      <c r="PE2424" s="121"/>
      <c r="PF2424" s="121"/>
      <c r="PG2424" s="121"/>
      <c r="PH2424" s="121"/>
      <c r="PI2424" s="121"/>
      <c r="PJ2424" s="121"/>
      <c r="PK2424" s="121"/>
      <c r="PL2424" s="121"/>
      <c r="PM2424" s="121"/>
      <c r="PN2424" s="121"/>
      <c r="PO2424" s="121"/>
      <c r="PP2424" s="121"/>
      <c r="PQ2424" s="121"/>
      <c r="PR2424" s="121"/>
      <c r="PS2424" s="121"/>
      <c r="PT2424" s="121"/>
      <c r="PU2424" s="121"/>
      <c r="PV2424" s="121"/>
      <c r="PW2424" s="121"/>
      <c r="PX2424" s="121"/>
      <c r="PY2424" s="121"/>
      <c r="PZ2424" s="121"/>
      <c r="QA2424" s="121"/>
      <c r="QB2424" s="121"/>
      <c r="QC2424" s="121"/>
      <c r="QD2424" s="121"/>
      <c r="QE2424" s="121"/>
      <c r="QF2424" s="121"/>
      <c r="QG2424" s="121"/>
      <c r="QH2424" s="121"/>
      <c r="QI2424" s="121"/>
      <c r="QJ2424" s="121"/>
      <c r="QK2424" s="121"/>
      <c r="QL2424" s="121"/>
      <c r="QM2424" s="121"/>
      <c r="QN2424" s="121"/>
      <c r="QO2424" s="121"/>
      <c r="QP2424" s="121"/>
      <c r="QQ2424" s="121"/>
      <c r="QR2424" s="121"/>
      <c r="QS2424" s="121"/>
      <c r="QT2424" s="121"/>
      <c r="QU2424" s="121"/>
      <c r="QV2424" s="121"/>
      <c r="QW2424" s="121"/>
      <c r="QX2424" s="121"/>
      <c r="QY2424" s="121"/>
      <c r="QZ2424" s="121"/>
      <c r="RA2424" s="121"/>
      <c r="RB2424" s="121"/>
      <c r="RC2424" s="121"/>
      <c r="RD2424" s="121"/>
      <c r="RE2424" s="121"/>
      <c r="RF2424" s="121"/>
      <c r="RG2424" s="121"/>
      <c r="RH2424" s="121"/>
      <c r="RI2424" s="121"/>
      <c r="RJ2424" s="121"/>
      <c r="RK2424" s="121"/>
      <c r="RL2424" s="121"/>
      <c r="RM2424" s="121"/>
      <c r="RN2424" s="121"/>
      <c r="RO2424" s="121"/>
      <c r="RP2424" s="121"/>
      <c r="RQ2424" s="121"/>
      <c r="RR2424" s="121"/>
      <c r="RS2424" s="121"/>
      <c r="RT2424" s="121"/>
      <c r="RU2424" s="121"/>
      <c r="RV2424" s="121"/>
      <c r="RW2424" s="121"/>
      <c r="RX2424" s="121"/>
      <c r="RY2424" s="121"/>
      <c r="RZ2424" s="121"/>
      <c r="SA2424" s="121"/>
      <c r="SB2424" s="121"/>
      <c r="SC2424" s="121"/>
      <c r="SD2424" s="121"/>
      <c r="SE2424" s="121"/>
      <c r="SF2424" s="121"/>
      <c r="SG2424" s="121"/>
      <c r="SH2424" s="121"/>
      <c r="SI2424" s="121"/>
      <c r="SJ2424" s="121"/>
      <c r="SK2424" s="121"/>
      <c r="SL2424" s="121"/>
      <c r="SM2424" s="121"/>
      <c r="SN2424" s="121"/>
      <c r="SO2424" s="121"/>
      <c r="SP2424" s="121"/>
      <c r="SQ2424" s="121"/>
      <c r="SR2424" s="121"/>
      <c r="SS2424" s="121"/>
      <c r="ST2424" s="121"/>
      <c r="SU2424" s="121"/>
      <c r="SV2424" s="121"/>
      <c r="SW2424" s="121"/>
      <c r="SX2424" s="121"/>
      <c r="SY2424" s="121"/>
      <c r="SZ2424" s="121"/>
      <c r="TA2424" s="121"/>
      <c r="TB2424" s="121"/>
      <c r="TC2424" s="121"/>
      <c r="TD2424" s="121"/>
      <c r="TE2424" s="121"/>
      <c r="TF2424" s="121"/>
      <c r="TG2424" s="121"/>
      <c r="TH2424" s="121"/>
      <c r="TI2424" s="121"/>
      <c r="TJ2424" s="121"/>
      <c r="TK2424" s="121"/>
      <c r="TL2424" s="121"/>
      <c r="TM2424" s="121"/>
      <c r="TN2424" s="121"/>
      <c r="TO2424" s="121"/>
      <c r="TP2424" s="121"/>
      <c r="TQ2424" s="121"/>
      <c r="TR2424" s="121"/>
      <c r="TS2424" s="121"/>
      <c r="TT2424" s="121"/>
      <c r="TU2424" s="121"/>
      <c r="TV2424" s="121"/>
      <c r="TW2424" s="121"/>
      <c r="TX2424" s="121"/>
      <c r="TY2424" s="121"/>
      <c r="TZ2424" s="121"/>
      <c r="UA2424" s="121"/>
      <c r="UB2424" s="121"/>
      <c r="UC2424" s="121"/>
      <c r="UD2424" s="121"/>
      <c r="UE2424" s="121"/>
      <c r="UF2424" s="121"/>
      <c r="UG2424" s="121"/>
      <c r="UH2424" s="121"/>
      <c r="UI2424" s="121"/>
      <c r="UJ2424" s="121"/>
      <c r="UK2424" s="121"/>
      <c r="UL2424" s="121"/>
      <c r="UM2424" s="121"/>
      <c r="UN2424" s="121"/>
      <c r="UO2424" s="121"/>
      <c r="UP2424" s="121"/>
      <c r="UQ2424" s="121"/>
      <c r="UR2424" s="121"/>
      <c r="US2424" s="121"/>
      <c r="UT2424" s="121"/>
      <c r="UU2424" s="121"/>
      <c r="UV2424" s="121"/>
      <c r="UW2424" s="121"/>
      <c r="UX2424" s="121"/>
      <c r="UY2424" s="121"/>
      <c r="UZ2424" s="121"/>
      <c r="VA2424" s="121"/>
      <c r="VB2424" s="121"/>
      <c r="VC2424" s="121"/>
      <c r="VD2424" s="121"/>
      <c r="VE2424" s="121"/>
      <c r="VF2424" s="121"/>
      <c r="VG2424" s="121"/>
      <c r="VH2424" s="121"/>
      <c r="VI2424" s="121"/>
      <c r="VJ2424" s="121"/>
      <c r="VK2424" s="121"/>
      <c r="VL2424" s="121"/>
      <c r="VM2424" s="121"/>
      <c r="VN2424" s="121"/>
      <c r="VO2424" s="121"/>
      <c r="VP2424" s="121"/>
      <c r="VQ2424" s="121"/>
      <c r="VR2424" s="121"/>
      <c r="VS2424" s="121"/>
      <c r="VT2424" s="121"/>
      <c r="VU2424" s="121"/>
      <c r="VV2424" s="121"/>
      <c r="VW2424" s="121"/>
      <c r="VX2424" s="121"/>
      <c r="VY2424" s="121"/>
      <c r="VZ2424" s="121"/>
      <c r="WA2424" s="121"/>
      <c r="WB2424" s="121"/>
      <c r="WC2424" s="121"/>
      <c r="WD2424" s="121"/>
      <c r="WE2424" s="121"/>
      <c r="WF2424" s="121"/>
      <c r="WG2424" s="121"/>
      <c r="WH2424" s="121"/>
      <c r="WI2424" s="121"/>
      <c r="WJ2424" s="121"/>
      <c r="WK2424" s="121"/>
      <c r="WL2424" s="121"/>
      <c r="WM2424" s="121"/>
      <c r="WN2424" s="121"/>
      <c r="WO2424" s="121"/>
      <c r="WP2424" s="121"/>
      <c r="WQ2424" s="121"/>
      <c r="WR2424" s="121"/>
      <c r="WS2424" s="121"/>
      <c r="WT2424" s="121"/>
      <c r="WU2424" s="121"/>
      <c r="WV2424" s="121"/>
      <c r="WW2424" s="121"/>
      <c r="WX2424" s="121"/>
      <c r="WY2424" s="121"/>
      <c r="WZ2424" s="121"/>
      <c r="XA2424" s="121"/>
      <c r="XB2424" s="121"/>
      <c r="XC2424" s="121"/>
      <c r="XD2424" s="121"/>
      <c r="XE2424" s="121"/>
      <c r="XF2424" s="121"/>
      <c r="XG2424" s="121"/>
      <c r="XH2424" s="121"/>
      <c r="XI2424" s="121"/>
      <c r="XJ2424" s="121"/>
      <c r="XK2424" s="121"/>
      <c r="XL2424" s="121"/>
      <c r="XM2424" s="121"/>
      <c r="XN2424" s="121"/>
      <c r="XO2424" s="121"/>
      <c r="XP2424" s="121"/>
      <c r="XQ2424" s="121"/>
      <c r="XR2424" s="121"/>
      <c r="XS2424" s="121"/>
      <c r="XT2424" s="121"/>
      <c r="XU2424" s="121"/>
      <c r="XV2424" s="121"/>
      <c r="XW2424" s="121"/>
      <c r="XX2424" s="121"/>
      <c r="XY2424" s="121"/>
      <c r="XZ2424" s="121"/>
      <c r="YA2424" s="121"/>
      <c r="YB2424" s="121"/>
      <c r="YC2424" s="121"/>
      <c r="YD2424" s="121"/>
      <c r="YE2424" s="121"/>
      <c r="YF2424" s="121"/>
      <c r="YG2424" s="121"/>
      <c r="YH2424" s="121"/>
      <c r="YI2424" s="121"/>
      <c r="YJ2424" s="121"/>
      <c r="YK2424" s="121"/>
      <c r="YL2424" s="121"/>
      <c r="YM2424" s="121"/>
      <c r="YN2424" s="121"/>
      <c r="YO2424" s="121"/>
      <c r="YP2424" s="121"/>
      <c r="YQ2424" s="121"/>
      <c r="YR2424" s="121"/>
      <c r="YS2424" s="121"/>
      <c r="YT2424" s="121"/>
      <c r="YU2424" s="121"/>
      <c r="YV2424" s="121"/>
      <c r="YW2424" s="121"/>
      <c r="YX2424" s="121"/>
      <c r="YY2424" s="121"/>
      <c r="YZ2424" s="121"/>
      <c r="ZA2424" s="121"/>
      <c r="ZB2424" s="121"/>
      <c r="ZC2424" s="121"/>
      <c r="ZD2424" s="121"/>
      <c r="ZE2424" s="121"/>
      <c r="ZF2424" s="121"/>
      <c r="ZG2424" s="121"/>
      <c r="ZH2424" s="121"/>
      <c r="ZI2424" s="121"/>
      <c r="ZJ2424" s="121"/>
      <c r="ZK2424" s="121"/>
      <c r="ZL2424" s="121"/>
      <c r="ZM2424" s="121"/>
      <c r="ZN2424" s="121"/>
      <c r="ZO2424" s="121"/>
      <c r="ZP2424" s="121"/>
      <c r="ZQ2424" s="121"/>
      <c r="ZR2424" s="121"/>
      <c r="ZS2424" s="121"/>
      <c r="ZT2424" s="121"/>
      <c r="ZU2424" s="121"/>
      <c r="ZV2424" s="121"/>
      <c r="ZW2424" s="121"/>
      <c r="ZX2424" s="121"/>
      <c r="ZY2424" s="121"/>
      <c r="ZZ2424" s="121"/>
      <c r="AAA2424" s="121"/>
      <c r="AAB2424" s="121"/>
      <c r="AAC2424" s="121"/>
      <c r="AAD2424" s="121"/>
      <c r="AAE2424" s="121"/>
      <c r="AAF2424" s="121"/>
      <c r="AAG2424" s="121"/>
      <c r="AAH2424" s="121"/>
      <c r="AAI2424" s="121"/>
      <c r="AAJ2424" s="121"/>
      <c r="AAK2424" s="121"/>
      <c r="AAL2424" s="121"/>
      <c r="AAM2424" s="121"/>
      <c r="AAN2424" s="121"/>
      <c r="AAO2424" s="121"/>
      <c r="AAP2424" s="121"/>
      <c r="AAQ2424" s="121"/>
      <c r="AAR2424" s="121"/>
      <c r="AAS2424" s="121"/>
      <c r="AAT2424" s="121"/>
      <c r="AAU2424" s="121"/>
      <c r="AAV2424" s="121"/>
      <c r="AAW2424" s="121"/>
      <c r="AAX2424" s="121"/>
      <c r="AAY2424" s="121"/>
      <c r="AAZ2424" s="121"/>
      <c r="ABA2424" s="121"/>
      <c r="ABB2424" s="121"/>
      <c r="ABC2424" s="121"/>
      <c r="ABD2424" s="121"/>
      <c r="ABE2424" s="121"/>
      <c r="ABF2424" s="121"/>
      <c r="ABG2424" s="121"/>
      <c r="ABH2424" s="121"/>
      <c r="ABI2424" s="121"/>
      <c r="ABJ2424" s="121"/>
      <c r="ABK2424" s="121"/>
      <c r="ABL2424" s="121"/>
      <c r="ABM2424" s="121"/>
      <c r="ABN2424" s="121"/>
      <c r="ABO2424" s="121"/>
      <c r="ABP2424" s="121"/>
      <c r="ABQ2424" s="121"/>
      <c r="ABR2424" s="121"/>
      <c r="ABS2424" s="121"/>
      <c r="ABT2424" s="121"/>
      <c r="ABU2424" s="121"/>
      <c r="ABV2424" s="121"/>
      <c r="ABW2424" s="121"/>
      <c r="ABX2424" s="121"/>
      <c r="ABY2424" s="121"/>
      <c r="ABZ2424" s="121"/>
      <c r="ACA2424" s="121"/>
      <c r="ACB2424" s="121"/>
      <c r="ACC2424" s="121"/>
      <c r="ACD2424" s="121"/>
      <c r="ACE2424" s="121"/>
      <c r="ACF2424" s="121"/>
      <c r="ACG2424" s="121"/>
      <c r="ACH2424" s="121"/>
      <c r="ACI2424" s="121"/>
      <c r="ACJ2424" s="121"/>
      <c r="ACK2424" s="121"/>
      <c r="ACL2424" s="121"/>
      <c r="ACM2424" s="121"/>
      <c r="ACN2424" s="121"/>
      <c r="ACO2424" s="121"/>
      <c r="ACP2424" s="121"/>
      <c r="ACQ2424" s="121"/>
      <c r="ACR2424" s="121"/>
      <c r="ACS2424" s="121"/>
      <c r="ACT2424" s="121"/>
      <c r="ACU2424" s="121"/>
      <c r="ACV2424" s="121"/>
      <c r="ACW2424" s="121"/>
      <c r="ACX2424" s="121"/>
      <c r="ACY2424" s="121"/>
      <c r="ACZ2424" s="121"/>
      <c r="ADA2424" s="121"/>
      <c r="ADB2424" s="121"/>
      <c r="ADC2424" s="121"/>
      <c r="ADD2424" s="121"/>
      <c r="ADE2424" s="121"/>
      <c r="ADF2424" s="121"/>
      <c r="ADG2424" s="121"/>
      <c r="ADH2424" s="121"/>
      <c r="ADI2424" s="121"/>
      <c r="ADJ2424" s="121"/>
      <c r="ADK2424" s="121"/>
      <c r="ADL2424" s="121"/>
      <c r="ADM2424" s="121"/>
      <c r="ADN2424" s="121"/>
      <c r="ADO2424" s="121"/>
      <c r="ADP2424" s="121"/>
      <c r="ADQ2424" s="121"/>
      <c r="ADR2424" s="121"/>
      <c r="ADS2424" s="121"/>
      <c r="ADT2424" s="121"/>
      <c r="ADU2424" s="121"/>
      <c r="ADV2424" s="121"/>
      <c r="ADW2424" s="121"/>
      <c r="ADX2424" s="121"/>
      <c r="ADY2424" s="121"/>
      <c r="ADZ2424" s="121"/>
      <c r="AEA2424" s="121"/>
      <c r="AEB2424" s="121"/>
      <c r="AEC2424" s="121"/>
      <c r="AED2424" s="121"/>
      <c r="AEE2424" s="121"/>
      <c r="AEF2424" s="121"/>
      <c r="AEG2424" s="121"/>
      <c r="AEH2424" s="121"/>
      <c r="AEI2424" s="121"/>
      <c r="AEJ2424" s="121"/>
      <c r="AEK2424" s="121"/>
      <c r="AEL2424" s="121"/>
      <c r="AEM2424" s="121"/>
      <c r="AEN2424" s="121"/>
      <c r="AEO2424" s="121"/>
      <c r="AEP2424" s="121"/>
      <c r="AEQ2424" s="121"/>
      <c r="AER2424" s="121"/>
      <c r="AES2424" s="121"/>
      <c r="AET2424" s="121"/>
      <c r="AEU2424" s="121"/>
      <c r="AEV2424" s="121"/>
      <c r="AEW2424" s="121"/>
      <c r="AEX2424" s="121"/>
      <c r="AEY2424" s="121"/>
      <c r="AEZ2424" s="121"/>
      <c r="AFA2424" s="121"/>
      <c r="AFB2424" s="121"/>
      <c r="AFC2424" s="121"/>
      <c r="AFD2424" s="121"/>
      <c r="AFE2424" s="121"/>
      <c r="AFF2424" s="121"/>
      <c r="AFG2424" s="121"/>
      <c r="AFH2424" s="121"/>
      <c r="AFI2424" s="121"/>
      <c r="AFJ2424" s="121"/>
      <c r="AFK2424" s="121"/>
      <c r="AFL2424" s="121"/>
      <c r="AFM2424" s="121"/>
      <c r="AFN2424" s="121"/>
      <c r="AFO2424" s="121"/>
      <c r="AFP2424" s="121"/>
      <c r="AFQ2424" s="121"/>
      <c r="AFR2424" s="121"/>
      <c r="AFS2424" s="121"/>
      <c r="AFT2424" s="121"/>
      <c r="AFU2424" s="121"/>
      <c r="AFV2424" s="121"/>
      <c r="AFW2424" s="121"/>
      <c r="AFX2424" s="121"/>
      <c r="AFY2424" s="121"/>
      <c r="AFZ2424" s="121"/>
      <c r="AGA2424" s="121"/>
      <c r="AGB2424" s="121"/>
      <c r="AGC2424" s="121"/>
      <c r="AGD2424" s="121"/>
      <c r="AGE2424" s="121"/>
      <c r="AGF2424" s="121"/>
      <c r="AGG2424" s="121"/>
      <c r="AGH2424" s="121"/>
      <c r="AGI2424" s="121"/>
      <c r="AGJ2424" s="121"/>
      <c r="AGK2424" s="121"/>
      <c r="AGL2424" s="121"/>
      <c r="AGM2424" s="121"/>
      <c r="AGN2424" s="121"/>
      <c r="AGO2424" s="121"/>
      <c r="AGP2424" s="121"/>
      <c r="AGQ2424" s="121"/>
      <c r="AGR2424" s="121"/>
      <c r="AGS2424" s="121"/>
      <c r="AGT2424" s="121"/>
      <c r="AGU2424" s="121"/>
      <c r="AGV2424" s="121"/>
      <c r="AGW2424" s="121"/>
      <c r="AGX2424" s="121"/>
      <c r="AGY2424" s="121"/>
      <c r="AGZ2424" s="121"/>
      <c r="AHA2424" s="121"/>
      <c r="AHB2424" s="121"/>
      <c r="AHC2424" s="121"/>
      <c r="AHD2424" s="121"/>
      <c r="AHE2424" s="121"/>
      <c r="AHF2424" s="121"/>
      <c r="AHG2424" s="121"/>
      <c r="AHH2424" s="121"/>
      <c r="AHI2424" s="121"/>
      <c r="AHJ2424" s="121"/>
      <c r="AHK2424" s="121"/>
      <c r="AHL2424" s="121"/>
      <c r="AHM2424" s="121"/>
      <c r="AHN2424" s="121"/>
      <c r="AHO2424" s="121"/>
      <c r="AHP2424" s="121"/>
      <c r="AHQ2424" s="121"/>
      <c r="AHR2424" s="121"/>
      <c r="AHS2424" s="121"/>
      <c r="AHT2424" s="121"/>
      <c r="AHU2424" s="121"/>
      <c r="AHV2424" s="121"/>
      <c r="AHW2424" s="121"/>
      <c r="AHX2424" s="121"/>
      <c r="AHY2424" s="121"/>
      <c r="AHZ2424" s="121"/>
      <c r="AIA2424" s="121"/>
      <c r="AIB2424" s="121"/>
      <c r="AIC2424" s="121"/>
      <c r="AID2424" s="121"/>
      <c r="AIE2424" s="121"/>
      <c r="AIF2424" s="121"/>
      <c r="AIG2424" s="121"/>
      <c r="AIH2424" s="121"/>
      <c r="AII2424" s="121"/>
      <c r="AIJ2424" s="121"/>
      <c r="AIK2424" s="121"/>
      <c r="AIL2424" s="121"/>
      <c r="AIM2424" s="121"/>
      <c r="AIN2424" s="121"/>
      <c r="AIO2424" s="121"/>
      <c r="AIP2424" s="121"/>
      <c r="AIQ2424" s="121"/>
      <c r="AIR2424" s="121"/>
      <c r="AIS2424" s="121"/>
      <c r="AIT2424" s="121"/>
      <c r="AIU2424" s="121"/>
      <c r="AIV2424" s="121"/>
      <c r="AIW2424" s="121"/>
      <c r="AIX2424" s="121"/>
      <c r="AIY2424" s="121"/>
      <c r="AIZ2424" s="121"/>
      <c r="AJA2424" s="121"/>
      <c r="AJB2424" s="121"/>
      <c r="AJC2424" s="121"/>
      <c r="AJD2424" s="121"/>
      <c r="AJE2424" s="121"/>
      <c r="AJF2424" s="121"/>
      <c r="AJG2424" s="121"/>
      <c r="AJH2424" s="121"/>
      <c r="AJI2424" s="121"/>
      <c r="AJJ2424" s="121"/>
      <c r="AJK2424" s="121"/>
      <c r="AJL2424" s="121"/>
      <c r="AJM2424" s="121"/>
      <c r="AJN2424" s="121"/>
      <c r="AJO2424" s="121"/>
      <c r="AJP2424" s="121"/>
      <c r="AJQ2424" s="121"/>
      <c r="AJR2424" s="121"/>
      <c r="AJS2424" s="121"/>
      <c r="AJT2424" s="121"/>
      <c r="AJU2424" s="121"/>
      <c r="AJV2424" s="121"/>
      <c r="AJW2424" s="121"/>
      <c r="AJX2424" s="121"/>
      <c r="AJY2424" s="121"/>
      <c r="AJZ2424" s="121"/>
      <c r="AKA2424" s="121"/>
      <c r="AKB2424" s="121"/>
      <c r="AKC2424" s="121"/>
      <c r="AKD2424" s="121"/>
      <c r="AKE2424" s="121"/>
      <c r="AKF2424" s="121"/>
      <c r="AKG2424" s="121"/>
      <c r="AKH2424" s="121"/>
      <c r="AKI2424" s="121"/>
      <c r="AKJ2424" s="121"/>
      <c r="AKK2424" s="121"/>
      <c r="AKL2424" s="121"/>
      <c r="AKM2424" s="121"/>
      <c r="AKN2424" s="121"/>
      <c r="AKO2424" s="121"/>
      <c r="AKP2424" s="121"/>
      <c r="AKQ2424" s="121"/>
      <c r="AKR2424" s="121"/>
      <c r="AKS2424" s="121"/>
      <c r="AKT2424" s="121"/>
      <c r="AKU2424" s="121"/>
      <c r="AKV2424" s="121"/>
      <c r="AKW2424" s="121"/>
      <c r="AKX2424" s="121"/>
      <c r="AKY2424" s="121"/>
      <c r="AKZ2424" s="121"/>
      <c r="ALA2424" s="121"/>
      <c r="ALB2424" s="121"/>
      <c r="ALC2424" s="121"/>
      <c r="ALD2424" s="121"/>
      <c r="ALE2424" s="121"/>
      <c r="ALF2424" s="121"/>
      <c r="ALG2424" s="121"/>
      <c r="ALH2424" s="121"/>
      <c r="ALI2424" s="121"/>
      <c r="ALJ2424" s="121"/>
      <c r="ALK2424" s="121"/>
      <c r="ALL2424" s="121"/>
      <c r="ALM2424" s="121"/>
      <c r="ALN2424" s="121"/>
      <c r="ALO2424" s="121"/>
      <c r="ALP2424" s="121"/>
      <c r="ALQ2424" s="121"/>
      <c r="ALR2424" s="121"/>
      <c r="ALS2424" s="121"/>
      <c r="ALT2424" s="121"/>
      <c r="ALU2424" s="121"/>
      <c r="ALV2424" s="121"/>
      <c r="ALW2424" s="121"/>
      <c r="ALX2424" s="121"/>
      <c r="ALY2424" s="121"/>
      <c r="ALZ2424" s="121"/>
      <c r="AMA2424" s="121"/>
      <c r="AMB2424" s="121"/>
      <c r="AMC2424" s="121"/>
      <c r="AMD2424" s="121"/>
      <c r="AME2424" s="121"/>
      <c r="AMF2424" s="121"/>
      <c r="AMG2424" s="121"/>
      <c r="AMH2424" s="121"/>
      <c r="AMI2424" s="121"/>
      <c r="AMJ2424" s="121"/>
      <c r="AMK2424" s="121"/>
    </row>
    <row r="2425" spans="1:1025" s="108" customFormat="1">
      <c r="A2425" s="15">
        <v>2422</v>
      </c>
      <c r="B2425" s="81" t="s">
        <v>27</v>
      </c>
      <c r="C2425" s="274" t="s">
        <v>73</v>
      </c>
      <c r="D2425" s="81" t="s">
        <v>6029</v>
      </c>
      <c r="E2425" s="47" t="s">
        <v>6048</v>
      </c>
      <c r="F2425" s="16" t="s">
        <v>938</v>
      </c>
      <c r="G2425" s="262" t="s">
        <v>5970</v>
      </c>
      <c r="H2425" s="262" t="s">
        <v>6049</v>
      </c>
      <c r="I2425" s="47" t="s">
        <v>6043</v>
      </c>
      <c r="J2425" s="81" t="s">
        <v>2247</v>
      </c>
      <c r="K2425" s="81" t="s">
        <v>6043</v>
      </c>
      <c r="L2425" s="81" t="s">
        <v>6044</v>
      </c>
      <c r="M2425" s="282" t="s">
        <v>6045</v>
      </c>
      <c r="N2425" s="121"/>
      <c r="O2425" s="121"/>
      <c r="P2425" s="121"/>
      <c r="Q2425" s="121"/>
      <c r="R2425" s="121"/>
      <c r="S2425" s="121"/>
      <c r="T2425" s="121"/>
      <c r="U2425" s="121"/>
      <c r="V2425" s="121"/>
      <c r="W2425" s="121"/>
      <c r="X2425" s="121"/>
      <c r="Y2425" s="121"/>
      <c r="Z2425" s="121"/>
      <c r="AA2425" s="121"/>
      <c r="AB2425" s="121"/>
      <c r="AC2425" s="121"/>
      <c r="AD2425" s="121"/>
      <c r="AE2425" s="121"/>
      <c r="AF2425" s="121"/>
      <c r="AG2425" s="121"/>
      <c r="AH2425" s="121"/>
      <c r="AI2425" s="121"/>
      <c r="AJ2425" s="121"/>
      <c r="AK2425" s="121"/>
      <c r="AL2425" s="121"/>
      <c r="AM2425" s="121"/>
      <c r="AN2425" s="121"/>
      <c r="AO2425" s="121"/>
      <c r="AP2425" s="121"/>
      <c r="AQ2425" s="121"/>
      <c r="AR2425" s="121"/>
      <c r="AS2425" s="121"/>
      <c r="AT2425" s="121"/>
      <c r="AU2425" s="121"/>
      <c r="AV2425" s="121"/>
      <c r="AW2425" s="121"/>
      <c r="AX2425" s="121"/>
      <c r="AY2425" s="121"/>
      <c r="AZ2425" s="121"/>
      <c r="BA2425" s="121"/>
      <c r="BB2425" s="121"/>
      <c r="BC2425" s="121"/>
      <c r="BD2425" s="121"/>
      <c r="BE2425" s="121"/>
      <c r="BF2425" s="121"/>
      <c r="BG2425" s="121"/>
      <c r="BH2425" s="121"/>
      <c r="BI2425" s="121"/>
      <c r="BJ2425" s="121"/>
      <c r="BK2425" s="121"/>
      <c r="BL2425" s="121"/>
      <c r="BM2425" s="121"/>
      <c r="BN2425" s="121"/>
      <c r="BO2425" s="121"/>
      <c r="BP2425" s="121"/>
      <c r="BQ2425" s="121"/>
      <c r="BR2425" s="121"/>
      <c r="BS2425" s="121"/>
      <c r="BT2425" s="121"/>
      <c r="BU2425" s="121"/>
      <c r="BV2425" s="121"/>
      <c r="BW2425" s="121"/>
      <c r="BX2425" s="121"/>
      <c r="BY2425" s="121"/>
      <c r="BZ2425" s="121"/>
      <c r="CA2425" s="121"/>
      <c r="CB2425" s="121"/>
      <c r="CC2425" s="121"/>
      <c r="CD2425" s="121"/>
      <c r="CE2425" s="121"/>
      <c r="CF2425" s="121"/>
      <c r="CG2425" s="121"/>
      <c r="CH2425" s="121"/>
      <c r="CI2425" s="121"/>
      <c r="CJ2425" s="121"/>
      <c r="CK2425" s="121"/>
      <c r="CL2425" s="121"/>
      <c r="CM2425" s="121"/>
      <c r="CN2425" s="121"/>
      <c r="CO2425" s="121"/>
      <c r="CP2425" s="121"/>
      <c r="CQ2425" s="121"/>
      <c r="CR2425" s="121"/>
      <c r="CS2425" s="121"/>
      <c r="CT2425" s="121"/>
      <c r="CU2425" s="121"/>
      <c r="CV2425" s="121"/>
      <c r="CW2425" s="121"/>
      <c r="CX2425" s="121"/>
      <c r="CY2425" s="121"/>
      <c r="CZ2425" s="121"/>
      <c r="DA2425" s="121"/>
      <c r="DB2425" s="121"/>
      <c r="DC2425" s="121"/>
      <c r="DD2425" s="121"/>
      <c r="DE2425" s="121"/>
      <c r="DF2425" s="121"/>
      <c r="DG2425" s="121"/>
      <c r="DH2425" s="121"/>
      <c r="DI2425" s="121"/>
      <c r="DJ2425" s="121"/>
      <c r="DK2425" s="121"/>
      <c r="DL2425" s="121"/>
      <c r="DM2425" s="121"/>
      <c r="DN2425" s="121"/>
      <c r="DO2425" s="121"/>
      <c r="DP2425" s="121"/>
      <c r="DQ2425" s="121"/>
      <c r="DR2425" s="121"/>
      <c r="DS2425" s="121"/>
      <c r="DT2425" s="121"/>
      <c r="DU2425" s="121"/>
      <c r="DV2425" s="121"/>
      <c r="DW2425" s="121"/>
      <c r="DX2425" s="121"/>
      <c r="DY2425" s="121"/>
      <c r="DZ2425" s="121"/>
      <c r="EA2425" s="121"/>
      <c r="EB2425" s="121"/>
      <c r="EC2425" s="121"/>
      <c r="ED2425" s="121"/>
      <c r="EE2425" s="121"/>
      <c r="EF2425" s="121"/>
      <c r="EG2425" s="121"/>
      <c r="EH2425" s="121"/>
      <c r="EI2425" s="121"/>
      <c r="EJ2425" s="121"/>
      <c r="EK2425" s="121"/>
      <c r="EL2425" s="121"/>
      <c r="EM2425" s="121"/>
      <c r="EN2425" s="121"/>
      <c r="EO2425" s="121"/>
      <c r="EP2425" s="121"/>
      <c r="EQ2425" s="121"/>
      <c r="ER2425" s="121"/>
      <c r="ES2425" s="121"/>
      <c r="ET2425" s="121"/>
      <c r="EU2425" s="121"/>
      <c r="EV2425" s="121"/>
      <c r="EW2425" s="121"/>
      <c r="EX2425" s="121"/>
      <c r="EY2425" s="121"/>
      <c r="EZ2425" s="121"/>
      <c r="FA2425" s="121"/>
      <c r="FB2425" s="121"/>
      <c r="FC2425" s="121"/>
      <c r="FD2425" s="121"/>
      <c r="FE2425" s="121"/>
      <c r="FF2425" s="121"/>
      <c r="FG2425" s="121"/>
      <c r="FH2425" s="121"/>
      <c r="FI2425" s="121"/>
      <c r="FJ2425" s="121"/>
      <c r="FK2425" s="121"/>
      <c r="FL2425" s="121"/>
      <c r="FM2425" s="121"/>
      <c r="FN2425" s="121"/>
      <c r="FO2425" s="121"/>
      <c r="FP2425" s="121"/>
      <c r="FQ2425" s="121"/>
      <c r="FR2425" s="121"/>
      <c r="FS2425" s="121"/>
      <c r="FT2425" s="121"/>
      <c r="FU2425" s="121"/>
      <c r="FV2425" s="121"/>
      <c r="FW2425" s="121"/>
      <c r="FX2425" s="121"/>
      <c r="FY2425" s="121"/>
      <c r="FZ2425" s="121"/>
      <c r="GA2425" s="121"/>
      <c r="GB2425" s="121"/>
      <c r="GC2425" s="121"/>
      <c r="GD2425" s="121"/>
      <c r="GE2425" s="121"/>
      <c r="GF2425" s="121"/>
      <c r="GG2425" s="121"/>
      <c r="GH2425" s="121"/>
      <c r="GI2425" s="121"/>
      <c r="GJ2425" s="121"/>
      <c r="GK2425" s="121"/>
      <c r="GL2425" s="121"/>
      <c r="GM2425" s="121"/>
      <c r="GN2425" s="121"/>
      <c r="GO2425" s="121"/>
      <c r="GP2425" s="121"/>
      <c r="GQ2425" s="121"/>
      <c r="GR2425" s="121"/>
      <c r="GS2425" s="121"/>
      <c r="GT2425" s="121"/>
      <c r="GU2425" s="121"/>
      <c r="GV2425" s="121"/>
      <c r="GW2425" s="121"/>
      <c r="GX2425" s="121"/>
      <c r="GY2425" s="121"/>
      <c r="GZ2425" s="121"/>
      <c r="HA2425" s="121"/>
      <c r="HB2425" s="121"/>
      <c r="HC2425" s="121"/>
      <c r="HD2425" s="121"/>
      <c r="HE2425" s="121"/>
      <c r="HF2425" s="121"/>
      <c r="HG2425" s="121"/>
      <c r="HH2425" s="121"/>
      <c r="HI2425" s="121"/>
      <c r="HJ2425" s="121"/>
      <c r="HK2425" s="121"/>
      <c r="HL2425" s="121"/>
      <c r="HM2425" s="121"/>
      <c r="HN2425" s="121"/>
      <c r="HO2425" s="121"/>
      <c r="HP2425" s="121"/>
      <c r="HQ2425" s="121"/>
      <c r="HR2425" s="121"/>
      <c r="HS2425" s="121"/>
      <c r="HT2425" s="121"/>
      <c r="HU2425" s="121"/>
      <c r="HV2425" s="121"/>
      <c r="HW2425" s="121"/>
      <c r="HX2425" s="121"/>
      <c r="HY2425" s="121"/>
      <c r="HZ2425" s="121"/>
      <c r="IA2425" s="121"/>
      <c r="IB2425" s="121"/>
      <c r="IC2425" s="121"/>
      <c r="ID2425" s="121"/>
      <c r="IE2425" s="121"/>
      <c r="IF2425" s="121"/>
      <c r="IG2425" s="121"/>
      <c r="IH2425" s="121"/>
      <c r="II2425" s="121"/>
      <c r="IJ2425" s="121"/>
      <c r="IK2425" s="121"/>
      <c r="IL2425" s="121"/>
      <c r="IM2425" s="121"/>
      <c r="IN2425" s="121"/>
      <c r="IO2425" s="121"/>
      <c r="IP2425" s="121"/>
      <c r="IQ2425" s="121"/>
      <c r="IR2425" s="121"/>
      <c r="IS2425" s="121"/>
      <c r="IT2425" s="121"/>
      <c r="IU2425" s="121"/>
      <c r="IV2425" s="121"/>
      <c r="IW2425" s="121"/>
      <c r="IX2425" s="121"/>
      <c r="IY2425" s="121"/>
      <c r="IZ2425" s="121"/>
      <c r="JA2425" s="121"/>
      <c r="JB2425" s="121"/>
      <c r="JC2425" s="121"/>
      <c r="JD2425" s="121"/>
      <c r="JE2425" s="121"/>
      <c r="JF2425" s="121"/>
      <c r="JG2425" s="121"/>
      <c r="JH2425" s="121"/>
      <c r="JI2425" s="121"/>
      <c r="JJ2425" s="121"/>
      <c r="JK2425" s="121"/>
      <c r="JL2425" s="121"/>
      <c r="JM2425" s="121"/>
      <c r="JN2425" s="121"/>
      <c r="JO2425" s="121"/>
      <c r="JP2425" s="121"/>
      <c r="JQ2425" s="121"/>
      <c r="JR2425" s="121"/>
      <c r="JS2425" s="121"/>
      <c r="JT2425" s="121"/>
      <c r="JU2425" s="121"/>
      <c r="JV2425" s="121"/>
      <c r="JW2425" s="121"/>
      <c r="JX2425" s="121"/>
      <c r="JY2425" s="121"/>
      <c r="JZ2425" s="121"/>
      <c r="KA2425" s="121"/>
      <c r="KB2425" s="121"/>
      <c r="KC2425" s="121"/>
      <c r="KD2425" s="121"/>
      <c r="KE2425" s="121"/>
      <c r="KF2425" s="121"/>
      <c r="KG2425" s="121"/>
      <c r="KH2425" s="121"/>
      <c r="KI2425" s="121"/>
      <c r="KJ2425" s="121"/>
      <c r="KK2425" s="121"/>
      <c r="KL2425" s="121"/>
      <c r="KM2425" s="121"/>
      <c r="KN2425" s="121"/>
      <c r="KO2425" s="121"/>
      <c r="KP2425" s="121"/>
      <c r="KQ2425" s="121"/>
      <c r="KR2425" s="121"/>
      <c r="KS2425" s="121"/>
      <c r="KT2425" s="121"/>
      <c r="KU2425" s="121"/>
      <c r="KV2425" s="121"/>
      <c r="KW2425" s="121"/>
      <c r="KX2425" s="121"/>
      <c r="KY2425" s="121"/>
      <c r="KZ2425" s="121"/>
      <c r="LA2425" s="121"/>
      <c r="LB2425" s="121"/>
      <c r="LC2425" s="121"/>
      <c r="LD2425" s="121"/>
      <c r="LE2425" s="121"/>
      <c r="LF2425" s="121"/>
      <c r="LG2425" s="121"/>
      <c r="LH2425" s="121"/>
      <c r="LI2425" s="121"/>
      <c r="LJ2425" s="121"/>
      <c r="LK2425" s="121"/>
      <c r="LL2425" s="121"/>
      <c r="LM2425" s="121"/>
      <c r="LN2425" s="121"/>
      <c r="LO2425" s="121"/>
      <c r="LP2425" s="121"/>
      <c r="LQ2425" s="121"/>
      <c r="LR2425" s="121"/>
      <c r="LS2425" s="121"/>
      <c r="LT2425" s="121"/>
      <c r="LU2425" s="121"/>
      <c r="LV2425" s="121"/>
      <c r="LW2425" s="121"/>
      <c r="LX2425" s="121"/>
      <c r="LY2425" s="121"/>
      <c r="LZ2425" s="121"/>
      <c r="MA2425" s="121"/>
      <c r="MB2425" s="121"/>
      <c r="MC2425" s="121"/>
      <c r="MD2425" s="121"/>
      <c r="ME2425" s="121"/>
      <c r="MF2425" s="121"/>
      <c r="MG2425" s="121"/>
      <c r="MH2425" s="121"/>
      <c r="MI2425" s="121"/>
      <c r="MJ2425" s="121"/>
      <c r="MK2425" s="121"/>
      <c r="ML2425" s="121"/>
      <c r="MM2425" s="121"/>
      <c r="MN2425" s="121"/>
      <c r="MO2425" s="121"/>
      <c r="MP2425" s="121"/>
      <c r="MQ2425" s="121"/>
      <c r="MR2425" s="121"/>
      <c r="MS2425" s="121"/>
      <c r="MT2425" s="121"/>
      <c r="MU2425" s="121"/>
      <c r="MV2425" s="121"/>
      <c r="MW2425" s="121"/>
      <c r="MX2425" s="121"/>
      <c r="MY2425" s="121"/>
      <c r="MZ2425" s="121"/>
      <c r="NA2425" s="121"/>
      <c r="NB2425" s="121"/>
      <c r="NC2425" s="121"/>
      <c r="ND2425" s="121"/>
      <c r="NE2425" s="121"/>
      <c r="NF2425" s="121"/>
      <c r="NG2425" s="121"/>
      <c r="NH2425" s="121"/>
      <c r="NI2425" s="121"/>
      <c r="NJ2425" s="121"/>
      <c r="NK2425" s="121"/>
      <c r="NL2425" s="121"/>
      <c r="NM2425" s="121"/>
      <c r="NN2425" s="121"/>
      <c r="NO2425" s="121"/>
      <c r="NP2425" s="121"/>
      <c r="NQ2425" s="121"/>
      <c r="NR2425" s="121"/>
      <c r="NS2425" s="121"/>
      <c r="NT2425" s="121"/>
      <c r="NU2425" s="121"/>
      <c r="NV2425" s="121"/>
      <c r="NW2425" s="121"/>
      <c r="NX2425" s="121"/>
      <c r="NY2425" s="121"/>
      <c r="NZ2425" s="121"/>
      <c r="OA2425" s="121"/>
      <c r="OB2425" s="121"/>
      <c r="OC2425" s="121"/>
      <c r="OD2425" s="121"/>
      <c r="OE2425" s="121"/>
      <c r="OF2425" s="121"/>
      <c r="OG2425" s="121"/>
      <c r="OH2425" s="121"/>
      <c r="OI2425" s="121"/>
      <c r="OJ2425" s="121"/>
      <c r="OK2425" s="121"/>
      <c r="OL2425" s="121"/>
      <c r="OM2425" s="121"/>
      <c r="ON2425" s="121"/>
      <c r="OO2425" s="121"/>
      <c r="OP2425" s="121"/>
      <c r="OQ2425" s="121"/>
      <c r="OR2425" s="121"/>
      <c r="OS2425" s="121"/>
      <c r="OT2425" s="121"/>
      <c r="OU2425" s="121"/>
      <c r="OV2425" s="121"/>
      <c r="OW2425" s="121"/>
      <c r="OX2425" s="121"/>
      <c r="OY2425" s="121"/>
      <c r="OZ2425" s="121"/>
      <c r="PA2425" s="121"/>
      <c r="PB2425" s="121"/>
      <c r="PC2425" s="121"/>
      <c r="PD2425" s="121"/>
      <c r="PE2425" s="121"/>
      <c r="PF2425" s="121"/>
      <c r="PG2425" s="121"/>
      <c r="PH2425" s="121"/>
      <c r="PI2425" s="121"/>
      <c r="PJ2425" s="121"/>
      <c r="PK2425" s="121"/>
      <c r="PL2425" s="121"/>
      <c r="PM2425" s="121"/>
      <c r="PN2425" s="121"/>
      <c r="PO2425" s="121"/>
      <c r="PP2425" s="121"/>
      <c r="PQ2425" s="121"/>
      <c r="PR2425" s="121"/>
      <c r="PS2425" s="121"/>
      <c r="PT2425" s="121"/>
      <c r="PU2425" s="121"/>
      <c r="PV2425" s="121"/>
      <c r="PW2425" s="121"/>
      <c r="PX2425" s="121"/>
      <c r="PY2425" s="121"/>
      <c r="PZ2425" s="121"/>
      <c r="QA2425" s="121"/>
      <c r="QB2425" s="121"/>
      <c r="QC2425" s="121"/>
      <c r="QD2425" s="121"/>
      <c r="QE2425" s="121"/>
      <c r="QF2425" s="121"/>
      <c r="QG2425" s="121"/>
      <c r="QH2425" s="121"/>
      <c r="QI2425" s="121"/>
      <c r="QJ2425" s="121"/>
      <c r="QK2425" s="121"/>
      <c r="QL2425" s="121"/>
      <c r="QM2425" s="121"/>
      <c r="QN2425" s="121"/>
      <c r="QO2425" s="121"/>
      <c r="QP2425" s="121"/>
      <c r="QQ2425" s="121"/>
      <c r="QR2425" s="121"/>
      <c r="QS2425" s="121"/>
      <c r="QT2425" s="121"/>
      <c r="QU2425" s="121"/>
      <c r="QV2425" s="121"/>
      <c r="QW2425" s="121"/>
      <c r="QX2425" s="121"/>
      <c r="QY2425" s="121"/>
      <c r="QZ2425" s="121"/>
      <c r="RA2425" s="121"/>
      <c r="RB2425" s="121"/>
      <c r="RC2425" s="121"/>
      <c r="RD2425" s="121"/>
      <c r="RE2425" s="121"/>
      <c r="RF2425" s="121"/>
      <c r="RG2425" s="121"/>
      <c r="RH2425" s="121"/>
      <c r="RI2425" s="121"/>
      <c r="RJ2425" s="121"/>
      <c r="RK2425" s="121"/>
      <c r="RL2425" s="121"/>
      <c r="RM2425" s="121"/>
      <c r="RN2425" s="121"/>
      <c r="RO2425" s="121"/>
      <c r="RP2425" s="121"/>
      <c r="RQ2425" s="121"/>
      <c r="RR2425" s="121"/>
      <c r="RS2425" s="121"/>
      <c r="RT2425" s="121"/>
      <c r="RU2425" s="121"/>
      <c r="RV2425" s="121"/>
      <c r="RW2425" s="121"/>
      <c r="RX2425" s="121"/>
      <c r="RY2425" s="121"/>
      <c r="RZ2425" s="121"/>
      <c r="SA2425" s="121"/>
      <c r="SB2425" s="121"/>
      <c r="SC2425" s="121"/>
      <c r="SD2425" s="121"/>
      <c r="SE2425" s="121"/>
      <c r="SF2425" s="121"/>
      <c r="SG2425" s="121"/>
      <c r="SH2425" s="121"/>
      <c r="SI2425" s="121"/>
      <c r="SJ2425" s="121"/>
      <c r="SK2425" s="121"/>
      <c r="SL2425" s="121"/>
      <c r="SM2425" s="121"/>
      <c r="SN2425" s="121"/>
      <c r="SO2425" s="121"/>
      <c r="SP2425" s="121"/>
      <c r="SQ2425" s="121"/>
      <c r="SR2425" s="121"/>
      <c r="SS2425" s="121"/>
      <c r="ST2425" s="121"/>
      <c r="SU2425" s="121"/>
      <c r="SV2425" s="121"/>
      <c r="SW2425" s="121"/>
      <c r="SX2425" s="121"/>
      <c r="SY2425" s="121"/>
      <c r="SZ2425" s="121"/>
      <c r="TA2425" s="121"/>
      <c r="TB2425" s="121"/>
      <c r="TC2425" s="121"/>
      <c r="TD2425" s="121"/>
      <c r="TE2425" s="121"/>
      <c r="TF2425" s="121"/>
      <c r="TG2425" s="121"/>
      <c r="TH2425" s="121"/>
      <c r="TI2425" s="121"/>
      <c r="TJ2425" s="121"/>
      <c r="TK2425" s="121"/>
      <c r="TL2425" s="121"/>
      <c r="TM2425" s="121"/>
      <c r="TN2425" s="121"/>
      <c r="TO2425" s="121"/>
      <c r="TP2425" s="121"/>
      <c r="TQ2425" s="121"/>
      <c r="TR2425" s="121"/>
      <c r="TS2425" s="121"/>
      <c r="TT2425" s="121"/>
      <c r="TU2425" s="121"/>
      <c r="TV2425" s="121"/>
      <c r="TW2425" s="121"/>
      <c r="TX2425" s="121"/>
      <c r="TY2425" s="121"/>
      <c r="TZ2425" s="121"/>
      <c r="UA2425" s="121"/>
      <c r="UB2425" s="121"/>
      <c r="UC2425" s="121"/>
      <c r="UD2425" s="121"/>
      <c r="UE2425" s="121"/>
      <c r="UF2425" s="121"/>
      <c r="UG2425" s="121"/>
      <c r="UH2425" s="121"/>
      <c r="UI2425" s="121"/>
      <c r="UJ2425" s="121"/>
      <c r="UK2425" s="121"/>
      <c r="UL2425" s="121"/>
      <c r="UM2425" s="121"/>
      <c r="UN2425" s="121"/>
      <c r="UO2425" s="121"/>
      <c r="UP2425" s="121"/>
      <c r="UQ2425" s="121"/>
      <c r="UR2425" s="121"/>
      <c r="US2425" s="121"/>
      <c r="UT2425" s="121"/>
      <c r="UU2425" s="121"/>
      <c r="UV2425" s="121"/>
      <c r="UW2425" s="121"/>
      <c r="UX2425" s="121"/>
      <c r="UY2425" s="121"/>
      <c r="UZ2425" s="121"/>
      <c r="VA2425" s="121"/>
      <c r="VB2425" s="121"/>
      <c r="VC2425" s="121"/>
      <c r="VD2425" s="121"/>
      <c r="VE2425" s="121"/>
      <c r="VF2425" s="121"/>
      <c r="VG2425" s="121"/>
      <c r="VH2425" s="121"/>
      <c r="VI2425" s="121"/>
      <c r="VJ2425" s="121"/>
      <c r="VK2425" s="121"/>
      <c r="VL2425" s="121"/>
      <c r="VM2425" s="121"/>
      <c r="VN2425" s="121"/>
      <c r="VO2425" s="121"/>
      <c r="VP2425" s="121"/>
      <c r="VQ2425" s="121"/>
      <c r="VR2425" s="121"/>
      <c r="VS2425" s="121"/>
      <c r="VT2425" s="121"/>
      <c r="VU2425" s="121"/>
      <c r="VV2425" s="121"/>
      <c r="VW2425" s="121"/>
      <c r="VX2425" s="121"/>
      <c r="VY2425" s="121"/>
      <c r="VZ2425" s="121"/>
      <c r="WA2425" s="121"/>
      <c r="WB2425" s="121"/>
      <c r="WC2425" s="121"/>
      <c r="WD2425" s="121"/>
      <c r="WE2425" s="121"/>
      <c r="WF2425" s="121"/>
      <c r="WG2425" s="121"/>
      <c r="WH2425" s="121"/>
      <c r="WI2425" s="121"/>
      <c r="WJ2425" s="121"/>
      <c r="WK2425" s="121"/>
      <c r="WL2425" s="121"/>
      <c r="WM2425" s="121"/>
      <c r="WN2425" s="121"/>
      <c r="WO2425" s="121"/>
      <c r="WP2425" s="121"/>
      <c r="WQ2425" s="121"/>
      <c r="WR2425" s="121"/>
      <c r="WS2425" s="121"/>
      <c r="WT2425" s="121"/>
      <c r="WU2425" s="121"/>
      <c r="WV2425" s="121"/>
      <c r="WW2425" s="121"/>
      <c r="WX2425" s="121"/>
      <c r="WY2425" s="121"/>
      <c r="WZ2425" s="121"/>
      <c r="XA2425" s="121"/>
      <c r="XB2425" s="121"/>
      <c r="XC2425" s="121"/>
      <c r="XD2425" s="121"/>
      <c r="XE2425" s="121"/>
      <c r="XF2425" s="121"/>
      <c r="XG2425" s="121"/>
      <c r="XH2425" s="121"/>
      <c r="XI2425" s="121"/>
      <c r="XJ2425" s="121"/>
      <c r="XK2425" s="121"/>
      <c r="XL2425" s="121"/>
      <c r="XM2425" s="121"/>
      <c r="XN2425" s="121"/>
      <c r="XO2425" s="121"/>
      <c r="XP2425" s="121"/>
      <c r="XQ2425" s="121"/>
      <c r="XR2425" s="121"/>
      <c r="XS2425" s="121"/>
      <c r="XT2425" s="121"/>
      <c r="XU2425" s="121"/>
      <c r="XV2425" s="121"/>
      <c r="XW2425" s="121"/>
      <c r="XX2425" s="121"/>
      <c r="XY2425" s="121"/>
      <c r="XZ2425" s="121"/>
      <c r="YA2425" s="121"/>
      <c r="YB2425" s="121"/>
      <c r="YC2425" s="121"/>
      <c r="YD2425" s="121"/>
      <c r="YE2425" s="121"/>
      <c r="YF2425" s="121"/>
      <c r="YG2425" s="121"/>
      <c r="YH2425" s="121"/>
      <c r="YI2425" s="121"/>
      <c r="YJ2425" s="121"/>
      <c r="YK2425" s="121"/>
      <c r="YL2425" s="121"/>
      <c r="YM2425" s="121"/>
      <c r="YN2425" s="121"/>
      <c r="YO2425" s="121"/>
      <c r="YP2425" s="121"/>
      <c r="YQ2425" s="121"/>
      <c r="YR2425" s="121"/>
      <c r="YS2425" s="121"/>
      <c r="YT2425" s="121"/>
      <c r="YU2425" s="121"/>
      <c r="YV2425" s="121"/>
      <c r="YW2425" s="121"/>
      <c r="YX2425" s="121"/>
      <c r="YY2425" s="121"/>
      <c r="YZ2425" s="121"/>
      <c r="ZA2425" s="121"/>
      <c r="ZB2425" s="121"/>
      <c r="ZC2425" s="121"/>
      <c r="ZD2425" s="121"/>
      <c r="ZE2425" s="121"/>
      <c r="ZF2425" s="121"/>
      <c r="ZG2425" s="121"/>
      <c r="ZH2425" s="121"/>
      <c r="ZI2425" s="121"/>
      <c r="ZJ2425" s="121"/>
      <c r="ZK2425" s="121"/>
      <c r="ZL2425" s="121"/>
      <c r="ZM2425" s="121"/>
      <c r="ZN2425" s="121"/>
      <c r="ZO2425" s="121"/>
      <c r="ZP2425" s="121"/>
      <c r="ZQ2425" s="121"/>
      <c r="ZR2425" s="121"/>
      <c r="ZS2425" s="121"/>
      <c r="ZT2425" s="121"/>
      <c r="ZU2425" s="121"/>
      <c r="ZV2425" s="121"/>
      <c r="ZW2425" s="121"/>
      <c r="ZX2425" s="121"/>
      <c r="ZY2425" s="121"/>
      <c r="ZZ2425" s="121"/>
      <c r="AAA2425" s="121"/>
      <c r="AAB2425" s="121"/>
      <c r="AAC2425" s="121"/>
      <c r="AAD2425" s="121"/>
      <c r="AAE2425" s="121"/>
      <c r="AAF2425" s="121"/>
      <c r="AAG2425" s="121"/>
      <c r="AAH2425" s="121"/>
      <c r="AAI2425" s="121"/>
      <c r="AAJ2425" s="121"/>
      <c r="AAK2425" s="121"/>
      <c r="AAL2425" s="121"/>
      <c r="AAM2425" s="121"/>
      <c r="AAN2425" s="121"/>
      <c r="AAO2425" s="121"/>
      <c r="AAP2425" s="121"/>
      <c r="AAQ2425" s="121"/>
      <c r="AAR2425" s="121"/>
      <c r="AAS2425" s="121"/>
      <c r="AAT2425" s="121"/>
      <c r="AAU2425" s="121"/>
      <c r="AAV2425" s="121"/>
      <c r="AAW2425" s="121"/>
      <c r="AAX2425" s="121"/>
      <c r="AAY2425" s="121"/>
      <c r="AAZ2425" s="121"/>
      <c r="ABA2425" s="121"/>
      <c r="ABB2425" s="121"/>
      <c r="ABC2425" s="121"/>
      <c r="ABD2425" s="121"/>
      <c r="ABE2425" s="121"/>
      <c r="ABF2425" s="121"/>
      <c r="ABG2425" s="121"/>
      <c r="ABH2425" s="121"/>
      <c r="ABI2425" s="121"/>
      <c r="ABJ2425" s="121"/>
      <c r="ABK2425" s="121"/>
      <c r="ABL2425" s="121"/>
      <c r="ABM2425" s="121"/>
      <c r="ABN2425" s="121"/>
      <c r="ABO2425" s="121"/>
      <c r="ABP2425" s="121"/>
      <c r="ABQ2425" s="121"/>
      <c r="ABR2425" s="121"/>
      <c r="ABS2425" s="121"/>
      <c r="ABT2425" s="121"/>
      <c r="ABU2425" s="121"/>
      <c r="ABV2425" s="121"/>
      <c r="ABW2425" s="121"/>
      <c r="ABX2425" s="121"/>
      <c r="ABY2425" s="121"/>
      <c r="ABZ2425" s="121"/>
      <c r="ACA2425" s="121"/>
      <c r="ACB2425" s="121"/>
      <c r="ACC2425" s="121"/>
      <c r="ACD2425" s="121"/>
      <c r="ACE2425" s="121"/>
      <c r="ACF2425" s="121"/>
      <c r="ACG2425" s="121"/>
      <c r="ACH2425" s="121"/>
      <c r="ACI2425" s="121"/>
      <c r="ACJ2425" s="121"/>
      <c r="ACK2425" s="121"/>
      <c r="ACL2425" s="121"/>
      <c r="ACM2425" s="121"/>
      <c r="ACN2425" s="121"/>
      <c r="ACO2425" s="121"/>
      <c r="ACP2425" s="121"/>
      <c r="ACQ2425" s="121"/>
      <c r="ACR2425" s="121"/>
      <c r="ACS2425" s="121"/>
      <c r="ACT2425" s="121"/>
      <c r="ACU2425" s="121"/>
      <c r="ACV2425" s="121"/>
      <c r="ACW2425" s="121"/>
      <c r="ACX2425" s="121"/>
      <c r="ACY2425" s="121"/>
      <c r="ACZ2425" s="121"/>
      <c r="ADA2425" s="121"/>
      <c r="ADB2425" s="121"/>
      <c r="ADC2425" s="121"/>
      <c r="ADD2425" s="121"/>
      <c r="ADE2425" s="121"/>
      <c r="ADF2425" s="121"/>
      <c r="ADG2425" s="121"/>
      <c r="ADH2425" s="121"/>
      <c r="ADI2425" s="121"/>
      <c r="ADJ2425" s="121"/>
      <c r="ADK2425" s="121"/>
      <c r="ADL2425" s="121"/>
      <c r="ADM2425" s="121"/>
      <c r="ADN2425" s="121"/>
      <c r="ADO2425" s="121"/>
      <c r="ADP2425" s="121"/>
      <c r="ADQ2425" s="121"/>
      <c r="ADR2425" s="121"/>
      <c r="ADS2425" s="121"/>
      <c r="ADT2425" s="121"/>
      <c r="ADU2425" s="121"/>
      <c r="ADV2425" s="121"/>
      <c r="ADW2425" s="121"/>
      <c r="ADX2425" s="121"/>
      <c r="ADY2425" s="121"/>
      <c r="ADZ2425" s="121"/>
      <c r="AEA2425" s="121"/>
      <c r="AEB2425" s="121"/>
      <c r="AEC2425" s="121"/>
      <c r="AED2425" s="121"/>
      <c r="AEE2425" s="121"/>
      <c r="AEF2425" s="121"/>
      <c r="AEG2425" s="121"/>
      <c r="AEH2425" s="121"/>
      <c r="AEI2425" s="121"/>
      <c r="AEJ2425" s="121"/>
      <c r="AEK2425" s="121"/>
      <c r="AEL2425" s="121"/>
      <c r="AEM2425" s="121"/>
      <c r="AEN2425" s="121"/>
      <c r="AEO2425" s="121"/>
      <c r="AEP2425" s="121"/>
      <c r="AEQ2425" s="121"/>
      <c r="AER2425" s="121"/>
      <c r="AES2425" s="121"/>
      <c r="AET2425" s="121"/>
      <c r="AEU2425" s="121"/>
      <c r="AEV2425" s="121"/>
      <c r="AEW2425" s="121"/>
      <c r="AEX2425" s="121"/>
      <c r="AEY2425" s="121"/>
      <c r="AEZ2425" s="121"/>
      <c r="AFA2425" s="121"/>
      <c r="AFB2425" s="121"/>
      <c r="AFC2425" s="121"/>
      <c r="AFD2425" s="121"/>
      <c r="AFE2425" s="121"/>
      <c r="AFF2425" s="121"/>
      <c r="AFG2425" s="121"/>
      <c r="AFH2425" s="121"/>
      <c r="AFI2425" s="121"/>
      <c r="AFJ2425" s="121"/>
      <c r="AFK2425" s="121"/>
      <c r="AFL2425" s="121"/>
      <c r="AFM2425" s="121"/>
      <c r="AFN2425" s="121"/>
      <c r="AFO2425" s="121"/>
      <c r="AFP2425" s="121"/>
      <c r="AFQ2425" s="121"/>
      <c r="AFR2425" s="121"/>
      <c r="AFS2425" s="121"/>
      <c r="AFT2425" s="121"/>
      <c r="AFU2425" s="121"/>
      <c r="AFV2425" s="121"/>
      <c r="AFW2425" s="121"/>
      <c r="AFX2425" s="121"/>
      <c r="AFY2425" s="121"/>
      <c r="AFZ2425" s="121"/>
      <c r="AGA2425" s="121"/>
      <c r="AGB2425" s="121"/>
      <c r="AGC2425" s="121"/>
      <c r="AGD2425" s="121"/>
      <c r="AGE2425" s="121"/>
      <c r="AGF2425" s="121"/>
      <c r="AGG2425" s="121"/>
      <c r="AGH2425" s="121"/>
      <c r="AGI2425" s="121"/>
      <c r="AGJ2425" s="121"/>
      <c r="AGK2425" s="121"/>
      <c r="AGL2425" s="121"/>
      <c r="AGM2425" s="121"/>
      <c r="AGN2425" s="121"/>
      <c r="AGO2425" s="121"/>
      <c r="AGP2425" s="121"/>
      <c r="AGQ2425" s="121"/>
      <c r="AGR2425" s="121"/>
      <c r="AGS2425" s="121"/>
      <c r="AGT2425" s="121"/>
      <c r="AGU2425" s="121"/>
      <c r="AGV2425" s="121"/>
      <c r="AGW2425" s="121"/>
      <c r="AGX2425" s="121"/>
      <c r="AGY2425" s="121"/>
      <c r="AGZ2425" s="121"/>
      <c r="AHA2425" s="121"/>
      <c r="AHB2425" s="121"/>
      <c r="AHC2425" s="121"/>
      <c r="AHD2425" s="121"/>
      <c r="AHE2425" s="121"/>
      <c r="AHF2425" s="121"/>
      <c r="AHG2425" s="121"/>
      <c r="AHH2425" s="121"/>
      <c r="AHI2425" s="121"/>
      <c r="AHJ2425" s="121"/>
      <c r="AHK2425" s="121"/>
      <c r="AHL2425" s="121"/>
      <c r="AHM2425" s="121"/>
      <c r="AHN2425" s="121"/>
      <c r="AHO2425" s="121"/>
      <c r="AHP2425" s="121"/>
      <c r="AHQ2425" s="121"/>
      <c r="AHR2425" s="121"/>
      <c r="AHS2425" s="121"/>
      <c r="AHT2425" s="121"/>
      <c r="AHU2425" s="121"/>
      <c r="AHV2425" s="121"/>
      <c r="AHW2425" s="121"/>
      <c r="AHX2425" s="121"/>
      <c r="AHY2425" s="121"/>
      <c r="AHZ2425" s="121"/>
      <c r="AIA2425" s="121"/>
      <c r="AIB2425" s="121"/>
      <c r="AIC2425" s="121"/>
      <c r="AID2425" s="121"/>
      <c r="AIE2425" s="121"/>
      <c r="AIF2425" s="121"/>
      <c r="AIG2425" s="121"/>
      <c r="AIH2425" s="121"/>
      <c r="AII2425" s="121"/>
      <c r="AIJ2425" s="121"/>
      <c r="AIK2425" s="121"/>
      <c r="AIL2425" s="121"/>
      <c r="AIM2425" s="121"/>
      <c r="AIN2425" s="121"/>
      <c r="AIO2425" s="121"/>
      <c r="AIP2425" s="121"/>
      <c r="AIQ2425" s="121"/>
      <c r="AIR2425" s="121"/>
      <c r="AIS2425" s="121"/>
      <c r="AIT2425" s="121"/>
      <c r="AIU2425" s="121"/>
      <c r="AIV2425" s="121"/>
      <c r="AIW2425" s="121"/>
      <c r="AIX2425" s="121"/>
      <c r="AIY2425" s="121"/>
      <c r="AIZ2425" s="121"/>
      <c r="AJA2425" s="121"/>
      <c r="AJB2425" s="121"/>
      <c r="AJC2425" s="121"/>
      <c r="AJD2425" s="121"/>
      <c r="AJE2425" s="121"/>
      <c r="AJF2425" s="121"/>
      <c r="AJG2425" s="121"/>
      <c r="AJH2425" s="121"/>
      <c r="AJI2425" s="121"/>
      <c r="AJJ2425" s="121"/>
      <c r="AJK2425" s="121"/>
      <c r="AJL2425" s="121"/>
      <c r="AJM2425" s="121"/>
      <c r="AJN2425" s="121"/>
      <c r="AJO2425" s="121"/>
      <c r="AJP2425" s="121"/>
      <c r="AJQ2425" s="121"/>
      <c r="AJR2425" s="121"/>
      <c r="AJS2425" s="121"/>
      <c r="AJT2425" s="121"/>
      <c r="AJU2425" s="121"/>
      <c r="AJV2425" s="121"/>
      <c r="AJW2425" s="121"/>
      <c r="AJX2425" s="121"/>
      <c r="AJY2425" s="121"/>
      <c r="AJZ2425" s="121"/>
      <c r="AKA2425" s="121"/>
      <c r="AKB2425" s="121"/>
      <c r="AKC2425" s="121"/>
      <c r="AKD2425" s="121"/>
      <c r="AKE2425" s="121"/>
      <c r="AKF2425" s="121"/>
      <c r="AKG2425" s="121"/>
      <c r="AKH2425" s="121"/>
      <c r="AKI2425" s="121"/>
      <c r="AKJ2425" s="121"/>
      <c r="AKK2425" s="121"/>
      <c r="AKL2425" s="121"/>
      <c r="AKM2425" s="121"/>
      <c r="AKN2425" s="121"/>
      <c r="AKO2425" s="121"/>
      <c r="AKP2425" s="121"/>
      <c r="AKQ2425" s="121"/>
      <c r="AKR2425" s="121"/>
      <c r="AKS2425" s="121"/>
      <c r="AKT2425" s="121"/>
      <c r="AKU2425" s="121"/>
      <c r="AKV2425" s="121"/>
      <c r="AKW2425" s="121"/>
      <c r="AKX2425" s="121"/>
      <c r="AKY2425" s="121"/>
      <c r="AKZ2425" s="121"/>
      <c r="ALA2425" s="121"/>
      <c r="ALB2425" s="121"/>
      <c r="ALC2425" s="121"/>
      <c r="ALD2425" s="121"/>
      <c r="ALE2425" s="121"/>
      <c r="ALF2425" s="121"/>
      <c r="ALG2425" s="121"/>
      <c r="ALH2425" s="121"/>
      <c r="ALI2425" s="121"/>
      <c r="ALJ2425" s="121"/>
      <c r="ALK2425" s="121"/>
      <c r="ALL2425" s="121"/>
      <c r="ALM2425" s="121"/>
      <c r="ALN2425" s="121"/>
      <c r="ALO2425" s="121"/>
      <c r="ALP2425" s="121"/>
      <c r="ALQ2425" s="121"/>
      <c r="ALR2425" s="121"/>
      <c r="ALS2425" s="121"/>
      <c r="ALT2425" s="121"/>
      <c r="ALU2425" s="121"/>
      <c r="ALV2425" s="121"/>
      <c r="ALW2425" s="121"/>
      <c r="ALX2425" s="121"/>
      <c r="ALY2425" s="121"/>
      <c r="ALZ2425" s="121"/>
      <c r="AMA2425" s="121"/>
      <c r="AMB2425" s="121"/>
      <c r="AMC2425" s="121"/>
      <c r="AMD2425" s="121"/>
      <c r="AME2425" s="121"/>
      <c r="AMF2425" s="121"/>
      <c r="AMG2425" s="121"/>
      <c r="AMH2425" s="121"/>
      <c r="AMI2425" s="121"/>
      <c r="AMJ2425" s="121"/>
      <c r="AMK2425" s="121"/>
    </row>
    <row r="2426" spans="1:1025" s="108" customFormat="1">
      <c r="A2426" s="15">
        <v>2423</v>
      </c>
      <c r="B2426" s="81" t="s">
        <v>27</v>
      </c>
      <c r="C2426" s="274" t="s">
        <v>73</v>
      </c>
      <c r="D2426" s="81" t="s">
        <v>6029</v>
      </c>
      <c r="E2426" s="47" t="s">
        <v>6050</v>
      </c>
      <c r="F2426" s="16" t="s">
        <v>938</v>
      </c>
      <c r="G2426" s="261" t="s">
        <v>5722</v>
      </c>
      <c r="H2426" s="261">
        <v>44207</v>
      </c>
      <c r="I2426" s="47" t="s">
        <v>6051</v>
      </c>
      <c r="J2426" s="81" t="s">
        <v>6052</v>
      </c>
      <c r="K2426" s="81" t="s">
        <v>6053</v>
      </c>
      <c r="L2426" s="81" t="s">
        <v>6054</v>
      </c>
      <c r="M2426" s="282" t="s">
        <v>6055</v>
      </c>
      <c r="N2426" s="121"/>
      <c r="O2426" s="121"/>
      <c r="P2426" s="121"/>
      <c r="Q2426" s="121"/>
      <c r="R2426" s="121"/>
      <c r="S2426" s="121"/>
      <c r="T2426" s="121"/>
      <c r="U2426" s="121"/>
      <c r="V2426" s="121"/>
      <c r="W2426" s="121"/>
      <c r="X2426" s="121"/>
      <c r="Y2426" s="121"/>
      <c r="Z2426" s="121"/>
      <c r="AA2426" s="121"/>
      <c r="AB2426" s="121"/>
      <c r="AC2426" s="121"/>
      <c r="AD2426" s="121"/>
      <c r="AE2426" s="121"/>
      <c r="AF2426" s="121"/>
      <c r="AG2426" s="121"/>
      <c r="AH2426" s="121"/>
      <c r="AI2426" s="121"/>
      <c r="AJ2426" s="121"/>
      <c r="AK2426" s="121"/>
      <c r="AL2426" s="121"/>
      <c r="AM2426" s="121"/>
      <c r="AN2426" s="121"/>
      <c r="AO2426" s="121"/>
      <c r="AP2426" s="121"/>
      <c r="AQ2426" s="121"/>
      <c r="AR2426" s="121"/>
      <c r="AS2426" s="121"/>
      <c r="AT2426" s="121"/>
      <c r="AU2426" s="121"/>
      <c r="AV2426" s="121"/>
      <c r="AW2426" s="121"/>
      <c r="AX2426" s="121"/>
      <c r="AY2426" s="121"/>
      <c r="AZ2426" s="121"/>
      <c r="BA2426" s="121"/>
      <c r="BB2426" s="121"/>
      <c r="BC2426" s="121"/>
      <c r="BD2426" s="121"/>
      <c r="BE2426" s="121"/>
      <c r="BF2426" s="121"/>
      <c r="BG2426" s="121"/>
      <c r="BH2426" s="121"/>
      <c r="BI2426" s="121"/>
      <c r="BJ2426" s="121"/>
      <c r="BK2426" s="121"/>
      <c r="BL2426" s="121"/>
      <c r="BM2426" s="121"/>
      <c r="BN2426" s="121"/>
      <c r="BO2426" s="121"/>
      <c r="BP2426" s="121"/>
      <c r="BQ2426" s="121"/>
      <c r="BR2426" s="121"/>
      <c r="BS2426" s="121"/>
      <c r="BT2426" s="121"/>
      <c r="BU2426" s="121"/>
      <c r="BV2426" s="121"/>
      <c r="BW2426" s="121"/>
      <c r="BX2426" s="121"/>
      <c r="BY2426" s="121"/>
      <c r="BZ2426" s="121"/>
      <c r="CA2426" s="121"/>
      <c r="CB2426" s="121"/>
      <c r="CC2426" s="121"/>
      <c r="CD2426" s="121"/>
      <c r="CE2426" s="121"/>
      <c r="CF2426" s="121"/>
      <c r="CG2426" s="121"/>
      <c r="CH2426" s="121"/>
      <c r="CI2426" s="121"/>
      <c r="CJ2426" s="121"/>
      <c r="CK2426" s="121"/>
      <c r="CL2426" s="121"/>
      <c r="CM2426" s="121"/>
      <c r="CN2426" s="121"/>
      <c r="CO2426" s="121"/>
      <c r="CP2426" s="121"/>
      <c r="CQ2426" s="121"/>
      <c r="CR2426" s="121"/>
      <c r="CS2426" s="121"/>
      <c r="CT2426" s="121"/>
      <c r="CU2426" s="121"/>
      <c r="CV2426" s="121"/>
      <c r="CW2426" s="121"/>
      <c r="CX2426" s="121"/>
      <c r="CY2426" s="121"/>
      <c r="CZ2426" s="121"/>
      <c r="DA2426" s="121"/>
      <c r="DB2426" s="121"/>
      <c r="DC2426" s="121"/>
      <c r="DD2426" s="121"/>
      <c r="DE2426" s="121"/>
      <c r="DF2426" s="121"/>
      <c r="DG2426" s="121"/>
      <c r="DH2426" s="121"/>
      <c r="DI2426" s="121"/>
      <c r="DJ2426" s="121"/>
      <c r="DK2426" s="121"/>
      <c r="DL2426" s="121"/>
      <c r="DM2426" s="121"/>
      <c r="DN2426" s="121"/>
      <c r="DO2426" s="121"/>
      <c r="DP2426" s="121"/>
      <c r="DQ2426" s="121"/>
      <c r="DR2426" s="121"/>
      <c r="DS2426" s="121"/>
      <c r="DT2426" s="121"/>
      <c r="DU2426" s="121"/>
      <c r="DV2426" s="121"/>
      <c r="DW2426" s="121"/>
      <c r="DX2426" s="121"/>
      <c r="DY2426" s="121"/>
      <c r="DZ2426" s="121"/>
      <c r="EA2426" s="121"/>
      <c r="EB2426" s="121"/>
      <c r="EC2426" s="121"/>
      <c r="ED2426" s="121"/>
      <c r="EE2426" s="121"/>
      <c r="EF2426" s="121"/>
      <c r="EG2426" s="121"/>
      <c r="EH2426" s="121"/>
      <c r="EI2426" s="121"/>
      <c r="EJ2426" s="121"/>
      <c r="EK2426" s="121"/>
      <c r="EL2426" s="121"/>
      <c r="EM2426" s="121"/>
      <c r="EN2426" s="121"/>
      <c r="EO2426" s="121"/>
      <c r="EP2426" s="121"/>
      <c r="EQ2426" s="121"/>
      <c r="ER2426" s="121"/>
      <c r="ES2426" s="121"/>
      <c r="ET2426" s="121"/>
      <c r="EU2426" s="121"/>
      <c r="EV2426" s="121"/>
      <c r="EW2426" s="121"/>
      <c r="EX2426" s="121"/>
      <c r="EY2426" s="121"/>
      <c r="EZ2426" s="121"/>
      <c r="FA2426" s="121"/>
      <c r="FB2426" s="121"/>
      <c r="FC2426" s="121"/>
      <c r="FD2426" s="121"/>
      <c r="FE2426" s="121"/>
      <c r="FF2426" s="121"/>
      <c r="FG2426" s="121"/>
      <c r="FH2426" s="121"/>
      <c r="FI2426" s="121"/>
      <c r="FJ2426" s="121"/>
      <c r="FK2426" s="121"/>
      <c r="FL2426" s="121"/>
      <c r="FM2426" s="121"/>
      <c r="FN2426" s="121"/>
      <c r="FO2426" s="121"/>
      <c r="FP2426" s="121"/>
      <c r="FQ2426" s="121"/>
      <c r="FR2426" s="121"/>
      <c r="FS2426" s="121"/>
      <c r="FT2426" s="121"/>
      <c r="FU2426" s="121"/>
      <c r="FV2426" s="121"/>
      <c r="FW2426" s="121"/>
      <c r="FX2426" s="121"/>
      <c r="FY2426" s="121"/>
      <c r="FZ2426" s="121"/>
      <c r="GA2426" s="121"/>
      <c r="GB2426" s="121"/>
      <c r="GC2426" s="121"/>
      <c r="GD2426" s="121"/>
      <c r="GE2426" s="121"/>
      <c r="GF2426" s="121"/>
      <c r="GG2426" s="121"/>
      <c r="GH2426" s="121"/>
      <c r="GI2426" s="121"/>
      <c r="GJ2426" s="121"/>
      <c r="GK2426" s="121"/>
      <c r="GL2426" s="121"/>
      <c r="GM2426" s="121"/>
      <c r="GN2426" s="121"/>
      <c r="GO2426" s="121"/>
      <c r="GP2426" s="121"/>
      <c r="GQ2426" s="121"/>
      <c r="GR2426" s="121"/>
      <c r="GS2426" s="121"/>
      <c r="GT2426" s="121"/>
      <c r="GU2426" s="121"/>
      <c r="GV2426" s="121"/>
      <c r="GW2426" s="121"/>
      <c r="GX2426" s="121"/>
      <c r="GY2426" s="121"/>
      <c r="GZ2426" s="121"/>
      <c r="HA2426" s="121"/>
      <c r="HB2426" s="121"/>
      <c r="HC2426" s="121"/>
      <c r="HD2426" s="121"/>
      <c r="HE2426" s="121"/>
      <c r="HF2426" s="121"/>
      <c r="HG2426" s="121"/>
      <c r="HH2426" s="121"/>
      <c r="HI2426" s="121"/>
      <c r="HJ2426" s="121"/>
      <c r="HK2426" s="121"/>
      <c r="HL2426" s="121"/>
      <c r="HM2426" s="121"/>
      <c r="HN2426" s="121"/>
      <c r="HO2426" s="121"/>
      <c r="HP2426" s="121"/>
      <c r="HQ2426" s="121"/>
      <c r="HR2426" s="121"/>
      <c r="HS2426" s="121"/>
      <c r="HT2426" s="121"/>
      <c r="HU2426" s="121"/>
      <c r="HV2426" s="121"/>
      <c r="HW2426" s="121"/>
      <c r="HX2426" s="121"/>
      <c r="HY2426" s="121"/>
      <c r="HZ2426" s="121"/>
      <c r="IA2426" s="121"/>
      <c r="IB2426" s="121"/>
      <c r="IC2426" s="121"/>
      <c r="ID2426" s="121"/>
      <c r="IE2426" s="121"/>
      <c r="IF2426" s="121"/>
      <c r="IG2426" s="121"/>
      <c r="IH2426" s="121"/>
      <c r="II2426" s="121"/>
      <c r="IJ2426" s="121"/>
      <c r="IK2426" s="121"/>
      <c r="IL2426" s="121"/>
      <c r="IM2426" s="121"/>
      <c r="IN2426" s="121"/>
      <c r="IO2426" s="121"/>
      <c r="IP2426" s="121"/>
      <c r="IQ2426" s="121"/>
      <c r="IR2426" s="121"/>
      <c r="IS2426" s="121"/>
      <c r="IT2426" s="121"/>
      <c r="IU2426" s="121"/>
      <c r="IV2426" s="121"/>
      <c r="IW2426" s="121"/>
      <c r="IX2426" s="121"/>
      <c r="IY2426" s="121"/>
      <c r="IZ2426" s="121"/>
      <c r="JA2426" s="121"/>
      <c r="JB2426" s="121"/>
      <c r="JC2426" s="121"/>
      <c r="JD2426" s="121"/>
      <c r="JE2426" s="121"/>
      <c r="JF2426" s="121"/>
      <c r="JG2426" s="121"/>
      <c r="JH2426" s="121"/>
      <c r="JI2426" s="121"/>
      <c r="JJ2426" s="121"/>
      <c r="JK2426" s="121"/>
      <c r="JL2426" s="121"/>
      <c r="JM2426" s="121"/>
      <c r="JN2426" s="121"/>
      <c r="JO2426" s="121"/>
      <c r="JP2426" s="121"/>
      <c r="JQ2426" s="121"/>
      <c r="JR2426" s="121"/>
      <c r="JS2426" s="121"/>
      <c r="JT2426" s="121"/>
      <c r="JU2426" s="121"/>
      <c r="JV2426" s="121"/>
      <c r="JW2426" s="121"/>
      <c r="JX2426" s="121"/>
      <c r="JY2426" s="121"/>
      <c r="JZ2426" s="121"/>
      <c r="KA2426" s="121"/>
      <c r="KB2426" s="121"/>
      <c r="KC2426" s="121"/>
      <c r="KD2426" s="121"/>
      <c r="KE2426" s="121"/>
      <c r="KF2426" s="121"/>
      <c r="KG2426" s="121"/>
      <c r="KH2426" s="121"/>
      <c r="KI2426" s="121"/>
      <c r="KJ2426" s="121"/>
      <c r="KK2426" s="121"/>
      <c r="KL2426" s="121"/>
      <c r="KM2426" s="121"/>
      <c r="KN2426" s="121"/>
      <c r="KO2426" s="121"/>
      <c r="KP2426" s="121"/>
      <c r="KQ2426" s="121"/>
      <c r="KR2426" s="121"/>
      <c r="KS2426" s="121"/>
      <c r="KT2426" s="121"/>
      <c r="KU2426" s="121"/>
      <c r="KV2426" s="121"/>
      <c r="KW2426" s="121"/>
      <c r="KX2426" s="121"/>
      <c r="KY2426" s="121"/>
      <c r="KZ2426" s="121"/>
      <c r="LA2426" s="121"/>
      <c r="LB2426" s="121"/>
      <c r="LC2426" s="121"/>
      <c r="LD2426" s="121"/>
      <c r="LE2426" s="121"/>
      <c r="LF2426" s="121"/>
      <c r="LG2426" s="121"/>
      <c r="LH2426" s="121"/>
      <c r="LI2426" s="121"/>
      <c r="LJ2426" s="121"/>
      <c r="LK2426" s="121"/>
      <c r="LL2426" s="121"/>
      <c r="LM2426" s="121"/>
      <c r="LN2426" s="121"/>
      <c r="LO2426" s="121"/>
      <c r="LP2426" s="121"/>
      <c r="LQ2426" s="121"/>
      <c r="LR2426" s="121"/>
      <c r="LS2426" s="121"/>
      <c r="LT2426" s="121"/>
      <c r="LU2426" s="121"/>
      <c r="LV2426" s="121"/>
      <c r="LW2426" s="121"/>
      <c r="LX2426" s="121"/>
      <c r="LY2426" s="121"/>
      <c r="LZ2426" s="121"/>
      <c r="MA2426" s="121"/>
      <c r="MB2426" s="121"/>
      <c r="MC2426" s="121"/>
      <c r="MD2426" s="121"/>
      <c r="ME2426" s="121"/>
      <c r="MF2426" s="121"/>
      <c r="MG2426" s="121"/>
      <c r="MH2426" s="121"/>
      <c r="MI2426" s="121"/>
      <c r="MJ2426" s="121"/>
      <c r="MK2426" s="121"/>
      <c r="ML2426" s="121"/>
      <c r="MM2426" s="121"/>
      <c r="MN2426" s="121"/>
      <c r="MO2426" s="121"/>
      <c r="MP2426" s="121"/>
      <c r="MQ2426" s="121"/>
      <c r="MR2426" s="121"/>
      <c r="MS2426" s="121"/>
      <c r="MT2426" s="121"/>
      <c r="MU2426" s="121"/>
      <c r="MV2426" s="121"/>
      <c r="MW2426" s="121"/>
      <c r="MX2426" s="121"/>
      <c r="MY2426" s="121"/>
      <c r="MZ2426" s="121"/>
      <c r="NA2426" s="121"/>
      <c r="NB2426" s="121"/>
      <c r="NC2426" s="121"/>
      <c r="ND2426" s="121"/>
      <c r="NE2426" s="121"/>
      <c r="NF2426" s="121"/>
      <c r="NG2426" s="121"/>
      <c r="NH2426" s="121"/>
      <c r="NI2426" s="121"/>
      <c r="NJ2426" s="121"/>
      <c r="NK2426" s="121"/>
      <c r="NL2426" s="121"/>
      <c r="NM2426" s="121"/>
      <c r="NN2426" s="121"/>
      <c r="NO2426" s="121"/>
      <c r="NP2426" s="121"/>
      <c r="NQ2426" s="121"/>
      <c r="NR2426" s="121"/>
      <c r="NS2426" s="121"/>
      <c r="NT2426" s="121"/>
      <c r="NU2426" s="121"/>
      <c r="NV2426" s="121"/>
      <c r="NW2426" s="121"/>
      <c r="NX2426" s="121"/>
      <c r="NY2426" s="121"/>
      <c r="NZ2426" s="121"/>
      <c r="OA2426" s="121"/>
      <c r="OB2426" s="121"/>
      <c r="OC2426" s="121"/>
      <c r="OD2426" s="121"/>
      <c r="OE2426" s="121"/>
      <c r="OF2426" s="121"/>
      <c r="OG2426" s="121"/>
      <c r="OH2426" s="121"/>
      <c r="OI2426" s="121"/>
      <c r="OJ2426" s="121"/>
      <c r="OK2426" s="121"/>
      <c r="OL2426" s="121"/>
      <c r="OM2426" s="121"/>
      <c r="ON2426" s="121"/>
      <c r="OO2426" s="121"/>
      <c r="OP2426" s="121"/>
      <c r="OQ2426" s="121"/>
      <c r="OR2426" s="121"/>
      <c r="OS2426" s="121"/>
      <c r="OT2426" s="121"/>
      <c r="OU2426" s="121"/>
      <c r="OV2426" s="121"/>
      <c r="OW2426" s="121"/>
      <c r="OX2426" s="121"/>
      <c r="OY2426" s="121"/>
      <c r="OZ2426" s="121"/>
      <c r="PA2426" s="121"/>
      <c r="PB2426" s="121"/>
      <c r="PC2426" s="121"/>
      <c r="PD2426" s="121"/>
      <c r="PE2426" s="121"/>
      <c r="PF2426" s="121"/>
      <c r="PG2426" s="121"/>
      <c r="PH2426" s="121"/>
      <c r="PI2426" s="121"/>
      <c r="PJ2426" s="121"/>
      <c r="PK2426" s="121"/>
      <c r="PL2426" s="121"/>
      <c r="PM2426" s="121"/>
      <c r="PN2426" s="121"/>
      <c r="PO2426" s="121"/>
      <c r="PP2426" s="121"/>
      <c r="PQ2426" s="121"/>
      <c r="PR2426" s="121"/>
      <c r="PS2426" s="121"/>
      <c r="PT2426" s="121"/>
      <c r="PU2426" s="121"/>
      <c r="PV2426" s="121"/>
      <c r="PW2426" s="121"/>
      <c r="PX2426" s="121"/>
      <c r="PY2426" s="121"/>
      <c r="PZ2426" s="121"/>
      <c r="QA2426" s="121"/>
      <c r="QB2426" s="121"/>
      <c r="QC2426" s="121"/>
      <c r="QD2426" s="121"/>
      <c r="QE2426" s="121"/>
      <c r="QF2426" s="121"/>
      <c r="QG2426" s="121"/>
      <c r="QH2426" s="121"/>
      <c r="QI2426" s="121"/>
      <c r="QJ2426" s="121"/>
      <c r="QK2426" s="121"/>
      <c r="QL2426" s="121"/>
      <c r="QM2426" s="121"/>
      <c r="QN2426" s="121"/>
      <c r="QO2426" s="121"/>
      <c r="QP2426" s="121"/>
      <c r="QQ2426" s="121"/>
      <c r="QR2426" s="121"/>
      <c r="QS2426" s="121"/>
      <c r="QT2426" s="121"/>
      <c r="QU2426" s="121"/>
      <c r="QV2426" s="121"/>
      <c r="QW2426" s="121"/>
      <c r="QX2426" s="121"/>
      <c r="QY2426" s="121"/>
      <c r="QZ2426" s="121"/>
      <c r="RA2426" s="121"/>
      <c r="RB2426" s="121"/>
      <c r="RC2426" s="121"/>
      <c r="RD2426" s="121"/>
      <c r="RE2426" s="121"/>
      <c r="RF2426" s="121"/>
      <c r="RG2426" s="121"/>
      <c r="RH2426" s="121"/>
      <c r="RI2426" s="121"/>
      <c r="RJ2426" s="121"/>
      <c r="RK2426" s="121"/>
      <c r="RL2426" s="121"/>
      <c r="RM2426" s="121"/>
      <c r="RN2426" s="121"/>
      <c r="RO2426" s="121"/>
      <c r="RP2426" s="121"/>
      <c r="RQ2426" s="121"/>
      <c r="RR2426" s="121"/>
      <c r="RS2426" s="121"/>
      <c r="RT2426" s="121"/>
      <c r="RU2426" s="121"/>
      <c r="RV2426" s="121"/>
      <c r="RW2426" s="121"/>
      <c r="RX2426" s="121"/>
      <c r="RY2426" s="121"/>
      <c r="RZ2426" s="121"/>
      <c r="SA2426" s="121"/>
      <c r="SB2426" s="121"/>
      <c r="SC2426" s="121"/>
      <c r="SD2426" s="121"/>
      <c r="SE2426" s="121"/>
      <c r="SF2426" s="121"/>
      <c r="SG2426" s="121"/>
      <c r="SH2426" s="121"/>
      <c r="SI2426" s="121"/>
      <c r="SJ2426" s="121"/>
      <c r="SK2426" s="121"/>
      <c r="SL2426" s="121"/>
      <c r="SM2426" s="121"/>
      <c r="SN2426" s="121"/>
      <c r="SO2426" s="121"/>
      <c r="SP2426" s="121"/>
      <c r="SQ2426" s="121"/>
      <c r="SR2426" s="121"/>
      <c r="SS2426" s="121"/>
      <c r="ST2426" s="121"/>
      <c r="SU2426" s="121"/>
      <c r="SV2426" s="121"/>
      <c r="SW2426" s="121"/>
      <c r="SX2426" s="121"/>
      <c r="SY2426" s="121"/>
      <c r="SZ2426" s="121"/>
      <c r="TA2426" s="121"/>
      <c r="TB2426" s="121"/>
      <c r="TC2426" s="121"/>
      <c r="TD2426" s="121"/>
      <c r="TE2426" s="121"/>
      <c r="TF2426" s="121"/>
      <c r="TG2426" s="121"/>
      <c r="TH2426" s="121"/>
      <c r="TI2426" s="121"/>
      <c r="TJ2426" s="121"/>
      <c r="TK2426" s="121"/>
      <c r="TL2426" s="121"/>
      <c r="TM2426" s="121"/>
      <c r="TN2426" s="121"/>
      <c r="TO2426" s="121"/>
      <c r="TP2426" s="121"/>
      <c r="TQ2426" s="121"/>
      <c r="TR2426" s="121"/>
      <c r="TS2426" s="121"/>
      <c r="TT2426" s="121"/>
      <c r="TU2426" s="121"/>
      <c r="TV2426" s="121"/>
      <c r="TW2426" s="121"/>
      <c r="TX2426" s="121"/>
      <c r="TY2426" s="121"/>
      <c r="TZ2426" s="121"/>
      <c r="UA2426" s="121"/>
      <c r="UB2426" s="121"/>
      <c r="UC2426" s="121"/>
      <c r="UD2426" s="121"/>
      <c r="UE2426" s="121"/>
      <c r="UF2426" s="121"/>
      <c r="UG2426" s="121"/>
      <c r="UH2426" s="121"/>
      <c r="UI2426" s="121"/>
      <c r="UJ2426" s="121"/>
      <c r="UK2426" s="121"/>
      <c r="UL2426" s="121"/>
      <c r="UM2426" s="121"/>
      <c r="UN2426" s="121"/>
      <c r="UO2426" s="121"/>
      <c r="UP2426" s="121"/>
      <c r="UQ2426" s="121"/>
      <c r="UR2426" s="121"/>
      <c r="US2426" s="121"/>
      <c r="UT2426" s="121"/>
      <c r="UU2426" s="121"/>
      <c r="UV2426" s="121"/>
      <c r="UW2426" s="121"/>
      <c r="UX2426" s="121"/>
      <c r="UY2426" s="121"/>
      <c r="UZ2426" s="121"/>
      <c r="VA2426" s="121"/>
      <c r="VB2426" s="121"/>
      <c r="VC2426" s="121"/>
      <c r="VD2426" s="121"/>
      <c r="VE2426" s="121"/>
      <c r="VF2426" s="121"/>
      <c r="VG2426" s="121"/>
      <c r="VH2426" s="121"/>
      <c r="VI2426" s="121"/>
      <c r="VJ2426" s="121"/>
      <c r="VK2426" s="121"/>
      <c r="VL2426" s="121"/>
      <c r="VM2426" s="121"/>
      <c r="VN2426" s="121"/>
      <c r="VO2426" s="121"/>
      <c r="VP2426" s="121"/>
      <c r="VQ2426" s="121"/>
      <c r="VR2426" s="121"/>
      <c r="VS2426" s="121"/>
      <c r="VT2426" s="121"/>
      <c r="VU2426" s="121"/>
      <c r="VV2426" s="121"/>
      <c r="VW2426" s="121"/>
      <c r="VX2426" s="121"/>
      <c r="VY2426" s="121"/>
      <c r="VZ2426" s="121"/>
      <c r="WA2426" s="121"/>
      <c r="WB2426" s="121"/>
      <c r="WC2426" s="121"/>
      <c r="WD2426" s="121"/>
      <c r="WE2426" s="121"/>
      <c r="WF2426" s="121"/>
      <c r="WG2426" s="121"/>
      <c r="WH2426" s="121"/>
      <c r="WI2426" s="121"/>
      <c r="WJ2426" s="121"/>
      <c r="WK2426" s="121"/>
      <c r="WL2426" s="121"/>
      <c r="WM2426" s="121"/>
      <c r="WN2426" s="121"/>
      <c r="WO2426" s="121"/>
      <c r="WP2426" s="121"/>
      <c r="WQ2426" s="121"/>
      <c r="WR2426" s="121"/>
      <c r="WS2426" s="121"/>
      <c r="WT2426" s="121"/>
      <c r="WU2426" s="121"/>
      <c r="WV2426" s="121"/>
      <c r="WW2426" s="121"/>
      <c r="WX2426" s="121"/>
      <c r="WY2426" s="121"/>
      <c r="WZ2426" s="121"/>
      <c r="XA2426" s="121"/>
      <c r="XB2426" s="121"/>
      <c r="XC2426" s="121"/>
      <c r="XD2426" s="121"/>
      <c r="XE2426" s="121"/>
      <c r="XF2426" s="121"/>
      <c r="XG2426" s="121"/>
      <c r="XH2426" s="121"/>
      <c r="XI2426" s="121"/>
      <c r="XJ2426" s="121"/>
      <c r="XK2426" s="121"/>
      <c r="XL2426" s="121"/>
      <c r="XM2426" s="121"/>
      <c r="XN2426" s="121"/>
      <c r="XO2426" s="121"/>
      <c r="XP2426" s="121"/>
      <c r="XQ2426" s="121"/>
      <c r="XR2426" s="121"/>
      <c r="XS2426" s="121"/>
      <c r="XT2426" s="121"/>
      <c r="XU2426" s="121"/>
      <c r="XV2426" s="121"/>
      <c r="XW2426" s="121"/>
      <c r="XX2426" s="121"/>
      <c r="XY2426" s="121"/>
      <c r="XZ2426" s="121"/>
      <c r="YA2426" s="121"/>
      <c r="YB2426" s="121"/>
      <c r="YC2426" s="121"/>
      <c r="YD2426" s="121"/>
      <c r="YE2426" s="121"/>
      <c r="YF2426" s="121"/>
      <c r="YG2426" s="121"/>
      <c r="YH2426" s="121"/>
      <c r="YI2426" s="121"/>
      <c r="YJ2426" s="121"/>
      <c r="YK2426" s="121"/>
      <c r="YL2426" s="121"/>
      <c r="YM2426" s="121"/>
      <c r="YN2426" s="121"/>
      <c r="YO2426" s="121"/>
      <c r="YP2426" s="121"/>
      <c r="YQ2426" s="121"/>
      <c r="YR2426" s="121"/>
      <c r="YS2426" s="121"/>
      <c r="YT2426" s="121"/>
      <c r="YU2426" s="121"/>
      <c r="YV2426" s="121"/>
      <c r="YW2426" s="121"/>
      <c r="YX2426" s="121"/>
      <c r="YY2426" s="121"/>
      <c r="YZ2426" s="121"/>
      <c r="ZA2426" s="121"/>
      <c r="ZB2426" s="121"/>
      <c r="ZC2426" s="121"/>
      <c r="ZD2426" s="121"/>
      <c r="ZE2426" s="121"/>
      <c r="ZF2426" s="121"/>
      <c r="ZG2426" s="121"/>
      <c r="ZH2426" s="121"/>
      <c r="ZI2426" s="121"/>
      <c r="ZJ2426" s="121"/>
      <c r="ZK2426" s="121"/>
      <c r="ZL2426" s="121"/>
      <c r="ZM2426" s="121"/>
      <c r="ZN2426" s="121"/>
      <c r="ZO2426" s="121"/>
      <c r="ZP2426" s="121"/>
      <c r="ZQ2426" s="121"/>
      <c r="ZR2426" s="121"/>
      <c r="ZS2426" s="121"/>
      <c r="ZT2426" s="121"/>
      <c r="ZU2426" s="121"/>
      <c r="ZV2426" s="121"/>
      <c r="ZW2426" s="121"/>
      <c r="ZX2426" s="121"/>
      <c r="ZY2426" s="121"/>
      <c r="ZZ2426" s="121"/>
      <c r="AAA2426" s="121"/>
      <c r="AAB2426" s="121"/>
      <c r="AAC2426" s="121"/>
      <c r="AAD2426" s="121"/>
      <c r="AAE2426" s="121"/>
      <c r="AAF2426" s="121"/>
      <c r="AAG2426" s="121"/>
      <c r="AAH2426" s="121"/>
      <c r="AAI2426" s="121"/>
      <c r="AAJ2426" s="121"/>
      <c r="AAK2426" s="121"/>
      <c r="AAL2426" s="121"/>
      <c r="AAM2426" s="121"/>
      <c r="AAN2426" s="121"/>
      <c r="AAO2426" s="121"/>
      <c r="AAP2426" s="121"/>
      <c r="AAQ2426" s="121"/>
      <c r="AAR2426" s="121"/>
      <c r="AAS2426" s="121"/>
      <c r="AAT2426" s="121"/>
      <c r="AAU2426" s="121"/>
      <c r="AAV2426" s="121"/>
      <c r="AAW2426" s="121"/>
      <c r="AAX2426" s="121"/>
      <c r="AAY2426" s="121"/>
      <c r="AAZ2426" s="121"/>
      <c r="ABA2426" s="121"/>
      <c r="ABB2426" s="121"/>
      <c r="ABC2426" s="121"/>
      <c r="ABD2426" s="121"/>
      <c r="ABE2426" s="121"/>
      <c r="ABF2426" s="121"/>
      <c r="ABG2426" s="121"/>
      <c r="ABH2426" s="121"/>
      <c r="ABI2426" s="121"/>
      <c r="ABJ2426" s="121"/>
      <c r="ABK2426" s="121"/>
      <c r="ABL2426" s="121"/>
      <c r="ABM2426" s="121"/>
      <c r="ABN2426" s="121"/>
      <c r="ABO2426" s="121"/>
      <c r="ABP2426" s="121"/>
      <c r="ABQ2426" s="121"/>
      <c r="ABR2426" s="121"/>
      <c r="ABS2426" s="121"/>
      <c r="ABT2426" s="121"/>
      <c r="ABU2426" s="121"/>
      <c r="ABV2426" s="121"/>
      <c r="ABW2426" s="121"/>
      <c r="ABX2426" s="121"/>
      <c r="ABY2426" s="121"/>
      <c r="ABZ2426" s="121"/>
      <c r="ACA2426" s="121"/>
      <c r="ACB2426" s="121"/>
      <c r="ACC2426" s="121"/>
      <c r="ACD2426" s="121"/>
      <c r="ACE2426" s="121"/>
      <c r="ACF2426" s="121"/>
      <c r="ACG2426" s="121"/>
      <c r="ACH2426" s="121"/>
      <c r="ACI2426" s="121"/>
      <c r="ACJ2426" s="121"/>
      <c r="ACK2426" s="121"/>
      <c r="ACL2426" s="121"/>
      <c r="ACM2426" s="121"/>
      <c r="ACN2426" s="121"/>
      <c r="ACO2426" s="121"/>
      <c r="ACP2426" s="121"/>
      <c r="ACQ2426" s="121"/>
      <c r="ACR2426" s="121"/>
      <c r="ACS2426" s="121"/>
      <c r="ACT2426" s="121"/>
      <c r="ACU2426" s="121"/>
      <c r="ACV2426" s="121"/>
      <c r="ACW2426" s="121"/>
      <c r="ACX2426" s="121"/>
      <c r="ACY2426" s="121"/>
      <c r="ACZ2426" s="121"/>
      <c r="ADA2426" s="121"/>
      <c r="ADB2426" s="121"/>
      <c r="ADC2426" s="121"/>
      <c r="ADD2426" s="121"/>
      <c r="ADE2426" s="121"/>
      <c r="ADF2426" s="121"/>
      <c r="ADG2426" s="121"/>
      <c r="ADH2426" s="121"/>
      <c r="ADI2426" s="121"/>
      <c r="ADJ2426" s="121"/>
      <c r="ADK2426" s="121"/>
      <c r="ADL2426" s="121"/>
      <c r="ADM2426" s="121"/>
      <c r="ADN2426" s="121"/>
      <c r="ADO2426" s="121"/>
      <c r="ADP2426" s="121"/>
      <c r="ADQ2426" s="121"/>
      <c r="ADR2426" s="121"/>
      <c r="ADS2426" s="121"/>
      <c r="ADT2426" s="121"/>
      <c r="ADU2426" s="121"/>
      <c r="ADV2426" s="121"/>
      <c r="ADW2426" s="121"/>
      <c r="ADX2426" s="121"/>
      <c r="ADY2426" s="121"/>
      <c r="ADZ2426" s="121"/>
      <c r="AEA2426" s="121"/>
      <c r="AEB2426" s="121"/>
      <c r="AEC2426" s="121"/>
      <c r="AED2426" s="121"/>
      <c r="AEE2426" s="121"/>
      <c r="AEF2426" s="121"/>
      <c r="AEG2426" s="121"/>
      <c r="AEH2426" s="121"/>
      <c r="AEI2426" s="121"/>
      <c r="AEJ2426" s="121"/>
      <c r="AEK2426" s="121"/>
      <c r="AEL2426" s="121"/>
      <c r="AEM2426" s="121"/>
      <c r="AEN2426" s="121"/>
      <c r="AEO2426" s="121"/>
      <c r="AEP2426" s="121"/>
      <c r="AEQ2426" s="121"/>
      <c r="AER2426" s="121"/>
      <c r="AES2426" s="121"/>
      <c r="AET2426" s="121"/>
      <c r="AEU2426" s="121"/>
      <c r="AEV2426" s="121"/>
      <c r="AEW2426" s="121"/>
      <c r="AEX2426" s="121"/>
      <c r="AEY2426" s="121"/>
      <c r="AEZ2426" s="121"/>
      <c r="AFA2426" s="121"/>
      <c r="AFB2426" s="121"/>
      <c r="AFC2426" s="121"/>
      <c r="AFD2426" s="121"/>
      <c r="AFE2426" s="121"/>
      <c r="AFF2426" s="121"/>
      <c r="AFG2426" s="121"/>
      <c r="AFH2426" s="121"/>
      <c r="AFI2426" s="121"/>
      <c r="AFJ2426" s="121"/>
      <c r="AFK2426" s="121"/>
      <c r="AFL2426" s="121"/>
      <c r="AFM2426" s="121"/>
      <c r="AFN2426" s="121"/>
      <c r="AFO2426" s="121"/>
      <c r="AFP2426" s="121"/>
      <c r="AFQ2426" s="121"/>
      <c r="AFR2426" s="121"/>
      <c r="AFS2426" s="121"/>
      <c r="AFT2426" s="121"/>
      <c r="AFU2426" s="121"/>
      <c r="AFV2426" s="121"/>
      <c r="AFW2426" s="121"/>
      <c r="AFX2426" s="121"/>
      <c r="AFY2426" s="121"/>
      <c r="AFZ2426" s="121"/>
      <c r="AGA2426" s="121"/>
      <c r="AGB2426" s="121"/>
      <c r="AGC2426" s="121"/>
      <c r="AGD2426" s="121"/>
      <c r="AGE2426" s="121"/>
      <c r="AGF2426" s="121"/>
      <c r="AGG2426" s="121"/>
      <c r="AGH2426" s="121"/>
      <c r="AGI2426" s="121"/>
      <c r="AGJ2426" s="121"/>
      <c r="AGK2426" s="121"/>
      <c r="AGL2426" s="121"/>
      <c r="AGM2426" s="121"/>
      <c r="AGN2426" s="121"/>
      <c r="AGO2426" s="121"/>
      <c r="AGP2426" s="121"/>
      <c r="AGQ2426" s="121"/>
      <c r="AGR2426" s="121"/>
      <c r="AGS2426" s="121"/>
      <c r="AGT2426" s="121"/>
      <c r="AGU2426" s="121"/>
      <c r="AGV2426" s="121"/>
      <c r="AGW2426" s="121"/>
      <c r="AGX2426" s="121"/>
      <c r="AGY2426" s="121"/>
      <c r="AGZ2426" s="121"/>
      <c r="AHA2426" s="121"/>
      <c r="AHB2426" s="121"/>
      <c r="AHC2426" s="121"/>
      <c r="AHD2426" s="121"/>
      <c r="AHE2426" s="121"/>
      <c r="AHF2426" s="121"/>
      <c r="AHG2426" s="121"/>
      <c r="AHH2426" s="121"/>
      <c r="AHI2426" s="121"/>
      <c r="AHJ2426" s="121"/>
      <c r="AHK2426" s="121"/>
      <c r="AHL2426" s="121"/>
      <c r="AHM2426" s="121"/>
      <c r="AHN2426" s="121"/>
      <c r="AHO2426" s="121"/>
      <c r="AHP2426" s="121"/>
      <c r="AHQ2426" s="121"/>
      <c r="AHR2426" s="121"/>
      <c r="AHS2426" s="121"/>
      <c r="AHT2426" s="121"/>
      <c r="AHU2426" s="121"/>
      <c r="AHV2426" s="121"/>
      <c r="AHW2426" s="121"/>
      <c r="AHX2426" s="121"/>
      <c r="AHY2426" s="121"/>
      <c r="AHZ2426" s="121"/>
      <c r="AIA2426" s="121"/>
      <c r="AIB2426" s="121"/>
      <c r="AIC2426" s="121"/>
      <c r="AID2426" s="121"/>
      <c r="AIE2426" s="121"/>
      <c r="AIF2426" s="121"/>
      <c r="AIG2426" s="121"/>
      <c r="AIH2426" s="121"/>
      <c r="AII2426" s="121"/>
      <c r="AIJ2426" s="121"/>
      <c r="AIK2426" s="121"/>
      <c r="AIL2426" s="121"/>
      <c r="AIM2426" s="121"/>
      <c r="AIN2426" s="121"/>
      <c r="AIO2426" s="121"/>
      <c r="AIP2426" s="121"/>
      <c r="AIQ2426" s="121"/>
      <c r="AIR2426" s="121"/>
      <c r="AIS2426" s="121"/>
      <c r="AIT2426" s="121"/>
      <c r="AIU2426" s="121"/>
      <c r="AIV2426" s="121"/>
      <c r="AIW2426" s="121"/>
      <c r="AIX2426" s="121"/>
      <c r="AIY2426" s="121"/>
      <c r="AIZ2426" s="121"/>
      <c r="AJA2426" s="121"/>
      <c r="AJB2426" s="121"/>
      <c r="AJC2426" s="121"/>
      <c r="AJD2426" s="121"/>
      <c r="AJE2426" s="121"/>
      <c r="AJF2426" s="121"/>
      <c r="AJG2426" s="121"/>
      <c r="AJH2426" s="121"/>
      <c r="AJI2426" s="121"/>
      <c r="AJJ2426" s="121"/>
      <c r="AJK2426" s="121"/>
      <c r="AJL2426" s="121"/>
      <c r="AJM2426" s="121"/>
      <c r="AJN2426" s="121"/>
      <c r="AJO2426" s="121"/>
      <c r="AJP2426" s="121"/>
      <c r="AJQ2426" s="121"/>
      <c r="AJR2426" s="121"/>
      <c r="AJS2426" s="121"/>
      <c r="AJT2426" s="121"/>
      <c r="AJU2426" s="121"/>
      <c r="AJV2426" s="121"/>
      <c r="AJW2426" s="121"/>
      <c r="AJX2426" s="121"/>
      <c r="AJY2426" s="121"/>
      <c r="AJZ2426" s="121"/>
      <c r="AKA2426" s="121"/>
      <c r="AKB2426" s="121"/>
      <c r="AKC2426" s="121"/>
      <c r="AKD2426" s="121"/>
      <c r="AKE2426" s="121"/>
      <c r="AKF2426" s="121"/>
      <c r="AKG2426" s="121"/>
      <c r="AKH2426" s="121"/>
      <c r="AKI2426" s="121"/>
      <c r="AKJ2426" s="121"/>
      <c r="AKK2426" s="121"/>
      <c r="AKL2426" s="121"/>
      <c r="AKM2426" s="121"/>
      <c r="AKN2426" s="121"/>
      <c r="AKO2426" s="121"/>
      <c r="AKP2426" s="121"/>
      <c r="AKQ2426" s="121"/>
      <c r="AKR2426" s="121"/>
      <c r="AKS2426" s="121"/>
      <c r="AKT2426" s="121"/>
      <c r="AKU2426" s="121"/>
      <c r="AKV2426" s="121"/>
      <c r="AKW2426" s="121"/>
      <c r="AKX2426" s="121"/>
      <c r="AKY2426" s="121"/>
      <c r="AKZ2426" s="121"/>
      <c r="ALA2426" s="121"/>
      <c r="ALB2426" s="121"/>
      <c r="ALC2426" s="121"/>
      <c r="ALD2426" s="121"/>
      <c r="ALE2426" s="121"/>
      <c r="ALF2426" s="121"/>
      <c r="ALG2426" s="121"/>
      <c r="ALH2426" s="121"/>
      <c r="ALI2426" s="121"/>
      <c r="ALJ2426" s="121"/>
      <c r="ALK2426" s="121"/>
      <c r="ALL2426" s="121"/>
      <c r="ALM2426" s="121"/>
      <c r="ALN2426" s="121"/>
      <c r="ALO2426" s="121"/>
      <c r="ALP2426" s="121"/>
      <c r="ALQ2426" s="121"/>
      <c r="ALR2426" s="121"/>
      <c r="ALS2426" s="121"/>
      <c r="ALT2426" s="121"/>
      <c r="ALU2426" s="121"/>
      <c r="ALV2426" s="121"/>
      <c r="ALW2426" s="121"/>
      <c r="ALX2426" s="121"/>
      <c r="ALY2426" s="121"/>
      <c r="ALZ2426" s="121"/>
      <c r="AMA2426" s="121"/>
      <c r="AMB2426" s="121"/>
      <c r="AMC2426" s="121"/>
      <c r="AMD2426" s="121"/>
      <c r="AME2426" s="121"/>
      <c r="AMF2426" s="121"/>
      <c r="AMG2426" s="121"/>
      <c r="AMH2426" s="121"/>
      <c r="AMI2426" s="121"/>
      <c r="AMJ2426" s="121"/>
      <c r="AMK2426" s="121"/>
    </row>
    <row r="2427" spans="1:1025" s="108" customFormat="1">
      <c r="A2427" s="15">
        <v>2424</v>
      </c>
      <c r="B2427" s="81" t="s">
        <v>27</v>
      </c>
      <c r="C2427" s="274" t="s">
        <v>73</v>
      </c>
      <c r="D2427" s="81" t="s">
        <v>6029</v>
      </c>
      <c r="E2427" s="47" t="s">
        <v>6056</v>
      </c>
      <c r="F2427" s="16" t="s">
        <v>938</v>
      </c>
      <c r="G2427" s="261" t="s">
        <v>5722</v>
      </c>
      <c r="H2427" s="261" t="s">
        <v>6057</v>
      </c>
      <c r="I2427" s="47" t="s">
        <v>6058</v>
      </c>
      <c r="J2427" s="81" t="s">
        <v>6059</v>
      </c>
      <c r="K2427" s="81" t="s">
        <v>6060</v>
      </c>
      <c r="L2427" s="81" t="s">
        <v>6061</v>
      </c>
      <c r="M2427" s="282" t="s">
        <v>6055</v>
      </c>
      <c r="N2427" s="121"/>
      <c r="O2427" s="121"/>
      <c r="P2427" s="121"/>
      <c r="Q2427" s="121"/>
      <c r="R2427" s="121"/>
      <c r="S2427" s="121"/>
      <c r="T2427" s="121"/>
      <c r="U2427" s="121"/>
      <c r="V2427" s="121"/>
      <c r="W2427" s="121"/>
      <c r="X2427" s="121"/>
      <c r="Y2427" s="121"/>
      <c r="Z2427" s="121"/>
      <c r="AA2427" s="121"/>
      <c r="AB2427" s="121"/>
      <c r="AC2427" s="121"/>
      <c r="AD2427" s="121"/>
      <c r="AE2427" s="121"/>
      <c r="AF2427" s="121"/>
      <c r="AG2427" s="121"/>
      <c r="AH2427" s="121"/>
      <c r="AI2427" s="121"/>
      <c r="AJ2427" s="121"/>
      <c r="AK2427" s="121"/>
      <c r="AL2427" s="121"/>
      <c r="AM2427" s="121"/>
      <c r="AN2427" s="121"/>
      <c r="AO2427" s="121"/>
      <c r="AP2427" s="121"/>
      <c r="AQ2427" s="121"/>
      <c r="AR2427" s="121"/>
      <c r="AS2427" s="121"/>
      <c r="AT2427" s="121"/>
      <c r="AU2427" s="121"/>
      <c r="AV2427" s="121"/>
      <c r="AW2427" s="121"/>
      <c r="AX2427" s="121"/>
      <c r="AY2427" s="121"/>
      <c r="AZ2427" s="121"/>
      <c r="BA2427" s="121"/>
      <c r="BB2427" s="121"/>
      <c r="BC2427" s="121"/>
      <c r="BD2427" s="121"/>
      <c r="BE2427" s="121"/>
      <c r="BF2427" s="121"/>
      <c r="BG2427" s="121"/>
      <c r="BH2427" s="121"/>
      <c r="BI2427" s="121"/>
      <c r="BJ2427" s="121"/>
      <c r="BK2427" s="121"/>
      <c r="BL2427" s="121"/>
      <c r="BM2427" s="121"/>
      <c r="BN2427" s="121"/>
      <c r="BO2427" s="121"/>
      <c r="BP2427" s="121"/>
      <c r="BQ2427" s="121"/>
      <c r="BR2427" s="121"/>
      <c r="BS2427" s="121"/>
      <c r="BT2427" s="121"/>
      <c r="BU2427" s="121"/>
      <c r="BV2427" s="121"/>
      <c r="BW2427" s="121"/>
      <c r="BX2427" s="121"/>
      <c r="BY2427" s="121"/>
      <c r="BZ2427" s="121"/>
      <c r="CA2427" s="121"/>
      <c r="CB2427" s="121"/>
      <c r="CC2427" s="121"/>
      <c r="CD2427" s="121"/>
      <c r="CE2427" s="121"/>
      <c r="CF2427" s="121"/>
      <c r="CG2427" s="121"/>
      <c r="CH2427" s="121"/>
      <c r="CI2427" s="121"/>
      <c r="CJ2427" s="121"/>
      <c r="CK2427" s="121"/>
      <c r="CL2427" s="121"/>
      <c r="CM2427" s="121"/>
      <c r="CN2427" s="121"/>
      <c r="CO2427" s="121"/>
      <c r="CP2427" s="121"/>
      <c r="CQ2427" s="121"/>
      <c r="CR2427" s="121"/>
      <c r="CS2427" s="121"/>
      <c r="CT2427" s="121"/>
      <c r="CU2427" s="121"/>
      <c r="CV2427" s="121"/>
      <c r="CW2427" s="121"/>
      <c r="CX2427" s="121"/>
      <c r="CY2427" s="121"/>
      <c r="CZ2427" s="121"/>
      <c r="DA2427" s="121"/>
      <c r="DB2427" s="121"/>
      <c r="DC2427" s="121"/>
      <c r="DD2427" s="121"/>
      <c r="DE2427" s="121"/>
      <c r="DF2427" s="121"/>
      <c r="DG2427" s="121"/>
      <c r="DH2427" s="121"/>
      <c r="DI2427" s="121"/>
      <c r="DJ2427" s="121"/>
      <c r="DK2427" s="121"/>
      <c r="DL2427" s="121"/>
      <c r="DM2427" s="121"/>
      <c r="DN2427" s="121"/>
      <c r="DO2427" s="121"/>
      <c r="DP2427" s="121"/>
      <c r="DQ2427" s="121"/>
      <c r="DR2427" s="121"/>
      <c r="DS2427" s="121"/>
      <c r="DT2427" s="121"/>
      <c r="DU2427" s="121"/>
      <c r="DV2427" s="121"/>
      <c r="DW2427" s="121"/>
      <c r="DX2427" s="121"/>
      <c r="DY2427" s="121"/>
      <c r="DZ2427" s="121"/>
      <c r="EA2427" s="121"/>
      <c r="EB2427" s="121"/>
      <c r="EC2427" s="121"/>
      <c r="ED2427" s="121"/>
      <c r="EE2427" s="121"/>
      <c r="EF2427" s="121"/>
      <c r="EG2427" s="121"/>
      <c r="EH2427" s="121"/>
      <c r="EI2427" s="121"/>
      <c r="EJ2427" s="121"/>
      <c r="EK2427" s="121"/>
      <c r="EL2427" s="121"/>
      <c r="EM2427" s="121"/>
      <c r="EN2427" s="121"/>
      <c r="EO2427" s="121"/>
      <c r="EP2427" s="121"/>
      <c r="EQ2427" s="121"/>
      <c r="ER2427" s="121"/>
      <c r="ES2427" s="121"/>
      <c r="ET2427" s="121"/>
      <c r="EU2427" s="121"/>
      <c r="EV2427" s="121"/>
      <c r="EW2427" s="121"/>
      <c r="EX2427" s="121"/>
      <c r="EY2427" s="121"/>
      <c r="EZ2427" s="121"/>
      <c r="FA2427" s="121"/>
      <c r="FB2427" s="121"/>
      <c r="FC2427" s="121"/>
      <c r="FD2427" s="121"/>
      <c r="FE2427" s="121"/>
      <c r="FF2427" s="121"/>
      <c r="FG2427" s="121"/>
      <c r="FH2427" s="121"/>
      <c r="FI2427" s="121"/>
      <c r="FJ2427" s="121"/>
      <c r="FK2427" s="121"/>
      <c r="FL2427" s="121"/>
      <c r="FM2427" s="121"/>
      <c r="FN2427" s="121"/>
      <c r="FO2427" s="121"/>
      <c r="FP2427" s="121"/>
      <c r="FQ2427" s="121"/>
      <c r="FR2427" s="121"/>
      <c r="FS2427" s="121"/>
      <c r="FT2427" s="121"/>
      <c r="FU2427" s="121"/>
      <c r="FV2427" s="121"/>
      <c r="FW2427" s="121"/>
      <c r="FX2427" s="121"/>
      <c r="FY2427" s="121"/>
      <c r="FZ2427" s="121"/>
      <c r="GA2427" s="121"/>
      <c r="GB2427" s="121"/>
      <c r="GC2427" s="121"/>
      <c r="GD2427" s="121"/>
      <c r="GE2427" s="121"/>
      <c r="GF2427" s="121"/>
      <c r="GG2427" s="121"/>
      <c r="GH2427" s="121"/>
      <c r="GI2427" s="121"/>
      <c r="GJ2427" s="121"/>
      <c r="GK2427" s="121"/>
      <c r="GL2427" s="121"/>
      <c r="GM2427" s="121"/>
      <c r="GN2427" s="121"/>
      <c r="GO2427" s="121"/>
      <c r="GP2427" s="121"/>
      <c r="GQ2427" s="121"/>
      <c r="GR2427" s="121"/>
      <c r="GS2427" s="121"/>
      <c r="GT2427" s="121"/>
      <c r="GU2427" s="121"/>
      <c r="GV2427" s="121"/>
      <c r="GW2427" s="121"/>
      <c r="GX2427" s="121"/>
      <c r="GY2427" s="121"/>
      <c r="GZ2427" s="121"/>
      <c r="HA2427" s="121"/>
      <c r="HB2427" s="121"/>
      <c r="HC2427" s="121"/>
      <c r="HD2427" s="121"/>
      <c r="HE2427" s="121"/>
      <c r="HF2427" s="121"/>
      <c r="HG2427" s="121"/>
      <c r="HH2427" s="121"/>
      <c r="HI2427" s="121"/>
      <c r="HJ2427" s="121"/>
      <c r="HK2427" s="121"/>
      <c r="HL2427" s="121"/>
      <c r="HM2427" s="121"/>
      <c r="HN2427" s="121"/>
      <c r="HO2427" s="121"/>
      <c r="HP2427" s="121"/>
      <c r="HQ2427" s="121"/>
      <c r="HR2427" s="121"/>
      <c r="HS2427" s="121"/>
      <c r="HT2427" s="121"/>
      <c r="HU2427" s="121"/>
      <c r="HV2427" s="121"/>
      <c r="HW2427" s="121"/>
      <c r="HX2427" s="121"/>
      <c r="HY2427" s="121"/>
      <c r="HZ2427" s="121"/>
      <c r="IA2427" s="121"/>
      <c r="IB2427" s="121"/>
      <c r="IC2427" s="121"/>
      <c r="ID2427" s="121"/>
      <c r="IE2427" s="121"/>
      <c r="IF2427" s="121"/>
      <c r="IG2427" s="121"/>
      <c r="IH2427" s="121"/>
      <c r="II2427" s="121"/>
      <c r="IJ2427" s="121"/>
      <c r="IK2427" s="121"/>
      <c r="IL2427" s="121"/>
      <c r="IM2427" s="121"/>
      <c r="IN2427" s="121"/>
      <c r="IO2427" s="121"/>
      <c r="IP2427" s="121"/>
      <c r="IQ2427" s="121"/>
      <c r="IR2427" s="121"/>
      <c r="IS2427" s="121"/>
      <c r="IT2427" s="121"/>
      <c r="IU2427" s="121"/>
      <c r="IV2427" s="121"/>
      <c r="IW2427" s="121"/>
      <c r="IX2427" s="121"/>
      <c r="IY2427" s="121"/>
      <c r="IZ2427" s="121"/>
      <c r="JA2427" s="121"/>
      <c r="JB2427" s="121"/>
      <c r="JC2427" s="121"/>
      <c r="JD2427" s="121"/>
      <c r="JE2427" s="121"/>
      <c r="JF2427" s="121"/>
      <c r="JG2427" s="121"/>
      <c r="JH2427" s="121"/>
      <c r="JI2427" s="121"/>
      <c r="JJ2427" s="121"/>
      <c r="JK2427" s="121"/>
      <c r="JL2427" s="121"/>
      <c r="JM2427" s="121"/>
      <c r="JN2427" s="121"/>
      <c r="JO2427" s="121"/>
      <c r="JP2427" s="121"/>
      <c r="JQ2427" s="121"/>
      <c r="JR2427" s="121"/>
      <c r="JS2427" s="121"/>
      <c r="JT2427" s="121"/>
      <c r="JU2427" s="121"/>
      <c r="JV2427" s="121"/>
      <c r="JW2427" s="121"/>
      <c r="JX2427" s="121"/>
      <c r="JY2427" s="121"/>
      <c r="JZ2427" s="121"/>
      <c r="KA2427" s="121"/>
      <c r="KB2427" s="121"/>
      <c r="KC2427" s="121"/>
      <c r="KD2427" s="121"/>
      <c r="KE2427" s="121"/>
      <c r="KF2427" s="121"/>
      <c r="KG2427" s="121"/>
      <c r="KH2427" s="121"/>
      <c r="KI2427" s="121"/>
      <c r="KJ2427" s="121"/>
      <c r="KK2427" s="121"/>
      <c r="KL2427" s="121"/>
      <c r="KM2427" s="121"/>
      <c r="KN2427" s="121"/>
      <c r="KO2427" s="121"/>
      <c r="KP2427" s="121"/>
      <c r="KQ2427" s="121"/>
      <c r="KR2427" s="121"/>
      <c r="KS2427" s="121"/>
      <c r="KT2427" s="121"/>
      <c r="KU2427" s="121"/>
      <c r="KV2427" s="121"/>
      <c r="KW2427" s="121"/>
      <c r="KX2427" s="121"/>
      <c r="KY2427" s="121"/>
      <c r="KZ2427" s="121"/>
      <c r="LA2427" s="121"/>
      <c r="LB2427" s="121"/>
      <c r="LC2427" s="121"/>
      <c r="LD2427" s="121"/>
      <c r="LE2427" s="121"/>
      <c r="LF2427" s="121"/>
      <c r="LG2427" s="121"/>
      <c r="LH2427" s="121"/>
      <c r="LI2427" s="121"/>
      <c r="LJ2427" s="121"/>
      <c r="LK2427" s="121"/>
      <c r="LL2427" s="121"/>
      <c r="LM2427" s="121"/>
      <c r="LN2427" s="121"/>
      <c r="LO2427" s="121"/>
      <c r="LP2427" s="121"/>
      <c r="LQ2427" s="121"/>
      <c r="LR2427" s="121"/>
      <c r="LS2427" s="121"/>
      <c r="LT2427" s="121"/>
      <c r="LU2427" s="121"/>
      <c r="LV2427" s="121"/>
      <c r="LW2427" s="121"/>
      <c r="LX2427" s="121"/>
      <c r="LY2427" s="121"/>
      <c r="LZ2427" s="121"/>
      <c r="MA2427" s="121"/>
      <c r="MB2427" s="121"/>
      <c r="MC2427" s="121"/>
      <c r="MD2427" s="121"/>
      <c r="ME2427" s="121"/>
      <c r="MF2427" s="121"/>
      <c r="MG2427" s="121"/>
      <c r="MH2427" s="121"/>
      <c r="MI2427" s="121"/>
      <c r="MJ2427" s="121"/>
      <c r="MK2427" s="121"/>
      <c r="ML2427" s="121"/>
      <c r="MM2427" s="121"/>
      <c r="MN2427" s="121"/>
      <c r="MO2427" s="121"/>
      <c r="MP2427" s="121"/>
      <c r="MQ2427" s="121"/>
      <c r="MR2427" s="121"/>
      <c r="MS2427" s="121"/>
      <c r="MT2427" s="121"/>
      <c r="MU2427" s="121"/>
      <c r="MV2427" s="121"/>
      <c r="MW2427" s="121"/>
      <c r="MX2427" s="121"/>
      <c r="MY2427" s="121"/>
      <c r="MZ2427" s="121"/>
      <c r="NA2427" s="121"/>
      <c r="NB2427" s="121"/>
      <c r="NC2427" s="121"/>
      <c r="ND2427" s="121"/>
      <c r="NE2427" s="121"/>
      <c r="NF2427" s="121"/>
      <c r="NG2427" s="121"/>
      <c r="NH2427" s="121"/>
      <c r="NI2427" s="121"/>
      <c r="NJ2427" s="121"/>
      <c r="NK2427" s="121"/>
      <c r="NL2427" s="121"/>
      <c r="NM2427" s="121"/>
      <c r="NN2427" s="121"/>
      <c r="NO2427" s="121"/>
      <c r="NP2427" s="121"/>
      <c r="NQ2427" s="121"/>
      <c r="NR2427" s="121"/>
      <c r="NS2427" s="121"/>
      <c r="NT2427" s="121"/>
      <c r="NU2427" s="121"/>
      <c r="NV2427" s="121"/>
      <c r="NW2427" s="121"/>
      <c r="NX2427" s="121"/>
      <c r="NY2427" s="121"/>
      <c r="NZ2427" s="121"/>
      <c r="OA2427" s="121"/>
      <c r="OB2427" s="121"/>
      <c r="OC2427" s="121"/>
      <c r="OD2427" s="121"/>
      <c r="OE2427" s="121"/>
      <c r="OF2427" s="121"/>
      <c r="OG2427" s="121"/>
      <c r="OH2427" s="121"/>
      <c r="OI2427" s="121"/>
      <c r="OJ2427" s="121"/>
      <c r="OK2427" s="121"/>
      <c r="OL2427" s="121"/>
      <c r="OM2427" s="121"/>
      <c r="ON2427" s="121"/>
      <c r="OO2427" s="121"/>
      <c r="OP2427" s="121"/>
      <c r="OQ2427" s="121"/>
      <c r="OR2427" s="121"/>
      <c r="OS2427" s="121"/>
      <c r="OT2427" s="121"/>
      <c r="OU2427" s="121"/>
      <c r="OV2427" s="121"/>
      <c r="OW2427" s="121"/>
      <c r="OX2427" s="121"/>
      <c r="OY2427" s="121"/>
      <c r="OZ2427" s="121"/>
      <c r="PA2427" s="121"/>
      <c r="PB2427" s="121"/>
      <c r="PC2427" s="121"/>
      <c r="PD2427" s="121"/>
      <c r="PE2427" s="121"/>
      <c r="PF2427" s="121"/>
      <c r="PG2427" s="121"/>
      <c r="PH2427" s="121"/>
      <c r="PI2427" s="121"/>
      <c r="PJ2427" s="121"/>
      <c r="PK2427" s="121"/>
      <c r="PL2427" s="121"/>
      <c r="PM2427" s="121"/>
      <c r="PN2427" s="121"/>
      <c r="PO2427" s="121"/>
      <c r="PP2427" s="121"/>
      <c r="PQ2427" s="121"/>
      <c r="PR2427" s="121"/>
      <c r="PS2427" s="121"/>
      <c r="PT2427" s="121"/>
      <c r="PU2427" s="121"/>
      <c r="PV2427" s="121"/>
      <c r="PW2427" s="121"/>
      <c r="PX2427" s="121"/>
      <c r="PY2427" s="121"/>
      <c r="PZ2427" s="121"/>
      <c r="QA2427" s="121"/>
      <c r="QB2427" s="121"/>
      <c r="QC2427" s="121"/>
      <c r="QD2427" s="121"/>
      <c r="QE2427" s="121"/>
      <c r="QF2427" s="121"/>
      <c r="QG2427" s="121"/>
      <c r="QH2427" s="121"/>
      <c r="QI2427" s="121"/>
      <c r="QJ2427" s="121"/>
      <c r="QK2427" s="121"/>
      <c r="QL2427" s="121"/>
      <c r="QM2427" s="121"/>
      <c r="QN2427" s="121"/>
      <c r="QO2427" s="121"/>
      <c r="QP2427" s="121"/>
      <c r="QQ2427" s="121"/>
      <c r="QR2427" s="121"/>
      <c r="QS2427" s="121"/>
      <c r="QT2427" s="121"/>
      <c r="QU2427" s="121"/>
      <c r="QV2427" s="121"/>
      <c r="QW2427" s="121"/>
      <c r="QX2427" s="121"/>
      <c r="QY2427" s="121"/>
      <c r="QZ2427" s="121"/>
      <c r="RA2427" s="121"/>
      <c r="RB2427" s="121"/>
      <c r="RC2427" s="121"/>
      <c r="RD2427" s="121"/>
      <c r="RE2427" s="121"/>
      <c r="RF2427" s="121"/>
      <c r="RG2427" s="121"/>
      <c r="RH2427" s="121"/>
      <c r="RI2427" s="121"/>
      <c r="RJ2427" s="121"/>
      <c r="RK2427" s="121"/>
      <c r="RL2427" s="121"/>
      <c r="RM2427" s="121"/>
      <c r="RN2427" s="121"/>
      <c r="RO2427" s="121"/>
      <c r="RP2427" s="121"/>
      <c r="RQ2427" s="121"/>
      <c r="RR2427" s="121"/>
      <c r="RS2427" s="121"/>
      <c r="RT2427" s="121"/>
      <c r="RU2427" s="121"/>
      <c r="RV2427" s="121"/>
      <c r="RW2427" s="121"/>
      <c r="RX2427" s="121"/>
      <c r="RY2427" s="121"/>
      <c r="RZ2427" s="121"/>
      <c r="SA2427" s="121"/>
      <c r="SB2427" s="121"/>
      <c r="SC2427" s="121"/>
      <c r="SD2427" s="121"/>
      <c r="SE2427" s="121"/>
      <c r="SF2427" s="121"/>
      <c r="SG2427" s="121"/>
      <c r="SH2427" s="121"/>
      <c r="SI2427" s="121"/>
      <c r="SJ2427" s="121"/>
      <c r="SK2427" s="121"/>
      <c r="SL2427" s="121"/>
      <c r="SM2427" s="121"/>
      <c r="SN2427" s="121"/>
      <c r="SO2427" s="121"/>
      <c r="SP2427" s="121"/>
      <c r="SQ2427" s="121"/>
      <c r="SR2427" s="121"/>
      <c r="SS2427" s="121"/>
      <c r="ST2427" s="121"/>
      <c r="SU2427" s="121"/>
      <c r="SV2427" s="121"/>
      <c r="SW2427" s="121"/>
      <c r="SX2427" s="121"/>
      <c r="SY2427" s="121"/>
      <c r="SZ2427" s="121"/>
      <c r="TA2427" s="121"/>
      <c r="TB2427" s="121"/>
      <c r="TC2427" s="121"/>
      <c r="TD2427" s="121"/>
      <c r="TE2427" s="121"/>
      <c r="TF2427" s="121"/>
      <c r="TG2427" s="121"/>
      <c r="TH2427" s="121"/>
      <c r="TI2427" s="121"/>
      <c r="TJ2427" s="121"/>
      <c r="TK2427" s="121"/>
      <c r="TL2427" s="121"/>
      <c r="TM2427" s="121"/>
      <c r="TN2427" s="121"/>
      <c r="TO2427" s="121"/>
      <c r="TP2427" s="121"/>
      <c r="TQ2427" s="121"/>
      <c r="TR2427" s="121"/>
      <c r="TS2427" s="121"/>
      <c r="TT2427" s="121"/>
      <c r="TU2427" s="121"/>
      <c r="TV2427" s="121"/>
      <c r="TW2427" s="121"/>
      <c r="TX2427" s="121"/>
      <c r="TY2427" s="121"/>
      <c r="TZ2427" s="121"/>
      <c r="UA2427" s="121"/>
      <c r="UB2427" s="121"/>
      <c r="UC2427" s="121"/>
      <c r="UD2427" s="121"/>
      <c r="UE2427" s="121"/>
      <c r="UF2427" s="121"/>
      <c r="UG2427" s="121"/>
      <c r="UH2427" s="121"/>
      <c r="UI2427" s="121"/>
      <c r="UJ2427" s="121"/>
      <c r="UK2427" s="121"/>
      <c r="UL2427" s="121"/>
      <c r="UM2427" s="121"/>
      <c r="UN2427" s="121"/>
      <c r="UO2427" s="121"/>
      <c r="UP2427" s="121"/>
      <c r="UQ2427" s="121"/>
      <c r="UR2427" s="121"/>
      <c r="US2427" s="121"/>
      <c r="UT2427" s="121"/>
      <c r="UU2427" s="121"/>
      <c r="UV2427" s="121"/>
      <c r="UW2427" s="121"/>
      <c r="UX2427" s="121"/>
      <c r="UY2427" s="121"/>
      <c r="UZ2427" s="121"/>
      <c r="VA2427" s="121"/>
      <c r="VB2427" s="121"/>
      <c r="VC2427" s="121"/>
      <c r="VD2427" s="121"/>
      <c r="VE2427" s="121"/>
      <c r="VF2427" s="121"/>
      <c r="VG2427" s="121"/>
      <c r="VH2427" s="121"/>
      <c r="VI2427" s="121"/>
      <c r="VJ2427" s="121"/>
      <c r="VK2427" s="121"/>
      <c r="VL2427" s="121"/>
      <c r="VM2427" s="121"/>
      <c r="VN2427" s="121"/>
      <c r="VO2427" s="121"/>
      <c r="VP2427" s="121"/>
      <c r="VQ2427" s="121"/>
      <c r="VR2427" s="121"/>
      <c r="VS2427" s="121"/>
      <c r="VT2427" s="121"/>
      <c r="VU2427" s="121"/>
      <c r="VV2427" s="121"/>
      <c r="VW2427" s="121"/>
      <c r="VX2427" s="121"/>
      <c r="VY2427" s="121"/>
      <c r="VZ2427" s="121"/>
      <c r="WA2427" s="121"/>
      <c r="WB2427" s="121"/>
      <c r="WC2427" s="121"/>
      <c r="WD2427" s="121"/>
      <c r="WE2427" s="121"/>
      <c r="WF2427" s="121"/>
      <c r="WG2427" s="121"/>
      <c r="WH2427" s="121"/>
      <c r="WI2427" s="121"/>
      <c r="WJ2427" s="121"/>
      <c r="WK2427" s="121"/>
      <c r="WL2427" s="121"/>
      <c r="WM2427" s="121"/>
      <c r="WN2427" s="121"/>
      <c r="WO2427" s="121"/>
      <c r="WP2427" s="121"/>
      <c r="WQ2427" s="121"/>
      <c r="WR2427" s="121"/>
      <c r="WS2427" s="121"/>
      <c r="WT2427" s="121"/>
      <c r="WU2427" s="121"/>
      <c r="WV2427" s="121"/>
      <c r="WW2427" s="121"/>
      <c r="WX2427" s="121"/>
      <c r="WY2427" s="121"/>
      <c r="WZ2427" s="121"/>
      <c r="XA2427" s="121"/>
      <c r="XB2427" s="121"/>
      <c r="XC2427" s="121"/>
      <c r="XD2427" s="121"/>
      <c r="XE2427" s="121"/>
      <c r="XF2427" s="121"/>
      <c r="XG2427" s="121"/>
      <c r="XH2427" s="121"/>
      <c r="XI2427" s="121"/>
      <c r="XJ2427" s="121"/>
      <c r="XK2427" s="121"/>
      <c r="XL2427" s="121"/>
      <c r="XM2427" s="121"/>
      <c r="XN2427" s="121"/>
      <c r="XO2427" s="121"/>
      <c r="XP2427" s="121"/>
      <c r="XQ2427" s="121"/>
      <c r="XR2427" s="121"/>
      <c r="XS2427" s="121"/>
      <c r="XT2427" s="121"/>
      <c r="XU2427" s="121"/>
      <c r="XV2427" s="121"/>
      <c r="XW2427" s="121"/>
      <c r="XX2427" s="121"/>
      <c r="XY2427" s="121"/>
      <c r="XZ2427" s="121"/>
      <c r="YA2427" s="121"/>
      <c r="YB2427" s="121"/>
      <c r="YC2427" s="121"/>
      <c r="YD2427" s="121"/>
      <c r="YE2427" s="121"/>
      <c r="YF2427" s="121"/>
      <c r="YG2427" s="121"/>
      <c r="YH2427" s="121"/>
      <c r="YI2427" s="121"/>
      <c r="YJ2427" s="121"/>
      <c r="YK2427" s="121"/>
      <c r="YL2427" s="121"/>
      <c r="YM2427" s="121"/>
      <c r="YN2427" s="121"/>
      <c r="YO2427" s="121"/>
      <c r="YP2427" s="121"/>
      <c r="YQ2427" s="121"/>
      <c r="YR2427" s="121"/>
      <c r="YS2427" s="121"/>
      <c r="YT2427" s="121"/>
      <c r="YU2427" s="121"/>
      <c r="YV2427" s="121"/>
      <c r="YW2427" s="121"/>
      <c r="YX2427" s="121"/>
      <c r="YY2427" s="121"/>
      <c r="YZ2427" s="121"/>
      <c r="ZA2427" s="121"/>
      <c r="ZB2427" s="121"/>
      <c r="ZC2427" s="121"/>
      <c r="ZD2427" s="121"/>
      <c r="ZE2427" s="121"/>
      <c r="ZF2427" s="121"/>
      <c r="ZG2427" s="121"/>
      <c r="ZH2427" s="121"/>
      <c r="ZI2427" s="121"/>
      <c r="ZJ2427" s="121"/>
      <c r="ZK2427" s="121"/>
      <c r="ZL2427" s="121"/>
      <c r="ZM2427" s="121"/>
      <c r="ZN2427" s="121"/>
      <c r="ZO2427" s="121"/>
      <c r="ZP2427" s="121"/>
      <c r="ZQ2427" s="121"/>
      <c r="ZR2427" s="121"/>
      <c r="ZS2427" s="121"/>
      <c r="ZT2427" s="121"/>
      <c r="ZU2427" s="121"/>
      <c r="ZV2427" s="121"/>
      <c r="ZW2427" s="121"/>
      <c r="ZX2427" s="121"/>
      <c r="ZY2427" s="121"/>
      <c r="ZZ2427" s="121"/>
      <c r="AAA2427" s="121"/>
      <c r="AAB2427" s="121"/>
      <c r="AAC2427" s="121"/>
      <c r="AAD2427" s="121"/>
      <c r="AAE2427" s="121"/>
      <c r="AAF2427" s="121"/>
      <c r="AAG2427" s="121"/>
      <c r="AAH2427" s="121"/>
      <c r="AAI2427" s="121"/>
      <c r="AAJ2427" s="121"/>
      <c r="AAK2427" s="121"/>
      <c r="AAL2427" s="121"/>
      <c r="AAM2427" s="121"/>
      <c r="AAN2427" s="121"/>
      <c r="AAO2427" s="121"/>
      <c r="AAP2427" s="121"/>
      <c r="AAQ2427" s="121"/>
      <c r="AAR2427" s="121"/>
      <c r="AAS2427" s="121"/>
      <c r="AAT2427" s="121"/>
      <c r="AAU2427" s="121"/>
      <c r="AAV2427" s="121"/>
      <c r="AAW2427" s="121"/>
      <c r="AAX2427" s="121"/>
      <c r="AAY2427" s="121"/>
      <c r="AAZ2427" s="121"/>
      <c r="ABA2427" s="121"/>
      <c r="ABB2427" s="121"/>
      <c r="ABC2427" s="121"/>
      <c r="ABD2427" s="121"/>
      <c r="ABE2427" s="121"/>
      <c r="ABF2427" s="121"/>
      <c r="ABG2427" s="121"/>
      <c r="ABH2427" s="121"/>
      <c r="ABI2427" s="121"/>
      <c r="ABJ2427" s="121"/>
      <c r="ABK2427" s="121"/>
      <c r="ABL2427" s="121"/>
      <c r="ABM2427" s="121"/>
      <c r="ABN2427" s="121"/>
      <c r="ABO2427" s="121"/>
      <c r="ABP2427" s="121"/>
      <c r="ABQ2427" s="121"/>
      <c r="ABR2427" s="121"/>
      <c r="ABS2427" s="121"/>
      <c r="ABT2427" s="121"/>
      <c r="ABU2427" s="121"/>
      <c r="ABV2427" s="121"/>
      <c r="ABW2427" s="121"/>
      <c r="ABX2427" s="121"/>
      <c r="ABY2427" s="121"/>
      <c r="ABZ2427" s="121"/>
      <c r="ACA2427" s="121"/>
      <c r="ACB2427" s="121"/>
      <c r="ACC2427" s="121"/>
      <c r="ACD2427" s="121"/>
      <c r="ACE2427" s="121"/>
      <c r="ACF2427" s="121"/>
      <c r="ACG2427" s="121"/>
      <c r="ACH2427" s="121"/>
      <c r="ACI2427" s="121"/>
      <c r="ACJ2427" s="121"/>
      <c r="ACK2427" s="121"/>
      <c r="ACL2427" s="121"/>
      <c r="ACM2427" s="121"/>
      <c r="ACN2427" s="121"/>
      <c r="ACO2427" s="121"/>
      <c r="ACP2427" s="121"/>
      <c r="ACQ2427" s="121"/>
      <c r="ACR2427" s="121"/>
      <c r="ACS2427" s="121"/>
      <c r="ACT2427" s="121"/>
      <c r="ACU2427" s="121"/>
      <c r="ACV2427" s="121"/>
      <c r="ACW2427" s="121"/>
      <c r="ACX2427" s="121"/>
      <c r="ACY2427" s="121"/>
      <c r="ACZ2427" s="121"/>
      <c r="ADA2427" s="121"/>
      <c r="ADB2427" s="121"/>
      <c r="ADC2427" s="121"/>
      <c r="ADD2427" s="121"/>
      <c r="ADE2427" s="121"/>
      <c r="ADF2427" s="121"/>
      <c r="ADG2427" s="121"/>
      <c r="ADH2427" s="121"/>
      <c r="ADI2427" s="121"/>
      <c r="ADJ2427" s="121"/>
      <c r="ADK2427" s="121"/>
      <c r="ADL2427" s="121"/>
      <c r="ADM2427" s="121"/>
      <c r="ADN2427" s="121"/>
      <c r="ADO2427" s="121"/>
      <c r="ADP2427" s="121"/>
      <c r="ADQ2427" s="121"/>
      <c r="ADR2427" s="121"/>
      <c r="ADS2427" s="121"/>
      <c r="ADT2427" s="121"/>
      <c r="ADU2427" s="121"/>
      <c r="ADV2427" s="121"/>
      <c r="ADW2427" s="121"/>
      <c r="ADX2427" s="121"/>
      <c r="ADY2427" s="121"/>
      <c r="ADZ2427" s="121"/>
      <c r="AEA2427" s="121"/>
      <c r="AEB2427" s="121"/>
      <c r="AEC2427" s="121"/>
      <c r="AED2427" s="121"/>
      <c r="AEE2427" s="121"/>
      <c r="AEF2427" s="121"/>
      <c r="AEG2427" s="121"/>
      <c r="AEH2427" s="121"/>
      <c r="AEI2427" s="121"/>
      <c r="AEJ2427" s="121"/>
      <c r="AEK2427" s="121"/>
      <c r="AEL2427" s="121"/>
      <c r="AEM2427" s="121"/>
      <c r="AEN2427" s="121"/>
      <c r="AEO2427" s="121"/>
      <c r="AEP2427" s="121"/>
      <c r="AEQ2427" s="121"/>
      <c r="AER2427" s="121"/>
      <c r="AES2427" s="121"/>
      <c r="AET2427" s="121"/>
      <c r="AEU2427" s="121"/>
      <c r="AEV2427" s="121"/>
      <c r="AEW2427" s="121"/>
      <c r="AEX2427" s="121"/>
      <c r="AEY2427" s="121"/>
      <c r="AEZ2427" s="121"/>
      <c r="AFA2427" s="121"/>
      <c r="AFB2427" s="121"/>
      <c r="AFC2427" s="121"/>
      <c r="AFD2427" s="121"/>
      <c r="AFE2427" s="121"/>
      <c r="AFF2427" s="121"/>
      <c r="AFG2427" s="121"/>
      <c r="AFH2427" s="121"/>
      <c r="AFI2427" s="121"/>
      <c r="AFJ2427" s="121"/>
      <c r="AFK2427" s="121"/>
      <c r="AFL2427" s="121"/>
      <c r="AFM2427" s="121"/>
      <c r="AFN2427" s="121"/>
      <c r="AFO2427" s="121"/>
      <c r="AFP2427" s="121"/>
      <c r="AFQ2427" s="121"/>
      <c r="AFR2427" s="121"/>
      <c r="AFS2427" s="121"/>
      <c r="AFT2427" s="121"/>
      <c r="AFU2427" s="121"/>
      <c r="AFV2427" s="121"/>
      <c r="AFW2427" s="121"/>
      <c r="AFX2427" s="121"/>
      <c r="AFY2427" s="121"/>
      <c r="AFZ2427" s="121"/>
      <c r="AGA2427" s="121"/>
      <c r="AGB2427" s="121"/>
      <c r="AGC2427" s="121"/>
      <c r="AGD2427" s="121"/>
      <c r="AGE2427" s="121"/>
      <c r="AGF2427" s="121"/>
      <c r="AGG2427" s="121"/>
      <c r="AGH2427" s="121"/>
      <c r="AGI2427" s="121"/>
      <c r="AGJ2427" s="121"/>
      <c r="AGK2427" s="121"/>
      <c r="AGL2427" s="121"/>
      <c r="AGM2427" s="121"/>
      <c r="AGN2427" s="121"/>
      <c r="AGO2427" s="121"/>
      <c r="AGP2427" s="121"/>
      <c r="AGQ2427" s="121"/>
      <c r="AGR2427" s="121"/>
      <c r="AGS2427" s="121"/>
      <c r="AGT2427" s="121"/>
      <c r="AGU2427" s="121"/>
      <c r="AGV2427" s="121"/>
      <c r="AGW2427" s="121"/>
      <c r="AGX2427" s="121"/>
      <c r="AGY2427" s="121"/>
      <c r="AGZ2427" s="121"/>
      <c r="AHA2427" s="121"/>
      <c r="AHB2427" s="121"/>
      <c r="AHC2427" s="121"/>
      <c r="AHD2427" s="121"/>
      <c r="AHE2427" s="121"/>
      <c r="AHF2427" s="121"/>
      <c r="AHG2427" s="121"/>
      <c r="AHH2427" s="121"/>
      <c r="AHI2427" s="121"/>
      <c r="AHJ2427" s="121"/>
      <c r="AHK2427" s="121"/>
      <c r="AHL2427" s="121"/>
      <c r="AHM2427" s="121"/>
      <c r="AHN2427" s="121"/>
      <c r="AHO2427" s="121"/>
      <c r="AHP2427" s="121"/>
      <c r="AHQ2427" s="121"/>
      <c r="AHR2427" s="121"/>
      <c r="AHS2427" s="121"/>
      <c r="AHT2427" s="121"/>
      <c r="AHU2427" s="121"/>
      <c r="AHV2427" s="121"/>
      <c r="AHW2427" s="121"/>
      <c r="AHX2427" s="121"/>
      <c r="AHY2427" s="121"/>
      <c r="AHZ2427" s="121"/>
      <c r="AIA2427" s="121"/>
      <c r="AIB2427" s="121"/>
      <c r="AIC2427" s="121"/>
      <c r="AID2427" s="121"/>
      <c r="AIE2427" s="121"/>
      <c r="AIF2427" s="121"/>
      <c r="AIG2427" s="121"/>
      <c r="AIH2427" s="121"/>
      <c r="AII2427" s="121"/>
      <c r="AIJ2427" s="121"/>
      <c r="AIK2427" s="121"/>
      <c r="AIL2427" s="121"/>
      <c r="AIM2427" s="121"/>
      <c r="AIN2427" s="121"/>
      <c r="AIO2427" s="121"/>
      <c r="AIP2427" s="121"/>
      <c r="AIQ2427" s="121"/>
      <c r="AIR2427" s="121"/>
      <c r="AIS2427" s="121"/>
      <c r="AIT2427" s="121"/>
      <c r="AIU2427" s="121"/>
      <c r="AIV2427" s="121"/>
      <c r="AIW2427" s="121"/>
      <c r="AIX2427" s="121"/>
      <c r="AIY2427" s="121"/>
      <c r="AIZ2427" s="121"/>
      <c r="AJA2427" s="121"/>
      <c r="AJB2427" s="121"/>
      <c r="AJC2427" s="121"/>
      <c r="AJD2427" s="121"/>
      <c r="AJE2427" s="121"/>
      <c r="AJF2427" s="121"/>
      <c r="AJG2427" s="121"/>
      <c r="AJH2427" s="121"/>
      <c r="AJI2427" s="121"/>
      <c r="AJJ2427" s="121"/>
      <c r="AJK2427" s="121"/>
      <c r="AJL2427" s="121"/>
      <c r="AJM2427" s="121"/>
      <c r="AJN2427" s="121"/>
      <c r="AJO2427" s="121"/>
      <c r="AJP2427" s="121"/>
      <c r="AJQ2427" s="121"/>
      <c r="AJR2427" s="121"/>
      <c r="AJS2427" s="121"/>
      <c r="AJT2427" s="121"/>
      <c r="AJU2427" s="121"/>
      <c r="AJV2427" s="121"/>
      <c r="AJW2427" s="121"/>
      <c r="AJX2427" s="121"/>
      <c r="AJY2427" s="121"/>
      <c r="AJZ2427" s="121"/>
      <c r="AKA2427" s="121"/>
      <c r="AKB2427" s="121"/>
      <c r="AKC2427" s="121"/>
      <c r="AKD2427" s="121"/>
      <c r="AKE2427" s="121"/>
      <c r="AKF2427" s="121"/>
      <c r="AKG2427" s="121"/>
      <c r="AKH2427" s="121"/>
      <c r="AKI2427" s="121"/>
      <c r="AKJ2427" s="121"/>
      <c r="AKK2427" s="121"/>
      <c r="AKL2427" s="121"/>
      <c r="AKM2427" s="121"/>
      <c r="AKN2427" s="121"/>
      <c r="AKO2427" s="121"/>
      <c r="AKP2427" s="121"/>
      <c r="AKQ2427" s="121"/>
      <c r="AKR2427" s="121"/>
      <c r="AKS2427" s="121"/>
      <c r="AKT2427" s="121"/>
      <c r="AKU2427" s="121"/>
      <c r="AKV2427" s="121"/>
      <c r="AKW2427" s="121"/>
      <c r="AKX2427" s="121"/>
      <c r="AKY2427" s="121"/>
      <c r="AKZ2427" s="121"/>
      <c r="ALA2427" s="121"/>
      <c r="ALB2427" s="121"/>
      <c r="ALC2427" s="121"/>
      <c r="ALD2427" s="121"/>
      <c r="ALE2427" s="121"/>
      <c r="ALF2427" s="121"/>
      <c r="ALG2427" s="121"/>
      <c r="ALH2427" s="121"/>
      <c r="ALI2427" s="121"/>
      <c r="ALJ2427" s="121"/>
      <c r="ALK2427" s="121"/>
      <c r="ALL2427" s="121"/>
      <c r="ALM2427" s="121"/>
      <c r="ALN2427" s="121"/>
      <c r="ALO2427" s="121"/>
      <c r="ALP2427" s="121"/>
      <c r="ALQ2427" s="121"/>
      <c r="ALR2427" s="121"/>
      <c r="ALS2427" s="121"/>
      <c r="ALT2427" s="121"/>
      <c r="ALU2427" s="121"/>
      <c r="ALV2427" s="121"/>
      <c r="ALW2427" s="121"/>
      <c r="ALX2427" s="121"/>
      <c r="ALY2427" s="121"/>
      <c r="ALZ2427" s="121"/>
      <c r="AMA2427" s="121"/>
      <c r="AMB2427" s="121"/>
      <c r="AMC2427" s="121"/>
      <c r="AMD2427" s="121"/>
      <c r="AME2427" s="121"/>
      <c r="AMF2427" s="121"/>
      <c r="AMG2427" s="121"/>
      <c r="AMH2427" s="121"/>
      <c r="AMI2427" s="121"/>
      <c r="AMJ2427" s="121"/>
      <c r="AMK2427" s="121"/>
    </row>
    <row r="2428" spans="1:1025" s="108" customFormat="1">
      <c r="A2428" s="15">
        <v>2425</v>
      </c>
      <c r="B2428" s="81" t="s">
        <v>27</v>
      </c>
      <c r="C2428" s="274" t="s">
        <v>73</v>
      </c>
      <c r="D2428" s="81" t="s">
        <v>6029</v>
      </c>
      <c r="E2428" s="47" t="s">
        <v>6062</v>
      </c>
      <c r="F2428" s="16" t="s">
        <v>938</v>
      </c>
      <c r="G2428" s="261" t="s">
        <v>5722</v>
      </c>
      <c r="H2428" s="261" t="s">
        <v>6063</v>
      </c>
      <c r="I2428" s="47" t="s">
        <v>6038</v>
      </c>
      <c r="J2428" s="81" t="s">
        <v>2248</v>
      </c>
      <c r="K2428" s="81" t="s">
        <v>6039</v>
      </c>
      <c r="L2428" s="81" t="s">
        <v>6040</v>
      </c>
      <c r="M2428" s="282" t="s">
        <v>6041</v>
      </c>
      <c r="N2428" s="121"/>
      <c r="O2428" s="121"/>
      <c r="P2428" s="121"/>
      <c r="Q2428" s="121"/>
      <c r="R2428" s="121"/>
      <c r="S2428" s="121"/>
      <c r="T2428" s="121"/>
      <c r="U2428" s="121"/>
      <c r="V2428" s="121"/>
      <c r="W2428" s="121"/>
      <c r="X2428" s="121"/>
      <c r="Y2428" s="121"/>
      <c r="Z2428" s="121"/>
      <c r="AA2428" s="121"/>
      <c r="AB2428" s="121"/>
      <c r="AC2428" s="121"/>
      <c r="AD2428" s="121"/>
      <c r="AE2428" s="121"/>
      <c r="AF2428" s="121"/>
      <c r="AG2428" s="121"/>
      <c r="AH2428" s="121"/>
      <c r="AI2428" s="121"/>
      <c r="AJ2428" s="121"/>
      <c r="AK2428" s="121"/>
      <c r="AL2428" s="121"/>
      <c r="AM2428" s="121"/>
      <c r="AN2428" s="121"/>
      <c r="AO2428" s="121"/>
      <c r="AP2428" s="121"/>
      <c r="AQ2428" s="121"/>
      <c r="AR2428" s="121"/>
      <c r="AS2428" s="121"/>
      <c r="AT2428" s="121"/>
      <c r="AU2428" s="121"/>
      <c r="AV2428" s="121"/>
      <c r="AW2428" s="121"/>
      <c r="AX2428" s="121"/>
      <c r="AY2428" s="121"/>
      <c r="AZ2428" s="121"/>
      <c r="BA2428" s="121"/>
      <c r="BB2428" s="121"/>
      <c r="BC2428" s="121"/>
      <c r="BD2428" s="121"/>
      <c r="BE2428" s="121"/>
      <c r="BF2428" s="121"/>
      <c r="BG2428" s="121"/>
      <c r="BH2428" s="121"/>
      <c r="BI2428" s="121"/>
      <c r="BJ2428" s="121"/>
      <c r="BK2428" s="121"/>
      <c r="BL2428" s="121"/>
      <c r="BM2428" s="121"/>
      <c r="BN2428" s="121"/>
      <c r="BO2428" s="121"/>
      <c r="BP2428" s="121"/>
      <c r="BQ2428" s="121"/>
      <c r="BR2428" s="121"/>
      <c r="BS2428" s="121"/>
      <c r="BT2428" s="121"/>
      <c r="BU2428" s="121"/>
      <c r="BV2428" s="121"/>
      <c r="BW2428" s="121"/>
      <c r="BX2428" s="121"/>
      <c r="BY2428" s="121"/>
      <c r="BZ2428" s="121"/>
      <c r="CA2428" s="121"/>
      <c r="CB2428" s="121"/>
      <c r="CC2428" s="121"/>
      <c r="CD2428" s="121"/>
      <c r="CE2428" s="121"/>
      <c r="CF2428" s="121"/>
      <c r="CG2428" s="121"/>
      <c r="CH2428" s="121"/>
      <c r="CI2428" s="121"/>
      <c r="CJ2428" s="121"/>
      <c r="CK2428" s="121"/>
      <c r="CL2428" s="121"/>
      <c r="CM2428" s="121"/>
      <c r="CN2428" s="121"/>
      <c r="CO2428" s="121"/>
      <c r="CP2428" s="121"/>
      <c r="CQ2428" s="121"/>
      <c r="CR2428" s="121"/>
      <c r="CS2428" s="121"/>
      <c r="CT2428" s="121"/>
      <c r="CU2428" s="121"/>
      <c r="CV2428" s="121"/>
      <c r="CW2428" s="121"/>
      <c r="CX2428" s="121"/>
      <c r="CY2428" s="121"/>
      <c r="CZ2428" s="121"/>
      <c r="DA2428" s="121"/>
      <c r="DB2428" s="121"/>
      <c r="DC2428" s="121"/>
      <c r="DD2428" s="121"/>
      <c r="DE2428" s="121"/>
      <c r="DF2428" s="121"/>
      <c r="DG2428" s="121"/>
      <c r="DH2428" s="121"/>
      <c r="DI2428" s="121"/>
      <c r="DJ2428" s="121"/>
      <c r="DK2428" s="121"/>
      <c r="DL2428" s="121"/>
      <c r="DM2428" s="121"/>
      <c r="DN2428" s="121"/>
      <c r="DO2428" s="121"/>
      <c r="DP2428" s="121"/>
      <c r="DQ2428" s="121"/>
      <c r="DR2428" s="121"/>
      <c r="DS2428" s="121"/>
      <c r="DT2428" s="121"/>
      <c r="DU2428" s="121"/>
      <c r="DV2428" s="121"/>
      <c r="DW2428" s="121"/>
      <c r="DX2428" s="121"/>
      <c r="DY2428" s="121"/>
      <c r="DZ2428" s="121"/>
      <c r="EA2428" s="121"/>
      <c r="EB2428" s="121"/>
      <c r="EC2428" s="121"/>
      <c r="ED2428" s="121"/>
      <c r="EE2428" s="121"/>
      <c r="EF2428" s="121"/>
      <c r="EG2428" s="121"/>
      <c r="EH2428" s="121"/>
      <c r="EI2428" s="121"/>
      <c r="EJ2428" s="121"/>
      <c r="EK2428" s="121"/>
      <c r="EL2428" s="121"/>
      <c r="EM2428" s="121"/>
      <c r="EN2428" s="121"/>
      <c r="EO2428" s="121"/>
      <c r="EP2428" s="121"/>
      <c r="EQ2428" s="121"/>
      <c r="ER2428" s="121"/>
      <c r="ES2428" s="121"/>
      <c r="ET2428" s="121"/>
      <c r="EU2428" s="121"/>
      <c r="EV2428" s="121"/>
      <c r="EW2428" s="121"/>
      <c r="EX2428" s="121"/>
      <c r="EY2428" s="121"/>
      <c r="EZ2428" s="121"/>
      <c r="FA2428" s="121"/>
      <c r="FB2428" s="121"/>
      <c r="FC2428" s="121"/>
      <c r="FD2428" s="121"/>
      <c r="FE2428" s="121"/>
      <c r="FF2428" s="121"/>
      <c r="FG2428" s="121"/>
      <c r="FH2428" s="121"/>
      <c r="FI2428" s="121"/>
      <c r="FJ2428" s="121"/>
      <c r="FK2428" s="121"/>
      <c r="FL2428" s="121"/>
      <c r="FM2428" s="121"/>
      <c r="FN2428" s="121"/>
      <c r="FO2428" s="121"/>
      <c r="FP2428" s="121"/>
      <c r="FQ2428" s="121"/>
      <c r="FR2428" s="121"/>
      <c r="FS2428" s="121"/>
      <c r="FT2428" s="121"/>
      <c r="FU2428" s="121"/>
      <c r="FV2428" s="121"/>
      <c r="FW2428" s="121"/>
      <c r="FX2428" s="121"/>
      <c r="FY2428" s="121"/>
      <c r="FZ2428" s="121"/>
      <c r="GA2428" s="121"/>
      <c r="GB2428" s="121"/>
      <c r="GC2428" s="121"/>
      <c r="GD2428" s="121"/>
      <c r="GE2428" s="121"/>
      <c r="GF2428" s="121"/>
      <c r="GG2428" s="121"/>
      <c r="GH2428" s="121"/>
      <c r="GI2428" s="121"/>
      <c r="GJ2428" s="121"/>
      <c r="GK2428" s="121"/>
      <c r="GL2428" s="121"/>
      <c r="GM2428" s="121"/>
      <c r="GN2428" s="121"/>
      <c r="GO2428" s="121"/>
      <c r="GP2428" s="121"/>
      <c r="GQ2428" s="121"/>
      <c r="GR2428" s="121"/>
      <c r="GS2428" s="121"/>
      <c r="GT2428" s="121"/>
      <c r="GU2428" s="121"/>
      <c r="GV2428" s="121"/>
      <c r="GW2428" s="121"/>
      <c r="GX2428" s="121"/>
      <c r="GY2428" s="121"/>
      <c r="GZ2428" s="121"/>
      <c r="HA2428" s="121"/>
      <c r="HB2428" s="121"/>
      <c r="HC2428" s="121"/>
      <c r="HD2428" s="121"/>
      <c r="HE2428" s="121"/>
      <c r="HF2428" s="121"/>
      <c r="HG2428" s="121"/>
      <c r="HH2428" s="121"/>
      <c r="HI2428" s="121"/>
      <c r="HJ2428" s="121"/>
      <c r="HK2428" s="121"/>
      <c r="HL2428" s="121"/>
      <c r="HM2428" s="121"/>
      <c r="HN2428" s="121"/>
      <c r="HO2428" s="121"/>
      <c r="HP2428" s="121"/>
      <c r="HQ2428" s="121"/>
      <c r="HR2428" s="121"/>
      <c r="HS2428" s="121"/>
      <c r="HT2428" s="121"/>
      <c r="HU2428" s="121"/>
      <c r="HV2428" s="121"/>
      <c r="HW2428" s="121"/>
      <c r="HX2428" s="121"/>
      <c r="HY2428" s="121"/>
      <c r="HZ2428" s="121"/>
      <c r="IA2428" s="121"/>
      <c r="IB2428" s="121"/>
      <c r="IC2428" s="121"/>
      <c r="ID2428" s="121"/>
      <c r="IE2428" s="121"/>
      <c r="IF2428" s="121"/>
      <c r="IG2428" s="121"/>
      <c r="IH2428" s="121"/>
      <c r="II2428" s="121"/>
      <c r="IJ2428" s="121"/>
      <c r="IK2428" s="121"/>
      <c r="IL2428" s="121"/>
      <c r="IM2428" s="121"/>
      <c r="IN2428" s="121"/>
      <c r="IO2428" s="121"/>
      <c r="IP2428" s="121"/>
      <c r="IQ2428" s="121"/>
      <c r="IR2428" s="121"/>
      <c r="IS2428" s="121"/>
      <c r="IT2428" s="121"/>
      <c r="IU2428" s="121"/>
      <c r="IV2428" s="121"/>
      <c r="IW2428" s="121"/>
      <c r="IX2428" s="121"/>
      <c r="IY2428" s="121"/>
      <c r="IZ2428" s="121"/>
      <c r="JA2428" s="121"/>
      <c r="JB2428" s="121"/>
      <c r="JC2428" s="121"/>
      <c r="JD2428" s="121"/>
      <c r="JE2428" s="121"/>
      <c r="JF2428" s="121"/>
      <c r="JG2428" s="121"/>
      <c r="JH2428" s="121"/>
      <c r="JI2428" s="121"/>
      <c r="JJ2428" s="121"/>
      <c r="JK2428" s="121"/>
      <c r="JL2428" s="121"/>
      <c r="JM2428" s="121"/>
      <c r="JN2428" s="121"/>
      <c r="JO2428" s="121"/>
      <c r="JP2428" s="121"/>
      <c r="JQ2428" s="121"/>
      <c r="JR2428" s="121"/>
      <c r="JS2428" s="121"/>
      <c r="JT2428" s="121"/>
      <c r="JU2428" s="121"/>
      <c r="JV2428" s="121"/>
      <c r="JW2428" s="121"/>
      <c r="JX2428" s="121"/>
      <c r="JY2428" s="121"/>
      <c r="JZ2428" s="121"/>
      <c r="KA2428" s="121"/>
      <c r="KB2428" s="121"/>
      <c r="KC2428" s="121"/>
      <c r="KD2428" s="121"/>
      <c r="KE2428" s="121"/>
      <c r="KF2428" s="121"/>
      <c r="KG2428" s="121"/>
      <c r="KH2428" s="121"/>
      <c r="KI2428" s="121"/>
      <c r="KJ2428" s="121"/>
      <c r="KK2428" s="121"/>
      <c r="KL2428" s="121"/>
      <c r="KM2428" s="121"/>
      <c r="KN2428" s="121"/>
      <c r="KO2428" s="121"/>
      <c r="KP2428" s="121"/>
      <c r="KQ2428" s="121"/>
      <c r="KR2428" s="121"/>
      <c r="KS2428" s="121"/>
      <c r="KT2428" s="121"/>
      <c r="KU2428" s="121"/>
      <c r="KV2428" s="121"/>
      <c r="KW2428" s="121"/>
      <c r="KX2428" s="121"/>
      <c r="KY2428" s="121"/>
      <c r="KZ2428" s="121"/>
      <c r="LA2428" s="121"/>
      <c r="LB2428" s="121"/>
      <c r="LC2428" s="121"/>
      <c r="LD2428" s="121"/>
      <c r="LE2428" s="121"/>
      <c r="LF2428" s="121"/>
      <c r="LG2428" s="121"/>
      <c r="LH2428" s="121"/>
      <c r="LI2428" s="121"/>
      <c r="LJ2428" s="121"/>
      <c r="LK2428" s="121"/>
      <c r="LL2428" s="121"/>
      <c r="LM2428" s="121"/>
      <c r="LN2428" s="121"/>
      <c r="LO2428" s="121"/>
      <c r="LP2428" s="121"/>
      <c r="LQ2428" s="121"/>
      <c r="LR2428" s="121"/>
      <c r="LS2428" s="121"/>
      <c r="LT2428" s="121"/>
      <c r="LU2428" s="121"/>
      <c r="LV2428" s="121"/>
      <c r="LW2428" s="121"/>
      <c r="LX2428" s="121"/>
      <c r="LY2428" s="121"/>
      <c r="LZ2428" s="121"/>
      <c r="MA2428" s="121"/>
      <c r="MB2428" s="121"/>
      <c r="MC2428" s="121"/>
      <c r="MD2428" s="121"/>
      <c r="ME2428" s="121"/>
      <c r="MF2428" s="121"/>
      <c r="MG2428" s="121"/>
      <c r="MH2428" s="121"/>
      <c r="MI2428" s="121"/>
      <c r="MJ2428" s="121"/>
      <c r="MK2428" s="121"/>
      <c r="ML2428" s="121"/>
      <c r="MM2428" s="121"/>
      <c r="MN2428" s="121"/>
      <c r="MO2428" s="121"/>
      <c r="MP2428" s="121"/>
      <c r="MQ2428" s="121"/>
      <c r="MR2428" s="121"/>
      <c r="MS2428" s="121"/>
      <c r="MT2428" s="121"/>
      <c r="MU2428" s="121"/>
      <c r="MV2428" s="121"/>
      <c r="MW2428" s="121"/>
      <c r="MX2428" s="121"/>
      <c r="MY2428" s="121"/>
      <c r="MZ2428" s="121"/>
      <c r="NA2428" s="121"/>
      <c r="NB2428" s="121"/>
      <c r="NC2428" s="121"/>
      <c r="ND2428" s="121"/>
      <c r="NE2428" s="121"/>
      <c r="NF2428" s="121"/>
      <c r="NG2428" s="121"/>
      <c r="NH2428" s="121"/>
      <c r="NI2428" s="121"/>
      <c r="NJ2428" s="121"/>
      <c r="NK2428" s="121"/>
      <c r="NL2428" s="121"/>
      <c r="NM2428" s="121"/>
      <c r="NN2428" s="121"/>
      <c r="NO2428" s="121"/>
      <c r="NP2428" s="121"/>
      <c r="NQ2428" s="121"/>
      <c r="NR2428" s="121"/>
      <c r="NS2428" s="121"/>
      <c r="NT2428" s="121"/>
      <c r="NU2428" s="121"/>
      <c r="NV2428" s="121"/>
      <c r="NW2428" s="121"/>
      <c r="NX2428" s="121"/>
      <c r="NY2428" s="121"/>
      <c r="NZ2428" s="121"/>
      <c r="OA2428" s="121"/>
      <c r="OB2428" s="121"/>
      <c r="OC2428" s="121"/>
      <c r="OD2428" s="121"/>
      <c r="OE2428" s="121"/>
      <c r="OF2428" s="121"/>
      <c r="OG2428" s="121"/>
      <c r="OH2428" s="121"/>
      <c r="OI2428" s="121"/>
      <c r="OJ2428" s="121"/>
      <c r="OK2428" s="121"/>
      <c r="OL2428" s="121"/>
      <c r="OM2428" s="121"/>
      <c r="ON2428" s="121"/>
      <c r="OO2428" s="121"/>
      <c r="OP2428" s="121"/>
      <c r="OQ2428" s="121"/>
      <c r="OR2428" s="121"/>
      <c r="OS2428" s="121"/>
      <c r="OT2428" s="121"/>
      <c r="OU2428" s="121"/>
      <c r="OV2428" s="121"/>
      <c r="OW2428" s="121"/>
      <c r="OX2428" s="121"/>
      <c r="OY2428" s="121"/>
      <c r="OZ2428" s="121"/>
      <c r="PA2428" s="121"/>
      <c r="PB2428" s="121"/>
      <c r="PC2428" s="121"/>
      <c r="PD2428" s="121"/>
      <c r="PE2428" s="121"/>
      <c r="PF2428" s="121"/>
      <c r="PG2428" s="121"/>
      <c r="PH2428" s="121"/>
      <c r="PI2428" s="121"/>
      <c r="PJ2428" s="121"/>
      <c r="PK2428" s="121"/>
      <c r="PL2428" s="121"/>
      <c r="PM2428" s="121"/>
      <c r="PN2428" s="121"/>
      <c r="PO2428" s="121"/>
      <c r="PP2428" s="121"/>
      <c r="PQ2428" s="121"/>
      <c r="PR2428" s="121"/>
      <c r="PS2428" s="121"/>
      <c r="PT2428" s="121"/>
      <c r="PU2428" s="121"/>
      <c r="PV2428" s="121"/>
      <c r="PW2428" s="121"/>
      <c r="PX2428" s="121"/>
      <c r="PY2428" s="121"/>
      <c r="PZ2428" s="121"/>
      <c r="QA2428" s="121"/>
      <c r="QB2428" s="121"/>
      <c r="QC2428" s="121"/>
      <c r="QD2428" s="121"/>
      <c r="QE2428" s="121"/>
      <c r="QF2428" s="121"/>
      <c r="QG2428" s="121"/>
      <c r="QH2428" s="121"/>
      <c r="QI2428" s="121"/>
      <c r="QJ2428" s="121"/>
      <c r="QK2428" s="121"/>
      <c r="QL2428" s="121"/>
      <c r="QM2428" s="121"/>
      <c r="QN2428" s="121"/>
      <c r="QO2428" s="121"/>
      <c r="QP2428" s="121"/>
      <c r="QQ2428" s="121"/>
      <c r="QR2428" s="121"/>
      <c r="QS2428" s="121"/>
      <c r="QT2428" s="121"/>
      <c r="QU2428" s="121"/>
      <c r="QV2428" s="121"/>
      <c r="QW2428" s="121"/>
      <c r="QX2428" s="121"/>
      <c r="QY2428" s="121"/>
      <c r="QZ2428" s="121"/>
      <c r="RA2428" s="121"/>
      <c r="RB2428" s="121"/>
      <c r="RC2428" s="121"/>
      <c r="RD2428" s="121"/>
      <c r="RE2428" s="121"/>
      <c r="RF2428" s="121"/>
      <c r="RG2428" s="121"/>
      <c r="RH2428" s="121"/>
      <c r="RI2428" s="121"/>
      <c r="RJ2428" s="121"/>
      <c r="RK2428" s="121"/>
      <c r="RL2428" s="121"/>
      <c r="RM2428" s="121"/>
      <c r="RN2428" s="121"/>
      <c r="RO2428" s="121"/>
      <c r="RP2428" s="121"/>
      <c r="RQ2428" s="121"/>
      <c r="RR2428" s="121"/>
      <c r="RS2428" s="121"/>
      <c r="RT2428" s="121"/>
      <c r="RU2428" s="121"/>
      <c r="RV2428" s="121"/>
      <c r="RW2428" s="121"/>
      <c r="RX2428" s="121"/>
      <c r="RY2428" s="121"/>
      <c r="RZ2428" s="121"/>
      <c r="SA2428" s="121"/>
      <c r="SB2428" s="121"/>
      <c r="SC2428" s="121"/>
      <c r="SD2428" s="121"/>
      <c r="SE2428" s="121"/>
      <c r="SF2428" s="121"/>
      <c r="SG2428" s="121"/>
      <c r="SH2428" s="121"/>
      <c r="SI2428" s="121"/>
      <c r="SJ2428" s="121"/>
      <c r="SK2428" s="121"/>
      <c r="SL2428" s="121"/>
      <c r="SM2428" s="121"/>
      <c r="SN2428" s="121"/>
      <c r="SO2428" s="121"/>
      <c r="SP2428" s="121"/>
      <c r="SQ2428" s="121"/>
      <c r="SR2428" s="121"/>
      <c r="SS2428" s="121"/>
      <c r="ST2428" s="121"/>
      <c r="SU2428" s="121"/>
      <c r="SV2428" s="121"/>
      <c r="SW2428" s="121"/>
      <c r="SX2428" s="121"/>
      <c r="SY2428" s="121"/>
      <c r="SZ2428" s="121"/>
      <c r="TA2428" s="121"/>
      <c r="TB2428" s="121"/>
      <c r="TC2428" s="121"/>
      <c r="TD2428" s="121"/>
      <c r="TE2428" s="121"/>
      <c r="TF2428" s="121"/>
      <c r="TG2428" s="121"/>
      <c r="TH2428" s="121"/>
      <c r="TI2428" s="121"/>
      <c r="TJ2428" s="121"/>
      <c r="TK2428" s="121"/>
      <c r="TL2428" s="121"/>
      <c r="TM2428" s="121"/>
      <c r="TN2428" s="121"/>
      <c r="TO2428" s="121"/>
      <c r="TP2428" s="121"/>
      <c r="TQ2428" s="121"/>
      <c r="TR2428" s="121"/>
      <c r="TS2428" s="121"/>
      <c r="TT2428" s="121"/>
      <c r="TU2428" s="121"/>
      <c r="TV2428" s="121"/>
      <c r="TW2428" s="121"/>
      <c r="TX2428" s="121"/>
      <c r="TY2428" s="121"/>
      <c r="TZ2428" s="121"/>
      <c r="UA2428" s="121"/>
      <c r="UB2428" s="121"/>
      <c r="UC2428" s="121"/>
      <c r="UD2428" s="121"/>
      <c r="UE2428" s="121"/>
      <c r="UF2428" s="121"/>
      <c r="UG2428" s="121"/>
      <c r="UH2428" s="121"/>
      <c r="UI2428" s="121"/>
      <c r="UJ2428" s="121"/>
      <c r="UK2428" s="121"/>
      <c r="UL2428" s="121"/>
      <c r="UM2428" s="121"/>
      <c r="UN2428" s="121"/>
      <c r="UO2428" s="121"/>
      <c r="UP2428" s="121"/>
      <c r="UQ2428" s="121"/>
      <c r="UR2428" s="121"/>
      <c r="US2428" s="121"/>
      <c r="UT2428" s="121"/>
      <c r="UU2428" s="121"/>
      <c r="UV2428" s="121"/>
      <c r="UW2428" s="121"/>
      <c r="UX2428" s="121"/>
      <c r="UY2428" s="121"/>
      <c r="UZ2428" s="121"/>
      <c r="VA2428" s="121"/>
      <c r="VB2428" s="121"/>
      <c r="VC2428" s="121"/>
      <c r="VD2428" s="121"/>
      <c r="VE2428" s="121"/>
      <c r="VF2428" s="121"/>
      <c r="VG2428" s="121"/>
      <c r="VH2428" s="121"/>
      <c r="VI2428" s="121"/>
      <c r="VJ2428" s="121"/>
      <c r="VK2428" s="121"/>
      <c r="VL2428" s="121"/>
      <c r="VM2428" s="121"/>
      <c r="VN2428" s="121"/>
      <c r="VO2428" s="121"/>
      <c r="VP2428" s="121"/>
      <c r="VQ2428" s="121"/>
      <c r="VR2428" s="121"/>
      <c r="VS2428" s="121"/>
      <c r="VT2428" s="121"/>
      <c r="VU2428" s="121"/>
      <c r="VV2428" s="121"/>
      <c r="VW2428" s="121"/>
      <c r="VX2428" s="121"/>
      <c r="VY2428" s="121"/>
      <c r="VZ2428" s="121"/>
      <c r="WA2428" s="121"/>
      <c r="WB2428" s="121"/>
      <c r="WC2428" s="121"/>
      <c r="WD2428" s="121"/>
      <c r="WE2428" s="121"/>
      <c r="WF2428" s="121"/>
      <c r="WG2428" s="121"/>
      <c r="WH2428" s="121"/>
      <c r="WI2428" s="121"/>
      <c r="WJ2428" s="121"/>
      <c r="WK2428" s="121"/>
      <c r="WL2428" s="121"/>
      <c r="WM2428" s="121"/>
      <c r="WN2428" s="121"/>
      <c r="WO2428" s="121"/>
      <c r="WP2428" s="121"/>
      <c r="WQ2428" s="121"/>
      <c r="WR2428" s="121"/>
      <c r="WS2428" s="121"/>
      <c r="WT2428" s="121"/>
      <c r="WU2428" s="121"/>
      <c r="WV2428" s="121"/>
      <c r="WW2428" s="121"/>
      <c r="WX2428" s="121"/>
      <c r="WY2428" s="121"/>
      <c r="WZ2428" s="121"/>
      <c r="XA2428" s="121"/>
      <c r="XB2428" s="121"/>
      <c r="XC2428" s="121"/>
      <c r="XD2428" s="121"/>
      <c r="XE2428" s="121"/>
      <c r="XF2428" s="121"/>
      <c r="XG2428" s="121"/>
      <c r="XH2428" s="121"/>
      <c r="XI2428" s="121"/>
      <c r="XJ2428" s="121"/>
      <c r="XK2428" s="121"/>
      <c r="XL2428" s="121"/>
      <c r="XM2428" s="121"/>
      <c r="XN2428" s="121"/>
      <c r="XO2428" s="121"/>
      <c r="XP2428" s="121"/>
      <c r="XQ2428" s="121"/>
      <c r="XR2428" s="121"/>
      <c r="XS2428" s="121"/>
      <c r="XT2428" s="121"/>
      <c r="XU2428" s="121"/>
      <c r="XV2428" s="121"/>
      <c r="XW2428" s="121"/>
      <c r="XX2428" s="121"/>
      <c r="XY2428" s="121"/>
      <c r="XZ2428" s="121"/>
      <c r="YA2428" s="121"/>
      <c r="YB2428" s="121"/>
      <c r="YC2428" s="121"/>
      <c r="YD2428" s="121"/>
      <c r="YE2428" s="121"/>
      <c r="YF2428" s="121"/>
      <c r="YG2428" s="121"/>
      <c r="YH2428" s="121"/>
      <c r="YI2428" s="121"/>
      <c r="YJ2428" s="121"/>
      <c r="YK2428" s="121"/>
      <c r="YL2428" s="121"/>
      <c r="YM2428" s="121"/>
      <c r="YN2428" s="121"/>
      <c r="YO2428" s="121"/>
      <c r="YP2428" s="121"/>
      <c r="YQ2428" s="121"/>
      <c r="YR2428" s="121"/>
      <c r="YS2428" s="121"/>
      <c r="YT2428" s="121"/>
      <c r="YU2428" s="121"/>
      <c r="YV2428" s="121"/>
      <c r="YW2428" s="121"/>
      <c r="YX2428" s="121"/>
      <c r="YY2428" s="121"/>
      <c r="YZ2428" s="121"/>
      <c r="ZA2428" s="121"/>
      <c r="ZB2428" s="121"/>
      <c r="ZC2428" s="121"/>
      <c r="ZD2428" s="121"/>
      <c r="ZE2428" s="121"/>
      <c r="ZF2428" s="121"/>
      <c r="ZG2428" s="121"/>
      <c r="ZH2428" s="121"/>
      <c r="ZI2428" s="121"/>
      <c r="ZJ2428" s="121"/>
      <c r="ZK2428" s="121"/>
      <c r="ZL2428" s="121"/>
      <c r="ZM2428" s="121"/>
      <c r="ZN2428" s="121"/>
      <c r="ZO2428" s="121"/>
      <c r="ZP2428" s="121"/>
      <c r="ZQ2428" s="121"/>
      <c r="ZR2428" s="121"/>
      <c r="ZS2428" s="121"/>
      <c r="ZT2428" s="121"/>
      <c r="ZU2428" s="121"/>
      <c r="ZV2428" s="121"/>
      <c r="ZW2428" s="121"/>
      <c r="ZX2428" s="121"/>
      <c r="ZY2428" s="121"/>
      <c r="ZZ2428" s="121"/>
      <c r="AAA2428" s="121"/>
      <c r="AAB2428" s="121"/>
      <c r="AAC2428" s="121"/>
      <c r="AAD2428" s="121"/>
      <c r="AAE2428" s="121"/>
      <c r="AAF2428" s="121"/>
      <c r="AAG2428" s="121"/>
      <c r="AAH2428" s="121"/>
      <c r="AAI2428" s="121"/>
      <c r="AAJ2428" s="121"/>
      <c r="AAK2428" s="121"/>
      <c r="AAL2428" s="121"/>
      <c r="AAM2428" s="121"/>
      <c r="AAN2428" s="121"/>
      <c r="AAO2428" s="121"/>
      <c r="AAP2428" s="121"/>
      <c r="AAQ2428" s="121"/>
      <c r="AAR2428" s="121"/>
      <c r="AAS2428" s="121"/>
      <c r="AAT2428" s="121"/>
      <c r="AAU2428" s="121"/>
      <c r="AAV2428" s="121"/>
      <c r="AAW2428" s="121"/>
      <c r="AAX2428" s="121"/>
      <c r="AAY2428" s="121"/>
      <c r="AAZ2428" s="121"/>
      <c r="ABA2428" s="121"/>
      <c r="ABB2428" s="121"/>
      <c r="ABC2428" s="121"/>
      <c r="ABD2428" s="121"/>
      <c r="ABE2428" s="121"/>
      <c r="ABF2428" s="121"/>
      <c r="ABG2428" s="121"/>
      <c r="ABH2428" s="121"/>
      <c r="ABI2428" s="121"/>
      <c r="ABJ2428" s="121"/>
      <c r="ABK2428" s="121"/>
      <c r="ABL2428" s="121"/>
      <c r="ABM2428" s="121"/>
      <c r="ABN2428" s="121"/>
      <c r="ABO2428" s="121"/>
      <c r="ABP2428" s="121"/>
      <c r="ABQ2428" s="121"/>
      <c r="ABR2428" s="121"/>
      <c r="ABS2428" s="121"/>
      <c r="ABT2428" s="121"/>
      <c r="ABU2428" s="121"/>
      <c r="ABV2428" s="121"/>
      <c r="ABW2428" s="121"/>
      <c r="ABX2428" s="121"/>
      <c r="ABY2428" s="121"/>
      <c r="ABZ2428" s="121"/>
      <c r="ACA2428" s="121"/>
      <c r="ACB2428" s="121"/>
      <c r="ACC2428" s="121"/>
      <c r="ACD2428" s="121"/>
      <c r="ACE2428" s="121"/>
      <c r="ACF2428" s="121"/>
      <c r="ACG2428" s="121"/>
      <c r="ACH2428" s="121"/>
      <c r="ACI2428" s="121"/>
      <c r="ACJ2428" s="121"/>
      <c r="ACK2428" s="121"/>
      <c r="ACL2428" s="121"/>
      <c r="ACM2428" s="121"/>
      <c r="ACN2428" s="121"/>
      <c r="ACO2428" s="121"/>
      <c r="ACP2428" s="121"/>
      <c r="ACQ2428" s="121"/>
      <c r="ACR2428" s="121"/>
      <c r="ACS2428" s="121"/>
      <c r="ACT2428" s="121"/>
      <c r="ACU2428" s="121"/>
      <c r="ACV2428" s="121"/>
      <c r="ACW2428" s="121"/>
      <c r="ACX2428" s="121"/>
      <c r="ACY2428" s="121"/>
      <c r="ACZ2428" s="121"/>
      <c r="ADA2428" s="121"/>
      <c r="ADB2428" s="121"/>
      <c r="ADC2428" s="121"/>
      <c r="ADD2428" s="121"/>
      <c r="ADE2428" s="121"/>
      <c r="ADF2428" s="121"/>
      <c r="ADG2428" s="121"/>
      <c r="ADH2428" s="121"/>
      <c r="ADI2428" s="121"/>
      <c r="ADJ2428" s="121"/>
      <c r="ADK2428" s="121"/>
      <c r="ADL2428" s="121"/>
      <c r="ADM2428" s="121"/>
      <c r="ADN2428" s="121"/>
      <c r="ADO2428" s="121"/>
      <c r="ADP2428" s="121"/>
      <c r="ADQ2428" s="121"/>
      <c r="ADR2428" s="121"/>
      <c r="ADS2428" s="121"/>
      <c r="ADT2428" s="121"/>
      <c r="ADU2428" s="121"/>
      <c r="ADV2428" s="121"/>
      <c r="ADW2428" s="121"/>
      <c r="ADX2428" s="121"/>
      <c r="ADY2428" s="121"/>
      <c r="ADZ2428" s="121"/>
      <c r="AEA2428" s="121"/>
      <c r="AEB2428" s="121"/>
      <c r="AEC2428" s="121"/>
      <c r="AED2428" s="121"/>
      <c r="AEE2428" s="121"/>
      <c r="AEF2428" s="121"/>
      <c r="AEG2428" s="121"/>
      <c r="AEH2428" s="121"/>
      <c r="AEI2428" s="121"/>
      <c r="AEJ2428" s="121"/>
      <c r="AEK2428" s="121"/>
      <c r="AEL2428" s="121"/>
      <c r="AEM2428" s="121"/>
      <c r="AEN2428" s="121"/>
      <c r="AEO2428" s="121"/>
      <c r="AEP2428" s="121"/>
      <c r="AEQ2428" s="121"/>
      <c r="AER2428" s="121"/>
      <c r="AES2428" s="121"/>
      <c r="AET2428" s="121"/>
      <c r="AEU2428" s="121"/>
      <c r="AEV2428" s="121"/>
      <c r="AEW2428" s="121"/>
      <c r="AEX2428" s="121"/>
      <c r="AEY2428" s="121"/>
      <c r="AEZ2428" s="121"/>
      <c r="AFA2428" s="121"/>
      <c r="AFB2428" s="121"/>
      <c r="AFC2428" s="121"/>
      <c r="AFD2428" s="121"/>
      <c r="AFE2428" s="121"/>
      <c r="AFF2428" s="121"/>
      <c r="AFG2428" s="121"/>
      <c r="AFH2428" s="121"/>
      <c r="AFI2428" s="121"/>
      <c r="AFJ2428" s="121"/>
      <c r="AFK2428" s="121"/>
      <c r="AFL2428" s="121"/>
      <c r="AFM2428" s="121"/>
      <c r="AFN2428" s="121"/>
      <c r="AFO2428" s="121"/>
      <c r="AFP2428" s="121"/>
      <c r="AFQ2428" s="121"/>
      <c r="AFR2428" s="121"/>
      <c r="AFS2428" s="121"/>
      <c r="AFT2428" s="121"/>
      <c r="AFU2428" s="121"/>
      <c r="AFV2428" s="121"/>
      <c r="AFW2428" s="121"/>
      <c r="AFX2428" s="121"/>
      <c r="AFY2428" s="121"/>
      <c r="AFZ2428" s="121"/>
      <c r="AGA2428" s="121"/>
      <c r="AGB2428" s="121"/>
      <c r="AGC2428" s="121"/>
      <c r="AGD2428" s="121"/>
      <c r="AGE2428" s="121"/>
      <c r="AGF2428" s="121"/>
      <c r="AGG2428" s="121"/>
      <c r="AGH2428" s="121"/>
      <c r="AGI2428" s="121"/>
      <c r="AGJ2428" s="121"/>
      <c r="AGK2428" s="121"/>
      <c r="AGL2428" s="121"/>
      <c r="AGM2428" s="121"/>
      <c r="AGN2428" s="121"/>
      <c r="AGO2428" s="121"/>
      <c r="AGP2428" s="121"/>
      <c r="AGQ2428" s="121"/>
      <c r="AGR2428" s="121"/>
      <c r="AGS2428" s="121"/>
      <c r="AGT2428" s="121"/>
      <c r="AGU2428" s="121"/>
      <c r="AGV2428" s="121"/>
      <c r="AGW2428" s="121"/>
      <c r="AGX2428" s="121"/>
      <c r="AGY2428" s="121"/>
      <c r="AGZ2428" s="121"/>
      <c r="AHA2428" s="121"/>
      <c r="AHB2428" s="121"/>
      <c r="AHC2428" s="121"/>
      <c r="AHD2428" s="121"/>
      <c r="AHE2428" s="121"/>
      <c r="AHF2428" s="121"/>
      <c r="AHG2428" s="121"/>
      <c r="AHH2428" s="121"/>
      <c r="AHI2428" s="121"/>
      <c r="AHJ2428" s="121"/>
      <c r="AHK2428" s="121"/>
      <c r="AHL2428" s="121"/>
      <c r="AHM2428" s="121"/>
      <c r="AHN2428" s="121"/>
      <c r="AHO2428" s="121"/>
      <c r="AHP2428" s="121"/>
      <c r="AHQ2428" s="121"/>
      <c r="AHR2428" s="121"/>
      <c r="AHS2428" s="121"/>
      <c r="AHT2428" s="121"/>
      <c r="AHU2428" s="121"/>
      <c r="AHV2428" s="121"/>
      <c r="AHW2428" s="121"/>
      <c r="AHX2428" s="121"/>
      <c r="AHY2428" s="121"/>
      <c r="AHZ2428" s="121"/>
      <c r="AIA2428" s="121"/>
      <c r="AIB2428" s="121"/>
      <c r="AIC2428" s="121"/>
      <c r="AID2428" s="121"/>
      <c r="AIE2428" s="121"/>
      <c r="AIF2428" s="121"/>
      <c r="AIG2428" s="121"/>
      <c r="AIH2428" s="121"/>
      <c r="AII2428" s="121"/>
      <c r="AIJ2428" s="121"/>
      <c r="AIK2428" s="121"/>
      <c r="AIL2428" s="121"/>
      <c r="AIM2428" s="121"/>
      <c r="AIN2428" s="121"/>
      <c r="AIO2428" s="121"/>
      <c r="AIP2428" s="121"/>
      <c r="AIQ2428" s="121"/>
      <c r="AIR2428" s="121"/>
      <c r="AIS2428" s="121"/>
      <c r="AIT2428" s="121"/>
      <c r="AIU2428" s="121"/>
      <c r="AIV2428" s="121"/>
      <c r="AIW2428" s="121"/>
      <c r="AIX2428" s="121"/>
      <c r="AIY2428" s="121"/>
      <c r="AIZ2428" s="121"/>
      <c r="AJA2428" s="121"/>
      <c r="AJB2428" s="121"/>
      <c r="AJC2428" s="121"/>
      <c r="AJD2428" s="121"/>
      <c r="AJE2428" s="121"/>
      <c r="AJF2428" s="121"/>
      <c r="AJG2428" s="121"/>
      <c r="AJH2428" s="121"/>
      <c r="AJI2428" s="121"/>
      <c r="AJJ2428" s="121"/>
      <c r="AJK2428" s="121"/>
      <c r="AJL2428" s="121"/>
      <c r="AJM2428" s="121"/>
      <c r="AJN2428" s="121"/>
      <c r="AJO2428" s="121"/>
      <c r="AJP2428" s="121"/>
      <c r="AJQ2428" s="121"/>
      <c r="AJR2428" s="121"/>
      <c r="AJS2428" s="121"/>
      <c r="AJT2428" s="121"/>
      <c r="AJU2428" s="121"/>
      <c r="AJV2428" s="121"/>
      <c r="AJW2428" s="121"/>
      <c r="AJX2428" s="121"/>
      <c r="AJY2428" s="121"/>
      <c r="AJZ2428" s="121"/>
      <c r="AKA2428" s="121"/>
      <c r="AKB2428" s="121"/>
      <c r="AKC2428" s="121"/>
      <c r="AKD2428" s="121"/>
      <c r="AKE2428" s="121"/>
      <c r="AKF2428" s="121"/>
      <c r="AKG2428" s="121"/>
      <c r="AKH2428" s="121"/>
      <c r="AKI2428" s="121"/>
      <c r="AKJ2428" s="121"/>
      <c r="AKK2428" s="121"/>
      <c r="AKL2428" s="121"/>
      <c r="AKM2428" s="121"/>
      <c r="AKN2428" s="121"/>
      <c r="AKO2428" s="121"/>
      <c r="AKP2428" s="121"/>
      <c r="AKQ2428" s="121"/>
      <c r="AKR2428" s="121"/>
      <c r="AKS2428" s="121"/>
      <c r="AKT2428" s="121"/>
      <c r="AKU2428" s="121"/>
      <c r="AKV2428" s="121"/>
      <c r="AKW2428" s="121"/>
      <c r="AKX2428" s="121"/>
      <c r="AKY2428" s="121"/>
      <c r="AKZ2428" s="121"/>
      <c r="ALA2428" s="121"/>
      <c r="ALB2428" s="121"/>
      <c r="ALC2428" s="121"/>
      <c r="ALD2428" s="121"/>
      <c r="ALE2428" s="121"/>
      <c r="ALF2428" s="121"/>
      <c r="ALG2428" s="121"/>
      <c r="ALH2428" s="121"/>
      <c r="ALI2428" s="121"/>
      <c r="ALJ2428" s="121"/>
      <c r="ALK2428" s="121"/>
      <c r="ALL2428" s="121"/>
      <c r="ALM2428" s="121"/>
      <c r="ALN2428" s="121"/>
      <c r="ALO2428" s="121"/>
      <c r="ALP2428" s="121"/>
      <c r="ALQ2428" s="121"/>
      <c r="ALR2428" s="121"/>
      <c r="ALS2428" s="121"/>
      <c r="ALT2428" s="121"/>
      <c r="ALU2428" s="121"/>
      <c r="ALV2428" s="121"/>
      <c r="ALW2428" s="121"/>
      <c r="ALX2428" s="121"/>
      <c r="ALY2428" s="121"/>
      <c r="ALZ2428" s="121"/>
      <c r="AMA2428" s="121"/>
      <c r="AMB2428" s="121"/>
      <c r="AMC2428" s="121"/>
      <c r="AMD2428" s="121"/>
      <c r="AME2428" s="121"/>
      <c r="AMF2428" s="121"/>
      <c r="AMG2428" s="121"/>
      <c r="AMH2428" s="121"/>
      <c r="AMI2428" s="121"/>
      <c r="AMJ2428" s="121"/>
      <c r="AMK2428" s="121"/>
    </row>
    <row r="2429" spans="1:1025" s="108" customFormat="1">
      <c r="A2429" s="15">
        <v>2426</v>
      </c>
      <c r="B2429" s="81" t="s">
        <v>18</v>
      </c>
      <c r="C2429" s="274" t="s">
        <v>73</v>
      </c>
      <c r="D2429" s="81" t="s">
        <v>6029</v>
      </c>
      <c r="E2429" s="47" t="s">
        <v>6064</v>
      </c>
      <c r="F2429" s="16" t="s">
        <v>938</v>
      </c>
      <c r="G2429" s="81" t="s">
        <v>1031</v>
      </c>
      <c r="H2429" s="81" t="s">
        <v>1380</v>
      </c>
      <c r="I2429" s="47" t="s">
        <v>6033</v>
      </c>
      <c r="J2429" s="81" t="s">
        <v>2246</v>
      </c>
      <c r="K2429" s="81" t="s">
        <v>6065</v>
      </c>
      <c r="L2429" s="81" t="s">
        <v>6066</v>
      </c>
      <c r="M2429" s="282" t="s">
        <v>6067</v>
      </c>
      <c r="N2429" s="121"/>
      <c r="O2429" s="121"/>
      <c r="P2429" s="121"/>
      <c r="Q2429" s="121"/>
      <c r="R2429" s="121"/>
      <c r="S2429" s="121"/>
      <c r="T2429" s="121"/>
      <c r="U2429" s="121"/>
      <c r="V2429" s="121"/>
      <c r="W2429" s="121"/>
      <c r="X2429" s="121"/>
      <c r="Y2429" s="121"/>
      <c r="Z2429" s="121"/>
      <c r="AA2429" s="121"/>
      <c r="AB2429" s="121"/>
      <c r="AC2429" s="121"/>
      <c r="AD2429" s="121"/>
      <c r="AE2429" s="121"/>
      <c r="AF2429" s="121"/>
      <c r="AG2429" s="121"/>
      <c r="AH2429" s="121"/>
      <c r="AI2429" s="121"/>
      <c r="AJ2429" s="121"/>
      <c r="AK2429" s="121"/>
      <c r="AL2429" s="121"/>
      <c r="AM2429" s="121"/>
      <c r="AN2429" s="121"/>
      <c r="AO2429" s="121"/>
      <c r="AP2429" s="121"/>
      <c r="AQ2429" s="121"/>
      <c r="AR2429" s="121"/>
      <c r="AS2429" s="121"/>
      <c r="AT2429" s="121"/>
      <c r="AU2429" s="121"/>
      <c r="AV2429" s="121"/>
      <c r="AW2429" s="121"/>
      <c r="AX2429" s="121"/>
      <c r="AY2429" s="121"/>
      <c r="AZ2429" s="121"/>
      <c r="BA2429" s="121"/>
      <c r="BB2429" s="121"/>
      <c r="BC2429" s="121"/>
      <c r="BD2429" s="121"/>
      <c r="BE2429" s="121"/>
      <c r="BF2429" s="121"/>
      <c r="BG2429" s="121"/>
      <c r="BH2429" s="121"/>
      <c r="BI2429" s="121"/>
      <c r="BJ2429" s="121"/>
      <c r="BK2429" s="121"/>
      <c r="BL2429" s="121"/>
      <c r="BM2429" s="121"/>
      <c r="BN2429" s="121"/>
      <c r="BO2429" s="121"/>
      <c r="BP2429" s="121"/>
      <c r="BQ2429" s="121"/>
      <c r="BR2429" s="121"/>
      <c r="BS2429" s="121"/>
      <c r="BT2429" s="121"/>
      <c r="BU2429" s="121"/>
      <c r="BV2429" s="121"/>
      <c r="BW2429" s="121"/>
      <c r="BX2429" s="121"/>
      <c r="BY2429" s="121"/>
      <c r="BZ2429" s="121"/>
      <c r="CA2429" s="121"/>
      <c r="CB2429" s="121"/>
      <c r="CC2429" s="121"/>
      <c r="CD2429" s="121"/>
      <c r="CE2429" s="121"/>
      <c r="CF2429" s="121"/>
      <c r="CG2429" s="121"/>
      <c r="CH2429" s="121"/>
      <c r="CI2429" s="121"/>
      <c r="CJ2429" s="121"/>
      <c r="CK2429" s="121"/>
      <c r="CL2429" s="121"/>
      <c r="CM2429" s="121"/>
      <c r="CN2429" s="121"/>
      <c r="CO2429" s="121"/>
      <c r="CP2429" s="121"/>
      <c r="CQ2429" s="121"/>
      <c r="CR2429" s="121"/>
      <c r="CS2429" s="121"/>
      <c r="CT2429" s="121"/>
      <c r="CU2429" s="121"/>
      <c r="CV2429" s="121"/>
      <c r="CW2429" s="121"/>
      <c r="CX2429" s="121"/>
      <c r="CY2429" s="121"/>
      <c r="CZ2429" s="121"/>
      <c r="DA2429" s="121"/>
      <c r="DB2429" s="121"/>
      <c r="DC2429" s="121"/>
      <c r="DD2429" s="121"/>
      <c r="DE2429" s="121"/>
      <c r="DF2429" s="121"/>
      <c r="DG2429" s="121"/>
      <c r="DH2429" s="121"/>
      <c r="DI2429" s="121"/>
      <c r="DJ2429" s="121"/>
      <c r="DK2429" s="121"/>
      <c r="DL2429" s="121"/>
      <c r="DM2429" s="121"/>
      <c r="DN2429" s="121"/>
      <c r="DO2429" s="121"/>
      <c r="DP2429" s="121"/>
      <c r="DQ2429" s="121"/>
      <c r="DR2429" s="121"/>
      <c r="DS2429" s="121"/>
      <c r="DT2429" s="121"/>
      <c r="DU2429" s="121"/>
      <c r="DV2429" s="121"/>
      <c r="DW2429" s="121"/>
      <c r="DX2429" s="121"/>
      <c r="DY2429" s="121"/>
      <c r="DZ2429" s="121"/>
      <c r="EA2429" s="121"/>
      <c r="EB2429" s="121"/>
      <c r="EC2429" s="121"/>
      <c r="ED2429" s="121"/>
      <c r="EE2429" s="121"/>
      <c r="EF2429" s="121"/>
      <c r="EG2429" s="121"/>
      <c r="EH2429" s="121"/>
      <c r="EI2429" s="121"/>
      <c r="EJ2429" s="121"/>
      <c r="EK2429" s="121"/>
      <c r="EL2429" s="121"/>
      <c r="EM2429" s="121"/>
      <c r="EN2429" s="121"/>
      <c r="EO2429" s="121"/>
      <c r="EP2429" s="121"/>
      <c r="EQ2429" s="121"/>
      <c r="ER2429" s="121"/>
      <c r="ES2429" s="121"/>
      <c r="ET2429" s="121"/>
      <c r="EU2429" s="121"/>
      <c r="EV2429" s="121"/>
      <c r="EW2429" s="121"/>
      <c r="EX2429" s="121"/>
      <c r="EY2429" s="121"/>
      <c r="EZ2429" s="121"/>
      <c r="FA2429" s="121"/>
      <c r="FB2429" s="121"/>
      <c r="FC2429" s="121"/>
      <c r="FD2429" s="121"/>
      <c r="FE2429" s="121"/>
      <c r="FF2429" s="121"/>
      <c r="FG2429" s="121"/>
      <c r="FH2429" s="121"/>
      <c r="FI2429" s="121"/>
      <c r="FJ2429" s="121"/>
      <c r="FK2429" s="121"/>
      <c r="FL2429" s="121"/>
      <c r="FM2429" s="121"/>
      <c r="FN2429" s="121"/>
      <c r="FO2429" s="121"/>
      <c r="FP2429" s="121"/>
      <c r="FQ2429" s="121"/>
      <c r="FR2429" s="121"/>
      <c r="FS2429" s="121"/>
      <c r="FT2429" s="121"/>
      <c r="FU2429" s="121"/>
      <c r="FV2429" s="121"/>
      <c r="FW2429" s="121"/>
      <c r="FX2429" s="121"/>
      <c r="FY2429" s="121"/>
      <c r="FZ2429" s="121"/>
      <c r="GA2429" s="121"/>
      <c r="GB2429" s="121"/>
      <c r="GC2429" s="121"/>
      <c r="GD2429" s="121"/>
      <c r="GE2429" s="121"/>
      <c r="GF2429" s="121"/>
      <c r="GG2429" s="121"/>
      <c r="GH2429" s="121"/>
      <c r="GI2429" s="121"/>
      <c r="GJ2429" s="121"/>
      <c r="GK2429" s="121"/>
      <c r="GL2429" s="121"/>
      <c r="GM2429" s="121"/>
      <c r="GN2429" s="121"/>
      <c r="GO2429" s="121"/>
      <c r="GP2429" s="121"/>
      <c r="GQ2429" s="121"/>
      <c r="GR2429" s="121"/>
      <c r="GS2429" s="121"/>
      <c r="GT2429" s="121"/>
      <c r="GU2429" s="121"/>
      <c r="GV2429" s="121"/>
      <c r="GW2429" s="121"/>
      <c r="GX2429" s="121"/>
      <c r="GY2429" s="121"/>
      <c r="GZ2429" s="121"/>
      <c r="HA2429" s="121"/>
      <c r="HB2429" s="121"/>
      <c r="HC2429" s="121"/>
      <c r="HD2429" s="121"/>
      <c r="HE2429" s="121"/>
      <c r="HF2429" s="121"/>
      <c r="HG2429" s="121"/>
      <c r="HH2429" s="121"/>
      <c r="HI2429" s="121"/>
      <c r="HJ2429" s="121"/>
      <c r="HK2429" s="121"/>
      <c r="HL2429" s="121"/>
      <c r="HM2429" s="121"/>
      <c r="HN2429" s="121"/>
      <c r="HO2429" s="121"/>
      <c r="HP2429" s="121"/>
      <c r="HQ2429" s="121"/>
      <c r="HR2429" s="121"/>
      <c r="HS2429" s="121"/>
      <c r="HT2429" s="121"/>
      <c r="HU2429" s="121"/>
      <c r="HV2429" s="121"/>
      <c r="HW2429" s="121"/>
      <c r="HX2429" s="121"/>
      <c r="HY2429" s="121"/>
      <c r="HZ2429" s="121"/>
      <c r="IA2429" s="121"/>
      <c r="IB2429" s="121"/>
      <c r="IC2429" s="121"/>
      <c r="ID2429" s="121"/>
      <c r="IE2429" s="121"/>
      <c r="IF2429" s="121"/>
      <c r="IG2429" s="121"/>
      <c r="IH2429" s="121"/>
      <c r="II2429" s="121"/>
      <c r="IJ2429" s="121"/>
      <c r="IK2429" s="121"/>
      <c r="IL2429" s="121"/>
      <c r="IM2429" s="121"/>
      <c r="IN2429" s="121"/>
      <c r="IO2429" s="121"/>
      <c r="IP2429" s="121"/>
      <c r="IQ2429" s="121"/>
      <c r="IR2429" s="121"/>
      <c r="IS2429" s="121"/>
      <c r="IT2429" s="121"/>
      <c r="IU2429" s="121"/>
      <c r="IV2429" s="121"/>
      <c r="IW2429" s="121"/>
      <c r="IX2429" s="121"/>
      <c r="IY2429" s="121"/>
      <c r="IZ2429" s="121"/>
      <c r="JA2429" s="121"/>
      <c r="JB2429" s="121"/>
      <c r="JC2429" s="121"/>
      <c r="JD2429" s="121"/>
      <c r="JE2429" s="121"/>
      <c r="JF2429" s="121"/>
      <c r="JG2429" s="121"/>
      <c r="JH2429" s="121"/>
      <c r="JI2429" s="121"/>
      <c r="JJ2429" s="121"/>
      <c r="JK2429" s="121"/>
      <c r="JL2429" s="121"/>
      <c r="JM2429" s="121"/>
      <c r="JN2429" s="121"/>
      <c r="JO2429" s="121"/>
      <c r="JP2429" s="121"/>
      <c r="JQ2429" s="121"/>
      <c r="JR2429" s="121"/>
      <c r="JS2429" s="121"/>
      <c r="JT2429" s="121"/>
      <c r="JU2429" s="121"/>
      <c r="JV2429" s="121"/>
      <c r="JW2429" s="121"/>
      <c r="JX2429" s="121"/>
      <c r="JY2429" s="121"/>
      <c r="JZ2429" s="121"/>
      <c r="KA2429" s="121"/>
      <c r="KB2429" s="121"/>
      <c r="KC2429" s="121"/>
      <c r="KD2429" s="121"/>
      <c r="KE2429" s="121"/>
      <c r="KF2429" s="121"/>
      <c r="KG2429" s="121"/>
      <c r="KH2429" s="121"/>
      <c r="KI2429" s="121"/>
      <c r="KJ2429" s="121"/>
      <c r="KK2429" s="121"/>
      <c r="KL2429" s="121"/>
      <c r="KM2429" s="121"/>
      <c r="KN2429" s="121"/>
      <c r="KO2429" s="121"/>
      <c r="KP2429" s="121"/>
      <c r="KQ2429" s="121"/>
      <c r="KR2429" s="121"/>
      <c r="KS2429" s="121"/>
      <c r="KT2429" s="121"/>
      <c r="KU2429" s="121"/>
      <c r="KV2429" s="121"/>
      <c r="KW2429" s="121"/>
      <c r="KX2429" s="121"/>
      <c r="KY2429" s="121"/>
      <c r="KZ2429" s="121"/>
      <c r="LA2429" s="121"/>
      <c r="LB2429" s="121"/>
      <c r="LC2429" s="121"/>
      <c r="LD2429" s="121"/>
      <c r="LE2429" s="121"/>
      <c r="LF2429" s="121"/>
      <c r="LG2429" s="121"/>
      <c r="LH2429" s="121"/>
      <c r="LI2429" s="121"/>
      <c r="LJ2429" s="121"/>
      <c r="LK2429" s="121"/>
      <c r="LL2429" s="121"/>
      <c r="LM2429" s="121"/>
      <c r="LN2429" s="121"/>
      <c r="LO2429" s="121"/>
      <c r="LP2429" s="121"/>
      <c r="LQ2429" s="121"/>
      <c r="LR2429" s="121"/>
      <c r="LS2429" s="121"/>
      <c r="LT2429" s="121"/>
      <c r="LU2429" s="121"/>
      <c r="LV2429" s="121"/>
      <c r="LW2429" s="121"/>
      <c r="LX2429" s="121"/>
      <c r="LY2429" s="121"/>
      <c r="LZ2429" s="121"/>
      <c r="MA2429" s="121"/>
      <c r="MB2429" s="121"/>
      <c r="MC2429" s="121"/>
      <c r="MD2429" s="121"/>
      <c r="ME2429" s="121"/>
      <c r="MF2429" s="121"/>
      <c r="MG2429" s="121"/>
      <c r="MH2429" s="121"/>
      <c r="MI2429" s="121"/>
      <c r="MJ2429" s="121"/>
      <c r="MK2429" s="121"/>
      <c r="ML2429" s="121"/>
      <c r="MM2429" s="121"/>
      <c r="MN2429" s="121"/>
      <c r="MO2429" s="121"/>
      <c r="MP2429" s="121"/>
      <c r="MQ2429" s="121"/>
      <c r="MR2429" s="121"/>
      <c r="MS2429" s="121"/>
      <c r="MT2429" s="121"/>
      <c r="MU2429" s="121"/>
      <c r="MV2429" s="121"/>
      <c r="MW2429" s="121"/>
      <c r="MX2429" s="121"/>
      <c r="MY2429" s="121"/>
      <c r="MZ2429" s="121"/>
      <c r="NA2429" s="121"/>
      <c r="NB2429" s="121"/>
      <c r="NC2429" s="121"/>
      <c r="ND2429" s="121"/>
      <c r="NE2429" s="121"/>
      <c r="NF2429" s="121"/>
      <c r="NG2429" s="121"/>
      <c r="NH2429" s="121"/>
      <c r="NI2429" s="121"/>
      <c r="NJ2429" s="121"/>
      <c r="NK2429" s="121"/>
      <c r="NL2429" s="121"/>
      <c r="NM2429" s="121"/>
      <c r="NN2429" s="121"/>
      <c r="NO2429" s="121"/>
      <c r="NP2429" s="121"/>
      <c r="NQ2429" s="121"/>
      <c r="NR2429" s="121"/>
      <c r="NS2429" s="121"/>
      <c r="NT2429" s="121"/>
      <c r="NU2429" s="121"/>
      <c r="NV2429" s="121"/>
      <c r="NW2429" s="121"/>
      <c r="NX2429" s="121"/>
      <c r="NY2429" s="121"/>
      <c r="NZ2429" s="121"/>
      <c r="OA2429" s="121"/>
      <c r="OB2429" s="121"/>
      <c r="OC2429" s="121"/>
      <c r="OD2429" s="121"/>
      <c r="OE2429" s="121"/>
      <c r="OF2429" s="121"/>
      <c r="OG2429" s="121"/>
      <c r="OH2429" s="121"/>
      <c r="OI2429" s="121"/>
      <c r="OJ2429" s="121"/>
      <c r="OK2429" s="121"/>
      <c r="OL2429" s="121"/>
      <c r="OM2429" s="121"/>
      <c r="ON2429" s="121"/>
      <c r="OO2429" s="121"/>
      <c r="OP2429" s="121"/>
      <c r="OQ2429" s="121"/>
      <c r="OR2429" s="121"/>
      <c r="OS2429" s="121"/>
      <c r="OT2429" s="121"/>
      <c r="OU2429" s="121"/>
      <c r="OV2429" s="121"/>
      <c r="OW2429" s="121"/>
      <c r="OX2429" s="121"/>
      <c r="OY2429" s="121"/>
      <c r="OZ2429" s="121"/>
      <c r="PA2429" s="121"/>
      <c r="PB2429" s="121"/>
      <c r="PC2429" s="121"/>
      <c r="PD2429" s="121"/>
      <c r="PE2429" s="121"/>
      <c r="PF2429" s="121"/>
      <c r="PG2429" s="121"/>
      <c r="PH2429" s="121"/>
      <c r="PI2429" s="121"/>
      <c r="PJ2429" s="121"/>
      <c r="PK2429" s="121"/>
      <c r="PL2429" s="121"/>
      <c r="PM2429" s="121"/>
      <c r="PN2429" s="121"/>
      <c r="PO2429" s="121"/>
      <c r="PP2429" s="121"/>
      <c r="PQ2429" s="121"/>
      <c r="PR2429" s="121"/>
      <c r="PS2429" s="121"/>
      <c r="PT2429" s="121"/>
      <c r="PU2429" s="121"/>
      <c r="PV2429" s="121"/>
      <c r="PW2429" s="121"/>
      <c r="PX2429" s="121"/>
      <c r="PY2429" s="121"/>
      <c r="PZ2429" s="121"/>
      <c r="QA2429" s="121"/>
      <c r="QB2429" s="121"/>
      <c r="QC2429" s="121"/>
      <c r="QD2429" s="121"/>
      <c r="QE2429" s="121"/>
      <c r="QF2429" s="121"/>
      <c r="QG2429" s="121"/>
      <c r="QH2429" s="121"/>
      <c r="QI2429" s="121"/>
      <c r="QJ2429" s="121"/>
      <c r="QK2429" s="121"/>
      <c r="QL2429" s="121"/>
      <c r="QM2429" s="121"/>
      <c r="QN2429" s="121"/>
      <c r="QO2429" s="121"/>
      <c r="QP2429" s="121"/>
      <c r="QQ2429" s="121"/>
      <c r="QR2429" s="121"/>
      <c r="QS2429" s="121"/>
      <c r="QT2429" s="121"/>
      <c r="QU2429" s="121"/>
      <c r="QV2429" s="121"/>
      <c r="QW2429" s="121"/>
      <c r="QX2429" s="121"/>
      <c r="QY2429" s="121"/>
      <c r="QZ2429" s="121"/>
      <c r="RA2429" s="121"/>
      <c r="RB2429" s="121"/>
      <c r="RC2429" s="121"/>
      <c r="RD2429" s="121"/>
      <c r="RE2429" s="121"/>
      <c r="RF2429" s="121"/>
      <c r="RG2429" s="121"/>
      <c r="RH2429" s="121"/>
      <c r="RI2429" s="121"/>
      <c r="RJ2429" s="121"/>
      <c r="RK2429" s="121"/>
      <c r="RL2429" s="121"/>
      <c r="RM2429" s="121"/>
      <c r="RN2429" s="121"/>
      <c r="RO2429" s="121"/>
      <c r="RP2429" s="121"/>
      <c r="RQ2429" s="121"/>
      <c r="RR2429" s="121"/>
      <c r="RS2429" s="121"/>
      <c r="RT2429" s="121"/>
      <c r="RU2429" s="121"/>
      <c r="RV2429" s="121"/>
      <c r="RW2429" s="121"/>
      <c r="RX2429" s="121"/>
      <c r="RY2429" s="121"/>
      <c r="RZ2429" s="121"/>
      <c r="SA2429" s="121"/>
      <c r="SB2429" s="121"/>
      <c r="SC2429" s="121"/>
      <c r="SD2429" s="121"/>
      <c r="SE2429" s="121"/>
      <c r="SF2429" s="121"/>
      <c r="SG2429" s="121"/>
      <c r="SH2429" s="121"/>
      <c r="SI2429" s="121"/>
      <c r="SJ2429" s="121"/>
      <c r="SK2429" s="121"/>
      <c r="SL2429" s="121"/>
      <c r="SM2429" s="121"/>
      <c r="SN2429" s="121"/>
      <c r="SO2429" s="121"/>
      <c r="SP2429" s="121"/>
      <c r="SQ2429" s="121"/>
      <c r="SR2429" s="121"/>
      <c r="SS2429" s="121"/>
      <c r="ST2429" s="121"/>
      <c r="SU2429" s="121"/>
      <c r="SV2429" s="121"/>
      <c r="SW2429" s="121"/>
      <c r="SX2429" s="121"/>
      <c r="SY2429" s="121"/>
      <c r="SZ2429" s="121"/>
      <c r="TA2429" s="121"/>
      <c r="TB2429" s="121"/>
      <c r="TC2429" s="121"/>
      <c r="TD2429" s="121"/>
      <c r="TE2429" s="121"/>
      <c r="TF2429" s="121"/>
      <c r="TG2429" s="121"/>
      <c r="TH2429" s="121"/>
      <c r="TI2429" s="121"/>
      <c r="TJ2429" s="121"/>
      <c r="TK2429" s="121"/>
      <c r="TL2429" s="121"/>
      <c r="TM2429" s="121"/>
      <c r="TN2429" s="121"/>
      <c r="TO2429" s="121"/>
      <c r="TP2429" s="121"/>
      <c r="TQ2429" s="121"/>
      <c r="TR2429" s="121"/>
      <c r="TS2429" s="121"/>
      <c r="TT2429" s="121"/>
      <c r="TU2429" s="121"/>
      <c r="TV2429" s="121"/>
      <c r="TW2429" s="121"/>
      <c r="TX2429" s="121"/>
      <c r="TY2429" s="121"/>
      <c r="TZ2429" s="121"/>
      <c r="UA2429" s="121"/>
      <c r="UB2429" s="121"/>
      <c r="UC2429" s="121"/>
      <c r="UD2429" s="121"/>
      <c r="UE2429" s="121"/>
      <c r="UF2429" s="121"/>
      <c r="UG2429" s="121"/>
      <c r="UH2429" s="121"/>
      <c r="UI2429" s="121"/>
      <c r="UJ2429" s="121"/>
      <c r="UK2429" s="121"/>
      <c r="UL2429" s="121"/>
      <c r="UM2429" s="121"/>
      <c r="UN2429" s="121"/>
      <c r="UO2429" s="121"/>
      <c r="UP2429" s="121"/>
      <c r="UQ2429" s="121"/>
      <c r="UR2429" s="121"/>
      <c r="US2429" s="121"/>
      <c r="UT2429" s="121"/>
      <c r="UU2429" s="121"/>
      <c r="UV2429" s="121"/>
      <c r="UW2429" s="121"/>
      <c r="UX2429" s="121"/>
      <c r="UY2429" s="121"/>
      <c r="UZ2429" s="121"/>
      <c r="VA2429" s="121"/>
      <c r="VB2429" s="121"/>
      <c r="VC2429" s="121"/>
      <c r="VD2429" s="121"/>
      <c r="VE2429" s="121"/>
      <c r="VF2429" s="121"/>
      <c r="VG2429" s="121"/>
      <c r="VH2429" s="121"/>
      <c r="VI2429" s="121"/>
      <c r="VJ2429" s="121"/>
      <c r="VK2429" s="121"/>
      <c r="VL2429" s="121"/>
      <c r="VM2429" s="121"/>
      <c r="VN2429" s="121"/>
      <c r="VO2429" s="121"/>
      <c r="VP2429" s="121"/>
      <c r="VQ2429" s="121"/>
      <c r="VR2429" s="121"/>
      <c r="VS2429" s="121"/>
      <c r="VT2429" s="121"/>
      <c r="VU2429" s="121"/>
      <c r="VV2429" s="121"/>
      <c r="VW2429" s="121"/>
      <c r="VX2429" s="121"/>
      <c r="VY2429" s="121"/>
      <c r="VZ2429" s="121"/>
      <c r="WA2429" s="121"/>
      <c r="WB2429" s="121"/>
      <c r="WC2429" s="121"/>
      <c r="WD2429" s="121"/>
      <c r="WE2429" s="121"/>
      <c r="WF2429" s="121"/>
      <c r="WG2429" s="121"/>
      <c r="WH2429" s="121"/>
      <c r="WI2429" s="121"/>
      <c r="WJ2429" s="121"/>
      <c r="WK2429" s="121"/>
      <c r="WL2429" s="121"/>
      <c r="WM2429" s="121"/>
      <c r="WN2429" s="121"/>
      <c r="WO2429" s="121"/>
      <c r="WP2429" s="121"/>
      <c r="WQ2429" s="121"/>
      <c r="WR2429" s="121"/>
      <c r="WS2429" s="121"/>
      <c r="WT2429" s="121"/>
      <c r="WU2429" s="121"/>
      <c r="WV2429" s="121"/>
      <c r="WW2429" s="121"/>
      <c r="WX2429" s="121"/>
      <c r="WY2429" s="121"/>
      <c r="WZ2429" s="121"/>
      <c r="XA2429" s="121"/>
      <c r="XB2429" s="121"/>
      <c r="XC2429" s="121"/>
      <c r="XD2429" s="121"/>
      <c r="XE2429" s="121"/>
      <c r="XF2429" s="121"/>
      <c r="XG2429" s="121"/>
      <c r="XH2429" s="121"/>
      <c r="XI2429" s="121"/>
      <c r="XJ2429" s="121"/>
      <c r="XK2429" s="121"/>
      <c r="XL2429" s="121"/>
      <c r="XM2429" s="121"/>
      <c r="XN2429" s="121"/>
      <c r="XO2429" s="121"/>
      <c r="XP2429" s="121"/>
      <c r="XQ2429" s="121"/>
      <c r="XR2429" s="121"/>
      <c r="XS2429" s="121"/>
      <c r="XT2429" s="121"/>
      <c r="XU2429" s="121"/>
      <c r="XV2429" s="121"/>
      <c r="XW2429" s="121"/>
      <c r="XX2429" s="121"/>
      <c r="XY2429" s="121"/>
      <c r="XZ2429" s="121"/>
      <c r="YA2429" s="121"/>
      <c r="YB2429" s="121"/>
      <c r="YC2429" s="121"/>
      <c r="YD2429" s="121"/>
      <c r="YE2429" s="121"/>
      <c r="YF2429" s="121"/>
      <c r="YG2429" s="121"/>
      <c r="YH2429" s="121"/>
      <c r="YI2429" s="121"/>
      <c r="YJ2429" s="121"/>
      <c r="YK2429" s="121"/>
      <c r="YL2429" s="121"/>
      <c r="YM2429" s="121"/>
      <c r="YN2429" s="121"/>
      <c r="YO2429" s="121"/>
      <c r="YP2429" s="121"/>
      <c r="YQ2429" s="121"/>
      <c r="YR2429" s="121"/>
      <c r="YS2429" s="121"/>
      <c r="YT2429" s="121"/>
      <c r="YU2429" s="121"/>
      <c r="YV2429" s="121"/>
      <c r="YW2429" s="121"/>
      <c r="YX2429" s="121"/>
      <c r="YY2429" s="121"/>
      <c r="YZ2429" s="121"/>
      <c r="ZA2429" s="121"/>
      <c r="ZB2429" s="121"/>
      <c r="ZC2429" s="121"/>
      <c r="ZD2429" s="121"/>
      <c r="ZE2429" s="121"/>
      <c r="ZF2429" s="121"/>
      <c r="ZG2429" s="121"/>
      <c r="ZH2429" s="121"/>
      <c r="ZI2429" s="121"/>
      <c r="ZJ2429" s="121"/>
      <c r="ZK2429" s="121"/>
      <c r="ZL2429" s="121"/>
      <c r="ZM2429" s="121"/>
      <c r="ZN2429" s="121"/>
      <c r="ZO2429" s="121"/>
      <c r="ZP2429" s="121"/>
      <c r="ZQ2429" s="121"/>
      <c r="ZR2429" s="121"/>
      <c r="ZS2429" s="121"/>
      <c r="ZT2429" s="121"/>
      <c r="ZU2429" s="121"/>
      <c r="ZV2429" s="121"/>
      <c r="ZW2429" s="121"/>
      <c r="ZX2429" s="121"/>
      <c r="ZY2429" s="121"/>
      <c r="ZZ2429" s="121"/>
      <c r="AAA2429" s="121"/>
      <c r="AAB2429" s="121"/>
      <c r="AAC2429" s="121"/>
      <c r="AAD2429" s="121"/>
      <c r="AAE2429" s="121"/>
      <c r="AAF2429" s="121"/>
      <c r="AAG2429" s="121"/>
      <c r="AAH2429" s="121"/>
      <c r="AAI2429" s="121"/>
      <c r="AAJ2429" s="121"/>
      <c r="AAK2429" s="121"/>
      <c r="AAL2429" s="121"/>
      <c r="AAM2429" s="121"/>
      <c r="AAN2429" s="121"/>
      <c r="AAO2429" s="121"/>
      <c r="AAP2429" s="121"/>
      <c r="AAQ2429" s="121"/>
      <c r="AAR2429" s="121"/>
      <c r="AAS2429" s="121"/>
      <c r="AAT2429" s="121"/>
      <c r="AAU2429" s="121"/>
      <c r="AAV2429" s="121"/>
      <c r="AAW2429" s="121"/>
      <c r="AAX2429" s="121"/>
      <c r="AAY2429" s="121"/>
      <c r="AAZ2429" s="121"/>
      <c r="ABA2429" s="121"/>
      <c r="ABB2429" s="121"/>
      <c r="ABC2429" s="121"/>
      <c r="ABD2429" s="121"/>
      <c r="ABE2429" s="121"/>
      <c r="ABF2429" s="121"/>
      <c r="ABG2429" s="121"/>
      <c r="ABH2429" s="121"/>
      <c r="ABI2429" s="121"/>
      <c r="ABJ2429" s="121"/>
      <c r="ABK2429" s="121"/>
      <c r="ABL2429" s="121"/>
      <c r="ABM2429" s="121"/>
      <c r="ABN2429" s="121"/>
      <c r="ABO2429" s="121"/>
      <c r="ABP2429" s="121"/>
      <c r="ABQ2429" s="121"/>
      <c r="ABR2429" s="121"/>
      <c r="ABS2429" s="121"/>
      <c r="ABT2429" s="121"/>
      <c r="ABU2429" s="121"/>
      <c r="ABV2429" s="121"/>
      <c r="ABW2429" s="121"/>
      <c r="ABX2429" s="121"/>
      <c r="ABY2429" s="121"/>
      <c r="ABZ2429" s="121"/>
      <c r="ACA2429" s="121"/>
      <c r="ACB2429" s="121"/>
      <c r="ACC2429" s="121"/>
      <c r="ACD2429" s="121"/>
      <c r="ACE2429" s="121"/>
      <c r="ACF2429" s="121"/>
      <c r="ACG2429" s="121"/>
      <c r="ACH2429" s="121"/>
      <c r="ACI2429" s="121"/>
      <c r="ACJ2429" s="121"/>
      <c r="ACK2429" s="121"/>
      <c r="ACL2429" s="121"/>
      <c r="ACM2429" s="121"/>
      <c r="ACN2429" s="121"/>
      <c r="ACO2429" s="121"/>
      <c r="ACP2429" s="121"/>
      <c r="ACQ2429" s="121"/>
      <c r="ACR2429" s="121"/>
      <c r="ACS2429" s="121"/>
      <c r="ACT2429" s="121"/>
      <c r="ACU2429" s="121"/>
      <c r="ACV2429" s="121"/>
      <c r="ACW2429" s="121"/>
      <c r="ACX2429" s="121"/>
      <c r="ACY2429" s="121"/>
      <c r="ACZ2429" s="121"/>
      <c r="ADA2429" s="121"/>
      <c r="ADB2429" s="121"/>
      <c r="ADC2429" s="121"/>
      <c r="ADD2429" s="121"/>
      <c r="ADE2429" s="121"/>
      <c r="ADF2429" s="121"/>
      <c r="ADG2429" s="121"/>
      <c r="ADH2429" s="121"/>
      <c r="ADI2429" s="121"/>
      <c r="ADJ2429" s="121"/>
      <c r="ADK2429" s="121"/>
      <c r="ADL2429" s="121"/>
      <c r="ADM2429" s="121"/>
      <c r="ADN2429" s="121"/>
      <c r="ADO2429" s="121"/>
      <c r="ADP2429" s="121"/>
      <c r="ADQ2429" s="121"/>
      <c r="ADR2429" s="121"/>
      <c r="ADS2429" s="121"/>
      <c r="ADT2429" s="121"/>
      <c r="ADU2429" s="121"/>
      <c r="ADV2429" s="121"/>
      <c r="ADW2429" s="121"/>
      <c r="ADX2429" s="121"/>
      <c r="ADY2429" s="121"/>
      <c r="ADZ2429" s="121"/>
      <c r="AEA2429" s="121"/>
      <c r="AEB2429" s="121"/>
      <c r="AEC2429" s="121"/>
      <c r="AED2429" s="121"/>
      <c r="AEE2429" s="121"/>
      <c r="AEF2429" s="121"/>
      <c r="AEG2429" s="121"/>
      <c r="AEH2429" s="121"/>
      <c r="AEI2429" s="121"/>
      <c r="AEJ2429" s="121"/>
      <c r="AEK2429" s="121"/>
      <c r="AEL2429" s="121"/>
      <c r="AEM2429" s="121"/>
      <c r="AEN2429" s="121"/>
      <c r="AEO2429" s="121"/>
      <c r="AEP2429" s="121"/>
      <c r="AEQ2429" s="121"/>
      <c r="AER2429" s="121"/>
      <c r="AES2429" s="121"/>
      <c r="AET2429" s="121"/>
      <c r="AEU2429" s="121"/>
      <c r="AEV2429" s="121"/>
      <c r="AEW2429" s="121"/>
      <c r="AEX2429" s="121"/>
      <c r="AEY2429" s="121"/>
      <c r="AEZ2429" s="121"/>
      <c r="AFA2429" s="121"/>
      <c r="AFB2429" s="121"/>
      <c r="AFC2429" s="121"/>
      <c r="AFD2429" s="121"/>
      <c r="AFE2429" s="121"/>
      <c r="AFF2429" s="121"/>
      <c r="AFG2429" s="121"/>
      <c r="AFH2429" s="121"/>
      <c r="AFI2429" s="121"/>
      <c r="AFJ2429" s="121"/>
      <c r="AFK2429" s="121"/>
      <c r="AFL2429" s="121"/>
      <c r="AFM2429" s="121"/>
      <c r="AFN2429" s="121"/>
      <c r="AFO2429" s="121"/>
      <c r="AFP2429" s="121"/>
      <c r="AFQ2429" s="121"/>
      <c r="AFR2429" s="121"/>
      <c r="AFS2429" s="121"/>
      <c r="AFT2429" s="121"/>
      <c r="AFU2429" s="121"/>
      <c r="AFV2429" s="121"/>
      <c r="AFW2429" s="121"/>
      <c r="AFX2429" s="121"/>
      <c r="AFY2429" s="121"/>
      <c r="AFZ2429" s="121"/>
      <c r="AGA2429" s="121"/>
      <c r="AGB2429" s="121"/>
      <c r="AGC2429" s="121"/>
      <c r="AGD2429" s="121"/>
      <c r="AGE2429" s="121"/>
      <c r="AGF2429" s="121"/>
      <c r="AGG2429" s="121"/>
      <c r="AGH2429" s="121"/>
      <c r="AGI2429" s="121"/>
      <c r="AGJ2429" s="121"/>
      <c r="AGK2429" s="121"/>
      <c r="AGL2429" s="121"/>
      <c r="AGM2429" s="121"/>
      <c r="AGN2429" s="121"/>
      <c r="AGO2429" s="121"/>
      <c r="AGP2429" s="121"/>
      <c r="AGQ2429" s="121"/>
      <c r="AGR2429" s="121"/>
      <c r="AGS2429" s="121"/>
      <c r="AGT2429" s="121"/>
      <c r="AGU2429" s="121"/>
      <c r="AGV2429" s="121"/>
      <c r="AGW2429" s="121"/>
      <c r="AGX2429" s="121"/>
      <c r="AGY2429" s="121"/>
      <c r="AGZ2429" s="121"/>
      <c r="AHA2429" s="121"/>
      <c r="AHB2429" s="121"/>
      <c r="AHC2429" s="121"/>
      <c r="AHD2429" s="121"/>
      <c r="AHE2429" s="121"/>
      <c r="AHF2429" s="121"/>
      <c r="AHG2429" s="121"/>
      <c r="AHH2429" s="121"/>
      <c r="AHI2429" s="121"/>
      <c r="AHJ2429" s="121"/>
      <c r="AHK2429" s="121"/>
      <c r="AHL2429" s="121"/>
      <c r="AHM2429" s="121"/>
      <c r="AHN2429" s="121"/>
      <c r="AHO2429" s="121"/>
      <c r="AHP2429" s="121"/>
      <c r="AHQ2429" s="121"/>
      <c r="AHR2429" s="121"/>
      <c r="AHS2429" s="121"/>
      <c r="AHT2429" s="121"/>
      <c r="AHU2429" s="121"/>
      <c r="AHV2429" s="121"/>
      <c r="AHW2429" s="121"/>
      <c r="AHX2429" s="121"/>
      <c r="AHY2429" s="121"/>
      <c r="AHZ2429" s="121"/>
      <c r="AIA2429" s="121"/>
      <c r="AIB2429" s="121"/>
      <c r="AIC2429" s="121"/>
      <c r="AID2429" s="121"/>
      <c r="AIE2429" s="121"/>
      <c r="AIF2429" s="121"/>
      <c r="AIG2429" s="121"/>
      <c r="AIH2429" s="121"/>
      <c r="AII2429" s="121"/>
      <c r="AIJ2429" s="121"/>
      <c r="AIK2429" s="121"/>
      <c r="AIL2429" s="121"/>
      <c r="AIM2429" s="121"/>
      <c r="AIN2429" s="121"/>
      <c r="AIO2429" s="121"/>
      <c r="AIP2429" s="121"/>
      <c r="AIQ2429" s="121"/>
      <c r="AIR2429" s="121"/>
      <c r="AIS2429" s="121"/>
      <c r="AIT2429" s="121"/>
      <c r="AIU2429" s="121"/>
      <c r="AIV2429" s="121"/>
      <c r="AIW2429" s="121"/>
      <c r="AIX2429" s="121"/>
      <c r="AIY2429" s="121"/>
      <c r="AIZ2429" s="121"/>
      <c r="AJA2429" s="121"/>
      <c r="AJB2429" s="121"/>
      <c r="AJC2429" s="121"/>
      <c r="AJD2429" s="121"/>
      <c r="AJE2429" s="121"/>
      <c r="AJF2429" s="121"/>
      <c r="AJG2429" s="121"/>
      <c r="AJH2429" s="121"/>
      <c r="AJI2429" s="121"/>
      <c r="AJJ2429" s="121"/>
      <c r="AJK2429" s="121"/>
      <c r="AJL2429" s="121"/>
      <c r="AJM2429" s="121"/>
      <c r="AJN2429" s="121"/>
      <c r="AJO2429" s="121"/>
      <c r="AJP2429" s="121"/>
      <c r="AJQ2429" s="121"/>
      <c r="AJR2429" s="121"/>
      <c r="AJS2429" s="121"/>
      <c r="AJT2429" s="121"/>
      <c r="AJU2429" s="121"/>
      <c r="AJV2429" s="121"/>
      <c r="AJW2429" s="121"/>
      <c r="AJX2429" s="121"/>
      <c r="AJY2429" s="121"/>
      <c r="AJZ2429" s="121"/>
      <c r="AKA2429" s="121"/>
      <c r="AKB2429" s="121"/>
      <c r="AKC2429" s="121"/>
      <c r="AKD2429" s="121"/>
      <c r="AKE2429" s="121"/>
      <c r="AKF2429" s="121"/>
      <c r="AKG2429" s="121"/>
      <c r="AKH2429" s="121"/>
      <c r="AKI2429" s="121"/>
      <c r="AKJ2429" s="121"/>
      <c r="AKK2429" s="121"/>
      <c r="AKL2429" s="121"/>
      <c r="AKM2429" s="121"/>
      <c r="AKN2429" s="121"/>
      <c r="AKO2429" s="121"/>
      <c r="AKP2429" s="121"/>
      <c r="AKQ2429" s="121"/>
      <c r="AKR2429" s="121"/>
      <c r="AKS2429" s="121"/>
      <c r="AKT2429" s="121"/>
      <c r="AKU2429" s="121"/>
      <c r="AKV2429" s="121"/>
      <c r="AKW2429" s="121"/>
      <c r="AKX2429" s="121"/>
      <c r="AKY2429" s="121"/>
      <c r="AKZ2429" s="121"/>
      <c r="ALA2429" s="121"/>
      <c r="ALB2429" s="121"/>
      <c r="ALC2429" s="121"/>
      <c r="ALD2429" s="121"/>
      <c r="ALE2429" s="121"/>
      <c r="ALF2429" s="121"/>
      <c r="ALG2429" s="121"/>
      <c r="ALH2429" s="121"/>
      <c r="ALI2429" s="121"/>
      <c r="ALJ2429" s="121"/>
      <c r="ALK2429" s="121"/>
      <c r="ALL2429" s="121"/>
      <c r="ALM2429" s="121"/>
      <c r="ALN2429" s="121"/>
      <c r="ALO2429" s="121"/>
      <c r="ALP2429" s="121"/>
      <c r="ALQ2429" s="121"/>
      <c r="ALR2429" s="121"/>
      <c r="ALS2429" s="121"/>
      <c r="ALT2429" s="121"/>
      <c r="ALU2429" s="121"/>
      <c r="ALV2429" s="121"/>
      <c r="ALW2429" s="121"/>
      <c r="ALX2429" s="121"/>
      <c r="ALY2429" s="121"/>
      <c r="ALZ2429" s="121"/>
      <c r="AMA2429" s="121"/>
      <c r="AMB2429" s="121"/>
      <c r="AMC2429" s="121"/>
      <c r="AMD2429" s="121"/>
      <c r="AME2429" s="121"/>
      <c r="AMF2429" s="121"/>
      <c r="AMG2429" s="121"/>
      <c r="AMH2429" s="121"/>
      <c r="AMI2429" s="121"/>
      <c r="AMJ2429" s="121"/>
      <c r="AMK2429" s="121"/>
    </row>
    <row r="2430" spans="1:1025" s="108" customFormat="1">
      <c r="A2430" s="15">
        <v>2427</v>
      </c>
      <c r="B2430" s="81" t="s">
        <v>28</v>
      </c>
      <c r="C2430" s="274" t="s">
        <v>73</v>
      </c>
      <c r="D2430" s="81" t="s">
        <v>6029</v>
      </c>
      <c r="E2430" s="47" t="s">
        <v>6068</v>
      </c>
      <c r="F2430" s="16" t="s">
        <v>938</v>
      </c>
      <c r="G2430" s="261" t="s">
        <v>948</v>
      </c>
      <c r="H2430" s="261" t="s">
        <v>6069</v>
      </c>
      <c r="I2430" s="47" t="s">
        <v>6070</v>
      </c>
      <c r="J2430" s="81" t="s">
        <v>6071</v>
      </c>
      <c r="K2430" s="81" t="s">
        <v>6072</v>
      </c>
      <c r="L2430" s="16" t="s">
        <v>6073</v>
      </c>
      <c r="M2430" s="282" t="s">
        <v>6055</v>
      </c>
      <c r="N2430" s="121"/>
      <c r="O2430" s="121"/>
      <c r="P2430" s="121"/>
      <c r="Q2430" s="121"/>
      <c r="R2430" s="121"/>
      <c r="S2430" s="121"/>
      <c r="T2430" s="121"/>
      <c r="U2430" s="121"/>
      <c r="V2430" s="121"/>
      <c r="W2430" s="121"/>
      <c r="X2430" s="121"/>
      <c r="Y2430" s="121"/>
      <c r="Z2430" s="121"/>
      <c r="AA2430" s="121"/>
      <c r="AB2430" s="121"/>
      <c r="AC2430" s="121"/>
      <c r="AD2430" s="121"/>
      <c r="AE2430" s="121"/>
      <c r="AF2430" s="121"/>
      <c r="AG2430" s="121"/>
      <c r="AH2430" s="121"/>
      <c r="AI2430" s="121"/>
      <c r="AJ2430" s="121"/>
      <c r="AK2430" s="121"/>
      <c r="AL2430" s="121"/>
      <c r="AM2430" s="121"/>
      <c r="AN2430" s="121"/>
      <c r="AO2430" s="121"/>
      <c r="AP2430" s="121"/>
      <c r="AQ2430" s="121"/>
      <c r="AR2430" s="121"/>
      <c r="AS2430" s="121"/>
      <c r="AT2430" s="121"/>
      <c r="AU2430" s="121"/>
      <c r="AV2430" s="121"/>
      <c r="AW2430" s="121"/>
      <c r="AX2430" s="121"/>
      <c r="AY2430" s="121"/>
      <c r="AZ2430" s="121"/>
      <c r="BA2430" s="121"/>
      <c r="BB2430" s="121"/>
      <c r="BC2430" s="121"/>
      <c r="BD2430" s="121"/>
      <c r="BE2430" s="121"/>
      <c r="BF2430" s="121"/>
      <c r="BG2430" s="121"/>
      <c r="BH2430" s="121"/>
      <c r="BI2430" s="121"/>
      <c r="BJ2430" s="121"/>
      <c r="BK2430" s="121"/>
      <c r="BL2430" s="121"/>
      <c r="BM2430" s="121"/>
      <c r="BN2430" s="121"/>
      <c r="BO2430" s="121"/>
      <c r="BP2430" s="121"/>
      <c r="BQ2430" s="121"/>
      <c r="BR2430" s="121"/>
      <c r="BS2430" s="121"/>
      <c r="BT2430" s="121"/>
      <c r="BU2430" s="121"/>
      <c r="BV2430" s="121"/>
      <c r="BW2430" s="121"/>
      <c r="BX2430" s="121"/>
      <c r="BY2430" s="121"/>
      <c r="BZ2430" s="121"/>
      <c r="CA2430" s="121"/>
      <c r="CB2430" s="121"/>
      <c r="CC2430" s="121"/>
      <c r="CD2430" s="121"/>
      <c r="CE2430" s="121"/>
      <c r="CF2430" s="121"/>
      <c r="CG2430" s="121"/>
      <c r="CH2430" s="121"/>
      <c r="CI2430" s="121"/>
      <c r="CJ2430" s="121"/>
      <c r="CK2430" s="121"/>
      <c r="CL2430" s="121"/>
      <c r="CM2430" s="121"/>
      <c r="CN2430" s="121"/>
      <c r="CO2430" s="121"/>
      <c r="CP2430" s="121"/>
      <c r="CQ2430" s="121"/>
      <c r="CR2430" s="121"/>
      <c r="CS2430" s="121"/>
      <c r="CT2430" s="121"/>
      <c r="CU2430" s="121"/>
      <c r="CV2430" s="121"/>
      <c r="CW2430" s="121"/>
      <c r="CX2430" s="121"/>
      <c r="CY2430" s="121"/>
      <c r="CZ2430" s="121"/>
      <c r="DA2430" s="121"/>
      <c r="DB2430" s="121"/>
      <c r="DC2430" s="121"/>
      <c r="DD2430" s="121"/>
      <c r="DE2430" s="121"/>
      <c r="DF2430" s="121"/>
      <c r="DG2430" s="121"/>
      <c r="DH2430" s="121"/>
      <c r="DI2430" s="121"/>
      <c r="DJ2430" s="121"/>
      <c r="DK2430" s="121"/>
      <c r="DL2430" s="121"/>
      <c r="DM2430" s="121"/>
      <c r="DN2430" s="121"/>
      <c r="DO2430" s="121"/>
      <c r="DP2430" s="121"/>
      <c r="DQ2430" s="121"/>
      <c r="DR2430" s="121"/>
      <c r="DS2430" s="121"/>
      <c r="DT2430" s="121"/>
      <c r="DU2430" s="121"/>
      <c r="DV2430" s="121"/>
      <c r="DW2430" s="121"/>
      <c r="DX2430" s="121"/>
      <c r="DY2430" s="121"/>
      <c r="DZ2430" s="121"/>
      <c r="EA2430" s="121"/>
      <c r="EB2430" s="121"/>
      <c r="EC2430" s="121"/>
      <c r="ED2430" s="121"/>
      <c r="EE2430" s="121"/>
      <c r="EF2430" s="121"/>
      <c r="EG2430" s="121"/>
      <c r="EH2430" s="121"/>
      <c r="EI2430" s="121"/>
      <c r="EJ2430" s="121"/>
      <c r="EK2430" s="121"/>
      <c r="EL2430" s="121"/>
      <c r="EM2430" s="121"/>
      <c r="EN2430" s="121"/>
      <c r="EO2430" s="121"/>
      <c r="EP2430" s="121"/>
      <c r="EQ2430" s="121"/>
      <c r="ER2430" s="121"/>
      <c r="ES2430" s="121"/>
      <c r="ET2430" s="121"/>
      <c r="EU2430" s="121"/>
      <c r="EV2430" s="121"/>
      <c r="EW2430" s="121"/>
      <c r="EX2430" s="121"/>
      <c r="EY2430" s="121"/>
      <c r="EZ2430" s="121"/>
      <c r="FA2430" s="121"/>
      <c r="FB2430" s="121"/>
      <c r="FC2430" s="121"/>
      <c r="FD2430" s="121"/>
      <c r="FE2430" s="121"/>
      <c r="FF2430" s="121"/>
      <c r="FG2430" s="121"/>
      <c r="FH2430" s="121"/>
      <c r="FI2430" s="121"/>
      <c r="FJ2430" s="121"/>
      <c r="FK2430" s="121"/>
      <c r="FL2430" s="121"/>
      <c r="FM2430" s="121"/>
      <c r="FN2430" s="121"/>
      <c r="FO2430" s="121"/>
      <c r="FP2430" s="121"/>
      <c r="FQ2430" s="121"/>
      <c r="FR2430" s="121"/>
      <c r="FS2430" s="121"/>
      <c r="FT2430" s="121"/>
      <c r="FU2430" s="121"/>
      <c r="FV2430" s="121"/>
      <c r="FW2430" s="121"/>
      <c r="FX2430" s="121"/>
      <c r="FY2430" s="121"/>
      <c r="FZ2430" s="121"/>
      <c r="GA2430" s="121"/>
      <c r="GB2430" s="121"/>
      <c r="GC2430" s="121"/>
      <c r="GD2430" s="121"/>
      <c r="GE2430" s="121"/>
      <c r="GF2430" s="121"/>
      <c r="GG2430" s="121"/>
      <c r="GH2430" s="121"/>
      <c r="GI2430" s="121"/>
      <c r="GJ2430" s="121"/>
      <c r="GK2430" s="121"/>
      <c r="GL2430" s="121"/>
      <c r="GM2430" s="121"/>
      <c r="GN2430" s="121"/>
      <c r="GO2430" s="121"/>
      <c r="GP2430" s="121"/>
      <c r="GQ2430" s="121"/>
      <c r="GR2430" s="121"/>
      <c r="GS2430" s="121"/>
      <c r="GT2430" s="121"/>
      <c r="GU2430" s="121"/>
      <c r="GV2430" s="121"/>
      <c r="GW2430" s="121"/>
      <c r="GX2430" s="121"/>
      <c r="GY2430" s="121"/>
      <c r="GZ2430" s="121"/>
      <c r="HA2430" s="121"/>
      <c r="HB2430" s="121"/>
      <c r="HC2430" s="121"/>
      <c r="HD2430" s="121"/>
      <c r="HE2430" s="121"/>
      <c r="HF2430" s="121"/>
      <c r="HG2430" s="121"/>
      <c r="HH2430" s="121"/>
      <c r="HI2430" s="121"/>
      <c r="HJ2430" s="121"/>
      <c r="HK2430" s="121"/>
      <c r="HL2430" s="121"/>
      <c r="HM2430" s="121"/>
      <c r="HN2430" s="121"/>
      <c r="HO2430" s="121"/>
      <c r="HP2430" s="121"/>
      <c r="HQ2430" s="121"/>
      <c r="HR2430" s="121"/>
      <c r="HS2430" s="121"/>
      <c r="HT2430" s="121"/>
      <c r="HU2430" s="121"/>
      <c r="HV2430" s="121"/>
      <c r="HW2430" s="121"/>
      <c r="HX2430" s="121"/>
      <c r="HY2430" s="121"/>
      <c r="HZ2430" s="121"/>
      <c r="IA2430" s="121"/>
      <c r="IB2430" s="121"/>
      <c r="IC2430" s="121"/>
      <c r="ID2430" s="121"/>
      <c r="IE2430" s="121"/>
      <c r="IF2430" s="121"/>
      <c r="IG2430" s="121"/>
      <c r="IH2430" s="121"/>
      <c r="II2430" s="121"/>
      <c r="IJ2430" s="121"/>
      <c r="IK2430" s="121"/>
      <c r="IL2430" s="121"/>
      <c r="IM2430" s="121"/>
      <c r="IN2430" s="121"/>
      <c r="IO2430" s="121"/>
      <c r="IP2430" s="121"/>
      <c r="IQ2430" s="121"/>
      <c r="IR2430" s="121"/>
      <c r="IS2430" s="121"/>
      <c r="IT2430" s="121"/>
      <c r="IU2430" s="121"/>
      <c r="IV2430" s="121"/>
      <c r="IW2430" s="121"/>
      <c r="IX2430" s="121"/>
      <c r="IY2430" s="121"/>
      <c r="IZ2430" s="121"/>
      <c r="JA2430" s="121"/>
      <c r="JB2430" s="121"/>
      <c r="JC2430" s="121"/>
      <c r="JD2430" s="121"/>
      <c r="JE2430" s="121"/>
      <c r="JF2430" s="121"/>
      <c r="JG2430" s="121"/>
      <c r="JH2430" s="121"/>
      <c r="JI2430" s="121"/>
      <c r="JJ2430" s="121"/>
      <c r="JK2430" s="121"/>
      <c r="JL2430" s="121"/>
      <c r="JM2430" s="121"/>
      <c r="JN2430" s="121"/>
      <c r="JO2430" s="121"/>
      <c r="JP2430" s="121"/>
      <c r="JQ2430" s="121"/>
      <c r="JR2430" s="121"/>
      <c r="JS2430" s="121"/>
      <c r="JT2430" s="121"/>
      <c r="JU2430" s="121"/>
      <c r="JV2430" s="121"/>
      <c r="JW2430" s="121"/>
      <c r="JX2430" s="121"/>
      <c r="JY2430" s="121"/>
      <c r="JZ2430" s="121"/>
      <c r="KA2430" s="121"/>
      <c r="KB2430" s="121"/>
      <c r="KC2430" s="121"/>
      <c r="KD2430" s="121"/>
      <c r="KE2430" s="121"/>
      <c r="KF2430" s="121"/>
      <c r="KG2430" s="121"/>
      <c r="KH2430" s="121"/>
      <c r="KI2430" s="121"/>
      <c r="KJ2430" s="121"/>
      <c r="KK2430" s="121"/>
      <c r="KL2430" s="121"/>
      <c r="KM2430" s="121"/>
      <c r="KN2430" s="121"/>
      <c r="KO2430" s="121"/>
      <c r="KP2430" s="121"/>
      <c r="KQ2430" s="121"/>
      <c r="KR2430" s="121"/>
      <c r="KS2430" s="121"/>
      <c r="KT2430" s="121"/>
      <c r="KU2430" s="121"/>
      <c r="KV2430" s="121"/>
      <c r="KW2430" s="121"/>
      <c r="KX2430" s="121"/>
      <c r="KY2430" s="121"/>
      <c r="KZ2430" s="121"/>
      <c r="LA2430" s="121"/>
      <c r="LB2430" s="121"/>
      <c r="LC2430" s="121"/>
      <c r="LD2430" s="121"/>
      <c r="LE2430" s="121"/>
      <c r="LF2430" s="121"/>
      <c r="LG2430" s="121"/>
      <c r="LH2430" s="121"/>
      <c r="LI2430" s="121"/>
      <c r="LJ2430" s="121"/>
      <c r="LK2430" s="121"/>
      <c r="LL2430" s="121"/>
      <c r="LM2430" s="121"/>
      <c r="LN2430" s="121"/>
      <c r="LO2430" s="121"/>
      <c r="LP2430" s="121"/>
      <c r="LQ2430" s="121"/>
      <c r="LR2430" s="121"/>
      <c r="LS2430" s="121"/>
      <c r="LT2430" s="121"/>
      <c r="LU2430" s="121"/>
      <c r="LV2430" s="121"/>
      <c r="LW2430" s="121"/>
      <c r="LX2430" s="121"/>
      <c r="LY2430" s="121"/>
      <c r="LZ2430" s="121"/>
      <c r="MA2430" s="121"/>
      <c r="MB2430" s="121"/>
      <c r="MC2430" s="121"/>
      <c r="MD2430" s="121"/>
      <c r="ME2430" s="121"/>
      <c r="MF2430" s="121"/>
      <c r="MG2430" s="121"/>
      <c r="MH2430" s="121"/>
      <c r="MI2430" s="121"/>
      <c r="MJ2430" s="121"/>
      <c r="MK2430" s="121"/>
      <c r="ML2430" s="121"/>
      <c r="MM2430" s="121"/>
      <c r="MN2430" s="121"/>
      <c r="MO2430" s="121"/>
      <c r="MP2430" s="121"/>
      <c r="MQ2430" s="121"/>
      <c r="MR2430" s="121"/>
      <c r="MS2430" s="121"/>
      <c r="MT2430" s="121"/>
      <c r="MU2430" s="121"/>
      <c r="MV2430" s="121"/>
      <c r="MW2430" s="121"/>
      <c r="MX2430" s="121"/>
      <c r="MY2430" s="121"/>
      <c r="MZ2430" s="121"/>
      <c r="NA2430" s="121"/>
      <c r="NB2430" s="121"/>
      <c r="NC2430" s="121"/>
      <c r="ND2430" s="121"/>
      <c r="NE2430" s="121"/>
      <c r="NF2430" s="121"/>
      <c r="NG2430" s="121"/>
      <c r="NH2430" s="121"/>
      <c r="NI2430" s="121"/>
      <c r="NJ2430" s="121"/>
      <c r="NK2430" s="121"/>
      <c r="NL2430" s="121"/>
      <c r="NM2430" s="121"/>
      <c r="NN2430" s="121"/>
      <c r="NO2430" s="121"/>
      <c r="NP2430" s="121"/>
      <c r="NQ2430" s="121"/>
      <c r="NR2430" s="121"/>
      <c r="NS2430" s="121"/>
      <c r="NT2430" s="121"/>
      <c r="NU2430" s="121"/>
      <c r="NV2430" s="121"/>
      <c r="NW2430" s="121"/>
      <c r="NX2430" s="121"/>
      <c r="NY2430" s="121"/>
      <c r="NZ2430" s="121"/>
      <c r="OA2430" s="121"/>
      <c r="OB2430" s="121"/>
      <c r="OC2430" s="121"/>
      <c r="OD2430" s="121"/>
      <c r="OE2430" s="121"/>
      <c r="OF2430" s="121"/>
      <c r="OG2430" s="121"/>
      <c r="OH2430" s="121"/>
      <c r="OI2430" s="121"/>
      <c r="OJ2430" s="121"/>
      <c r="OK2430" s="121"/>
      <c r="OL2430" s="121"/>
      <c r="OM2430" s="121"/>
      <c r="ON2430" s="121"/>
      <c r="OO2430" s="121"/>
      <c r="OP2430" s="121"/>
      <c r="OQ2430" s="121"/>
      <c r="OR2430" s="121"/>
      <c r="OS2430" s="121"/>
      <c r="OT2430" s="121"/>
      <c r="OU2430" s="121"/>
      <c r="OV2430" s="121"/>
      <c r="OW2430" s="121"/>
      <c r="OX2430" s="121"/>
      <c r="OY2430" s="121"/>
      <c r="OZ2430" s="121"/>
      <c r="PA2430" s="121"/>
      <c r="PB2430" s="121"/>
      <c r="PC2430" s="121"/>
      <c r="PD2430" s="121"/>
      <c r="PE2430" s="121"/>
      <c r="PF2430" s="121"/>
      <c r="PG2430" s="121"/>
      <c r="PH2430" s="121"/>
      <c r="PI2430" s="121"/>
      <c r="PJ2430" s="121"/>
      <c r="PK2430" s="121"/>
      <c r="PL2430" s="121"/>
      <c r="PM2430" s="121"/>
      <c r="PN2430" s="121"/>
      <c r="PO2430" s="121"/>
      <c r="PP2430" s="121"/>
      <c r="PQ2430" s="121"/>
      <c r="PR2430" s="121"/>
      <c r="PS2430" s="121"/>
      <c r="PT2430" s="121"/>
      <c r="PU2430" s="121"/>
      <c r="PV2430" s="121"/>
      <c r="PW2430" s="121"/>
      <c r="PX2430" s="121"/>
      <c r="PY2430" s="121"/>
      <c r="PZ2430" s="121"/>
      <c r="QA2430" s="121"/>
      <c r="QB2430" s="121"/>
      <c r="QC2430" s="121"/>
      <c r="QD2430" s="121"/>
      <c r="QE2430" s="121"/>
      <c r="QF2430" s="121"/>
      <c r="QG2430" s="121"/>
      <c r="QH2430" s="121"/>
      <c r="QI2430" s="121"/>
      <c r="QJ2430" s="121"/>
      <c r="QK2430" s="121"/>
      <c r="QL2430" s="121"/>
      <c r="QM2430" s="121"/>
      <c r="QN2430" s="121"/>
      <c r="QO2430" s="121"/>
      <c r="QP2430" s="121"/>
      <c r="QQ2430" s="121"/>
      <c r="QR2430" s="121"/>
      <c r="QS2430" s="121"/>
      <c r="QT2430" s="121"/>
      <c r="QU2430" s="121"/>
      <c r="QV2430" s="121"/>
      <c r="QW2430" s="121"/>
      <c r="QX2430" s="121"/>
      <c r="QY2430" s="121"/>
      <c r="QZ2430" s="121"/>
      <c r="RA2430" s="121"/>
      <c r="RB2430" s="121"/>
      <c r="RC2430" s="121"/>
      <c r="RD2430" s="121"/>
      <c r="RE2430" s="121"/>
      <c r="RF2430" s="121"/>
      <c r="RG2430" s="121"/>
      <c r="RH2430" s="121"/>
      <c r="RI2430" s="121"/>
      <c r="RJ2430" s="121"/>
      <c r="RK2430" s="121"/>
      <c r="RL2430" s="121"/>
      <c r="RM2430" s="121"/>
      <c r="RN2430" s="121"/>
      <c r="RO2430" s="121"/>
      <c r="RP2430" s="121"/>
      <c r="RQ2430" s="121"/>
      <c r="RR2430" s="121"/>
      <c r="RS2430" s="121"/>
      <c r="RT2430" s="121"/>
      <c r="RU2430" s="121"/>
      <c r="RV2430" s="121"/>
      <c r="RW2430" s="121"/>
      <c r="RX2430" s="121"/>
      <c r="RY2430" s="121"/>
      <c r="RZ2430" s="121"/>
      <c r="SA2430" s="121"/>
      <c r="SB2430" s="121"/>
      <c r="SC2430" s="121"/>
      <c r="SD2430" s="121"/>
      <c r="SE2430" s="121"/>
      <c r="SF2430" s="121"/>
      <c r="SG2430" s="121"/>
      <c r="SH2430" s="121"/>
      <c r="SI2430" s="121"/>
      <c r="SJ2430" s="121"/>
      <c r="SK2430" s="121"/>
      <c r="SL2430" s="121"/>
      <c r="SM2430" s="121"/>
      <c r="SN2430" s="121"/>
      <c r="SO2430" s="121"/>
      <c r="SP2430" s="121"/>
      <c r="SQ2430" s="121"/>
      <c r="SR2430" s="121"/>
      <c r="SS2430" s="121"/>
      <c r="ST2430" s="121"/>
      <c r="SU2430" s="121"/>
      <c r="SV2430" s="121"/>
      <c r="SW2430" s="121"/>
      <c r="SX2430" s="121"/>
      <c r="SY2430" s="121"/>
      <c r="SZ2430" s="121"/>
      <c r="TA2430" s="121"/>
      <c r="TB2430" s="121"/>
      <c r="TC2430" s="121"/>
      <c r="TD2430" s="121"/>
      <c r="TE2430" s="121"/>
      <c r="TF2430" s="121"/>
      <c r="TG2430" s="121"/>
      <c r="TH2430" s="121"/>
      <c r="TI2430" s="121"/>
      <c r="TJ2430" s="121"/>
      <c r="TK2430" s="121"/>
      <c r="TL2430" s="121"/>
      <c r="TM2430" s="121"/>
      <c r="TN2430" s="121"/>
      <c r="TO2430" s="121"/>
      <c r="TP2430" s="121"/>
      <c r="TQ2430" s="121"/>
      <c r="TR2430" s="121"/>
      <c r="TS2430" s="121"/>
      <c r="TT2430" s="121"/>
      <c r="TU2430" s="121"/>
      <c r="TV2430" s="121"/>
      <c r="TW2430" s="121"/>
      <c r="TX2430" s="121"/>
      <c r="TY2430" s="121"/>
      <c r="TZ2430" s="121"/>
      <c r="UA2430" s="121"/>
      <c r="UB2430" s="121"/>
      <c r="UC2430" s="121"/>
      <c r="UD2430" s="121"/>
      <c r="UE2430" s="121"/>
      <c r="UF2430" s="121"/>
      <c r="UG2430" s="121"/>
      <c r="UH2430" s="121"/>
      <c r="UI2430" s="121"/>
      <c r="UJ2430" s="121"/>
      <c r="UK2430" s="121"/>
      <c r="UL2430" s="121"/>
      <c r="UM2430" s="121"/>
      <c r="UN2430" s="121"/>
      <c r="UO2430" s="121"/>
      <c r="UP2430" s="121"/>
      <c r="UQ2430" s="121"/>
      <c r="UR2430" s="121"/>
      <c r="US2430" s="121"/>
      <c r="UT2430" s="121"/>
      <c r="UU2430" s="121"/>
      <c r="UV2430" s="121"/>
      <c r="UW2430" s="121"/>
      <c r="UX2430" s="121"/>
      <c r="UY2430" s="121"/>
      <c r="UZ2430" s="121"/>
      <c r="VA2430" s="121"/>
      <c r="VB2430" s="121"/>
      <c r="VC2430" s="121"/>
      <c r="VD2430" s="121"/>
      <c r="VE2430" s="121"/>
      <c r="VF2430" s="121"/>
      <c r="VG2430" s="121"/>
      <c r="VH2430" s="121"/>
      <c r="VI2430" s="121"/>
      <c r="VJ2430" s="121"/>
      <c r="VK2430" s="121"/>
      <c r="VL2430" s="121"/>
      <c r="VM2430" s="121"/>
      <c r="VN2430" s="121"/>
      <c r="VO2430" s="121"/>
      <c r="VP2430" s="121"/>
      <c r="VQ2430" s="121"/>
      <c r="VR2430" s="121"/>
      <c r="VS2430" s="121"/>
      <c r="VT2430" s="121"/>
      <c r="VU2430" s="121"/>
      <c r="VV2430" s="121"/>
      <c r="VW2430" s="121"/>
      <c r="VX2430" s="121"/>
      <c r="VY2430" s="121"/>
      <c r="VZ2430" s="121"/>
      <c r="WA2430" s="121"/>
      <c r="WB2430" s="121"/>
      <c r="WC2430" s="121"/>
      <c r="WD2430" s="121"/>
      <c r="WE2430" s="121"/>
      <c r="WF2430" s="121"/>
      <c r="WG2430" s="121"/>
      <c r="WH2430" s="121"/>
      <c r="WI2430" s="121"/>
      <c r="WJ2430" s="121"/>
      <c r="WK2430" s="121"/>
      <c r="WL2430" s="121"/>
      <c r="WM2430" s="121"/>
      <c r="WN2430" s="121"/>
      <c r="WO2430" s="121"/>
      <c r="WP2430" s="121"/>
      <c r="WQ2430" s="121"/>
      <c r="WR2430" s="121"/>
      <c r="WS2430" s="121"/>
      <c r="WT2430" s="121"/>
      <c r="WU2430" s="121"/>
      <c r="WV2430" s="121"/>
      <c r="WW2430" s="121"/>
      <c r="WX2430" s="121"/>
      <c r="WY2430" s="121"/>
      <c r="WZ2430" s="121"/>
      <c r="XA2430" s="121"/>
      <c r="XB2430" s="121"/>
      <c r="XC2430" s="121"/>
      <c r="XD2430" s="121"/>
      <c r="XE2430" s="121"/>
      <c r="XF2430" s="121"/>
      <c r="XG2430" s="121"/>
      <c r="XH2430" s="121"/>
      <c r="XI2430" s="121"/>
      <c r="XJ2430" s="121"/>
      <c r="XK2430" s="121"/>
      <c r="XL2430" s="121"/>
      <c r="XM2430" s="121"/>
      <c r="XN2430" s="121"/>
      <c r="XO2430" s="121"/>
      <c r="XP2430" s="121"/>
      <c r="XQ2430" s="121"/>
      <c r="XR2430" s="121"/>
      <c r="XS2430" s="121"/>
      <c r="XT2430" s="121"/>
      <c r="XU2430" s="121"/>
      <c r="XV2430" s="121"/>
      <c r="XW2430" s="121"/>
      <c r="XX2430" s="121"/>
      <c r="XY2430" s="121"/>
      <c r="XZ2430" s="121"/>
      <c r="YA2430" s="121"/>
      <c r="YB2430" s="121"/>
      <c r="YC2430" s="121"/>
      <c r="YD2430" s="121"/>
      <c r="YE2430" s="121"/>
      <c r="YF2430" s="121"/>
      <c r="YG2430" s="121"/>
      <c r="YH2430" s="121"/>
      <c r="YI2430" s="121"/>
      <c r="YJ2430" s="121"/>
      <c r="YK2430" s="121"/>
      <c r="YL2430" s="121"/>
      <c r="YM2430" s="121"/>
      <c r="YN2430" s="121"/>
      <c r="YO2430" s="121"/>
      <c r="YP2430" s="121"/>
      <c r="YQ2430" s="121"/>
      <c r="YR2430" s="121"/>
      <c r="YS2430" s="121"/>
      <c r="YT2430" s="121"/>
      <c r="YU2430" s="121"/>
      <c r="YV2430" s="121"/>
      <c r="YW2430" s="121"/>
      <c r="YX2430" s="121"/>
      <c r="YY2430" s="121"/>
      <c r="YZ2430" s="121"/>
      <c r="ZA2430" s="121"/>
      <c r="ZB2430" s="121"/>
      <c r="ZC2430" s="121"/>
      <c r="ZD2430" s="121"/>
      <c r="ZE2430" s="121"/>
      <c r="ZF2430" s="121"/>
      <c r="ZG2430" s="121"/>
      <c r="ZH2430" s="121"/>
      <c r="ZI2430" s="121"/>
      <c r="ZJ2430" s="121"/>
      <c r="ZK2430" s="121"/>
      <c r="ZL2430" s="121"/>
      <c r="ZM2430" s="121"/>
      <c r="ZN2430" s="121"/>
      <c r="ZO2430" s="121"/>
      <c r="ZP2430" s="121"/>
      <c r="ZQ2430" s="121"/>
      <c r="ZR2430" s="121"/>
      <c r="ZS2430" s="121"/>
      <c r="ZT2430" s="121"/>
      <c r="ZU2430" s="121"/>
      <c r="ZV2430" s="121"/>
      <c r="ZW2430" s="121"/>
      <c r="ZX2430" s="121"/>
      <c r="ZY2430" s="121"/>
      <c r="ZZ2430" s="121"/>
      <c r="AAA2430" s="121"/>
      <c r="AAB2430" s="121"/>
      <c r="AAC2430" s="121"/>
      <c r="AAD2430" s="121"/>
      <c r="AAE2430" s="121"/>
      <c r="AAF2430" s="121"/>
      <c r="AAG2430" s="121"/>
      <c r="AAH2430" s="121"/>
      <c r="AAI2430" s="121"/>
      <c r="AAJ2430" s="121"/>
      <c r="AAK2430" s="121"/>
      <c r="AAL2430" s="121"/>
      <c r="AAM2430" s="121"/>
      <c r="AAN2430" s="121"/>
      <c r="AAO2430" s="121"/>
      <c r="AAP2430" s="121"/>
      <c r="AAQ2430" s="121"/>
      <c r="AAR2430" s="121"/>
      <c r="AAS2430" s="121"/>
      <c r="AAT2430" s="121"/>
      <c r="AAU2430" s="121"/>
      <c r="AAV2430" s="121"/>
      <c r="AAW2430" s="121"/>
      <c r="AAX2430" s="121"/>
      <c r="AAY2430" s="121"/>
      <c r="AAZ2430" s="121"/>
      <c r="ABA2430" s="121"/>
      <c r="ABB2430" s="121"/>
      <c r="ABC2430" s="121"/>
      <c r="ABD2430" s="121"/>
      <c r="ABE2430" s="121"/>
      <c r="ABF2430" s="121"/>
      <c r="ABG2430" s="121"/>
      <c r="ABH2430" s="121"/>
      <c r="ABI2430" s="121"/>
      <c r="ABJ2430" s="121"/>
      <c r="ABK2430" s="121"/>
      <c r="ABL2430" s="121"/>
      <c r="ABM2430" s="121"/>
      <c r="ABN2430" s="121"/>
      <c r="ABO2430" s="121"/>
      <c r="ABP2430" s="121"/>
      <c r="ABQ2430" s="121"/>
      <c r="ABR2430" s="121"/>
      <c r="ABS2430" s="121"/>
      <c r="ABT2430" s="121"/>
      <c r="ABU2430" s="121"/>
      <c r="ABV2430" s="121"/>
      <c r="ABW2430" s="121"/>
      <c r="ABX2430" s="121"/>
      <c r="ABY2430" s="121"/>
      <c r="ABZ2430" s="121"/>
      <c r="ACA2430" s="121"/>
      <c r="ACB2430" s="121"/>
      <c r="ACC2430" s="121"/>
      <c r="ACD2430" s="121"/>
      <c r="ACE2430" s="121"/>
      <c r="ACF2430" s="121"/>
      <c r="ACG2430" s="121"/>
      <c r="ACH2430" s="121"/>
      <c r="ACI2430" s="121"/>
      <c r="ACJ2430" s="121"/>
      <c r="ACK2430" s="121"/>
      <c r="ACL2430" s="121"/>
      <c r="ACM2430" s="121"/>
      <c r="ACN2430" s="121"/>
      <c r="ACO2430" s="121"/>
      <c r="ACP2430" s="121"/>
      <c r="ACQ2430" s="121"/>
      <c r="ACR2430" s="121"/>
      <c r="ACS2430" s="121"/>
      <c r="ACT2430" s="121"/>
      <c r="ACU2430" s="121"/>
      <c r="ACV2430" s="121"/>
      <c r="ACW2430" s="121"/>
      <c r="ACX2430" s="121"/>
      <c r="ACY2430" s="121"/>
      <c r="ACZ2430" s="121"/>
      <c r="ADA2430" s="121"/>
      <c r="ADB2430" s="121"/>
      <c r="ADC2430" s="121"/>
      <c r="ADD2430" s="121"/>
      <c r="ADE2430" s="121"/>
      <c r="ADF2430" s="121"/>
      <c r="ADG2430" s="121"/>
      <c r="ADH2430" s="121"/>
      <c r="ADI2430" s="121"/>
      <c r="ADJ2430" s="121"/>
      <c r="ADK2430" s="121"/>
      <c r="ADL2430" s="121"/>
      <c r="ADM2430" s="121"/>
      <c r="ADN2430" s="121"/>
      <c r="ADO2430" s="121"/>
      <c r="ADP2430" s="121"/>
      <c r="ADQ2430" s="121"/>
      <c r="ADR2430" s="121"/>
      <c r="ADS2430" s="121"/>
      <c r="ADT2430" s="121"/>
      <c r="ADU2430" s="121"/>
      <c r="ADV2430" s="121"/>
      <c r="ADW2430" s="121"/>
      <c r="ADX2430" s="121"/>
      <c r="ADY2430" s="121"/>
      <c r="ADZ2430" s="121"/>
      <c r="AEA2430" s="121"/>
      <c r="AEB2430" s="121"/>
      <c r="AEC2430" s="121"/>
      <c r="AED2430" s="121"/>
      <c r="AEE2430" s="121"/>
      <c r="AEF2430" s="121"/>
      <c r="AEG2430" s="121"/>
      <c r="AEH2430" s="121"/>
      <c r="AEI2430" s="121"/>
      <c r="AEJ2430" s="121"/>
      <c r="AEK2430" s="121"/>
      <c r="AEL2430" s="121"/>
      <c r="AEM2430" s="121"/>
      <c r="AEN2430" s="121"/>
      <c r="AEO2430" s="121"/>
      <c r="AEP2430" s="121"/>
      <c r="AEQ2430" s="121"/>
      <c r="AER2430" s="121"/>
      <c r="AES2430" s="121"/>
      <c r="AET2430" s="121"/>
      <c r="AEU2430" s="121"/>
      <c r="AEV2430" s="121"/>
      <c r="AEW2430" s="121"/>
      <c r="AEX2430" s="121"/>
      <c r="AEY2430" s="121"/>
      <c r="AEZ2430" s="121"/>
      <c r="AFA2430" s="121"/>
      <c r="AFB2430" s="121"/>
      <c r="AFC2430" s="121"/>
      <c r="AFD2430" s="121"/>
      <c r="AFE2430" s="121"/>
      <c r="AFF2430" s="121"/>
      <c r="AFG2430" s="121"/>
      <c r="AFH2430" s="121"/>
      <c r="AFI2430" s="121"/>
      <c r="AFJ2430" s="121"/>
      <c r="AFK2430" s="121"/>
      <c r="AFL2430" s="121"/>
      <c r="AFM2430" s="121"/>
      <c r="AFN2430" s="121"/>
      <c r="AFO2430" s="121"/>
      <c r="AFP2430" s="121"/>
      <c r="AFQ2430" s="121"/>
      <c r="AFR2430" s="121"/>
      <c r="AFS2430" s="121"/>
      <c r="AFT2430" s="121"/>
      <c r="AFU2430" s="121"/>
      <c r="AFV2430" s="121"/>
      <c r="AFW2430" s="121"/>
      <c r="AFX2430" s="121"/>
      <c r="AFY2430" s="121"/>
      <c r="AFZ2430" s="121"/>
      <c r="AGA2430" s="121"/>
      <c r="AGB2430" s="121"/>
      <c r="AGC2430" s="121"/>
      <c r="AGD2430" s="121"/>
      <c r="AGE2430" s="121"/>
      <c r="AGF2430" s="121"/>
      <c r="AGG2430" s="121"/>
      <c r="AGH2430" s="121"/>
      <c r="AGI2430" s="121"/>
      <c r="AGJ2430" s="121"/>
      <c r="AGK2430" s="121"/>
      <c r="AGL2430" s="121"/>
      <c r="AGM2430" s="121"/>
      <c r="AGN2430" s="121"/>
      <c r="AGO2430" s="121"/>
      <c r="AGP2430" s="121"/>
      <c r="AGQ2430" s="121"/>
      <c r="AGR2430" s="121"/>
      <c r="AGS2430" s="121"/>
      <c r="AGT2430" s="121"/>
      <c r="AGU2430" s="121"/>
      <c r="AGV2430" s="121"/>
      <c r="AGW2430" s="121"/>
      <c r="AGX2430" s="121"/>
      <c r="AGY2430" s="121"/>
      <c r="AGZ2430" s="121"/>
      <c r="AHA2430" s="121"/>
      <c r="AHB2430" s="121"/>
      <c r="AHC2430" s="121"/>
      <c r="AHD2430" s="121"/>
      <c r="AHE2430" s="121"/>
      <c r="AHF2430" s="121"/>
      <c r="AHG2430" s="121"/>
      <c r="AHH2430" s="121"/>
      <c r="AHI2430" s="121"/>
      <c r="AHJ2430" s="121"/>
      <c r="AHK2430" s="121"/>
      <c r="AHL2430" s="121"/>
      <c r="AHM2430" s="121"/>
      <c r="AHN2430" s="121"/>
      <c r="AHO2430" s="121"/>
      <c r="AHP2430" s="121"/>
      <c r="AHQ2430" s="121"/>
      <c r="AHR2430" s="121"/>
      <c r="AHS2430" s="121"/>
      <c r="AHT2430" s="121"/>
      <c r="AHU2430" s="121"/>
      <c r="AHV2430" s="121"/>
      <c r="AHW2430" s="121"/>
      <c r="AHX2430" s="121"/>
      <c r="AHY2430" s="121"/>
      <c r="AHZ2430" s="121"/>
      <c r="AIA2430" s="121"/>
      <c r="AIB2430" s="121"/>
      <c r="AIC2430" s="121"/>
      <c r="AID2430" s="121"/>
      <c r="AIE2430" s="121"/>
      <c r="AIF2430" s="121"/>
      <c r="AIG2430" s="121"/>
      <c r="AIH2430" s="121"/>
      <c r="AII2430" s="121"/>
      <c r="AIJ2430" s="121"/>
      <c r="AIK2430" s="121"/>
      <c r="AIL2430" s="121"/>
      <c r="AIM2430" s="121"/>
      <c r="AIN2430" s="121"/>
      <c r="AIO2430" s="121"/>
      <c r="AIP2430" s="121"/>
      <c r="AIQ2430" s="121"/>
      <c r="AIR2430" s="121"/>
      <c r="AIS2430" s="121"/>
      <c r="AIT2430" s="121"/>
      <c r="AIU2430" s="121"/>
      <c r="AIV2430" s="121"/>
      <c r="AIW2430" s="121"/>
      <c r="AIX2430" s="121"/>
      <c r="AIY2430" s="121"/>
      <c r="AIZ2430" s="121"/>
      <c r="AJA2430" s="121"/>
      <c r="AJB2430" s="121"/>
      <c r="AJC2430" s="121"/>
      <c r="AJD2430" s="121"/>
      <c r="AJE2430" s="121"/>
      <c r="AJF2430" s="121"/>
      <c r="AJG2430" s="121"/>
      <c r="AJH2430" s="121"/>
      <c r="AJI2430" s="121"/>
      <c r="AJJ2430" s="121"/>
      <c r="AJK2430" s="121"/>
      <c r="AJL2430" s="121"/>
      <c r="AJM2430" s="121"/>
      <c r="AJN2430" s="121"/>
      <c r="AJO2430" s="121"/>
      <c r="AJP2430" s="121"/>
      <c r="AJQ2430" s="121"/>
      <c r="AJR2430" s="121"/>
      <c r="AJS2430" s="121"/>
      <c r="AJT2430" s="121"/>
      <c r="AJU2430" s="121"/>
      <c r="AJV2430" s="121"/>
      <c r="AJW2430" s="121"/>
      <c r="AJX2430" s="121"/>
      <c r="AJY2430" s="121"/>
      <c r="AJZ2430" s="121"/>
      <c r="AKA2430" s="121"/>
      <c r="AKB2430" s="121"/>
      <c r="AKC2430" s="121"/>
      <c r="AKD2430" s="121"/>
      <c r="AKE2430" s="121"/>
      <c r="AKF2430" s="121"/>
      <c r="AKG2430" s="121"/>
      <c r="AKH2430" s="121"/>
      <c r="AKI2430" s="121"/>
      <c r="AKJ2430" s="121"/>
      <c r="AKK2430" s="121"/>
      <c r="AKL2430" s="121"/>
      <c r="AKM2430" s="121"/>
      <c r="AKN2430" s="121"/>
      <c r="AKO2430" s="121"/>
      <c r="AKP2430" s="121"/>
      <c r="AKQ2430" s="121"/>
      <c r="AKR2430" s="121"/>
      <c r="AKS2430" s="121"/>
      <c r="AKT2430" s="121"/>
      <c r="AKU2430" s="121"/>
      <c r="AKV2430" s="121"/>
      <c r="AKW2430" s="121"/>
      <c r="AKX2430" s="121"/>
      <c r="AKY2430" s="121"/>
      <c r="AKZ2430" s="121"/>
      <c r="ALA2430" s="121"/>
      <c r="ALB2430" s="121"/>
      <c r="ALC2430" s="121"/>
      <c r="ALD2430" s="121"/>
      <c r="ALE2430" s="121"/>
      <c r="ALF2430" s="121"/>
      <c r="ALG2430" s="121"/>
      <c r="ALH2430" s="121"/>
      <c r="ALI2430" s="121"/>
      <c r="ALJ2430" s="121"/>
      <c r="ALK2430" s="121"/>
      <c r="ALL2430" s="121"/>
      <c r="ALM2430" s="121"/>
      <c r="ALN2430" s="121"/>
      <c r="ALO2430" s="121"/>
      <c r="ALP2430" s="121"/>
      <c r="ALQ2430" s="121"/>
      <c r="ALR2430" s="121"/>
      <c r="ALS2430" s="121"/>
      <c r="ALT2430" s="121"/>
      <c r="ALU2430" s="121"/>
      <c r="ALV2430" s="121"/>
      <c r="ALW2430" s="121"/>
      <c r="ALX2430" s="121"/>
      <c r="ALY2430" s="121"/>
      <c r="ALZ2430" s="121"/>
      <c r="AMA2430" s="121"/>
      <c r="AMB2430" s="121"/>
      <c r="AMC2430" s="121"/>
      <c r="AMD2430" s="121"/>
      <c r="AME2430" s="121"/>
      <c r="AMF2430" s="121"/>
      <c r="AMG2430" s="121"/>
      <c r="AMH2430" s="121"/>
      <c r="AMI2430" s="121"/>
      <c r="AMJ2430" s="121"/>
      <c r="AMK2430" s="121"/>
    </row>
    <row r="2431" spans="1:1025" s="108" customFormat="1" ht="43.2">
      <c r="A2431" s="15">
        <v>2428</v>
      </c>
      <c r="B2431" s="274" t="s">
        <v>18</v>
      </c>
      <c r="C2431" s="274" t="s">
        <v>73</v>
      </c>
      <c r="D2431" s="81" t="s">
        <v>6074</v>
      </c>
      <c r="E2431" s="81" t="s">
        <v>6075</v>
      </c>
      <c r="F2431" s="16" t="s">
        <v>938</v>
      </c>
      <c r="G2431" s="16" t="s">
        <v>1045</v>
      </c>
      <c r="H2431" s="274" t="s">
        <v>6076</v>
      </c>
      <c r="I2431" s="81" t="s">
        <v>6077</v>
      </c>
      <c r="J2431" s="81" t="s">
        <v>6078</v>
      </c>
      <c r="K2431" s="16" t="s">
        <v>6079</v>
      </c>
      <c r="L2431" s="81" t="s">
        <v>6080</v>
      </c>
      <c r="M2431" s="63" t="s">
        <v>6081</v>
      </c>
      <c r="N2431" s="121"/>
      <c r="O2431" s="121"/>
      <c r="P2431" s="121"/>
      <c r="Q2431" s="121"/>
      <c r="R2431" s="121"/>
      <c r="S2431" s="121"/>
      <c r="T2431" s="121"/>
      <c r="U2431" s="121"/>
      <c r="V2431" s="121"/>
      <c r="W2431" s="121"/>
      <c r="X2431" s="121"/>
      <c r="Y2431" s="121"/>
      <c r="Z2431" s="121"/>
      <c r="AA2431" s="121"/>
      <c r="AB2431" s="121"/>
      <c r="AC2431" s="121"/>
      <c r="AD2431" s="121"/>
      <c r="AE2431" s="121"/>
      <c r="AF2431" s="121"/>
      <c r="AG2431" s="121"/>
      <c r="AH2431" s="121"/>
      <c r="AI2431" s="121"/>
      <c r="AJ2431" s="121"/>
      <c r="AK2431" s="121"/>
      <c r="AL2431" s="121"/>
      <c r="AM2431" s="121"/>
      <c r="AN2431" s="121"/>
      <c r="AO2431" s="121"/>
      <c r="AP2431" s="121"/>
      <c r="AQ2431" s="121"/>
      <c r="AR2431" s="121"/>
      <c r="AS2431" s="121"/>
      <c r="AT2431" s="121"/>
      <c r="AU2431" s="121"/>
      <c r="AV2431" s="121"/>
      <c r="AW2431" s="121"/>
      <c r="AX2431" s="121"/>
      <c r="AY2431" s="121"/>
      <c r="AZ2431" s="121"/>
      <c r="BA2431" s="121"/>
      <c r="BB2431" s="121"/>
      <c r="BC2431" s="121"/>
      <c r="BD2431" s="121"/>
      <c r="BE2431" s="121"/>
      <c r="BF2431" s="121"/>
      <c r="BG2431" s="121"/>
      <c r="BH2431" s="121"/>
      <c r="BI2431" s="121"/>
      <c r="BJ2431" s="121"/>
      <c r="BK2431" s="121"/>
      <c r="BL2431" s="121"/>
      <c r="BM2431" s="121"/>
      <c r="BN2431" s="121"/>
      <c r="BO2431" s="121"/>
      <c r="BP2431" s="121"/>
      <c r="BQ2431" s="121"/>
      <c r="BR2431" s="121"/>
      <c r="BS2431" s="121"/>
      <c r="BT2431" s="121"/>
      <c r="BU2431" s="121"/>
      <c r="BV2431" s="121"/>
      <c r="BW2431" s="121"/>
      <c r="BX2431" s="121"/>
      <c r="BY2431" s="121"/>
      <c r="BZ2431" s="121"/>
      <c r="CA2431" s="121"/>
      <c r="CB2431" s="121"/>
      <c r="CC2431" s="121"/>
      <c r="CD2431" s="121"/>
      <c r="CE2431" s="121"/>
      <c r="CF2431" s="121"/>
      <c r="CG2431" s="121"/>
      <c r="CH2431" s="121"/>
      <c r="CI2431" s="121"/>
      <c r="CJ2431" s="121"/>
      <c r="CK2431" s="121"/>
      <c r="CL2431" s="121"/>
      <c r="CM2431" s="121"/>
      <c r="CN2431" s="121"/>
      <c r="CO2431" s="121"/>
      <c r="CP2431" s="121"/>
      <c r="CQ2431" s="121"/>
      <c r="CR2431" s="121"/>
      <c r="CS2431" s="121"/>
      <c r="CT2431" s="121"/>
      <c r="CU2431" s="121"/>
      <c r="CV2431" s="121"/>
      <c r="CW2431" s="121"/>
      <c r="CX2431" s="121"/>
      <c r="CY2431" s="121"/>
      <c r="CZ2431" s="121"/>
      <c r="DA2431" s="121"/>
      <c r="DB2431" s="121"/>
      <c r="DC2431" s="121"/>
      <c r="DD2431" s="121"/>
      <c r="DE2431" s="121"/>
      <c r="DF2431" s="121"/>
      <c r="DG2431" s="121"/>
      <c r="DH2431" s="121"/>
      <c r="DI2431" s="121"/>
      <c r="DJ2431" s="121"/>
      <c r="DK2431" s="121"/>
      <c r="DL2431" s="121"/>
      <c r="DM2431" s="121"/>
      <c r="DN2431" s="121"/>
      <c r="DO2431" s="121"/>
      <c r="DP2431" s="121"/>
      <c r="DQ2431" s="121"/>
      <c r="DR2431" s="121"/>
      <c r="DS2431" s="121"/>
      <c r="DT2431" s="121"/>
      <c r="DU2431" s="121"/>
      <c r="DV2431" s="121"/>
      <c r="DW2431" s="121"/>
      <c r="DX2431" s="121"/>
      <c r="DY2431" s="121"/>
      <c r="DZ2431" s="121"/>
      <c r="EA2431" s="121"/>
      <c r="EB2431" s="121"/>
      <c r="EC2431" s="121"/>
      <c r="ED2431" s="121"/>
      <c r="EE2431" s="121"/>
      <c r="EF2431" s="121"/>
      <c r="EG2431" s="121"/>
      <c r="EH2431" s="121"/>
      <c r="EI2431" s="121"/>
      <c r="EJ2431" s="121"/>
      <c r="EK2431" s="121"/>
      <c r="EL2431" s="121"/>
      <c r="EM2431" s="121"/>
      <c r="EN2431" s="121"/>
      <c r="EO2431" s="121"/>
      <c r="EP2431" s="121"/>
      <c r="EQ2431" s="121"/>
      <c r="ER2431" s="121"/>
      <c r="ES2431" s="121"/>
      <c r="ET2431" s="121"/>
      <c r="EU2431" s="121"/>
      <c r="EV2431" s="121"/>
      <c r="EW2431" s="121"/>
      <c r="EX2431" s="121"/>
      <c r="EY2431" s="121"/>
      <c r="EZ2431" s="121"/>
      <c r="FA2431" s="121"/>
      <c r="FB2431" s="121"/>
      <c r="FC2431" s="121"/>
      <c r="FD2431" s="121"/>
      <c r="FE2431" s="121"/>
      <c r="FF2431" s="121"/>
      <c r="FG2431" s="121"/>
      <c r="FH2431" s="121"/>
      <c r="FI2431" s="121"/>
      <c r="FJ2431" s="121"/>
      <c r="FK2431" s="121"/>
      <c r="FL2431" s="121"/>
      <c r="FM2431" s="121"/>
      <c r="FN2431" s="121"/>
      <c r="FO2431" s="121"/>
      <c r="FP2431" s="121"/>
      <c r="FQ2431" s="121"/>
      <c r="FR2431" s="121"/>
      <c r="FS2431" s="121"/>
      <c r="FT2431" s="121"/>
      <c r="FU2431" s="121"/>
      <c r="FV2431" s="121"/>
      <c r="FW2431" s="121"/>
      <c r="FX2431" s="121"/>
      <c r="FY2431" s="121"/>
      <c r="FZ2431" s="121"/>
      <c r="GA2431" s="121"/>
      <c r="GB2431" s="121"/>
      <c r="GC2431" s="121"/>
      <c r="GD2431" s="121"/>
      <c r="GE2431" s="121"/>
      <c r="GF2431" s="121"/>
      <c r="GG2431" s="121"/>
      <c r="GH2431" s="121"/>
      <c r="GI2431" s="121"/>
      <c r="GJ2431" s="121"/>
      <c r="GK2431" s="121"/>
      <c r="GL2431" s="121"/>
      <c r="GM2431" s="121"/>
      <c r="GN2431" s="121"/>
      <c r="GO2431" s="121"/>
      <c r="GP2431" s="121"/>
      <c r="GQ2431" s="121"/>
      <c r="GR2431" s="121"/>
      <c r="GS2431" s="121"/>
      <c r="GT2431" s="121"/>
      <c r="GU2431" s="121"/>
      <c r="GV2431" s="121"/>
      <c r="GW2431" s="121"/>
      <c r="GX2431" s="121"/>
      <c r="GY2431" s="121"/>
      <c r="GZ2431" s="121"/>
      <c r="HA2431" s="121"/>
      <c r="HB2431" s="121"/>
      <c r="HC2431" s="121"/>
      <c r="HD2431" s="121"/>
      <c r="HE2431" s="121"/>
      <c r="HF2431" s="121"/>
      <c r="HG2431" s="121"/>
      <c r="HH2431" s="121"/>
      <c r="HI2431" s="121"/>
      <c r="HJ2431" s="121"/>
      <c r="HK2431" s="121"/>
      <c r="HL2431" s="121"/>
      <c r="HM2431" s="121"/>
      <c r="HN2431" s="121"/>
      <c r="HO2431" s="121"/>
      <c r="HP2431" s="121"/>
      <c r="HQ2431" s="121"/>
      <c r="HR2431" s="121"/>
      <c r="HS2431" s="121"/>
      <c r="HT2431" s="121"/>
      <c r="HU2431" s="121"/>
      <c r="HV2431" s="121"/>
      <c r="HW2431" s="121"/>
      <c r="HX2431" s="121"/>
      <c r="HY2431" s="121"/>
      <c r="HZ2431" s="121"/>
      <c r="IA2431" s="121"/>
      <c r="IB2431" s="121"/>
      <c r="IC2431" s="121"/>
      <c r="ID2431" s="121"/>
      <c r="IE2431" s="121"/>
      <c r="IF2431" s="121"/>
      <c r="IG2431" s="121"/>
      <c r="IH2431" s="121"/>
      <c r="II2431" s="121"/>
      <c r="IJ2431" s="121"/>
      <c r="IK2431" s="121"/>
      <c r="IL2431" s="121"/>
      <c r="IM2431" s="121"/>
      <c r="IN2431" s="121"/>
      <c r="IO2431" s="121"/>
      <c r="IP2431" s="121"/>
      <c r="IQ2431" s="121"/>
      <c r="IR2431" s="121"/>
      <c r="IS2431" s="121"/>
      <c r="IT2431" s="121"/>
      <c r="IU2431" s="121"/>
      <c r="IV2431" s="121"/>
      <c r="IW2431" s="121"/>
      <c r="IX2431" s="121"/>
      <c r="IY2431" s="121"/>
      <c r="IZ2431" s="121"/>
      <c r="JA2431" s="121"/>
      <c r="JB2431" s="121"/>
      <c r="JC2431" s="121"/>
      <c r="JD2431" s="121"/>
      <c r="JE2431" s="121"/>
      <c r="JF2431" s="121"/>
      <c r="JG2431" s="121"/>
      <c r="JH2431" s="121"/>
      <c r="JI2431" s="121"/>
      <c r="JJ2431" s="121"/>
      <c r="JK2431" s="121"/>
      <c r="JL2431" s="121"/>
      <c r="JM2431" s="121"/>
      <c r="JN2431" s="121"/>
      <c r="JO2431" s="121"/>
      <c r="JP2431" s="121"/>
      <c r="JQ2431" s="121"/>
      <c r="JR2431" s="121"/>
      <c r="JS2431" s="121"/>
      <c r="JT2431" s="121"/>
      <c r="JU2431" s="121"/>
      <c r="JV2431" s="121"/>
      <c r="JW2431" s="121"/>
      <c r="JX2431" s="121"/>
      <c r="JY2431" s="121"/>
      <c r="JZ2431" s="121"/>
      <c r="KA2431" s="121"/>
      <c r="KB2431" s="121"/>
      <c r="KC2431" s="121"/>
      <c r="KD2431" s="121"/>
      <c r="KE2431" s="121"/>
      <c r="KF2431" s="121"/>
      <c r="KG2431" s="121"/>
      <c r="KH2431" s="121"/>
      <c r="KI2431" s="121"/>
      <c r="KJ2431" s="121"/>
      <c r="KK2431" s="121"/>
      <c r="KL2431" s="121"/>
      <c r="KM2431" s="121"/>
      <c r="KN2431" s="121"/>
      <c r="KO2431" s="121"/>
      <c r="KP2431" s="121"/>
      <c r="KQ2431" s="121"/>
      <c r="KR2431" s="121"/>
      <c r="KS2431" s="121"/>
      <c r="KT2431" s="121"/>
      <c r="KU2431" s="121"/>
      <c r="KV2431" s="121"/>
      <c r="KW2431" s="121"/>
      <c r="KX2431" s="121"/>
      <c r="KY2431" s="121"/>
      <c r="KZ2431" s="121"/>
      <c r="LA2431" s="121"/>
      <c r="LB2431" s="121"/>
      <c r="LC2431" s="121"/>
      <c r="LD2431" s="121"/>
      <c r="LE2431" s="121"/>
      <c r="LF2431" s="121"/>
      <c r="LG2431" s="121"/>
      <c r="LH2431" s="121"/>
      <c r="LI2431" s="121"/>
      <c r="LJ2431" s="121"/>
      <c r="LK2431" s="121"/>
      <c r="LL2431" s="121"/>
      <c r="LM2431" s="121"/>
      <c r="LN2431" s="121"/>
      <c r="LO2431" s="121"/>
      <c r="LP2431" s="121"/>
      <c r="LQ2431" s="121"/>
      <c r="LR2431" s="121"/>
      <c r="LS2431" s="121"/>
      <c r="LT2431" s="121"/>
      <c r="LU2431" s="121"/>
      <c r="LV2431" s="121"/>
      <c r="LW2431" s="121"/>
      <c r="LX2431" s="121"/>
      <c r="LY2431" s="121"/>
      <c r="LZ2431" s="121"/>
      <c r="MA2431" s="121"/>
      <c r="MB2431" s="121"/>
      <c r="MC2431" s="121"/>
      <c r="MD2431" s="121"/>
      <c r="ME2431" s="121"/>
      <c r="MF2431" s="121"/>
      <c r="MG2431" s="121"/>
      <c r="MH2431" s="121"/>
      <c r="MI2431" s="121"/>
      <c r="MJ2431" s="121"/>
      <c r="MK2431" s="121"/>
      <c r="ML2431" s="121"/>
      <c r="MM2431" s="121"/>
      <c r="MN2431" s="121"/>
      <c r="MO2431" s="121"/>
      <c r="MP2431" s="121"/>
      <c r="MQ2431" s="121"/>
      <c r="MR2431" s="121"/>
      <c r="MS2431" s="121"/>
      <c r="MT2431" s="121"/>
      <c r="MU2431" s="121"/>
      <c r="MV2431" s="121"/>
      <c r="MW2431" s="121"/>
      <c r="MX2431" s="121"/>
      <c r="MY2431" s="121"/>
      <c r="MZ2431" s="121"/>
      <c r="NA2431" s="121"/>
      <c r="NB2431" s="121"/>
      <c r="NC2431" s="121"/>
      <c r="ND2431" s="121"/>
      <c r="NE2431" s="121"/>
      <c r="NF2431" s="121"/>
      <c r="NG2431" s="121"/>
      <c r="NH2431" s="121"/>
      <c r="NI2431" s="121"/>
      <c r="NJ2431" s="121"/>
      <c r="NK2431" s="121"/>
      <c r="NL2431" s="121"/>
      <c r="NM2431" s="121"/>
      <c r="NN2431" s="121"/>
      <c r="NO2431" s="121"/>
      <c r="NP2431" s="121"/>
      <c r="NQ2431" s="121"/>
      <c r="NR2431" s="121"/>
      <c r="NS2431" s="121"/>
      <c r="NT2431" s="121"/>
      <c r="NU2431" s="121"/>
      <c r="NV2431" s="121"/>
      <c r="NW2431" s="121"/>
      <c r="NX2431" s="121"/>
      <c r="NY2431" s="121"/>
      <c r="NZ2431" s="121"/>
      <c r="OA2431" s="121"/>
      <c r="OB2431" s="121"/>
      <c r="OC2431" s="121"/>
      <c r="OD2431" s="121"/>
      <c r="OE2431" s="121"/>
      <c r="OF2431" s="121"/>
      <c r="OG2431" s="121"/>
      <c r="OH2431" s="121"/>
      <c r="OI2431" s="121"/>
      <c r="OJ2431" s="121"/>
      <c r="OK2431" s="121"/>
      <c r="OL2431" s="121"/>
      <c r="OM2431" s="121"/>
      <c r="ON2431" s="121"/>
      <c r="OO2431" s="121"/>
      <c r="OP2431" s="121"/>
      <c r="OQ2431" s="121"/>
      <c r="OR2431" s="121"/>
      <c r="OS2431" s="121"/>
      <c r="OT2431" s="121"/>
      <c r="OU2431" s="121"/>
      <c r="OV2431" s="121"/>
      <c r="OW2431" s="121"/>
      <c r="OX2431" s="121"/>
      <c r="OY2431" s="121"/>
      <c r="OZ2431" s="121"/>
      <c r="PA2431" s="121"/>
      <c r="PB2431" s="121"/>
      <c r="PC2431" s="121"/>
      <c r="PD2431" s="121"/>
      <c r="PE2431" s="121"/>
      <c r="PF2431" s="121"/>
      <c r="PG2431" s="121"/>
      <c r="PH2431" s="121"/>
      <c r="PI2431" s="121"/>
      <c r="PJ2431" s="121"/>
      <c r="PK2431" s="121"/>
      <c r="PL2431" s="121"/>
      <c r="PM2431" s="121"/>
      <c r="PN2431" s="121"/>
      <c r="PO2431" s="121"/>
      <c r="PP2431" s="121"/>
      <c r="PQ2431" s="121"/>
      <c r="PR2431" s="121"/>
      <c r="PS2431" s="121"/>
      <c r="PT2431" s="121"/>
      <c r="PU2431" s="121"/>
      <c r="PV2431" s="121"/>
      <c r="PW2431" s="121"/>
      <c r="PX2431" s="121"/>
      <c r="PY2431" s="121"/>
      <c r="PZ2431" s="121"/>
      <c r="QA2431" s="121"/>
      <c r="QB2431" s="121"/>
      <c r="QC2431" s="121"/>
      <c r="QD2431" s="121"/>
      <c r="QE2431" s="121"/>
      <c r="QF2431" s="121"/>
      <c r="QG2431" s="121"/>
      <c r="QH2431" s="121"/>
      <c r="QI2431" s="121"/>
      <c r="QJ2431" s="121"/>
      <c r="QK2431" s="121"/>
      <c r="QL2431" s="121"/>
      <c r="QM2431" s="121"/>
      <c r="QN2431" s="121"/>
      <c r="QO2431" s="121"/>
      <c r="QP2431" s="121"/>
      <c r="QQ2431" s="121"/>
      <c r="QR2431" s="121"/>
      <c r="QS2431" s="121"/>
      <c r="QT2431" s="121"/>
      <c r="QU2431" s="121"/>
      <c r="QV2431" s="121"/>
      <c r="QW2431" s="121"/>
      <c r="QX2431" s="121"/>
      <c r="QY2431" s="121"/>
      <c r="QZ2431" s="121"/>
      <c r="RA2431" s="121"/>
      <c r="RB2431" s="121"/>
      <c r="RC2431" s="121"/>
      <c r="RD2431" s="121"/>
      <c r="RE2431" s="121"/>
      <c r="RF2431" s="121"/>
      <c r="RG2431" s="121"/>
      <c r="RH2431" s="121"/>
      <c r="RI2431" s="121"/>
      <c r="RJ2431" s="121"/>
      <c r="RK2431" s="121"/>
      <c r="RL2431" s="121"/>
      <c r="RM2431" s="121"/>
      <c r="RN2431" s="121"/>
      <c r="RO2431" s="121"/>
      <c r="RP2431" s="121"/>
      <c r="RQ2431" s="121"/>
      <c r="RR2431" s="121"/>
      <c r="RS2431" s="121"/>
      <c r="RT2431" s="121"/>
      <c r="RU2431" s="121"/>
      <c r="RV2431" s="121"/>
      <c r="RW2431" s="121"/>
      <c r="RX2431" s="121"/>
      <c r="RY2431" s="121"/>
      <c r="RZ2431" s="121"/>
      <c r="SA2431" s="121"/>
      <c r="SB2431" s="121"/>
      <c r="SC2431" s="121"/>
      <c r="SD2431" s="121"/>
      <c r="SE2431" s="121"/>
      <c r="SF2431" s="121"/>
      <c r="SG2431" s="121"/>
      <c r="SH2431" s="121"/>
      <c r="SI2431" s="121"/>
      <c r="SJ2431" s="121"/>
      <c r="SK2431" s="121"/>
      <c r="SL2431" s="121"/>
      <c r="SM2431" s="121"/>
      <c r="SN2431" s="121"/>
      <c r="SO2431" s="121"/>
      <c r="SP2431" s="121"/>
      <c r="SQ2431" s="121"/>
      <c r="SR2431" s="121"/>
      <c r="SS2431" s="121"/>
      <c r="ST2431" s="121"/>
      <c r="SU2431" s="121"/>
      <c r="SV2431" s="121"/>
      <c r="SW2431" s="121"/>
      <c r="SX2431" s="121"/>
      <c r="SY2431" s="121"/>
      <c r="SZ2431" s="121"/>
      <c r="TA2431" s="121"/>
      <c r="TB2431" s="121"/>
      <c r="TC2431" s="121"/>
      <c r="TD2431" s="121"/>
      <c r="TE2431" s="121"/>
      <c r="TF2431" s="121"/>
      <c r="TG2431" s="121"/>
      <c r="TH2431" s="121"/>
      <c r="TI2431" s="121"/>
      <c r="TJ2431" s="121"/>
      <c r="TK2431" s="121"/>
      <c r="TL2431" s="121"/>
      <c r="TM2431" s="121"/>
      <c r="TN2431" s="121"/>
      <c r="TO2431" s="121"/>
      <c r="TP2431" s="121"/>
      <c r="TQ2431" s="121"/>
      <c r="TR2431" s="121"/>
      <c r="TS2431" s="121"/>
      <c r="TT2431" s="121"/>
      <c r="TU2431" s="121"/>
      <c r="TV2431" s="121"/>
      <c r="TW2431" s="121"/>
      <c r="TX2431" s="121"/>
      <c r="TY2431" s="121"/>
      <c r="TZ2431" s="121"/>
      <c r="UA2431" s="121"/>
      <c r="UB2431" s="121"/>
      <c r="UC2431" s="121"/>
      <c r="UD2431" s="121"/>
      <c r="UE2431" s="121"/>
      <c r="UF2431" s="121"/>
      <c r="UG2431" s="121"/>
      <c r="UH2431" s="121"/>
      <c r="UI2431" s="121"/>
      <c r="UJ2431" s="121"/>
      <c r="UK2431" s="121"/>
      <c r="UL2431" s="121"/>
      <c r="UM2431" s="121"/>
      <c r="UN2431" s="121"/>
      <c r="UO2431" s="121"/>
      <c r="UP2431" s="121"/>
      <c r="UQ2431" s="121"/>
      <c r="UR2431" s="121"/>
      <c r="US2431" s="121"/>
      <c r="UT2431" s="121"/>
      <c r="UU2431" s="121"/>
      <c r="UV2431" s="121"/>
      <c r="UW2431" s="121"/>
      <c r="UX2431" s="121"/>
      <c r="UY2431" s="121"/>
      <c r="UZ2431" s="121"/>
      <c r="VA2431" s="121"/>
      <c r="VB2431" s="121"/>
      <c r="VC2431" s="121"/>
      <c r="VD2431" s="121"/>
      <c r="VE2431" s="121"/>
      <c r="VF2431" s="121"/>
      <c r="VG2431" s="121"/>
      <c r="VH2431" s="121"/>
      <c r="VI2431" s="121"/>
      <c r="VJ2431" s="121"/>
      <c r="VK2431" s="121"/>
      <c r="VL2431" s="121"/>
      <c r="VM2431" s="121"/>
      <c r="VN2431" s="121"/>
      <c r="VO2431" s="121"/>
      <c r="VP2431" s="121"/>
      <c r="VQ2431" s="121"/>
      <c r="VR2431" s="121"/>
      <c r="VS2431" s="121"/>
      <c r="VT2431" s="121"/>
      <c r="VU2431" s="121"/>
      <c r="VV2431" s="121"/>
      <c r="VW2431" s="121"/>
      <c r="VX2431" s="121"/>
      <c r="VY2431" s="121"/>
      <c r="VZ2431" s="121"/>
      <c r="WA2431" s="121"/>
      <c r="WB2431" s="121"/>
      <c r="WC2431" s="121"/>
      <c r="WD2431" s="121"/>
      <c r="WE2431" s="121"/>
      <c r="WF2431" s="121"/>
      <c r="WG2431" s="121"/>
      <c r="WH2431" s="121"/>
      <c r="WI2431" s="121"/>
      <c r="WJ2431" s="121"/>
      <c r="WK2431" s="121"/>
      <c r="WL2431" s="121"/>
      <c r="WM2431" s="121"/>
      <c r="WN2431" s="121"/>
      <c r="WO2431" s="121"/>
      <c r="WP2431" s="121"/>
      <c r="WQ2431" s="121"/>
      <c r="WR2431" s="121"/>
      <c r="WS2431" s="121"/>
      <c r="WT2431" s="121"/>
      <c r="WU2431" s="121"/>
      <c r="WV2431" s="121"/>
      <c r="WW2431" s="121"/>
      <c r="WX2431" s="121"/>
      <c r="WY2431" s="121"/>
      <c r="WZ2431" s="121"/>
      <c r="XA2431" s="121"/>
      <c r="XB2431" s="121"/>
      <c r="XC2431" s="121"/>
      <c r="XD2431" s="121"/>
      <c r="XE2431" s="121"/>
      <c r="XF2431" s="121"/>
      <c r="XG2431" s="121"/>
      <c r="XH2431" s="121"/>
      <c r="XI2431" s="121"/>
      <c r="XJ2431" s="121"/>
      <c r="XK2431" s="121"/>
      <c r="XL2431" s="121"/>
      <c r="XM2431" s="121"/>
      <c r="XN2431" s="121"/>
      <c r="XO2431" s="121"/>
      <c r="XP2431" s="121"/>
      <c r="XQ2431" s="121"/>
      <c r="XR2431" s="121"/>
      <c r="XS2431" s="121"/>
      <c r="XT2431" s="121"/>
      <c r="XU2431" s="121"/>
      <c r="XV2431" s="121"/>
      <c r="XW2431" s="121"/>
      <c r="XX2431" s="121"/>
      <c r="XY2431" s="121"/>
      <c r="XZ2431" s="121"/>
      <c r="YA2431" s="121"/>
      <c r="YB2431" s="121"/>
      <c r="YC2431" s="121"/>
      <c r="YD2431" s="121"/>
      <c r="YE2431" s="121"/>
      <c r="YF2431" s="121"/>
      <c r="YG2431" s="121"/>
      <c r="YH2431" s="121"/>
      <c r="YI2431" s="121"/>
      <c r="YJ2431" s="121"/>
      <c r="YK2431" s="121"/>
      <c r="YL2431" s="121"/>
      <c r="YM2431" s="121"/>
      <c r="YN2431" s="121"/>
      <c r="YO2431" s="121"/>
      <c r="YP2431" s="121"/>
      <c r="YQ2431" s="121"/>
      <c r="YR2431" s="121"/>
      <c r="YS2431" s="121"/>
      <c r="YT2431" s="121"/>
      <c r="YU2431" s="121"/>
      <c r="YV2431" s="121"/>
      <c r="YW2431" s="121"/>
      <c r="YX2431" s="121"/>
      <c r="YY2431" s="121"/>
      <c r="YZ2431" s="121"/>
      <c r="ZA2431" s="121"/>
      <c r="ZB2431" s="121"/>
      <c r="ZC2431" s="121"/>
      <c r="ZD2431" s="121"/>
      <c r="ZE2431" s="121"/>
      <c r="ZF2431" s="121"/>
      <c r="ZG2431" s="121"/>
      <c r="ZH2431" s="121"/>
      <c r="ZI2431" s="121"/>
      <c r="ZJ2431" s="121"/>
      <c r="ZK2431" s="121"/>
      <c r="ZL2431" s="121"/>
      <c r="ZM2431" s="121"/>
      <c r="ZN2431" s="121"/>
      <c r="ZO2431" s="121"/>
      <c r="ZP2431" s="121"/>
      <c r="ZQ2431" s="121"/>
      <c r="ZR2431" s="121"/>
      <c r="ZS2431" s="121"/>
      <c r="ZT2431" s="121"/>
      <c r="ZU2431" s="121"/>
      <c r="ZV2431" s="121"/>
      <c r="ZW2431" s="121"/>
      <c r="ZX2431" s="121"/>
      <c r="ZY2431" s="121"/>
      <c r="ZZ2431" s="121"/>
      <c r="AAA2431" s="121"/>
      <c r="AAB2431" s="121"/>
      <c r="AAC2431" s="121"/>
      <c r="AAD2431" s="121"/>
      <c r="AAE2431" s="121"/>
      <c r="AAF2431" s="121"/>
      <c r="AAG2431" s="121"/>
      <c r="AAH2431" s="121"/>
      <c r="AAI2431" s="121"/>
      <c r="AAJ2431" s="121"/>
      <c r="AAK2431" s="121"/>
      <c r="AAL2431" s="121"/>
      <c r="AAM2431" s="121"/>
      <c r="AAN2431" s="121"/>
      <c r="AAO2431" s="121"/>
      <c r="AAP2431" s="121"/>
      <c r="AAQ2431" s="121"/>
      <c r="AAR2431" s="121"/>
      <c r="AAS2431" s="121"/>
      <c r="AAT2431" s="121"/>
      <c r="AAU2431" s="121"/>
      <c r="AAV2431" s="121"/>
      <c r="AAW2431" s="121"/>
      <c r="AAX2431" s="121"/>
      <c r="AAY2431" s="121"/>
      <c r="AAZ2431" s="121"/>
      <c r="ABA2431" s="121"/>
      <c r="ABB2431" s="121"/>
      <c r="ABC2431" s="121"/>
      <c r="ABD2431" s="121"/>
      <c r="ABE2431" s="121"/>
      <c r="ABF2431" s="121"/>
      <c r="ABG2431" s="121"/>
      <c r="ABH2431" s="121"/>
      <c r="ABI2431" s="121"/>
      <c r="ABJ2431" s="121"/>
      <c r="ABK2431" s="121"/>
      <c r="ABL2431" s="121"/>
      <c r="ABM2431" s="121"/>
      <c r="ABN2431" s="121"/>
      <c r="ABO2431" s="121"/>
      <c r="ABP2431" s="121"/>
      <c r="ABQ2431" s="121"/>
      <c r="ABR2431" s="121"/>
      <c r="ABS2431" s="121"/>
      <c r="ABT2431" s="121"/>
      <c r="ABU2431" s="121"/>
      <c r="ABV2431" s="121"/>
      <c r="ABW2431" s="121"/>
      <c r="ABX2431" s="121"/>
      <c r="ABY2431" s="121"/>
      <c r="ABZ2431" s="121"/>
      <c r="ACA2431" s="121"/>
      <c r="ACB2431" s="121"/>
      <c r="ACC2431" s="121"/>
      <c r="ACD2431" s="121"/>
      <c r="ACE2431" s="121"/>
      <c r="ACF2431" s="121"/>
      <c r="ACG2431" s="121"/>
      <c r="ACH2431" s="121"/>
      <c r="ACI2431" s="121"/>
      <c r="ACJ2431" s="121"/>
      <c r="ACK2431" s="121"/>
      <c r="ACL2431" s="121"/>
      <c r="ACM2431" s="121"/>
      <c r="ACN2431" s="121"/>
      <c r="ACO2431" s="121"/>
      <c r="ACP2431" s="121"/>
      <c r="ACQ2431" s="121"/>
      <c r="ACR2431" s="121"/>
      <c r="ACS2431" s="121"/>
      <c r="ACT2431" s="121"/>
      <c r="ACU2431" s="121"/>
      <c r="ACV2431" s="121"/>
      <c r="ACW2431" s="121"/>
      <c r="ACX2431" s="121"/>
      <c r="ACY2431" s="121"/>
      <c r="ACZ2431" s="121"/>
      <c r="ADA2431" s="121"/>
      <c r="ADB2431" s="121"/>
      <c r="ADC2431" s="121"/>
      <c r="ADD2431" s="121"/>
      <c r="ADE2431" s="121"/>
      <c r="ADF2431" s="121"/>
      <c r="ADG2431" s="121"/>
      <c r="ADH2431" s="121"/>
      <c r="ADI2431" s="121"/>
      <c r="ADJ2431" s="121"/>
      <c r="ADK2431" s="121"/>
      <c r="ADL2431" s="121"/>
      <c r="ADM2431" s="121"/>
      <c r="ADN2431" s="121"/>
      <c r="ADO2431" s="121"/>
      <c r="ADP2431" s="121"/>
      <c r="ADQ2431" s="121"/>
      <c r="ADR2431" s="121"/>
      <c r="ADS2431" s="121"/>
      <c r="ADT2431" s="121"/>
      <c r="ADU2431" s="121"/>
      <c r="ADV2431" s="121"/>
      <c r="ADW2431" s="121"/>
      <c r="ADX2431" s="121"/>
      <c r="ADY2431" s="121"/>
      <c r="ADZ2431" s="121"/>
      <c r="AEA2431" s="121"/>
      <c r="AEB2431" s="121"/>
      <c r="AEC2431" s="121"/>
      <c r="AED2431" s="121"/>
      <c r="AEE2431" s="121"/>
      <c r="AEF2431" s="121"/>
      <c r="AEG2431" s="121"/>
      <c r="AEH2431" s="121"/>
      <c r="AEI2431" s="121"/>
      <c r="AEJ2431" s="121"/>
      <c r="AEK2431" s="121"/>
      <c r="AEL2431" s="121"/>
      <c r="AEM2431" s="121"/>
      <c r="AEN2431" s="121"/>
      <c r="AEO2431" s="121"/>
      <c r="AEP2431" s="121"/>
      <c r="AEQ2431" s="121"/>
      <c r="AER2431" s="121"/>
      <c r="AES2431" s="121"/>
      <c r="AET2431" s="121"/>
      <c r="AEU2431" s="121"/>
      <c r="AEV2431" s="121"/>
      <c r="AEW2431" s="121"/>
      <c r="AEX2431" s="121"/>
      <c r="AEY2431" s="121"/>
      <c r="AEZ2431" s="121"/>
      <c r="AFA2431" s="121"/>
      <c r="AFB2431" s="121"/>
      <c r="AFC2431" s="121"/>
      <c r="AFD2431" s="121"/>
      <c r="AFE2431" s="121"/>
      <c r="AFF2431" s="121"/>
      <c r="AFG2431" s="121"/>
      <c r="AFH2431" s="121"/>
      <c r="AFI2431" s="121"/>
      <c r="AFJ2431" s="121"/>
      <c r="AFK2431" s="121"/>
      <c r="AFL2431" s="121"/>
      <c r="AFM2431" s="121"/>
      <c r="AFN2431" s="121"/>
      <c r="AFO2431" s="121"/>
      <c r="AFP2431" s="121"/>
      <c r="AFQ2431" s="121"/>
      <c r="AFR2431" s="121"/>
      <c r="AFS2431" s="121"/>
      <c r="AFT2431" s="121"/>
      <c r="AFU2431" s="121"/>
      <c r="AFV2431" s="121"/>
      <c r="AFW2431" s="121"/>
      <c r="AFX2431" s="121"/>
      <c r="AFY2431" s="121"/>
      <c r="AFZ2431" s="121"/>
      <c r="AGA2431" s="121"/>
      <c r="AGB2431" s="121"/>
      <c r="AGC2431" s="121"/>
      <c r="AGD2431" s="121"/>
      <c r="AGE2431" s="121"/>
      <c r="AGF2431" s="121"/>
      <c r="AGG2431" s="121"/>
      <c r="AGH2431" s="121"/>
      <c r="AGI2431" s="121"/>
      <c r="AGJ2431" s="121"/>
      <c r="AGK2431" s="121"/>
      <c r="AGL2431" s="121"/>
      <c r="AGM2431" s="121"/>
      <c r="AGN2431" s="121"/>
      <c r="AGO2431" s="121"/>
      <c r="AGP2431" s="121"/>
      <c r="AGQ2431" s="121"/>
      <c r="AGR2431" s="121"/>
      <c r="AGS2431" s="121"/>
      <c r="AGT2431" s="121"/>
      <c r="AGU2431" s="121"/>
      <c r="AGV2431" s="121"/>
      <c r="AGW2431" s="121"/>
      <c r="AGX2431" s="121"/>
      <c r="AGY2431" s="121"/>
      <c r="AGZ2431" s="121"/>
      <c r="AHA2431" s="121"/>
      <c r="AHB2431" s="121"/>
      <c r="AHC2431" s="121"/>
      <c r="AHD2431" s="121"/>
      <c r="AHE2431" s="121"/>
      <c r="AHF2431" s="121"/>
      <c r="AHG2431" s="121"/>
      <c r="AHH2431" s="121"/>
      <c r="AHI2431" s="121"/>
      <c r="AHJ2431" s="121"/>
      <c r="AHK2431" s="121"/>
      <c r="AHL2431" s="121"/>
      <c r="AHM2431" s="121"/>
      <c r="AHN2431" s="121"/>
      <c r="AHO2431" s="121"/>
      <c r="AHP2431" s="121"/>
      <c r="AHQ2431" s="121"/>
      <c r="AHR2431" s="121"/>
      <c r="AHS2431" s="121"/>
      <c r="AHT2431" s="121"/>
      <c r="AHU2431" s="121"/>
      <c r="AHV2431" s="121"/>
      <c r="AHW2431" s="121"/>
      <c r="AHX2431" s="121"/>
      <c r="AHY2431" s="121"/>
      <c r="AHZ2431" s="121"/>
      <c r="AIA2431" s="121"/>
      <c r="AIB2431" s="121"/>
      <c r="AIC2431" s="121"/>
      <c r="AID2431" s="121"/>
      <c r="AIE2431" s="121"/>
      <c r="AIF2431" s="121"/>
      <c r="AIG2431" s="121"/>
      <c r="AIH2431" s="121"/>
      <c r="AII2431" s="121"/>
      <c r="AIJ2431" s="121"/>
      <c r="AIK2431" s="121"/>
      <c r="AIL2431" s="121"/>
      <c r="AIM2431" s="121"/>
      <c r="AIN2431" s="121"/>
      <c r="AIO2431" s="121"/>
      <c r="AIP2431" s="121"/>
      <c r="AIQ2431" s="121"/>
      <c r="AIR2431" s="121"/>
      <c r="AIS2431" s="121"/>
      <c r="AIT2431" s="121"/>
      <c r="AIU2431" s="121"/>
      <c r="AIV2431" s="121"/>
      <c r="AIW2431" s="121"/>
      <c r="AIX2431" s="121"/>
      <c r="AIY2431" s="121"/>
      <c r="AIZ2431" s="121"/>
      <c r="AJA2431" s="121"/>
      <c r="AJB2431" s="121"/>
      <c r="AJC2431" s="121"/>
      <c r="AJD2431" s="121"/>
      <c r="AJE2431" s="121"/>
      <c r="AJF2431" s="121"/>
      <c r="AJG2431" s="121"/>
      <c r="AJH2431" s="121"/>
      <c r="AJI2431" s="121"/>
      <c r="AJJ2431" s="121"/>
      <c r="AJK2431" s="121"/>
      <c r="AJL2431" s="121"/>
      <c r="AJM2431" s="121"/>
      <c r="AJN2431" s="121"/>
      <c r="AJO2431" s="121"/>
      <c r="AJP2431" s="121"/>
      <c r="AJQ2431" s="121"/>
      <c r="AJR2431" s="121"/>
      <c r="AJS2431" s="121"/>
      <c r="AJT2431" s="121"/>
      <c r="AJU2431" s="121"/>
      <c r="AJV2431" s="121"/>
      <c r="AJW2431" s="121"/>
      <c r="AJX2431" s="121"/>
      <c r="AJY2431" s="121"/>
      <c r="AJZ2431" s="121"/>
      <c r="AKA2431" s="121"/>
      <c r="AKB2431" s="121"/>
      <c r="AKC2431" s="121"/>
      <c r="AKD2431" s="121"/>
      <c r="AKE2431" s="121"/>
      <c r="AKF2431" s="121"/>
      <c r="AKG2431" s="121"/>
      <c r="AKH2431" s="121"/>
      <c r="AKI2431" s="121"/>
      <c r="AKJ2431" s="121"/>
      <c r="AKK2431" s="121"/>
      <c r="AKL2431" s="121"/>
      <c r="AKM2431" s="121"/>
      <c r="AKN2431" s="121"/>
      <c r="AKO2431" s="121"/>
      <c r="AKP2431" s="121"/>
      <c r="AKQ2431" s="121"/>
      <c r="AKR2431" s="121"/>
      <c r="AKS2431" s="121"/>
      <c r="AKT2431" s="121"/>
      <c r="AKU2431" s="121"/>
      <c r="AKV2431" s="121"/>
      <c r="AKW2431" s="121"/>
      <c r="AKX2431" s="121"/>
      <c r="AKY2431" s="121"/>
      <c r="AKZ2431" s="121"/>
      <c r="ALA2431" s="121"/>
      <c r="ALB2431" s="121"/>
      <c r="ALC2431" s="121"/>
      <c r="ALD2431" s="121"/>
      <c r="ALE2431" s="121"/>
      <c r="ALF2431" s="121"/>
      <c r="ALG2431" s="121"/>
      <c r="ALH2431" s="121"/>
      <c r="ALI2431" s="121"/>
      <c r="ALJ2431" s="121"/>
      <c r="ALK2431" s="121"/>
      <c r="ALL2431" s="121"/>
      <c r="ALM2431" s="121"/>
      <c r="ALN2431" s="121"/>
      <c r="ALO2431" s="121"/>
      <c r="ALP2431" s="121"/>
      <c r="ALQ2431" s="121"/>
      <c r="ALR2431" s="121"/>
      <c r="ALS2431" s="121"/>
      <c r="ALT2431" s="121"/>
      <c r="ALU2431" s="121"/>
      <c r="ALV2431" s="121"/>
      <c r="ALW2431" s="121"/>
      <c r="ALX2431" s="121"/>
      <c r="ALY2431" s="121"/>
      <c r="ALZ2431" s="121"/>
      <c r="AMA2431" s="121"/>
      <c r="AMB2431" s="121"/>
      <c r="AMC2431" s="121"/>
      <c r="AMD2431" s="121"/>
      <c r="AME2431" s="121"/>
      <c r="AMF2431" s="121"/>
      <c r="AMG2431" s="121"/>
      <c r="AMH2431" s="121"/>
      <c r="AMI2431" s="121"/>
      <c r="AMJ2431" s="121"/>
      <c r="AMK2431" s="121"/>
    </row>
    <row r="2432" spans="1:1025" s="304" customFormat="1" ht="43.2">
      <c r="A2432" s="15">
        <v>2429</v>
      </c>
      <c r="B2432" s="300" t="s">
        <v>18</v>
      </c>
      <c r="C2432" s="300" t="s">
        <v>73</v>
      </c>
      <c r="D2432" s="301" t="s">
        <v>152</v>
      </c>
      <c r="E2432" s="301" t="s">
        <v>769</v>
      </c>
      <c r="F2432" s="302" t="s">
        <v>938</v>
      </c>
      <c r="G2432" s="292" t="s">
        <v>6082</v>
      </c>
      <c r="H2432" s="303" t="s">
        <v>6083</v>
      </c>
      <c r="I2432" s="301" t="s">
        <v>2042</v>
      </c>
      <c r="J2432" s="301" t="s">
        <v>7297</v>
      </c>
      <c r="K2432" s="302" t="s">
        <v>2807</v>
      </c>
      <c r="L2432" s="64" t="s">
        <v>5150</v>
      </c>
      <c r="M2432" s="282" t="s">
        <v>6084</v>
      </c>
    </row>
    <row r="2433" spans="1:1025" s="304" customFormat="1" ht="43.2">
      <c r="A2433" s="15">
        <v>2430</v>
      </c>
      <c r="B2433" s="301" t="s">
        <v>25</v>
      </c>
      <c r="C2433" s="300" t="s">
        <v>73</v>
      </c>
      <c r="D2433" s="301" t="s">
        <v>152</v>
      </c>
      <c r="E2433" s="301" t="s">
        <v>770</v>
      </c>
      <c r="F2433" s="302" t="s">
        <v>938</v>
      </c>
      <c r="G2433" s="292" t="s">
        <v>961</v>
      </c>
      <c r="H2433" s="301" t="s">
        <v>5000</v>
      </c>
      <c r="I2433" s="301" t="s">
        <v>2043</v>
      </c>
      <c r="J2433" s="301" t="s">
        <v>7298</v>
      </c>
      <c r="K2433" s="301" t="s">
        <v>5151</v>
      </c>
      <c r="L2433" s="64" t="s">
        <v>5150</v>
      </c>
      <c r="M2433" s="282" t="s">
        <v>6084</v>
      </c>
    </row>
    <row r="2434" spans="1:1025" s="304" customFormat="1" ht="43.2">
      <c r="A2434" s="15">
        <v>2431</v>
      </c>
      <c r="B2434" s="301" t="s">
        <v>26</v>
      </c>
      <c r="C2434" s="300" t="s">
        <v>73</v>
      </c>
      <c r="D2434" s="301" t="s">
        <v>152</v>
      </c>
      <c r="E2434" s="301" t="s">
        <v>771</v>
      </c>
      <c r="F2434" s="302" t="s">
        <v>938</v>
      </c>
      <c r="G2434" s="305" t="s">
        <v>1040</v>
      </c>
      <c r="H2434" s="306" t="s">
        <v>6085</v>
      </c>
      <c r="I2434" s="301" t="s">
        <v>2044</v>
      </c>
      <c r="J2434" s="301" t="s">
        <v>7297</v>
      </c>
      <c r="K2434" s="301" t="s">
        <v>2808</v>
      </c>
      <c r="L2434" s="64" t="s">
        <v>5150</v>
      </c>
      <c r="M2434" s="282" t="s">
        <v>6084</v>
      </c>
    </row>
    <row r="2435" spans="1:1025" s="304" customFormat="1" ht="43.2">
      <c r="A2435" s="15">
        <v>2432</v>
      </c>
      <c r="B2435" s="301" t="s">
        <v>26</v>
      </c>
      <c r="C2435" s="300" t="s">
        <v>73</v>
      </c>
      <c r="D2435" s="301" t="s">
        <v>152</v>
      </c>
      <c r="E2435" s="301" t="s">
        <v>772</v>
      </c>
      <c r="F2435" s="302" t="s">
        <v>938</v>
      </c>
      <c r="G2435" s="293" t="s">
        <v>1042</v>
      </c>
      <c r="H2435" s="293" t="s">
        <v>6086</v>
      </c>
      <c r="I2435" s="301" t="s">
        <v>2045</v>
      </c>
      <c r="J2435" s="301" t="s">
        <v>7299</v>
      </c>
      <c r="K2435" s="301" t="s">
        <v>5151</v>
      </c>
      <c r="L2435" s="64" t="s">
        <v>5150</v>
      </c>
      <c r="M2435" s="282" t="s">
        <v>6084</v>
      </c>
    </row>
    <row r="2436" spans="1:1025" s="304" customFormat="1" ht="43.2">
      <c r="A2436" s="15">
        <v>2433</v>
      </c>
      <c r="B2436" s="301" t="s">
        <v>28</v>
      </c>
      <c r="C2436" s="300" t="s">
        <v>73</v>
      </c>
      <c r="D2436" s="301" t="s">
        <v>152</v>
      </c>
      <c r="E2436" s="301" t="s">
        <v>773</v>
      </c>
      <c r="F2436" s="302" t="s">
        <v>938</v>
      </c>
      <c r="G2436" s="293" t="s">
        <v>1045</v>
      </c>
      <c r="H2436" s="293" t="s">
        <v>6087</v>
      </c>
      <c r="I2436" s="301" t="s">
        <v>2046</v>
      </c>
      <c r="J2436" s="301" t="s">
        <v>7297</v>
      </c>
      <c r="K2436" s="302" t="s">
        <v>2807</v>
      </c>
      <c r="L2436" s="64" t="s">
        <v>5150</v>
      </c>
      <c r="M2436" s="282" t="s">
        <v>6084</v>
      </c>
    </row>
    <row r="2437" spans="1:1025" s="304" customFormat="1" ht="66.599999999999994">
      <c r="A2437" s="15">
        <v>2434</v>
      </c>
      <c r="B2437" s="301" t="s">
        <v>28</v>
      </c>
      <c r="C2437" s="300" t="s">
        <v>73</v>
      </c>
      <c r="D2437" s="301" t="s">
        <v>152</v>
      </c>
      <c r="E2437" s="302" t="s">
        <v>774</v>
      </c>
      <c r="F2437" s="302" t="s">
        <v>938</v>
      </c>
      <c r="G2437" s="293" t="s">
        <v>1047</v>
      </c>
      <c r="H2437" s="293" t="s">
        <v>6088</v>
      </c>
      <c r="I2437" s="302" t="s">
        <v>2047</v>
      </c>
      <c r="J2437" s="301" t="s">
        <v>7300</v>
      </c>
      <c r="K2437" s="301" t="s">
        <v>2809</v>
      </c>
      <c r="L2437" s="64" t="s">
        <v>5150</v>
      </c>
      <c r="M2437" s="282" t="s">
        <v>6084</v>
      </c>
    </row>
    <row r="2438" spans="1:1025" s="108" customFormat="1" ht="64.8">
      <c r="A2438" s="15">
        <v>2435</v>
      </c>
      <c r="B2438" s="16" t="s">
        <v>25</v>
      </c>
      <c r="C2438" s="274" t="s">
        <v>6089</v>
      </c>
      <c r="D2438" s="16" t="s">
        <v>6090</v>
      </c>
      <c r="E2438" s="16" t="s">
        <v>4421</v>
      </c>
      <c r="F2438" s="16" t="s">
        <v>938</v>
      </c>
      <c r="G2438" s="16" t="s">
        <v>961</v>
      </c>
      <c r="H2438" s="16" t="s">
        <v>6091</v>
      </c>
      <c r="I2438" s="16" t="s">
        <v>4422</v>
      </c>
      <c r="J2438" s="16" t="s">
        <v>6092</v>
      </c>
      <c r="K2438" s="16"/>
      <c r="L2438" s="18"/>
      <c r="M2438" s="63" t="s">
        <v>6093</v>
      </c>
      <c r="N2438" s="121"/>
      <c r="O2438" s="121"/>
      <c r="P2438" s="121"/>
      <c r="Q2438" s="121"/>
      <c r="R2438" s="121"/>
      <c r="S2438" s="121"/>
      <c r="T2438" s="121"/>
      <c r="U2438" s="121"/>
      <c r="V2438" s="121"/>
      <c r="W2438" s="121"/>
      <c r="X2438" s="121"/>
      <c r="Y2438" s="121"/>
      <c r="Z2438" s="121"/>
      <c r="AA2438" s="121"/>
      <c r="AB2438" s="121"/>
      <c r="AC2438" s="121"/>
      <c r="AD2438" s="121"/>
      <c r="AE2438" s="121"/>
      <c r="AF2438" s="121"/>
      <c r="AG2438" s="121"/>
      <c r="AH2438" s="121"/>
      <c r="AI2438" s="121"/>
      <c r="AJ2438" s="121"/>
      <c r="AK2438" s="121"/>
      <c r="AL2438" s="121"/>
      <c r="AM2438" s="121"/>
      <c r="AN2438" s="121"/>
      <c r="AO2438" s="121"/>
      <c r="AP2438" s="121"/>
      <c r="AQ2438" s="121"/>
      <c r="AR2438" s="121"/>
      <c r="AS2438" s="121"/>
      <c r="AT2438" s="121"/>
      <c r="AU2438" s="121"/>
      <c r="AV2438" s="121"/>
      <c r="AW2438" s="121"/>
      <c r="AX2438" s="121"/>
      <c r="AY2438" s="121"/>
      <c r="AZ2438" s="121"/>
      <c r="BA2438" s="121"/>
      <c r="BB2438" s="121"/>
      <c r="BC2438" s="121"/>
      <c r="BD2438" s="121"/>
      <c r="BE2438" s="121"/>
      <c r="BF2438" s="121"/>
      <c r="BG2438" s="121"/>
      <c r="BH2438" s="121"/>
      <c r="BI2438" s="121"/>
      <c r="BJ2438" s="121"/>
      <c r="BK2438" s="121"/>
      <c r="BL2438" s="121"/>
      <c r="BM2438" s="121"/>
      <c r="BN2438" s="121"/>
      <c r="BO2438" s="121"/>
      <c r="BP2438" s="121"/>
      <c r="BQ2438" s="121"/>
      <c r="BR2438" s="121"/>
      <c r="BS2438" s="121"/>
      <c r="BT2438" s="121"/>
      <c r="BU2438" s="121"/>
      <c r="BV2438" s="121"/>
      <c r="BW2438" s="121"/>
      <c r="BX2438" s="121"/>
      <c r="BY2438" s="121"/>
      <c r="BZ2438" s="121"/>
      <c r="CA2438" s="121"/>
      <c r="CB2438" s="121"/>
      <c r="CC2438" s="121"/>
      <c r="CD2438" s="121"/>
      <c r="CE2438" s="121"/>
      <c r="CF2438" s="121"/>
      <c r="CG2438" s="121"/>
      <c r="CH2438" s="121"/>
      <c r="CI2438" s="121"/>
      <c r="CJ2438" s="121"/>
      <c r="CK2438" s="121"/>
      <c r="CL2438" s="121"/>
      <c r="CM2438" s="121"/>
      <c r="CN2438" s="121"/>
      <c r="CO2438" s="121"/>
      <c r="CP2438" s="121"/>
      <c r="CQ2438" s="121"/>
      <c r="CR2438" s="121"/>
      <c r="CS2438" s="121"/>
      <c r="CT2438" s="121"/>
      <c r="CU2438" s="121"/>
      <c r="CV2438" s="121"/>
      <c r="CW2438" s="121"/>
      <c r="CX2438" s="121"/>
      <c r="CY2438" s="121"/>
      <c r="CZ2438" s="121"/>
      <c r="DA2438" s="121"/>
      <c r="DB2438" s="121"/>
      <c r="DC2438" s="121"/>
      <c r="DD2438" s="121"/>
      <c r="DE2438" s="121"/>
      <c r="DF2438" s="121"/>
      <c r="DG2438" s="121"/>
      <c r="DH2438" s="121"/>
      <c r="DI2438" s="121"/>
      <c r="DJ2438" s="121"/>
      <c r="DK2438" s="121"/>
      <c r="DL2438" s="121"/>
      <c r="DM2438" s="121"/>
      <c r="DN2438" s="121"/>
      <c r="DO2438" s="121"/>
      <c r="DP2438" s="121"/>
      <c r="DQ2438" s="121"/>
      <c r="DR2438" s="121"/>
      <c r="DS2438" s="121"/>
      <c r="DT2438" s="121"/>
      <c r="DU2438" s="121"/>
      <c r="DV2438" s="121"/>
      <c r="DW2438" s="121"/>
      <c r="DX2438" s="121"/>
      <c r="DY2438" s="121"/>
      <c r="DZ2438" s="121"/>
      <c r="EA2438" s="121"/>
      <c r="EB2438" s="121"/>
      <c r="EC2438" s="121"/>
      <c r="ED2438" s="121"/>
      <c r="EE2438" s="121"/>
      <c r="EF2438" s="121"/>
      <c r="EG2438" s="121"/>
      <c r="EH2438" s="121"/>
      <c r="EI2438" s="121"/>
      <c r="EJ2438" s="121"/>
      <c r="EK2438" s="121"/>
      <c r="EL2438" s="121"/>
      <c r="EM2438" s="121"/>
      <c r="EN2438" s="121"/>
      <c r="EO2438" s="121"/>
      <c r="EP2438" s="121"/>
      <c r="EQ2438" s="121"/>
      <c r="ER2438" s="121"/>
      <c r="ES2438" s="121"/>
      <c r="ET2438" s="121"/>
      <c r="EU2438" s="121"/>
      <c r="EV2438" s="121"/>
      <c r="EW2438" s="121"/>
      <c r="EX2438" s="121"/>
      <c r="EY2438" s="121"/>
      <c r="EZ2438" s="121"/>
      <c r="FA2438" s="121"/>
      <c r="FB2438" s="121"/>
      <c r="FC2438" s="121"/>
      <c r="FD2438" s="121"/>
      <c r="FE2438" s="121"/>
      <c r="FF2438" s="121"/>
      <c r="FG2438" s="121"/>
      <c r="FH2438" s="121"/>
      <c r="FI2438" s="121"/>
      <c r="FJ2438" s="121"/>
      <c r="FK2438" s="121"/>
      <c r="FL2438" s="121"/>
      <c r="FM2438" s="121"/>
      <c r="FN2438" s="121"/>
      <c r="FO2438" s="121"/>
      <c r="FP2438" s="121"/>
      <c r="FQ2438" s="121"/>
      <c r="FR2438" s="121"/>
      <c r="FS2438" s="121"/>
      <c r="FT2438" s="121"/>
      <c r="FU2438" s="121"/>
      <c r="FV2438" s="121"/>
      <c r="FW2438" s="121"/>
      <c r="FX2438" s="121"/>
      <c r="FY2438" s="121"/>
      <c r="FZ2438" s="121"/>
      <c r="GA2438" s="121"/>
      <c r="GB2438" s="121"/>
      <c r="GC2438" s="121"/>
      <c r="GD2438" s="121"/>
      <c r="GE2438" s="121"/>
      <c r="GF2438" s="121"/>
      <c r="GG2438" s="121"/>
      <c r="GH2438" s="121"/>
      <c r="GI2438" s="121"/>
      <c r="GJ2438" s="121"/>
      <c r="GK2438" s="121"/>
      <c r="GL2438" s="121"/>
      <c r="GM2438" s="121"/>
      <c r="GN2438" s="121"/>
      <c r="GO2438" s="121"/>
      <c r="GP2438" s="121"/>
      <c r="GQ2438" s="121"/>
      <c r="GR2438" s="121"/>
      <c r="GS2438" s="121"/>
      <c r="GT2438" s="121"/>
      <c r="GU2438" s="121"/>
      <c r="GV2438" s="121"/>
      <c r="GW2438" s="121"/>
      <c r="GX2438" s="121"/>
      <c r="GY2438" s="121"/>
      <c r="GZ2438" s="121"/>
      <c r="HA2438" s="121"/>
      <c r="HB2438" s="121"/>
      <c r="HC2438" s="121"/>
      <c r="HD2438" s="121"/>
      <c r="HE2438" s="121"/>
      <c r="HF2438" s="121"/>
      <c r="HG2438" s="121"/>
      <c r="HH2438" s="121"/>
      <c r="HI2438" s="121"/>
      <c r="HJ2438" s="121"/>
      <c r="HK2438" s="121"/>
      <c r="HL2438" s="121"/>
      <c r="HM2438" s="121"/>
      <c r="HN2438" s="121"/>
      <c r="HO2438" s="121"/>
      <c r="HP2438" s="121"/>
      <c r="HQ2438" s="121"/>
      <c r="HR2438" s="121"/>
      <c r="HS2438" s="121"/>
      <c r="HT2438" s="121"/>
      <c r="HU2438" s="121"/>
      <c r="HV2438" s="121"/>
      <c r="HW2438" s="121"/>
      <c r="HX2438" s="121"/>
      <c r="HY2438" s="121"/>
      <c r="HZ2438" s="121"/>
      <c r="IA2438" s="121"/>
      <c r="IB2438" s="121"/>
      <c r="IC2438" s="121"/>
      <c r="ID2438" s="121"/>
      <c r="IE2438" s="121"/>
      <c r="IF2438" s="121"/>
      <c r="IG2438" s="121"/>
      <c r="IH2438" s="121"/>
      <c r="II2438" s="121"/>
      <c r="IJ2438" s="121"/>
      <c r="IK2438" s="121"/>
      <c r="IL2438" s="121"/>
      <c r="IM2438" s="121"/>
      <c r="IN2438" s="121"/>
      <c r="IO2438" s="121"/>
      <c r="IP2438" s="121"/>
      <c r="IQ2438" s="121"/>
      <c r="IR2438" s="121"/>
      <c r="IS2438" s="121"/>
      <c r="IT2438" s="121"/>
      <c r="IU2438" s="121"/>
      <c r="IV2438" s="121"/>
      <c r="IW2438" s="121"/>
      <c r="IX2438" s="121"/>
      <c r="IY2438" s="121"/>
      <c r="IZ2438" s="121"/>
      <c r="JA2438" s="121"/>
      <c r="JB2438" s="121"/>
      <c r="JC2438" s="121"/>
      <c r="JD2438" s="121"/>
      <c r="JE2438" s="121"/>
      <c r="JF2438" s="121"/>
      <c r="JG2438" s="121"/>
      <c r="JH2438" s="121"/>
      <c r="JI2438" s="121"/>
      <c r="JJ2438" s="121"/>
      <c r="JK2438" s="121"/>
      <c r="JL2438" s="121"/>
      <c r="JM2438" s="121"/>
      <c r="JN2438" s="121"/>
      <c r="JO2438" s="121"/>
      <c r="JP2438" s="121"/>
      <c r="JQ2438" s="121"/>
      <c r="JR2438" s="121"/>
      <c r="JS2438" s="121"/>
      <c r="JT2438" s="121"/>
      <c r="JU2438" s="121"/>
      <c r="JV2438" s="121"/>
      <c r="JW2438" s="121"/>
      <c r="JX2438" s="121"/>
      <c r="JY2438" s="121"/>
      <c r="JZ2438" s="121"/>
      <c r="KA2438" s="121"/>
      <c r="KB2438" s="121"/>
      <c r="KC2438" s="121"/>
      <c r="KD2438" s="121"/>
      <c r="KE2438" s="121"/>
      <c r="KF2438" s="121"/>
      <c r="KG2438" s="121"/>
      <c r="KH2438" s="121"/>
      <c r="KI2438" s="121"/>
      <c r="KJ2438" s="121"/>
      <c r="KK2438" s="121"/>
      <c r="KL2438" s="121"/>
      <c r="KM2438" s="121"/>
      <c r="KN2438" s="121"/>
      <c r="KO2438" s="121"/>
      <c r="KP2438" s="121"/>
      <c r="KQ2438" s="121"/>
      <c r="KR2438" s="121"/>
      <c r="KS2438" s="121"/>
      <c r="KT2438" s="121"/>
      <c r="KU2438" s="121"/>
      <c r="KV2438" s="121"/>
      <c r="KW2438" s="121"/>
      <c r="KX2438" s="121"/>
      <c r="KY2438" s="121"/>
      <c r="KZ2438" s="121"/>
      <c r="LA2438" s="121"/>
      <c r="LB2438" s="121"/>
      <c r="LC2438" s="121"/>
      <c r="LD2438" s="121"/>
      <c r="LE2438" s="121"/>
      <c r="LF2438" s="121"/>
      <c r="LG2438" s="121"/>
      <c r="LH2438" s="121"/>
      <c r="LI2438" s="121"/>
      <c r="LJ2438" s="121"/>
      <c r="LK2438" s="121"/>
      <c r="LL2438" s="121"/>
      <c r="LM2438" s="121"/>
      <c r="LN2438" s="121"/>
      <c r="LO2438" s="121"/>
      <c r="LP2438" s="121"/>
      <c r="LQ2438" s="121"/>
      <c r="LR2438" s="121"/>
      <c r="LS2438" s="121"/>
      <c r="LT2438" s="121"/>
      <c r="LU2438" s="121"/>
      <c r="LV2438" s="121"/>
      <c r="LW2438" s="121"/>
      <c r="LX2438" s="121"/>
      <c r="LY2438" s="121"/>
      <c r="LZ2438" s="121"/>
      <c r="MA2438" s="121"/>
      <c r="MB2438" s="121"/>
      <c r="MC2438" s="121"/>
      <c r="MD2438" s="121"/>
      <c r="ME2438" s="121"/>
      <c r="MF2438" s="121"/>
      <c r="MG2438" s="121"/>
      <c r="MH2438" s="121"/>
      <c r="MI2438" s="121"/>
      <c r="MJ2438" s="121"/>
      <c r="MK2438" s="121"/>
      <c r="ML2438" s="121"/>
      <c r="MM2438" s="121"/>
      <c r="MN2438" s="121"/>
      <c r="MO2438" s="121"/>
      <c r="MP2438" s="121"/>
      <c r="MQ2438" s="121"/>
      <c r="MR2438" s="121"/>
      <c r="MS2438" s="121"/>
      <c r="MT2438" s="121"/>
      <c r="MU2438" s="121"/>
      <c r="MV2438" s="121"/>
      <c r="MW2438" s="121"/>
      <c r="MX2438" s="121"/>
      <c r="MY2438" s="121"/>
      <c r="MZ2438" s="121"/>
      <c r="NA2438" s="121"/>
      <c r="NB2438" s="121"/>
      <c r="NC2438" s="121"/>
      <c r="ND2438" s="121"/>
      <c r="NE2438" s="121"/>
      <c r="NF2438" s="121"/>
      <c r="NG2438" s="121"/>
      <c r="NH2438" s="121"/>
      <c r="NI2438" s="121"/>
      <c r="NJ2438" s="121"/>
      <c r="NK2438" s="121"/>
      <c r="NL2438" s="121"/>
      <c r="NM2438" s="121"/>
      <c r="NN2438" s="121"/>
      <c r="NO2438" s="121"/>
      <c r="NP2438" s="121"/>
      <c r="NQ2438" s="121"/>
      <c r="NR2438" s="121"/>
      <c r="NS2438" s="121"/>
      <c r="NT2438" s="121"/>
      <c r="NU2438" s="121"/>
      <c r="NV2438" s="121"/>
      <c r="NW2438" s="121"/>
      <c r="NX2438" s="121"/>
      <c r="NY2438" s="121"/>
      <c r="NZ2438" s="121"/>
      <c r="OA2438" s="121"/>
      <c r="OB2438" s="121"/>
      <c r="OC2438" s="121"/>
      <c r="OD2438" s="121"/>
      <c r="OE2438" s="121"/>
      <c r="OF2438" s="121"/>
      <c r="OG2438" s="121"/>
      <c r="OH2438" s="121"/>
      <c r="OI2438" s="121"/>
      <c r="OJ2438" s="121"/>
      <c r="OK2438" s="121"/>
      <c r="OL2438" s="121"/>
      <c r="OM2438" s="121"/>
      <c r="ON2438" s="121"/>
      <c r="OO2438" s="121"/>
      <c r="OP2438" s="121"/>
      <c r="OQ2438" s="121"/>
      <c r="OR2438" s="121"/>
      <c r="OS2438" s="121"/>
      <c r="OT2438" s="121"/>
      <c r="OU2438" s="121"/>
      <c r="OV2438" s="121"/>
      <c r="OW2438" s="121"/>
      <c r="OX2438" s="121"/>
      <c r="OY2438" s="121"/>
      <c r="OZ2438" s="121"/>
      <c r="PA2438" s="121"/>
      <c r="PB2438" s="121"/>
      <c r="PC2438" s="121"/>
      <c r="PD2438" s="121"/>
      <c r="PE2438" s="121"/>
      <c r="PF2438" s="121"/>
      <c r="PG2438" s="121"/>
      <c r="PH2438" s="121"/>
      <c r="PI2438" s="121"/>
      <c r="PJ2438" s="121"/>
      <c r="PK2438" s="121"/>
      <c r="PL2438" s="121"/>
      <c r="PM2438" s="121"/>
      <c r="PN2438" s="121"/>
      <c r="PO2438" s="121"/>
      <c r="PP2438" s="121"/>
      <c r="PQ2438" s="121"/>
      <c r="PR2438" s="121"/>
      <c r="PS2438" s="121"/>
      <c r="PT2438" s="121"/>
      <c r="PU2438" s="121"/>
      <c r="PV2438" s="121"/>
      <c r="PW2438" s="121"/>
      <c r="PX2438" s="121"/>
      <c r="PY2438" s="121"/>
      <c r="PZ2438" s="121"/>
      <c r="QA2438" s="121"/>
      <c r="QB2438" s="121"/>
      <c r="QC2438" s="121"/>
      <c r="QD2438" s="121"/>
      <c r="QE2438" s="121"/>
      <c r="QF2438" s="121"/>
      <c r="QG2438" s="121"/>
      <c r="QH2438" s="121"/>
      <c r="QI2438" s="121"/>
      <c r="QJ2438" s="121"/>
      <c r="QK2438" s="121"/>
      <c r="QL2438" s="121"/>
      <c r="QM2438" s="121"/>
      <c r="QN2438" s="121"/>
      <c r="QO2438" s="121"/>
      <c r="QP2438" s="121"/>
      <c r="QQ2438" s="121"/>
      <c r="QR2438" s="121"/>
      <c r="QS2438" s="121"/>
      <c r="QT2438" s="121"/>
      <c r="QU2438" s="121"/>
      <c r="QV2438" s="121"/>
      <c r="QW2438" s="121"/>
      <c r="QX2438" s="121"/>
      <c r="QY2438" s="121"/>
      <c r="QZ2438" s="121"/>
      <c r="RA2438" s="121"/>
      <c r="RB2438" s="121"/>
      <c r="RC2438" s="121"/>
      <c r="RD2438" s="121"/>
      <c r="RE2438" s="121"/>
      <c r="RF2438" s="121"/>
      <c r="RG2438" s="121"/>
      <c r="RH2438" s="121"/>
      <c r="RI2438" s="121"/>
      <c r="RJ2438" s="121"/>
      <c r="RK2438" s="121"/>
      <c r="RL2438" s="121"/>
      <c r="RM2438" s="121"/>
      <c r="RN2438" s="121"/>
      <c r="RO2438" s="121"/>
      <c r="RP2438" s="121"/>
      <c r="RQ2438" s="121"/>
      <c r="RR2438" s="121"/>
      <c r="RS2438" s="121"/>
      <c r="RT2438" s="121"/>
      <c r="RU2438" s="121"/>
      <c r="RV2438" s="121"/>
      <c r="RW2438" s="121"/>
      <c r="RX2438" s="121"/>
      <c r="RY2438" s="121"/>
      <c r="RZ2438" s="121"/>
      <c r="SA2438" s="121"/>
      <c r="SB2438" s="121"/>
      <c r="SC2438" s="121"/>
      <c r="SD2438" s="121"/>
      <c r="SE2438" s="121"/>
      <c r="SF2438" s="121"/>
      <c r="SG2438" s="121"/>
      <c r="SH2438" s="121"/>
      <c r="SI2438" s="121"/>
      <c r="SJ2438" s="121"/>
      <c r="SK2438" s="121"/>
      <c r="SL2438" s="121"/>
      <c r="SM2438" s="121"/>
      <c r="SN2438" s="121"/>
      <c r="SO2438" s="121"/>
      <c r="SP2438" s="121"/>
      <c r="SQ2438" s="121"/>
      <c r="SR2438" s="121"/>
      <c r="SS2438" s="121"/>
      <c r="ST2438" s="121"/>
      <c r="SU2438" s="121"/>
      <c r="SV2438" s="121"/>
      <c r="SW2438" s="121"/>
      <c r="SX2438" s="121"/>
      <c r="SY2438" s="121"/>
      <c r="SZ2438" s="121"/>
      <c r="TA2438" s="121"/>
      <c r="TB2438" s="121"/>
      <c r="TC2438" s="121"/>
      <c r="TD2438" s="121"/>
      <c r="TE2438" s="121"/>
      <c r="TF2438" s="121"/>
      <c r="TG2438" s="121"/>
      <c r="TH2438" s="121"/>
      <c r="TI2438" s="121"/>
      <c r="TJ2438" s="121"/>
      <c r="TK2438" s="121"/>
      <c r="TL2438" s="121"/>
      <c r="TM2438" s="121"/>
      <c r="TN2438" s="121"/>
      <c r="TO2438" s="121"/>
      <c r="TP2438" s="121"/>
      <c r="TQ2438" s="121"/>
      <c r="TR2438" s="121"/>
      <c r="TS2438" s="121"/>
      <c r="TT2438" s="121"/>
      <c r="TU2438" s="121"/>
      <c r="TV2438" s="121"/>
      <c r="TW2438" s="121"/>
      <c r="TX2438" s="121"/>
      <c r="TY2438" s="121"/>
      <c r="TZ2438" s="121"/>
      <c r="UA2438" s="121"/>
      <c r="UB2438" s="121"/>
      <c r="UC2438" s="121"/>
      <c r="UD2438" s="121"/>
      <c r="UE2438" s="121"/>
      <c r="UF2438" s="121"/>
      <c r="UG2438" s="121"/>
      <c r="UH2438" s="121"/>
      <c r="UI2438" s="121"/>
      <c r="UJ2438" s="121"/>
      <c r="UK2438" s="121"/>
      <c r="UL2438" s="121"/>
      <c r="UM2438" s="121"/>
      <c r="UN2438" s="121"/>
      <c r="UO2438" s="121"/>
      <c r="UP2438" s="121"/>
      <c r="UQ2438" s="121"/>
      <c r="UR2438" s="121"/>
      <c r="US2438" s="121"/>
      <c r="UT2438" s="121"/>
      <c r="UU2438" s="121"/>
      <c r="UV2438" s="121"/>
      <c r="UW2438" s="121"/>
      <c r="UX2438" s="121"/>
      <c r="UY2438" s="121"/>
      <c r="UZ2438" s="121"/>
      <c r="VA2438" s="121"/>
      <c r="VB2438" s="121"/>
      <c r="VC2438" s="121"/>
      <c r="VD2438" s="121"/>
      <c r="VE2438" s="121"/>
      <c r="VF2438" s="121"/>
      <c r="VG2438" s="121"/>
      <c r="VH2438" s="121"/>
      <c r="VI2438" s="121"/>
      <c r="VJ2438" s="121"/>
      <c r="VK2438" s="121"/>
      <c r="VL2438" s="121"/>
      <c r="VM2438" s="121"/>
      <c r="VN2438" s="121"/>
      <c r="VO2438" s="121"/>
      <c r="VP2438" s="121"/>
      <c r="VQ2438" s="121"/>
      <c r="VR2438" s="121"/>
      <c r="VS2438" s="121"/>
      <c r="VT2438" s="121"/>
      <c r="VU2438" s="121"/>
      <c r="VV2438" s="121"/>
      <c r="VW2438" s="121"/>
      <c r="VX2438" s="121"/>
      <c r="VY2438" s="121"/>
      <c r="VZ2438" s="121"/>
      <c r="WA2438" s="121"/>
      <c r="WB2438" s="121"/>
      <c r="WC2438" s="121"/>
      <c r="WD2438" s="121"/>
      <c r="WE2438" s="121"/>
      <c r="WF2438" s="121"/>
      <c r="WG2438" s="121"/>
      <c r="WH2438" s="121"/>
      <c r="WI2438" s="121"/>
      <c r="WJ2438" s="121"/>
      <c r="WK2438" s="121"/>
      <c r="WL2438" s="121"/>
      <c r="WM2438" s="121"/>
      <c r="WN2438" s="121"/>
      <c r="WO2438" s="121"/>
      <c r="WP2438" s="121"/>
      <c r="WQ2438" s="121"/>
      <c r="WR2438" s="121"/>
      <c r="WS2438" s="121"/>
      <c r="WT2438" s="121"/>
      <c r="WU2438" s="121"/>
      <c r="WV2438" s="121"/>
      <c r="WW2438" s="121"/>
      <c r="WX2438" s="121"/>
      <c r="WY2438" s="121"/>
      <c r="WZ2438" s="121"/>
      <c r="XA2438" s="121"/>
      <c r="XB2438" s="121"/>
      <c r="XC2438" s="121"/>
      <c r="XD2438" s="121"/>
      <c r="XE2438" s="121"/>
      <c r="XF2438" s="121"/>
      <c r="XG2438" s="121"/>
      <c r="XH2438" s="121"/>
      <c r="XI2438" s="121"/>
      <c r="XJ2438" s="121"/>
      <c r="XK2438" s="121"/>
      <c r="XL2438" s="121"/>
      <c r="XM2438" s="121"/>
      <c r="XN2438" s="121"/>
      <c r="XO2438" s="121"/>
      <c r="XP2438" s="121"/>
      <c r="XQ2438" s="121"/>
      <c r="XR2438" s="121"/>
      <c r="XS2438" s="121"/>
      <c r="XT2438" s="121"/>
      <c r="XU2438" s="121"/>
      <c r="XV2438" s="121"/>
      <c r="XW2438" s="121"/>
      <c r="XX2438" s="121"/>
      <c r="XY2438" s="121"/>
      <c r="XZ2438" s="121"/>
      <c r="YA2438" s="121"/>
      <c r="YB2438" s="121"/>
      <c r="YC2438" s="121"/>
      <c r="YD2438" s="121"/>
      <c r="YE2438" s="121"/>
      <c r="YF2438" s="121"/>
      <c r="YG2438" s="121"/>
      <c r="YH2438" s="121"/>
      <c r="YI2438" s="121"/>
      <c r="YJ2438" s="121"/>
      <c r="YK2438" s="121"/>
      <c r="YL2438" s="121"/>
      <c r="YM2438" s="121"/>
      <c r="YN2438" s="121"/>
      <c r="YO2438" s="121"/>
      <c r="YP2438" s="121"/>
      <c r="YQ2438" s="121"/>
      <c r="YR2438" s="121"/>
      <c r="YS2438" s="121"/>
      <c r="YT2438" s="121"/>
      <c r="YU2438" s="121"/>
      <c r="YV2438" s="121"/>
      <c r="YW2438" s="121"/>
      <c r="YX2438" s="121"/>
      <c r="YY2438" s="121"/>
      <c r="YZ2438" s="121"/>
      <c r="ZA2438" s="121"/>
      <c r="ZB2438" s="121"/>
      <c r="ZC2438" s="121"/>
      <c r="ZD2438" s="121"/>
      <c r="ZE2438" s="121"/>
      <c r="ZF2438" s="121"/>
      <c r="ZG2438" s="121"/>
      <c r="ZH2438" s="121"/>
      <c r="ZI2438" s="121"/>
      <c r="ZJ2438" s="121"/>
      <c r="ZK2438" s="121"/>
      <c r="ZL2438" s="121"/>
      <c r="ZM2438" s="121"/>
      <c r="ZN2438" s="121"/>
      <c r="ZO2438" s="121"/>
      <c r="ZP2438" s="121"/>
      <c r="ZQ2438" s="121"/>
      <c r="ZR2438" s="121"/>
      <c r="ZS2438" s="121"/>
      <c r="ZT2438" s="121"/>
      <c r="ZU2438" s="121"/>
      <c r="ZV2438" s="121"/>
      <c r="ZW2438" s="121"/>
      <c r="ZX2438" s="121"/>
      <c r="ZY2438" s="121"/>
      <c r="ZZ2438" s="121"/>
      <c r="AAA2438" s="121"/>
      <c r="AAB2438" s="121"/>
      <c r="AAC2438" s="121"/>
      <c r="AAD2438" s="121"/>
      <c r="AAE2438" s="121"/>
      <c r="AAF2438" s="121"/>
      <c r="AAG2438" s="121"/>
      <c r="AAH2438" s="121"/>
      <c r="AAI2438" s="121"/>
      <c r="AAJ2438" s="121"/>
      <c r="AAK2438" s="121"/>
      <c r="AAL2438" s="121"/>
      <c r="AAM2438" s="121"/>
      <c r="AAN2438" s="121"/>
      <c r="AAO2438" s="121"/>
      <c r="AAP2438" s="121"/>
      <c r="AAQ2438" s="121"/>
      <c r="AAR2438" s="121"/>
      <c r="AAS2438" s="121"/>
      <c r="AAT2438" s="121"/>
      <c r="AAU2438" s="121"/>
      <c r="AAV2438" s="121"/>
      <c r="AAW2438" s="121"/>
      <c r="AAX2438" s="121"/>
      <c r="AAY2438" s="121"/>
      <c r="AAZ2438" s="121"/>
      <c r="ABA2438" s="121"/>
      <c r="ABB2438" s="121"/>
      <c r="ABC2438" s="121"/>
      <c r="ABD2438" s="121"/>
      <c r="ABE2438" s="121"/>
      <c r="ABF2438" s="121"/>
      <c r="ABG2438" s="121"/>
      <c r="ABH2438" s="121"/>
      <c r="ABI2438" s="121"/>
      <c r="ABJ2438" s="121"/>
      <c r="ABK2438" s="121"/>
      <c r="ABL2438" s="121"/>
      <c r="ABM2438" s="121"/>
      <c r="ABN2438" s="121"/>
      <c r="ABO2438" s="121"/>
      <c r="ABP2438" s="121"/>
      <c r="ABQ2438" s="121"/>
      <c r="ABR2438" s="121"/>
      <c r="ABS2438" s="121"/>
      <c r="ABT2438" s="121"/>
      <c r="ABU2438" s="121"/>
      <c r="ABV2438" s="121"/>
      <c r="ABW2438" s="121"/>
      <c r="ABX2438" s="121"/>
      <c r="ABY2438" s="121"/>
      <c r="ABZ2438" s="121"/>
      <c r="ACA2438" s="121"/>
      <c r="ACB2438" s="121"/>
      <c r="ACC2438" s="121"/>
      <c r="ACD2438" s="121"/>
      <c r="ACE2438" s="121"/>
      <c r="ACF2438" s="121"/>
      <c r="ACG2438" s="121"/>
      <c r="ACH2438" s="121"/>
      <c r="ACI2438" s="121"/>
      <c r="ACJ2438" s="121"/>
      <c r="ACK2438" s="121"/>
      <c r="ACL2438" s="121"/>
      <c r="ACM2438" s="121"/>
      <c r="ACN2438" s="121"/>
      <c r="ACO2438" s="121"/>
      <c r="ACP2438" s="121"/>
      <c r="ACQ2438" s="121"/>
      <c r="ACR2438" s="121"/>
      <c r="ACS2438" s="121"/>
      <c r="ACT2438" s="121"/>
      <c r="ACU2438" s="121"/>
      <c r="ACV2438" s="121"/>
      <c r="ACW2438" s="121"/>
      <c r="ACX2438" s="121"/>
      <c r="ACY2438" s="121"/>
      <c r="ACZ2438" s="121"/>
      <c r="ADA2438" s="121"/>
      <c r="ADB2438" s="121"/>
      <c r="ADC2438" s="121"/>
      <c r="ADD2438" s="121"/>
      <c r="ADE2438" s="121"/>
      <c r="ADF2438" s="121"/>
      <c r="ADG2438" s="121"/>
      <c r="ADH2438" s="121"/>
      <c r="ADI2438" s="121"/>
      <c r="ADJ2438" s="121"/>
      <c r="ADK2438" s="121"/>
      <c r="ADL2438" s="121"/>
      <c r="ADM2438" s="121"/>
      <c r="ADN2438" s="121"/>
      <c r="ADO2438" s="121"/>
      <c r="ADP2438" s="121"/>
      <c r="ADQ2438" s="121"/>
      <c r="ADR2438" s="121"/>
      <c r="ADS2438" s="121"/>
      <c r="ADT2438" s="121"/>
      <c r="ADU2438" s="121"/>
      <c r="ADV2438" s="121"/>
      <c r="ADW2438" s="121"/>
      <c r="ADX2438" s="121"/>
      <c r="ADY2438" s="121"/>
      <c r="ADZ2438" s="121"/>
      <c r="AEA2438" s="121"/>
      <c r="AEB2438" s="121"/>
      <c r="AEC2438" s="121"/>
      <c r="AED2438" s="121"/>
      <c r="AEE2438" s="121"/>
      <c r="AEF2438" s="121"/>
      <c r="AEG2438" s="121"/>
      <c r="AEH2438" s="121"/>
      <c r="AEI2438" s="121"/>
      <c r="AEJ2438" s="121"/>
      <c r="AEK2438" s="121"/>
      <c r="AEL2438" s="121"/>
      <c r="AEM2438" s="121"/>
      <c r="AEN2438" s="121"/>
      <c r="AEO2438" s="121"/>
      <c r="AEP2438" s="121"/>
      <c r="AEQ2438" s="121"/>
      <c r="AER2438" s="121"/>
      <c r="AES2438" s="121"/>
      <c r="AET2438" s="121"/>
      <c r="AEU2438" s="121"/>
      <c r="AEV2438" s="121"/>
      <c r="AEW2438" s="121"/>
      <c r="AEX2438" s="121"/>
      <c r="AEY2438" s="121"/>
      <c r="AEZ2438" s="121"/>
      <c r="AFA2438" s="121"/>
      <c r="AFB2438" s="121"/>
      <c r="AFC2438" s="121"/>
      <c r="AFD2438" s="121"/>
      <c r="AFE2438" s="121"/>
      <c r="AFF2438" s="121"/>
      <c r="AFG2438" s="121"/>
      <c r="AFH2438" s="121"/>
      <c r="AFI2438" s="121"/>
      <c r="AFJ2438" s="121"/>
      <c r="AFK2438" s="121"/>
      <c r="AFL2438" s="121"/>
      <c r="AFM2438" s="121"/>
      <c r="AFN2438" s="121"/>
      <c r="AFO2438" s="121"/>
      <c r="AFP2438" s="121"/>
      <c r="AFQ2438" s="121"/>
      <c r="AFR2438" s="121"/>
      <c r="AFS2438" s="121"/>
      <c r="AFT2438" s="121"/>
      <c r="AFU2438" s="121"/>
      <c r="AFV2438" s="121"/>
      <c r="AFW2438" s="121"/>
      <c r="AFX2438" s="121"/>
      <c r="AFY2438" s="121"/>
      <c r="AFZ2438" s="121"/>
      <c r="AGA2438" s="121"/>
      <c r="AGB2438" s="121"/>
      <c r="AGC2438" s="121"/>
      <c r="AGD2438" s="121"/>
      <c r="AGE2438" s="121"/>
      <c r="AGF2438" s="121"/>
      <c r="AGG2438" s="121"/>
      <c r="AGH2438" s="121"/>
      <c r="AGI2438" s="121"/>
      <c r="AGJ2438" s="121"/>
      <c r="AGK2438" s="121"/>
      <c r="AGL2438" s="121"/>
      <c r="AGM2438" s="121"/>
      <c r="AGN2438" s="121"/>
      <c r="AGO2438" s="121"/>
      <c r="AGP2438" s="121"/>
      <c r="AGQ2438" s="121"/>
      <c r="AGR2438" s="121"/>
      <c r="AGS2438" s="121"/>
      <c r="AGT2438" s="121"/>
      <c r="AGU2438" s="121"/>
      <c r="AGV2438" s="121"/>
      <c r="AGW2438" s="121"/>
      <c r="AGX2438" s="121"/>
      <c r="AGY2438" s="121"/>
      <c r="AGZ2438" s="121"/>
      <c r="AHA2438" s="121"/>
      <c r="AHB2438" s="121"/>
      <c r="AHC2438" s="121"/>
      <c r="AHD2438" s="121"/>
      <c r="AHE2438" s="121"/>
      <c r="AHF2438" s="121"/>
      <c r="AHG2438" s="121"/>
      <c r="AHH2438" s="121"/>
      <c r="AHI2438" s="121"/>
      <c r="AHJ2438" s="121"/>
      <c r="AHK2438" s="121"/>
      <c r="AHL2438" s="121"/>
      <c r="AHM2438" s="121"/>
      <c r="AHN2438" s="121"/>
      <c r="AHO2438" s="121"/>
      <c r="AHP2438" s="121"/>
      <c r="AHQ2438" s="121"/>
      <c r="AHR2438" s="121"/>
      <c r="AHS2438" s="121"/>
      <c r="AHT2438" s="121"/>
      <c r="AHU2438" s="121"/>
      <c r="AHV2438" s="121"/>
      <c r="AHW2438" s="121"/>
      <c r="AHX2438" s="121"/>
      <c r="AHY2438" s="121"/>
      <c r="AHZ2438" s="121"/>
      <c r="AIA2438" s="121"/>
      <c r="AIB2438" s="121"/>
      <c r="AIC2438" s="121"/>
      <c r="AID2438" s="121"/>
      <c r="AIE2438" s="121"/>
      <c r="AIF2438" s="121"/>
      <c r="AIG2438" s="121"/>
      <c r="AIH2438" s="121"/>
      <c r="AII2438" s="121"/>
      <c r="AIJ2438" s="121"/>
      <c r="AIK2438" s="121"/>
      <c r="AIL2438" s="121"/>
      <c r="AIM2438" s="121"/>
      <c r="AIN2438" s="121"/>
      <c r="AIO2438" s="121"/>
      <c r="AIP2438" s="121"/>
      <c r="AIQ2438" s="121"/>
      <c r="AIR2438" s="121"/>
      <c r="AIS2438" s="121"/>
      <c r="AIT2438" s="121"/>
      <c r="AIU2438" s="121"/>
      <c r="AIV2438" s="121"/>
      <c r="AIW2438" s="121"/>
      <c r="AIX2438" s="121"/>
      <c r="AIY2438" s="121"/>
      <c r="AIZ2438" s="121"/>
      <c r="AJA2438" s="121"/>
      <c r="AJB2438" s="121"/>
      <c r="AJC2438" s="121"/>
      <c r="AJD2438" s="121"/>
      <c r="AJE2438" s="121"/>
      <c r="AJF2438" s="121"/>
      <c r="AJG2438" s="121"/>
      <c r="AJH2438" s="121"/>
      <c r="AJI2438" s="121"/>
      <c r="AJJ2438" s="121"/>
      <c r="AJK2438" s="121"/>
      <c r="AJL2438" s="121"/>
      <c r="AJM2438" s="121"/>
      <c r="AJN2438" s="121"/>
      <c r="AJO2438" s="121"/>
      <c r="AJP2438" s="121"/>
      <c r="AJQ2438" s="121"/>
      <c r="AJR2438" s="121"/>
      <c r="AJS2438" s="121"/>
      <c r="AJT2438" s="121"/>
      <c r="AJU2438" s="121"/>
      <c r="AJV2438" s="121"/>
      <c r="AJW2438" s="121"/>
      <c r="AJX2438" s="121"/>
      <c r="AJY2438" s="121"/>
      <c r="AJZ2438" s="121"/>
      <c r="AKA2438" s="121"/>
      <c r="AKB2438" s="121"/>
      <c r="AKC2438" s="121"/>
      <c r="AKD2438" s="121"/>
      <c r="AKE2438" s="121"/>
      <c r="AKF2438" s="121"/>
      <c r="AKG2438" s="121"/>
      <c r="AKH2438" s="121"/>
      <c r="AKI2438" s="121"/>
      <c r="AKJ2438" s="121"/>
      <c r="AKK2438" s="121"/>
      <c r="AKL2438" s="121"/>
      <c r="AKM2438" s="121"/>
      <c r="AKN2438" s="121"/>
      <c r="AKO2438" s="121"/>
      <c r="AKP2438" s="121"/>
      <c r="AKQ2438" s="121"/>
      <c r="AKR2438" s="121"/>
      <c r="AKS2438" s="121"/>
      <c r="AKT2438" s="121"/>
      <c r="AKU2438" s="121"/>
      <c r="AKV2438" s="121"/>
      <c r="AKW2438" s="121"/>
      <c r="AKX2438" s="121"/>
      <c r="AKY2438" s="121"/>
      <c r="AKZ2438" s="121"/>
      <c r="ALA2438" s="121"/>
      <c r="ALB2438" s="121"/>
      <c r="ALC2438" s="121"/>
      <c r="ALD2438" s="121"/>
      <c r="ALE2438" s="121"/>
      <c r="ALF2438" s="121"/>
      <c r="ALG2438" s="121"/>
      <c r="ALH2438" s="121"/>
      <c r="ALI2438" s="121"/>
      <c r="ALJ2438" s="121"/>
      <c r="ALK2438" s="121"/>
      <c r="ALL2438" s="121"/>
      <c r="ALM2438" s="121"/>
      <c r="ALN2438" s="121"/>
      <c r="ALO2438" s="121"/>
      <c r="ALP2438" s="121"/>
      <c r="ALQ2438" s="121"/>
      <c r="ALR2438" s="121"/>
      <c r="ALS2438" s="121"/>
      <c r="ALT2438" s="121"/>
      <c r="ALU2438" s="121"/>
      <c r="ALV2438" s="121"/>
      <c r="ALW2438" s="121"/>
      <c r="ALX2438" s="121"/>
      <c r="ALY2438" s="121"/>
      <c r="ALZ2438" s="121"/>
      <c r="AMA2438" s="121"/>
      <c r="AMB2438" s="121"/>
      <c r="AMC2438" s="121"/>
      <c r="AMD2438" s="121"/>
      <c r="AME2438" s="121"/>
      <c r="AMF2438" s="121"/>
      <c r="AMG2438" s="121"/>
      <c r="AMH2438" s="121"/>
      <c r="AMI2438" s="121"/>
      <c r="AMJ2438" s="121"/>
      <c r="AMK2438" s="121"/>
    </row>
    <row r="2439" spans="1:1025" s="108" customFormat="1" ht="43.2">
      <c r="A2439" s="15">
        <v>2436</v>
      </c>
      <c r="B2439" s="16" t="s">
        <v>25</v>
      </c>
      <c r="C2439" s="16" t="s">
        <v>6089</v>
      </c>
      <c r="D2439" s="16" t="s">
        <v>6090</v>
      </c>
      <c r="E2439" s="16" t="s">
        <v>4423</v>
      </c>
      <c r="F2439" s="16" t="s">
        <v>938</v>
      </c>
      <c r="G2439" s="16" t="s">
        <v>948</v>
      </c>
      <c r="H2439" s="16" t="s">
        <v>4424</v>
      </c>
      <c r="I2439" s="16" t="s">
        <v>4425</v>
      </c>
      <c r="J2439" s="16" t="s">
        <v>6092</v>
      </c>
      <c r="K2439" s="16"/>
      <c r="L2439" s="16"/>
      <c r="M2439" s="16"/>
      <c r="N2439" s="121"/>
      <c r="O2439" s="121"/>
      <c r="P2439" s="121"/>
      <c r="Q2439" s="121"/>
      <c r="R2439" s="121"/>
      <c r="S2439" s="121"/>
      <c r="T2439" s="121"/>
      <c r="U2439" s="121"/>
      <c r="V2439" s="121"/>
      <c r="W2439" s="121"/>
      <c r="X2439" s="121"/>
      <c r="Y2439" s="121"/>
      <c r="Z2439" s="121"/>
      <c r="AA2439" s="121"/>
      <c r="AB2439" s="121"/>
      <c r="AC2439" s="121"/>
      <c r="AD2439" s="121"/>
      <c r="AE2439" s="121"/>
      <c r="AF2439" s="121"/>
      <c r="AG2439" s="121"/>
      <c r="AH2439" s="121"/>
      <c r="AI2439" s="121"/>
      <c r="AJ2439" s="121"/>
      <c r="AK2439" s="121"/>
      <c r="AL2439" s="121"/>
      <c r="AM2439" s="121"/>
      <c r="AN2439" s="121"/>
      <c r="AO2439" s="121"/>
      <c r="AP2439" s="121"/>
      <c r="AQ2439" s="121"/>
      <c r="AR2439" s="121"/>
      <c r="AS2439" s="121"/>
      <c r="AT2439" s="121"/>
      <c r="AU2439" s="121"/>
      <c r="AV2439" s="121"/>
      <c r="AW2439" s="121"/>
      <c r="AX2439" s="121"/>
      <c r="AY2439" s="121"/>
      <c r="AZ2439" s="121"/>
      <c r="BA2439" s="121"/>
      <c r="BB2439" s="121"/>
      <c r="BC2439" s="121"/>
      <c r="BD2439" s="121"/>
      <c r="BE2439" s="121"/>
      <c r="BF2439" s="121"/>
      <c r="BG2439" s="121"/>
      <c r="BH2439" s="121"/>
      <c r="BI2439" s="121"/>
      <c r="BJ2439" s="121"/>
      <c r="BK2439" s="121"/>
      <c r="BL2439" s="121"/>
      <c r="BM2439" s="121"/>
      <c r="BN2439" s="121"/>
      <c r="BO2439" s="121"/>
      <c r="BP2439" s="121"/>
      <c r="BQ2439" s="121"/>
      <c r="BR2439" s="121"/>
      <c r="BS2439" s="121"/>
      <c r="BT2439" s="121"/>
      <c r="BU2439" s="121"/>
      <c r="BV2439" s="121"/>
      <c r="BW2439" s="121"/>
      <c r="BX2439" s="121"/>
      <c r="BY2439" s="121"/>
      <c r="BZ2439" s="121"/>
      <c r="CA2439" s="121"/>
      <c r="CB2439" s="121"/>
      <c r="CC2439" s="121"/>
      <c r="CD2439" s="121"/>
      <c r="CE2439" s="121"/>
      <c r="CF2439" s="121"/>
      <c r="CG2439" s="121"/>
      <c r="CH2439" s="121"/>
      <c r="CI2439" s="121"/>
      <c r="CJ2439" s="121"/>
      <c r="CK2439" s="121"/>
      <c r="CL2439" s="121"/>
      <c r="CM2439" s="121"/>
      <c r="CN2439" s="121"/>
      <c r="CO2439" s="121"/>
      <c r="CP2439" s="121"/>
      <c r="CQ2439" s="121"/>
      <c r="CR2439" s="121"/>
      <c r="CS2439" s="121"/>
      <c r="CT2439" s="121"/>
      <c r="CU2439" s="121"/>
      <c r="CV2439" s="121"/>
      <c r="CW2439" s="121"/>
      <c r="CX2439" s="121"/>
      <c r="CY2439" s="121"/>
      <c r="CZ2439" s="121"/>
      <c r="DA2439" s="121"/>
      <c r="DB2439" s="121"/>
      <c r="DC2439" s="121"/>
      <c r="DD2439" s="121"/>
      <c r="DE2439" s="121"/>
      <c r="DF2439" s="121"/>
      <c r="DG2439" s="121"/>
      <c r="DH2439" s="121"/>
      <c r="DI2439" s="121"/>
      <c r="DJ2439" s="121"/>
      <c r="DK2439" s="121"/>
      <c r="DL2439" s="121"/>
      <c r="DM2439" s="121"/>
      <c r="DN2439" s="121"/>
      <c r="DO2439" s="121"/>
      <c r="DP2439" s="121"/>
      <c r="DQ2439" s="121"/>
      <c r="DR2439" s="121"/>
      <c r="DS2439" s="121"/>
      <c r="DT2439" s="121"/>
      <c r="DU2439" s="121"/>
      <c r="DV2439" s="121"/>
      <c r="DW2439" s="121"/>
      <c r="DX2439" s="121"/>
      <c r="DY2439" s="121"/>
      <c r="DZ2439" s="121"/>
      <c r="EA2439" s="121"/>
      <c r="EB2439" s="121"/>
      <c r="EC2439" s="121"/>
      <c r="ED2439" s="121"/>
      <c r="EE2439" s="121"/>
      <c r="EF2439" s="121"/>
      <c r="EG2439" s="121"/>
      <c r="EH2439" s="121"/>
      <c r="EI2439" s="121"/>
      <c r="EJ2439" s="121"/>
      <c r="EK2439" s="121"/>
      <c r="EL2439" s="121"/>
      <c r="EM2439" s="121"/>
      <c r="EN2439" s="121"/>
      <c r="EO2439" s="121"/>
      <c r="EP2439" s="121"/>
      <c r="EQ2439" s="121"/>
      <c r="ER2439" s="121"/>
      <c r="ES2439" s="121"/>
      <c r="ET2439" s="121"/>
      <c r="EU2439" s="121"/>
      <c r="EV2439" s="121"/>
      <c r="EW2439" s="121"/>
      <c r="EX2439" s="121"/>
      <c r="EY2439" s="121"/>
      <c r="EZ2439" s="121"/>
      <c r="FA2439" s="121"/>
      <c r="FB2439" s="121"/>
      <c r="FC2439" s="121"/>
      <c r="FD2439" s="121"/>
      <c r="FE2439" s="121"/>
      <c r="FF2439" s="121"/>
      <c r="FG2439" s="121"/>
      <c r="FH2439" s="121"/>
      <c r="FI2439" s="121"/>
      <c r="FJ2439" s="121"/>
      <c r="FK2439" s="121"/>
      <c r="FL2439" s="121"/>
      <c r="FM2439" s="121"/>
      <c r="FN2439" s="121"/>
      <c r="FO2439" s="121"/>
      <c r="FP2439" s="121"/>
      <c r="FQ2439" s="121"/>
      <c r="FR2439" s="121"/>
      <c r="FS2439" s="121"/>
      <c r="FT2439" s="121"/>
      <c r="FU2439" s="121"/>
      <c r="FV2439" s="121"/>
      <c r="FW2439" s="121"/>
      <c r="FX2439" s="121"/>
      <c r="FY2439" s="121"/>
      <c r="FZ2439" s="121"/>
      <c r="GA2439" s="121"/>
      <c r="GB2439" s="121"/>
      <c r="GC2439" s="121"/>
      <c r="GD2439" s="121"/>
      <c r="GE2439" s="121"/>
      <c r="GF2439" s="121"/>
      <c r="GG2439" s="121"/>
      <c r="GH2439" s="121"/>
      <c r="GI2439" s="121"/>
      <c r="GJ2439" s="121"/>
      <c r="GK2439" s="121"/>
      <c r="GL2439" s="121"/>
      <c r="GM2439" s="121"/>
      <c r="GN2439" s="121"/>
      <c r="GO2439" s="121"/>
      <c r="GP2439" s="121"/>
      <c r="GQ2439" s="121"/>
      <c r="GR2439" s="121"/>
      <c r="GS2439" s="121"/>
      <c r="GT2439" s="121"/>
      <c r="GU2439" s="121"/>
      <c r="GV2439" s="121"/>
      <c r="GW2439" s="121"/>
      <c r="GX2439" s="121"/>
      <c r="GY2439" s="121"/>
      <c r="GZ2439" s="121"/>
      <c r="HA2439" s="121"/>
      <c r="HB2439" s="121"/>
      <c r="HC2439" s="121"/>
      <c r="HD2439" s="121"/>
      <c r="HE2439" s="121"/>
      <c r="HF2439" s="121"/>
      <c r="HG2439" s="121"/>
      <c r="HH2439" s="121"/>
      <c r="HI2439" s="121"/>
      <c r="HJ2439" s="121"/>
      <c r="HK2439" s="121"/>
      <c r="HL2439" s="121"/>
      <c r="HM2439" s="121"/>
      <c r="HN2439" s="121"/>
      <c r="HO2439" s="121"/>
      <c r="HP2439" s="121"/>
      <c r="HQ2439" s="121"/>
      <c r="HR2439" s="121"/>
      <c r="HS2439" s="121"/>
      <c r="HT2439" s="121"/>
      <c r="HU2439" s="121"/>
      <c r="HV2439" s="121"/>
      <c r="HW2439" s="121"/>
      <c r="HX2439" s="121"/>
      <c r="HY2439" s="121"/>
      <c r="HZ2439" s="121"/>
      <c r="IA2439" s="121"/>
      <c r="IB2439" s="121"/>
      <c r="IC2439" s="121"/>
      <c r="ID2439" s="121"/>
      <c r="IE2439" s="121"/>
      <c r="IF2439" s="121"/>
      <c r="IG2439" s="121"/>
      <c r="IH2439" s="121"/>
      <c r="II2439" s="121"/>
      <c r="IJ2439" s="121"/>
      <c r="IK2439" s="121"/>
      <c r="IL2439" s="121"/>
      <c r="IM2439" s="121"/>
      <c r="IN2439" s="121"/>
      <c r="IO2439" s="121"/>
      <c r="IP2439" s="121"/>
      <c r="IQ2439" s="121"/>
      <c r="IR2439" s="121"/>
      <c r="IS2439" s="121"/>
      <c r="IT2439" s="121"/>
      <c r="IU2439" s="121"/>
      <c r="IV2439" s="121"/>
      <c r="IW2439" s="121"/>
      <c r="IX2439" s="121"/>
      <c r="IY2439" s="121"/>
      <c r="IZ2439" s="121"/>
      <c r="JA2439" s="121"/>
      <c r="JB2439" s="121"/>
      <c r="JC2439" s="121"/>
      <c r="JD2439" s="121"/>
      <c r="JE2439" s="121"/>
      <c r="JF2439" s="121"/>
      <c r="JG2439" s="121"/>
      <c r="JH2439" s="121"/>
      <c r="JI2439" s="121"/>
      <c r="JJ2439" s="121"/>
      <c r="JK2439" s="121"/>
      <c r="JL2439" s="121"/>
      <c r="JM2439" s="121"/>
      <c r="JN2439" s="121"/>
      <c r="JO2439" s="121"/>
      <c r="JP2439" s="121"/>
      <c r="JQ2439" s="121"/>
      <c r="JR2439" s="121"/>
      <c r="JS2439" s="121"/>
      <c r="JT2439" s="121"/>
      <c r="JU2439" s="121"/>
      <c r="JV2439" s="121"/>
      <c r="JW2439" s="121"/>
      <c r="JX2439" s="121"/>
      <c r="JY2439" s="121"/>
      <c r="JZ2439" s="121"/>
      <c r="KA2439" s="121"/>
      <c r="KB2439" s="121"/>
      <c r="KC2439" s="121"/>
      <c r="KD2439" s="121"/>
      <c r="KE2439" s="121"/>
      <c r="KF2439" s="121"/>
      <c r="KG2439" s="121"/>
      <c r="KH2439" s="121"/>
      <c r="KI2439" s="121"/>
      <c r="KJ2439" s="121"/>
      <c r="KK2439" s="121"/>
      <c r="KL2439" s="121"/>
      <c r="KM2439" s="121"/>
      <c r="KN2439" s="121"/>
      <c r="KO2439" s="121"/>
      <c r="KP2439" s="121"/>
      <c r="KQ2439" s="121"/>
      <c r="KR2439" s="121"/>
      <c r="KS2439" s="121"/>
      <c r="KT2439" s="121"/>
      <c r="KU2439" s="121"/>
      <c r="KV2439" s="121"/>
      <c r="KW2439" s="121"/>
      <c r="KX2439" s="121"/>
      <c r="KY2439" s="121"/>
      <c r="KZ2439" s="121"/>
      <c r="LA2439" s="121"/>
      <c r="LB2439" s="121"/>
      <c r="LC2439" s="121"/>
      <c r="LD2439" s="121"/>
      <c r="LE2439" s="121"/>
      <c r="LF2439" s="121"/>
      <c r="LG2439" s="121"/>
      <c r="LH2439" s="121"/>
      <c r="LI2439" s="121"/>
      <c r="LJ2439" s="121"/>
      <c r="LK2439" s="121"/>
      <c r="LL2439" s="121"/>
      <c r="LM2439" s="121"/>
      <c r="LN2439" s="121"/>
      <c r="LO2439" s="121"/>
      <c r="LP2439" s="121"/>
      <c r="LQ2439" s="121"/>
      <c r="LR2439" s="121"/>
      <c r="LS2439" s="121"/>
      <c r="LT2439" s="121"/>
      <c r="LU2439" s="121"/>
      <c r="LV2439" s="121"/>
      <c r="LW2439" s="121"/>
      <c r="LX2439" s="121"/>
      <c r="LY2439" s="121"/>
      <c r="LZ2439" s="121"/>
      <c r="MA2439" s="121"/>
      <c r="MB2439" s="121"/>
      <c r="MC2439" s="121"/>
      <c r="MD2439" s="121"/>
      <c r="ME2439" s="121"/>
      <c r="MF2439" s="121"/>
      <c r="MG2439" s="121"/>
      <c r="MH2439" s="121"/>
      <c r="MI2439" s="121"/>
      <c r="MJ2439" s="121"/>
      <c r="MK2439" s="121"/>
      <c r="ML2439" s="121"/>
      <c r="MM2439" s="121"/>
      <c r="MN2439" s="121"/>
      <c r="MO2439" s="121"/>
      <c r="MP2439" s="121"/>
      <c r="MQ2439" s="121"/>
      <c r="MR2439" s="121"/>
      <c r="MS2439" s="121"/>
      <c r="MT2439" s="121"/>
      <c r="MU2439" s="121"/>
      <c r="MV2439" s="121"/>
      <c r="MW2439" s="121"/>
      <c r="MX2439" s="121"/>
      <c r="MY2439" s="121"/>
      <c r="MZ2439" s="121"/>
      <c r="NA2439" s="121"/>
      <c r="NB2439" s="121"/>
      <c r="NC2439" s="121"/>
      <c r="ND2439" s="121"/>
      <c r="NE2439" s="121"/>
      <c r="NF2439" s="121"/>
      <c r="NG2439" s="121"/>
      <c r="NH2439" s="121"/>
      <c r="NI2439" s="121"/>
      <c r="NJ2439" s="121"/>
      <c r="NK2439" s="121"/>
      <c r="NL2439" s="121"/>
      <c r="NM2439" s="121"/>
      <c r="NN2439" s="121"/>
      <c r="NO2439" s="121"/>
      <c r="NP2439" s="121"/>
      <c r="NQ2439" s="121"/>
      <c r="NR2439" s="121"/>
      <c r="NS2439" s="121"/>
      <c r="NT2439" s="121"/>
      <c r="NU2439" s="121"/>
      <c r="NV2439" s="121"/>
      <c r="NW2439" s="121"/>
      <c r="NX2439" s="121"/>
      <c r="NY2439" s="121"/>
      <c r="NZ2439" s="121"/>
      <c r="OA2439" s="121"/>
      <c r="OB2439" s="121"/>
      <c r="OC2439" s="121"/>
      <c r="OD2439" s="121"/>
      <c r="OE2439" s="121"/>
      <c r="OF2439" s="121"/>
      <c r="OG2439" s="121"/>
      <c r="OH2439" s="121"/>
      <c r="OI2439" s="121"/>
      <c r="OJ2439" s="121"/>
      <c r="OK2439" s="121"/>
      <c r="OL2439" s="121"/>
      <c r="OM2439" s="121"/>
      <c r="ON2439" s="121"/>
      <c r="OO2439" s="121"/>
      <c r="OP2439" s="121"/>
      <c r="OQ2439" s="121"/>
      <c r="OR2439" s="121"/>
      <c r="OS2439" s="121"/>
      <c r="OT2439" s="121"/>
      <c r="OU2439" s="121"/>
      <c r="OV2439" s="121"/>
      <c r="OW2439" s="121"/>
      <c r="OX2439" s="121"/>
      <c r="OY2439" s="121"/>
      <c r="OZ2439" s="121"/>
      <c r="PA2439" s="121"/>
      <c r="PB2439" s="121"/>
      <c r="PC2439" s="121"/>
      <c r="PD2439" s="121"/>
      <c r="PE2439" s="121"/>
      <c r="PF2439" s="121"/>
      <c r="PG2439" s="121"/>
      <c r="PH2439" s="121"/>
      <c r="PI2439" s="121"/>
      <c r="PJ2439" s="121"/>
      <c r="PK2439" s="121"/>
      <c r="PL2439" s="121"/>
      <c r="PM2439" s="121"/>
      <c r="PN2439" s="121"/>
      <c r="PO2439" s="121"/>
      <c r="PP2439" s="121"/>
      <c r="PQ2439" s="121"/>
      <c r="PR2439" s="121"/>
      <c r="PS2439" s="121"/>
      <c r="PT2439" s="121"/>
      <c r="PU2439" s="121"/>
      <c r="PV2439" s="121"/>
      <c r="PW2439" s="121"/>
      <c r="PX2439" s="121"/>
      <c r="PY2439" s="121"/>
      <c r="PZ2439" s="121"/>
      <c r="QA2439" s="121"/>
      <c r="QB2439" s="121"/>
      <c r="QC2439" s="121"/>
      <c r="QD2439" s="121"/>
      <c r="QE2439" s="121"/>
      <c r="QF2439" s="121"/>
      <c r="QG2439" s="121"/>
      <c r="QH2439" s="121"/>
      <c r="QI2439" s="121"/>
      <c r="QJ2439" s="121"/>
      <c r="QK2439" s="121"/>
      <c r="QL2439" s="121"/>
      <c r="QM2439" s="121"/>
      <c r="QN2439" s="121"/>
      <c r="QO2439" s="121"/>
      <c r="QP2439" s="121"/>
      <c r="QQ2439" s="121"/>
      <c r="QR2439" s="121"/>
      <c r="QS2439" s="121"/>
      <c r="QT2439" s="121"/>
      <c r="QU2439" s="121"/>
      <c r="QV2439" s="121"/>
      <c r="QW2439" s="121"/>
      <c r="QX2439" s="121"/>
      <c r="QY2439" s="121"/>
      <c r="QZ2439" s="121"/>
      <c r="RA2439" s="121"/>
      <c r="RB2439" s="121"/>
      <c r="RC2439" s="121"/>
      <c r="RD2439" s="121"/>
      <c r="RE2439" s="121"/>
      <c r="RF2439" s="121"/>
      <c r="RG2439" s="121"/>
      <c r="RH2439" s="121"/>
      <c r="RI2439" s="121"/>
      <c r="RJ2439" s="121"/>
      <c r="RK2439" s="121"/>
      <c r="RL2439" s="121"/>
      <c r="RM2439" s="121"/>
      <c r="RN2439" s="121"/>
      <c r="RO2439" s="121"/>
      <c r="RP2439" s="121"/>
      <c r="RQ2439" s="121"/>
      <c r="RR2439" s="121"/>
      <c r="RS2439" s="121"/>
      <c r="RT2439" s="121"/>
      <c r="RU2439" s="121"/>
      <c r="RV2439" s="121"/>
      <c r="RW2439" s="121"/>
      <c r="RX2439" s="121"/>
      <c r="RY2439" s="121"/>
      <c r="RZ2439" s="121"/>
      <c r="SA2439" s="121"/>
      <c r="SB2439" s="121"/>
      <c r="SC2439" s="121"/>
      <c r="SD2439" s="121"/>
      <c r="SE2439" s="121"/>
      <c r="SF2439" s="121"/>
      <c r="SG2439" s="121"/>
      <c r="SH2439" s="121"/>
      <c r="SI2439" s="121"/>
      <c r="SJ2439" s="121"/>
      <c r="SK2439" s="121"/>
      <c r="SL2439" s="121"/>
      <c r="SM2439" s="121"/>
      <c r="SN2439" s="121"/>
      <c r="SO2439" s="121"/>
      <c r="SP2439" s="121"/>
      <c r="SQ2439" s="121"/>
      <c r="SR2439" s="121"/>
      <c r="SS2439" s="121"/>
      <c r="ST2439" s="121"/>
      <c r="SU2439" s="121"/>
      <c r="SV2439" s="121"/>
      <c r="SW2439" s="121"/>
      <c r="SX2439" s="121"/>
      <c r="SY2439" s="121"/>
      <c r="SZ2439" s="121"/>
      <c r="TA2439" s="121"/>
      <c r="TB2439" s="121"/>
      <c r="TC2439" s="121"/>
      <c r="TD2439" s="121"/>
      <c r="TE2439" s="121"/>
      <c r="TF2439" s="121"/>
      <c r="TG2439" s="121"/>
      <c r="TH2439" s="121"/>
      <c r="TI2439" s="121"/>
      <c r="TJ2439" s="121"/>
      <c r="TK2439" s="121"/>
      <c r="TL2439" s="121"/>
      <c r="TM2439" s="121"/>
      <c r="TN2439" s="121"/>
      <c r="TO2439" s="121"/>
      <c r="TP2439" s="121"/>
      <c r="TQ2439" s="121"/>
      <c r="TR2439" s="121"/>
      <c r="TS2439" s="121"/>
      <c r="TT2439" s="121"/>
      <c r="TU2439" s="121"/>
      <c r="TV2439" s="121"/>
      <c r="TW2439" s="121"/>
      <c r="TX2439" s="121"/>
      <c r="TY2439" s="121"/>
      <c r="TZ2439" s="121"/>
      <c r="UA2439" s="121"/>
      <c r="UB2439" s="121"/>
      <c r="UC2439" s="121"/>
      <c r="UD2439" s="121"/>
      <c r="UE2439" s="121"/>
      <c r="UF2439" s="121"/>
      <c r="UG2439" s="121"/>
      <c r="UH2439" s="121"/>
      <c r="UI2439" s="121"/>
      <c r="UJ2439" s="121"/>
      <c r="UK2439" s="121"/>
      <c r="UL2439" s="121"/>
      <c r="UM2439" s="121"/>
      <c r="UN2439" s="121"/>
      <c r="UO2439" s="121"/>
      <c r="UP2439" s="121"/>
      <c r="UQ2439" s="121"/>
      <c r="UR2439" s="121"/>
      <c r="US2439" s="121"/>
      <c r="UT2439" s="121"/>
      <c r="UU2439" s="121"/>
      <c r="UV2439" s="121"/>
      <c r="UW2439" s="121"/>
      <c r="UX2439" s="121"/>
      <c r="UY2439" s="121"/>
      <c r="UZ2439" s="121"/>
      <c r="VA2439" s="121"/>
      <c r="VB2439" s="121"/>
      <c r="VC2439" s="121"/>
      <c r="VD2439" s="121"/>
      <c r="VE2439" s="121"/>
      <c r="VF2439" s="121"/>
      <c r="VG2439" s="121"/>
      <c r="VH2439" s="121"/>
      <c r="VI2439" s="121"/>
      <c r="VJ2439" s="121"/>
      <c r="VK2439" s="121"/>
      <c r="VL2439" s="121"/>
      <c r="VM2439" s="121"/>
      <c r="VN2439" s="121"/>
      <c r="VO2439" s="121"/>
      <c r="VP2439" s="121"/>
      <c r="VQ2439" s="121"/>
      <c r="VR2439" s="121"/>
      <c r="VS2439" s="121"/>
      <c r="VT2439" s="121"/>
      <c r="VU2439" s="121"/>
      <c r="VV2439" s="121"/>
      <c r="VW2439" s="121"/>
      <c r="VX2439" s="121"/>
      <c r="VY2439" s="121"/>
      <c r="VZ2439" s="121"/>
      <c r="WA2439" s="121"/>
      <c r="WB2439" s="121"/>
      <c r="WC2439" s="121"/>
      <c r="WD2439" s="121"/>
      <c r="WE2439" s="121"/>
      <c r="WF2439" s="121"/>
      <c r="WG2439" s="121"/>
      <c r="WH2439" s="121"/>
      <c r="WI2439" s="121"/>
      <c r="WJ2439" s="121"/>
      <c r="WK2439" s="121"/>
      <c r="WL2439" s="121"/>
      <c r="WM2439" s="121"/>
      <c r="WN2439" s="121"/>
      <c r="WO2439" s="121"/>
      <c r="WP2439" s="121"/>
      <c r="WQ2439" s="121"/>
      <c r="WR2439" s="121"/>
      <c r="WS2439" s="121"/>
      <c r="WT2439" s="121"/>
      <c r="WU2439" s="121"/>
      <c r="WV2439" s="121"/>
      <c r="WW2439" s="121"/>
      <c r="WX2439" s="121"/>
      <c r="WY2439" s="121"/>
      <c r="WZ2439" s="121"/>
      <c r="XA2439" s="121"/>
      <c r="XB2439" s="121"/>
      <c r="XC2439" s="121"/>
      <c r="XD2439" s="121"/>
      <c r="XE2439" s="121"/>
      <c r="XF2439" s="121"/>
      <c r="XG2439" s="121"/>
      <c r="XH2439" s="121"/>
      <c r="XI2439" s="121"/>
      <c r="XJ2439" s="121"/>
      <c r="XK2439" s="121"/>
      <c r="XL2439" s="121"/>
      <c r="XM2439" s="121"/>
      <c r="XN2439" s="121"/>
      <c r="XO2439" s="121"/>
      <c r="XP2439" s="121"/>
      <c r="XQ2439" s="121"/>
      <c r="XR2439" s="121"/>
      <c r="XS2439" s="121"/>
      <c r="XT2439" s="121"/>
      <c r="XU2439" s="121"/>
      <c r="XV2439" s="121"/>
      <c r="XW2439" s="121"/>
      <c r="XX2439" s="121"/>
      <c r="XY2439" s="121"/>
      <c r="XZ2439" s="121"/>
      <c r="YA2439" s="121"/>
      <c r="YB2439" s="121"/>
      <c r="YC2439" s="121"/>
      <c r="YD2439" s="121"/>
      <c r="YE2439" s="121"/>
      <c r="YF2439" s="121"/>
      <c r="YG2439" s="121"/>
      <c r="YH2439" s="121"/>
      <c r="YI2439" s="121"/>
      <c r="YJ2439" s="121"/>
      <c r="YK2439" s="121"/>
      <c r="YL2439" s="121"/>
      <c r="YM2439" s="121"/>
      <c r="YN2439" s="121"/>
      <c r="YO2439" s="121"/>
      <c r="YP2439" s="121"/>
      <c r="YQ2439" s="121"/>
      <c r="YR2439" s="121"/>
      <c r="YS2439" s="121"/>
      <c r="YT2439" s="121"/>
      <c r="YU2439" s="121"/>
      <c r="YV2439" s="121"/>
      <c r="YW2439" s="121"/>
      <c r="YX2439" s="121"/>
      <c r="YY2439" s="121"/>
      <c r="YZ2439" s="121"/>
      <c r="ZA2439" s="121"/>
      <c r="ZB2439" s="121"/>
      <c r="ZC2439" s="121"/>
      <c r="ZD2439" s="121"/>
      <c r="ZE2439" s="121"/>
      <c r="ZF2439" s="121"/>
      <c r="ZG2439" s="121"/>
      <c r="ZH2439" s="121"/>
      <c r="ZI2439" s="121"/>
      <c r="ZJ2439" s="121"/>
      <c r="ZK2439" s="121"/>
      <c r="ZL2439" s="121"/>
      <c r="ZM2439" s="121"/>
      <c r="ZN2439" s="121"/>
      <c r="ZO2439" s="121"/>
      <c r="ZP2439" s="121"/>
      <c r="ZQ2439" s="121"/>
      <c r="ZR2439" s="121"/>
      <c r="ZS2439" s="121"/>
      <c r="ZT2439" s="121"/>
      <c r="ZU2439" s="121"/>
      <c r="ZV2439" s="121"/>
      <c r="ZW2439" s="121"/>
      <c r="ZX2439" s="121"/>
      <c r="ZY2439" s="121"/>
      <c r="ZZ2439" s="121"/>
      <c r="AAA2439" s="121"/>
      <c r="AAB2439" s="121"/>
      <c r="AAC2439" s="121"/>
      <c r="AAD2439" s="121"/>
      <c r="AAE2439" s="121"/>
      <c r="AAF2439" s="121"/>
      <c r="AAG2439" s="121"/>
      <c r="AAH2439" s="121"/>
      <c r="AAI2439" s="121"/>
      <c r="AAJ2439" s="121"/>
      <c r="AAK2439" s="121"/>
      <c r="AAL2439" s="121"/>
      <c r="AAM2439" s="121"/>
      <c r="AAN2439" s="121"/>
      <c r="AAO2439" s="121"/>
      <c r="AAP2439" s="121"/>
      <c r="AAQ2439" s="121"/>
      <c r="AAR2439" s="121"/>
      <c r="AAS2439" s="121"/>
      <c r="AAT2439" s="121"/>
      <c r="AAU2439" s="121"/>
      <c r="AAV2439" s="121"/>
      <c r="AAW2439" s="121"/>
      <c r="AAX2439" s="121"/>
      <c r="AAY2439" s="121"/>
      <c r="AAZ2439" s="121"/>
      <c r="ABA2439" s="121"/>
      <c r="ABB2439" s="121"/>
      <c r="ABC2439" s="121"/>
      <c r="ABD2439" s="121"/>
      <c r="ABE2439" s="121"/>
      <c r="ABF2439" s="121"/>
      <c r="ABG2439" s="121"/>
      <c r="ABH2439" s="121"/>
      <c r="ABI2439" s="121"/>
      <c r="ABJ2439" s="121"/>
      <c r="ABK2439" s="121"/>
      <c r="ABL2439" s="121"/>
      <c r="ABM2439" s="121"/>
      <c r="ABN2439" s="121"/>
      <c r="ABO2439" s="121"/>
      <c r="ABP2439" s="121"/>
      <c r="ABQ2439" s="121"/>
      <c r="ABR2439" s="121"/>
      <c r="ABS2439" s="121"/>
      <c r="ABT2439" s="121"/>
      <c r="ABU2439" s="121"/>
      <c r="ABV2439" s="121"/>
      <c r="ABW2439" s="121"/>
      <c r="ABX2439" s="121"/>
      <c r="ABY2439" s="121"/>
      <c r="ABZ2439" s="121"/>
      <c r="ACA2439" s="121"/>
      <c r="ACB2439" s="121"/>
      <c r="ACC2439" s="121"/>
      <c r="ACD2439" s="121"/>
      <c r="ACE2439" s="121"/>
      <c r="ACF2439" s="121"/>
      <c r="ACG2439" s="121"/>
      <c r="ACH2439" s="121"/>
      <c r="ACI2439" s="121"/>
      <c r="ACJ2439" s="121"/>
      <c r="ACK2439" s="121"/>
      <c r="ACL2439" s="121"/>
      <c r="ACM2439" s="121"/>
      <c r="ACN2439" s="121"/>
      <c r="ACO2439" s="121"/>
      <c r="ACP2439" s="121"/>
      <c r="ACQ2439" s="121"/>
      <c r="ACR2439" s="121"/>
      <c r="ACS2439" s="121"/>
      <c r="ACT2439" s="121"/>
      <c r="ACU2439" s="121"/>
      <c r="ACV2439" s="121"/>
      <c r="ACW2439" s="121"/>
      <c r="ACX2439" s="121"/>
      <c r="ACY2439" s="121"/>
      <c r="ACZ2439" s="121"/>
      <c r="ADA2439" s="121"/>
      <c r="ADB2439" s="121"/>
      <c r="ADC2439" s="121"/>
      <c r="ADD2439" s="121"/>
      <c r="ADE2439" s="121"/>
      <c r="ADF2439" s="121"/>
      <c r="ADG2439" s="121"/>
      <c r="ADH2439" s="121"/>
      <c r="ADI2439" s="121"/>
      <c r="ADJ2439" s="121"/>
      <c r="ADK2439" s="121"/>
      <c r="ADL2439" s="121"/>
      <c r="ADM2439" s="121"/>
      <c r="ADN2439" s="121"/>
      <c r="ADO2439" s="121"/>
      <c r="ADP2439" s="121"/>
      <c r="ADQ2439" s="121"/>
      <c r="ADR2439" s="121"/>
      <c r="ADS2439" s="121"/>
      <c r="ADT2439" s="121"/>
      <c r="ADU2439" s="121"/>
      <c r="ADV2439" s="121"/>
      <c r="ADW2439" s="121"/>
      <c r="ADX2439" s="121"/>
      <c r="ADY2439" s="121"/>
      <c r="ADZ2439" s="121"/>
      <c r="AEA2439" s="121"/>
      <c r="AEB2439" s="121"/>
      <c r="AEC2439" s="121"/>
      <c r="AED2439" s="121"/>
      <c r="AEE2439" s="121"/>
      <c r="AEF2439" s="121"/>
      <c r="AEG2439" s="121"/>
      <c r="AEH2439" s="121"/>
      <c r="AEI2439" s="121"/>
      <c r="AEJ2439" s="121"/>
      <c r="AEK2439" s="121"/>
      <c r="AEL2439" s="121"/>
      <c r="AEM2439" s="121"/>
      <c r="AEN2439" s="121"/>
      <c r="AEO2439" s="121"/>
      <c r="AEP2439" s="121"/>
      <c r="AEQ2439" s="121"/>
      <c r="AER2439" s="121"/>
      <c r="AES2439" s="121"/>
      <c r="AET2439" s="121"/>
      <c r="AEU2439" s="121"/>
      <c r="AEV2439" s="121"/>
      <c r="AEW2439" s="121"/>
      <c r="AEX2439" s="121"/>
      <c r="AEY2439" s="121"/>
      <c r="AEZ2439" s="121"/>
      <c r="AFA2439" s="121"/>
      <c r="AFB2439" s="121"/>
      <c r="AFC2439" s="121"/>
      <c r="AFD2439" s="121"/>
      <c r="AFE2439" s="121"/>
      <c r="AFF2439" s="121"/>
      <c r="AFG2439" s="121"/>
      <c r="AFH2439" s="121"/>
      <c r="AFI2439" s="121"/>
      <c r="AFJ2439" s="121"/>
      <c r="AFK2439" s="121"/>
      <c r="AFL2439" s="121"/>
      <c r="AFM2439" s="121"/>
      <c r="AFN2439" s="121"/>
      <c r="AFO2439" s="121"/>
      <c r="AFP2439" s="121"/>
      <c r="AFQ2439" s="121"/>
      <c r="AFR2439" s="121"/>
      <c r="AFS2439" s="121"/>
      <c r="AFT2439" s="121"/>
      <c r="AFU2439" s="121"/>
      <c r="AFV2439" s="121"/>
      <c r="AFW2439" s="121"/>
      <c r="AFX2439" s="121"/>
      <c r="AFY2439" s="121"/>
      <c r="AFZ2439" s="121"/>
      <c r="AGA2439" s="121"/>
      <c r="AGB2439" s="121"/>
      <c r="AGC2439" s="121"/>
      <c r="AGD2439" s="121"/>
      <c r="AGE2439" s="121"/>
      <c r="AGF2439" s="121"/>
      <c r="AGG2439" s="121"/>
      <c r="AGH2439" s="121"/>
      <c r="AGI2439" s="121"/>
      <c r="AGJ2439" s="121"/>
      <c r="AGK2439" s="121"/>
      <c r="AGL2439" s="121"/>
      <c r="AGM2439" s="121"/>
      <c r="AGN2439" s="121"/>
      <c r="AGO2439" s="121"/>
      <c r="AGP2439" s="121"/>
      <c r="AGQ2439" s="121"/>
      <c r="AGR2439" s="121"/>
      <c r="AGS2439" s="121"/>
      <c r="AGT2439" s="121"/>
      <c r="AGU2439" s="121"/>
      <c r="AGV2439" s="121"/>
      <c r="AGW2439" s="121"/>
      <c r="AGX2439" s="121"/>
      <c r="AGY2439" s="121"/>
      <c r="AGZ2439" s="121"/>
      <c r="AHA2439" s="121"/>
      <c r="AHB2439" s="121"/>
      <c r="AHC2439" s="121"/>
      <c r="AHD2439" s="121"/>
      <c r="AHE2439" s="121"/>
      <c r="AHF2439" s="121"/>
      <c r="AHG2439" s="121"/>
      <c r="AHH2439" s="121"/>
      <c r="AHI2439" s="121"/>
      <c r="AHJ2439" s="121"/>
      <c r="AHK2439" s="121"/>
      <c r="AHL2439" s="121"/>
      <c r="AHM2439" s="121"/>
      <c r="AHN2439" s="121"/>
      <c r="AHO2439" s="121"/>
      <c r="AHP2439" s="121"/>
      <c r="AHQ2439" s="121"/>
      <c r="AHR2439" s="121"/>
      <c r="AHS2439" s="121"/>
      <c r="AHT2439" s="121"/>
      <c r="AHU2439" s="121"/>
      <c r="AHV2439" s="121"/>
      <c r="AHW2439" s="121"/>
      <c r="AHX2439" s="121"/>
      <c r="AHY2439" s="121"/>
      <c r="AHZ2439" s="121"/>
      <c r="AIA2439" s="121"/>
      <c r="AIB2439" s="121"/>
      <c r="AIC2439" s="121"/>
      <c r="AID2439" s="121"/>
      <c r="AIE2439" s="121"/>
      <c r="AIF2439" s="121"/>
      <c r="AIG2439" s="121"/>
      <c r="AIH2439" s="121"/>
      <c r="AII2439" s="121"/>
      <c r="AIJ2439" s="121"/>
      <c r="AIK2439" s="121"/>
      <c r="AIL2439" s="121"/>
      <c r="AIM2439" s="121"/>
      <c r="AIN2439" s="121"/>
      <c r="AIO2439" s="121"/>
      <c r="AIP2439" s="121"/>
      <c r="AIQ2439" s="121"/>
      <c r="AIR2439" s="121"/>
      <c r="AIS2439" s="121"/>
      <c r="AIT2439" s="121"/>
      <c r="AIU2439" s="121"/>
      <c r="AIV2439" s="121"/>
      <c r="AIW2439" s="121"/>
      <c r="AIX2439" s="121"/>
      <c r="AIY2439" s="121"/>
      <c r="AIZ2439" s="121"/>
      <c r="AJA2439" s="121"/>
      <c r="AJB2439" s="121"/>
      <c r="AJC2439" s="121"/>
      <c r="AJD2439" s="121"/>
      <c r="AJE2439" s="121"/>
      <c r="AJF2439" s="121"/>
      <c r="AJG2439" s="121"/>
      <c r="AJH2439" s="121"/>
      <c r="AJI2439" s="121"/>
      <c r="AJJ2439" s="121"/>
      <c r="AJK2439" s="121"/>
      <c r="AJL2439" s="121"/>
      <c r="AJM2439" s="121"/>
      <c r="AJN2439" s="121"/>
      <c r="AJO2439" s="121"/>
      <c r="AJP2439" s="121"/>
      <c r="AJQ2439" s="121"/>
      <c r="AJR2439" s="121"/>
      <c r="AJS2439" s="121"/>
      <c r="AJT2439" s="121"/>
      <c r="AJU2439" s="121"/>
      <c r="AJV2439" s="121"/>
      <c r="AJW2439" s="121"/>
      <c r="AJX2439" s="121"/>
      <c r="AJY2439" s="121"/>
      <c r="AJZ2439" s="121"/>
      <c r="AKA2439" s="121"/>
      <c r="AKB2439" s="121"/>
      <c r="AKC2439" s="121"/>
      <c r="AKD2439" s="121"/>
      <c r="AKE2439" s="121"/>
      <c r="AKF2439" s="121"/>
      <c r="AKG2439" s="121"/>
      <c r="AKH2439" s="121"/>
      <c r="AKI2439" s="121"/>
      <c r="AKJ2439" s="121"/>
      <c r="AKK2439" s="121"/>
      <c r="AKL2439" s="121"/>
      <c r="AKM2439" s="121"/>
      <c r="AKN2439" s="121"/>
      <c r="AKO2439" s="121"/>
      <c r="AKP2439" s="121"/>
      <c r="AKQ2439" s="121"/>
      <c r="AKR2439" s="121"/>
      <c r="AKS2439" s="121"/>
      <c r="AKT2439" s="121"/>
      <c r="AKU2439" s="121"/>
      <c r="AKV2439" s="121"/>
      <c r="AKW2439" s="121"/>
      <c r="AKX2439" s="121"/>
      <c r="AKY2439" s="121"/>
      <c r="AKZ2439" s="121"/>
      <c r="ALA2439" s="121"/>
      <c r="ALB2439" s="121"/>
      <c r="ALC2439" s="121"/>
      <c r="ALD2439" s="121"/>
      <c r="ALE2439" s="121"/>
      <c r="ALF2439" s="121"/>
      <c r="ALG2439" s="121"/>
      <c r="ALH2439" s="121"/>
      <c r="ALI2439" s="121"/>
      <c r="ALJ2439" s="121"/>
      <c r="ALK2439" s="121"/>
      <c r="ALL2439" s="121"/>
      <c r="ALM2439" s="121"/>
      <c r="ALN2439" s="121"/>
      <c r="ALO2439" s="121"/>
      <c r="ALP2439" s="121"/>
      <c r="ALQ2439" s="121"/>
      <c r="ALR2439" s="121"/>
      <c r="ALS2439" s="121"/>
      <c r="ALT2439" s="121"/>
      <c r="ALU2439" s="121"/>
      <c r="ALV2439" s="121"/>
      <c r="ALW2439" s="121"/>
      <c r="ALX2439" s="121"/>
      <c r="ALY2439" s="121"/>
      <c r="ALZ2439" s="121"/>
      <c r="AMA2439" s="121"/>
      <c r="AMB2439" s="121"/>
      <c r="AMC2439" s="121"/>
      <c r="AMD2439" s="121"/>
      <c r="AME2439" s="121"/>
      <c r="AMF2439" s="121"/>
      <c r="AMG2439" s="121"/>
      <c r="AMH2439" s="121"/>
      <c r="AMI2439" s="121"/>
      <c r="AMJ2439" s="121"/>
      <c r="AMK2439" s="121"/>
    </row>
    <row r="2440" spans="1:1025" s="108" customFormat="1" ht="64.8">
      <c r="A2440" s="15">
        <v>2437</v>
      </c>
      <c r="B2440" s="16" t="s">
        <v>25</v>
      </c>
      <c r="C2440" s="16" t="s">
        <v>6089</v>
      </c>
      <c r="D2440" s="16" t="s">
        <v>6090</v>
      </c>
      <c r="E2440" s="16" t="s">
        <v>4426</v>
      </c>
      <c r="F2440" s="16" t="s">
        <v>938</v>
      </c>
      <c r="G2440" s="16" t="s">
        <v>948</v>
      </c>
      <c r="H2440" s="16" t="s">
        <v>4427</v>
      </c>
      <c r="I2440" s="16" t="s">
        <v>4428</v>
      </c>
      <c r="J2440" s="16" t="s">
        <v>6094</v>
      </c>
      <c r="K2440" s="16" t="s">
        <v>4429</v>
      </c>
      <c r="L2440" s="16" t="s">
        <v>4430</v>
      </c>
      <c r="M2440" s="16"/>
      <c r="N2440" s="121"/>
      <c r="O2440" s="121"/>
      <c r="P2440" s="121"/>
      <c r="Q2440" s="121"/>
      <c r="R2440" s="121"/>
      <c r="S2440" s="121"/>
      <c r="T2440" s="121"/>
      <c r="U2440" s="121"/>
      <c r="V2440" s="121"/>
      <c r="W2440" s="121"/>
      <c r="X2440" s="121"/>
      <c r="Y2440" s="121"/>
      <c r="Z2440" s="121"/>
      <c r="AA2440" s="121"/>
      <c r="AB2440" s="121"/>
      <c r="AC2440" s="121"/>
      <c r="AD2440" s="121"/>
      <c r="AE2440" s="121"/>
      <c r="AF2440" s="121"/>
      <c r="AG2440" s="121"/>
      <c r="AH2440" s="121"/>
      <c r="AI2440" s="121"/>
      <c r="AJ2440" s="121"/>
      <c r="AK2440" s="121"/>
      <c r="AL2440" s="121"/>
      <c r="AM2440" s="121"/>
      <c r="AN2440" s="121"/>
      <c r="AO2440" s="121"/>
      <c r="AP2440" s="121"/>
      <c r="AQ2440" s="121"/>
      <c r="AR2440" s="121"/>
      <c r="AS2440" s="121"/>
      <c r="AT2440" s="121"/>
      <c r="AU2440" s="121"/>
      <c r="AV2440" s="121"/>
      <c r="AW2440" s="121"/>
      <c r="AX2440" s="121"/>
      <c r="AY2440" s="121"/>
      <c r="AZ2440" s="121"/>
      <c r="BA2440" s="121"/>
      <c r="BB2440" s="121"/>
      <c r="BC2440" s="121"/>
      <c r="BD2440" s="121"/>
      <c r="BE2440" s="121"/>
      <c r="BF2440" s="121"/>
      <c r="BG2440" s="121"/>
      <c r="BH2440" s="121"/>
      <c r="BI2440" s="121"/>
      <c r="BJ2440" s="121"/>
      <c r="BK2440" s="121"/>
      <c r="BL2440" s="121"/>
      <c r="BM2440" s="121"/>
      <c r="BN2440" s="121"/>
      <c r="BO2440" s="121"/>
      <c r="BP2440" s="121"/>
      <c r="BQ2440" s="121"/>
      <c r="BR2440" s="121"/>
      <c r="BS2440" s="121"/>
      <c r="BT2440" s="121"/>
      <c r="BU2440" s="121"/>
      <c r="BV2440" s="121"/>
      <c r="BW2440" s="121"/>
      <c r="BX2440" s="121"/>
      <c r="BY2440" s="121"/>
      <c r="BZ2440" s="121"/>
      <c r="CA2440" s="121"/>
      <c r="CB2440" s="121"/>
      <c r="CC2440" s="121"/>
      <c r="CD2440" s="121"/>
      <c r="CE2440" s="121"/>
      <c r="CF2440" s="121"/>
      <c r="CG2440" s="121"/>
      <c r="CH2440" s="121"/>
      <c r="CI2440" s="121"/>
      <c r="CJ2440" s="121"/>
      <c r="CK2440" s="121"/>
      <c r="CL2440" s="121"/>
      <c r="CM2440" s="121"/>
      <c r="CN2440" s="121"/>
      <c r="CO2440" s="121"/>
      <c r="CP2440" s="121"/>
      <c r="CQ2440" s="121"/>
      <c r="CR2440" s="121"/>
      <c r="CS2440" s="121"/>
      <c r="CT2440" s="121"/>
      <c r="CU2440" s="121"/>
      <c r="CV2440" s="121"/>
      <c r="CW2440" s="121"/>
      <c r="CX2440" s="121"/>
      <c r="CY2440" s="121"/>
      <c r="CZ2440" s="121"/>
      <c r="DA2440" s="121"/>
      <c r="DB2440" s="121"/>
      <c r="DC2440" s="121"/>
      <c r="DD2440" s="121"/>
      <c r="DE2440" s="121"/>
      <c r="DF2440" s="121"/>
      <c r="DG2440" s="121"/>
      <c r="DH2440" s="121"/>
      <c r="DI2440" s="121"/>
      <c r="DJ2440" s="121"/>
      <c r="DK2440" s="121"/>
      <c r="DL2440" s="121"/>
      <c r="DM2440" s="121"/>
      <c r="DN2440" s="121"/>
      <c r="DO2440" s="121"/>
      <c r="DP2440" s="121"/>
      <c r="DQ2440" s="121"/>
      <c r="DR2440" s="121"/>
      <c r="DS2440" s="121"/>
      <c r="DT2440" s="121"/>
      <c r="DU2440" s="121"/>
      <c r="DV2440" s="121"/>
      <c r="DW2440" s="121"/>
      <c r="DX2440" s="121"/>
      <c r="DY2440" s="121"/>
      <c r="DZ2440" s="121"/>
      <c r="EA2440" s="121"/>
      <c r="EB2440" s="121"/>
      <c r="EC2440" s="121"/>
      <c r="ED2440" s="121"/>
      <c r="EE2440" s="121"/>
      <c r="EF2440" s="121"/>
      <c r="EG2440" s="121"/>
      <c r="EH2440" s="121"/>
      <c r="EI2440" s="121"/>
      <c r="EJ2440" s="121"/>
      <c r="EK2440" s="121"/>
      <c r="EL2440" s="121"/>
      <c r="EM2440" s="121"/>
      <c r="EN2440" s="121"/>
      <c r="EO2440" s="121"/>
      <c r="EP2440" s="121"/>
      <c r="EQ2440" s="121"/>
      <c r="ER2440" s="121"/>
      <c r="ES2440" s="121"/>
      <c r="ET2440" s="121"/>
      <c r="EU2440" s="121"/>
      <c r="EV2440" s="121"/>
      <c r="EW2440" s="121"/>
      <c r="EX2440" s="121"/>
      <c r="EY2440" s="121"/>
      <c r="EZ2440" s="121"/>
      <c r="FA2440" s="121"/>
      <c r="FB2440" s="121"/>
      <c r="FC2440" s="121"/>
      <c r="FD2440" s="121"/>
      <c r="FE2440" s="121"/>
      <c r="FF2440" s="121"/>
      <c r="FG2440" s="121"/>
      <c r="FH2440" s="121"/>
      <c r="FI2440" s="121"/>
      <c r="FJ2440" s="121"/>
      <c r="FK2440" s="121"/>
      <c r="FL2440" s="121"/>
      <c r="FM2440" s="121"/>
      <c r="FN2440" s="121"/>
      <c r="FO2440" s="121"/>
      <c r="FP2440" s="121"/>
      <c r="FQ2440" s="121"/>
      <c r="FR2440" s="121"/>
      <c r="FS2440" s="121"/>
      <c r="FT2440" s="121"/>
      <c r="FU2440" s="121"/>
      <c r="FV2440" s="121"/>
      <c r="FW2440" s="121"/>
      <c r="FX2440" s="121"/>
      <c r="FY2440" s="121"/>
      <c r="FZ2440" s="121"/>
      <c r="GA2440" s="121"/>
      <c r="GB2440" s="121"/>
      <c r="GC2440" s="121"/>
      <c r="GD2440" s="121"/>
      <c r="GE2440" s="121"/>
      <c r="GF2440" s="121"/>
      <c r="GG2440" s="121"/>
      <c r="GH2440" s="121"/>
      <c r="GI2440" s="121"/>
      <c r="GJ2440" s="121"/>
      <c r="GK2440" s="121"/>
      <c r="GL2440" s="121"/>
      <c r="GM2440" s="121"/>
      <c r="GN2440" s="121"/>
      <c r="GO2440" s="121"/>
      <c r="GP2440" s="121"/>
      <c r="GQ2440" s="121"/>
      <c r="GR2440" s="121"/>
      <c r="GS2440" s="121"/>
      <c r="GT2440" s="121"/>
      <c r="GU2440" s="121"/>
      <c r="GV2440" s="121"/>
      <c r="GW2440" s="121"/>
      <c r="GX2440" s="121"/>
      <c r="GY2440" s="121"/>
      <c r="GZ2440" s="121"/>
      <c r="HA2440" s="121"/>
      <c r="HB2440" s="121"/>
      <c r="HC2440" s="121"/>
      <c r="HD2440" s="121"/>
      <c r="HE2440" s="121"/>
      <c r="HF2440" s="121"/>
      <c r="HG2440" s="121"/>
      <c r="HH2440" s="121"/>
      <c r="HI2440" s="121"/>
      <c r="HJ2440" s="121"/>
      <c r="HK2440" s="121"/>
      <c r="HL2440" s="121"/>
      <c r="HM2440" s="121"/>
      <c r="HN2440" s="121"/>
      <c r="HO2440" s="121"/>
      <c r="HP2440" s="121"/>
      <c r="HQ2440" s="121"/>
      <c r="HR2440" s="121"/>
      <c r="HS2440" s="121"/>
      <c r="HT2440" s="121"/>
      <c r="HU2440" s="121"/>
      <c r="HV2440" s="121"/>
      <c r="HW2440" s="121"/>
      <c r="HX2440" s="121"/>
      <c r="HY2440" s="121"/>
      <c r="HZ2440" s="121"/>
      <c r="IA2440" s="121"/>
      <c r="IB2440" s="121"/>
      <c r="IC2440" s="121"/>
      <c r="ID2440" s="121"/>
      <c r="IE2440" s="121"/>
      <c r="IF2440" s="121"/>
      <c r="IG2440" s="121"/>
      <c r="IH2440" s="121"/>
      <c r="II2440" s="121"/>
      <c r="IJ2440" s="121"/>
      <c r="IK2440" s="121"/>
      <c r="IL2440" s="121"/>
      <c r="IM2440" s="121"/>
      <c r="IN2440" s="121"/>
      <c r="IO2440" s="121"/>
      <c r="IP2440" s="121"/>
      <c r="IQ2440" s="121"/>
      <c r="IR2440" s="121"/>
      <c r="IS2440" s="121"/>
      <c r="IT2440" s="121"/>
      <c r="IU2440" s="121"/>
      <c r="IV2440" s="121"/>
      <c r="IW2440" s="121"/>
      <c r="IX2440" s="121"/>
      <c r="IY2440" s="121"/>
      <c r="IZ2440" s="121"/>
      <c r="JA2440" s="121"/>
      <c r="JB2440" s="121"/>
      <c r="JC2440" s="121"/>
      <c r="JD2440" s="121"/>
      <c r="JE2440" s="121"/>
      <c r="JF2440" s="121"/>
      <c r="JG2440" s="121"/>
      <c r="JH2440" s="121"/>
      <c r="JI2440" s="121"/>
      <c r="JJ2440" s="121"/>
      <c r="JK2440" s="121"/>
      <c r="JL2440" s="121"/>
      <c r="JM2440" s="121"/>
      <c r="JN2440" s="121"/>
      <c r="JO2440" s="121"/>
      <c r="JP2440" s="121"/>
      <c r="JQ2440" s="121"/>
      <c r="JR2440" s="121"/>
      <c r="JS2440" s="121"/>
      <c r="JT2440" s="121"/>
      <c r="JU2440" s="121"/>
      <c r="JV2440" s="121"/>
      <c r="JW2440" s="121"/>
      <c r="JX2440" s="121"/>
      <c r="JY2440" s="121"/>
      <c r="JZ2440" s="121"/>
      <c r="KA2440" s="121"/>
      <c r="KB2440" s="121"/>
      <c r="KC2440" s="121"/>
      <c r="KD2440" s="121"/>
      <c r="KE2440" s="121"/>
      <c r="KF2440" s="121"/>
      <c r="KG2440" s="121"/>
      <c r="KH2440" s="121"/>
      <c r="KI2440" s="121"/>
      <c r="KJ2440" s="121"/>
      <c r="KK2440" s="121"/>
      <c r="KL2440" s="121"/>
      <c r="KM2440" s="121"/>
      <c r="KN2440" s="121"/>
      <c r="KO2440" s="121"/>
      <c r="KP2440" s="121"/>
      <c r="KQ2440" s="121"/>
      <c r="KR2440" s="121"/>
      <c r="KS2440" s="121"/>
      <c r="KT2440" s="121"/>
      <c r="KU2440" s="121"/>
      <c r="KV2440" s="121"/>
      <c r="KW2440" s="121"/>
      <c r="KX2440" s="121"/>
      <c r="KY2440" s="121"/>
      <c r="KZ2440" s="121"/>
      <c r="LA2440" s="121"/>
      <c r="LB2440" s="121"/>
      <c r="LC2440" s="121"/>
      <c r="LD2440" s="121"/>
      <c r="LE2440" s="121"/>
      <c r="LF2440" s="121"/>
      <c r="LG2440" s="121"/>
      <c r="LH2440" s="121"/>
      <c r="LI2440" s="121"/>
      <c r="LJ2440" s="121"/>
      <c r="LK2440" s="121"/>
      <c r="LL2440" s="121"/>
      <c r="LM2440" s="121"/>
      <c r="LN2440" s="121"/>
      <c r="LO2440" s="121"/>
      <c r="LP2440" s="121"/>
      <c r="LQ2440" s="121"/>
      <c r="LR2440" s="121"/>
      <c r="LS2440" s="121"/>
      <c r="LT2440" s="121"/>
      <c r="LU2440" s="121"/>
      <c r="LV2440" s="121"/>
      <c r="LW2440" s="121"/>
      <c r="LX2440" s="121"/>
      <c r="LY2440" s="121"/>
      <c r="LZ2440" s="121"/>
      <c r="MA2440" s="121"/>
      <c r="MB2440" s="121"/>
      <c r="MC2440" s="121"/>
      <c r="MD2440" s="121"/>
      <c r="ME2440" s="121"/>
      <c r="MF2440" s="121"/>
      <c r="MG2440" s="121"/>
      <c r="MH2440" s="121"/>
      <c r="MI2440" s="121"/>
      <c r="MJ2440" s="121"/>
      <c r="MK2440" s="121"/>
      <c r="ML2440" s="121"/>
      <c r="MM2440" s="121"/>
      <c r="MN2440" s="121"/>
      <c r="MO2440" s="121"/>
      <c r="MP2440" s="121"/>
      <c r="MQ2440" s="121"/>
      <c r="MR2440" s="121"/>
      <c r="MS2440" s="121"/>
      <c r="MT2440" s="121"/>
      <c r="MU2440" s="121"/>
      <c r="MV2440" s="121"/>
      <c r="MW2440" s="121"/>
      <c r="MX2440" s="121"/>
      <c r="MY2440" s="121"/>
      <c r="MZ2440" s="121"/>
      <c r="NA2440" s="121"/>
      <c r="NB2440" s="121"/>
      <c r="NC2440" s="121"/>
      <c r="ND2440" s="121"/>
      <c r="NE2440" s="121"/>
      <c r="NF2440" s="121"/>
      <c r="NG2440" s="121"/>
      <c r="NH2440" s="121"/>
      <c r="NI2440" s="121"/>
      <c r="NJ2440" s="121"/>
      <c r="NK2440" s="121"/>
      <c r="NL2440" s="121"/>
      <c r="NM2440" s="121"/>
      <c r="NN2440" s="121"/>
      <c r="NO2440" s="121"/>
      <c r="NP2440" s="121"/>
      <c r="NQ2440" s="121"/>
      <c r="NR2440" s="121"/>
      <c r="NS2440" s="121"/>
      <c r="NT2440" s="121"/>
      <c r="NU2440" s="121"/>
      <c r="NV2440" s="121"/>
      <c r="NW2440" s="121"/>
      <c r="NX2440" s="121"/>
      <c r="NY2440" s="121"/>
      <c r="NZ2440" s="121"/>
      <c r="OA2440" s="121"/>
      <c r="OB2440" s="121"/>
      <c r="OC2440" s="121"/>
      <c r="OD2440" s="121"/>
      <c r="OE2440" s="121"/>
      <c r="OF2440" s="121"/>
      <c r="OG2440" s="121"/>
      <c r="OH2440" s="121"/>
      <c r="OI2440" s="121"/>
      <c r="OJ2440" s="121"/>
      <c r="OK2440" s="121"/>
      <c r="OL2440" s="121"/>
      <c r="OM2440" s="121"/>
      <c r="ON2440" s="121"/>
      <c r="OO2440" s="121"/>
      <c r="OP2440" s="121"/>
      <c r="OQ2440" s="121"/>
      <c r="OR2440" s="121"/>
      <c r="OS2440" s="121"/>
      <c r="OT2440" s="121"/>
      <c r="OU2440" s="121"/>
      <c r="OV2440" s="121"/>
      <c r="OW2440" s="121"/>
      <c r="OX2440" s="121"/>
      <c r="OY2440" s="121"/>
      <c r="OZ2440" s="121"/>
      <c r="PA2440" s="121"/>
      <c r="PB2440" s="121"/>
      <c r="PC2440" s="121"/>
      <c r="PD2440" s="121"/>
      <c r="PE2440" s="121"/>
      <c r="PF2440" s="121"/>
      <c r="PG2440" s="121"/>
      <c r="PH2440" s="121"/>
      <c r="PI2440" s="121"/>
      <c r="PJ2440" s="121"/>
      <c r="PK2440" s="121"/>
      <c r="PL2440" s="121"/>
      <c r="PM2440" s="121"/>
      <c r="PN2440" s="121"/>
      <c r="PO2440" s="121"/>
      <c r="PP2440" s="121"/>
      <c r="PQ2440" s="121"/>
      <c r="PR2440" s="121"/>
      <c r="PS2440" s="121"/>
      <c r="PT2440" s="121"/>
      <c r="PU2440" s="121"/>
      <c r="PV2440" s="121"/>
      <c r="PW2440" s="121"/>
      <c r="PX2440" s="121"/>
      <c r="PY2440" s="121"/>
      <c r="PZ2440" s="121"/>
      <c r="QA2440" s="121"/>
      <c r="QB2440" s="121"/>
      <c r="QC2440" s="121"/>
      <c r="QD2440" s="121"/>
      <c r="QE2440" s="121"/>
      <c r="QF2440" s="121"/>
      <c r="QG2440" s="121"/>
      <c r="QH2440" s="121"/>
      <c r="QI2440" s="121"/>
      <c r="QJ2440" s="121"/>
      <c r="QK2440" s="121"/>
      <c r="QL2440" s="121"/>
      <c r="QM2440" s="121"/>
      <c r="QN2440" s="121"/>
      <c r="QO2440" s="121"/>
      <c r="QP2440" s="121"/>
      <c r="QQ2440" s="121"/>
      <c r="QR2440" s="121"/>
      <c r="QS2440" s="121"/>
      <c r="QT2440" s="121"/>
      <c r="QU2440" s="121"/>
      <c r="QV2440" s="121"/>
      <c r="QW2440" s="121"/>
      <c r="QX2440" s="121"/>
      <c r="QY2440" s="121"/>
      <c r="QZ2440" s="121"/>
      <c r="RA2440" s="121"/>
      <c r="RB2440" s="121"/>
      <c r="RC2440" s="121"/>
      <c r="RD2440" s="121"/>
      <c r="RE2440" s="121"/>
      <c r="RF2440" s="121"/>
      <c r="RG2440" s="121"/>
      <c r="RH2440" s="121"/>
      <c r="RI2440" s="121"/>
      <c r="RJ2440" s="121"/>
      <c r="RK2440" s="121"/>
      <c r="RL2440" s="121"/>
      <c r="RM2440" s="121"/>
      <c r="RN2440" s="121"/>
      <c r="RO2440" s="121"/>
      <c r="RP2440" s="121"/>
      <c r="RQ2440" s="121"/>
      <c r="RR2440" s="121"/>
      <c r="RS2440" s="121"/>
      <c r="RT2440" s="121"/>
      <c r="RU2440" s="121"/>
      <c r="RV2440" s="121"/>
      <c r="RW2440" s="121"/>
      <c r="RX2440" s="121"/>
      <c r="RY2440" s="121"/>
      <c r="RZ2440" s="121"/>
      <c r="SA2440" s="121"/>
      <c r="SB2440" s="121"/>
      <c r="SC2440" s="121"/>
      <c r="SD2440" s="121"/>
      <c r="SE2440" s="121"/>
      <c r="SF2440" s="121"/>
      <c r="SG2440" s="121"/>
      <c r="SH2440" s="121"/>
      <c r="SI2440" s="121"/>
      <c r="SJ2440" s="121"/>
      <c r="SK2440" s="121"/>
      <c r="SL2440" s="121"/>
      <c r="SM2440" s="121"/>
      <c r="SN2440" s="121"/>
      <c r="SO2440" s="121"/>
      <c r="SP2440" s="121"/>
      <c r="SQ2440" s="121"/>
      <c r="SR2440" s="121"/>
      <c r="SS2440" s="121"/>
      <c r="ST2440" s="121"/>
      <c r="SU2440" s="121"/>
      <c r="SV2440" s="121"/>
      <c r="SW2440" s="121"/>
      <c r="SX2440" s="121"/>
      <c r="SY2440" s="121"/>
      <c r="SZ2440" s="121"/>
      <c r="TA2440" s="121"/>
      <c r="TB2440" s="121"/>
      <c r="TC2440" s="121"/>
      <c r="TD2440" s="121"/>
      <c r="TE2440" s="121"/>
      <c r="TF2440" s="121"/>
      <c r="TG2440" s="121"/>
      <c r="TH2440" s="121"/>
      <c r="TI2440" s="121"/>
      <c r="TJ2440" s="121"/>
      <c r="TK2440" s="121"/>
      <c r="TL2440" s="121"/>
      <c r="TM2440" s="121"/>
      <c r="TN2440" s="121"/>
      <c r="TO2440" s="121"/>
      <c r="TP2440" s="121"/>
      <c r="TQ2440" s="121"/>
      <c r="TR2440" s="121"/>
      <c r="TS2440" s="121"/>
      <c r="TT2440" s="121"/>
      <c r="TU2440" s="121"/>
      <c r="TV2440" s="121"/>
      <c r="TW2440" s="121"/>
      <c r="TX2440" s="121"/>
      <c r="TY2440" s="121"/>
      <c r="TZ2440" s="121"/>
      <c r="UA2440" s="121"/>
      <c r="UB2440" s="121"/>
      <c r="UC2440" s="121"/>
      <c r="UD2440" s="121"/>
      <c r="UE2440" s="121"/>
      <c r="UF2440" s="121"/>
      <c r="UG2440" s="121"/>
      <c r="UH2440" s="121"/>
      <c r="UI2440" s="121"/>
      <c r="UJ2440" s="121"/>
      <c r="UK2440" s="121"/>
      <c r="UL2440" s="121"/>
      <c r="UM2440" s="121"/>
      <c r="UN2440" s="121"/>
      <c r="UO2440" s="121"/>
      <c r="UP2440" s="121"/>
      <c r="UQ2440" s="121"/>
      <c r="UR2440" s="121"/>
      <c r="US2440" s="121"/>
      <c r="UT2440" s="121"/>
      <c r="UU2440" s="121"/>
      <c r="UV2440" s="121"/>
      <c r="UW2440" s="121"/>
      <c r="UX2440" s="121"/>
      <c r="UY2440" s="121"/>
      <c r="UZ2440" s="121"/>
      <c r="VA2440" s="121"/>
      <c r="VB2440" s="121"/>
      <c r="VC2440" s="121"/>
      <c r="VD2440" s="121"/>
      <c r="VE2440" s="121"/>
      <c r="VF2440" s="121"/>
      <c r="VG2440" s="121"/>
      <c r="VH2440" s="121"/>
      <c r="VI2440" s="121"/>
      <c r="VJ2440" s="121"/>
      <c r="VK2440" s="121"/>
      <c r="VL2440" s="121"/>
      <c r="VM2440" s="121"/>
      <c r="VN2440" s="121"/>
      <c r="VO2440" s="121"/>
      <c r="VP2440" s="121"/>
      <c r="VQ2440" s="121"/>
      <c r="VR2440" s="121"/>
      <c r="VS2440" s="121"/>
      <c r="VT2440" s="121"/>
      <c r="VU2440" s="121"/>
      <c r="VV2440" s="121"/>
      <c r="VW2440" s="121"/>
      <c r="VX2440" s="121"/>
      <c r="VY2440" s="121"/>
      <c r="VZ2440" s="121"/>
      <c r="WA2440" s="121"/>
      <c r="WB2440" s="121"/>
      <c r="WC2440" s="121"/>
      <c r="WD2440" s="121"/>
      <c r="WE2440" s="121"/>
      <c r="WF2440" s="121"/>
      <c r="WG2440" s="121"/>
      <c r="WH2440" s="121"/>
      <c r="WI2440" s="121"/>
      <c r="WJ2440" s="121"/>
      <c r="WK2440" s="121"/>
      <c r="WL2440" s="121"/>
      <c r="WM2440" s="121"/>
      <c r="WN2440" s="121"/>
      <c r="WO2440" s="121"/>
      <c r="WP2440" s="121"/>
      <c r="WQ2440" s="121"/>
      <c r="WR2440" s="121"/>
      <c r="WS2440" s="121"/>
      <c r="WT2440" s="121"/>
      <c r="WU2440" s="121"/>
      <c r="WV2440" s="121"/>
      <c r="WW2440" s="121"/>
      <c r="WX2440" s="121"/>
      <c r="WY2440" s="121"/>
      <c r="WZ2440" s="121"/>
      <c r="XA2440" s="121"/>
      <c r="XB2440" s="121"/>
      <c r="XC2440" s="121"/>
      <c r="XD2440" s="121"/>
      <c r="XE2440" s="121"/>
      <c r="XF2440" s="121"/>
      <c r="XG2440" s="121"/>
      <c r="XH2440" s="121"/>
      <c r="XI2440" s="121"/>
      <c r="XJ2440" s="121"/>
      <c r="XK2440" s="121"/>
      <c r="XL2440" s="121"/>
      <c r="XM2440" s="121"/>
      <c r="XN2440" s="121"/>
      <c r="XO2440" s="121"/>
      <c r="XP2440" s="121"/>
      <c r="XQ2440" s="121"/>
      <c r="XR2440" s="121"/>
      <c r="XS2440" s="121"/>
      <c r="XT2440" s="121"/>
      <c r="XU2440" s="121"/>
      <c r="XV2440" s="121"/>
      <c r="XW2440" s="121"/>
      <c r="XX2440" s="121"/>
      <c r="XY2440" s="121"/>
      <c r="XZ2440" s="121"/>
      <c r="YA2440" s="121"/>
      <c r="YB2440" s="121"/>
      <c r="YC2440" s="121"/>
      <c r="YD2440" s="121"/>
      <c r="YE2440" s="121"/>
      <c r="YF2440" s="121"/>
      <c r="YG2440" s="121"/>
      <c r="YH2440" s="121"/>
      <c r="YI2440" s="121"/>
      <c r="YJ2440" s="121"/>
      <c r="YK2440" s="121"/>
      <c r="YL2440" s="121"/>
      <c r="YM2440" s="121"/>
      <c r="YN2440" s="121"/>
      <c r="YO2440" s="121"/>
      <c r="YP2440" s="121"/>
      <c r="YQ2440" s="121"/>
      <c r="YR2440" s="121"/>
      <c r="YS2440" s="121"/>
      <c r="YT2440" s="121"/>
      <c r="YU2440" s="121"/>
      <c r="YV2440" s="121"/>
      <c r="YW2440" s="121"/>
      <c r="YX2440" s="121"/>
      <c r="YY2440" s="121"/>
      <c r="YZ2440" s="121"/>
      <c r="ZA2440" s="121"/>
      <c r="ZB2440" s="121"/>
      <c r="ZC2440" s="121"/>
      <c r="ZD2440" s="121"/>
      <c r="ZE2440" s="121"/>
      <c r="ZF2440" s="121"/>
      <c r="ZG2440" s="121"/>
      <c r="ZH2440" s="121"/>
      <c r="ZI2440" s="121"/>
      <c r="ZJ2440" s="121"/>
      <c r="ZK2440" s="121"/>
      <c r="ZL2440" s="121"/>
      <c r="ZM2440" s="121"/>
      <c r="ZN2440" s="121"/>
      <c r="ZO2440" s="121"/>
      <c r="ZP2440" s="121"/>
      <c r="ZQ2440" s="121"/>
      <c r="ZR2440" s="121"/>
      <c r="ZS2440" s="121"/>
      <c r="ZT2440" s="121"/>
      <c r="ZU2440" s="121"/>
      <c r="ZV2440" s="121"/>
      <c r="ZW2440" s="121"/>
      <c r="ZX2440" s="121"/>
      <c r="ZY2440" s="121"/>
      <c r="ZZ2440" s="121"/>
      <c r="AAA2440" s="121"/>
      <c r="AAB2440" s="121"/>
      <c r="AAC2440" s="121"/>
      <c r="AAD2440" s="121"/>
      <c r="AAE2440" s="121"/>
      <c r="AAF2440" s="121"/>
      <c r="AAG2440" s="121"/>
      <c r="AAH2440" s="121"/>
      <c r="AAI2440" s="121"/>
      <c r="AAJ2440" s="121"/>
      <c r="AAK2440" s="121"/>
      <c r="AAL2440" s="121"/>
      <c r="AAM2440" s="121"/>
      <c r="AAN2440" s="121"/>
      <c r="AAO2440" s="121"/>
      <c r="AAP2440" s="121"/>
      <c r="AAQ2440" s="121"/>
      <c r="AAR2440" s="121"/>
      <c r="AAS2440" s="121"/>
      <c r="AAT2440" s="121"/>
      <c r="AAU2440" s="121"/>
      <c r="AAV2440" s="121"/>
      <c r="AAW2440" s="121"/>
      <c r="AAX2440" s="121"/>
      <c r="AAY2440" s="121"/>
      <c r="AAZ2440" s="121"/>
      <c r="ABA2440" s="121"/>
      <c r="ABB2440" s="121"/>
      <c r="ABC2440" s="121"/>
      <c r="ABD2440" s="121"/>
      <c r="ABE2440" s="121"/>
      <c r="ABF2440" s="121"/>
      <c r="ABG2440" s="121"/>
      <c r="ABH2440" s="121"/>
      <c r="ABI2440" s="121"/>
      <c r="ABJ2440" s="121"/>
      <c r="ABK2440" s="121"/>
      <c r="ABL2440" s="121"/>
      <c r="ABM2440" s="121"/>
      <c r="ABN2440" s="121"/>
      <c r="ABO2440" s="121"/>
      <c r="ABP2440" s="121"/>
      <c r="ABQ2440" s="121"/>
      <c r="ABR2440" s="121"/>
      <c r="ABS2440" s="121"/>
      <c r="ABT2440" s="121"/>
      <c r="ABU2440" s="121"/>
      <c r="ABV2440" s="121"/>
      <c r="ABW2440" s="121"/>
      <c r="ABX2440" s="121"/>
      <c r="ABY2440" s="121"/>
      <c r="ABZ2440" s="121"/>
      <c r="ACA2440" s="121"/>
      <c r="ACB2440" s="121"/>
      <c r="ACC2440" s="121"/>
      <c r="ACD2440" s="121"/>
      <c r="ACE2440" s="121"/>
      <c r="ACF2440" s="121"/>
      <c r="ACG2440" s="121"/>
      <c r="ACH2440" s="121"/>
      <c r="ACI2440" s="121"/>
      <c r="ACJ2440" s="121"/>
      <c r="ACK2440" s="121"/>
      <c r="ACL2440" s="121"/>
      <c r="ACM2440" s="121"/>
      <c r="ACN2440" s="121"/>
      <c r="ACO2440" s="121"/>
      <c r="ACP2440" s="121"/>
      <c r="ACQ2440" s="121"/>
      <c r="ACR2440" s="121"/>
      <c r="ACS2440" s="121"/>
      <c r="ACT2440" s="121"/>
      <c r="ACU2440" s="121"/>
      <c r="ACV2440" s="121"/>
      <c r="ACW2440" s="121"/>
      <c r="ACX2440" s="121"/>
      <c r="ACY2440" s="121"/>
      <c r="ACZ2440" s="121"/>
      <c r="ADA2440" s="121"/>
      <c r="ADB2440" s="121"/>
      <c r="ADC2440" s="121"/>
      <c r="ADD2440" s="121"/>
      <c r="ADE2440" s="121"/>
      <c r="ADF2440" s="121"/>
      <c r="ADG2440" s="121"/>
      <c r="ADH2440" s="121"/>
      <c r="ADI2440" s="121"/>
      <c r="ADJ2440" s="121"/>
      <c r="ADK2440" s="121"/>
      <c r="ADL2440" s="121"/>
      <c r="ADM2440" s="121"/>
      <c r="ADN2440" s="121"/>
      <c r="ADO2440" s="121"/>
      <c r="ADP2440" s="121"/>
      <c r="ADQ2440" s="121"/>
      <c r="ADR2440" s="121"/>
      <c r="ADS2440" s="121"/>
      <c r="ADT2440" s="121"/>
      <c r="ADU2440" s="121"/>
      <c r="ADV2440" s="121"/>
      <c r="ADW2440" s="121"/>
      <c r="ADX2440" s="121"/>
      <c r="ADY2440" s="121"/>
      <c r="ADZ2440" s="121"/>
      <c r="AEA2440" s="121"/>
      <c r="AEB2440" s="121"/>
      <c r="AEC2440" s="121"/>
      <c r="AED2440" s="121"/>
      <c r="AEE2440" s="121"/>
      <c r="AEF2440" s="121"/>
      <c r="AEG2440" s="121"/>
      <c r="AEH2440" s="121"/>
      <c r="AEI2440" s="121"/>
      <c r="AEJ2440" s="121"/>
      <c r="AEK2440" s="121"/>
      <c r="AEL2440" s="121"/>
      <c r="AEM2440" s="121"/>
      <c r="AEN2440" s="121"/>
      <c r="AEO2440" s="121"/>
      <c r="AEP2440" s="121"/>
      <c r="AEQ2440" s="121"/>
      <c r="AER2440" s="121"/>
      <c r="AES2440" s="121"/>
      <c r="AET2440" s="121"/>
      <c r="AEU2440" s="121"/>
      <c r="AEV2440" s="121"/>
      <c r="AEW2440" s="121"/>
      <c r="AEX2440" s="121"/>
      <c r="AEY2440" s="121"/>
      <c r="AEZ2440" s="121"/>
      <c r="AFA2440" s="121"/>
      <c r="AFB2440" s="121"/>
      <c r="AFC2440" s="121"/>
      <c r="AFD2440" s="121"/>
      <c r="AFE2440" s="121"/>
      <c r="AFF2440" s="121"/>
      <c r="AFG2440" s="121"/>
      <c r="AFH2440" s="121"/>
      <c r="AFI2440" s="121"/>
      <c r="AFJ2440" s="121"/>
      <c r="AFK2440" s="121"/>
      <c r="AFL2440" s="121"/>
      <c r="AFM2440" s="121"/>
      <c r="AFN2440" s="121"/>
      <c r="AFO2440" s="121"/>
      <c r="AFP2440" s="121"/>
      <c r="AFQ2440" s="121"/>
      <c r="AFR2440" s="121"/>
      <c r="AFS2440" s="121"/>
      <c r="AFT2440" s="121"/>
      <c r="AFU2440" s="121"/>
      <c r="AFV2440" s="121"/>
      <c r="AFW2440" s="121"/>
      <c r="AFX2440" s="121"/>
      <c r="AFY2440" s="121"/>
      <c r="AFZ2440" s="121"/>
      <c r="AGA2440" s="121"/>
      <c r="AGB2440" s="121"/>
      <c r="AGC2440" s="121"/>
      <c r="AGD2440" s="121"/>
      <c r="AGE2440" s="121"/>
      <c r="AGF2440" s="121"/>
      <c r="AGG2440" s="121"/>
      <c r="AGH2440" s="121"/>
      <c r="AGI2440" s="121"/>
      <c r="AGJ2440" s="121"/>
      <c r="AGK2440" s="121"/>
      <c r="AGL2440" s="121"/>
      <c r="AGM2440" s="121"/>
      <c r="AGN2440" s="121"/>
      <c r="AGO2440" s="121"/>
      <c r="AGP2440" s="121"/>
      <c r="AGQ2440" s="121"/>
      <c r="AGR2440" s="121"/>
      <c r="AGS2440" s="121"/>
      <c r="AGT2440" s="121"/>
      <c r="AGU2440" s="121"/>
      <c r="AGV2440" s="121"/>
      <c r="AGW2440" s="121"/>
      <c r="AGX2440" s="121"/>
      <c r="AGY2440" s="121"/>
      <c r="AGZ2440" s="121"/>
      <c r="AHA2440" s="121"/>
      <c r="AHB2440" s="121"/>
      <c r="AHC2440" s="121"/>
      <c r="AHD2440" s="121"/>
      <c r="AHE2440" s="121"/>
      <c r="AHF2440" s="121"/>
      <c r="AHG2440" s="121"/>
      <c r="AHH2440" s="121"/>
      <c r="AHI2440" s="121"/>
      <c r="AHJ2440" s="121"/>
      <c r="AHK2440" s="121"/>
      <c r="AHL2440" s="121"/>
      <c r="AHM2440" s="121"/>
      <c r="AHN2440" s="121"/>
      <c r="AHO2440" s="121"/>
      <c r="AHP2440" s="121"/>
      <c r="AHQ2440" s="121"/>
      <c r="AHR2440" s="121"/>
      <c r="AHS2440" s="121"/>
      <c r="AHT2440" s="121"/>
      <c r="AHU2440" s="121"/>
      <c r="AHV2440" s="121"/>
      <c r="AHW2440" s="121"/>
      <c r="AHX2440" s="121"/>
      <c r="AHY2440" s="121"/>
      <c r="AHZ2440" s="121"/>
      <c r="AIA2440" s="121"/>
      <c r="AIB2440" s="121"/>
      <c r="AIC2440" s="121"/>
      <c r="AID2440" s="121"/>
      <c r="AIE2440" s="121"/>
      <c r="AIF2440" s="121"/>
      <c r="AIG2440" s="121"/>
      <c r="AIH2440" s="121"/>
      <c r="AII2440" s="121"/>
      <c r="AIJ2440" s="121"/>
      <c r="AIK2440" s="121"/>
      <c r="AIL2440" s="121"/>
      <c r="AIM2440" s="121"/>
      <c r="AIN2440" s="121"/>
      <c r="AIO2440" s="121"/>
      <c r="AIP2440" s="121"/>
      <c r="AIQ2440" s="121"/>
      <c r="AIR2440" s="121"/>
      <c r="AIS2440" s="121"/>
      <c r="AIT2440" s="121"/>
      <c r="AIU2440" s="121"/>
      <c r="AIV2440" s="121"/>
      <c r="AIW2440" s="121"/>
      <c r="AIX2440" s="121"/>
      <c r="AIY2440" s="121"/>
      <c r="AIZ2440" s="121"/>
      <c r="AJA2440" s="121"/>
      <c r="AJB2440" s="121"/>
      <c r="AJC2440" s="121"/>
      <c r="AJD2440" s="121"/>
      <c r="AJE2440" s="121"/>
      <c r="AJF2440" s="121"/>
      <c r="AJG2440" s="121"/>
      <c r="AJH2440" s="121"/>
      <c r="AJI2440" s="121"/>
      <c r="AJJ2440" s="121"/>
      <c r="AJK2440" s="121"/>
      <c r="AJL2440" s="121"/>
      <c r="AJM2440" s="121"/>
      <c r="AJN2440" s="121"/>
      <c r="AJO2440" s="121"/>
      <c r="AJP2440" s="121"/>
      <c r="AJQ2440" s="121"/>
      <c r="AJR2440" s="121"/>
      <c r="AJS2440" s="121"/>
      <c r="AJT2440" s="121"/>
      <c r="AJU2440" s="121"/>
      <c r="AJV2440" s="121"/>
      <c r="AJW2440" s="121"/>
      <c r="AJX2440" s="121"/>
      <c r="AJY2440" s="121"/>
      <c r="AJZ2440" s="121"/>
      <c r="AKA2440" s="121"/>
      <c r="AKB2440" s="121"/>
      <c r="AKC2440" s="121"/>
      <c r="AKD2440" s="121"/>
      <c r="AKE2440" s="121"/>
      <c r="AKF2440" s="121"/>
      <c r="AKG2440" s="121"/>
      <c r="AKH2440" s="121"/>
      <c r="AKI2440" s="121"/>
      <c r="AKJ2440" s="121"/>
      <c r="AKK2440" s="121"/>
      <c r="AKL2440" s="121"/>
      <c r="AKM2440" s="121"/>
      <c r="AKN2440" s="121"/>
      <c r="AKO2440" s="121"/>
      <c r="AKP2440" s="121"/>
      <c r="AKQ2440" s="121"/>
      <c r="AKR2440" s="121"/>
      <c r="AKS2440" s="121"/>
      <c r="AKT2440" s="121"/>
      <c r="AKU2440" s="121"/>
      <c r="AKV2440" s="121"/>
      <c r="AKW2440" s="121"/>
      <c r="AKX2440" s="121"/>
      <c r="AKY2440" s="121"/>
      <c r="AKZ2440" s="121"/>
      <c r="ALA2440" s="121"/>
      <c r="ALB2440" s="121"/>
      <c r="ALC2440" s="121"/>
      <c r="ALD2440" s="121"/>
      <c r="ALE2440" s="121"/>
      <c r="ALF2440" s="121"/>
      <c r="ALG2440" s="121"/>
      <c r="ALH2440" s="121"/>
      <c r="ALI2440" s="121"/>
      <c r="ALJ2440" s="121"/>
      <c r="ALK2440" s="121"/>
      <c r="ALL2440" s="121"/>
      <c r="ALM2440" s="121"/>
      <c r="ALN2440" s="121"/>
      <c r="ALO2440" s="121"/>
      <c r="ALP2440" s="121"/>
      <c r="ALQ2440" s="121"/>
      <c r="ALR2440" s="121"/>
      <c r="ALS2440" s="121"/>
      <c r="ALT2440" s="121"/>
      <c r="ALU2440" s="121"/>
      <c r="ALV2440" s="121"/>
      <c r="ALW2440" s="121"/>
      <c r="ALX2440" s="121"/>
      <c r="ALY2440" s="121"/>
      <c r="ALZ2440" s="121"/>
      <c r="AMA2440" s="121"/>
      <c r="AMB2440" s="121"/>
      <c r="AMC2440" s="121"/>
      <c r="AMD2440" s="121"/>
      <c r="AME2440" s="121"/>
      <c r="AMF2440" s="121"/>
      <c r="AMG2440" s="121"/>
      <c r="AMH2440" s="121"/>
      <c r="AMI2440" s="121"/>
      <c r="AMJ2440" s="121"/>
      <c r="AMK2440" s="121"/>
    </row>
    <row r="2441" spans="1:1025" s="108" customFormat="1" ht="64.8">
      <c r="A2441" s="15">
        <v>2438</v>
      </c>
      <c r="B2441" s="16" t="s">
        <v>25</v>
      </c>
      <c r="C2441" s="16" t="s">
        <v>6089</v>
      </c>
      <c r="D2441" s="16" t="s">
        <v>6090</v>
      </c>
      <c r="E2441" s="16" t="s">
        <v>4431</v>
      </c>
      <c r="F2441" s="16" t="s">
        <v>938</v>
      </c>
      <c r="G2441" s="16" t="s">
        <v>1053</v>
      </c>
      <c r="H2441" s="16" t="s">
        <v>4432</v>
      </c>
      <c r="I2441" s="16" t="s">
        <v>4433</v>
      </c>
      <c r="J2441" s="16" t="s">
        <v>6094</v>
      </c>
      <c r="K2441" s="16"/>
      <c r="L2441" s="16"/>
      <c r="M2441" s="16"/>
      <c r="N2441" s="121"/>
      <c r="O2441" s="121"/>
      <c r="P2441" s="121"/>
      <c r="Q2441" s="121"/>
      <c r="R2441" s="121"/>
      <c r="S2441" s="121"/>
      <c r="T2441" s="121"/>
      <c r="U2441" s="121"/>
      <c r="V2441" s="121"/>
      <c r="W2441" s="121"/>
      <c r="X2441" s="121"/>
      <c r="Y2441" s="121"/>
      <c r="Z2441" s="121"/>
      <c r="AA2441" s="121"/>
      <c r="AB2441" s="121"/>
      <c r="AC2441" s="121"/>
      <c r="AD2441" s="121"/>
      <c r="AE2441" s="121"/>
      <c r="AF2441" s="121"/>
      <c r="AG2441" s="121"/>
      <c r="AH2441" s="121"/>
      <c r="AI2441" s="121"/>
      <c r="AJ2441" s="121"/>
      <c r="AK2441" s="121"/>
      <c r="AL2441" s="121"/>
      <c r="AM2441" s="121"/>
      <c r="AN2441" s="121"/>
      <c r="AO2441" s="121"/>
      <c r="AP2441" s="121"/>
      <c r="AQ2441" s="121"/>
      <c r="AR2441" s="121"/>
      <c r="AS2441" s="121"/>
      <c r="AT2441" s="121"/>
      <c r="AU2441" s="121"/>
      <c r="AV2441" s="121"/>
      <c r="AW2441" s="121"/>
      <c r="AX2441" s="121"/>
      <c r="AY2441" s="121"/>
      <c r="AZ2441" s="121"/>
      <c r="BA2441" s="121"/>
      <c r="BB2441" s="121"/>
      <c r="BC2441" s="121"/>
      <c r="BD2441" s="121"/>
      <c r="BE2441" s="121"/>
      <c r="BF2441" s="121"/>
      <c r="BG2441" s="121"/>
      <c r="BH2441" s="121"/>
      <c r="BI2441" s="121"/>
      <c r="BJ2441" s="121"/>
      <c r="BK2441" s="121"/>
      <c r="BL2441" s="121"/>
      <c r="BM2441" s="121"/>
      <c r="BN2441" s="121"/>
      <c r="BO2441" s="121"/>
      <c r="BP2441" s="121"/>
      <c r="BQ2441" s="121"/>
      <c r="BR2441" s="121"/>
      <c r="BS2441" s="121"/>
      <c r="BT2441" s="121"/>
      <c r="BU2441" s="121"/>
      <c r="BV2441" s="121"/>
      <c r="BW2441" s="121"/>
      <c r="BX2441" s="121"/>
      <c r="BY2441" s="121"/>
      <c r="BZ2441" s="121"/>
      <c r="CA2441" s="121"/>
      <c r="CB2441" s="121"/>
      <c r="CC2441" s="121"/>
      <c r="CD2441" s="121"/>
      <c r="CE2441" s="121"/>
      <c r="CF2441" s="121"/>
      <c r="CG2441" s="121"/>
      <c r="CH2441" s="121"/>
      <c r="CI2441" s="121"/>
      <c r="CJ2441" s="121"/>
      <c r="CK2441" s="121"/>
      <c r="CL2441" s="121"/>
      <c r="CM2441" s="121"/>
      <c r="CN2441" s="121"/>
      <c r="CO2441" s="121"/>
      <c r="CP2441" s="121"/>
      <c r="CQ2441" s="121"/>
      <c r="CR2441" s="121"/>
      <c r="CS2441" s="121"/>
      <c r="CT2441" s="121"/>
      <c r="CU2441" s="121"/>
      <c r="CV2441" s="121"/>
      <c r="CW2441" s="121"/>
      <c r="CX2441" s="121"/>
      <c r="CY2441" s="121"/>
      <c r="CZ2441" s="121"/>
      <c r="DA2441" s="121"/>
      <c r="DB2441" s="121"/>
      <c r="DC2441" s="121"/>
      <c r="DD2441" s="121"/>
      <c r="DE2441" s="121"/>
      <c r="DF2441" s="121"/>
      <c r="DG2441" s="121"/>
      <c r="DH2441" s="121"/>
      <c r="DI2441" s="121"/>
      <c r="DJ2441" s="121"/>
      <c r="DK2441" s="121"/>
      <c r="DL2441" s="121"/>
      <c r="DM2441" s="121"/>
      <c r="DN2441" s="121"/>
      <c r="DO2441" s="121"/>
      <c r="DP2441" s="121"/>
      <c r="DQ2441" s="121"/>
      <c r="DR2441" s="121"/>
      <c r="DS2441" s="121"/>
      <c r="DT2441" s="121"/>
      <c r="DU2441" s="121"/>
      <c r="DV2441" s="121"/>
      <c r="DW2441" s="121"/>
      <c r="DX2441" s="121"/>
      <c r="DY2441" s="121"/>
      <c r="DZ2441" s="121"/>
      <c r="EA2441" s="121"/>
      <c r="EB2441" s="121"/>
      <c r="EC2441" s="121"/>
      <c r="ED2441" s="121"/>
      <c r="EE2441" s="121"/>
      <c r="EF2441" s="121"/>
      <c r="EG2441" s="121"/>
      <c r="EH2441" s="121"/>
      <c r="EI2441" s="121"/>
      <c r="EJ2441" s="121"/>
      <c r="EK2441" s="121"/>
      <c r="EL2441" s="121"/>
      <c r="EM2441" s="121"/>
      <c r="EN2441" s="121"/>
      <c r="EO2441" s="121"/>
      <c r="EP2441" s="121"/>
      <c r="EQ2441" s="121"/>
      <c r="ER2441" s="121"/>
      <c r="ES2441" s="121"/>
      <c r="ET2441" s="121"/>
      <c r="EU2441" s="121"/>
      <c r="EV2441" s="121"/>
      <c r="EW2441" s="121"/>
      <c r="EX2441" s="121"/>
      <c r="EY2441" s="121"/>
      <c r="EZ2441" s="121"/>
      <c r="FA2441" s="121"/>
      <c r="FB2441" s="121"/>
      <c r="FC2441" s="121"/>
      <c r="FD2441" s="121"/>
      <c r="FE2441" s="121"/>
      <c r="FF2441" s="121"/>
      <c r="FG2441" s="121"/>
      <c r="FH2441" s="121"/>
      <c r="FI2441" s="121"/>
      <c r="FJ2441" s="121"/>
      <c r="FK2441" s="121"/>
      <c r="FL2441" s="121"/>
      <c r="FM2441" s="121"/>
      <c r="FN2441" s="121"/>
      <c r="FO2441" s="121"/>
      <c r="FP2441" s="121"/>
      <c r="FQ2441" s="121"/>
      <c r="FR2441" s="121"/>
      <c r="FS2441" s="121"/>
      <c r="FT2441" s="121"/>
      <c r="FU2441" s="121"/>
      <c r="FV2441" s="121"/>
      <c r="FW2441" s="121"/>
      <c r="FX2441" s="121"/>
      <c r="FY2441" s="121"/>
      <c r="FZ2441" s="121"/>
      <c r="GA2441" s="121"/>
      <c r="GB2441" s="121"/>
      <c r="GC2441" s="121"/>
      <c r="GD2441" s="121"/>
      <c r="GE2441" s="121"/>
      <c r="GF2441" s="121"/>
      <c r="GG2441" s="121"/>
      <c r="GH2441" s="121"/>
      <c r="GI2441" s="121"/>
      <c r="GJ2441" s="121"/>
      <c r="GK2441" s="121"/>
      <c r="GL2441" s="121"/>
      <c r="GM2441" s="121"/>
      <c r="GN2441" s="121"/>
      <c r="GO2441" s="121"/>
      <c r="GP2441" s="121"/>
      <c r="GQ2441" s="121"/>
      <c r="GR2441" s="121"/>
      <c r="GS2441" s="121"/>
      <c r="GT2441" s="121"/>
      <c r="GU2441" s="121"/>
      <c r="GV2441" s="121"/>
      <c r="GW2441" s="121"/>
      <c r="GX2441" s="121"/>
      <c r="GY2441" s="121"/>
      <c r="GZ2441" s="121"/>
      <c r="HA2441" s="121"/>
      <c r="HB2441" s="121"/>
      <c r="HC2441" s="121"/>
      <c r="HD2441" s="121"/>
      <c r="HE2441" s="121"/>
      <c r="HF2441" s="121"/>
      <c r="HG2441" s="121"/>
      <c r="HH2441" s="121"/>
      <c r="HI2441" s="121"/>
      <c r="HJ2441" s="121"/>
      <c r="HK2441" s="121"/>
      <c r="HL2441" s="121"/>
      <c r="HM2441" s="121"/>
      <c r="HN2441" s="121"/>
      <c r="HO2441" s="121"/>
      <c r="HP2441" s="121"/>
      <c r="HQ2441" s="121"/>
      <c r="HR2441" s="121"/>
      <c r="HS2441" s="121"/>
      <c r="HT2441" s="121"/>
      <c r="HU2441" s="121"/>
      <c r="HV2441" s="121"/>
      <c r="HW2441" s="121"/>
      <c r="HX2441" s="121"/>
      <c r="HY2441" s="121"/>
      <c r="HZ2441" s="121"/>
      <c r="IA2441" s="121"/>
      <c r="IB2441" s="121"/>
      <c r="IC2441" s="121"/>
      <c r="ID2441" s="121"/>
      <c r="IE2441" s="121"/>
      <c r="IF2441" s="121"/>
      <c r="IG2441" s="121"/>
      <c r="IH2441" s="121"/>
      <c r="II2441" s="121"/>
      <c r="IJ2441" s="121"/>
      <c r="IK2441" s="121"/>
      <c r="IL2441" s="121"/>
      <c r="IM2441" s="121"/>
      <c r="IN2441" s="121"/>
      <c r="IO2441" s="121"/>
      <c r="IP2441" s="121"/>
      <c r="IQ2441" s="121"/>
      <c r="IR2441" s="121"/>
      <c r="IS2441" s="121"/>
      <c r="IT2441" s="121"/>
      <c r="IU2441" s="121"/>
      <c r="IV2441" s="121"/>
      <c r="IW2441" s="121"/>
      <c r="IX2441" s="121"/>
      <c r="IY2441" s="121"/>
      <c r="IZ2441" s="121"/>
      <c r="JA2441" s="121"/>
      <c r="JB2441" s="121"/>
      <c r="JC2441" s="121"/>
      <c r="JD2441" s="121"/>
      <c r="JE2441" s="121"/>
      <c r="JF2441" s="121"/>
      <c r="JG2441" s="121"/>
      <c r="JH2441" s="121"/>
      <c r="JI2441" s="121"/>
      <c r="JJ2441" s="121"/>
      <c r="JK2441" s="121"/>
      <c r="JL2441" s="121"/>
      <c r="JM2441" s="121"/>
      <c r="JN2441" s="121"/>
      <c r="JO2441" s="121"/>
      <c r="JP2441" s="121"/>
      <c r="JQ2441" s="121"/>
      <c r="JR2441" s="121"/>
      <c r="JS2441" s="121"/>
      <c r="JT2441" s="121"/>
      <c r="JU2441" s="121"/>
      <c r="JV2441" s="121"/>
      <c r="JW2441" s="121"/>
      <c r="JX2441" s="121"/>
      <c r="JY2441" s="121"/>
      <c r="JZ2441" s="121"/>
      <c r="KA2441" s="121"/>
      <c r="KB2441" s="121"/>
      <c r="KC2441" s="121"/>
      <c r="KD2441" s="121"/>
      <c r="KE2441" s="121"/>
      <c r="KF2441" s="121"/>
      <c r="KG2441" s="121"/>
      <c r="KH2441" s="121"/>
      <c r="KI2441" s="121"/>
      <c r="KJ2441" s="121"/>
      <c r="KK2441" s="121"/>
      <c r="KL2441" s="121"/>
      <c r="KM2441" s="121"/>
      <c r="KN2441" s="121"/>
      <c r="KO2441" s="121"/>
      <c r="KP2441" s="121"/>
      <c r="KQ2441" s="121"/>
      <c r="KR2441" s="121"/>
      <c r="KS2441" s="121"/>
      <c r="KT2441" s="121"/>
      <c r="KU2441" s="121"/>
      <c r="KV2441" s="121"/>
      <c r="KW2441" s="121"/>
      <c r="KX2441" s="121"/>
      <c r="KY2441" s="121"/>
      <c r="KZ2441" s="121"/>
      <c r="LA2441" s="121"/>
      <c r="LB2441" s="121"/>
      <c r="LC2441" s="121"/>
      <c r="LD2441" s="121"/>
      <c r="LE2441" s="121"/>
      <c r="LF2441" s="121"/>
      <c r="LG2441" s="121"/>
      <c r="LH2441" s="121"/>
      <c r="LI2441" s="121"/>
      <c r="LJ2441" s="121"/>
      <c r="LK2441" s="121"/>
      <c r="LL2441" s="121"/>
      <c r="LM2441" s="121"/>
      <c r="LN2441" s="121"/>
      <c r="LO2441" s="121"/>
      <c r="LP2441" s="121"/>
      <c r="LQ2441" s="121"/>
      <c r="LR2441" s="121"/>
      <c r="LS2441" s="121"/>
      <c r="LT2441" s="121"/>
      <c r="LU2441" s="121"/>
      <c r="LV2441" s="121"/>
      <c r="LW2441" s="121"/>
      <c r="LX2441" s="121"/>
      <c r="LY2441" s="121"/>
      <c r="LZ2441" s="121"/>
      <c r="MA2441" s="121"/>
      <c r="MB2441" s="121"/>
      <c r="MC2441" s="121"/>
      <c r="MD2441" s="121"/>
      <c r="ME2441" s="121"/>
      <c r="MF2441" s="121"/>
      <c r="MG2441" s="121"/>
      <c r="MH2441" s="121"/>
      <c r="MI2441" s="121"/>
      <c r="MJ2441" s="121"/>
      <c r="MK2441" s="121"/>
      <c r="ML2441" s="121"/>
      <c r="MM2441" s="121"/>
      <c r="MN2441" s="121"/>
      <c r="MO2441" s="121"/>
      <c r="MP2441" s="121"/>
      <c r="MQ2441" s="121"/>
      <c r="MR2441" s="121"/>
      <c r="MS2441" s="121"/>
      <c r="MT2441" s="121"/>
      <c r="MU2441" s="121"/>
      <c r="MV2441" s="121"/>
      <c r="MW2441" s="121"/>
      <c r="MX2441" s="121"/>
      <c r="MY2441" s="121"/>
      <c r="MZ2441" s="121"/>
      <c r="NA2441" s="121"/>
      <c r="NB2441" s="121"/>
      <c r="NC2441" s="121"/>
      <c r="ND2441" s="121"/>
      <c r="NE2441" s="121"/>
      <c r="NF2441" s="121"/>
      <c r="NG2441" s="121"/>
      <c r="NH2441" s="121"/>
      <c r="NI2441" s="121"/>
      <c r="NJ2441" s="121"/>
      <c r="NK2441" s="121"/>
      <c r="NL2441" s="121"/>
      <c r="NM2441" s="121"/>
      <c r="NN2441" s="121"/>
      <c r="NO2441" s="121"/>
      <c r="NP2441" s="121"/>
      <c r="NQ2441" s="121"/>
      <c r="NR2441" s="121"/>
      <c r="NS2441" s="121"/>
      <c r="NT2441" s="121"/>
      <c r="NU2441" s="121"/>
      <c r="NV2441" s="121"/>
      <c r="NW2441" s="121"/>
      <c r="NX2441" s="121"/>
      <c r="NY2441" s="121"/>
      <c r="NZ2441" s="121"/>
      <c r="OA2441" s="121"/>
      <c r="OB2441" s="121"/>
      <c r="OC2441" s="121"/>
      <c r="OD2441" s="121"/>
      <c r="OE2441" s="121"/>
      <c r="OF2441" s="121"/>
      <c r="OG2441" s="121"/>
      <c r="OH2441" s="121"/>
      <c r="OI2441" s="121"/>
      <c r="OJ2441" s="121"/>
      <c r="OK2441" s="121"/>
      <c r="OL2441" s="121"/>
      <c r="OM2441" s="121"/>
      <c r="ON2441" s="121"/>
      <c r="OO2441" s="121"/>
      <c r="OP2441" s="121"/>
      <c r="OQ2441" s="121"/>
      <c r="OR2441" s="121"/>
      <c r="OS2441" s="121"/>
      <c r="OT2441" s="121"/>
      <c r="OU2441" s="121"/>
      <c r="OV2441" s="121"/>
      <c r="OW2441" s="121"/>
      <c r="OX2441" s="121"/>
      <c r="OY2441" s="121"/>
      <c r="OZ2441" s="121"/>
      <c r="PA2441" s="121"/>
      <c r="PB2441" s="121"/>
      <c r="PC2441" s="121"/>
      <c r="PD2441" s="121"/>
      <c r="PE2441" s="121"/>
      <c r="PF2441" s="121"/>
      <c r="PG2441" s="121"/>
      <c r="PH2441" s="121"/>
      <c r="PI2441" s="121"/>
      <c r="PJ2441" s="121"/>
      <c r="PK2441" s="121"/>
      <c r="PL2441" s="121"/>
      <c r="PM2441" s="121"/>
      <c r="PN2441" s="121"/>
      <c r="PO2441" s="121"/>
      <c r="PP2441" s="121"/>
      <c r="PQ2441" s="121"/>
      <c r="PR2441" s="121"/>
      <c r="PS2441" s="121"/>
      <c r="PT2441" s="121"/>
      <c r="PU2441" s="121"/>
      <c r="PV2441" s="121"/>
      <c r="PW2441" s="121"/>
      <c r="PX2441" s="121"/>
      <c r="PY2441" s="121"/>
      <c r="PZ2441" s="121"/>
      <c r="QA2441" s="121"/>
      <c r="QB2441" s="121"/>
      <c r="QC2441" s="121"/>
      <c r="QD2441" s="121"/>
      <c r="QE2441" s="121"/>
      <c r="QF2441" s="121"/>
      <c r="QG2441" s="121"/>
      <c r="QH2441" s="121"/>
      <c r="QI2441" s="121"/>
      <c r="QJ2441" s="121"/>
      <c r="QK2441" s="121"/>
      <c r="QL2441" s="121"/>
      <c r="QM2441" s="121"/>
      <c r="QN2441" s="121"/>
      <c r="QO2441" s="121"/>
      <c r="QP2441" s="121"/>
      <c r="QQ2441" s="121"/>
      <c r="QR2441" s="121"/>
      <c r="QS2441" s="121"/>
      <c r="QT2441" s="121"/>
      <c r="QU2441" s="121"/>
      <c r="QV2441" s="121"/>
      <c r="QW2441" s="121"/>
      <c r="QX2441" s="121"/>
      <c r="QY2441" s="121"/>
      <c r="QZ2441" s="121"/>
      <c r="RA2441" s="121"/>
      <c r="RB2441" s="121"/>
      <c r="RC2441" s="121"/>
      <c r="RD2441" s="121"/>
      <c r="RE2441" s="121"/>
      <c r="RF2441" s="121"/>
      <c r="RG2441" s="121"/>
      <c r="RH2441" s="121"/>
      <c r="RI2441" s="121"/>
      <c r="RJ2441" s="121"/>
      <c r="RK2441" s="121"/>
      <c r="RL2441" s="121"/>
      <c r="RM2441" s="121"/>
      <c r="RN2441" s="121"/>
      <c r="RO2441" s="121"/>
      <c r="RP2441" s="121"/>
      <c r="RQ2441" s="121"/>
      <c r="RR2441" s="121"/>
      <c r="RS2441" s="121"/>
      <c r="RT2441" s="121"/>
      <c r="RU2441" s="121"/>
      <c r="RV2441" s="121"/>
      <c r="RW2441" s="121"/>
      <c r="RX2441" s="121"/>
      <c r="RY2441" s="121"/>
      <c r="RZ2441" s="121"/>
      <c r="SA2441" s="121"/>
      <c r="SB2441" s="121"/>
      <c r="SC2441" s="121"/>
      <c r="SD2441" s="121"/>
      <c r="SE2441" s="121"/>
      <c r="SF2441" s="121"/>
      <c r="SG2441" s="121"/>
      <c r="SH2441" s="121"/>
      <c r="SI2441" s="121"/>
      <c r="SJ2441" s="121"/>
      <c r="SK2441" s="121"/>
      <c r="SL2441" s="121"/>
      <c r="SM2441" s="121"/>
      <c r="SN2441" s="121"/>
      <c r="SO2441" s="121"/>
      <c r="SP2441" s="121"/>
      <c r="SQ2441" s="121"/>
      <c r="SR2441" s="121"/>
      <c r="SS2441" s="121"/>
      <c r="ST2441" s="121"/>
      <c r="SU2441" s="121"/>
      <c r="SV2441" s="121"/>
      <c r="SW2441" s="121"/>
      <c r="SX2441" s="121"/>
      <c r="SY2441" s="121"/>
      <c r="SZ2441" s="121"/>
      <c r="TA2441" s="121"/>
      <c r="TB2441" s="121"/>
      <c r="TC2441" s="121"/>
      <c r="TD2441" s="121"/>
      <c r="TE2441" s="121"/>
      <c r="TF2441" s="121"/>
      <c r="TG2441" s="121"/>
      <c r="TH2441" s="121"/>
      <c r="TI2441" s="121"/>
      <c r="TJ2441" s="121"/>
      <c r="TK2441" s="121"/>
      <c r="TL2441" s="121"/>
      <c r="TM2441" s="121"/>
      <c r="TN2441" s="121"/>
      <c r="TO2441" s="121"/>
      <c r="TP2441" s="121"/>
      <c r="TQ2441" s="121"/>
      <c r="TR2441" s="121"/>
      <c r="TS2441" s="121"/>
      <c r="TT2441" s="121"/>
      <c r="TU2441" s="121"/>
      <c r="TV2441" s="121"/>
      <c r="TW2441" s="121"/>
      <c r="TX2441" s="121"/>
      <c r="TY2441" s="121"/>
      <c r="TZ2441" s="121"/>
      <c r="UA2441" s="121"/>
      <c r="UB2441" s="121"/>
      <c r="UC2441" s="121"/>
      <c r="UD2441" s="121"/>
      <c r="UE2441" s="121"/>
      <c r="UF2441" s="121"/>
      <c r="UG2441" s="121"/>
      <c r="UH2441" s="121"/>
      <c r="UI2441" s="121"/>
      <c r="UJ2441" s="121"/>
      <c r="UK2441" s="121"/>
      <c r="UL2441" s="121"/>
      <c r="UM2441" s="121"/>
      <c r="UN2441" s="121"/>
      <c r="UO2441" s="121"/>
      <c r="UP2441" s="121"/>
      <c r="UQ2441" s="121"/>
      <c r="UR2441" s="121"/>
      <c r="US2441" s="121"/>
      <c r="UT2441" s="121"/>
      <c r="UU2441" s="121"/>
      <c r="UV2441" s="121"/>
      <c r="UW2441" s="121"/>
      <c r="UX2441" s="121"/>
      <c r="UY2441" s="121"/>
      <c r="UZ2441" s="121"/>
      <c r="VA2441" s="121"/>
      <c r="VB2441" s="121"/>
      <c r="VC2441" s="121"/>
      <c r="VD2441" s="121"/>
      <c r="VE2441" s="121"/>
      <c r="VF2441" s="121"/>
      <c r="VG2441" s="121"/>
      <c r="VH2441" s="121"/>
      <c r="VI2441" s="121"/>
      <c r="VJ2441" s="121"/>
      <c r="VK2441" s="121"/>
      <c r="VL2441" s="121"/>
      <c r="VM2441" s="121"/>
      <c r="VN2441" s="121"/>
      <c r="VO2441" s="121"/>
      <c r="VP2441" s="121"/>
      <c r="VQ2441" s="121"/>
      <c r="VR2441" s="121"/>
      <c r="VS2441" s="121"/>
      <c r="VT2441" s="121"/>
      <c r="VU2441" s="121"/>
      <c r="VV2441" s="121"/>
      <c r="VW2441" s="121"/>
      <c r="VX2441" s="121"/>
      <c r="VY2441" s="121"/>
      <c r="VZ2441" s="121"/>
      <c r="WA2441" s="121"/>
      <c r="WB2441" s="121"/>
      <c r="WC2441" s="121"/>
      <c r="WD2441" s="121"/>
      <c r="WE2441" s="121"/>
      <c r="WF2441" s="121"/>
      <c r="WG2441" s="121"/>
      <c r="WH2441" s="121"/>
      <c r="WI2441" s="121"/>
      <c r="WJ2441" s="121"/>
      <c r="WK2441" s="121"/>
      <c r="WL2441" s="121"/>
      <c r="WM2441" s="121"/>
      <c r="WN2441" s="121"/>
      <c r="WO2441" s="121"/>
      <c r="WP2441" s="121"/>
      <c r="WQ2441" s="121"/>
      <c r="WR2441" s="121"/>
      <c r="WS2441" s="121"/>
      <c r="WT2441" s="121"/>
      <c r="WU2441" s="121"/>
      <c r="WV2441" s="121"/>
      <c r="WW2441" s="121"/>
      <c r="WX2441" s="121"/>
      <c r="WY2441" s="121"/>
      <c r="WZ2441" s="121"/>
      <c r="XA2441" s="121"/>
      <c r="XB2441" s="121"/>
      <c r="XC2441" s="121"/>
      <c r="XD2441" s="121"/>
      <c r="XE2441" s="121"/>
      <c r="XF2441" s="121"/>
      <c r="XG2441" s="121"/>
      <c r="XH2441" s="121"/>
      <c r="XI2441" s="121"/>
      <c r="XJ2441" s="121"/>
      <c r="XK2441" s="121"/>
      <c r="XL2441" s="121"/>
      <c r="XM2441" s="121"/>
      <c r="XN2441" s="121"/>
      <c r="XO2441" s="121"/>
      <c r="XP2441" s="121"/>
      <c r="XQ2441" s="121"/>
      <c r="XR2441" s="121"/>
      <c r="XS2441" s="121"/>
      <c r="XT2441" s="121"/>
      <c r="XU2441" s="121"/>
      <c r="XV2441" s="121"/>
      <c r="XW2441" s="121"/>
      <c r="XX2441" s="121"/>
      <c r="XY2441" s="121"/>
      <c r="XZ2441" s="121"/>
      <c r="YA2441" s="121"/>
      <c r="YB2441" s="121"/>
      <c r="YC2441" s="121"/>
      <c r="YD2441" s="121"/>
      <c r="YE2441" s="121"/>
      <c r="YF2441" s="121"/>
      <c r="YG2441" s="121"/>
      <c r="YH2441" s="121"/>
      <c r="YI2441" s="121"/>
      <c r="YJ2441" s="121"/>
      <c r="YK2441" s="121"/>
      <c r="YL2441" s="121"/>
      <c r="YM2441" s="121"/>
      <c r="YN2441" s="121"/>
      <c r="YO2441" s="121"/>
      <c r="YP2441" s="121"/>
      <c r="YQ2441" s="121"/>
      <c r="YR2441" s="121"/>
      <c r="YS2441" s="121"/>
      <c r="YT2441" s="121"/>
      <c r="YU2441" s="121"/>
      <c r="YV2441" s="121"/>
      <c r="YW2441" s="121"/>
      <c r="YX2441" s="121"/>
      <c r="YY2441" s="121"/>
      <c r="YZ2441" s="121"/>
      <c r="ZA2441" s="121"/>
      <c r="ZB2441" s="121"/>
      <c r="ZC2441" s="121"/>
      <c r="ZD2441" s="121"/>
      <c r="ZE2441" s="121"/>
      <c r="ZF2441" s="121"/>
      <c r="ZG2441" s="121"/>
      <c r="ZH2441" s="121"/>
      <c r="ZI2441" s="121"/>
      <c r="ZJ2441" s="121"/>
      <c r="ZK2441" s="121"/>
      <c r="ZL2441" s="121"/>
      <c r="ZM2441" s="121"/>
      <c r="ZN2441" s="121"/>
      <c r="ZO2441" s="121"/>
      <c r="ZP2441" s="121"/>
      <c r="ZQ2441" s="121"/>
      <c r="ZR2441" s="121"/>
      <c r="ZS2441" s="121"/>
      <c r="ZT2441" s="121"/>
      <c r="ZU2441" s="121"/>
      <c r="ZV2441" s="121"/>
      <c r="ZW2441" s="121"/>
      <c r="ZX2441" s="121"/>
      <c r="ZY2441" s="121"/>
      <c r="ZZ2441" s="121"/>
      <c r="AAA2441" s="121"/>
      <c r="AAB2441" s="121"/>
      <c r="AAC2441" s="121"/>
      <c r="AAD2441" s="121"/>
      <c r="AAE2441" s="121"/>
      <c r="AAF2441" s="121"/>
      <c r="AAG2441" s="121"/>
      <c r="AAH2441" s="121"/>
      <c r="AAI2441" s="121"/>
      <c r="AAJ2441" s="121"/>
      <c r="AAK2441" s="121"/>
      <c r="AAL2441" s="121"/>
      <c r="AAM2441" s="121"/>
      <c r="AAN2441" s="121"/>
      <c r="AAO2441" s="121"/>
      <c r="AAP2441" s="121"/>
      <c r="AAQ2441" s="121"/>
      <c r="AAR2441" s="121"/>
      <c r="AAS2441" s="121"/>
      <c r="AAT2441" s="121"/>
      <c r="AAU2441" s="121"/>
      <c r="AAV2441" s="121"/>
      <c r="AAW2441" s="121"/>
      <c r="AAX2441" s="121"/>
      <c r="AAY2441" s="121"/>
      <c r="AAZ2441" s="121"/>
      <c r="ABA2441" s="121"/>
      <c r="ABB2441" s="121"/>
      <c r="ABC2441" s="121"/>
      <c r="ABD2441" s="121"/>
      <c r="ABE2441" s="121"/>
      <c r="ABF2441" s="121"/>
      <c r="ABG2441" s="121"/>
      <c r="ABH2441" s="121"/>
      <c r="ABI2441" s="121"/>
      <c r="ABJ2441" s="121"/>
      <c r="ABK2441" s="121"/>
      <c r="ABL2441" s="121"/>
      <c r="ABM2441" s="121"/>
      <c r="ABN2441" s="121"/>
      <c r="ABO2441" s="121"/>
      <c r="ABP2441" s="121"/>
      <c r="ABQ2441" s="121"/>
      <c r="ABR2441" s="121"/>
      <c r="ABS2441" s="121"/>
      <c r="ABT2441" s="121"/>
      <c r="ABU2441" s="121"/>
      <c r="ABV2441" s="121"/>
      <c r="ABW2441" s="121"/>
      <c r="ABX2441" s="121"/>
      <c r="ABY2441" s="121"/>
      <c r="ABZ2441" s="121"/>
      <c r="ACA2441" s="121"/>
      <c r="ACB2441" s="121"/>
      <c r="ACC2441" s="121"/>
      <c r="ACD2441" s="121"/>
      <c r="ACE2441" s="121"/>
      <c r="ACF2441" s="121"/>
      <c r="ACG2441" s="121"/>
      <c r="ACH2441" s="121"/>
      <c r="ACI2441" s="121"/>
      <c r="ACJ2441" s="121"/>
      <c r="ACK2441" s="121"/>
      <c r="ACL2441" s="121"/>
      <c r="ACM2441" s="121"/>
      <c r="ACN2441" s="121"/>
      <c r="ACO2441" s="121"/>
      <c r="ACP2441" s="121"/>
      <c r="ACQ2441" s="121"/>
      <c r="ACR2441" s="121"/>
      <c r="ACS2441" s="121"/>
      <c r="ACT2441" s="121"/>
      <c r="ACU2441" s="121"/>
      <c r="ACV2441" s="121"/>
      <c r="ACW2441" s="121"/>
      <c r="ACX2441" s="121"/>
      <c r="ACY2441" s="121"/>
      <c r="ACZ2441" s="121"/>
      <c r="ADA2441" s="121"/>
      <c r="ADB2441" s="121"/>
      <c r="ADC2441" s="121"/>
      <c r="ADD2441" s="121"/>
      <c r="ADE2441" s="121"/>
      <c r="ADF2441" s="121"/>
      <c r="ADG2441" s="121"/>
      <c r="ADH2441" s="121"/>
      <c r="ADI2441" s="121"/>
      <c r="ADJ2441" s="121"/>
      <c r="ADK2441" s="121"/>
      <c r="ADL2441" s="121"/>
      <c r="ADM2441" s="121"/>
      <c r="ADN2441" s="121"/>
      <c r="ADO2441" s="121"/>
      <c r="ADP2441" s="121"/>
      <c r="ADQ2441" s="121"/>
      <c r="ADR2441" s="121"/>
      <c r="ADS2441" s="121"/>
      <c r="ADT2441" s="121"/>
      <c r="ADU2441" s="121"/>
      <c r="ADV2441" s="121"/>
      <c r="ADW2441" s="121"/>
      <c r="ADX2441" s="121"/>
      <c r="ADY2441" s="121"/>
      <c r="ADZ2441" s="121"/>
      <c r="AEA2441" s="121"/>
      <c r="AEB2441" s="121"/>
      <c r="AEC2441" s="121"/>
      <c r="AED2441" s="121"/>
      <c r="AEE2441" s="121"/>
      <c r="AEF2441" s="121"/>
      <c r="AEG2441" s="121"/>
      <c r="AEH2441" s="121"/>
      <c r="AEI2441" s="121"/>
      <c r="AEJ2441" s="121"/>
      <c r="AEK2441" s="121"/>
      <c r="AEL2441" s="121"/>
      <c r="AEM2441" s="121"/>
      <c r="AEN2441" s="121"/>
      <c r="AEO2441" s="121"/>
      <c r="AEP2441" s="121"/>
      <c r="AEQ2441" s="121"/>
      <c r="AER2441" s="121"/>
      <c r="AES2441" s="121"/>
      <c r="AET2441" s="121"/>
      <c r="AEU2441" s="121"/>
      <c r="AEV2441" s="121"/>
      <c r="AEW2441" s="121"/>
      <c r="AEX2441" s="121"/>
      <c r="AEY2441" s="121"/>
      <c r="AEZ2441" s="121"/>
      <c r="AFA2441" s="121"/>
      <c r="AFB2441" s="121"/>
      <c r="AFC2441" s="121"/>
      <c r="AFD2441" s="121"/>
      <c r="AFE2441" s="121"/>
      <c r="AFF2441" s="121"/>
      <c r="AFG2441" s="121"/>
      <c r="AFH2441" s="121"/>
      <c r="AFI2441" s="121"/>
      <c r="AFJ2441" s="121"/>
      <c r="AFK2441" s="121"/>
      <c r="AFL2441" s="121"/>
      <c r="AFM2441" s="121"/>
      <c r="AFN2441" s="121"/>
      <c r="AFO2441" s="121"/>
      <c r="AFP2441" s="121"/>
      <c r="AFQ2441" s="121"/>
      <c r="AFR2441" s="121"/>
      <c r="AFS2441" s="121"/>
      <c r="AFT2441" s="121"/>
      <c r="AFU2441" s="121"/>
      <c r="AFV2441" s="121"/>
      <c r="AFW2441" s="121"/>
      <c r="AFX2441" s="121"/>
      <c r="AFY2441" s="121"/>
      <c r="AFZ2441" s="121"/>
      <c r="AGA2441" s="121"/>
      <c r="AGB2441" s="121"/>
      <c r="AGC2441" s="121"/>
      <c r="AGD2441" s="121"/>
      <c r="AGE2441" s="121"/>
      <c r="AGF2441" s="121"/>
      <c r="AGG2441" s="121"/>
      <c r="AGH2441" s="121"/>
      <c r="AGI2441" s="121"/>
      <c r="AGJ2441" s="121"/>
      <c r="AGK2441" s="121"/>
      <c r="AGL2441" s="121"/>
      <c r="AGM2441" s="121"/>
      <c r="AGN2441" s="121"/>
      <c r="AGO2441" s="121"/>
      <c r="AGP2441" s="121"/>
      <c r="AGQ2441" s="121"/>
      <c r="AGR2441" s="121"/>
      <c r="AGS2441" s="121"/>
      <c r="AGT2441" s="121"/>
      <c r="AGU2441" s="121"/>
      <c r="AGV2441" s="121"/>
      <c r="AGW2441" s="121"/>
      <c r="AGX2441" s="121"/>
      <c r="AGY2441" s="121"/>
      <c r="AGZ2441" s="121"/>
      <c r="AHA2441" s="121"/>
      <c r="AHB2441" s="121"/>
      <c r="AHC2441" s="121"/>
      <c r="AHD2441" s="121"/>
      <c r="AHE2441" s="121"/>
      <c r="AHF2441" s="121"/>
      <c r="AHG2441" s="121"/>
      <c r="AHH2441" s="121"/>
      <c r="AHI2441" s="121"/>
      <c r="AHJ2441" s="121"/>
      <c r="AHK2441" s="121"/>
      <c r="AHL2441" s="121"/>
      <c r="AHM2441" s="121"/>
      <c r="AHN2441" s="121"/>
      <c r="AHO2441" s="121"/>
      <c r="AHP2441" s="121"/>
      <c r="AHQ2441" s="121"/>
      <c r="AHR2441" s="121"/>
      <c r="AHS2441" s="121"/>
      <c r="AHT2441" s="121"/>
      <c r="AHU2441" s="121"/>
      <c r="AHV2441" s="121"/>
      <c r="AHW2441" s="121"/>
      <c r="AHX2441" s="121"/>
      <c r="AHY2441" s="121"/>
      <c r="AHZ2441" s="121"/>
      <c r="AIA2441" s="121"/>
      <c r="AIB2441" s="121"/>
      <c r="AIC2441" s="121"/>
      <c r="AID2441" s="121"/>
      <c r="AIE2441" s="121"/>
      <c r="AIF2441" s="121"/>
      <c r="AIG2441" s="121"/>
      <c r="AIH2441" s="121"/>
      <c r="AII2441" s="121"/>
      <c r="AIJ2441" s="121"/>
      <c r="AIK2441" s="121"/>
      <c r="AIL2441" s="121"/>
      <c r="AIM2441" s="121"/>
      <c r="AIN2441" s="121"/>
      <c r="AIO2441" s="121"/>
      <c r="AIP2441" s="121"/>
      <c r="AIQ2441" s="121"/>
      <c r="AIR2441" s="121"/>
      <c r="AIS2441" s="121"/>
      <c r="AIT2441" s="121"/>
      <c r="AIU2441" s="121"/>
      <c r="AIV2441" s="121"/>
      <c r="AIW2441" s="121"/>
      <c r="AIX2441" s="121"/>
      <c r="AIY2441" s="121"/>
      <c r="AIZ2441" s="121"/>
      <c r="AJA2441" s="121"/>
      <c r="AJB2441" s="121"/>
      <c r="AJC2441" s="121"/>
      <c r="AJD2441" s="121"/>
      <c r="AJE2441" s="121"/>
      <c r="AJF2441" s="121"/>
      <c r="AJG2441" s="121"/>
      <c r="AJH2441" s="121"/>
      <c r="AJI2441" s="121"/>
      <c r="AJJ2441" s="121"/>
      <c r="AJK2441" s="121"/>
      <c r="AJL2441" s="121"/>
      <c r="AJM2441" s="121"/>
      <c r="AJN2441" s="121"/>
      <c r="AJO2441" s="121"/>
      <c r="AJP2441" s="121"/>
      <c r="AJQ2441" s="121"/>
      <c r="AJR2441" s="121"/>
      <c r="AJS2441" s="121"/>
      <c r="AJT2441" s="121"/>
      <c r="AJU2441" s="121"/>
      <c r="AJV2441" s="121"/>
      <c r="AJW2441" s="121"/>
      <c r="AJX2441" s="121"/>
      <c r="AJY2441" s="121"/>
      <c r="AJZ2441" s="121"/>
      <c r="AKA2441" s="121"/>
      <c r="AKB2441" s="121"/>
      <c r="AKC2441" s="121"/>
      <c r="AKD2441" s="121"/>
      <c r="AKE2441" s="121"/>
      <c r="AKF2441" s="121"/>
      <c r="AKG2441" s="121"/>
      <c r="AKH2441" s="121"/>
      <c r="AKI2441" s="121"/>
      <c r="AKJ2441" s="121"/>
      <c r="AKK2441" s="121"/>
      <c r="AKL2441" s="121"/>
      <c r="AKM2441" s="121"/>
      <c r="AKN2441" s="121"/>
      <c r="AKO2441" s="121"/>
      <c r="AKP2441" s="121"/>
      <c r="AKQ2441" s="121"/>
      <c r="AKR2441" s="121"/>
      <c r="AKS2441" s="121"/>
      <c r="AKT2441" s="121"/>
      <c r="AKU2441" s="121"/>
      <c r="AKV2441" s="121"/>
      <c r="AKW2441" s="121"/>
      <c r="AKX2441" s="121"/>
      <c r="AKY2441" s="121"/>
      <c r="AKZ2441" s="121"/>
      <c r="ALA2441" s="121"/>
      <c r="ALB2441" s="121"/>
      <c r="ALC2441" s="121"/>
      <c r="ALD2441" s="121"/>
      <c r="ALE2441" s="121"/>
      <c r="ALF2441" s="121"/>
      <c r="ALG2441" s="121"/>
      <c r="ALH2441" s="121"/>
      <c r="ALI2441" s="121"/>
      <c r="ALJ2441" s="121"/>
      <c r="ALK2441" s="121"/>
      <c r="ALL2441" s="121"/>
      <c r="ALM2441" s="121"/>
      <c r="ALN2441" s="121"/>
      <c r="ALO2441" s="121"/>
      <c r="ALP2441" s="121"/>
      <c r="ALQ2441" s="121"/>
      <c r="ALR2441" s="121"/>
      <c r="ALS2441" s="121"/>
      <c r="ALT2441" s="121"/>
      <c r="ALU2441" s="121"/>
      <c r="ALV2441" s="121"/>
      <c r="ALW2441" s="121"/>
      <c r="ALX2441" s="121"/>
      <c r="ALY2441" s="121"/>
      <c r="ALZ2441" s="121"/>
      <c r="AMA2441" s="121"/>
      <c r="AMB2441" s="121"/>
      <c r="AMC2441" s="121"/>
      <c r="AMD2441" s="121"/>
      <c r="AME2441" s="121"/>
      <c r="AMF2441" s="121"/>
      <c r="AMG2441" s="121"/>
      <c r="AMH2441" s="121"/>
      <c r="AMI2441" s="121"/>
      <c r="AMJ2441" s="121"/>
      <c r="AMK2441" s="121"/>
    </row>
    <row r="2442" spans="1:1025" s="108" customFormat="1" ht="108">
      <c r="A2442" s="15">
        <v>2439</v>
      </c>
      <c r="B2442" s="16" t="s">
        <v>40</v>
      </c>
      <c r="C2442" s="274" t="s">
        <v>6089</v>
      </c>
      <c r="D2442" s="16" t="s">
        <v>6090</v>
      </c>
      <c r="E2442" s="16" t="s">
        <v>4434</v>
      </c>
      <c r="F2442" s="16" t="s">
        <v>938</v>
      </c>
      <c r="G2442" s="16" t="s">
        <v>1042</v>
      </c>
      <c r="H2442" s="16" t="s">
        <v>6091</v>
      </c>
      <c r="I2442" s="16" t="s">
        <v>4435</v>
      </c>
      <c r="J2442" s="16" t="s">
        <v>6094</v>
      </c>
      <c r="K2442" s="16"/>
      <c r="L2442" s="18"/>
      <c r="M2442" s="269"/>
      <c r="N2442" s="121"/>
      <c r="O2442" s="121"/>
      <c r="P2442" s="121"/>
      <c r="Q2442" s="121"/>
      <c r="R2442" s="121"/>
      <c r="S2442" s="121"/>
      <c r="T2442" s="121"/>
      <c r="U2442" s="121"/>
      <c r="V2442" s="121"/>
      <c r="W2442" s="121"/>
      <c r="X2442" s="121"/>
      <c r="Y2442" s="121"/>
      <c r="Z2442" s="121"/>
      <c r="AA2442" s="121"/>
      <c r="AB2442" s="121"/>
      <c r="AC2442" s="121"/>
      <c r="AD2442" s="121"/>
      <c r="AE2442" s="121"/>
      <c r="AF2442" s="121"/>
      <c r="AG2442" s="121"/>
      <c r="AH2442" s="121"/>
      <c r="AI2442" s="121"/>
      <c r="AJ2442" s="121"/>
      <c r="AK2442" s="121"/>
      <c r="AL2442" s="121"/>
      <c r="AM2442" s="121"/>
      <c r="AN2442" s="121"/>
      <c r="AO2442" s="121"/>
      <c r="AP2442" s="121"/>
      <c r="AQ2442" s="121"/>
      <c r="AR2442" s="121"/>
      <c r="AS2442" s="121"/>
      <c r="AT2442" s="121"/>
      <c r="AU2442" s="121"/>
      <c r="AV2442" s="121"/>
      <c r="AW2442" s="121"/>
      <c r="AX2442" s="121"/>
      <c r="AY2442" s="121"/>
      <c r="AZ2442" s="121"/>
      <c r="BA2442" s="121"/>
      <c r="BB2442" s="121"/>
      <c r="BC2442" s="121"/>
      <c r="BD2442" s="121"/>
      <c r="BE2442" s="121"/>
      <c r="BF2442" s="121"/>
      <c r="BG2442" s="121"/>
      <c r="BH2442" s="121"/>
      <c r="BI2442" s="121"/>
      <c r="BJ2442" s="121"/>
      <c r="BK2442" s="121"/>
      <c r="BL2442" s="121"/>
      <c r="BM2442" s="121"/>
      <c r="BN2442" s="121"/>
      <c r="BO2442" s="121"/>
      <c r="BP2442" s="121"/>
      <c r="BQ2442" s="121"/>
      <c r="BR2442" s="121"/>
      <c r="BS2442" s="121"/>
      <c r="BT2442" s="121"/>
      <c r="BU2442" s="121"/>
      <c r="BV2442" s="121"/>
      <c r="BW2442" s="121"/>
      <c r="BX2442" s="121"/>
      <c r="BY2442" s="121"/>
      <c r="BZ2442" s="121"/>
      <c r="CA2442" s="121"/>
      <c r="CB2442" s="121"/>
      <c r="CC2442" s="121"/>
      <c r="CD2442" s="121"/>
      <c r="CE2442" s="121"/>
      <c r="CF2442" s="121"/>
      <c r="CG2442" s="121"/>
      <c r="CH2442" s="121"/>
      <c r="CI2442" s="121"/>
      <c r="CJ2442" s="121"/>
      <c r="CK2442" s="121"/>
      <c r="CL2442" s="121"/>
      <c r="CM2442" s="121"/>
      <c r="CN2442" s="121"/>
      <c r="CO2442" s="121"/>
      <c r="CP2442" s="121"/>
      <c r="CQ2442" s="121"/>
      <c r="CR2442" s="121"/>
      <c r="CS2442" s="121"/>
      <c r="CT2442" s="121"/>
      <c r="CU2442" s="121"/>
      <c r="CV2442" s="121"/>
      <c r="CW2442" s="121"/>
      <c r="CX2442" s="121"/>
      <c r="CY2442" s="121"/>
      <c r="CZ2442" s="121"/>
      <c r="DA2442" s="121"/>
      <c r="DB2442" s="121"/>
      <c r="DC2442" s="121"/>
      <c r="DD2442" s="121"/>
      <c r="DE2442" s="121"/>
      <c r="DF2442" s="121"/>
      <c r="DG2442" s="121"/>
      <c r="DH2442" s="121"/>
      <c r="DI2442" s="121"/>
      <c r="DJ2442" s="121"/>
      <c r="DK2442" s="121"/>
      <c r="DL2442" s="121"/>
      <c r="DM2442" s="121"/>
      <c r="DN2442" s="121"/>
      <c r="DO2442" s="121"/>
      <c r="DP2442" s="121"/>
      <c r="DQ2442" s="121"/>
      <c r="DR2442" s="121"/>
      <c r="DS2442" s="121"/>
      <c r="DT2442" s="121"/>
      <c r="DU2442" s="121"/>
      <c r="DV2442" s="121"/>
      <c r="DW2442" s="121"/>
      <c r="DX2442" s="121"/>
      <c r="DY2442" s="121"/>
      <c r="DZ2442" s="121"/>
      <c r="EA2442" s="121"/>
      <c r="EB2442" s="121"/>
      <c r="EC2442" s="121"/>
      <c r="ED2442" s="121"/>
      <c r="EE2442" s="121"/>
      <c r="EF2442" s="121"/>
      <c r="EG2442" s="121"/>
      <c r="EH2442" s="121"/>
      <c r="EI2442" s="121"/>
      <c r="EJ2442" s="121"/>
      <c r="EK2442" s="121"/>
      <c r="EL2442" s="121"/>
      <c r="EM2442" s="121"/>
      <c r="EN2442" s="121"/>
      <c r="EO2442" s="121"/>
      <c r="EP2442" s="121"/>
      <c r="EQ2442" s="121"/>
      <c r="ER2442" s="121"/>
      <c r="ES2442" s="121"/>
      <c r="ET2442" s="121"/>
      <c r="EU2442" s="121"/>
      <c r="EV2442" s="121"/>
      <c r="EW2442" s="121"/>
      <c r="EX2442" s="121"/>
      <c r="EY2442" s="121"/>
      <c r="EZ2442" s="121"/>
      <c r="FA2442" s="121"/>
      <c r="FB2442" s="121"/>
      <c r="FC2442" s="121"/>
      <c r="FD2442" s="121"/>
      <c r="FE2442" s="121"/>
      <c r="FF2442" s="121"/>
      <c r="FG2442" s="121"/>
      <c r="FH2442" s="121"/>
      <c r="FI2442" s="121"/>
      <c r="FJ2442" s="121"/>
      <c r="FK2442" s="121"/>
      <c r="FL2442" s="121"/>
      <c r="FM2442" s="121"/>
      <c r="FN2442" s="121"/>
      <c r="FO2442" s="121"/>
      <c r="FP2442" s="121"/>
      <c r="FQ2442" s="121"/>
      <c r="FR2442" s="121"/>
      <c r="FS2442" s="121"/>
      <c r="FT2442" s="121"/>
      <c r="FU2442" s="121"/>
      <c r="FV2442" s="121"/>
      <c r="FW2442" s="121"/>
      <c r="FX2442" s="121"/>
      <c r="FY2442" s="121"/>
      <c r="FZ2442" s="121"/>
      <c r="GA2442" s="121"/>
      <c r="GB2442" s="121"/>
      <c r="GC2442" s="121"/>
      <c r="GD2442" s="121"/>
      <c r="GE2442" s="121"/>
      <c r="GF2442" s="121"/>
      <c r="GG2442" s="121"/>
      <c r="GH2442" s="121"/>
      <c r="GI2442" s="121"/>
      <c r="GJ2442" s="121"/>
      <c r="GK2442" s="121"/>
      <c r="GL2442" s="121"/>
      <c r="GM2442" s="121"/>
      <c r="GN2442" s="121"/>
      <c r="GO2442" s="121"/>
      <c r="GP2442" s="121"/>
      <c r="GQ2442" s="121"/>
      <c r="GR2442" s="121"/>
      <c r="GS2442" s="121"/>
      <c r="GT2442" s="121"/>
      <c r="GU2442" s="121"/>
      <c r="GV2442" s="121"/>
      <c r="GW2442" s="121"/>
      <c r="GX2442" s="121"/>
      <c r="GY2442" s="121"/>
      <c r="GZ2442" s="121"/>
      <c r="HA2442" s="121"/>
      <c r="HB2442" s="121"/>
      <c r="HC2442" s="121"/>
      <c r="HD2442" s="121"/>
      <c r="HE2442" s="121"/>
      <c r="HF2442" s="121"/>
      <c r="HG2442" s="121"/>
      <c r="HH2442" s="121"/>
      <c r="HI2442" s="121"/>
      <c r="HJ2442" s="121"/>
      <c r="HK2442" s="121"/>
      <c r="HL2442" s="121"/>
      <c r="HM2442" s="121"/>
      <c r="HN2442" s="121"/>
      <c r="HO2442" s="121"/>
      <c r="HP2442" s="121"/>
      <c r="HQ2442" s="121"/>
      <c r="HR2442" s="121"/>
      <c r="HS2442" s="121"/>
      <c r="HT2442" s="121"/>
      <c r="HU2442" s="121"/>
      <c r="HV2442" s="121"/>
      <c r="HW2442" s="121"/>
      <c r="HX2442" s="121"/>
      <c r="HY2442" s="121"/>
      <c r="HZ2442" s="121"/>
      <c r="IA2442" s="121"/>
      <c r="IB2442" s="121"/>
      <c r="IC2442" s="121"/>
      <c r="ID2442" s="121"/>
      <c r="IE2442" s="121"/>
      <c r="IF2442" s="121"/>
      <c r="IG2442" s="121"/>
      <c r="IH2442" s="121"/>
      <c r="II2442" s="121"/>
      <c r="IJ2442" s="121"/>
      <c r="IK2442" s="121"/>
      <c r="IL2442" s="121"/>
      <c r="IM2442" s="121"/>
      <c r="IN2442" s="121"/>
      <c r="IO2442" s="121"/>
      <c r="IP2442" s="121"/>
      <c r="IQ2442" s="121"/>
      <c r="IR2442" s="121"/>
      <c r="IS2442" s="121"/>
      <c r="IT2442" s="121"/>
      <c r="IU2442" s="121"/>
      <c r="IV2442" s="121"/>
      <c r="IW2442" s="121"/>
      <c r="IX2442" s="121"/>
      <c r="IY2442" s="121"/>
      <c r="IZ2442" s="121"/>
      <c r="JA2442" s="121"/>
      <c r="JB2442" s="121"/>
      <c r="JC2442" s="121"/>
      <c r="JD2442" s="121"/>
      <c r="JE2442" s="121"/>
      <c r="JF2442" s="121"/>
      <c r="JG2442" s="121"/>
      <c r="JH2442" s="121"/>
      <c r="JI2442" s="121"/>
      <c r="JJ2442" s="121"/>
      <c r="JK2442" s="121"/>
      <c r="JL2442" s="121"/>
      <c r="JM2442" s="121"/>
      <c r="JN2442" s="121"/>
      <c r="JO2442" s="121"/>
      <c r="JP2442" s="121"/>
      <c r="JQ2442" s="121"/>
      <c r="JR2442" s="121"/>
      <c r="JS2442" s="121"/>
      <c r="JT2442" s="121"/>
      <c r="JU2442" s="121"/>
      <c r="JV2442" s="121"/>
      <c r="JW2442" s="121"/>
      <c r="JX2442" s="121"/>
      <c r="JY2442" s="121"/>
      <c r="JZ2442" s="121"/>
      <c r="KA2442" s="121"/>
      <c r="KB2442" s="121"/>
      <c r="KC2442" s="121"/>
      <c r="KD2442" s="121"/>
      <c r="KE2442" s="121"/>
      <c r="KF2442" s="121"/>
      <c r="KG2442" s="121"/>
      <c r="KH2442" s="121"/>
      <c r="KI2442" s="121"/>
      <c r="KJ2442" s="121"/>
      <c r="KK2442" s="121"/>
      <c r="KL2442" s="121"/>
      <c r="KM2442" s="121"/>
      <c r="KN2442" s="121"/>
      <c r="KO2442" s="121"/>
      <c r="KP2442" s="121"/>
      <c r="KQ2442" s="121"/>
      <c r="KR2442" s="121"/>
      <c r="KS2442" s="121"/>
      <c r="KT2442" s="121"/>
      <c r="KU2442" s="121"/>
      <c r="KV2442" s="121"/>
      <c r="KW2442" s="121"/>
      <c r="KX2442" s="121"/>
      <c r="KY2442" s="121"/>
      <c r="KZ2442" s="121"/>
      <c r="LA2442" s="121"/>
      <c r="LB2442" s="121"/>
      <c r="LC2442" s="121"/>
      <c r="LD2442" s="121"/>
      <c r="LE2442" s="121"/>
      <c r="LF2442" s="121"/>
      <c r="LG2442" s="121"/>
      <c r="LH2442" s="121"/>
      <c r="LI2442" s="121"/>
      <c r="LJ2442" s="121"/>
      <c r="LK2442" s="121"/>
      <c r="LL2442" s="121"/>
      <c r="LM2442" s="121"/>
      <c r="LN2442" s="121"/>
      <c r="LO2442" s="121"/>
      <c r="LP2442" s="121"/>
      <c r="LQ2442" s="121"/>
      <c r="LR2442" s="121"/>
      <c r="LS2442" s="121"/>
      <c r="LT2442" s="121"/>
      <c r="LU2442" s="121"/>
      <c r="LV2442" s="121"/>
      <c r="LW2442" s="121"/>
      <c r="LX2442" s="121"/>
      <c r="LY2442" s="121"/>
      <c r="LZ2442" s="121"/>
      <c r="MA2442" s="121"/>
      <c r="MB2442" s="121"/>
      <c r="MC2442" s="121"/>
      <c r="MD2442" s="121"/>
      <c r="ME2442" s="121"/>
      <c r="MF2442" s="121"/>
      <c r="MG2442" s="121"/>
      <c r="MH2442" s="121"/>
      <c r="MI2442" s="121"/>
      <c r="MJ2442" s="121"/>
      <c r="MK2442" s="121"/>
      <c r="ML2442" s="121"/>
      <c r="MM2442" s="121"/>
      <c r="MN2442" s="121"/>
      <c r="MO2442" s="121"/>
      <c r="MP2442" s="121"/>
      <c r="MQ2442" s="121"/>
      <c r="MR2442" s="121"/>
      <c r="MS2442" s="121"/>
      <c r="MT2442" s="121"/>
      <c r="MU2442" s="121"/>
      <c r="MV2442" s="121"/>
      <c r="MW2442" s="121"/>
      <c r="MX2442" s="121"/>
      <c r="MY2442" s="121"/>
      <c r="MZ2442" s="121"/>
      <c r="NA2442" s="121"/>
      <c r="NB2442" s="121"/>
      <c r="NC2442" s="121"/>
      <c r="ND2442" s="121"/>
      <c r="NE2442" s="121"/>
      <c r="NF2442" s="121"/>
      <c r="NG2442" s="121"/>
      <c r="NH2442" s="121"/>
      <c r="NI2442" s="121"/>
      <c r="NJ2442" s="121"/>
      <c r="NK2442" s="121"/>
      <c r="NL2442" s="121"/>
      <c r="NM2442" s="121"/>
      <c r="NN2442" s="121"/>
      <c r="NO2442" s="121"/>
      <c r="NP2442" s="121"/>
      <c r="NQ2442" s="121"/>
      <c r="NR2442" s="121"/>
      <c r="NS2442" s="121"/>
      <c r="NT2442" s="121"/>
      <c r="NU2442" s="121"/>
      <c r="NV2442" s="121"/>
      <c r="NW2442" s="121"/>
      <c r="NX2442" s="121"/>
      <c r="NY2442" s="121"/>
      <c r="NZ2442" s="121"/>
      <c r="OA2442" s="121"/>
      <c r="OB2442" s="121"/>
      <c r="OC2442" s="121"/>
      <c r="OD2442" s="121"/>
      <c r="OE2442" s="121"/>
      <c r="OF2442" s="121"/>
      <c r="OG2442" s="121"/>
      <c r="OH2442" s="121"/>
      <c r="OI2442" s="121"/>
      <c r="OJ2442" s="121"/>
      <c r="OK2442" s="121"/>
      <c r="OL2442" s="121"/>
      <c r="OM2442" s="121"/>
      <c r="ON2442" s="121"/>
      <c r="OO2442" s="121"/>
      <c r="OP2442" s="121"/>
      <c r="OQ2442" s="121"/>
      <c r="OR2442" s="121"/>
      <c r="OS2442" s="121"/>
      <c r="OT2442" s="121"/>
      <c r="OU2442" s="121"/>
      <c r="OV2442" s="121"/>
      <c r="OW2442" s="121"/>
      <c r="OX2442" s="121"/>
      <c r="OY2442" s="121"/>
      <c r="OZ2442" s="121"/>
      <c r="PA2442" s="121"/>
      <c r="PB2442" s="121"/>
      <c r="PC2442" s="121"/>
      <c r="PD2442" s="121"/>
      <c r="PE2442" s="121"/>
      <c r="PF2442" s="121"/>
      <c r="PG2442" s="121"/>
      <c r="PH2442" s="121"/>
      <c r="PI2442" s="121"/>
      <c r="PJ2442" s="121"/>
      <c r="PK2442" s="121"/>
      <c r="PL2442" s="121"/>
      <c r="PM2442" s="121"/>
      <c r="PN2442" s="121"/>
      <c r="PO2442" s="121"/>
      <c r="PP2442" s="121"/>
      <c r="PQ2442" s="121"/>
      <c r="PR2442" s="121"/>
      <c r="PS2442" s="121"/>
      <c r="PT2442" s="121"/>
      <c r="PU2442" s="121"/>
      <c r="PV2442" s="121"/>
      <c r="PW2442" s="121"/>
      <c r="PX2442" s="121"/>
      <c r="PY2442" s="121"/>
      <c r="PZ2442" s="121"/>
      <c r="QA2442" s="121"/>
      <c r="QB2442" s="121"/>
      <c r="QC2442" s="121"/>
      <c r="QD2442" s="121"/>
      <c r="QE2442" s="121"/>
      <c r="QF2442" s="121"/>
      <c r="QG2442" s="121"/>
      <c r="QH2442" s="121"/>
      <c r="QI2442" s="121"/>
      <c r="QJ2442" s="121"/>
      <c r="QK2442" s="121"/>
      <c r="QL2442" s="121"/>
      <c r="QM2442" s="121"/>
      <c r="QN2442" s="121"/>
      <c r="QO2442" s="121"/>
      <c r="QP2442" s="121"/>
      <c r="QQ2442" s="121"/>
      <c r="QR2442" s="121"/>
      <c r="QS2442" s="121"/>
      <c r="QT2442" s="121"/>
      <c r="QU2442" s="121"/>
      <c r="QV2442" s="121"/>
      <c r="QW2442" s="121"/>
      <c r="QX2442" s="121"/>
      <c r="QY2442" s="121"/>
      <c r="QZ2442" s="121"/>
      <c r="RA2442" s="121"/>
      <c r="RB2442" s="121"/>
      <c r="RC2442" s="121"/>
      <c r="RD2442" s="121"/>
      <c r="RE2442" s="121"/>
      <c r="RF2442" s="121"/>
      <c r="RG2442" s="121"/>
      <c r="RH2442" s="121"/>
      <c r="RI2442" s="121"/>
      <c r="RJ2442" s="121"/>
      <c r="RK2442" s="121"/>
      <c r="RL2442" s="121"/>
      <c r="RM2442" s="121"/>
      <c r="RN2442" s="121"/>
      <c r="RO2442" s="121"/>
      <c r="RP2442" s="121"/>
      <c r="RQ2442" s="121"/>
      <c r="RR2442" s="121"/>
      <c r="RS2442" s="121"/>
      <c r="RT2442" s="121"/>
      <c r="RU2442" s="121"/>
      <c r="RV2442" s="121"/>
      <c r="RW2442" s="121"/>
      <c r="RX2442" s="121"/>
      <c r="RY2442" s="121"/>
      <c r="RZ2442" s="121"/>
      <c r="SA2442" s="121"/>
      <c r="SB2442" s="121"/>
      <c r="SC2442" s="121"/>
      <c r="SD2442" s="121"/>
      <c r="SE2442" s="121"/>
      <c r="SF2442" s="121"/>
      <c r="SG2442" s="121"/>
      <c r="SH2442" s="121"/>
      <c r="SI2442" s="121"/>
      <c r="SJ2442" s="121"/>
      <c r="SK2442" s="121"/>
      <c r="SL2442" s="121"/>
      <c r="SM2442" s="121"/>
      <c r="SN2442" s="121"/>
      <c r="SO2442" s="121"/>
      <c r="SP2442" s="121"/>
      <c r="SQ2442" s="121"/>
      <c r="SR2442" s="121"/>
      <c r="SS2442" s="121"/>
      <c r="ST2442" s="121"/>
      <c r="SU2442" s="121"/>
      <c r="SV2442" s="121"/>
      <c r="SW2442" s="121"/>
      <c r="SX2442" s="121"/>
      <c r="SY2442" s="121"/>
      <c r="SZ2442" s="121"/>
      <c r="TA2442" s="121"/>
      <c r="TB2442" s="121"/>
      <c r="TC2442" s="121"/>
      <c r="TD2442" s="121"/>
      <c r="TE2442" s="121"/>
      <c r="TF2442" s="121"/>
      <c r="TG2442" s="121"/>
      <c r="TH2442" s="121"/>
      <c r="TI2442" s="121"/>
      <c r="TJ2442" s="121"/>
      <c r="TK2442" s="121"/>
      <c r="TL2442" s="121"/>
      <c r="TM2442" s="121"/>
      <c r="TN2442" s="121"/>
      <c r="TO2442" s="121"/>
      <c r="TP2442" s="121"/>
      <c r="TQ2442" s="121"/>
      <c r="TR2442" s="121"/>
      <c r="TS2442" s="121"/>
      <c r="TT2442" s="121"/>
      <c r="TU2442" s="121"/>
      <c r="TV2442" s="121"/>
      <c r="TW2442" s="121"/>
      <c r="TX2442" s="121"/>
      <c r="TY2442" s="121"/>
      <c r="TZ2442" s="121"/>
      <c r="UA2442" s="121"/>
      <c r="UB2442" s="121"/>
      <c r="UC2442" s="121"/>
      <c r="UD2442" s="121"/>
      <c r="UE2442" s="121"/>
      <c r="UF2442" s="121"/>
      <c r="UG2442" s="121"/>
      <c r="UH2442" s="121"/>
      <c r="UI2442" s="121"/>
      <c r="UJ2442" s="121"/>
      <c r="UK2442" s="121"/>
      <c r="UL2442" s="121"/>
      <c r="UM2442" s="121"/>
      <c r="UN2442" s="121"/>
      <c r="UO2442" s="121"/>
      <c r="UP2442" s="121"/>
      <c r="UQ2442" s="121"/>
      <c r="UR2442" s="121"/>
      <c r="US2442" s="121"/>
      <c r="UT2442" s="121"/>
      <c r="UU2442" s="121"/>
      <c r="UV2442" s="121"/>
      <c r="UW2442" s="121"/>
      <c r="UX2442" s="121"/>
      <c r="UY2442" s="121"/>
      <c r="UZ2442" s="121"/>
      <c r="VA2442" s="121"/>
      <c r="VB2442" s="121"/>
      <c r="VC2442" s="121"/>
      <c r="VD2442" s="121"/>
      <c r="VE2442" s="121"/>
      <c r="VF2442" s="121"/>
      <c r="VG2442" s="121"/>
      <c r="VH2442" s="121"/>
      <c r="VI2442" s="121"/>
      <c r="VJ2442" s="121"/>
      <c r="VK2442" s="121"/>
      <c r="VL2442" s="121"/>
      <c r="VM2442" s="121"/>
      <c r="VN2442" s="121"/>
      <c r="VO2442" s="121"/>
      <c r="VP2442" s="121"/>
      <c r="VQ2442" s="121"/>
      <c r="VR2442" s="121"/>
      <c r="VS2442" s="121"/>
      <c r="VT2442" s="121"/>
      <c r="VU2442" s="121"/>
      <c r="VV2442" s="121"/>
      <c r="VW2442" s="121"/>
      <c r="VX2442" s="121"/>
      <c r="VY2442" s="121"/>
      <c r="VZ2442" s="121"/>
      <c r="WA2442" s="121"/>
      <c r="WB2442" s="121"/>
      <c r="WC2442" s="121"/>
      <c r="WD2442" s="121"/>
      <c r="WE2442" s="121"/>
      <c r="WF2442" s="121"/>
      <c r="WG2442" s="121"/>
      <c r="WH2442" s="121"/>
      <c r="WI2442" s="121"/>
      <c r="WJ2442" s="121"/>
      <c r="WK2442" s="121"/>
      <c r="WL2442" s="121"/>
      <c r="WM2442" s="121"/>
      <c r="WN2442" s="121"/>
      <c r="WO2442" s="121"/>
      <c r="WP2442" s="121"/>
      <c r="WQ2442" s="121"/>
      <c r="WR2442" s="121"/>
      <c r="WS2442" s="121"/>
      <c r="WT2442" s="121"/>
      <c r="WU2442" s="121"/>
      <c r="WV2442" s="121"/>
      <c r="WW2442" s="121"/>
      <c r="WX2442" s="121"/>
      <c r="WY2442" s="121"/>
      <c r="WZ2442" s="121"/>
      <c r="XA2442" s="121"/>
      <c r="XB2442" s="121"/>
      <c r="XC2442" s="121"/>
      <c r="XD2442" s="121"/>
      <c r="XE2442" s="121"/>
      <c r="XF2442" s="121"/>
      <c r="XG2442" s="121"/>
      <c r="XH2442" s="121"/>
      <c r="XI2442" s="121"/>
      <c r="XJ2442" s="121"/>
      <c r="XK2442" s="121"/>
      <c r="XL2442" s="121"/>
      <c r="XM2442" s="121"/>
      <c r="XN2442" s="121"/>
      <c r="XO2442" s="121"/>
      <c r="XP2442" s="121"/>
      <c r="XQ2442" s="121"/>
      <c r="XR2442" s="121"/>
      <c r="XS2442" s="121"/>
      <c r="XT2442" s="121"/>
      <c r="XU2442" s="121"/>
      <c r="XV2442" s="121"/>
      <c r="XW2442" s="121"/>
      <c r="XX2442" s="121"/>
      <c r="XY2442" s="121"/>
      <c r="XZ2442" s="121"/>
      <c r="YA2442" s="121"/>
      <c r="YB2442" s="121"/>
      <c r="YC2442" s="121"/>
      <c r="YD2442" s="121"/>
      <c r="YE2442" s="121"/>
      <c r="YF2442" s="121"/>
      <c r="YG2442" s="121"/>
      <c r="YH2442" s="121"/>
      <c r="YI2442" s="121"/>
      <c r="YJ2442" s="121"/>
      <c r="YK2442" s="121"/>
      <c r="YL2442" s="121"/>
      <c r="YM2442" s="121"/>
      <c r="YN2442" s="121"/>
      <c r="YO2442" s="121"/>
      <c r="YP2442" s="121"/>
      <c r="YQ2442" s="121"/>
      <c r="YR2442" s="121"/>
      <c r="YS2442" s="121"/>
      <c r="YT2442" s="121"/>
      <c r="YU2442" s="121"/>
      <c r="YV2442" s="121"/>
      <c r="YW2442" s="121"/>
      <c r="YX2442" s="121"/>
      <c r="YY2442" s="121"/>
      <c r="YZ2442" s="121"/>
      <c r="ZA2442" s="121"/>
      <c r="ZB2442" s="121"/>
      <c r="ZC2442" s="121"/>
      <c r="ZD2442" s="121"/>
      <c r="ZE2442" s="121"/>
      <c r="ZF2442" s="121"/>
      <c r="ZG2442" s="121"/>
      <c r="ZH2442" s="121"/>
      <c r="ZI2442" s="121"/>
      <c r="ZJ2442" s="121"/>
      <c r="ZK2442" s="121"/>
      <c r="ZL2442" s="121"/>
      <c r="ZM2442" s="121"/>
      <c r="ZN2442" s="121"/>
      <c r="ZO2442" s="121"/>
      <c r="ZP2442" s="121"/>
      <c r="ZQ2442" s="121"/>
      <c r="ZR2442" s="121"/>
      <c r="ZS2442" s="121"/>
      <c r="ZT2442" s="121"/>
      <c r="ZU2442" s="121"/>
      <c r="ZV2442" s="121"/>
      <c r="ZW2442" s="121"/>
      <c r="ZX2442" s="121"/>
      <c r="ZY2442" s="121"/>
      <c r="ZZ2442" s="121"/>
      <c r="AAA2442" s="121"/>
      <c r="AAB2442" s="121"/>
      <c r="AAC2442" s="121"/>
      <c r="AAD2442" s="121"/>
      <c r="AAE2442" s="121"/>
      <c r="AAF2442" s="121"/>
      <c r="AAG2442" s="121"/>
      <c r="AAH2442" s="121"/>
      <c r="AAI2442" s="121"/>
      <c r="AAJ2442" s="121"/>
      <c r="AAK2442" s="121"/>
      <c r="AAL2442" s="121"/>
      <c r="AAM2442" s="121"/>
      <c r="AAN2442" s="121"/>
      <c r="AAO2442" s="121"/>
      <c r="AAP2442" s="121"/>
      <c r="AAQ2442" s="121"/>
      <c r="AAR2442" s="121"/>
      <c r="AAS2442" s="121"/>
      <c r="AAT2442" s="121"/>
      <c r="AAU2442" s="121"/>
      <c r="AAV2442" s="121"/>
      <c r="AAW2442" s="121"/>
      <c r="AAX2442" s="121"/>
      <c r="AAY2442" s="121"/>
      <c r="AAZ2442" s="121"/>
      <c r="ABA2442" s="121"/>
      <c r="ABB2442" s="121"/>
      <c r="ABC2442" s="121"/>
      <c r="ABD2442" s="121"/>
      <c r="ABE2442" s="121"/>
      <c r="ABF2442" s="121"/>
      <c r="ABG2442" s="121"/>
      <c r="ABH2442" s="121"/>
      <c r="ABI2442" s="121"/>
      <c r="ABJ2442" s="121"/>
      <c r="ABK2442" s="121"/>
      <c r="ABL2442" s="121"/>
      <c r="ABM2442" s="121"/>
      <c r="ABN2442" s="121"/>
      <c r="ABO2442" s="121"/>
      <c r="ABP2442" s="121"/>
      <c r="ABQ2442" s="121"/>
      <c r="ABR2442" s="121"/>
      <c r="ABS2442" s="121"/>
      <c r="ABT2442" s="121"/>
      <c r="ABU2442" s="121"/>
      <c r="ABV2442" s="121"/>
      <c r="ABW2442" s="121"/>
      <c r="ABX2442" s="121"/>
      <c r="ABY2442" s="121"/>
      <c r="ABZ2442" s="121"/>
      <c r="ACA2442" s="121"/>
      <c r="ACB2442" s="121"/>
      <c r="ACC2442" s="121"/>
      <c r="ACD2442" s="121"/>
      <c r="ACE2442" s="121"/>
      <c r="ACF2442" s="121"/>
      <c r="ACG2442" s="121"/>
      <c r="ACH2442" s="121"/>
      <c r="ACI2442" s="121"/>
      <c r="ACJ2442" s="121"/>
      <c r="ACK2442" s="121"/>
      <c r="ACL2442" s="121"/>
      <c r="ACM2442" s="121"/>
      <c r="ACN2442" s="121"/>
      <c r="ACO2442" s="121"/>
      <c r="ACP2442" s="121"/>
      <c r="ACQ2442" s="121"/>
      <c r="ACR2442" s="121"/>
      <c r="ACS2442" s="121"/>
      <c r="ACT2442" s="121"/>
      <c r="ACU2442" s="121"/>
      <c r="ACV2442" s="121"/>
      <c r="ACW2442" s="121"/>
      <c r="ACX2442" s="121"/>
      <c r="ACY2442" s="121"/>
      <c r="ACZ2442" s="121"/>
      <c r="ADA2442" s="121"/>
      <c r="ADB2442" s="121"/>
      <c r="ADC2442" s="121"/>
      <c r="ADD2442" s="121"/>
      <c r="ADE2442" s="121"/>
      <c r="ADF2442" s="121"/>
      <c r="ADG2442" s="121"/>
      <c r="ADH2442" s="121"/>
      <c r="ADI2442" s="121"/>
      <c r="ADJ2442" s="121"/>
      <c r="ADK2442" s="121"/>
      <c r="ADL2442" s="121"/>
      <c r="ADM2442" s="121"/>
      <c r="ADN2442" s="121"/>
      <c r="ADO2442" s="121"/>
      <c r="ADP2442" s="121"/>
      <c r="ADQ2442" s="121"/>
      <c r="ADR2442" s="121"/>
      <c r="ADS2442" s="121"/>
      <c r="ADT2442" s="121"/>
      <c r="ADU2442" s="121"/>
      <c r="ADV2442" s="121"/>
      <c r="ADW2442" s="121"/>
      <c r="ADX2442" s="121"/>
      <c r="ADY2442" s="121"/>
      <c r="ADZ2442" s="121"/>
      <c r="AEA2442" s="121"/>
      <c r="AEB2442" s="121"/>
      <c r="AEC2442" s="121"/>
      <c r="AED2442" s="121"/>
      <c r="AEE2442" s="121"/>
      <c r="AEF2442" s="121"/>
      <c r="AEG2442" s="121"/>
      <c r="AEH2442" s="121"/>
      <c r="AEI2442" s="121"/>
      <c r="AEJ2442" s="121"/>
      <c r="AEK2442" s="121"/>
      <c r="AEL2442" s="121"/>
      <c r="AEM2442" s="121"/>
      <c r="AEN2442" s="121"/>
      <c r="AEO2442" s="121"/>
      <c r="AEP2442" s="121"/>
      <c r="AEQ2442" s="121"/>
      <c r="AER2442" s="121"/>
      <c r="AES2442" s="121"/>
      <c r="AET2442" s="121"/>
      <c r="AEU2442" s="121"/>
      <c r="AEV2442" s="121"/>
      <c r="AEW2442" s="121"/>
      <c r="AEX2442" s="121"/>
      <c r="AEY2442" s="121"/>
      <c r="AEZ2442" s="121"/>
      <c r="AFA2442" s="121"/>
      <c r="AFB2442" s="121"/>
      <c r="AFC2442" s="121"/>
      <c r="AFD2442" s="121"/>
      <c r="AFE2442" s="121"/>
      <c r="AFF2442" s="121"/>
      <c r="AFG2442" s="121"/>
      <c r="AFH2442" s="121"/>
      <c r="AFI2442" s="121"/>
      <c r="AFJ2442" s="121"/>
      <c r="AFK2442" s="121"/>
      <c r="AFL2442" s="121"/>
      <c r="AFM2442" s="121"/>
      <c r="AFN2442" s="121"/>
      <c r="AFO2442" s="121"/>
      <c r="AFP2442" s="121"/>
      <c r="AFQ2442" s="121"/>
      <c r="AFR2442" s="121"/>
      <c r="AFS2442" s="121"/>
      <c r="AFT2442" s="121"/>
      <c r="AFU2442" s="121"/>
      <c r="AFV2442" s="121"/>
      <c r="AFW2442" s="121"/>
      <c r="AFX2442" s="121"/>
      <c r="AFY2442" s="121"/>
      <c r="AFZ2442" s="121"/>
      <c r="AGA2442" s="121"/>
      <c r="AGB2442" s="121"/>
      <c r="AGC2442" s="121"/>
      <c r="AGD2442" s="121"/>
      <c r="AGE2442" s="121"/>
      <c r="AGF2442" s="121"/>
      <c r="AGG2442" s="121"/>
      <c r="AGH2442" s="121"/>
      <c r="AGI2442" s="121"/>
      <c r="AGJ2442" s="121"/>
      <c r="AGK2442" s="121"/>
      <c r="AGL2442" s="121"/>
      <c r="AGM2442" s="121"/>
      <c r="AGN2442" s="121"/>
      <c r="AGO2442" s="121"/>
      <c r="AGP2442" s="121"/>
      <c r="AGQ2442" s="121"/>
      <c r="AGR2442" s="121"/>
      <c r="AGS2442" s="121"/>
      <c r="AGT2442" s="121"/>
      <c r="AGU2442" s="121"/>
      <c r="AGV2442" s="121"/>
      <c r="AGW2442" s="121"/>
      <c r="AGX2442" s="121"/>
      <c r="AGY2442" s="121"/>
      <c r="AGZ2442" s="121"/>
      <c r="AHA2442" s="121"/>
      <c r="AHB2442" s="121"/>
      <c r="AHC2442" s="121"/>
      <c r="AHD2442" s="121"/>
      <c r="AHE2442" s="121"/>
      <c r="AHF2442" s="121"/>
      <c r="AHG2442" s="121"/>
      <c r="AHH2442" s="121"/>
      <c r="AHI2442" s="121"/>
      <c r="AHJ2442" s="121"/>
      <c r="AHK2442" s="121"/>
      <c r="AHL2442" s="121"/>
      <c r="AHM2442" s="121"/>
      <c r="AHN2442" s="121"/>
      <c r="AHO2442" s="121"/>
      <c r="AHP2442" s="121"/>
      <c r="AHQ2442" s="121"/>
      <c r="AHR2442" s="121"/>
      <c r="AHS2442" s="121"/>
      <c r="AHT2442" s="121"/>
      <c r="AHU2442" s="121"/>
      <c r="AHV2442" s="121"/>
      <c r="AHW2442" s="121"/>
      <c r="AHX2442" s="121"/>
      <c r="AHY2442" s="121"/>
      <c r="AHZ2442" s="121"/>
      <c r="AIA2442" s="121"/>
      <c r="AIB2442" s="121"/>
      <c r="AIC2442" s="121"/>
      <c r="AID2442" s="121"/>
      <c r="AIE2442" s="121"/>
      <c r="AIF2442" s="121"/>
      <c r="AIG2442" s="121"/>
      <c r="AIH2442" s="121"/>
      <c r="AII2442" s="121"/>
      <c r="AIJ2442" s="121"/>
      <c r="AIK2442" s="121"/>
      <c r="AIL2442" s="121"/>
      <c r="AIM2442" s="121"/>
      <c r="AIN2442" s="121"/>
      <c r="AIO2442" s="121"/>
      <c r="AIP2442" s="121"/>
      <c r="AIQ2442" s="121"/>
      <c r="AIR2442" s="121"/>
      <c r="AIS2442" s="121"/>
      <c r="AIT2442" s="121"/>
      <c r="AIU2442" s="121"/>
      <c r="AIV2442" s="121"/>
      <c r="AIW2442" s="121"/>
      <c r="AIX2442" s="121"/>
      <c r="AIY2442" s="121"/>
      <c r="AIZ2442" s="121"/>
      <c r="AJA2442" s="121"/>
      <c r="AJB2442" s="121"/>
      <c r="AJC2442" s="121"/>
      <c r="AJD2442" s="121"/>
      <c r="AJE2442" s="121"/>
      <c r="AJF2442" s="121"/>
      <c r="AJG2442" s="121"/>
      <c r="AJH2442" s="121"/>
      <c r="AJI2442" s="121"/>
      <c r="AJJ2442" s="121"/>
      <c r="AJK2442" s="121"/>
      <c r="AJL2442" s="121"/>
      <c r="AJM2442" s="121"/>
      <c r="AJN2442" s="121"/>
      <c r="AJO2442" s="121"/>
      <c r="AJP2442" s="121"/>
      <c r="AJQ2442" s="121"/>
      <c r="AJR2442" s="121"/>
      <c r="AJS2442" s="121"/>
      <c r="AJT2442" s="121"/>
      <c r="AJU2442" s="121"/>
      <c r="AJV2442" s="121"/>
      <c r="AJW2442" s="121"/>
      <c r="AJX2442" s="121"/>
      <c r="AJY2442" s="121"/>
      <c r="AJZ2442" s="121"/>
      <c r="AKA2442" s="121"/>
      <c r="AKB2442" s="121"/>
      <c r="AKC2442" s="121"/>
      <c r="AKD2442" s="121"/>
      <c r="AKE2442" s="121"/>
      <c r="AKF2442" s="121"/>
      <c r="AKG2442" s="121"/>
      <c r="AKH2442" s="121"/>
      <c r="AKI2442" s="121"/>
      <c r="AKJ2442" s="121"/>
      <c r="AKK2442" s="121"/>
      <c r="AKL2442" s="121"/>
      <c r="AKM2442" s="121"/>
      <c r="AKN2442" s="121"/>
      <c r="AKO2442" s="121"/>
      <c r="AKP2442" s="121"/>
      <c r="AKQ2442" s="121"/>
      <c r="AKR2442" s="121"/>
      <c r="AKS2442" s="121"/>
      <c r="AKT2442" s="121"/>
      <c r="AKU2442" s="121"/>
      <c r="AKV2442" s="121"/>
      <c r="AKW2442" s="121"/>
      <c r="AKX2442" s="121"/>
      <c r="AKY2442" s="121"/>
      <c r="AKZ2442" s="121"/>
      <c r="ALA2442" s="121"/>
      <c r="ALB2442" s="121"/>
      <c r="ALC2442" s="121"/>
      <c r="ALD2442" s="121"/>
      <c r="ALE2442" s="121"/>
      <c r="ALF2442" s="121"/>
      <c r="ALG2442" s="121"/>
      <c r="ALH2442" s="121"/>
      <c r="ALI2442" s="121"/>
      <c r="ALJ2442" s="121"/>
      <c r="ALK2442" s="121"/>
      <c r="ALL2442" s="121"/>
      <c r="ALM2442" s="121"/>
      <c r="ALN2442" s="121"/>
      <c r="ALO2442" s="121"/>
      <c r="ALP2442" s="121"/>
      <c r="ALQ2442" s="121"/>
      <c r="ALR2442" s="121"/>
      <c r="ALS2442" s="121"/>
      <c r="ALT2442" s="121"/>
      <c r="ALU2442" s="121"/>
      <c r="ALV2442" s="121"/>
      <c r="ALW2442" s="121"/>
      <c r="ALX2442" s="121"/>
      <c r="ALY2442" s="121"/>
      <c r="ALZ2442" s="121"/>
      <c r="AMA2442" s="121"/>
      <c r="AMB2442" s="121"/>
      <c r="AMC2442" s="121"/>
      <c r="AMD2442" s="121"/>
      <c r="AME2442" s="121"/>
      <c r="AMF2442" s="121"/>
      <c r="AMG2442" s="121"/>
      <c r="AMH2442" s="121"/>
      <c r="AMI2442" s="121"/>
      <c r="AMJ2442" s="121"/>
      <c r="AMK2442" s="121"/>
    </row>
    <row r="2443" spans="1:1025" s="108" customFormat="1" ht="43.2">
      <c r="A2443" s="15">
        <v>2440</v>
      </c>
      <c r="B2443" s="16" t="s">
        <v>40</v>
      </c>
      <c r="C2443" s="274" t="s">
        <v>6089</v>
      </c>
      <c r="D2443" s="16" t="s">
        <v>6090</v>
      </c>
      <c r="E2443" s="16" t="s">
        <v>4436</v>
      </c>
      <c r="F2443" s="16" t="s">
        <v>938</v>
      </c>
      <c r="G2443" s="16" t="s">
        <v>1042</v>
      </c>
      <c r="H2443" s="16" t="s">
        <v>6091</v>
      </c>
      <c r="I2443" s="16" t="s">
        <v>4437</v>
      </c>
      <c r="J2443" s="16" t="s">
        <v>6094</v>
      </c>
      <c r="K2443" s="16" t="s">
        <v>4438</v>
      </c>
      <c r="L2443" s="18" t="s">
        <v>4439</v>
      </c>
      <c r="M2443" s="63" t="s">
        <v>6095</v>
      </c>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21"/>
      <c r="AO2443" s="121"/>
      <c r="AP2443" s="121"/>
      <c r="AQ2443" s="121"/>
      <c r="AR2443" s="121"/>
      <c r="AS2443" s="121"/>
      <c r="AT2443" s="121"/>
      <c r="AU2443" s="121"/>
      <c r="AV2443" s="121"/>
      <c r="AW2443" s="121"/>
      <c r="AX2443" s="121"/>
      <c r="AY2443" s="121"/>
      <c r="AZ2443" s="121"/>
      <c r="BA2443" s="121"/>
      <c r="BB2443" s="121"/>
      <c r="BC2443" s="121"/>
      <c r="BD2443" s="121"/>
      <c r="BE2443" s="121"/>
      <c r="BF2443" s="121"/>
      <c r="BG2443" s="121"/>
      <c r="BH2443" s="121"/>
      <c r="BI2443" s="121"/>
      <c r="BJ2443" s="121"/>
      <c r="BK2443" s="121"/>
      <c r="BL2443" s="121"/>
      <c r="BM2443" s="121"/>
      <c r="BN2443" s="121"/>
      <c r="BO2443" s="121"/>
      <c r="BP2443" s="121"/>
      <c r="BQ2443" s="121"/>
      <c r="BR2443" s="121"/>
      <c r="BS2443" s="121"/>
      <c r="BT2443" s="121"/>
      <c r="BU2443" s="121"/>
      <c r="BV2443" s="121"/>
      <c r="BW2443" s="121"/>
      <c r="BX2443" s="121"/>
      <c r="BY2443" s="121"/>
      <c r="BZ2443" s="121"/>
      <c r="CA2443" s="121"/>
      <c r="CB2443" s="121"/>
      <c r="CC2443" s="121"/>
      <c r="CD2443" s="121"/>
      <c r="CE2443" s="121"/>
      <c r="CF2443" s="121"/>
      <c r="CG2443" s="121"/>
      <c r="CH2443" s="121"/>
      <c r="CI2443" s="121"/>
      <c r="CJ2443" s="121"/>
      <c r="CK2443" s="121"/>
      <c r="CL2443" s="121"/>
      <c r="CM2443" s="121"/>
      <c r="CN2443" s="121"/>
      <c r="CO2443" s="121"/>
      <c r="CP2443" s="121"/>
      <c r="CQ2443" s="121"/>
      <c r="CR2443" s="121"/>
      <c r="CS2443" s="121"/>
      <c r="CT2443" s="121"/>
      <c r="CU2443" s="121"/>
      <c r="CV2443" s="121"/>
      <c r="CW2443" s="121"/>
      <c r="CX2443" s="121"/>
      <c r="CY2443" s="121"/>
      <c r="CZ2443" s="121"/>
      <c r="DA2443" s="121"/>
      <c r="DB2443" s="121"/>
      <c r="DC2443" s="121"/>
      <c r="DD2443" s="121"/>
      <c r="DE2443" s="121"/>
      <c r="DF2443" s="121"/>
      <c r="DG2443" s="121"/>
      <c r="DH2443" s="121"/>
      <c r="DI2443" s="121"/>
      <c r="DJ2443" s="121"/>
      <c r="DK2443" s="121"/>
      <c r="DL2443" s="121"/>
      <c r="DM2443" s="121"/>
      <c r="DN2443" s="121"/>
      <c r="DO2443" s="121"/>
      <c r="DP2443" s="121"/>
      <c r="DQ2443" s="121"/>
      <c r="DR2443" s="121"/>
      <c r="DS2443" s="121"/>
      <c r="DT2443" s="121"/>
      <c r="DU2443" s="121"/>
      <c r="DV2443" s="121"/>
      <c r="DW2443" s="121"/>
      <c r="DX2443" s="121"/>
      <c r="DY2443" s="121"/>
      <c r="DZ2443" s="121"/>
      <c r="EA2443" s="121"/>
      <c r="EB2443" s="121"/>
      <c r="EC2443" s="121"/>
      <c r="ED2443" s="121"/>
      <c r="EE2443" s="121"/>
      <c r="EF2443" s="121"/>
      <c r="EG2443" s="121"/>
      <c r="EH2443" s="121"/>
      <c r="EI2443" s="121"/>
      <c r="EJ2443" s="121"/>
      <c r="EK2443" s="121"/>
      <c r="EL2443" s="121"/>
      <c r="EM2443" s="121"/>
      <c r="EN2443" s="121"/>
      <c r="EO2443" s="121"/>
      <c r="EP2443" s="121"/>
      <c r="EQ2443" s="121"/>
      <c r="ER2443" s="121"/>
      <c r="ES2443" s="121"/>
      <c r="ET2443" s="121"/>
      <c r="EU2443" s="121"/>
      <c r="EV2443" s="121"/>
      <c r="EW2443" s="121"/>
      <c r="EX2443" s="121"/>
      <c r="EY2443" s="121"/>
      <c r="EZ2443" s="121"/>
      <c r="FA2443" s="121"/>
      <c r="FB2443" s="121"/>
      <c r="FC2443" s="121"/>
      <c r="FD2443" s="121"/>
      <c r="FE2443" s="121"/>
      <c r="FF2443" s="121"/>
      <c r="FG2443" s="121"/>
      <c r="FH2443" s="121"/>
      <c r="FI2443" s="121"/>
      <c r="FJ2443" s="121"/>
      <c r="FK2443" s="121"/>
      <c r="FL2443" s="121"/>
      <c r="FM2443" s="121"/>
      <c r="FN2443" s="121"/>
      <c r="FO2443" s="121"/>
      <c r="FP2443" s="121"/>
      <c r="FQ2443" s="121"/>
      <c r="FR2443" s="121"/>
      <c r="FS2443" s="121"/>
      <c r="FT2443" s="121"/>
      <c r="FU2443" s="121"/>
      <c r="FV2443" s="121"/>
      <c r="FW2443" s="121"/>
      <c r="FX2443" s="121"/>
      <c r="FY2443" s="121"/>
      <c r="FZ2443" s="121"/>
      <c r="GA2443" s="121"/>
      <c r="GB2443" s="121"/>
      <c r="GC2443" s="121"/>
      <c r="GD2443" s="121"/>
      <c r="GE2443" s="121"/>
      <c r="GF2443" s="121"/>
      <c r="GG2443" s="121"/>
      <c r="GH2443" s="121"/>
      <c r="GI2443" s="121"/>
      <c r="GJ2443" s="121"/>
      <c r="GK2443" s="121"/>
      <c r="GL2443" s="121"/>
      <c r="GM2443" s="121"/>
      <c r="GN2443" s="121"/>
      <c r="GO2443" s="121"/>
      <c r="GP2443" s="121"/>
      <c r="GQ2443" s="121"/>
      <c r="GR2443" s="121"/>
      <c r="GS2443" s="121"/>
      <c r="GT2443" s="121"/>
      <c r="GU2443" s="121"/>
      <c r="GV2443" s="121"/>
      <c r="GW2443" s="121"/>
      <c r="GX2443" s="121"/>
      <c r="GY2443" s="121"/>
      <c r="GZ2443" s="121"/>
      <c r="HA2443" s="121"/>
      <c r="HB2443" s="121"/>
      <c r="HC2443" s="121"/>
      <c r="HD2443" s="121"/>
      <c r="HE2443" s="121"/>
      <c r="HF2443" s="121"/>
      <c r="HG2443" s="121"/>
      <c r="HH2443" s="121"/>
      <c r="HI2443" s="121"/>
      <c r="HJ2443" s="121"/>
      <c r="HK2443" s="121"/>
      <c r="HL2443" s="121"/>
      <c r="HM2443" s="121"/>
      <c r="HN2443" s="121"/>
      <c r="HO2443" s="121"/>
      <c r="HP2443" s="121"/>
      <c r="HQ2443" s="121"/>
      <c r="HR2443" s="121"/>
      <c r="HS2443" s="121"/>
      <c r="HT2443" s="121"/>
      <c r="HU2443" s="121"/>
      <c r="HV2443" s="121"/>
      <c r="HW2443" s="121"/>
      <c r="HX2443" s="121"/>
      <c r="HY2443" s="121"/>
      <c r="HZ2443" s="121"/>
      <c r="IA2443" s="121"/>
      <c r="IB2443" s="121"/>
      <c r="IC2443" s="121"/>
      <c r="ID2443" s="121"/>
      <c r="IE2443" s="121"/>
      <c r="IF2443" s="121"/>
      <c r="IG2443" s="121"/>
      <c r="IH2443" s="121"/>
      <c r="II2443" s="121"/>
      <c r="IJ2443" s="121"/>
      <c r="IK2443" s="121"/>
      <c r="IL2443" s="121"/>
      <c r="IM2443" s="121"/>
      <c r="IN2443" s="121"/>
      <c r="IO2443" s="121"/>
      <c r="IP2443" s="121"/>
      <c r="IQ2443" s="121"/>
      <c r="IR2443" s="121"/>
      <c r="IS2443" s="121"/>
      <c r="IT2443" s="121"/>
      <c r="IU2443" s="121"/>
      <c r="IV2443" s="121"/>
      <c r="IW2443" s="121"/>
      <c r="IX2443" s="121"/>
      <c r="IY2443" s="121"/>
      <c r="IZ2443" s="121"/>
      <c r="JA2443" s="121"/>
      <c r="JB2443" s="121"/>
      <c r="JC2443" s="121"/>
      <c r="JD2443" s="121"/>
      <c r="JE2443" s="121"/>
      <c r="JF2443" s="121"/>
      <c r="JG2443" s="121"/>
      <c r="JH2443" s="121"/>
      <c r="JI2443" s="121"/>
      <c r="JJ2443" s="121"/>
      <c r="JK2443" s="121"/>
      <c r="JL2443" s="121"/>
      <c r="JM2443" s="121"/>
      <c r="JN2443" s="121"/>
      <c r="JO2443" s="121"/>
      <c r="JP2443" s="121"/>
      <c r="JQ2443" s="121"/>
      <c r="JR2443" s="121"/>
      <c r="JS2443" s="121"/>
      <c r="JT2443" s="121"/>
      <c r="JU2443" s="121"/>
      <c r="JV2443" s="121"/>
      <c r="JW2443" s="121"/>
      <c r="JX2443" s="121"/>
      <c r="JY2443" s="121"/>
      <c r="JZ2443" s="121"/>
      <c r="KA2443" s="121"/>
      <c r="KB2443" s="121"/>
      <c r="KC2443" s="121"/>
      <c r="KD2443" s="121"/>
      <c r="KE2443" s="121"/>
      <c r="KF2443" s="121"/>
      <c r="KG2443" s="121"/>
      <c r="KH2443" s="121"/>
      <c r="KI2443" s="121"/>
      <c r="KJ2443" s="121"/>
      <c r="KK2443" s="121"/>
      <c r="KL2443" s="121"/>
      <c r="KM2443" s="121"/>
      <c r="KN2443" s="121"/>
      <c r="KO2443" s="121"/>
      <c r="KP2443" s="121"/>
      <c r="KQ2443" s="121"/>
      <c r="KR2443" s="121"/>
      <c r="KS2443" s="121"/>
      <c r="KT2443" s="121"/>
      <c r="KU2443" s="121"/>
      <c r="KV2443" s="121"/>
      <c r="KW2443" s="121"/>
      <c r="KX2443" s="121"/>
      <c r="KY2443" s="121"/>
      <c r="KZ2443" s="121"/>
      <c r="LA2443" s="121"/>
      <c r="LB2443" s="121"/>
      <c r="LC2443" s="121"/>
      <c r="LD2443" s="121"/>
      <c r="LE2443" s="121"/>
      <c r="LF2443" s="121"/>
      <c r="LG2443" s="121"/>
      <c r="LH2443" s="121"/>
      <c r="LI2443" s="121"/>
      <c r="LJ2443" s="121"/>
      <c r="LK2443" s="121"/>
      <c r="LL2443" s="121"/>
      <c r="LM2443" s="121"/>
      <c r="LN2443" s="121"/>
      <c r="LO2443" s="121"/>
      <c r="LP2443" s="121"/>
      <c r="LQ2443" s="121"/>
      <c r="LR2443" s="121"/>
      <c r="LS2443" s="121"/>
      <c r="LT2443" s="121"/>
      <c r="LU2443" s="121"/>
      <c r="LV2443" s="121"/>
      <c r="LW2443" s="121"/>
      <c r="LX2443" s="121"/>
      <c r="LY2443" s="121"/>
      <c r="LZ2443" s="121"/>
      <c r="MA2443" s="121"/>
      <c r="MB2443" s="121"/>
      <c r="MC2443" s="121"/>
      <c r="MD2443" s="121"/>
      <c r="ME2443" s="121"/>
      <c r="MF2443" s="121"/>
      <c r="MG2443" s="121"/>
      <c r="MH2443" s="121"/>
      <c r="MI2443" s="121"/>
      <c r="MJ2443" s="121"/>
      <c r="MK2443" s="121"/>
      <c r="ML2443" s="121"/>
      <c r="MM2443" s="121"/>
      <c r="MN2443" s="121"/>
      <c r="MO2443" s="121"/>
      <c r="MP2443" s="121"/>
      <c r="MQ2443" s="121"/>
      <c r="MR2443" s="121"/>
      <c r="MS2443" s="121"/>
      <c r="MT2443" s="121"/>
      <c r="MU2443" s="121"/>
      <c r="MV2443" s="121"/>
      <c r="MW2443" s="121"/>
      <c r="MX2443" s="121"/>
      <c r="MY2443" s="121"/>
      <c r="MZ2443" s="121"/>
      <c r="NA2443" s="121"/>
      <c r="NB2443" s="121"/>
      <c r="NC2443" s="121"/>
      <c r="ND2443" s="121"/>
      <c r="NE2443" s="121"/>
      <c r="NF2443" s="121"/>
      <c r="NG2443" s="121"/>
      <c r="NH2443" s="121"/>
      <c r="NI2443" s="121"/>
      <c r="NJ2443" s="121"/>
      <c r="NK2443" s="121"/>
      <c r="NL2443" s="121"/>
      <c r="NM2443" s="121"/>
      <c r="NN2443" s="121"/>
      <c r="NO2443" s="121"/>
      <c r="NP2443" s="121"/>
      <c r="NQ2443" s="121"/>
      <c r="NR2443" s="121"/>
      <c r="NS2443" s="121"/>
      <c r="NT2443" s="121"/>
      <c r="NU2443" s="121"/>
      <c r="NV2443" s="121"/>
      <c r="NW2443" s="121"/>
      <c r="NX2443" s="121"/>
      <c r="NY2443" s="121"/>
      <c r="NZ2443" s="121"/>
      <c r="OA2443" s="121"/>
      <c r="OB2443" s="121"/>
      <c r="OC2443" s="121"/>
      <c r="OD2443" s="121"/>
      <c r="OE2443" s="121"/>
      <c r="OF2443" s="121"/>
      <c r="OG2443" s="121"/>
      <c r="OH2443" s="121"/>
      <c r="OI2443" s="121"/>
      <c r="OJ2443" s="121"/>
      <c r="OK2443" s="121"/>
      <c r="OL2443" s="121"/>
      <c r="OM2443" s="121"/>
      <c r="ON2443" s="121"/>
      <c r="OO2443" s="121"/>
      <c r="OP2443" s="121"/>
      <c r="OQ2443" s="121"/>
      <c r="OR2443" s="121"/>
      <c r="OS2443" s="121"/>
      <c r="OT2443" s="121"/>
      <c r="OU2443" s="121"/>
      <c r="OV2443" s="121"/>
      <c r="OW2443" s="121"/>
      <c r="OX2443" s="121"/>
      <c r="OY2443" s="121"/>
      <c r="OZ2443" s="121"/>
      <c r="PA2443" s="121"/>
      <c r="PB2443" s="121"/>
      <c r="PC2443" s="121"/>
      <c r="PD2443" s="121"/>
      <c r="PE2443" s="121"/>
      <c r="PF2443" s="121"/>
      <c r="PG2443" s="121"/>
      <c r="PH2443" s="121"/>
      <c r="PI2443" s="121"/>
      <c r="PJ2443" s="121"/>
      <c r="PK2443" s="121"/>
      <c r="PL2443" s="121"/>
      <c r="PM2443" s="121"/>
      <c r="PN2443" s="121"/>
      <c r="PO2443" s="121"/>
      <c r="PP2443" s="121"/>
      <c r="PQ2443" s="121"/>
      <c r="PR2443" s="121"/>
      <c r="PS2443" s="121"/>
      <c r="PT2443" s="121"/>
      <c r="PU2443" s="121"/>
      <c r="PV2443" s="121"/>
      <c r="PW2443" s="121"/>
      <c r="PX2443" s="121"/>
      <c r="PY2443" s="121"/>
      <c r="PZ2443" s="121"/>
      <c r="QA2443" s="121"/>
      <c r="QB2443" s="121"/>
      <c r="QC2443" s="121"/>
      <c r="QD2443" s="121"/>
      <c r="QE2443" s="121"/>
      <c r="QF2443" s="121"/>
      <c r="QG2443" s="121"/>
      <c r="QH2443" s="121"/>
      <c r="QI2443" s="121"/>
      <c r="QJ2443" s="121"/>
      <c r="QK2443" s="121"/>
      <c r="QL2443" s="121"/>
      <c r="QM2443" s="121"/>
      <c r="QN2443" s="121"/>
      <c r="QO2443" s="121"/>
      <c r="QP2443" s="121"/>
      <c r="QQ2443" s="121"/>
      <c r="QR2443" s="121"/>
      <c r="QS2443" s="121"/>
      <c r="QT2443" s="121"/>
      <c r="QU2443" s="121"/>
      <c r="QV2443" s="121"/>
      <c r="QW2443" s="121"/>
      <c r="QX2443" s="121"/>
      <c r="QY2443" s="121"/>
      <c r="QZ2443" s="121"/>
      <c r="RA2443" s="121"/>
      <c r="RB2443" s="121"/>
      <c r="RC2443" s="121"/>
      <c r="RD2443" s="121"/>
      <c r="RE2443" s="121"/>
      <c r="RF2443" s="121"/>
      <c r="RG2443" s="121"/>
      <c r="RH2443" s="121"/>
      <c r="RI2443" s="121"/>
      <c r="RJ2443" s="121"/>
      <c r="RK2443" s="121"/>
      <c r="RL2443" s="121"/>
      <c r="RM2443" s="121"/>
      <c r="RN2443" s="121"/>
      <c r="RO2443" s="121"/>
      <c r="RP2443" s="121"/>
      <c r="RQ2443" s="121"/>
      <c r="RR2443" s="121"/>
      <c r="RS2443" s="121"/>
      <c r="RT2443" s="121"/>
      <c r="RU2443" s="121"/>
      <c r="RV2443" s="121"/>
      <c r="RW2443" s="121"/>
      <c r="RX2443" s="121"/>
      <c r="RY2443" s="121"/>
      <c r="RZ2443" s="121"/>
      <c r="SA2443" s="121"/>
      <c r="SB2443" s="121"/>
      <c r="SC2443" s="121"/>
      <c r="SD2443" s="121"/>
      <c r="SE2443" s="121"/>
      <c r="SF2443" s="121"/>
      <c r="SG2443" s="121"/>
      <c r="SH2443" s="121"/>
      <c r="SI2443" s="121"/>
      <c r="SJ2443" s="121"/>
      <c r="SK2443" s="121"/>
      <c r="SL2443" s="121"/>
      <c r="SM2443" s="121"/>
      <c r="SN2443" s="121"/>
      <c r="SO2443" s="121"/>
      <c r="SP2443" s="121"/>
      <c r="SQ2443" s="121"/>
      <c r="SR2443" s="121"/>
      <c r="SS2443" s="121"/>
      <c r="ST2443" s="121"/>
      <c r="SU2443" s="121"/>
      <c r="SV2443" s="121"/>
      <c r="SW2443" s="121"/>
      <c r="SX2443" s="121"/>
      <c r="SY2443" s="121"/>
      <c r="SZ2443" s="121"/>
      <c r="TA2443" s="121"/>
      <c r="TB2443" s="121"/>
      <c r="TC2443" s="121"/>
      <c r="TD2443" s="121"/>
      <c r="TE2443" s="121"/>
      <c r="TF2443" s="121"/>
      <c r="TG2443" s="121"/>
      <c r="TH2443" s="121"/>
      <c r="TI2443" s="121"/>
      <c r="TJ2443" s="121"/>
      <c r="TK2443" s="121"/>
      <c r="TL2443" s="121"/>
      <c r="TM2443" s="121"/>
      <c r="TN2443" s="121"/>
      <c r="TO2443" s="121"/>
      <c r="TP2443" s="121"/>
      <c r="TQ2443" s="121"/>
      <c r="TR2443" s="121"/>
      <c r="TS2443" s="121"/>
      <c r="TT2443" s="121"/>
      <c r="TU2443" s="121"/>
      <c r="TV2443" s="121"/>
      <c r="TW2443" s="121"/>
      <c r="TX2443" s="121"/>
      <c r="TY2443" s="121"/>
      <c r="TZ2443" s="121"/>
      <c r="UA2443" s="121"/>
      <c r="UB2443" s="121"/>
      <c r="UC2443" s="121"/>
      <c r="UD2443" s="121"/>
      <c r="UE2443" s="121"/>
      <c r="UF2443" s="121"/>
      <c r="UG2443" s="121"/>
      <c r="UH2443" s="121"/>
      <c r="UI2443" s="121"/>
      <c r="UJ2443" s="121"/>
      <c r="UK2443" s="121"/>
      <c r="UL2443" s="121"/>
      <c r="UM2443" s="121"/>
      <c r="UN2443" s="121"/>
      <c r="UO2443" s="121"/>
      <c r="UP2443" s="121"/>
      <c r="UQ2443" s="121"/>
      <c r="UR2443" s="121"/>
      <c r="US2443" s="121"/>
      <c r="UT2443" s="121"/>
      <c r="UU2443" s="121"/>
      <c r="UV2443" s="121"/>
      <c r="UW2443" s="121"/>
      <c r="UX2443" s="121"/>
      <c r="UY2443" s="121"/>
      <c r="UZ2443" s="121"/>
      <c r="VA2443" s="121"/>
      <c r="VB2443" s="121"/>
      <c r="VC2443" s="121"/>
      <c r="VD2443" s="121"/>
      <c r="VE2443" s="121"/>
      <c r="VF2443" s="121"/>
      <c r="VG2443" s="121"/>
      <c r="VH2443" s="121"/>
      <c r="VI2443" s="121"/>
      <c r="VJ2443" s="121"/>
      <c r="VK2443" s="121"/>
      <c r="VL2443" s="121"/>
      <c r="VM2443" s="121"/>
      <c r="VN2443" s="121"/>
      <c r="VO2443" s="121"/>
      <c r="VP2443" s="121"/>
      <c r="VQ2443" s="121"/>
      <c r="VR2443" s="121"/>
      <c r="VS2443" s="121"/>
      <c r="VT2443" s="121"/>
      <c r="VU2443" s="121"/>
      <c r="VV2443" s="121"/>
      <c r="VW2443" s="121"/>
      <c r="VX2443" s="121"/>
      <c r="VY2443" s="121"/>
      <c r="VZ2443" s="121"/>
      <c r="WA2443" s="121"/>
      <c r="WB2443" s="121"/>
      <c r="WC2443" s="121"/>
      <c r="WD2443" s="121"/>
      <c r="WE2443" s="121"/>
      <c r="WF2443" s="121"/>
      <c r="WG2443" s="121"/>
      <c r="WH2443" s="121"/>
      <c r="WI2443" s="121"/>
      <c r="WJ2443" s="121"/>
      <c r="WK2443" s="121"/>
      <c r="WL2443" s="121"/>
      <c r="WM2443" s="121"/>
      <c r="WN2443" s="121"/>
      <c r="WO2443" s="121"/>
      <c r="WP2443" s="121"/>
      <c r="WQ2443" s="121"/>
      <c r="WR2443" s="121"/>
      <c r="WS2443" s="121"/>
      <c r="WT2443" s="121"/>
      <c r="WU2443" s="121"/>
      <c r="WV2443" s="121"/>
      <c r="WW2443" s="121"/>
      <c r="WX2443" s="121"/>
      <c r="WY2443" s="121"/>
      <c r="WZ2443" s="121"/>
      <c r="XA2443" s="121"/>
      <c r="XB2443" s="121"/>
      <c r="XC2443" s="121"/>
      <c r="XD2443" s="121"/>
      <c r="XE2443" s="121"/>
      <c r="XF2443" s="121"/>
      <c r="XG2443" s="121"/>
      <c r="XH2443" s="121"/>
      <c r="XI2443" s="121"/>
      <c r="XJ2443" s="121"/>
      <c r="XK2443" s="121"/>
      <c r="XL2443" s="121"/>
      <c r="XM2443" s="121"/>
      <c r="XN2443" s="121"/>
      <c r="XO2443" s="121"/>
      <c r="XP2443" s="121"/>
      <c r="XQ2443" s="121"/>
      <c r="XR2443" s="121"/>
      <c r="XS2443" s="121"/>
      <c r="XT2443" s="121"/>
      <c r="XU2443" s="121"/>
      <c r="XV2443" s="121"/>
      <c r="XW2443" s="121"/>
      <c r="XX2443" s="121"/>
      <c r="XY2443" s="121"/>
      <c r="XZ2443" s="121"/>
      <c r="YA2443" s="121"/>
      <c r="YB2443" s="121"/>
      <c r="YC2443" s="121"/>
      <c r="YD2443" s="121"/>
      <c r="YE2443" s="121"/>
      <c r="YF2443" s="121"/>
      <c r="YG2443" s="121"/>
      <c r="YH2443" s="121"/>
      <c r="YI2443" s="121"/>
      <c r="YJ2443" s="121"/>
      <c r="YK2443" s="121"/>
      <c r="YL2443" s="121"/>
      <c r="YM2443" s="121"/>
      <c r="YN2443" s="121"/>
      <c r="YO2443" s="121"/>
      <c r="YP2443" s="121"/>
      <c r="YQ2443" s="121"/>
      <c r="YR2443" s="121"/>
      <c r="YS2443" s="121"/>
      <c r="YT2443" s="121"/>
      <c r="YU2443" s="121"/>
      <c r="YV2443" s="121"/>
      <c r="YW2443" s="121"/>
      <c r="YX2443" s="121"/>
      <c r="YY2443" s="121"/>
      <c r="YZ2443" s="121"/>
      <c r="ZA2443" s="121"/>
      <c r="ZB2443" s="121"/>
      <c r="ZC2443" s="121"/>
      <c r="ZD2443" s="121"/>
      <c r="ZE2443" s="121"/>
      <c r="ZF2443" s="121"/>
      <c r="ZG2443" s="121"/>
      <c r="ZH2443" s="121"/>
      <c r="ZI2443" s="121"/>
      <c r="ZJ2443" s="121"/>
      <c r="ZK2443" s="121"/>
      <c r="ZL2443" s="121"/>
      <c r="ZM2443" s="121"/>
      <c r="ZN2443" s="121"/>
      <c r="ZO2443" s="121"/>
      <c r="ZP2443" s="121"/>
      <c r="ZQ2443" s="121"/>
      <c r="ZR2443" s="121"/>
      <c r="ZS2443" s="121"/>
      <c r="ZT2443" s="121"/>
      <c r="ZU2443" s="121"/>
      <c r="ZV2443" s="121"/>
      <c r="ZW2443" s="121"/>
      <c r="ZX2443" s="121"/>
      <c r="ZY2443" s="121"/>
      <c r="ZZ2443" s="121"/>
      <c r="AAA2443" s="121"/>
      <c r="AAB2443" s="121"/>
      <c r="AAC2443" s="121"/>
      <c r="AAD2443" s="121"/>
      <c r="AAE2443" s="121"/>
      <c r="AAF2443" s="121"/>
      <c r="AAG2443" s="121"/>
      <c r="AAH2443" s="121"/>
      <c r="AAI2443" s="121"/>
      <c r="AAJ2443" s="121"/>
      <c r="AAK2443" s="121"/>
      <c r="AAL2443" s="121"/>
      <c r="AAM2443" s="121"/>
      <c r="AAN2443" s="121"/>
      <c r="AAO2443" s="121"/>
      <c r="AAP2443" s="121"/>
      <c r="AAQ2443" s="121"/>
      <c r="AAR2443" s="121"/>
      <c r="AAS2443" s="121"/>
      <c r="AAT2443" s="121"/>
      <c r="AAU2443" s="121"/>
      <c r="AAV2443" s="121"/>
      <c r="AAW2443" s="121"/>
      <c r="AAX2443" s="121"/>
      <c r="AAY2443" s="121"/>
      <c r="AAZ2443" s="121"/>
      <c r="ABA2443" s="121"/>
      <c r="ABB2443" s="121"/>
      <c r="ABC2443" s="121"/>
      <c r="ABD2443" s="121"/>
      <c r="ABE2443" s="121"/>
      <c r="ABF2443" s="121"/>
      <c r="ABG2443" s="121"/>
      <c r="ABH2443" s="121"/>
      <c r="ABI2443" s="121"/>
      <c r="ABJ2443" s="121"/>
      <c r="ABK2443" s="121"/>
      <c r="ABL2443" s="121"/>
      <c r="ABM2443" s="121"/>
      <c r="ABN2443" s="121"/>
      <c r="ABO2443" s="121"/>
      <c r="ABP2443" s="121"/>
      <c r="ABQ2443" s="121"/>
      <c r="ABR2443" s="121"/>
      <c r="ABS2443" s="121"/>
      <c r="ABT2443" s="121"/>
      <c r="ABU2443" s="121"/>
      <c r="ABV2443" s="121"/>
      <c r="ABW2443" s="121"/>
      <c r="ABX2443" s="121"/>
      <c r="ABY2443" s="121"/>
      <c r="ABZ2443" s="121"/>
      <c r="ACA2443" s="121"/>
      <c r="ACB2443" s="121"/>
      <c r="ACC2443" s="121"/>
      <c r="ACD2443" s="121"/>
      <c r="ACE2443" s="121"/>
      <c r="ACF2443" s="121"/>
      <c r="ACG2443" s="121"/>
      <c r="ACH2443" s="121"/>
      <c r="ACI2443" s="121"/>
      <c r="ACJ2443" s="121"/>
      <c r="ACK2443" s="121"/>
      <c r="ACL2443" s="121"/>
      <c r="ACM2443" s="121"/>
      <c r="ACN2443" s="121"/>
      <c r="ACO2443" s="121"/>
      <c r="ACP2443" s="121"/>
      <c r="ACQ2443" s="121"/>
      <c r="ACR2443" s="121"/>
      <c r="ACS2443" s="121"/>
      <c r="ACT2443" s="121"/>
      <c r="ACU2443" s="121"/>
      <c r="ACV2443" s="121"/>
      <c r="ACW2443" s="121"/>
      <c r="ACX2443" s="121"/>
      <c r="ACY2443" s="121"/>
      <c r="ACZ2443" s="121"/>
      <c r="ADA2443" s="121"/>
      <c r="ADB2443" s="121"/>
      <c r="ADC2443" s="121"/>
      <c r="ADD2443" s="121"/>
      <c r="ADE2443" s="121"/>
      <c r="ADF2443" s="121"/>
      <c r="ADG2443" s="121"/>
      <c r="ADH2443" s="121"/>
      <c r="ADI2443" s="121"/>
      <c r="ADJ2443" s="121"/>
      <c r="ADK2443" s="121"/>
      <c r="ADL2443" s="121"/>
      <c r="ADM2443" s="121"/>
      <c r="ADN2443" s="121"/>
      <c r="ADO2443" s="121"/>
      <c r="ADP2443" s="121"/>
      <c r="ADQ2443" s="121"/>
      <c r="ADR2443" s="121"/>
      <c r="ADS2443" s="121"/>
      <c r="ADT2443" s="121"/>
      <c r="ADU2443" s="121"/>
      <c r="ADV2443" s="121"/>
      <c r="ADW2443" s="121"/>
      <c r="ADX2443" s="121"/>
      <c r="ADY2443" s="121"/>
      <c r="ADZ2443" s="121"/>
      <c r="AEA2443" s="121"/>
      <c r="AEB2443" s="121"/>
      <c r="AEC2443" s="121"/>
      <c r="AED2443" s="121"/>
      <c r="AEE2443" s="121"/>
      <c r="AEF2443" s="121"/>
      <c r="AEG2443" s="121"/>
      <c r="AEH2443" s="121"/>
      <c r="AEI2443" s="121"/>
      <c r="AEJ2443" s="121"/>
      <c r="AEK2443" s="121"/>
      <c r="AEL2443" s="121"/>
      <c r="AEM2443" s="121"/>
      <c r="AEN2443" s="121"/>
      <c r="AEO2443" s="121"/>
      <c r="AEP2443" s="121"/>
      <c r="AEQ2443" s="121"/>
      <c r="AER2443" s="121"/>
      <c r="AES2443" s="121"/>
      <c r="AET2443" s="121"/>
      <c r="AEU2443" s="121"/>
      <c r="AEV2443" s="121"/>
      <c r="AEW2443" s="121"/>
      <c r="AEX2443" s="121"/>
      <c r="AEY2443" s="121"/>
      <c r="AEZ2443" s="121"/>
      <c r="AFA2443" s="121"/>
      <c r="AFB2443" s="121"/>
      <c r="AFC2443" s="121"/>
      <c r="AFD2443" s="121"/>
      <c r="AFE2443" s="121"/>
      <c r="AFF2443" s="121"/>
      <c r="AFG2443" s="121"/>
      <c r="AFH2443" s="121"/>
      <c r="AFI2443" s="121"/>
      <c r="AFJ2443" s="121"/>
      <c r="AFK2443" s="121"/>
      <c r="AFL2443" s="121"/>
      <c r="AFM2443" s="121"/>
      <c r="AFN2443" s="121"/>
      <c r="AFO2443" s="121"/>
      <c r="AFP2443" s="121"/>
      <c r="AFQ2443" s="121"/>
      <c r="AFR2443" s="121"/>
      <c r="AFS2443" s="121"/>
      <c r="AFT2443" s="121"/>
      <c r="AFU2443" s="121"/>
      <c r="AFV2443" s="121"/>
      <c r="AFW2443" s="121"/>
      <c r="AFX2443" s="121"/>
      <c r="AFY2443" s="121"/>
      <c r="AFZ2443" s="121"/>
      <c r="AGA2443" s="121"/>
      <c r="AGB2443" s="121"/>
      <c r="AGC2443" s="121"/>
      <c r="AGD2443" s="121"/>
      <c r="AGE2443" s="121"/>
      <c r="AGF2443" s="121"/>
      <c r="AGG2443" s="121"/>
      <c r="AGH2443" s="121"/>
      <c r="AGI2443" s="121"/>
      <c r="AGJ2443" s="121"/>
      <c r="AGK2443" s="121"/>
      <c r="AGL2443" s="121"/>
      <c r="AGM2443" s="121"/>
      <c r="AGN2443" s="121"/>
      <c r="AGO2443" s="121"/>
      <c r="AGP2443" s="121"/>
      <c r="AGQ2443" s="121"/>
      <c r="AGR2443" s="121"/>
      <c r="AGS2443" s="121"/>
      <c r="AGT2443" s="121"/>
      <c r="AGU2443" s="121"/>
      <c r="AGV2443" s="121"/>
      <c r="AGW2443" s="121"/>
      <c r="AGX2443" s="121"/>
      <c r="AGY2443" s="121"/>
      <c r="AGZ2443" s="121"/>
      <c r="AHA2443" s="121"/>
      <c r="AHB2443" s="121"/>
      <c r="AHC2443" s="121"/>
      <c r="AHD2443" s="121"/>
      <c r="AHE2443" s="121"/>
      <c r="AHF2443" s="121"/>
      <c r="AHG2443" s="121"/>
      <c r="AHH2443" s="121"/>
      <c r="AHI2443" s="121"/>
      <c r="AHJ2443" s="121"/>
      <c r="AHK2443" s="121"/>
      <c r="AHL2443" s="121"/>
      <c r="AHM2443" s="121"/>
      <c r="AHN2443" s="121"/>
      <c r="AHO2443" s="121"/>
      <c r="AHP2443" s="121"/>
      <c r="AHQ2443" s="121"/>
      <c r="AHR2443" s="121"/>
      <c r="AHS2443" s="121"/>
      <c r="AHT2443" s="121"/>
      <c r="AHU2443" s="121"/>
      <c r="AHV2443" s="121"/>
      <c r="AHW2443" s="121"/>
      <c r="AHX2443" s="121"/>
      <c r="AHY2443" s="121"/>
      <c r="AHZ2443" s="121"/>
      <c r="AIA2443" s="121"/>
      <c r="AIB2443" s="121"/>
      <c r="AIC2443" s="121"/>
      <c r="AID2443" s="121"/>
      <c r="AIE2443" s="121"/>
      <c r="AIF2443" s="121"/>
      <c r="AIG2443" s="121"/>
      <c r="AIH2443" s="121"/>
      <c r="AII2443" s="121"/>
      <c r="AIJ2443" s="121"/>
      <c r="AIK2443" s="121"/>
      <c r="AIL2443" s="121"/>
      <c r="AIM2443" s="121"/>
      <c r="AIN2443" s="121"/>
      <c r="AIO2443" s="121"/>
      <c r="AIP2443" s="121"/>
      <c r="AIQ2443" s="121"/>
      <c r="AIR2443" s="121"/>
      <c r="AIS2443" s="121"/>
      <c r="AIT2443" s="121"/>
      <c r="AIU2443" s="121"/>
      <c r="AIV2443" s="121"/>
      <c r="AIW2443" s="121"/>
      <c r="AIX2443" s="121"/>
      <c r="AIY2443" s="121"/>
      <c r="AIZ2443" s="121"/>
      <c r="AJA2443" s="121"/>
      <c r="AJB2443" s="121"/>
      <c r="AJC2443" s="121"/>
      <c r="AJD2443" s="121"/>
      <c r="AJE2443" s="121"/>
      <c r="AJF2443" s="121"/>
      <c r="AJG2443" s="121"/>
      <c r="AJH2443" s="121"/>
      <c r="AJI2443" s="121"/>
      <c r="AJJ2443" s="121"/>
      <c r="AJK2443" s="121"/>
      <c r="AJL2443" s="121"/>
      <c r="AJM2443" s="121"/>
      <c r="AJN2443" s="121"/>
      <c r="AJO2443" s="121"/>
      <c r="AJP2443" s="121"/>
      <c r="AJQ2443" s="121"/>
      <c r="AJR2443" s="121"/>
      <c r="AJS2443" s="121"/>
      <c r="AJT2443" s="121"/>
      <c r="AJU2443" s="121"/>
      <c r="AJV2443" s="121"/>
      <c r="AJW2443" s="121"/>
      <c r="AJX2443" s="121"/>
      <c r="AJY2443" s="121"/>
      <c r="AJZ2443" s="121"/>
      <c r="AKA2443" s="121"/>
      <c r="AKB2443" s="121"/>
      <c r="AKC2443" s="121"/>
      <c r="AKD2443" s="121"/>
      <c r="AKE2443" s="121"/>
      <c r="AKF2443" s="121"/>
      <c r="AKG2443" s="121"/>
      <c r="AKH2443" s="121"/>
      <c r="AKI2443" s="121"/>
      <c r="AKJ2443" s="121"/>
      <c r="AKK2443" s="121"/>
      <c r="AKL2443" s="121"/>
      <c r="AKM2443" s="121"/>
      <c r="AKN2443" s="121"/>
      <c r="AKO2443" s="121"/>
      <c r="AKP2443" s="121"/>
      <c r="AKQ2443" s="121"/>
      <c r="AKR2443" s="121"/>
      <c r="AKS2443" s="121"/>
      <c r="AKT2443" s="121"/>
      <c r="AKU2443" s="121"/>
      <c r="AKV2443" s="121"/>
      <c r="AKW2443" s="121"/>
      <c r="AKX2443" s="121"/>
      <c r="AKY2443" s="121"/>
      <c r="AKZ2443" s="121"/>
      <c r="ALA2443" s="121"/>
      <c r="ALB2443" s="121"/>
      <c r="ALC2443" s="121"/>
      <c r="ALD2443" s="121"/>
      <c r="ALE2443" s="121"/>
      <c r="ALF2443" s="121"/>
      <c r="ALG2443" s="121"/>
      <c r="ALH2443" s="121"/>
      <c r="ALI2443" s="121"/>
      <c r="ALJ2443" s="121"/>
      <c r="ALK2443" s="121"/>
      <c r="ALL2443" s="121"/>
      <c r="ALM2443" s="121"/>
      <c r="ALN2443" s="121"/>
      <c r="ALO2443" s="121"/>
      <c r="ALP2443" s="121"/>
      <c r="ALQ2443" s="121"/>
      <c r="ALR2443" s="121"/>
      <c r="ALS2443" s="121"/>
      <c r="ALT2443" s="121"/>
      <c r="ALU2443" s="121"/>
      <c r="ALV2443" s="121"/>
      <c r="ALW2443" s="121"/>
      <c r="ALX2443" s="121"/>
      <c r="ALY2443" s="121"/>
      <c r="ALZ2443" s="121"/>
      <c r="AMA2443" s="121"/>
      <c r="AMB2443" s="121"/>
      <c r="AMC2443" s="121"/>
      <c r="AMD2443" s="121"/>
      <c r="AME2443" s="121"/>
      <c r="AMF2443" s="121"/>
      <c r="AMG2443" s="121"/>
      <c r="AMH2443" s="121"/>
      <c r="AMI2443" s="121"/>
      <c r="AMJ2443" s="121"/>
      <c r="AMK2443" s="121"/>
    </row>
    <row r="2444" spans="1:1025" s="108" customFormat="1" ht="43.2">
      <c r="A2444" s="15">
        <v>2441</v>
      </c>
      <c r="B2444" s="274" t="s">
        <v>40</v>
      </c>
      <c r="C2444" s="274" t="s">
        <v>6089</v>
      </c>
      <c r="D2444" s="16" t="s">
        <v>6090</v>
      </c>
      <c r="E2444" s="16" t="s">
        <v>4440</v>
      </c>
      <c r="F2444" s="16" t="s">
        <v>938</v>
      </c>
      <c r="G2444" s="16" t="s">
        <v>1031</v>
      </c>
      <c r="H2444" s="16" t="s">
        <v>6091</v>
      </c>
      <c r="I2444" s="16" t="s">
        <v>4441</v>
      </c>
      <c r="J2444" s="16" t="s">
        <v>6094</v>
      </c>
      <c r="K2444" s="16" t="s">
        <v>6096</v>
      </c>
      <c r="L2444" s="18" t="s">
        <v>4442</v>
      </c>
      <c r="M2444" s="63" t="s">
        <v>6097</v>
      </c>
      <c r="N2444" s="121"/>
      <c r="O2444" s="121"/>
      <c r="P2444" s="121"/>
      <c r="Q2444" s="121"/>
      <c r="R2444" s="121"/>
      <c r="S2444" s="121"/>
      <c r="T2444" s="121"/>
      <c r="U2444" s="121"/>
      <c r="V2444" s="121"/>
      <c r="W2444" s="121"/>
      <c r="X2444" s="121"/>
      <c r="Y2444" s="121"/>
      <c r="Z2444" s="121"/>
      <c r="AA2444" s="121"/>
      <c r="AB2444" s="121"/>
      <c r="AC2444" s="121"/>
      <c r="AD2444" s="121"/>
      <c r="AE2444" s="121"/>
      <c r="AF2444" s="121"/>
      <c r="AG2444" s="121"/>
      <c r="AH2444" s="121"/>
      <c r="AI2444" s="121"/>
      <c r="AJ2444" s="121"/>
      <c r="AK2444" s="121"/>
      <c r="AL2444" s="121"/>
      <c r="AM2444" s="121"/>
      <c r="AN2444" s="121"/>
      <c r="AO2444" s="121"/>
      <c r="AP2444" s="121"/>
      <c r="AQ2444" s="121"/>
      <c r="AR2444" s="121"/>
      <c r="AS2444" s="121"/>
      <c r="AT2444" s="121"/>
      <c r="AU2444" s="121"/>
      <c r="AV2444" s="121"/>
      <c r="AW2444" s="121"/>
      <c r="AX2444" s="121"/>
      <c r="AY2444" s="121"/>
      <c r="AZ2444" s="121"/>
      <c r="BA2444" s="121"/>
      <c r="BB2444" s="121"/>
      <c r="BC2444" s="121"/>
      <c r="BD2444" s="121"/>
      <c r="BE2444" s="121"/>
      <c r="BF2444" s="121"/>
      <c r="BG2444" s="121"/>
      <c r="BH2444" s="121"/>
      <c r="BI2444" s="121"/>
      <c r="BJ2444" s="121"/>
      <c r="BK2444" s="121"/>
      <c r="BL2444" s="121"/>
      <c r="BM2444" s="121"/>
      <c r="BN2444" s="121"/>
      <c r="BO2444" s="121"/>
      <c r="BP2444" s="121"/>
      <c r="BQ2444" s="121"/>
      <c r="BR2444" s="121"/>
      <c r="BS2444" s="121"/>
      <c r="BT2444" s="121"/>
      <c r="BU2444" s="121"/>
      <c r="BV2444" s="121"/>
      <c r="BW2444" s="121"/>
      <c r="BX2444" s="121"/>
      <c r="BY2444" s="121"/>
      <c r="BZ2444" s="121"/>
      <c r="CA2444" s="121"/>
      <c r="CB2444" s="121"/>
      <c r="CC2444" s="121"/>
      <c r="CD2444" s="121"/>
      <c r="CE2444" s="121"/>
      <c r="CF2444" s="121"/>
      <c r="CG2444" s="121"/>
      <c r="CH2444" s="121"/>
      <c r="CI2444" s="121"/>
      <c r="CJ2444" s="121"/>
      <c r="CK2444" s="121"/>
      <c r="CL2444" s="121"/>
      <c r="CM2444" s="121"/>
      <c r="CN2444" s="121"/>
      <c r="CO2444" s="121"/>
      <c r="CP2444" s="121"/>
      <c r="CQ2444" s="121"/>
      <c r="CR2444" s="121"/>
      <c r="CS2444" s="121"/>
      <c r="CT2444" s="121"/>
      <c r="CU2444" s="121"/>
      <c r="CV2444" s="121"/>
      <c r="CW2444" s="121"/>
      <c r="CX2444" s="121"/>
      <c r="CY2444" s="121"/>
      <c r="CZ2444" s="121"/>
      <c r="DA2444" s="121"/>
      <c r="DB2444" s="121"/>
      <c r="DC2444" s="121"/>
      <c r="DD2444" s="121"/>
      <c r="DE2444" s="121"/>
      <c r="DF2444" s="121"/>
      <c r="DG2444" s="121"/>
      <c r="DH2444" s="121"/>
      <c r="DI2444" s="121"/>
      <c r="DJ2444" s="121"/>
      <c r="DK2444" s="121"/>
      <c r="DL2444" s="121"/>
      <c r="DM2444" s="121"/>
      <c r="DN2444" s="121"/>
      <c r="DO2444" s="121"/>
      <c r="DP2444" s="121"/>
      <c r="DQ2444" s="121"/>
      <c r="DR2444" s="121"/>
      <c r="DS2444" s="121"/>
      <c r="DT2444" s="121"/>
      <c r="DU2444" s="121"/>
      <c r="DV2444" s="121"/>
      <c r="DW2444" s="121"/>
      <c r="DX2444" s="121"/>
      <c r="DY2444" s="121"/>
      <c r="DZ2444" s="121"/>
      <c r="EA2444" s="121"/>
      <c r="EB2444" s="121"/>
      <c r="EC2444" s="121"/>
      <c r="ED2444" s="121"/>
      <c r="EE2444" s="121"/>
      <c r="EF2444" s="121"/>
      <c r="EG2444" s="121"/>
      <c r="EH2444" s="121"/>
      <c r="EI2444" s="121"/>
      <c r="EJ2444" s="121"/>
      <c r="EK2444" s="121"/>
      <c r="EL2444" s="121"/>
      <c r="EM2444" s="121"/>
      <c r="EN2444" s="121"/>
      <c r="EO2444" s="121"/>
      <c r="EP2444" s="121"/>
      <c r="EQ2444" s="121"/>
      <c r="ER2444" s="121"/>
      <c r="ES2444" s="121"/>
      <c r="ET2444" s="121"/>
      <c r="EU2444" s="121"/>
      <c r="EV2444" s="121"/>
      <c r="EW2444" s="121"/>
      <c r="EX2444" s="121"/>
      <c r="EY2444" s="121"/>
      <c r="EZ2444" s="121"/>
      <c r="FA2444" s="121"/>
      <c r="FB2444" s="121"/>
      <c r="FC2444" s="121"/>
      <c r="FD2444" s="121"/>
      <c r="FE2444" s="121"/>
      <c r="FF2444" s="121"/>
      <c r="FG2444" s="121"/>
      <c r="FH2444" s="121"/>
      <c r="FI2444" s="121"/>
      <c r="FJ2444" s="121"/>
      <c r="FK2444" s="121"/>
      <c r="FL2444" s="121"/>
      <c r="FM2444" s="121"/>
      <c r="FN2444" s="121"/>
      <c r="FO2444" s="121"/>
      <c r="FP2444" s="121"/>
      <c r="FQ2444" s="121"/>
      <c r="FR2444" s="121"/>
      <c r="FS2444" s="121"/>
      <c r="FT2444" s="121"/>
      <c r="FU2444" s="121"/>
      <c r="FV2444" s="121"/>
      <c r="FW2444" s="121"/>
      <c r="FX2444" s="121"/>
      <c r="FY2444" s="121"/>
      <c r="FZ2444" s="121"/>
      <c r="GA2444" s="121"/>
      <c r="GB2444" s="121"/>
      <c r="GC2444" s="121"/>
      <c r="GD2444" s="121"/>
      <c r="GE2444" s="121"/>
      <c r="GF2444" s="121"/>
      <c r="GG2444" s="121"/>
      <c r="GH2444" s="121"/>
      <c r="GI2444" s="121"/>
      <c r="GJ2444" s="121"/>
      <c r="GK2444" s="121"/>
      <c r="GL2444" s="121"/>
      <c r="GM2444" s="121"/>
      <c r="GN2444" s="121"/>
      <c r="GO2444" s="121"/>
      <c r="GP2444" s="121"/>
      <c r="GQ2444" s="121"/>
      <c r="GR2444" s="121"/>
      <c r="GS2444" s="121"/>
      <c r="GT2444" s="121"/>
      <c r="GU2444" s="121"/>
      <c r="GV2444" s="121"/>
      <c r="GW2444" s="121"/>
      <c r="GX2444" s="121"/>
      <c r="GY2444" s="121"/>
      <c r="GZ2444" s="121"/>
      <c r="HA2444" s="121"/>
      <c r="HB2444" s="121"/>
      <c r="HC2444" s="121"/>
      <c r="HD2444" s="121"/>
      <c r="HE2444" s="121"/>
      <c r="HF2444" s="121"/>
      <c r="HG2444" s="121"/>
      <c r="HH2444" s="121"/>
      <c r="HI2444" s="121"/>
      <c r="HJ2444" s="121"/>
      <c r="HK2444" s="121"/>
      <c r="HL2444" s="121"/>
      <c r="HM2444" s="121"/>
      <c r="HN2444" s="121"/>
      <c r="HO2444" s="121"/>
      <c r="HP2444" s="121"/>
      <c r="HQ2444" s="121"/>
      <c r="HR2444" s="121"/>
      <c r="HS2444" s="121"/>
      <c r="HT2444" s="121"/>
      <c r="HU2444" s="121"/>
      <c r="HV2444" s="121"/>
      <c r="HW2444" s="121"/>
      <c r="HX2444" s="121"/>
      <c r="HY2444" s="121"/>
      <c r="HZ2444" s="121"/>
      <c r="IA2444" s="121"/>
      <c r="IB2444" s="121"/>
      <c r="IC2444" s="121"/>
      <c r="ID2444" s="121"/>
      <c r="IE2444" s="121"/>
      <c r="IF2444" s="121"/>
      <c r="IG2444" s="121"/>
      <c r="IH2444" s="121"/>
      <c r="II2444" s="121"/>
      <c r="IJ2444" s="121"/>
      <c r="IK2444" s="121"/>
      <c r="IL2444" s="121"/>
      <c r="IM2444" s="121"/>
      <c r="IN2444" s="121"/>
      <c r="IO2444" s="121"/>
      <c r="IP2444" s="121"/>
      <c r="IQ2444" s="121"/>
      <c r="IR2444" s="121"/>
      <c r="IS2444" s="121"/>
      <c r="IT2444" s="121"/>
      <c r="IU2444" s="121"/>
      <c r="IV2444" s="121"/>
      <c r="IW2444" s="121"/>
      <c r="IX2444" s="121"/>
      <c r="IY2444" s="121"/>
      <c r="IZ2444" s="121"/>
      <c r="JA2444" s="121"/>
      <c r="JB2444" s="121"/>
      <c r="JC2444" s="121"/>
      <c r="JD2444" s="121"/>
      <c r="JE2444" s="121"/>
      <c r="JF2444" s="121"/>
      <c r="JG2444" s="121"/>
      <c r="JH2444" s="121"/>
      <c r="JI2444" s="121"/>
      <c r="JJ2444" s="121"/>
      <c r="JK2444" s="121"/>
      <c r="JL2444" s="121"/>
      <c r="JM2444" s="121"/>
      <c r="JN2444" s="121"/>
      <c r="JO2444" s="121"/>
      <c r="JP2444" s="121"/>
      <c r="JQ2444" s="121"/>
      <c r="JR2444" s="121"/>
      <c r="JS2444" s="121"/>
      <c r="JT2444" s="121"/>
      <c r="JU2444" s="121"/>
      <c r="JV2444" s="121"/>
      <c r="JW2444" s="121"/>
      <c r="JX2444" s="121"/>
      <c r="JY2444" s="121"/>
      <c r="JZ2444" s="121"/>
      <c r="KA2444" s="121"/>
      <c r="KB2444" s="121"/>
      <c r="KC2444" s="121"/>
      <c r="KD2444" s="121"/>
      <c r="KE2444" s="121"/>
      <c r="KF2444" s="121"/>
      <c r="KG2444" s="121"/>
      <c r="KH2444" s="121"/>
      <c r="KI2444" s="121"/>
      <c r="KJ2444" s="121"/>
      <c r="KK2444" s="121"/>
      <c r="KL2444" s="121"/>
      <c r="KM2444" s="121"/>
      <c r="KN2444" s="121"/>
      <c r="KO2444" s="121"/>
      <c r="KP2444" s="121"/>
      <c r="KQ2444" s="121"/>
      <c r="KR2444" s="121"/>
      <c r="KS2444" s="121"/>
      <c r="KT2444" s="121"/>
      <c r="KU2444" s="121"/>
      <c r="KV2444" s="121"/>
      <c r="KW2444" s="121"/>
      <c r="KX2444" s="121"/>
      <c r="KY2444" s="121"/>
      <c r="KZ2444" s="121"/>
      <c r="LA2444" s="121"/>
      <c r="LB2444" s="121"/>
      <c r="LC2444" s="121"/>
      <c r="LD2444" s="121"/>
      <c r="LE2444" s="121"/>
      <c r="LF2444" s="121"/>
      <c r="LG2444" s="121"/>
      <c r="LH2444" s="121"/>
      <c r="LI2444" s="121"/>
      <c r="LJ2444" s="121"/>
      <c r="LK2444" s="121"/>
      <c r="LL2444" s="121"/>
      <c r="LM2444" s="121"/>
      <c r="LN2444" s="121"/>
      <c r="LO2444" s="121"/>
      <c r="LP2444" s="121"/>
      <c r="LQ2444" s="121"/>
      <c r="LR2444" s="121"/>
      <c r="LS2444" s="121"/>
      <c r="LT2444" s="121"/>
      <c r="LU2444" s="121"/>
      <c r="LV2444" s="121"/>
      <c r="LW2444" s="121"/>
      <c r="LX2444" s="121"/>
      <c r="LY2444" s="121"/>
      <c r="LZ2444" s="121"/>
      <c r="MA2444" s="121"/>
      <c r="MB2444" s="121"/>
      <c r="MC2444" s="121"/>
      <c r="MD2444" s="121"/>
      <c r="ME2444" s="121"/>
      <c r="MF2444" s="121"/>
      <c r="MG2444" s="121"/>
      <c r="MH2444" s="121"/>
      <c r="MI2444" s="121"/>
      <c r="MJ2444" s="121"/>
      <c r="MK2444" s="121"/>
      <c r="ML2444" s="121"/>
      <c r="MM2444" s="121"/>
      <c r="MN2444" s="121"/>
      <c r="MO2444" s="121"/>
      <c r="MP2444" s="121"/>
      <c r="MQ2444" s="121"/>
      <c r="MR2444" s="121"/>
      <c r="MS2444" s="121"/>
      <c r="MT2444" s="121"/>
      <c r="MU2444" s="121"/>
      <c r="MV2444" s="121"/>
      <c r="MW2444" s="121"/>
      <c r="MX2444" s="121"/>
      <c r="MY2444" s="121"/>
      <c r="MZ2444" s="121"/>
      <c r="NA2444" s="121"/>
      <c r="NB2444" s="121"/>
      <c r="NC2444" s="121"/>
      <c r="ND2444" s="121"/>
      <c r="NE2444" s="121"/>
      <c r="NF2444" s="121"/>
      <c r="NG2444" s="121"/>
      <c r="NH2444" s="121"/>
      <c r="NI2444" s="121"/>
      <c r="NJ2444" s="121"/>
      <c r="NK2444" s="121"/>
      <c r="NL2444" s="121"/>
      <c r="NM2444" s="121"/>
      <c r="NN2444" s="121"/>
      <c r="NO2444" s="121"/>
      <c r="NP2444" s="121"/>
      <c r="NQ2444" s="121"/>
      <c r="NR2444" s="121"/>
      <c r="NS2444" s="121"/>
      <c r="NT2444" s="121"/>
      <c r="NU2444" s="121"/>
      <c r="NV2444" s="121"/>
      <c r="NW2444" s="121"/>
      <c r="NX2444" s="121"/>
      <c r="NY2444" s="121"/>
      <c r="NZ2444" s="121"/>
      <c r="OA2444" s="121"/>
      <c r="OB2444" s="121"/>
      <c r="OC2444" s="121"/>
      <c r="OD2444" s="121"/>
      <c r="OE2444" s="121"/>
      <c r="OF2444" s="121"/>
      <c r="OG2444" s="121"/>
      <c r="OH2444" s="121"/>
      <c r="OI2444" s="121"/>
      <c r="OJ2444" s="121"/>
      <c r="OK2444" s="121"/>
      <c r="OL2444" s="121"/>
      <c r="OM2444" s="121"/>
      <c r="ON2444" s="121"/>
      <c r="OO2444" s="121"/>
      <c r="OP2444" s="121"/>
      <c r="OQ2444" s="121"/>
      <c r="OR2444" s="121"/>
      <c r="OS2444" s="121"/>
      <c r="OT2444" s="121"/>
      <c r="OU2444" s="121"/>
      <c r="OV2444" s="121"/>
      <c r="OW2444" s="121"/>
      <c r="OX2444" s="121"/>
      <c r="OY2444" s="121"/>
      <c r="OZ2444" s="121"/>
      <c r="PA2444" s="121"/>
      <c r="PB2444" s="121"/>
      <c r="PC2444" s="121"/>
      <c r="PD2444" s="121"/>
      <c r="PE2444" s="121"/>
      <c r="PF2444" s="121"/>
      <c r="PG2444" s="121"/>
      <c r="PH2444" s="121"/>
      <c r="PI2444" s="121"/>
      <c r="PJ2444" s="121"/>
      <c r="PK2444" s="121"/>
      <c r="PL2444" s="121"/>
      <c r="PM2444" s="121"/>
      <c r="PN2444" s="121"/>
      <c r="PO2444" s="121"/>
      <c r="PP2444" s="121"/>
      <c r="PQ2444" s="121"/>
      <c r="PR2444" s="121"/>
      <c r="PS2444" s="121"/>
      <c r="PT2444" s="121"/>
      <c r="PU2444" s="121"/>
      <c r="PV2444" s="121"/>
      <c r="PW2444" s="121"/>
      <c r="PX2444" s="121"/>
      <c r="PY2444" s="121"/>
      <c r="PZ2444" s="121"/>
      <c r="QA2444" s="121"/>
      <c r="QB2444" s="121"/>
      <c r="QC2444" s="121"/>
      <c r="QD2444" s="121"/>
      <c r="QE2444" s="121"/>
      <c r="QF2444" s="121"/>
      <c r="QG2444" s="121"/>
      <c r="QH2444" s="121"/>
      <c r="QI2444" s="121"/>
      <c r="QJ2444" s="121"/>
      <c r="QK2444" s="121"/>
      <c r="QL2444" s="121"/>
      <c r="QM2444" s="121"/>
      <c r="QN2444" s="121"/>
      <c r="QO2444" s="121"/>
      <c r="QP2444" s="121"/>
      <c r="QQ2444" s="121"/>
      <c r="QR2444" s="121"/>
      <c r="QS2444" s="121"/>
      <c r="QT2444" s="121"/>
      <c r="QU2444" s="121"/>
      <c r="QV2444" s="121"/>
      <c r="QW2444" s="121"/>
      <c r="QX2444" s="121"/>
      <c r="QY2444" s="121"/>
      <c r="QZ2444" s="121"/>
      <c r="RA2444" s="121"/>
      <c r="RB2444" s="121"/>
      <c r="RC2444" s="121"/>
      <c r="RD2444" s="121"/>
      <c r="RE2444" s="121"/>
      <c r="RF2444" s="121"/>
      <c r="RG2444" s="121"/>
      <c r="RH2444" s="121"/>
      <c r="RI2444" s="121"/>
      <c r="RJ2444" s="121"/>
      <c r="RK2444" s="121"/>
      <c r="RL2444" s="121"/>
      <c r="RM2444" s="121"/>
      <c r="RN2444" s="121"/>
      <c r="RO2444" s="121"/>
      <c r="RP2444" s="121"/>
      <c r="RQ2444" s="121"/>
      <c r="RR2444" s="121"/>
      <c r="RS2444" s="121"/>
      <c r="RT2444" s="121"/>
      <c r="RU2444" s="121"/>
      <c r="RV2444" s="121"/>
      <c r="RW2444" s="121"/>
      <c r="RX2444" s="121"/>
      <c r="RY2444" s="121"/>
      <c r="RZ2444" s="121"/>
      <c r="SA2444" s="121"/>
      <c r="SB2444" s="121"/>
      <c r="SC2444" s="121"/>
      <c r="SD2444" s="121"/>
      <c r="SE2444" s="121"/>
      <c r="SF2444" s="121"/>
      <c r="SG2444" s="121"/>
      <c r="SH2444" s="121"/>
      <c r="SI2444" s="121"/>
      <c r="SJ2444" s="121"/>
      <c r="SK2444" s="121"/>
      <c r="SL2444" s="121"/>
      <c r="SM2444" s="121"/>
      <c r="SN2444" s="121"/>
      <c r="SO2444" s="121"/>
      <c r="SP2444" s="121"/>
      <c r="SQ2444" s="121"/>
      <c r="SR2444" s="121"/>
      <c r="SS2444" s="121"/>
      <c r="ST2444" s="121"/>
      <c r="SU2444" s="121"/>
      <c r="SV2444" s="121"/>
      <c r="SW2444" s="121"/>
      <c r="SX2444" s="121"/>
      <c r="SY2444" s="121"/>
      <c r="SZ2444" s="121"/>
      <c r="TA2444" s="121"/>
      <c r="TB2444" s="121"/>
      <c r="TC2444" s="121"/>
      <c r="TD2444" s="121"/>
      <c r="TE2444" s="121"/>
      <c r="TF2444" s="121"/>
      <c r="TG2444" s="121"/>
      <c r="TH2444" s="121"/>
      <c r="TI2444" s="121"/>
      <c r="TJ2444" s="121"/>
      <c r="TK2444" s="121"/>
      <c r="TL2444" s="121"/>
      <c r="TM2444" s="121"/>
      <c r="TN2444" s="121"/>
      <c r="TO2444" s="121"/>
      <c r="TP2444" s="121"/>
      <c r="TQ2444" s="121"/>
      <c r="TR2444" s="121"/>
      <c r="TS2444" s="121"/>
      <c r="TT2444" s="121"/>
      <c r="TU2444" s="121"/>
      <c r="TV2444" s="121"/>
      <c r="TW2444" s="121"/>
      <c r="TX2444" s="121"/>
      <c r="TY2444" s="121"/>
      <c r="TZ2444" s="121"/>
      <c r="UA2444" s="121"/>
      <c r="UB2444" s="121"/>
      <c r="UC2444" s="121"/>
      <c r="UD2444" s="121"/>
      <c r="UE2444" s="121"/>
      <c r="UF2444" s="121"/>
      <c r="UG2444" s="121"/>
      <c r="UH2444" s="121"/>
      <c r="UI2444" s="121"/>
      <c r="UJ2444" s="121"/>
      <c r="UK2444" s="121"/>
      <c r="UL2444" s="121"/>
      <c r="UM2444" s="121"/>
      <c r="UN2444" s="121"/>
      <c r="UO2444" s="121"/>
      <c r="UP2444" s="121"/>
      <c r="UQ2444" s="121"/>
      <c r="UR2444" s="121"/>
      <c r="US2444" s="121"/>
      <c r="UT2444" s="121"/>
      <c r="UU2444" s="121"/>
      <c r="UV2444" s="121"/>
      <c r="UW2444" s="121"/>
      <c r="UX2444" s="121"/>
      <c r="UY2444" s="121"/>
      <c r="UZ2444" s="121"/>
      <c r="VA2444" s="121"/>
      <c r="VB2444" s="121"/>
      <c r="VC2444" s="121"/>
      <c r="VD2444" s="121"/>
      <c r="VE2444" s="121"/>
      <c r="VF2444" s="121"/>
      <c r="VG2444" s="121"/>
      <c r="VH2444" s="121"/>
      <c r="VI2444" s="121"/>
      <c r="VJ2444" s="121"/>
      <c r="VK2444" s="121"/>
      <c r="VL2444" s="121"/>
      <c r="VM2444" s="121"/>
      <c r="VN2444" s="121"/>
      <c r="VO2444" s="121"/>
      <c r="VP2444" s="121"/>
      <c r="VQ2444" s="121"/>
      <c r="VR2444" s="121"/>
      <c r="VS2444" s="121"/>
      <c r="VT2444" s="121"/>
      <c r="VU2444" s="121"/>
      <c r="VV2444" s="121"/>
      <c r="VW2444" s="121"/>
      <c r="VX2444" s="121"/>
      <c r="VY2444" s="121"/>
      <c r="VZ2444" s="121"/>
      <c r="WA2444" s="121"/>
      <c r="WB2444" s="121"/>
      <c r="WC2444" s="121"/>
      <c r="WD2444" s="121"/>
      <c r="WE2444" s="121"/>
      <c r="WF2444" s="121"/>
      <c r="WG2444" s="121"/>
      <c r="WH2444" s="121"/>
      <c r="WI2444" s="121"/>
      <c r="WJ2444" s="121"/>
      <c r="WK2444" s="121"/>
      <c r="WL2444" s="121"/>
      <c r="WM2444" s="121"/>
      <c r="WN2444" s="121"/>
      <c r="WO2444" s="121"/>
      <c r="WP2444" s="121"/>
      <c r="WQ2444" s="121"/>
      <c r="WR2444" s="121"/>
      <c r="WS2444" s="121"/>
      <c r="WT2444" s="121"/>
      <c r="WU2444" s="121"/>
      <c r="WV2444" s="121"/>
      <c r="WW2444" s="121"/>
      <c r="WX2444" s="121"/>
      <c r="WY2444" s="121"/>
      <c r="WZ2444" s="121"/>
      <c r="XA2444" s="121"/>
      <c r="XB2444" s="121"/>
      <c r="XC2444" s="121"/>
      <c r="XD2444" s="121"/>
      <c r="XE2444" s="121"/>
      <c r="XF2444" s="121"/>
      <c r="XG2444" s="121"/>
      <c r="XH2444" s="121"/>
      <c r="XI2444" s="121"/>
      <c r="XJ2444" s="121"/>
      <c r="XK2444" s="121"/>
      <c r="XL2444" s="121"/>
      <c r="XM2444" s="121"/>
      <c r="XN2444" s="121"/>
      <c r="XO2444" s="121"/>
      <c r="XP2444" s="121"/>
      <c r="XQ2444" s="121"/>
      <c r="XR2444" s="121"/>
      <c r="XS2444" s="121"/>
      <c r="XT2444" s="121"/>
      <c r="XU2444" s="121"/>
      <c r="XV2444" s="121"/>
      <c r="XW2444" s="121"/>
      <c r="XX2444" s="121"/>
      <c r="XY2444" s="121"/>
      <c r="XZ2444" s="121"/>
      <c r="YA2444" s="121"/>
      <c r="YB2444" s="121"/>
      <c r="YC2444" s="121"/>
      <c r="YD2444" s="121"/>
      <c r="YE2444" s="121"/>
      <c r="YF2444" s="121"/>
      <c r="YG2444" s="121"/>
      <c r="YH2444" s="121"/>
      <c r="YI2444" s="121"/>
      <c r="YJ2444" s="121"/>
      <c r="YK2444" s="121"/>
      <c r="YL2444" s="121"/>
      <c r="YM2444" s="121"/>
      <c r="YN2444" s="121"/>
      <c r="YO2444" s="121"/>
      <c r="YP2444" s="121"/>
      <c r="YQ2444" s="121"/>
      <c r="YR2444" s="121"/>
      <c r="YS2444" s="121"/>
      <c r="YT2444" s="121"/>
      <c r="YU2444" s="121"/>
      <c r="YV2444" s="121"/>
      <c r="YW2444" s="121"/>
      <c r="YX2444" s="121"/>
      <c r="YY2444" s="121"/>
      <c r="YZ2444" s="121"/>
      <c r="ZA2444" s="121"/>
      <c r="ZB2444" s="121"/>
      <c r="ZC2444" s="121"/>
      <c r="ZD2444" s="121"/>
      <c r="ZE2444" s="121"/>
      <c r="ZF2444" s="121"/>
      <c r="ZG2444" s="121"/>
      <c r="ZH2444" s="121"/>
      <c r="ZI2444" s="121"/>
      <c r="ZJ2444" s="121"/>
      <c r="ZK2444" s="121"/>
      <c r="ZL2444" s="121"/>
      <c r="ZM2444" s="121"/>
      <c r="ZN2444" s="121"/>
      <c r="ZO2444" s="121"/>
      <c r="ZP2444" s="121"/>
      <c r="ZQ2444" s="121"/>
      <c r="ZR2444" s="121"/>
      <c r="ZS2444" s="121"/>
      <c r="ZT2444" s="121"/>
      <c r="ZU2444" s="121"/>
      <c r="ZV2444" s="121"/>
      <c r="ZW2444" s="121"/>
      <c r="ZX2444" s="121"/>
      <c r="ZY2444" s="121"/>
      <c r="ZZ2444" s="121"/>
      <c r="AAA2444" s="121"/>
      <c r="AAB2444" s="121"/>
      <c r="AAC2444" s="121"/>
      <c r="AAD2444" s="121"/>
      <c r="AAE2444" s="121"/>
      <c r="AAF2444" s="121"/>
      <c r="AAG2444" s="121"/>
      <c r="AAH2444" s="121"/>
      <c r="AAI2444" s="121"/>
      <c r="AAJ2444" s="121"/>
      <c r="AAK2444" s="121"/>
      <c r="AAL2444" s="121"/>
      <c r="AAM2444" s="121"/>
      <c r="AAN2444" s="121"/>
      <c r="AAO2444" s="121"/>
      <c r="AAP2444" s="121"/>
      <c r="AAQ2444" s="121"/>
      <c r="AAR2444" s="121"/>
      <c r="AAS2444" s="121"/>
      <c r="AAT2444" s="121"/>
      <c r="AAU2444" s="121"/>
      <c r="AAV2444" s="121"/>
      <c r="AAW2444" s="121"/>
      <c r="AAX2444" s="121"/>
      <c r="AAY2444" s="121"/>
      <c r="AAZ2444" s="121"/>
      <c r="ABA2444" s="121"/>
      <c r="ABB2444" s="121"/>
      <c r="ABC2444" s="121"/>
      <c r="ABD2444" s="121"/>
      <c r="ABE2444" s="121"/>
      <c r="ABF2444" s="121"/>
      <c r="ABG2444" s="121"/>
      <c r="ABH2444" s="121"/>
      <c r="ABI2444" s="121"/>
      <c r="ABJ2444" s="121"/>
      <c r="ABK2444" s="121"/>
      <c r="ABL2444" s="121"/>
      <c r="ABM2444" s="121"/>
      <c r="ABN2444" s="121"/>
      <c r="ABO2444" s="121"/>
      <c r="ABP2444" s="121"/>
      <c r="ABQ2444" s="121"/>
      <c r="ABR2444" s="121"/>
      <c r="ABS2444" s="121"/>
      <c r="ABT2444" s="121"/>
      <c r="ABU2444" s="121"/>
      <c r="ABV2444" s="121"/>
      <c r="ABW2444" s="121"/>
      <c r="ABX2444" s="121"/>
      <c r="ABY2444" s="121"/>
      <c r="ABZ2444" s="121"/>
      <c r="ACA2444" s="121"/>
      <c r="ACB2444" s="121"/>
      <c r="ACC2444" s="121"/>
      <c r="ACD2444" s="121"/>
      <c r="ACE2444" s="121"/>
      <c r="ACF2444" s="121"/>
      <c r="ACG2444" s="121"/>
      <c r="ACH2444" s="121"/>
      <c r="ACI2444" s="121"/>
      <c r="ACJ2444" s="121"/>
      <c r="ACK2444" s="121"/>
      <c r="ACL2444" s="121"/>
      <c r="ACM2444" s="121"/>
      <c r="ACN2444" s="121"/>
      <c r="ACO2444" s="121"/>
      <c r="ACP2444" s="121"/>
      <c r="ACQ2444" s="121"/>
      <c r="ACR2444" s="121"/>
      <c r="ACS2444" s="121"/>
      <c r="ACT2444" s="121"/>
      <c r="ACU2444" s="121"/>
      <c r="ACV2444" s="121"/>
      <c r="ACW2444" s="121"/>
      <c r="ACX2444" s="121"/>
      <c r="ACY2444" s="121"/>
      <c r="ACZ2444" s="121"/>
      <c r="ADA2444" s="121"/>
      <c r="ADB2444" s="121"/>
      <c r="ADC2444" s="121"/>
      <c r="ADD2444" s="121"/>
      <c r="ADE2444" s="121"/>
      <c r="ADF2444" s="121"/>
      <c r="ADG2444" s="121"/>
      <c r="ADH2444" s="121"/>
      <c r="ADI2444" s="121"/>
      <c r="ADJ2444" s="121"/>
      <c r="ADK2444" s="121"/>
      <c r="ADL2444" s="121"/>
      <c r="ADM2444" s="121"/>
      <c r="ADN2444" s="121"/>
      <c r="ADO2444" s="121"/>
      <c r="ADP2444" s="121"/>
      <c r="ADQ2444" s="121"/>
      <c r="ADR2444" s="121"/>
      <c r="ADS2444" s="121"/>
      <c r="ADT2444" s="121"/>
      <c r="ADU2444" s="121"/>
      <c r="ADV2444" s="121"/>
      <c r="ADW2444" s="121"/>
      <c r="ADX2444" s="121"/>
      <c r="ADY2444" s="121"/>
      <c r="ADZ2444" s="121"/>
      <c r="AEA2444" s="121"/>
      <c r="AEB2444" s="121"/>
      <c r="AEC2444" s="121"/>
      <c r="AED2444" s="121"/>
      <c r="AEE2444" s="121"/>
      <c r="AEF2444" s="121"/>
      <c r="AEG2444" s="121"/>
      <c r="AEH2444" s="121"/>
      <c r="AEI2444" s="121"/>
      <c r="AEJ2444" s="121"/>
      <c r="AEK2444" s="121"/>
      <c r="AEL2444" s="121"/>
      <c r="AEM2444" s="121"/>
      <c r="AEN2444" s="121"/>
      <c r="AEO2444" s="121"/>
      <c r="AEP2444" s="121"/>
      <c r="AEQ2444" s="121"/>
      <c r="AER2444" s="121"/>
      <c r="AES2444" s="121"/>
      <c r="AET2444" s="121"/>
      <c r="AEU2444" s="121"/>
      <c r="AEV2444" s="121"/>
      <c r="AEW2444" s="121"/>
      <c r="AEX2444" s="121"/>
      <c r="AEY2444" s="121"/>
      <c r="AEZ2444" s="121"/>
      <c r="AFA2444" s="121"/>
      <c r="AFB2444" s="121"/>
      <c r="AFC2444" s="121"/>
      <c r="AFD2444" s="121"/>
      <c r="AFE2444" s="121"/>
      <c r="AFF2444" s="121"/>
      <c r="AFG2444" s="121"/>
      <c r="AFH2444" s="121"/>
      <c r="AFI2444" s="121"/>
      <c r="AFJ2444" s="121"/>
      <c r="AFK2444" s="121"/>
      <c r="AFL2444" s="121"/>
      <c r="AFM2444" s="121"/>
      <c r="AFN2444" s="121"/>
      <c r="AFO2444" s="121"/>
      <c r="AFP2444" s="121"/>
      <c r="AFQ2444" s="121"/>
      <c r="AFR2444" s="121"/>
      <c r="AFS2444" s="121"/>
      <c r="AFT2444" s="121"/>
      <c r="AFU2444" s="121"/>
      <c r="AFV2444" s="121"/>
      <c r="AFW2444" s="121"/>
      <c r="AFX2444" s="121"/>
      <c r="AFY2444" s="121"/>
      <c r="AFZ2444" s="121"/>
      <c r="AGA2444" s="121"/>
      <c r="AGB2444" s="121"/>
      <c r="AGC2444" s="121"/>
      <c r="AGD2444" s="121"/>
      <c r="AGE2444" s="121"/>
      <c r="AGF2444" s="121"/>
      <c r="AGG2444" s="121"/>
      <c r="AGH2444" s="121"/>
      <c r="AGI2444" s="121"/>
      <c r="AGJ2444" s="121"/>
      <c r="AGK2444" s="121"/>
      <c r="AGL2444" s="121"/>
      <c r="AGM2444" s="121"/>
      <c r="AGN2444" s="121"/>
      <c r="AGO2444" s="121"/>
      <c r="AGP2444" s="121"/>
      <c r="AGQ2444" s="121"/>
      <c r="AGR2444" s="121"/>
      <c r="AGS2444" s="121"/>
      <c r="AGT2444" s="121"/>
      <c r="AGU2444" s="121"/>
      <c r="AGV2444" s="121"/>
      <c r="AGW2444" s="121"/>
      <c r="AGX2444" s="121"/>
      <c r="AGY2444" s="121"/>
      <c r="AGZ2444" s="121"/>
      <c r="AHA2444" s="121"/>
      <c r="AHB2444" s="121"/>
      <c r="AHC2444" s="121"/>
      <c r="AHD2444" s="121"/>
      <c r="AHE2444" s="121"/>
      <c r="AHF2444" s="121"/>
      <c r="AHG2444" s="121"/>
      <c r="AHH2444" s="121"/>
      <c r="AHI2444" s="121"/>
      <c r="AHJ2444" s="121"/>
      <c r="AHK2444" s="121"/>
      <c r="AHL2444" s="121"/>
      <c r="AHM2444" s="121"/>
      <c r="AHN2444" s="121"/>
      <c r="AHO2444" s="121"/>
      <c r="AHP2444" s="121"/>
      <c r="AHQ2444" s="121"/>
      <c r="AHR2444" s="121"/>
      <c r="AHS2444" s="121"/>
      <c r="AHT2444" s="121"/>
      <c r="AHU2444" s="121"/>
      <c r="AHV2444" s="121"/>
      <c r="AHW2444" s="121"/>
      <c r="AHX2444" s="121"/>
      <c r="AHY2444" s="121"/>
      <c r="AHZ2444" s="121"/>
      <c r="AIA2444" s="121"/>
      <c r="AIB2444" s="121"/>
      <c r="AIC2444" s="121"/>
      <c r="AID2444" s="121"/>
      <c r="AIE2444" s="121"/>
      <c r="AIF2444" s="121"/>
      <c r="AIG2444" s="121"/>
      <c r="AIH2444" s="121"/>
      <c r="AII2444" s="121"/>
      <c r="AIJ2444" s="121"/>
      <c r="AIK2444" s="121"/>
      <c r="AIL2444" s="121"/>
      <c r="AIM2444" s="121"/>
      <c r="AIN2444" s="121"/>
      <c r="AIO2444" s="121"/>
      <c r="AIP2444" s="121"/>
      <c r="AIQ2444" s="121"/>
      <c r="AIR2444" s="121"/>
      <c r="AIS2444" s="121"/>
      <c r="AIT2444" s="121"/>
      <c r="AIU2444" s="121"/>
      <c r="AIV2444" s="121"/>
      <c r="AIW2444" s="121"/>
      <c r="AIX2444" s="121"/>
      <c r="AIY2444" s="121"/>
      <c r="AIZ2444" s="121"/>
      <c r="AJA2444" s="121"/>
      <c r="AJB2444" s="121"/>
      <c r="AJC2444" s="121"/>
      <c r="AJD2444" s="121"/>
      <c r="AJE2444" s="121"/>
      <c r="AJF2444" s="121"/>
      <c r="AJG2444" s="121"/>
      <c r="AJH2444" s="121"/>
      <c r="AJI2444" s="121"/>
      <c r="AJJ2444" s="121"/>
      <c r="AJK2444" s="121"/>
      <c r="AJL2444" s="121"/>
      <c r="AJM2444" s="121"/>
      <c r="AJN2444" s="121"/>
      <c r="AJO2444" s="121"/>
      <c r="AJP2444" s="121"/>
      <c r="AJQ2444" s="121"/>
      <c r="AJR2444" s="121"/>
      <c r="AJS2444" s="121"/>
      <c r="AJT2444" s="121"/>
      <c r="AJU2444" s="121"/>
      <c r="AJV2444" s="121"/>
      <c r="AJW2444" s="121"/>
      <c r="AJX2444" s="121"/>
      <c r="AJY2444" s="121"/>
      <c r="AJZ2444" s="121"/>
      <c r="AKA2444" s="121"/>
      <c r="AKB2444" s="121"/>
      <c r="AKC2444" s="121"/>
      <c r="AKD2444" s="121"/>
      <c r="AKE2444" s="121"/>
      <c r="AKF2444" s="121"/>
      <c r="AKG2444" s="121"/>
      <c r="AKH2444" s="121"/>
      <c r="AKI2444" s="121"/>
      <c r="AKJ2444" s="121"/>
      <c r="AKK2444" s="121"/>
      <c r="AKL2444" s="121"/>
      <c r="AKM2444" s="121"/>
      <c r="AKN2444" s="121"/>
      <c r="AKO2444" s="121"/>
      <c r="AKP2444" s="121"/>
      <c r="AKQ2444" s="121"/>
      <c r="AKR2444" s="121"/>
      <c r="AKS2444" s="121"/>
      <c r="AKT2444" s="121"/>
      <c r="AKU2444" s="121"/>
      <c r="AKV2444" s="121"/>
      <c r="AKW2444" s="121"/>
      <c r="AKX2444" s="121"/>
      <c r="AKY2444" s="121"/>
      <c r="AKZ2444" s="121"/>
      <c r="ALA2444" s="121"/>
      <c r="ALB2444" s="121"/>
      <c r="ALC2444" s="121"/>
      <c r="ALD2444" s="121"/>
      <c r="ALE2444" s="121"/>
      <c r="ALF2444" s="121"/>
      <c r="ALG2444" s="121"/>
      <c r="ALH2444" s="121"/>
      <c r="ALI2444" s="121"/>
      <c r="ALJ2444" s="121"/>
      <c r="ALK2444" s="121"/>
      <c r="ALL2444" s="121"/>
      <c r="ALM2444" s="121"/>
      <c r="ALN2444" s="121"/>
      <c r="ALO2444" s="121"/>
      <c r="ALP2444" s="121"/>
      <c r="ALQ2444" s="121"/>
      <c r="ALR2444" s="121"/>
      <c r="ALS2444" s="121"/>
      <c r="ALT2444" s="121"/>
      <c r="ALU2444" s="121"/>
      <c r="ALV2444" s="121"/>
      <c r="ALW2444" s="121"/>
      <c r="ALX2444" s="121"/>
      <c r="ALY2444" s="121"/>
      <c r="ALZ2444" s="121"/>
      <c r="AMA2444" s="121"/>
      <c r="AMB2444" s="121"/>
      <c r="AMC2444" s="121"/>
      <c r="AMD2444" s="121"/>
      <c r="AME2444" s="121"/>
      <c r="AMF2444" s="121"/>
      <c r="AMG2444" s="121"/>
      <c r="AMH2444" s="121"/>
      <c r="AMI2444" s="121"/>
      <c r="AMJ2444" s="121"/>
      <c r="AMK2444" s="121"/>
    </row>
    <row r="2445" spans="1:1025" s="108" customFormat="1" ht="64.8">
      <c r="A2445" s="15">
        <v>2442</v>
      </c>
      <c r="B2445" s="16" t="s">
        <v>40</v>
      </c>
      <c r="C2445" s="274" t="s">
        <v>6089</v>
      </c>
      <c r="D2445" s="16" t="s">
        <v>6090</v>
      </c>
      <c r="E2445" s="16" t="s">
        <v>4443</v>
      </c>
      <c r="F2445" s="16" t="s">
        <v>938</v>
      </c>
      <c r="G2445" s="16" t="s">
        <v>1031</v>
      </c>
      <c r="H2445" s="16" t="s">
        <v>4444</v>
      </c>
      <c r="I2445" s="16" t="s">
        <v>4445</v>
      </c>
      <c r="J2445" s="16" t="s">
        <v>6092</v>
      </c>
      <c r="K2445" s="16"/>
      <c r="L2445" s="18"/>
      <c r="M2445" s="269"/>
      <c r="N2445" s="121"/>
      <c r="O2445" s="121"/>
      <c r="P2445" s="121"/>
      <c r="Q2445" s="121"/>
      <c r="R2445" s="121"/>
      <c r="S2445" s="121"/>
      <c r="T2445" s="121"/>
      <c r="U2445" s="121"/>
      <c r="V2445" s="121"/>
      <c r="W2445" s="121"/>
      <c r="X2445" s="121"/>
      <c r="Y2445" s="121"/>
      <c r="Z2445" s="121"/>
      <c r="AA2445" s="121"/>
      <c r="AB2445" s="121"/>
      <c r="AC2445" s="121"/>
      <c r="AD2445" s="121"/>
      <c r="AE2445" s="121"/>
      <c r="AF2445" s="121"/>
      <c r="AG2445" s="121"/>
      <c r="AH2445" s="121"/>
      <c r="AI2445" s="121"/>
      <c r="AJ2445" s="121"/>
      <c r="AK2445" s="121"/>
      <c r="AL2445" s="121"/>
      <c r="AM2445" s="121"/>
      <c r="AN2445" s="121"/>
      <c r="AO2445" s="121"/>
      <c r="AP2445" s="121"/>
      <c r="AQ2445" s="121"/>
      <c r="AR2445" s="121"/>
      <c r="AS2445" s="121"/>
      <c r="AT2445" s="121"/>
      <c r="AU2445" s="121"/>
      <c r="AV2445" s="121"/>
      <c r="AW2445" s="121"/>
      <c r="AX2445" s="121"/>
      <c r="AY2445" s="121"/>
      <c r="AZ2445" s="121"/>
      <c r="BA2445" s="121"/>
      <c r="BB2445" s="121"/>
      <c r="BC2445" s="121"/>
      <c r="BD2445" s="121"/>
      <c r="BE2445" s="121"/>
      <c r="BF2445" s="121"/>
      <c r="BG2445" s="121"/>
      <c r="BH2445" s="121"/>
      <c r="BI2445" s="121"/>
      <c r="BJ2445" s="121"/>
      <c r="BK2445" s="121"/>
      <c r="BL2445" s="121"/>
      <c r="BM2445" s="121"/>
      <c r="BN2445" s="121"/>
      <c r="BO2445" s="121"/>
      <c r="BP2445" s="121"/>
      <c r="BQ2445" s="121"/>
      <c r="BR2445" s="121"/>
      <c r="BS2445" s="121"/>
      <c r="BT2445" s="121"/>
      <c r="BU2445" s="121"/>
      <c r="BV2445" s="121"/>
      <c r="BW2445" s="121"/>
      <c r="BX2445" s="121"/>
      <c r="BY2445" s="121"/>
      <c r="BZ2445" s="121"/>
      <c r="CA2445" s="121"/>
      <c r="CB2445" s="121"/>
      <c r="CC2445" s="121"/>
      <c r="CD2445" s="121"/>
      <c r="CE2445" s="121"/>
      <c r="CF2445" s="121"/>
      <c r="CG2445" s="121"/>
      <c r="CH2445" s="121"/>
      <c r="CI2445" s="121"/>
      <c r="CJ2445" s="121"/>
      <c r="CK2445" s="121"/>
      <c r="CL2445" s="121"/>
      <c r="CM2445" s="121"/>
      <c r="CN2445" s="121"/>
      <c r="CO2445" s="121"/>
      <c r="CP2445" s="121"/>
      <c r="CQ2445" s="121"/>
      <c r="CR2445" s="121"/>
      <c r="CS2445" s="121"/>
      <c r="CT2445" s="121"/>
      <c r="CU2445" s="121"/>
      <c r="CV2445" s="121"/>
      <c r="CW2445" s="121"/>
      <c r="CX2445" s="121"/>
      <c r="CY2445" s="121"/>
      <c r="CZ2445" s="121"/>
      <c r="DA2445" s="121"/>
      <c r="DB2445" s="121"/>
      <c r="DC2445" s="121"/>
      <c r="DD2445" s="121"/>
      <c r="DE2445" s="121"/>
      <c r="DF2445" s="121"/>
      <c r="DG2445" s="121"/>
      <c r="DH2445" s="121"/>
      <c r="DI2445" s="121"/>
      <c r="DJ2445" s="121"/>
      <c r="DK2445" s="121"/>
      <c r="DL2445" s="121"/>
      <c r="DM2445" s="121"/>
      <c r="DN2445" s="121"/>
      <c r="DO2445" s="121"/>
      <c r="DP2445" s="121"/>
      <c r="DQ2445" s="121"/>
      <c r="DR2445" s="121"/>
      <c r="DS2445" s="121"/>
      <c r="DT2445" s="121"/>
      <c r="DU2445" s="121"/>
      <c r="DV2445" s="121"/>
      <c r="DW2445" s="121"/>
      <c r="DX2445" s="121"/>
      <c r="DY2445" s="121"/>
      <c r="DZ2445" s="121"/>
      <c r="EA2445" s="121"/>
      <c r="EB2445" s="121"/>
      <c r="EC2445" s="121"/>
      <c r="ED2445" s="121"/>
      <c r="EE2445" s="121"/>
      <c r="EF2445" s="121"/>
      <c r="EG2445" s="121"/>
      <c r="EH2445" s="121"/>
      <c r="EI2445" s="121"/>
      <c r="EJ2445" s="121"/>
      <c r="EK2445" s="121"/>
      <c r="EL2445" s="121"/>
      <c r="EM2445" s="121"/>
      <c r="EN2445" s="121"/>
      <c r="EO2445" s="121"/>
      <c r="EP2445" s="121"/>
      <c r="EQ2445" s="121"/>
      <c r="ER2445" s="121"/>
      <c r="ES2445" s="121"/>
      <c r="ET2445" s="121"/>
      <c r="EU2445" s="121"/>
      <c r="EV2445" s="121"/>
      <c r="EW2445" s="121"/>
      <c r="EX2445" s="121"/>
      <c r="EY2445" s="121"/>
      <c r="EZ2445" s="121"/>
      <c r="FA2445" s="121"/>
      <c r="FB2445" s="121"/>
      <c r="FC2445" s="121"/>
      <c r="FD2445" s="121"/>
      <c r="FE2445" s="121"/>
      <c r="FF2445" s="121"/>
      <c r="FG2445" s="121"/>
      <c r="FH2445" s="121"/>
      <c r="FI2445" s="121"/>
      <c r="FJ2445" s="121"/>
      <c r="FK2445" s="121"/>
      <c r="FL2445" s="121"/>
      <c r="FM2445" s="121"/>
      <c r="FN2445" s="121"/>
      <c r="FO2445" s="121"/>
      <c r="FP2445" s="121"/>
      <c r="FQ2445" s="121"/>
      <c r="FR2445" s="121"/>
      <c r="FS2445" s="121"/>
      <c r="FT2445" s="121"/>
      <c r="FU2445" s="121"/>
      <c r="FV2445" s="121"/>
      <c r="FW2445" s="121"/>
      <c r="FX2445" s="121"/>
      <c r="FY2445" s="121"/>
      <c r="FZ2445" s="121"/>
      <c r="GA2445" s="121"/>
      <c r="GB2445" s="121"/>
      <c r="GC2445" s="121"/>
      <c r="GD2445" s="121"/>
      <c r="GE2445" s="121"/>
      <c r="GF2445" s="121"/>
      <c r="GG2445" s="121"/>
      <c r="GH2445" s="121"/>
      <c r="GI2445" s="121"/>
      <c r="GJ2445" s="121"/>
      <c r="GK2445" s="121"/>
      <c r="GL2445" s="121"/>
      <c r="GM2445" s="121"/>
      <c r="GN2445" s="121"/>
      <c r="GO2445" s="121"/>
      <c r="GP2445" s="121"/>
      <c r="GQ2445" s="121"/>
      <c r="GR2445" s="121"/>
      <c r="GS2445" s="121"/>
      <c r="GT2445" s="121"/>
      <c r="GU2445" s="121"/>
      <c r="GV2445" s="121"/>
      <c r="GW2445" s="121"/>
      <c r="GX2445" s="121"/>
      <c r="GY2445" s="121"/>
      <c r="GZ2445" s="121"/>
      <c r="HA2445" s="121"/>
      <c r="HB2445" s="121"/>
      <c r="HC2445" s="121"/>
      <c r="HD2445" s="121"/>
      <c r="HE2445" s="121"/>
      <c r="HF2445" s="121"/>
      <c r="HG2445" s="121"/>
      <c r="HH2445" s="121"/>
      <c r="HI2445" s="121"/>
      <c r="HJ2445" s="121"/>
      <c r="HK2445" s="121"/>
      <c r="HL2445" s="121"/>
      <c r="HM2445" s="121"/>
      <c r="HN2445" s="121"/>
      <c r="HO2445" s="121"/>
      <c r="HP2445" s="121"/>
      <c r="HQ2445" s="121"/>
      <c r="HR2445" s="121"/>
      <c r="HS2445" s="121"/>
      <c r="HT2445" s="121"/>
      <c r="HU2445" s="121"/>
      <c r="HV2445" s="121"/>
      <c r="HW2445" s="121"/>
      <c r="HX2445" s="121"/>
      <c r="HY2445" s="121"/>
      <c r="HZ2445" s="121"/>
      <c r="IA2445" s="121"/>
      <c r="IB2445" s="121"/>
      <c r="IC2445" s="121"/>
      <c r="ID2445" s="121"/>
      <c r="IE2445" s="121"/>
      <c r="IF2445" s="121"/>
      <c r="IG2445" s="121"/>
      <c r="IH2445" s="121"/>
      <c r="II2445" s="121"/>
      <c r="IJ2445" s="121"/>
      <c r="IK2445" s="121"/>
      <c r="IL2445" s="121"/>
      <c r="IM2445" s="121"/>
      <c r="IN2445" s="121"/>
      <c r="IO2445" s="121"/>
      <c r="IP2445" s="121"/>
      <c r="IQ2445" s="121"/>
      <c r="IR2445" s="121"/>
      <c r="IS2445" s="121"/>
      <c r="IT2445" s="121"/>
      <c r="IU2445" s="121"/>
      <c r="IV2445" s="121"/>
      <c r="IW2445" s="121"/>
      <c r="IX2445" s="121"/>
      <c r="IY2445" s="121"/>
      <c r="IZ2445" s="121"/>
      <c r="JA2445" s="121"/>
      <c r="JB2445" s="121"/>
      <c r="JC2445" s="121"/>
      <c r="JD2445" s="121"/>
      <c r="JE2445" s="121"/>
      <c r="JF2445" s="121"/>
      <c r="JG2445" s="121"/>
      <c r="JH2445" s="121"/>
      <c r="JI2445" s="121"/>
      <c r="JJ2445" s="121"/>
      <c r="JK2445" s="121"/>
      <c r="JL2445" s="121"/>
      <c r="JM2445" s="121"/>
      <c r="JN2445" s="121"/>
      <c r="JO2445" s="121"/>
      <c r="JP2445" s="121"/>
      <c r="JQ2445" s="121"/>
      <c r="JR2445" s="121"/>
      <c r="JS2445" s="121"/>
      <c r="JT2445" s="121"/>
      <c r="JU2445" s="121"/>
      <c r="JV2445" s="121"/>
      <c r="JW2445" s="121"/>
      <c r="JX2445" s="121"/>
      <c r="JY2445" s="121"/>
      <c r="JZ2445" s="121"/>
      <c r="KA2445" s="121"/>
      <c r="KB2445" s="121"/>
      <c r="KC2445" s="121"/>
      <c r="KD2445" s="121"/>
      <c r="KE2445" s="121"/>
      <c r="KF2445" s="121"/>
      <c r="KG2445" s="121"/>
      <c r="KH2445" s="121"/>
      <c r="KI2445" s="121"/>
      <c r="KJ2445" s="121"/>
      <c r="KK2445" s="121"/>
      <c r="KL2445" s="121"/>
      <c r="KM2445" s="121"/>
      <c r="KN2445" s="121"/>
      <c r="KO2445" s="121"/>
      <c r="KP2445" s="121"/>
      <c r="KQ2445" s="121"/>
      <c r="KR2445" s="121"/>
      <c r="KS2445" s="121"/>
      <c r="KT2445" s="121"/>
      <c r="KU2445" s="121"/>
      <c r="KV2445" s="121"/>
      <c r="KW2445" s="121"/>
      <c r="KX2445" s="121"/>
      <c r="KY2445" s="121"/>
      <c r="KZ2445" s="121"/>
      <c r="LA2445" s="121"/>
      <c r="LB2445" s="121"/>
      <c r="LC2445" s="121"/>
      <c r="LD2445" s="121"/>
      <c r="LE2445" s="121"/>
      <c r="LF2445" s="121"/>
      <c r="LG2445" s="121"/>
      <c r="LH2445" s="121"/>
      <c r="LI2445" s="121"/>
      <c r="LJ2445" s="121"/>
      <c r="LK2445" s="121"/>
      <c r="LL2445" s="121"/>
      <c r="LM2445" s="121"/>
      <c r="LN2445" s="121"/>
      <c r="LO2445" s="121"/>
      <c r="LP2445" s="121"/>
      <c r="LQ2445" s="121"/>
      <c r="LR2445" s="121"/>
      <c r="LS2445" s="121"/>
      <c r="LT2445" s="121"/>
      <c r="LU2445" s="121"/>
      <c r="LV2445" s="121"/>
      <c r="LW2445" s="121"/>
      <c r="LX2445" s="121"/>
      <c r="LY2445" s="121"/>
      <c r="LZ2445" s="121"/>
      <c r="MA2445" s="121"/>
      <c r="MB2445" s="121"/>
      <c r="MC2445" s="121"/>
      <c r="MD2445" s="121"/>
      <c r="ME2445" s="121"/>
      <c r="MF2445" s="121"/>
      <c r="MG2445" s="121"/>
      <c r="MH2445" s="121"/>
      <c r="MI2445" s="121"/>
      <c r="MJ2445" s="121"/>
      <c r="MK2445" s="121"/>
      <c r="ML2445" s="121"/>
      <c r="MM2445" s="121"/>
      <c r="MN2445" s="121"/>
      <c r="MO2445" s="121"/>
      <c r="MP2445" s="121"/>
      <c r="MQ2445" s="121"/>
      <c r="MR2445" s="121"/>
      <c r="MS2445" s="121"/>
      <c r="MT2445" s="121"/>
      <c r="MU2445" s="121"/>
      <c r="MV2445" s="121"/>
      <c r="MW2445" s="121"/>
      <c r="MX2445" s="121"/>
      <c r="MY2445" s="121"/>
      <c r="MZ2445" s="121"/>
      <c r="NA2445" s="121"/>
      <c r="NB2445" s="121"/>
      <c r="NC2445" s="121"/>
      <c r="ND2445" s="121"/>
      <c r="NE2445" s="121"/>
      <c r="NF2445" s="121"/>
      <c r="NG2445" s="121"/>
      <c r="NH2445" s="121"/>
      <c r="NI2445" s="121"/>
      <c r="NJ2445" s="121"/>
      <c r="NK2445" s="121"/>
      <c r="NL2445" s="121"/>
      <c r="NM2445" s="121"/>
      <c r="NN2445" s="121"/>
      <c r="NO2445" s="121"/>
      <c r="NP2445" s="121"/>
      <c r="NQ2445" s="121"/>
      <c r="NR2445" s="121"/>
      <c r="NS2445" s="121"/>
      <c r="NT2445" s="121"/>
      <c r="NU2445" s="121"/>
      <c r="NV2445" s="121"/>
      <c r="NW2445" s="121"/>
      <c r="NX2445" s="121"/>
      <c r="NY2445" s="121"/>
      <c r="NZ2445" s="121"/>
      <c r="OA2445" s="121"/>
      <c r="OB2445" s="121"/>
      <c r="OC2445" s="121"/>
      <c r="OD2445" s="121"/>
      <c r="OE2445" s="121"/>
      <c r="OF2445" s="121"/>
      <c r="OG2445" s="121"/>
      <c r="OH2445" s="121"/>
      <c r="OI2445" s="121"/>
      <c r="OJ2445" s="121"/>
      <c r="OK2445" s="121"/>
      <c r="OL2445" s="121"/>
      <c r="OM2445" s="121"/>
      <c r="ON2445" s="121"/>
      <c r="OO2445" s="121"/>
      <c r="OP2445" s="121"/>
      <c r="OQ2445" s="121"/>
      <c r="OR2445" s="121"/>
      <c r="OS2445" s="121"/>
      <c r="OT2445" s="121"/>
      <c r="OU2445" s="121"/>
      <c r="OV2445" s="121"/>
      <c r="OW2445" s="121"/>
      <c r="OX2445" s="121"/>
      <c r="OY2445" s="121"/>
      <c r="OZ2445" s="121"/>
      <c r="PA2445" s="121"/>
      <c r="PB2445" s="121"/>
      <c r="PC2445" s="121"/>
      <c r="PD2445" s="121"/>
      <c r="PE2445" s="121"/>
      <c r="PF2445" s="121"/>
      <c r="PG2445" s="121"/>
      <c r="PH2445" s="121"/>
      <c r="PI2445" s="121"/>
      <c r="PJ2445" s="121"/>
      <c r="PK2445" s="121"/>
      <c r="PL2445" s="121"/>
      <c r="PM2445" s="121"/>
      <c r="PN2445" s="121"/>
      <c r="PO2445" s="121"/>
      <c r="PP2445" s="121"/>
      <c r="PQ2445" s="121"/>
      <c r="PR2445" s="121"/>
      <c r="PS2445" s="121"/>
      <c r="PT2445" s="121"/>
      <c r="PU2445" s="121"/>
      <c r="PV2445" s="121"/>
      <c r="PW2445" s="121"/>
      <c r="PX2445" s="121"/>
      <c r="PY2445" s="121"/>
      <c r="PZ2445" s="121"/>
      <c r="QA2445" s="121"/>
      <c r="QB2445" s="121"/>
      <c r="QC2445" s="121"/>
      <c r="QD2445" s="121"/>
      <c r="QE2445" s="121"/>
      <c r="QF2445" s="121"/>
      <c r="QG2445" s="121"/>
      <c r="QH2445" s="121"/>
      <c r="QI2445" s="121"/>
      <c r="QJ2445" s="121"/>
      <c r="QK2445" s="121"/>
      <c r="QL2445" s="121"/>
      <c r="QM2445" s="121"/>
      <c r="QN2445" s="121"/>
      <c r="QO2445" s="121"/>
      <c r="QP2445" s="121"/>
      <c r="QQ2445" s="121"/>
      <c r="QR2445" s="121"/>
      <c r="QS2445" s="121"/>
      <c r="QT2445" s="121"/>
      <c r="QU2445" s="121"/>
      <c r="QV2445" s="121"/>
      <c r="QW2445" s="121"/>
      <c r="QX2445" s="121"/>
      <c r="QY2445" s="121"/>
      <c r="QZ2445" s="121"/>
      <c r="RA2445" s="121"/>
      <c r="RB2445" s="121"/>
      <c r="RC2445" s="121"/>
      <c r="RD2445" s="121"/>
      <c r="RE2445" s="121"/>
      <c r="RF2445" s="121"/>
      <c r="RG2445" s="121"/>
      <c r="RH2445" s="121"/>
      <c r="RI2445" s="121"/>
      <c r="RJ2445" s="121"/>
      <c r="RK2445" s="121"/>
      <c r="RL2445" s="121"/>
      <c r="RM2445" s="121"/>
      <c r="RN2445" s="121"/>
      <c r="RO2445" s="121"/>
      <c r="RP2445" s="121"/>
      <c r="RQ2445" s="121"/>
      <c r="RR2445" s="121"/>
      <c r="RS2445" s="121"/>
      <c r="RT2445" s="121"/>
      <c r="RU2445" s="121"/>
      <c r="RV2445" s="121"/>
      <c r="RW2445" s="121"/>
      <c r="RX2445" s="121"/>
      <c r="RY2445" s="121"/>
      <c r="RZ2445" s="121"/>
      <c r="SA2445" s="121"/>
      <c r="SB2445" s="121"/>
      <c r="SC2445" s="121"/>
      <c r="SD2445" s="121"/>
      <c r="SE2445" s="121"/>
      <c r="SF2445" s="121"/>
      <c r="SG2445" s="121"/>
      <c r="SH2445" s="121"/>
      <c r="SI2445" s="121"/>
      <c r="SJ2445" s="121"/>
      <c r="SK2445" s="121"/>
      <c r="SL2445" s="121"/>
      <c r="SM2445" s="121"/>
      <c r="SN2445" s="121"/>
      <c r="SO2445" s="121"/>
      <c r="SP2445" s="121"/>
      <c r="SQ2445" s="121"/>
      <c r="SR2445" s="121"/>
      <c r="SS2445" s="121"/>
      <c r="ST2445" s="121"/>
      <c r="SU2445" s="121"/>
      <c r="SV2445" s="121"/>
      <c r="SW2445" s="121"/>
      <c r="SX2445" s="121"/>
      <c r="SY2445" s="121"/>
      <c r="SZ2445" s="121"/>
      <c r="TA2445" s="121"/>
      <c r="TB2445" s="121"/>
      <c r="TC2445" s="121"/>
      <c r="TD2445" s="121"/>
      <c r="TE2445" s="121"/>
      <c r="TF2445" s="121"/>
      <c r="TG2445" s="121"/>
      <c r="TH2445" s="121"/>
      <c r="TI2445" s="121"/>
      <c r="TJ2445" s="121"/>
      <c r="TK2445" s="121"/>
      <c r="TL2445" s="121"/>
      <c r="TM2445" s="121"/>
      <c r="TN2445" s="121"/>
      <c r="TO2445" s="121"/>
      <c r="TP2445" s="121"/>
      <c r="TQ2445" s="121"/>
      <c r="TR2445" s="121"/>
      <c r="TS2445" s="121"/>
      <c r="TT2445" s="121"/>
      <c r="TU2445" s="121"/>
      <c r="TV2445" s="121"/>
      <c r="TW2445" s="121"/>
      <c r="TX2445" s="121"/>
      <c r="TY2445" s="121"/>
      <c r="TZ2445" s="121"/>
      <c r="UA2445" s="121"/>
      <c r="UB2445" s="121"/>
      <c r="UC2445" s="121"/>
      <c r="UD2445" s="121"/>
      <c r="UE2445" s="121"/>
      <c r="UF2445" s="121"/>
      <c r="UG2445" s="121"/>
      <c r="UH2445" s="121"/>
      <c r="UI2445" s="121"/>
      <c r="UJ2445" s="121"/>
      <c r="UK2445" s="121"/>
      <c r="UL2445" s="121"/>
      <c r="UM2445" s="121"/>
      <c r="UN2445" s="121"/>
      <c r="UO2445" s="121"/>
      <c r="UP2445" s="121"/>
      <c r="UQ2445" s="121"/>
      <c r="UR2445" s="121"/>
      <c r="US2445" s="121"/>
      <c r="UT2445" s="121"/>
      <c r="UU2445" s="121"/>
      <c r="UV2445" s="121"/>
      <c r="UW2445" s="121"/>
      <c r="UX2445" s="121"/>
      <c r="UY2445" s="121"/>
      <c r="UZ2445" s="121"/>
      <c r="VA2445" s="121"/>
      <c r="VB2445" s="121"/>
      <c r="VC2445" s="121"/>
      <c r="VD2445" s="121"/>
      <c r="VE2445" s="121"/>
      <c r="VF2445" s="121"/>
      <c r="VG2445" s="121"/>
      <c r="VH2445" s="121"/>
      <c r="VI2445" s="121"/>
      <c r="VJ2445" s="121"/>
      <c r="VK2445" s="121"/>
      <c r="VL2445" s="121"/>
      <c r="VM2445" s="121"/>
      <c r="VN2445" s="121"/>
      <c r="VO2445" s="121"/>
      <c r="VP2445" s="121"/>
      <c r="VQ2445" s="121"/>
      <c r="VR2445" s="121"/>
      <c r="VS2445" s="121"/>
      <c r="VT2445" s="121"/>
      <c r="VU2445" s="121"/>
      <c r="VV2445" s="121"/>
      <c r="VW2445" s="121"/>
      <c r="VX2445" s="121"/>
      <c r="VY2445" s="121"/>
      <c r="VZ2445" s="121"/>
      <c r="WA2445" s="121"/>
      <c r="WB2445" s="121"/>
      <c r="WC2445" s="121"/>
      <c r="WD2445" s="121"/>
      <c r="WE2445" s="121"/>
      <c r="WF2445" s="121"/>
      <c r="WG2445" s="121"/>
      <c r="WH2445" s="121"/>
      <c r="WI2445" s="121"/>
      <c r="WJ2445" s="121"/>
      <c r="WK2445" s="121"/>
      <c r="WL2445" s="121"/>
      <c r="WM2445" s="121"/>
      <c r="WN2445" s="121"/>
      <c r="WO2445" s="121"/>
      <c r="WP2445" s="121"/>
      <c r="WQ2445" s="121"/>
      <c r="WR2445" s="121"/>
      <c r="WS2445" s="121"/>
      <c r="WT2445" s="121"/>
      <c r="WU2445" s="121"/>
      <c r="WV2445" s="121"/>
      <c r="WW2445" s="121"/>
      <c r="WX2445" s="121"/>
      <c r="WY2445" s="121"/>
      <c r="WZ2445" s="121"/>
      <c r="XA2445" s="121"/>
      <c r="XB2445" s="121"/>
      <c r="XC2445" s="121"/>
      <c r="XD2445" s="121"/>
      <c r="XE2445" s="121"/>
      <c r="XF2445" s="121"/>
      <c r="XG2445" s="121"/>
      <c r="XH2445" s="121"/>
      <c r="XI2445" s="121"/>
      <c r="XJ2445" s="121"/>
      <c r="XK2445" s="121"/>
      <c r="XL2445" s="121"/>
      <c r="XM2445" s="121"/>
      <c r="XN2445" s="121"/>
      <c r="XO2445" s="121"/>
      <c r="XP2445" s="121"/>
      <c r="XQ2445" s="121"/>
      <c r="XR2445" s="121"/>
      <c r="XS2445" s="121"/>
      <c r="XT2445" s="121"/>
      <c r="XU2445" s="121"/>
      <c r="XV2445" s="121"/>
      <c r="XW2445" s="121"/>
      <c r="XX2445" s="121"/>
      <c r="XY2445" s="121"/>
      <c r="XZ2445" s="121"/>
      <c r="YA2445" s="121"/>
      <c r="YB2445" s="121"/>
      <c r="YC2445" s="121"/>
      <c r="YD2445" s="121"/>
      <c r="YE2445" s="121"/>
      <c r="YF2445" s="121"/>
      <c r="YG2445" s="121"/>
      <c r="YH2445" s="121"/>
      <c r="YI2445" s="121"/>
      <c r="YJ2445" s="121"/>
      <c r="YK2445" s="121"/>
      <c r="YL2445" s="121"/>
      <c r="YM2445" s="121"/>
      <c r="YN2445" s="121"/>
      <c r="YO2445" s="121"/>
      <c r="YP2445" s="121"/>
      <c r="YQ2445" s="121"/>
      <c r="YR2445" s="121"/>
      <c r="YS2445" s="121"/>
      <c r="YT2445" s="121"/>
      <c r="YU2445" s="121"/>
      <c r="YV2445" s="121"/>
      <c r="YW2445" s="121"/>
      <c r="YX2445" s="121"/>
      <c r="YY2445" s="121"/>
      <c r="YZ2445" s="121"/>
      <c r="ZA2445" s="121"/>
      <c r="ZB2445" s="121"/>
      <c r="ZC2445" s="121"/>
      <c r="ZD2445" s="121"/>
      <c r="ZE2445" s="121"/>
      <c r="ZF2445" s="121"/>
      <c r="ZG2445" s="121"/>
      <c r="ZH2445" s="121"/>
      <c r="ZI2445" s="121"/>
      <c r="ZJ2445" s="121"/>
      <c r="ZK2445" s="121"/>
      <c r="ZL2445" s="121"/>
      <c r="ZM2445" s="121"/>
      <c r="ZN2445" s="121"/>
      <c r="ZO2445" s="121"/>
      <c r="ZP2445" s="121"/>
      <c r="ZQ2445" s="121"/>
      <c r="ZR2445" s="121"/>
      <c r="ZS2445" s="121"/>
      <c r="ZT2445" s="121"/>
      <c r="ZU2445" s="121"/>
      <c r="ZV2445" s="121"/>
      <c r="ZW2445" s="121"/>
      <c r="ZX2445" s="121"/>
      <c r="ZY2445" s="121"/>
      <c r="ZZ2445" s="121"/>
      <c r="AAA2445" s="121"/>
      <c r="AAB2445" s="121"/>
      <c r="AAC2445" s="121"/>
      <c r="AAD2445" s="121"/>
      <c r="AAE2445" s="121"/>
      <c r="AAF2445" s="121"/>
      <c r="AAG2445" s="121"/>
      <c r="AAH2445" s="121"/>
      <c r="AAI2445" s="121"/>
      <c r="AAJ2445" s="121"/>
      <c r="AAK2445" s="121"/>
      <c r="AAL2445" s="121"/>
      <c r="AAM2445" s="121"/>
      <c r="AAN2445" s="121"/>
      <c r="AAO2445" s="121"/>
      <c r="AAP2445" s="121"/>
      <c r="AAQ2445" s="121"/>
      <c r="AAR2445" s="121"/>
      <c r="AAS2445" s="121"/>
      <c r="AAT2445" s="121"/>
      <c r="AAU2445" s="121"/>
      <c r="AAV2445" s="121"/>
      <c r="AAW2445" s="121"/>
      <c r="AAX2445" s="121"/>
      <c r="AAY2445" s="121"/>
      <c r="AAZ2445" s="121"/>
      <c r="ABA2445" s="121"/>
      <c r="ABB2445" s="121"/>
      <c r="ABC2445" s="121"/>
      <c r="ABD2445" s="121"/>
      <c r="ABE2445" s="121"/>
      <c r="ABF2445" s="121"/>
      <c r="ABG2445" s="121"/>
      <c r="ABH2445" s="121"/>
      <c r="ABI2445" s="121"/>
      <c r="ABJ2445" s="121"/>
      <c r="ABK2445" s="121"/>
      <c r="ABL2445" s="121"/>
      <c r="ABM2445" s="121"/>
      <c r="ABN2445" s="121"/>
      <c r="ABO2445" s="121"/>
      <c r="ABP2445" s="121"/>
      <c r="ABQ2445" s="121"/>
      <c r="ABR2445" s="121"/>
      <c r="ABS2445" s="121"/>
      <c r="ABT2445" s="121"/>
      <c r="ABU2445" s="121"/>
      <c r="ABV2445" s="121"/>
      <c r="ABW2445" s="121"/>
      <c r="ABX2445" s="121"/>
      <c r="ABY2445" s="121"/>
      <c r="ABZ2445" s="121"/>
      <c r="ACA2445" s="121"/>
      <c r="ACB2445" s="121"/>
      <c r="ACC2445" s="121"/>
      <c r="ACD2445" s="121"/>
      <c r="ACE2445" s="121"/>
      <c r="ACF2445" s="121"/>
      <c r="ACG2445" s="121"/>
      <c r="ACH2445" s="121"/>
      <c r="ACI2445" s="121"/>
      <c r="ACJ2445" s="121"/>
      <c r="ACK2445" s="121"/>
      <c r="ACL2445" s="121"/>
      <c r="ACM2445" s="121"/>
      <c r="ACN2445" s="121"/>
      <c r="ACO2445" s="121"/>
      <c r="ACP2445" s="121"/>
      <c r="ACQ2445" s="121"/>
      <c r="ACR2445" s="121"/>
      <c r="ACS2445" s="121"/>
      <c r="ACT2445" s="121"/>
      <c r="ACU2445" s="121"/>
      <c r="ACV2445" s="121"/>
      <c r="ACW2445" s="121"/>
      <c r="ACX2445" s="121"/>
      <c r="ACY2445" s="121"/>
      <c r="ACZ2445" s="121"/>
      <c r="ADA2445" s="121"/>
      <c r="ADB2445" s="121"/>
      <c r="ADC2445" s="121"/>
      <c r="ADD2445" s="121"/>
      <c r="ADE2445" s="121"/>
      <c r="ADF2445" s="121"/>
      <c r="ADG2445" s="121"/>
      <c r="ADH2445" s="121"/>
      <c r="ADI2445" s="121"/>
      <c r="ADJ2445" s="121"/>
      <c r="ADK2445" s="121"/>
      <c r="ADL2445" s="121"/>
      <c r="ADM2445" s="121"/>
      <c r="ADN2445" s="121"/>
      <c r="ADO2445" s="121"/>
      <c r="ADP2445" s="121"/>
      <c r="ADQ2445" s="121"/>
      <c r="ADR2445" s="121"/>
      <c r="ADS2445" s="121"/>
      <c r="ADT2445" s="121"/>
      <c r="ADU2445" s="121"/>
      <c r="ADV2445" s="121"/>
      <c r="ADW2445" s="121"/>
      <c r="ADX2445" s="121"/>
      <c r="ADY2445" s="121"/>
      <c r="ADZ2445" s="121"/>
      <c r="AEA2445" s="121"/>
      <c r="AEB2445" s="121"/>
      <c r="AEC2445" s="121"/>
      <c r="AED2445" s="121"/>
      <c r="AEE2445" s="121"/>
      <c r="AEF2445" s="121"/>
      <c r="AEG2445" s="121"/>
      <c r="AEH2445" s="121"/>
      <c r="AEI2445" s="121"/>
      <c r="AEJ2445" s="121"/>
      <c r="AEK2445" s="121"/>
      <c r="AEL2445" s="121"/>
      <c r="AEM2445" s="121"/>
      <c r="AEN2445" s="121"/>
      <c r="AEO2445" s="121"/>
      <c r="AEP2445" s="121"/>
      <c r="AEQ2445" s="121"/>
      <c r="AER2445" s="121"/>
      <c r="AES2445" s="121"/>
      <c r="AET2445" s="121"/>
      <c r="AEU2445" s="121"/>
      <c r="AEV2445" s="121"/>
      <c r="AEW2445" s="121"/>
      <c r="AEX2445" s="121"/>
      <c r="AEY2445" s="121"/>
      <c r="AEZ2445" s="121"/>
      <c r="AFA2445" s="121"/>
      <c r="AFB2445" s="121"/>
      <c r="AFC2445" s="121"/>
      <c r="AFD2445" s="121"/>
      <c r="AFE2445" s="121"/>
      <c r="AFF2445" s="121"/>
      <c r="AFG2445" s="121"/>
      <c r="AFH2445" s="121"/>
      <c r="AFI2445" s="121"/>
      <c r="AFJ2445" s="121"/>
      <c r="AFK2445" s="121"/>
      <c r="AFL2445" s="121"/>
      <c r="AFM2445" s="121"/>
      <c r="AFN2445" s="121"/>
      <c r="AFO2445" s="121"/>
      <c r="AFP2445" s="121"/>
      <c r="AFQ2445" s="121"/>
      <c r="AFR2445" s="121"/>
      <c r="AFS2445" s="121"/>
      <c r="AFT2445" s="121"/>
      <c r="AFU2445" s="121"/>
      <c r="AFV2445" s="121"/>
      <c r="AFW2445" s="121"/>
      <c r="AFX2445" s="121"/>
      <c r="AFY2445" s="121"/>
      <c r="AFZ2445" s="121"/>
      <c r="AGA2445" s="121"/>
      <c r="AGB2445" s="121"/>
      <c r="AGC2445" s="121"/>
      <c r="AGD2445" s="121"/>
      <c r="AGE2445" s="121"/>
      <c r="AGF2445" s="121"/>
      <c r="AGG2445" s="121"/>
      <c r="AGH2445" s="121"/>
      <c r="AGI2445" s="121"/>
      <c r="AGJ2445" s="121"/>
      <c r="AGK2445" s="121"/>
      <c r="AGL2445" s="121"/>
      <c r="AGM2445" s="121"/>
      <c r="AGN2445" s="121"/>
      <c r="AGO2445" s="121"/>
      <c r="AGP2445" s="121"/>
      <c r="AGQ2445" s="121"/>
      <c r="AGR2445" s="121"/>
      <c r="AGS2445" s="121"/>
      <c r="AGT2445" s="121"/>
      <c r="AGU2445" s="121"/>
      <c r="AGV2445" s="121"/>
      <c r="AGW2445" s="121"/>
      <c r="AGX2445" s="121"/>
      <c r="AGY2445" s="121"/>
      <c r="AGZ2445" s="121"/>
      <c r="AHA2445" s="121"/>
      <c r="AHB2445" s="121"/>
      <c r="AHC2445" s="121"/>
      <c r="AHD2445" s="121"/>
      <c r="AHE2445" s="121"/>
      <c r="AHF2445" s="121"/>
      <c r="AHG2445" s="121"/>
      <c r="AHH2445" s="121"/>
      <c r="AHI2445" s="121"/>
      <c r="AHJ2445" s="121"/>
      <c r="AHK2445" s="121"/>
      <c r="AHL2445" s="121"/>
      <c r="AHM2445" s="121"/>
      <c r="AHN2445" s="121"/>
      <c r="AHO2445" s="121"/>
      <c r="AHP2445" s="121"/>
      <c r="AHQ2445" s="121"/>
      <c r="AHR2445" s="121"/>
      <c r="AHS2445" s="121"/>
      <c r="AHT2445" s="121"/>
      <c r="AHU2445" s="121"/>
      <c r="AHV2445" s="121"/>
      <c r="AHW2445" s="121"/>
      <c r="AHX2445" s="121"/>
      <c r="AHY2445" s="121"/>
      <c r="AHZ2445" s="121"/>
      <c r="AIA2445" s="121"/>
      <c r="AIB2445" s="121"/>
      <c r="AIC2445" s="121"/>
      <c r="AID2445" s="121"/>
      <c r="AIE2445" s="121"/>
      <c r="AIF2445" s="121"/>
      <c r="AIG2445" s="121"/>
      <c r="AIH2445" s="121"/>
      <c r="AII2445" s="121"/>
      <c r="AIJ2445" s="121"/>
      <c r="AIK2445" s="121"/>
      <c r="AIL2445" s="121"/>
      <c r="AIM2445" s="121"/>
      <c r="AIN2445" s="121"/>
      <c r="AIO2445" s="121"/>
      <c r="AIP2445" s="121"/>
      <c r="AIQ2445" s="121"/>
      <c r="AIR2445" s="121"/>
      <c r="AIS2445" s="121"/>
      <c r="AIT2445" s="121"/>
      <c r="AIU2445" s="121"/>
      <c r="AIV2445" s="121"/>
      <c r="AIW2445" s="121"/>
      <c r="AIX2445" s="121"/>
      <c r="AIY2445" s="121"/>
      <c r="AIZ2445" s="121"/>
      <c r="AJA2445" s="121"/>
      <c r="AJB2445" s="121"/>
      <c r="AJC2445" s="121"/>
      <c r="AJD2445" s="121"/>
      <c r="AJE2445" s="121"/>
      <c r="AJF2445" s="121"/>
      <c r="AJG2445" s="121"/>
      <c r="AJH2445" s="121"/>
      <c r="AJI2445" s="121"/>
      <c r="AJJ2445" s="121"/>
      <c r="AJK2445" s="121"/>
      <c r="AJL2445" s="121"/>
      <c r="AJM2445" s="121"/>
      <c r="AJN2445" s="121"/>
      <c r="AJO2445" s="121"/>
      <c r="AJP2445" s="121"/>
      <c r="AJQ2445" s="121"/>
      <c r="AJR2445" s="121"/>
      <c r="AJS2445" s="121"/>
      <c r="AJT2445" s="121"/>
      <c r="AJU2445" s="121"/>
      <c r="AJV2445" s="121"/>
      <c r="AJW2445" s="121"/>
      <c r="AJX2445" s="121"/>
      <c r="AJY2445" s="121"/>
      <c r="AJZ2445" s="121"/>
      <c r="AKA2445" s="121"/>
      <c r="AKB2445" s="121"/>
      <c r="AKC2445" s="121"/>
      <c r="AKD2445" s="121"/>
      <c r="AKE2445" s="121"/>
      <c r="AKF2445" s="121"/>
      <c r="AKG2445" s="121"/>
      <c r="AKH2445" s="121"/>
      <c r="AKI2445" s="121"/>
      <c r="AKJ2445" s="121"/>
      <c r="AKK2445" s="121"/>
      <c r="AKL2445" s="121"/>
      <c r="AKM2445" s="121"/>
      <c r="AKN2445" s="121"/>
      <c r="AKO2445" s="121"/>
      <c r="AKP2445" s="121"/>
      <c r="AKQ2445" s="121"/>
      <c r="AKR2445" s="121"/>
      <c r="AKS2445" s="121"/>
      <c r="AKT2445" s="121"/>
      <c r="AKU2445" s="121"/>
      <c r="AKV2445" s="121"/>
      <c r="AKW2445" s="121"/>
      <c r="AKX2445" s="121"/>
      <c r="AKY2445" s="121"/>
      <c r="AKZ2445" s="121"/>
      <c r="ALA2445" s="121"/>
      <c r="ALB2445" s="121"/>
      <c r="ALC2445" s="121"/>
      <c r="ALD2445" s="121"/>
      <c r="ALE2445" s="121"/>
      <c r="ALF2445" s="121"/>
      <c r="ALG2445" s="121"/>
      <c r="ALH2445" s="121"/>
      <c r="ALI2445" s="121"/>
      <c r="ALJ2445" s="121"/>
      <c r="ALK2445" s="121"/>
      <c r="ALL2445" s="121"/>
      <c r="ALM2445" s="121"/>
      <c r="ALN2445" s="121"/>
      <c r="ALO2445" s="121"/>
      <c r="ALP2445" s="121"/>
      <c r="ALQ2445" s="121"/>
      <c r="ALR2445" s="121"/>
      <c r="ALS2445" s="121"/>
      <c r="ALT2445" s="121"/>
      <c r="ALU2445" s="121"/>
      <c r="ALV2445" s="121"/>
      <c r="ALW2445" s="121"/>
      <c r="ALX2445" s="121"/>
      <c r="ALY2445" s="121"/>
      <c r="ALZ2445" s="121"/>
      <c r="AMA2445" s="121"/>
      <c r="AMB2445" s="121"/>
      <c r="AMC2445" s="121"/>
      <c r="AMD2445" s="121"/>
      <c r="AME2445" s="121"/>
      <c r="AMF2445" s="121"/>
      <c r="AMG2445" s="121"/>
      <c r="AMH2445" s="121"/>
      <c r="AMI2445" s="121"/>
      <c r="AMJ2445" s="121"/>
      <c r="AMK2445" s="121"/>
    </row>
    <row r="2446" spans="1:1025" s="108" customFormat="1" ht="43.2">
      <c r="A2446" s="15">
        <v>2443</v>
      </c>
      <c r="B2446" s="16" t="s">
        <v>26</v>
      </c>
      <c r="C2446" s="274" t="s">
        <v>6089</v>
      </c>
      <c r="D2446" s="16" t="s">
        <v>6090</v>
      </c>
      <c r="E2446" s="16" t="s">
        <v>6098</v>
      </c>
      <c r="F2446" s="16" t="s">
        <v>938</v>
      </c>
      <c r="G2446" s="16" t="s">
        <v>1040</v>
      </c>
      <c r="H2446" s="16" t="s">
        <v>6091</v>
      </c>
      <c r="I2446" s="16" t="s">
        <v>6099</v>
      </c>
      <c r="J2446" s="16" t="s">
        <v>6094</v>
      </c>
      <c r="K2446" s="16"/>
      <c r="L2446" s="18"/>
      <c r="M2446" s="269"/>
      <c r="N2446" s="121"/>
      <c r="O2446" s="121"/>
      <c r="P2446" s="121"/>
      <c r="Q2446" s="121"/>
      <c r="R2446" s="121"/>
      <c r="S2446" s="121"/>
      <c r="T2446" s="121"/>
      <c r="U2446" s="121"/>
      <c r="V2446" s="121"/>
      <c r="W2446" s="121"/>
      <c r="X2446" s="121"/>
      <c r="Y2446" s="121"/>
      <c r="Z2446" s="121"/>
      <c r="AA2446" s="121"/>
      <c r="AB2446" s="121"/>
      <c r="AC2446" s="121"/>
      <c r="AD2446" s="121"/>
      <c r="AE2446" s="121"/>
      <c r="AF2446" s="121"/>
      <c r="AG2446" s="121"/>
      <c r="AH2446" s="121"/>
      <c r="AI2446" s="121"/>
      <c r="AJ2446" s="121"/>
      <c r="AK2446" s="121"/>
      <c r="AL2446" s="121"/>
      <c r="AM2446" s="121"/>
      <c r="AN2446" s="121"/>
      <c r="AO2446" s="121"/>
      <c r="AP2446" s="121"/>
      <c r="AQ2446" s="121"/>
      <c r="AR2446" s="121"/>
      <c r="AS2446" s="121"/>
      <c r="AT2446" s="121"/>
      <c r="AU2446" s="121"/>
      <c r="AV2446" s="121"/>
      <c r="AW2446" s="121"/>
      <c r="AX2446" s="121"/>
      <c r="AY2446" s="121"/>
      <c r="AZ2446" s="121"/>
      <c r="BA2446" s="121"/>
      <c r="BB2446" s="121"/>
      <c r="BC2446" s="121"/>
      <c r="BD2446" s="121"/>
      <c r="BE2446" s="121"/>
      <c r="BF2446" s="121"/>
      <c r="BG2446" s="121"/>
      <c r="BH2446" s="121"/>
      <c r="BI2446" s="121"/>
      <c r="BJ2446" s="121"/>
      <c r="BK2446" s="121"/>
      <c r="BL2446" s="121"/>
      <c r="BM2446" s="121"/>
      <c r="BN2446" s="121"/>
      <c r="BO2446" s="121"/>
      <c r="BP2446" s="121"/>
      <c r="BQ2446" s="121"/>
      <c r="BR2446" s="121"/>
      <c r="BS2446" s="121"/>
      <c r="BT2446" s="121"/>
      <c r="BU2446" s="121"/>
      <c r="BV2446" s="121"/>
      <c r="BW2446" s="121"/>
      <c r="BX2446" s="121"/>
      <c r="BY2446" s="121"/>
      <c r="BZ2446" s="121"/>
      <c r="CA2446" s="121"/>
      <c r="CB2446" s="121"/>
      <c r="CC2446" s="121"/>
      <c r="CD2446" s="121"/>
      <c r="CE2446" s="121"/>
      <c r="CF2446" s="121"/>
      <c r="CG2446" s="121"/>
      <c r="CH2446" s="121"/>
      <c r="CI2446" s="121"/>
      <c r="CJ2446" s="121"/>
      <c r="CK2446" s="121"/>
      <c r="CL2446" s="121"/>
      <c r="CM2446" s="121"/>
      <c r="CN2446" s="121"/>
      <c r="CO2446" s="121"/>
      <c r="CP2446" s="121"/>
      <c r="CQ2446" s="121"/>
      <c r="CR2446" s="121"/>
      <c r="CS2446" s="121"/>
      <c r="CT2446" s="121"/>
      <c r="CU2446" s="121"/>
      <c r="CV2446" s="121"/>
      <c r="CW2446" s="121"/>
      <c r="CX2446" s="121"/>
      <c r="CY2446" s="121"/>
      <c r="CZ2446" s="121"/>
      <c r="DA2446" s="121"/>
      <c r="DB2446" s="121"/>
      <c r="DC2446" s="121"/>
      <c r="DD2446" s="121"/>
      <c r="DE2446" s="121"/>
      <c r="DF2446" s="121"/>
      <c r="DG2446" s="121"/>
      <c r="DH2446" s="121"/>
      <c r="DI2446" s="121"/>
      <c r="DJ2446" s="121"/>
      <c r="DK2446" s="121"/>
      <c r="DL2446" s="121"/>
      <c r="DM2446" s="121"/>
      <c r="DN2446" s="121"/>
      <c r="DO2446" s="121"/>
      <c r="DP2446" s="121"/>
      <c r="DQ2446" s="121"/>
      <c r="DR2446" s="121"/>
      <c r="DS2446" s="121"/>
      <c r="DT2446" s="121"/>
      <c r="DU2446" s="121"/>
      <c r="DV2446" s="121"/>
      <c r="DW2446" s="121"/>
      <c r="DX2446" s="121"/>
      <c r="DY2446" s="121"/>
      <c r="DZ2446" s="121"/>
      <c r="EA2446" s="121"/>
      <c r="EB2446" s="121"/>
      <c r="EC2446" s="121"/>
      <c r="ED2446" s="121"/>
      <c r="EE2446" s="121"/>
      <c r="EF2446" s="121"/>
      <c r="EG2446" s="121"/>
      <c r="EH2446" s="121"/>
      <c r="EI2446" s="121"/>
      <c r="EJ2446" s="121"/>
      <c r="EK2446" s="121"/>
      <c r="EL2446" s="121"/>
      <c r="EM2446" s="121"/>
      <c r="EN2446" s="121"/>
      <c r="EO2446" s="121"/>
      <c r="EP2446" s="121"/>
      <c r="EQ2446" s="121"/>
      <c r="ER2446" s="121"/>
      <c r="ES2446" s="121"/>
      <c r="ET2446" s="121"/>
      <c r="EU2446" s="121"/>
      <c r="EV2446" s="121"/>
      <c r="EW2446" s="121"/>
      <c r="EX2446" s="121"/>
      <c r="EY2446" s="121"/>
      <c r="EZ2446" s="121"/>
      <c r="FA2446" s="121"/>
      <c r="FB2446" s="121"/>
      <c r="FC2446" s="121"/>
      <c r="FD2446" s="121"/>
      <c r="FE2446" s="121"/>
      <c r="FF2446" s="121"/>
      <c r="FG2446" s="121"/>
      <c r="FH2446" s="121"/>
      <c r="FI2446" s="121"/>
      <c r="FJ2446" s="121"/>
      <c r="FK2446" s="121"/>
      <c r="FL2446" s="121"/>
      <c r="FM2446" s="121"/>
      <c r="FN2446" s="121"/>
      <c r="FO2446" s="121"/>
      <c r="FP2446" s="121"/>
      <c r="FQ2446" s="121"/>
      <c r="FR2446" s="121"/>
      <c r="FS2446" s="121"/>
      <c r="FT2446" s="121"/>
      <c r="FU2446" s="121"/>
      <c r="FV2446" s="121"/>
      <c r="FW2446" s="121"/>
      <c r="FX2446" s="121"/>
      <c r="FY2446" s="121"/>
      <c r="FZ2446" s="121"/>
      <c r="GA2446" s="121"/>
      <c r="GB2446" s="121"/>
      <c r="GC2446" s="121"/>
      <c r="GD2446" s="121"/>
      <c r="GE2446" s="121"/>
      <c r="GF2446" s="121"/>
      <c r="GG2446" s="121"/>
      <c r="GH2446" s="121"/>
      <c r="GI2446" s="121"/>
      <c r="GJ2446" s="121"/>
      <c r="GK2446" s="121"/>
      <c r="GL2446" s="121"/>
      <c r="GM2446" s="121"/>
      <c r="GN2446" s="121"/>
      <c r="GO2446" s="121"/>
      <c r="GP2446" s="121"/>
      <c r="GQ2446" s="121"/>
      <c r="GR2446" s="121"/>
      <c r="GS2446" s="121"/>
      <c r="GT2446" s="121"/>
      <c r="GU2446" s="121"/>
      <c r="GV2446" s="121"/>
      <c r="GW2446" s="121"/>
      <c r="GX2446" s="121"/>
      <c r="GY2446" s="121"/>
      <c r="GZ2446" s="121"/>
      <c r="HA2446" s="121"/>
      <c r="HB2446" s="121"/>
      <c r="HC2446" s="121"/>
      <c r="HD2446" s="121"/>
      <c r="HE2446" s="121"/>
      <c r="HF2446" s="121"/>
      <c r="HG2446" s="121"/>
      <c r="HH2446" s="121"/>
      <c r="HI2446" s="121"/>
      <c r="HJ2446" s="121"/>
      <c r="HK2446" s="121"/>
      <c r="HL2446" s="121"/>
      <c r="HM2446" s="121"/>
      <c r="HN2446" s="121"/>
      <c r="HO2446" s="121"/>
      <c r="HP2446" s="121"/>
      <c r="HQ2446" s="121"/>
      <c r="HR2446" s="121"/>
      <c r="HS2446" s="121"/>
      <c r="HT2446" s="121"/>
      <c r="HU2446" s="121"/>
      <c r="HV2446" s="121"/>
      <c r="HW2446" s="121"/>
      <c r="HX2446" s="121"/>
      <c r="HY2446" s="121"/>
      <c r="HZ2446" s="121"/>
      <c r="IA2446" s="121"/>
      <c r="IB2446" s="121"/>
      <c r="IC2446" s="121"/>
      <c r="ID2446" s="121"/>
      <c r="IE2446" s="121"/>
      <c r="IF2446" s="121"/>
      <c r="IG2446" s="121"/>
      <c r="IH2446" s="121"/>
      <c r="II2446" s="121"/>
      <c r="IJ2446" s="121"/>
      <c r="IK2446" s="121"/>
      <c r="IL2446" s="121"/>
      <c r="IM2446" s="121"/>
      <c r="IN2446" s="121"/>
      <c r="IO2446" s="121"/>
      <c r="IP2446" s="121"/>
      <c r="IQ2446" s="121"/>
      <c r="IR2446" s="121"/>
      <c r="IS2446" s="121"/>
      <c r="IT2446" s="121"/>
      <c r="IU2446" s="121"/>
      <c r="IV2446" s="121"/>
      <c r="IW2446" s="121"/>
      <c r="IX2446" s="121"/>
      <c r="IY2446" s="121"/>
      <c r="IZ2446" s="121"/>
      <c r="JA2446" s="121"/>
      <c r="JB2446" s="121"/>
      <c r="JC2446" s="121"/>
      <c r="JD2446" s="121"/>
      <c r="JE2446" s="121"/>
      <c r="JF2446" s="121"/>
      <c r="JG2446" s="121"/>
      <c r="JH2446" s="121"/>
      <c r="JI2446" s="121"/>
      <c r="JJ2446" s="121"/>
      <c r="JK2446" s="121"/>
      <c r="JL2446" s="121"/>
      <c r="JM2446" s="121"/>
      <c r="JN2446" s="121"/>
      <c r="JO2446" s="121"/>
      <c r="JP2446" s="121"/>
      <c r="JQ2446" s="121"/>
      <c r="JR2446" s="121"/>
      <c r="JS2446" s="121"/>
      <c r="JT2446" s="121"/>
      <c r="JU2446" s="121"/>
      <c r="JV2446" s="121"/>
      <c r="JW2446" s="121"/>
      <c r="JX2446" s="121"/>
      <c r="JY2446" s="121"/>
      <c r="JZ2446" s="121"/>
      <c r="KA2446" s="121"/>
      <c r="KB2446" s="121"/>
      <c r="KC2446" s="121"/>
      <c r="KD2446" s="121"/>
      <c r="KE2446" s="121"/>
      <c r="KF2446" s="121"/>
      <c r="KG2446" s="121"/>
      <c r="KH2446" s="121"/>
      <c r="KI2446" s="121"/>
      <c r="KJ2446" s="121"/>
      <c r="KK2446" s="121"/>
      <c r="KL2446" s="121"/>
      <c r="KM2446" s="121"/>
      <c r="KN2446" s="121"/>
      <c r="KO2446" s="121"/>
      <c r="KP2446" s="121"/>
      <c r="KQ2446" s="121"/>
      <c r="KR2446" s="121"/>
      <c r="KS2446" s="121"/>
      <c r="KT2446" s="121"/>
      <c r="KU2446" s="121"/>
      <c r="KV2446" s="121"/>
      <c r="KW2446" s="121"/>
      <c r="KX2446" s="121"/>
      <c r="KY2446" s="121"/>
      <c r="KZ2446" s="121"/>
      <c r="LA2446" s="121"/>
      <c r="LB2446" s="121"/>
      <c r="LC2446" s="121"/>
      <c r="LD2446" s="121"/>
      <c r="LE2446" s="121"/>
      <c r="LF2446" s="121"/>
      <c r="LG2446" s="121"/>
      <c r="LH2446" s="121"/>
      <c r="LI2446" s="121"/>
      <c r="LJ2446" s="121"/>
      <c r="LK2446" s="121"/>
      <c r="LL2446" s="121"/>
      <c r="LM2446" s="121"/>
      <c r="LN2446" s="121"/>
      <c r="LO2446" s="121"/>
      <c r="LP2446" s="121"/>
      <c r="LQ2446" s="121"/>
      <c r="LR2446" s="121"/>
      <c r="LS2446" s="121"/>
      <c r="LT2446" s="121"/>
      <c r="LU2446" s="121"/>
      <c r="LV2446" s="121"/>
      <c r="LW2446" s="121"/>
      <c r="LX2446" s="121"/>
      <c r="LY2446" s="121"/>
      <c r="LZ2446" s="121"/>
      <c r="MA2446" s="121"/>
      <c r="MB2446" s="121"/>
      <c r="MC2446" s="121"/>
      <c r="MD2446" s="121"/>
      <c r="ME2446" s="121"/>
      <c r="MF2446" s="121"/>
      <c r="MG2446" s="121"/>
      <c r="MH2446" s="121"/>
      <c r="MI2446" s="121"/>
      <c r="MJ2446" s="121"/>
      <c r="MK2446" s="121"/>
      <c r="ML2446" s="121"/>
      <c r="MM2446" s="121"/>
      <c r="MN2446" s="121"/>
      <c r="MO2446" s="121"/>
      <c r="MP2446" s="121"/>
      <c r="MQ2446" s="121"/>
      <c r="MR2446" s="121"/>
      <c r="MS2446" s="121"/>
      <c r="MT2446" s="121"/>
      <c r="MU2446" s="121"/>
      <c r="MV2446" s="121"/>
      <c r="MW2446" s="121"/>
      <c r="MX2446" s="121"/>
      <c r="MY2446" s="121"/>
      <c r="MZ2446" s="121"/>
      <c r="NA2446" s="121"/>
      <c r="NB2446" s="121"/>
      <c r="NC2446" s="121"/>
      <c r="ND2446" s="121"/>
      <c r="NE2446" s="121"/>
      <c r="NF2446" s="121"/>
      <c r="NG2446" s="121"/>
      <c r="NH2446" s="121"/>
      <c r="NI2446" s="121"/>
      <c r="NJ2446" s="121"/>
      <c r="NK2446" s="121"/>
      <c r="NL2446" s="121"/>
      <c r="NM2446" s="121"/>
      <c r="NN2446" s="121"/>
      <c r="NO2446" s="121"/>
      <c r="NP2446" s="121"/>
      <c r="NQ2446" s="121"/>
      <c r="NR2446" s="121"/>
      <c r="NS2446" s="121"/>
      <c r="NT2446" s="121"/>
      <c r="NU2446" s="121"/>
      <c r="NV2446" s="121"/>
      <c r="NW2446" s="121"/>
      <c r="NX2446" s="121"/>
      <c r="NY2446" s="121"/>
      <c r="NZ2446" s="121"/>
      <c r="OA2446" s="121"/>
      <c r="OB2446" s="121"/>
      <c r="OC2446" s="121"/>
      <c r="OD2446" s="121"/>
      <c r="OE2446" s="121"/>
      <c r="OF2446" s="121"/>
      <c r="OG2446" s="121"/>
      <c r="OH2446" s="121"/>
      <c r="OI2446" s="121"/>
      <c r="OJ2446" s="121"/>
      <c r="OK2446" s="121"/>
      <c r="OL2446" s="121"/>
      <c r="OM2446" s="121"/>
      <c r="ON2446" s="121"/>
      <c r="OO2446" s="121"/>
      <c r="OP2446" s="121"/>
      <c r="OQ2446" s="121"/>
      <c r="OR2446" s="121"/>
      <c r="OS2446" s="121"/>
      <c r="OT2446" s="121"/>
      <c r="OU2446" s="121"/>
      <c r="OV2446" s="121"/>
      <c r="OW2446" s="121"/>
      <c r="OX2446" s="121"/>
      <c r="OY2446" s="121"/>
      <c r="OZ2446" s="121"/>
      <c r="PA2446" s="121"/>
      <c r="PB2446" s="121"/>
      <c r="PC2446" s="121"/>
      <c r="PD2446" s="121"/>
      <c r="PE2446" s="121"/>
      <c r="PF2446" s="121"/>
      <c r="PG2446" s="121"/>
      <c r="PH2446" s="121"/>
      <c r="PI2446" s="121"/>
      <c r="PJ2446" s="121"/>
      <c r="PK2446" s="121"/>
      <c r="PL2446" s="121"/>
      <c r="PM2446" s="121"/>
      <c r="PN2446" s="121"/>
      <c r="PO2446" s="121"/>
      <c r="PP2446" s="121"/>
      <c r="PQ2446" s="121"/>
      <c r="PR2446" s="121"/>
      <c r="PS2446" s="121"/>
      <c r="PT2446" s="121"/>
      <c r="PU2446" s="121"/>
      <c r="PV2446" s="121"/>
      <c r="PW2446" s="121"/>
      <c r="PX2446" s="121"/>
      <c r="PY2446" s="121"/>
      <c r="PZ2446" s="121"/>
      <c r="QA2446" s="121"/>
      <c r="QB2446" s="121"/>
      <c r="QC2446" s="121"/>
      <c r="QD2446" s="121"/>
      <c r="QE2446" s="121"/>
      <c r="QF2446" s="121"/>
      <c r="QG2446" s="121"/>
      <c r="QH2446" s="121"/>
      <c r="QI2446" s="121"/>
      <c r="QJ2446" s="121"/>
      <c r="QK2446" s="121"/>
      <c r="QL2446" s="121"/>
      <c r="QM2446" s="121"/>
      <c r="QN2446" s="121"/>
      <c r="QO2446" s="121"/>
      <c r="QP2446" s="121"/>
      <c r="QQ2446" s="121"/>
      <c r="QR2446" s="121"/>
      <c r="QS2446" s="121"/>
      <c r="QT2446" s="121"/>
      <c r="QU2446" s="121"/>
      <c r="QV2446" s="121"/>
      <c r="QW2446" s="121"/>
      <c r="QX2446" s="121"/>
      <c r="QY2446" s="121"/>
      <c r="QZ2446" s="121"/>
      <c r="RA2446" s="121"/>
      <c r="RB2446" s="121"/>
      <c r="RC2446" s="121"/>
      <c r="RD2446" s="121"/>
      <c r="RE2446" s="121"/>
      <c r="RF2446" s="121"/>
      <c r="RG2446" s="121"/>
      <c r="RH2446" s="121"/>
      <c r="RI2446" s="121"/>
      <c r="RJ2446" s="121"/>
      <c r="RK2446" s="121"/>
      <c r="RL2446" s="121"/>
      <c r="RM2446" s="121"/>
      <c r="RN2446" s="121"/>
      <c r="RO2446" s="121"/>
      <c r="RP2446" s="121"/>
      <c r="RQ2446" s="121"/>
      <c r="RR2446" s="121"/>
      <c r="RS2446" s="121"/>
      <c r="RT2446" s="121"/>
      <c r="RU2446" s="121"/>
      <c r="RV2446" s="121"/>
      <c r="RW2446" s="121"/>
      <c r="RX2446" s="121"/>
      <c r="RY2446" s="121"/>
      <c r="RZ2446" s="121"/>
      <c r="SA2446" s="121"/>
      <c r="SB2446" s="121"/>
      <c r="SC2446" s="121"/>
      <c r="SD2446" s="121"/>
      <c r="SE2446" s="121"/>
      <c r="SF2446" s="121"/>
      <c r="SG2446" s="121"/>
      <c r="SH2446" s="121"/>
      <c r="SI2446" s="121"/>
      <c r="SJ2446" s="121"/>
      <c r="SK2446" s="121"/>
      <c r="SL2446" s="121"/>
      <c r="SM2446" s="121"/>
      <c r="SN2446" s="121"/>
      <c r="SO2446" s="121"/>
      <c r="SP2446" s="121"/>
      <c r="SQ2446" s="121"/>
      <c r="SR2446" s="121"/>
      <c r="SS2446" s="121"/>
      <c r="ST2446" s="121"/>
      <c r="SU2446" s="121"/>
      <c r="SV2446" s="121"/>
      <c r="SW2446" s="121"/>
      <c r="SX2446" s="121"/>
      <c r="SY2446" s="121"/>
      <c r="SZ2446" s="121"/>
      <c r="TA2446" s="121"/>
      <c r="TB2446" s="121"/>
      <c r="TC2446" s="121"/>
      <c r="TD2446" s="121"/>
      <c r="TE2446" s="121"/>
      <c r="TF2446" s="121"/>
      <c r="TG2446" s="121"/>
      <c r="TH2446" s="121"/>
      <c r="TI2446" s="121"/>
      <c r="TJ2446" s="121"/>
      <c r="TK2446" s="121"/>
      <c r="TL2446" s="121"/>
      <c r="TM2446" s="121"/>
      <c r="TN2446" s="121"/>
      <c r="TO2446" s="121"/>
      <c r="TP2446" s="121"/>
      <c r="TQ2446" s="121"/>
      <c r="TR2446" s="121"/>
      <c r="TS2446" s="121"/>
      <c r="TT2446" s="121"/>
      <c r="TU2446" s="121"/>
      <c r="TV2446" s="121"/>
      <c r="TW2446" s="121"/>
      <c r="TX2446" s="121"/>
      <c r="TY2446" s="121"/>
      <c r="TZ2446" s="121"/>
      <c r="UA2446" s="121"/>
      <c r="UB2446" s="121"/>
      <c r="UC2446" s="121"/>
      <c r="UD2446" s="121"/>
      <c r="UE2446" s="121"/>
      <c r="UF2446" s="121"/>
      <c r="UG2446" s="121"/>
      <c r="UH2446" s="121"/>
      <c r="UI2446" s="121"/>
      <c r="UJ2446" s="121"/>
      <c r="UK2446" s="121"/>
      <c r="UL2446" s="121"/>
      <c r="UM2446" s="121"/>
      <c r="UN2446" s="121"/>
      <c r="UO2446" s="121"/>
      <c r="UP2446" s="121"/>
      <c r="UQ2446" s="121"/>
      <c r="UR2446" s="121"/>
      <c r="US2446" s="121"/>
      <c r="UT2446" s="121"/>
      <c r="UU2446" s="121"/>
      <c r="UV2446" s="121"/>
      <c r="UW2446" s="121"/>
      <c r="UX2446" s="121"/>
      <c r="UY2446" s="121"/>
      <c r="UZ2446" s="121"/>
      <c r="VA2446" s="121"/>
      <c r="VB2446" s="121"/>
      <c r="VC2446" s="121"/>
      <c r="VD2446" s="121"/>
      <c r="VE2446" s="121"/>
      <c r="VF2446" s="121"/>
      <c r="VG2446" s="121"/>
      <c r="VH2446" s="121"/>
      <c r="VI2446" s="121"/>
      <c r="VJ2446" s="121"/>
      <c r="VK2446" s="121"/>
      <c r="VL2446" s="121"/>
      <c r="VM2446" s="121"/>
      <c r="VN2446" s="121"/>
      <c r="VO2446" s="121"/>
      <c r="VP2446" s="121"/>
      <c r="VQ2446" s="121"/>
      <c r="VR2446" s="121"/>
      <c r="VS2446" s="121"/>
      <c r="VT2446" s="121"/>
      <c r="VU2446" s="121"/>
      <c r="VV2446" s="121"/>
      <c r="VW2446" s="121"/>
      <c r="VX2446" s="121"/>
      <c r="VY2446" s="121"/>
      <c r="VZ2446" s="121"/>
      <c r="WA2446" s="121"/>
      <c r="WB2446" s="121"/>
      <c r="WC2446" s="121"/>
      <c r="WD2446" s="121"/>
      <c r="WE2446" s="121"/>
      <c r="WF2446" s="121"/>
      <c r="WG2446" s="121"/>
      <c r="WH2446" s="121"/>
      <c r="WI2446" s="121"/>
      <c r="WJ2446" s="121"/>
      <c r="WK2446" s="121"/>
      <c r="WL2446" s="121"/>
      <c r="WM2446" s="121"/>
      <c r="WN2446" s="121"/>
      <c r="WO2446" s="121"/>
      <c r="WP2446" s="121"/>
      <c r="WQ2446" s="121"/>
      <c r="WR2446" s="121"/>
      <c r="WS2446" s="121"/>
      <c r="WT2446" s="121"/>
      <c r="WU2446" s="121"/>
      <c r="WV2446" s="121"/>
      <c r="WW2446" s="121"/>
      <c r="WX2446" s="121"/>
      <c r="WY2446" s="121"/>
      <c r="WZ2446" s="121"/>
      <c r="XA2446" s="121"/>
      <c r="XB2446" s="121"/>
      <c r="XC2446" s="121"/>
      <c r="XD2446" s="121"/>
      <c r="XE2446" s="121"/>
      <c r="XF2446" s="121"/>
      <c r="XG2446" s="121"/>
      <c r="XH2446" s="121"/>
      <c r="XI2446" s="121"/>
      <c r="XJ2446" s="121"/>
      <c r="XK2446" s="121"/>
      <c r="XL2446" s="121"/>
      <c r="XM2446" s="121"/>
      <c r="XN2446" s="121"/>
      <c r="XO2446" s="121"/>
      <c r="XP2446" s="121"/>
      <c r="XQ2446" s="121"/>
      <c r="XR2446" s="121"/>
      <c r="XS2446" s="121"/>
      <c r="XT2446" s="121"/>
      <c r="XU2446" s="121"/>
      <c r="XV2446" s="121"/>
      <c r="XW2446" s="121"/>
      <c r="XX2446" s="121"/>
      <c r="XY2446" s="121"/>
      <c r="XZ2446" s="121"/>
      <c r="YA2446" s="121"/>
      <c r="YB2446" s="121"/>
      <c r="YC2446" s="121"/>
      <c r="YD2446" s="121"/>
      <c r="YE2446" s="121"/>
      <c r="YF2446" s="121"/>
      <c r="YG2446" s="121"/>
      <c r="YH2446" s="121"/>
      <c r="YI2446" s="121"/>
      <c r="YJ2446" s="121"/>
      <c r="YK2446" s="121"/>
      <c r="YL2446" s="121"/>
      <c r="YM2446" s="121"/>
      <c r="YN2446" s="121"/>
      <c r="YO2446" s="121"/>
      <c r="YP2446" s="121"/>
      <c r="YQ2446" s="121"/>
      <c r="YR2446" s="121"/>
      <c r="YS2446" s="121"/>
      <c r="YT2446" s="121"/>
      <c r="YU2446" s="121"/>
      <c r="YV2446" s="121"/>
      <c r="YW2446" s="121"/>
      <c r="YX2446" s="121"/>
      <c r="YY2446" s="121"/>
      <c r="YZ2446" s="121"/>
      <c r="ZA2446" s="121"/>
      <c r="ZB2446" s="121"/>
      <c r="ZC2446" s="121"/>
      <c r="ZD2446" s="121"/>
      <c r="ZE2446" s="121"/>
      <c r="ZF2446" s="121"/>
      <c r="ZG2446" s="121"/>
      <c r="ZH2446" s="121"/>
      <c r="ZI2446" s="121"/>
      <c r="ZJ2446" s="121"/>
      <c r="ZK2446" s="121"/>
      <c r="ZL2446" s="121"/>
      <c r="ZM2446" s="121"/>
      <c r="ZN2446" s="121"/>
      <c r="ZO2446" s="121"/>
      <c r="ZP2446" s="121"/>
      <c r="ZQ2446" s="121"/>
      <c r="ZR2446" s="121"/>
      <c r="ZS2446" s="121"/>
      <c r="ZT2446" s="121"/>
      <c r="ZU2446" s="121"/>
      <c r="ZV2446" s="121"/>
      <c r="ZW2446" s="121"/>
      <c r="ZX2446" s="121"/>
      <c r="ZY2446" s="121"/>
      <c r="ZZ2446" s="121"/>
      <c r="AAA2446" s="121"/>
      <c r="AAB2446" s="121"/>
      <c r="AAC2446" s="121"/>
      <c r="AAD2446" s="121"/>
      <c r="AAE2446" s="121"/>
      <c r="AAF2446" s="121"/>
      <c r="AAG2446" s="121"/>
      <c r="AAH2446" s="121"/>
      <c r="AAI2446" s="121"/>
      <c r="AAJ2446" s="121"/>
      <c r="AAK2446" s="121"/>
      <c r="AAL2446" s="121"/>
      <c r="AAM2446" s="121"/>
      <c r="AAN2446" s="121"/>
      <c r="AAO2446" s="121"/>
      <c r="AAP2446" s="121"/>
      <c r="AAQ2446" s="121"/>
      <c r="AAR2446" s="121"/>
      <c r="AAS2446" s="121"/>
      <c r="AAT2446" s="121"/>
      <c r="AAU2446" s="121"/>
      <c r="AAV2446" s="121"/>
      <c r="AAW2446" s="121"/>
      <c r="AAX2446" s="121"/>
      <c r="AAY2446" s="121"/>
      <c r="AAZ2446" s="121"/>
      <c r="ABA2446" s="121"/>
      <c r="ABB2446" s="121"/>
      <c r="ABC2446" s="121"/>
      <c r="ABD2446" s="121"/>
      <c r="ABE2446" s="121"/>
      <c r="ABF2446" s="121"/>
      <c r="ABG2446" s="121"/>
      <c r="ABH2446" s="121"/>
      <c r="ABI2446" s="121"/>
      <c r="ABJ2446" s="121"/>
      <c r="ABK2446" s="121"/>
      <c r="ABL2446" s="121"/>
      <c r="ABM2446" s="121"/>
      <c r="ABN2446" s="121"/>
      <c r="ABO2446" s="121"/>
      <c r="ABP2446" s="121"/>
      <c r="ABQ2446" s="121"/>
      <c r="ABR2446" s="121"/>
      <c r="ABS2446" s="121"/>
      <c r="ABT2446" s="121"/>
      <c r="ABU2446" s="121"/>
      <c r="ABV2446" s="121"/>
      <c r="ABW2446" s="121"/>
      <c r="ABX2446" s="121"/>
      <c r="ABY2446" s="121"/>
      <c r="ABZ2446" s="121"/>
      <c r="ACA2446" s="121"/>
      <c r="ACB2446" s="121"/>
      <c r="ACC2446" s="121"/>
      <c r="ACD2446" s="121"/>
      <c r="ACE2446" s="121"/>
      <c r="ACF2446" s="121"/>
      <c r="ACG2446" s="121"/>
      <c r="ACH2446" s="121"/>
      <c r="ACI2446" s="121"/>
      <c r="ACJ2446" s="121"/>
      <c r="ACK2446" s="121"/>
      <c r="ACL2446" s="121"/>
      <c r="ACM2446" s="121"/>
      <c r="ACN2446" s="121"/>
      <c r="ACO2446" s="121"/>
      <c r="ACP2446" s="121"/>
      <c r="ACQ2446" s="121"/>
      <c r="ACR2446" s="121"/>
      <c r="ACS2446" s="121"/>
      <c r="ACT2446" s="121"/>
      <c r="ACU2446" s="121"/>
      <c r="ACV2446" s="121"/>
      <c r="ACW2446" s="121"/>
      <c r="ACX2446" s="121"/>
      <c r="ACY2446" s="121"/>
      <c r="ACZ2446" s="121"/>
      <c r="ADA2446" s="121"/>
      <c r="ADB2446" s="121"/>
      <c r="ADC2446" s="121"/>
      <c r="ADD2446" s="121"/>
      <c r="ADE2446" s="121"/>
      <c r="ADF2446" s="121"/>
      <c r="ADG2446" s="121"/>
      <c r="ADH2446" s="121"/>
      <c r="ADI2446" s="121"/>
      <c r="ADJ2446" s="121"/>
      <c r="ADK2446" s="121"/>
      <c r="ADL2446" s="121"/>
      <c r="ADM2446" s="121"/>
      <c r="ADN2446" s="121"/>
      <c r="ADO2446" s="121"/>
      <c r="ADP2446" s="121"/>
      <c r="ADQ2446" s="121"/>
      <c r="ADR2446" s="121"/>
      <c r="ADS2446" s="121"/>
      <c r="ADT2446" s="121"/>
      <c r="ADU2446" s="121"/>
      <c r="ADV2446" s="121"/>
      <c r="ADW2446" s="121"/>
      <c r="ADX2446" s="121"/>
      <c r="ADY2446" s="121"/>
      <c r="ADZ2446" s="121"/>
      <c r="AEA2446" s="121"/>
      <c r="AEB2446" s="121"/>
      <c r="AEC2446" s="121"/>
      <c r="AED2446" s="121"/>
      <c r="AEE2446" s="121"/>
      <c r="AEF2446" s="121"/>
      <c r="AEG2446" s="121"/>
      <c r="AEH2446" s="121"/>
      <c r="AEI2446" s="121"/>
      <c r="AEJ2446" s="121"/>
      <c r="AEK2446" s="121"/>
      <c r="AEL2446" s="121"/>
      <c r="AEM2446" s="121"/>
      <c r="AEN2446" s="121"/>
      <c r="AEO2446" s="121"/>
      <c r="AEP2446" s="121"/>
      <c r="AEQ2446" s="121"/>
      <c r="AER2446" s="121"/>
      <c r="AES2446" s="121"/>
      <c r="AET2446" s="121"/>
      <c r="AEU2446" s="121"/>
      <c r="AEV2446" s="121"/>
      <c r="AEW2446" s="121"/>
      <c r="AEX2446" s="121"/>
      <c r="AEY2446" s="121"/>
      <c r="AEZ2446" s="121"/>
      <c r="AFA2446" s="121"/>
      <c r="AFB2446" s="121"/>
      <c r="AFC2446" s="121"/>
      <c r="AFD2446" s="121"/>
      <c r="AFE2446" s="121"/>
      <c r="AFF2446" s="121"/>
      <c r="AFG2446" s="121"/>
      <c r="AFH2446" s="121"/>
      <c r="AFI2446" s="121"/>
      <c r="AFJ2446" s="121"/>
      <c r="AFK2446" s="121"/>
      <c r="AFL2446" s="121"/>
      <c r="AFM2446" s="121"/>
      <c r="AFN2446" s="121"/>
      <c r="AFO2446" s="121"/>
      <c r="AFP2446" s="121"/>
      <c r="AFQ2446" s="121"/>
      <c r="AFR2446" s="121"/>
      <c r="AFS2446" s="121"/>
      <c r="AFT2446" s="121"/>
      <c r="AFU2446" s="121"/>
      <c r="AFV2446" s="121"/>
      <c r="AFW2446" s="121"/>
      <c r="AFX2446" s="121"/>
      <c r="AFY2446" s="121"/>
      <c r="AFZ2446" s="121"/>
      <c r="AGA2446" s="121"/>
      <c r="AGB2446" s="121"/>
      <c r="AGC2446" s="121"/>
      <c r="AGD2446" s="121"/>
      <c r="AGE2446" s="121"/>
      <c r="AGF2446" s="121"/>
      <c r="AGG2446" s="121"/>
      <c r="AGH2446" s="121"/>
      <c r="AGI2446" s="121"/>
      <c r="AGJ2446" s="121"/>
      <c r="AGK2446" s="121"/>
      <c r="AGL2446" s="121"/>
      <c r="AGM2446" s="121"/>
      <c r="AGN2446" s="121"/>
      <c r="AGO2446" s="121"/>
      <c r="AGP2446" s="121"/>
      <c r="AGQ2446" s="121"/>
      <c r="AGR2446" s="121"/>
      <c r="AGS2446" s="121"/>
      <c r="AGT2446" s="121"/>
      <c r="AGU2446" s="121"/>
      <c r="AGV2446" s="121"/>
      <c r="AGW2446" s="121"/>
      <c r="AGX2446" s="121"/>
      <c r="AGY2446" s="121"/>
      <c r="AGZ2446" s="121"/>
      <c r="AHA2446" s="121"/>
      <c r="AHB2446" s="121"/>
      <c r="AHC2446" s="121"/>
      <c r="AHD2446" s="121"/>
      <c r="AHE2446" s="121"/>
      <c r="AHF2446" s="121"/>
      <c r="AHG2446" s="121"/>
      <c r="AHH2446" s="121"/>
      <c r="AHI2446" s="121"/>
      <c r="AHJ2446" s="121"/>
      <c r="AHK2446" s="121"/>
      <c r="AHL2446" s="121"/>
      <c r="AHM2446" s="121"/>
      <c r="AHN2446" s="121"/>
      <c r="AHO2446" s="121"/>
      <c r="AHP2446" s="121"/>
      <c r="AHQ2446" s="121"/>
      <c r="AHR2446" s="121"/>
      <c r="AHS2446" s="121"/>
      <c r="AHT2446" s="121"/>
      <c r="AHU2446" s="121"/>
      <c r="AHV2446" s="121"/>
      <c r="AHW2446" s="121"/>
      <c r="AHX2446" s="121"/>
      <c r="AHY2446" s="121"/>
      <c r="AHZ2446" s="121"/>
      <c r="AIA2446" s="121"/>
      <c r="AIB2446" s="121"/>
      <c r="AIC2446" s="121"/>
      <c r="AID2446" s="121"/>
      <c r="AIE2446" s="121"/>
      <c r="AIF2446" s="121"/>
      <c r="AIG2446" s="121"/>
      <c r="AIH2446" s="121"/>
      <c r="AII2446" s="121"/>
      <c r="AIJ2446" s="121"/>
      <c r="AIK2446" s="121"/>
      <c r="AIL2446" s="121"/>
      <c r="AIM2446" s="121"/>
      <c r="AIN2446" s="121"/>
      <c r="AIO2446" s="121"/>
      <c r="AIP2446" s="121"/>
      <c r="AIQ2446" s="121"/>
      <c r="AIR2446" s="121"/>
      <c r="AIS2446" s="121"/>
      <c r="AIT2446" s="121"/>
      <c r="AIU2446" s="121"/>
      <c r="AIV2446" s="121"/>
      <c r="AIW2446" s="121"/>
      <c r="AIX2446" s="121"/>
      <c r="AIY2446" s="121"/>
      <c r="AIZ2446" s="121"/>
      <c r="AJA2446" s="121"/>
      <c r="AJB2446" s="121"/>
      <c r="AJC2446" s="121"/>
      <c r="AJD2446" s="121"/>
      <c r="AJE2446" s="121"/>
      <c r="AJF2446" s="121"/>
      <c r="AJG2446" s="121"/>
      <c r="AJH2446" s="121"/>
      <c r="AJI2446" s="121"/>
      <c r="AJJ2446" s="121"/>
      <c r="AJK2446" s="121"/>
      <c r="AJL2446" s="121"/>
      <c r="AJM2446" s="121"/>
      <c r="AJN2446" s="121"/>
      <c r="AJO2446" s="121"/>
      <c r="AJP2446" s="121"/>
      <c r="AJQ2446" s="121"/>
      <c r="AJR2446" s="121"/>
      <c r="AJS2446" s="121"/>
      <c r="AJT2446" s="121"/>
      <c r="AJU2446" s="121"/>
      <c r="AJV2446" s="121"/>
      <c r="AJW2446" s="121"/>
      <c r="AJX2446" s="121"/>
      <c r="AJY2446" s="121"/>
      <c r="AJZ2446" s="121"/>
      <c r="AKA2446" s="121"/>
      <c r="AKB2446" s="121"/>
      <c r="AKC2446" s="121"/>
      <c r="AKD2446" s="121"/>
      <c r="AKE2446" s="121"/>
      <c r="AKF2446" s="121"/>
      <c r="AKG2446" s="121"/>
      <c r="AKH2446" s="121"/>
      <c r="AKI2446" s="121"/>
      <c r="AKJ2446" s="121"/>
      <c r="AKK2446" s="121"/>
      <c r="AKL2446" s="121"/>
      <c r="AKM2446" s="121"/>
      <c r="AKN2446" s="121"/>
      <c r="AKO2446" s="121"/>
      <c r="AKP2446" s="121"/>
      <c r="AKQ2446" s="121"/>
      <c r="AKR2446" s="121"/>
      <c r="AKS2446" s="121"/>
      <c r="AKT2446" s="121"/>
      <c r="AKU2446" s="121"/>
      <c r="AKV2446" s="121"/>
      <c r="AKW2446" s="121"/>
      <c r="AKX2446" s="121"/>
      <c r="AKY2446" s="121"/>
      <c r="AKZ2446" s="121"/>
      <c r="ALA2446" s="121"/>
      <c r="ALB2446" s="121"/>
      <c r="ALC2446" s="121"/>
      <c r="ALD2446" s="121"/>
      <c r="ALE2446" s="121"/>
      <c r="ALF2446" s="121"/>
      <c r="ALG2446" s="121"/>
      <c r="ALH2446" s="121"/>
      <c r="ALI2446" s="121"/>
      <c r="ALJ2446" s="121"/>
      <c r="ALK2446" s="121"/>
      <c r="ALL2446" s="121"/>
      <c r="ALM2446" s="121"/>
      <c r="ALN2446" s="121"/>
      <c r="ALO2446" s="121"/>
      <c r="ALP2446" s="121"/>
      <c r="ALQ2446" s="121"/>
      <c r="ALR2446" s="121"/>
      <c r="ALS2446" s="121"/>
      <c r="ALT2446" s="121"/>
      <c r="ALU2446" s="121"/>
      <c r="ALV2446" s="121"/>
      <c r="ALW2446" s="121"/>
      <c r="ALX2446" s="121"/>
      <c r="ALY2446" s="121"/>
      <c r="ALZ2446" s="121"/>
      <c r="AMA2446" s="121"/>
      <c r="AMB2446" s="121"/>
      <c r="AMC2446" s="121"/>
      <c r="AMD2446" s="121"/>
      <c r="AME2446" s="121"/>
      <c r="AMF2446" s="121"/>
      <c r="AMG2446" s="121"/>
      <c r="AMH2446" s="121"/>
      <c r="AMI2446" s="121"/>
      <c r="AMJ2446" s="121"/>
      <c r="AMK2446" s="121"/>
    </row>
    <row r="2447" spans="1:1025" s="108" customFormat="1" ht="64.8">
      <c r="A2447" s="15">
        <v>2444</v>
      </c>
      <c r="B2447" s="16" t="s">
        <v>26</v>
      </c>
      <c r="C2447" s="16" t="s">
        <v>6089</v>
      </c>
      <c r="D2447" s="16" t="s">
        <v>6090</v>
      </c>
      <c r="E2447" s="16" t="s">
        <v>4446</v>
      </c>
      <c r="F2447" s="16" t="s">
        <v>938</v>
      </c>
      <c r="G2447" s="16" t="s">
        <v>5482</v>
      </c>
      <c r="H2447" s="16" t="s">
        <v>6091</v>
      </c>
      <c r="I2447" s="16" t="s">
        <v>4447</v>
      </c>
      <c r="J2447" s="16" t="s">
        <v>6094</v>
      </c>
      <c r="K2447" s="16" t="s">
        <v>4448</v>
      </c>
      <c r="L2447" s="16" t="s">
        <v>4449</v>
      </c>
      <c r="M2447" s="16"/>
      <c r="N2447" s="121"/>
      <c r="O2447" s="121"/>
      <c r="P2447" s="121"/>
      <c r="Q2447" s="121"/>
      <c r="R2447" s="121"/>
      <c r="S2447" s="121"/>
      <c r="T2447" s="121"/>
      <c r="U2447" s="121"/>
      <c r="V2447" s="121"/>
      <c r="W2447" s="121"/>
      <c r="X2447" s="121"/>
      <c r="Y2447" s="121"/>
      <c r="Z2447" s="121"/>
      <c r="AA2447" s="121"/>
      <c r="AB2447" s="121"/>
      <c r="AC2447" s="121"/>
      <c r="AD2447" s="121"/>
      <c r="AE2447" s="121"/>
      <c r="AF2447" s="121"/>
      <c r="AG2447" s="121"/>
      <c r="AH2447" s="121"/>
      <c r="AI2447" s="121"/>
      <c r="AJ2447" s="121"/>
      <c r="AK2447" s="121"/>
      <c r="AL2447" s="121"/>
      <c r="AM2447" s="121"/>
      <c r="AN2447" s="121"/>
      <c r="AO2447" s="121"/>
      <c r="AP2447" s="121"/>
      <c r="AQ2447" s="121"/>
      <c r="AR2447" s="121"/>
      <c r="AS2447" s="121"/>
      <c r="AT2447" s="121"/>
      <c r="AU2447" s="121"/>
      <c r="AV2447" s="121"/>
      <c r="AW2447" s="121"/>
      <c r="AX2447" s="121"/>
      <c r="AY2447" s="121"/>
      <c r="AZ2447" s="121"/>
      <c r="BA2447" s="121"/>
      <c r="BB2447" s="121"/>
      <c r="BC2447" s="121"/>
      <c r="BD2447" s="121"/>
      <c r="BE2447" s="121"/>
      <c r="BF2447" s="121"/>
      <c r="BG2447" s="121"/>
      <c r="BH2447" s="121"/>
      <c r="BI2447" s="121"/>
      <c r="BJ2447" s="121"/>
      <c r="BK2447" s="121"/>
      <c r="BL2447" s="121"/>
      <c r="BM2447" s="121"/>
      <c r="BN2447" s="121"/>
      <c r="BO2447" s="121"/>
      <c r="BP2447" s="121"/>
      <c r="BQ2447" s="121"/>
      <c r="BR2447" s="121"/>
      <c r="BS2447" s="121"/>
      <c r="BT2447" s="121"/>
      <c r="BU2447" s="121"/>
      <c r="BV2447" s="121"/>
      <c r="BW2447" s="121"/>
      <c r="BX2447" s="121"/>
      <c r="BY2447" s="121"/>
      <c r="BZ2447" s="121"/>
      <c r="CA2447" s="121"/>
      <c r="CB2447" s="121"/>
      <c r="CC2447" s="121"/>
      <c r="CD2447" s="121"/>
      <c r="CE2447" s="121"/>
      <c r="CF2447" s="121"/>
      <c r="CG2447" s="121"/>
      <c r="CH2447" s="121"/>
      <c r="CI2447" s="121"/>
      <c r="CJ2447" s="121"/>
      <c r="CK2447" s="121"/>
      <c r="CL2447" s="121"/>
      <c r="CM2447" s="121"/>
      <c r="CN2447" s="121"/>
      <c r="CO2447" s="121"/>
      <c r="CP2447" s="121"/>
      <c r="CQ2447" s="121"/>
      <c r="CR2447" s="121"/>
      <c r="CS2447" s="121"/>
      <c r="CT2447" s="121"/>
      <c r="CU2447" s="121"/>
      <c r="CV2447" s="121"/>
      <c r="CW2447" s="121"/>
      <c r="CX2447" s="121"/>
      <c r="CY2447" s="121"/>
      <c r="CZ2447" s="121"/>
      <c r="DA2447" s="121"/>
      <c r="DB2447" s="121"/>
      <c r="DC2447" s="121"/>
      <c r="DD2447" s="121"/>
      <c r="DE2447" s="121"/>
      <c r="DF2447" s="121"/>
      <c r="DG2447" s="121"/>
      <c r="DH2447" s="121"/>
      <c r="DI2447" s="121"/>
      <c r="DJ2447" s="121"/>
      <c r="DK2447" s="121"/>
      <c r="DL2447" s="121"/>
      <c r="DM2447" s="121"/>
      <c r="DN2447" s="121"/>
      <c r="DO2447" s="121"/>
      <c r="DP2447" s="121"/>
      <c r="DQ2447" s="121"/>
      <c r="DR2447" s="121"/>
      <c r="DS2447" s="121"/>
      <c r="DT2447" s="121"/>
      <c r="DU2447" s="121"/>
      <c r="DV2447" s="121"/>
      <c r="DW2447" s="121"/>
      <c r="DX2447" s="121"/>
      <c r="DY2447" s="121"/>
      <c r="DZ2447" s="121"/>
      <c r="EA2447" s="121"/>
      <c r="EB2447" s="121"/>
      <c r="EC2447" s="121"/>
      <c r="ED2447" s="121"/>
      <c r="EE2447" s="121"/>
      <c r="EF2447" s="121"/>
      <c r="EG2447" s="121"/>
      <c r="EH2447" s="121"/>
      <c r="EI2447" s="121"/>
      <c r="EJ2447" s="121"/>
      <c r="EK2447" s="121"/>
      <c r="EL2447" s="121"/>
      <c r="EM2447" s="121"/>
      <c r="EN2447" s="121"/>
      <c r="EO2447" s="121"/>
      <c r="EP2447" s="121"/>
      <c r="EQ2447" s="121"/>
      <c r="ER2447" s="121"/>
      <c r="ES2447" s="121"/>
      <c r="ET2447" s="121"/>
      <c r="EU2447" s="121"/>
      <c r="EV2447" s="121"/>
      <c r="EW2447" s="121"/>
      <c r="EX2447" s="121"/>
      <c r="EY2447" s="121"/>
      <c r="EZ2447" s="121"/>
      <c r="FA2447" s="121"/>
      <c r="FB2447" s="121"/>
      <c r="FC2447" s="121"/>
      <c r="FD2447" s="121"/>
      <c r="FE2447" s="121"/>
      <c r="FF2447" s="121"/>
      <c r="FG2447" s="121"/>
      <c r="FH2447" s="121"/>
      <c r="FI2447" s="121"/>
      <c r="FJ2447" s="121"/>
      <c r="FK2447" s="121"/>
      <c r="FL2447" s="121"/>
      <c r="FM2447" s="121"/>
      <c r="FN2447" s="121"/>
      <c r="FO2447" s="121"/>
      <c r="FP2447" s="121"/>
      <c r="FQ2447" s="121"/>
      <c r="FR2447" s="121"/>
      <c r="FS2447" s="121"/>
      <c r="FT2447" s="121"/>
      <c r="FU2447" s="121"/>
      <c r="FV2447" s="121"/>
      <c r="FW2447" s="121"/>
      <c r="FX2447" s="121"/>
      <c r="FY2447" s="121"/>
      <c r="FZ2447" s="121"/>
      <c r="GA2447" s="121"/>
      <c r="GB2447" s="121"/>
      <c r="GC2447" s="121"/>
      <c r="GD2447" s="121"/>
      <c r="GE2447" s="121"/>
      <c r="GF2447" s="121"/>
      <c r="GG2447" s="121"/>
      <c r="GH2447" s="121"/>
      <c r="GI2447" s="121"/>
      <c r="GJ2447" s="121"/>
      <c r="GK2447" s="121"/>
      <c r="GL2447" s="121"/>
      <c r="GM2447" s="121"/>
      <c r="GN2447" s="121"/>
      <c r="GO2447" s="121"/>
      <c r="GP2447" s="121"/>
      <c r="GQ2447" s="121"/>
      <c r="GR2447" s="121"/>
      <c r="GS2447" s="121"/>
      <c r="GT2447" s="121"/>
      <c r="GU2447" s="121"/>
      <c r="GV2447" s="121"/>
      <c r="GW2447" s="121"/>
      <c r="GX2447" s="121"/>
      <c r="GY2447" s="121"/>
      <c r="GZ2447" s="121"/>
      <c r="HA2447" s="121"/>
      <c r="HB2447" s="121"/>
      <c r="HC2447" s="121"/>
      <c r="HD2447" s="121"/>
      <c r="HE2447" s="121"/>
      <c r="HF2447" s="121"/>
      <c r="HG2447" s="121"/>
      <c r="HH2447" s="121"/>
      <c r="HI2447" s="121"/>
      <c r="HJ2447" s="121"/>
      <c r="HK2447" s="121"/>
      <c r="HL2447" s="121"/>
      <c r="HM2447" s="121"/>
      <c r="HN2447" s="121"/>
      <c r="HO2447" s="121"/>
      <c r="HP2447" s="121"/>
      <c r="HQ2447" s="121"/>
      <c r="HR2447" s="121"/>
      <c r="HS2447" s="121"/>
      <c r="HT2447" s="121"/>
      <c r="HU2447" s="121"/>
      <c r="HV2447" s="121"/>
      <c r="HW2447" s="121"/>
      <c r="HX2447" s="121"/>
      <c r="HY2447" s="121"/>
      <c r="HZ2447" s="121"/>
      <c r="IA2447" s="121"/>
      <c r="IB2447" s="121"/>
      <c r="IC2447" s="121"/>
      <c r="ID2447" s="121"/>
      <c r="IE2447" s="121"/>
      <c r="IF2447" s="121"/>
      <c r="IG2447" s="121"/>
      <c r="IH2447" s="121"/>
      <c r="II2447" s="121"/>
      <c r="IJ2447" s="121"/>
      <c r="IK2447" s="121"/>
      <c r="IL2447" s="121"/>
      <c r="IM2447" s="121"/>
      <c r="IN2447" s="121"/>
      <c r="IO2447" s="121"/>
      <c r="IP2447" s="121"/>
      <c r="IQ2447" s="121"/>
      <c r="IR2447" s="121"/>
      <c r="IS2447" s="121"/>
      <c r="IT2447" s="121"/>
      <c r="IU2447" s="121"/>
      <c r="IV2447" s="121"/>
      <c r="IW2447" s="121"/>
      <c r="IX2447" s="121"/>
      <c r="IY2447" s="121"/>
      <c r="IZ2447" s="121"/>
      <c r="JA2447" s="121"/>
      <c r="JB2447" s="121"/>
      <c r="JC2447" s="121"/>
      <c r="JD2447" s="121"/>
      <c r="JE2447" s="121"/>
      <c r="JF2447" s="121"/>
      <c r="JG2447" s="121"/>
      <c r="JH2447" s="121"/>
      <c r="JI2447" s="121"/>
      <c r="JJ2447" s="121"/>
      <c r="JK2447" s="121"/>
      <c r="JL2447" s="121"/>
      <c r="JM2447" s="121"/>
      <c r="JN2447" s="121"/>
      <c r="JO2447" s="121"/>
      <c r="JP2447" s="121"/>
      <c r="JQ2447" s="121"/>
      <c r="JR2447" s="121"/>
      <c r="JS2447" s="121"/>
      <c r="JT2447" s="121"/>
      <c r="JU2447" s="121"/>
      <c r="JV2447" s="121"/>
      <c r="JW2447" s="121"/>
      <c r="JX2447" s="121"/>
      <c r="JY2447" s="121"/>
      <c r="JZ2447" s="121"/>
      <c r="KA2447" s="121"/>
      <c r="KB2447" s="121"/>
      <c r="KC2447" s="121"/>
      <c r="KD2447" s="121"/>
      <c r="KE2447" s="121"/>
      <c r="KF2447" s="121"/>
      <c r="KG2447" s="121"/>
      <c r="KH2447" s="121"/>
      <c r="KI2447" s="121"/>
      <c r="KJ2447" s="121"/>
      <c r="KK2447" s="121"/>
      <c r="KL2447" s="121"/>
      <c r="KM2447" s="121"/>
      <c r="KN2447" s="121"/>
      <c r="KO2447" s="121"/>
      <c r="KP2447" s="121"/>
      <c r="KQ2447" s="121"/>
      <c r="KR2447" s="121"/>
      <c r="KS2447" s="121"/>
      <c r="KT2447" s="121"/>
      <c r="KU2447" s="121"/>
      <c r="KV2447" s="121"/>
      <c r="KW2447" s="121"/>
      <c r="KX2447" s="121"/>
      <c r="KY2447" s="121"/>
      <c r="KZ2447" s="121"/>
      <c r="LA2447" s="121"/>
      <c r="LB2447" s="121"/>
      <c r="LC2447" s="121"/>
      <c r="LD2447" s="121"/>
      <c r="LE2447" s="121"/>
      <c r="LF2447" s="121"/>
      <c r="LG2447" s="121"/>
      <c r="LH2447" s="121"/>
      <c r="LI2447" s="121"/>
      <c r="LJ2447" s="121"/>
      <c r="LK2447" s="121"/>
      <c r="LL2447" s="121"/>
      <c r="LM2447" s="121"/>
      <c r="LN2447" s="121"/>
      <c r="LO2447" s="121"/>
      <c r="LP2447" s="121"/>
      <c r="LQ2447" s="121"/>
      <c r="LR2447" s="121"/>
      <c r="LS2447" s="121"/>
      <c r="LT2447" s="121"/>
      <c r="LU2447" s="121"/>
      <c r="LV2447" s="121"/>
      <c r="LW2447" s="121"/>
      <c r="LX2447" s="121"/>
      <c r="LY2447" s="121"/>
      <c r="LZ2447" s="121"/>
      <c r="MA2447" s="121"/>
      <c r="MB2447" s="121"/>
      <c r="MC2447" s="121"/>
      <c r="MD2447" s="121"/>
      <c r="ME2447" s="121"/>
      <c r="MF2447" s="121"/>
      <c r="MG2447" s="121"/>
      <c r="MH2447" s="121"/>
      <c r="MI2447" s="121"/>
      <c r="MJ2447" s="121"/>
      <c r="MK2447" s="121"/>
      <c r="ML2447" s="121"/>
      <c r="MM2447" s="121"/>
      <c r="MN2447" s="121"/>
      <c r="MO2447" s="121"/>
      <c r="MP2447" s="121"/>
      <c r="MQ2447" s="121"/>
      <c r="MR2447" s="121"/>
      <c r="MS2447" s="121"/>
      <c r="MT2447" s="121"/>
      <c r="MU2447" s="121"/>
      <c r="MV2447" s="121"/>
      <c r="MW2447" s="121"/>
      <c r="MX2447" s="121"/>
      <c r="MY2447" s="121"/>
      <c r="MZ2447" s="121"/>
      <c r="NA2447" s="121"/>
      <c r="NB2447" s="121"/>
      <c r="NC2447" s="121"/>
      <c r="ND2447" s="121"/>
      <c r="NE2447" s="121"/>
      <c r="NF2447" s="121"/>
      <c r="NG2447" s="121"/>
      <c r="NH2447" s="121"/>
      <c r="NI2447" s="121"/>
      <c r="NJ2447" s="121"/>
      <c r="NK2447" s="121"/>
      <c r="NL2447" s="121"/>
      <c r="NM2447" s="121"/>
      <c r="NN2447" s="121"/>
      <c r="NO2447" s="121"/>
      <c r="NP2447" s="121"/>
      <c r="NQ2447" s="121"/>
      <c r="NR2447" s="121"/>
      <c r="NS2447" s="121"/>
      <c r="NT2447" s="121"/>
      <c r="NU2447" s="121"/>
      <c r="NV2447" s="121"/>
      <c r="NW2447" s="121"/>
      <c r="NX2447" s="121"/>
      <c r="NY2447" s="121"/>
      <c r="NZ2447" s="121"/>
      <c r="OA2447" s="121"/>
      <c r="OB2447" s="121"/>
      <c r="OC2447" s="121"/>
      <c r="OD2447" s="121"/>
      <c r="OE2447" s="121"/>
      <c r="OF2447" s="121"/>
      <c r="OG2447" s="121"/>
      <c r="OH2447" s="121"/>
      <c r="OI2447" s="121"/>
      <c r="OJ2447" s="121"/>
      <c r="OK2447" s="121"/>
      <c r="OL2447" s="121"/>
      <c r="OM2447" s="121"/>
      <c r="ON2447" s="121"/>
      <c r="OO2447" s="121"/>
      <c r="OP2447" s="121"/>
      <c r="OQ2447" s="121"/>
      <c r="OR2447" s="121"/>
      <c r="OS2447" s="121"/>
      <c r="OT2447" s="121"/>
      <c r="OU2447" s="121"/>
      <c r="OV2447" s="121"/>
      <c r="OW2447" s="121"/>
      <c r="OX2447" s="121"/>
      <c r="OY2447" s="121"/>
      <c r="OZ2447" s="121"/>
      <c r="PA2447" s="121"/>
      <c r="PB2447" s="121"/>
      <c r="PC2447" s="121"/>
      <c r="PD2447" s="121"/>
      <c r="PE2447" s="121"/>
      <c r="PF2447" s="121"/>
      <c r="PG2447" s="121"/>
      <c r="PH2447" s="121"/>
      <c r="PI2447" s="121"/>
      <c r="PJ2447" s="121"/>
      <c r="PK2447" s="121"/>
      <c r="PL2447" s="121"/>
      <c r="PM2447" s="121"/>
      <c r="PN2447" s="121"/>
      <c r="PO2447" s="121"/>
      <c r="PP2447" s="121"/>
      <c r="PQ2447" s="121"/>
      <c r="PR2447" s="121"/>
      <c r="PS2447" s="121"/>
      <c r="PT2447" s="121"/>
      <c r="PU2447" s="121"/>
      <c r="PV2447" s="121"/>
      <c r="PW2447" s="121"/>
      <c r="PX2447" s="121"/>
      <c r="PY2447" s="121"/>
      <c r="PZ2447" s="121"/>
      <c r="QA2447" s="121"/>
      <c r="QB2447" s="121"/>
      <c r="QC2447" s="121"/>
      <c r="QD2447" s="121"/>
      <c r="QE2447" s="121"/>
      <c r="QF2447" s="121"/>
      <c r="QG2447" s="121"/>
      <c r="QH2447" s="121"/>
      <c r="QI2447" s="121"/>
      <c r="QJ2447" s="121"/>
      <c r="QK2447" s="121"/>
      <c r="QL2447" s="121"/>
      <c r="QM2447" s="121"/>
      <c r="QN2447" s="121"/>
      <c r="QO2447" s="121"/>
      <c r="QP2447" s="121"/>
      <c r="QQ2447" s="121"/>
      <c r="QR2447" s="121"/>
      <c r="QS2447" s="121"/>
      <c r="QT2447" s="121"/>
      <c r="QU2447" s="121"/>
      <c r="QV2447" s="121"/>
      <c r="QW2447" s="121"/>
      <c r="QX2447" s="121"/>
      <c r="QY2447" s="121"/>
      <c r="QZ2447" s="121"/>
      <c r="RA2447" s="121"/>
      <c r="RB2447" s="121"/>
      <c r="RC2447" s="121"/>
      <c r="RD2447" s="121"/>
      <c r="RE2447" s="121"/>
      <c r="RF2447" s="121"/>
      <c r="RG2447" s="121"/>
      <c r="RH2447" s="121"/>
      <c r="RI2447" s="121"/>
      <c r="RJ2447" s="121"/>
      <c r="RK2447" s="121"/>
      <c r="RL2447" s="121"/>
      <c r="RM2447" s="121"/>
      <c r="RN2447" s="121"/>
      <c r="RO2447" s="121"/>
      <c r="RP2447" s="121"/>
      <c r="RQ2447" s="121"/>
      <c r="RR2447" s="121"/>
      <c r="RS2447" s="121"/>
      <c r="RT2447" s="121"/>
      <c r="RU2447" s="121"/>
      <c r="RV2447" s="121"/>
      <c r="RW2447" s="121"/>
      <c r="RX2447" s="121"/>
      <c r="RY2447" s="121"/>
      <c r="RZ2447" s="121"/>
      <c r="SA2447" s="121"/>
      <c r="SB2447" s="121"/>
      <c r="SC2447" s="121"/>
      <c r="SD2447" s="121"/>
      <c r="SE2447" s="121"/>
      <c r="SF2447" s="121"/>
      <c r="SG2447" s="121"/>
      <c r="SH2447" s="121"/>
      <c r="SI2447" s="121"/>
      <c r="SJ2447" s="121"/>
      <c r="SK2447" s="121"/>
      <c r="SL2447" s="121"/>
      <c r="SM2447" s="121"/>
      <c r="SN2447" s="121"/>
      <c r="SO2447" s="121"/>
      <c r="SP2447" s="121"/>
      <c r="SQ2447" s="121"/>
      <c r="SR2447" s="121"/>
      <c r="SS2447" s="121"/>
      <c r="ST2447" s="121"/>
      <c r="SU2447" s="121"/>
      <c r="SV2447" s="121"/>
      <c r="SW2447" s="121"/>
      <c r="SX2447" s="121"/>
      <c r="SY2447" s="121"/>
      <c r="SZ2447" s="121"/>
      <c r="TA2447" s="121"/>
      <c r="TB2447" s="121"/>
      <c r="TC2447" s="121"/>
      <c r="TD2447" s="121"/>
      <c r="TE2447" s="121"/>
      <c r="TF2447" s="121"/>
      <c r="TG2447" s="121"/>
      <c r="TH2447" s="121"/>
      <c r="TI2447" s="121"/>
      <c r="TJ2447" s="121"/>
      <c r="TK2447" s="121"/>
      <c r="TL2447" s="121"/>
      <c r="TM2447" s="121"/>
      <c r="TN2447" s="121"/>
      <c r="TO2447" s="121"/>
      <c r="TP2447" s="121"/>
      <c r="TQ2447" s="121"/>
      <c r="TR2447" s="121"/>
      <c r="TS2447" s="121"/>
      <c r="TT2447" s="121"/>
      <c r="TU2447" s="121"/>
      <c r="TV2447" s="121"/>
      <c r="TW2447" s="121"/>
      <c r="TX2447" s="121"/>
      <c r="TY2447" s="121"/>
      <c r="TZ2447" s="121"/>
      <c r="UA2447" s="121"/>
      <c r="UB2447" s="121"/>
      <c r="UC2447" s="121"/>
      <c r="UD2447" s="121"/>
      <c r="UE2447" s="121"/>
      <c r="UF2447" s="121"/>
      <c r="UG2447" s="121"/>
      <c r="UH2447" s="121"/>
      <c r="UI2447" s="121"/>
      <c r="UJ2447" s="121"/>
      <c r="UK2447" s="121"/>
      <c r="UL2447" s="121"/>
      <c r="UM2447" s="121"/>
      <c r="UN2447" s="121"/>
      <c r="UO2447" s="121"/>
      <c r="UP2447" s="121"/>
      <c r="UQ2447" s="121"/>
      <c r="UR2447" s="121"/>
      <c r="US2447" s="121"/>
      <c r="UT2447" s="121"/>
      <c r="UU2447" s="121"/>
      <c r="UV2447" s="121"/>
      <c r="UW2447" s="121"/>
      <c r="UX2447" s="121"/>
      <c r="UY2447" s="121"/>
      <c r="UZ2447" s="121"/>
      <c r="VA2447" s="121"/>
      <c r="VB2447" s="121"/>
      <c r="VC2447" s="121"/>
      <c r="VD2447" s="121"/>
      <c r="VE2447" s="121"/>
      <c r="VF2447" s="121"/>
      <c r="VG2447" s="121"/>
      <c r="VH2447" s="121"/>
      <c r="VI2447" s="121"/>
      <c r="VJ2447" s="121"/>
      <c r="VK2447" s="121"/>
      <c r="VL2447" s="121"/>
      <c r="VM2447" s="121"/>
      <c r="VN2447" s="121"/>
      <c r="VO2447" s="121"/>
      <c r="VP2447" s="121"/>
      <c r="VQ2447" s="121"/>
      <c r="VR2447" s="121"/>
      <c r="VS2447" s="121"/>
      <c r="VT2447" s="121"/>
      <c r="VU2447" s="121"/>
      <c r="VV2447" s="121"/>
      <c r="VW2447" s="121"/>
      <c r="VX2447" s="121"/>
      <c r="VY2447" s="121"/>
      <c r="VZ2447" s="121"/>
      <c r="WA2447" s="121"/>
      <c r="WB2447" s="121"/>
      <c r="WC2447" s="121"/>
      <c r="WD2447" s="121"/>
      <c r="WE2447" s="121"/>
      <c r="WF2447" s="121"/>
      <c r="WG2447" s="121"/>
      <c r="WH2447" s="121"/>
      <c r="WI2447" s="121"/>
      <c r="WJ2447" s="121"/>
      <c r="WK2447" s="121"/>
      <c r="WL2447" s="121"/>
      <c r="WM2447" s="121"/>
      <c r="WN2447" s="121"/>
      <c r="WO2447" s="121"/>
      <c r="WP2447" s="121"/>
      <c r="WQ2447" s="121"/>
      <c r="WR2447" s="121"/>
      <c r="WS2447" s="121"/>
      <c r="WT2447" s="121"/>
      <c r="WU2447" s="121"/>
      <c r="WV2447" s="121"/>
      <c r="WW2447" s="121"/>
      <c r="WX2447" s="121"/>
      <c r="WY2447" s="121"/>
      <c r="WZ2447" s="121"/>
      <c r="XA2447" s="121"/>
      <c r="XB2447" s="121"/>
      <c r="XC2447" s="121"/>
      <c r="XD2447" s="121"/>
      <c r="XE2447" s="121"/>
      <c r="XF2447" s="121"/>
      <c r="XG2447" s="121"/>
      <c r="XH2447" s="121"/>
      <c r="XI2447" s="121"/>
      <c r="XJ2447" s="121"/>
      <c r="XK2447" s="121"/>
      <c r="XL2447" s="121"/>
      <c r="XM2447" s="121"/>
      <c r="XN2447" s="121"/>
      <c r="XO2447" s="121"/>
      <c r="XP2447" s="121"/>
      <c r="XQ2447" s="121"/>
      <c r="XR2447" s="121"/>
      <c r="XS2447" s="121"/>
      <c r="XT2447" s="121"/>
      <c r="XU2447" s="121"/>
      <c r="XV2447" s="121"/>
      <c r="XW2447" s="121"/>
      <c r="XX2447" s="121"/>
      <c r="XY2447" s="121"/>
      <c r="XZ2447" s="121"/>
      <c r="YA2447" s="121"/>
      <c r="YB2447" s="121"/>
      <c r="YC2447" s="121"/>
      <c r="YD2447" s="121"/>
      <c r="YE2447" s="121"/>
      <c r="YF2447" s="121"/>
      <c r="YG2447" s="121"/>
      <c r="YH2447" s="121"/>
      <c r="YI2447" s="121"/>
      <c r="YJ2447" s="121"/>
      <c r="YK2447" s="121"/>
      <c r="YL2447" s="121"/>
      <c r="YM2447" s="121"/>
      <c r="YN2447" s="121"/>
      <c r="YO2447" s="121"/>
      <c r="YP2447" s="121"/>
      <c r="YQ2447" s="121"/>
      <c r="YR2447" s="121"/>
      <c r="YS2447" s="121"/>
      <c r="YT2447" s="121"/>
      <c r="YU2447" s="121"/>
      <c r="YV2447" s="121"/>
      <c r="YW2447" s="121"/>
      <c r="YX2447" s="121"/>
      <c r="YY2447" s="121"/>
      <c r="YZ2447" s="121"/>
      <c r="ZA2447" s="121"/>
      <c r="ZB2447" s="121"/>
      <c r="ZC2447" s="121"/>
      <c r="ZD2447" s="121"/>
      <c r="ZE2447" s="121"/>
      <c r="ZF2447" s="121"/>
      <c r="ZG2447" s="121"/>
      <c r="ZH2447" s="121"/>
      <c r="ZI2447" s="121"/>
      <c r="ZJ2447" s="121"/>
      <c r="ZK2447" s="121"/>
      <c r="ZL2447" s="121"/>
      <c r="ZM2447" s="121"/>
      <c r="ZN2447" s="121"/>
      <c r="ZO2447" s="121"/>
      <c r="ZP2447" s="121"/>
      <c r="ZQ2447" s="121"/>
      <c r="ZR2447" s="121"/>
      <c r="ZS2447" s="121"/>
      <c r="ZT2447" s="121"/>
      <c r="ZU2447" s="121"/>
      <c r="ZV2447" s="121"/>
      <c r="ZW2447" s="121"/>
      <c r="ZX2447" s="121"/>
      <c r="ZY2447" s="121"/>
      <c r="ZZ2447" s="121"/>
      <c r="AAA2447" s="121"/>
      <c r="AAB2447" s="121"/>
      <c r="AAC2447" s="121"/>
      <c r="AAD2447" s="121"/>
      <c r="AAE2447" s="121"/>
      <c r="AAF2447" s="121"/>
      <c r="AAG2447" s="121"/>
      <c r="AAH2447" s="121"/>
      <c r="AAI2447" s="121"/>
      <c r="AAJ2447" s="121"/>
      <c r="AAK2447" s="121"/>
      <c r="AAL2447" s="121"/>
      <c r="AAM2447" s="121"/>
      <c r="AAN2447" s="121"/>
      <c r="AAO2447" s="121"/>
      <c r="AAP2447" s="121"/>
      <c r="AAQ2447" s="121"/>
      <c r="AAR2447" s="121"/>
      <c r="AAS2447" s="121"/>
      <c r="AAT2447" s="121"/>
      <c r="AAU2447" s="121"/>
      <c r="AAV2447" s="121"/>
      <c r="AAW2447" s="121"/>
      <c r="AAX2447" s="121"/>
      <c r="AAY2447" s="121"/>
      <c r="AAZ2447" s="121"/>
      <c r="ABA2447" s="121"/>
      <c r="ABB2447" s="121"/>
      <c r="ABC2447" s="121"/>
      <c r="ABD2447" s="121"/>
      <c r="ABE2447" s="121"/>
      <c r="ABF2447" s="121"/>
      <c r="ABG2447" s="121"/>
      <c r="ABH2447" s="121"/>
      <c r="ABI2447" s="121"/>
      <c r="ABJ2447" s="121"/>
      <c r="ABK2447" s="121"/>
      <c r="ABL2447" s="121"/>
      <c r="ABM2447" s="121"/>
      <c r="ABN2447" s="121"/>
      <c r="ABO2447" s="121"/>
      <c r="ABP2447" s="121"/>
      <c r="ABQ2447" s="121"/>
      <c r="ABR2447" s="121"/>
      <c r="ABS2447" s="121"/>
      <c r="ABT2447" s="121"/>
      <c r="ABU2447" s="121"/>
      <c r="ABV2447" s="121"/>
      <c r="ABW2447" s="121"/>
      <c r="ABX2447" s="121"/>
      <c r="ABY2447" s="121"/>
      <c r="ABZ2447" s="121"/>
      <c r="ACA2447" s="121"/>
      <c r="ACB2447" s="121"/>
      <c r="ACC2447" s="121"/>
      <c r="ACD2447" s="121"/>
      <c r="ACE2447" s="121"/>
      <c r="ACF2447" s="121"/>
      <c r="ACG2447" s="121"/>
      <c r="ACH2447" s="121"/>
      <c r="ACI2447" s="121"/>
      <c r="ACJ2447" s="121"/>
      <c r="ACK2447" s="121"/>
      <c r="ACL2447" s="121"/>
      <c r="ACM2447" s="121"/>
      <c r="ACN2447" s="121"/>
      <c r="ACO2447" s="121"/>
      <c r="ACP2447" s="121"/>
      <c r="ACQ2447" s="121"/>
      <c r="ACR2447" s="121"/>
      <c r="ACS2447" s="121"/>
      <c r="ACT2447" s="121"/>
      <c r="ACU2447" s="121"/>
      <c r="ACV2447" s="121"/>
      <c r="ACW2447" s="121"/>
      <c r="ACX2447" s="121"/>
      <c r="ACY2447" s="121"/>
      <c r="ACZ2447" s="121"/>
      <c r="ADA2447" s="121"/>
      <c r="ADB2447" s="121"/>
      <c r="ADC2447" s="121"/>
      <c r="ADD2447" s="121"/>
      <c r="ADE2447" s="121"/>
      <c r="ADF2447" s="121"/>
      <c r="ADG2447" s="121"/>
      <c r="ADH2447" s="121"/>
      <c r="ADI2447" s="121"/>
      <c r="ADJ2447" s="121"/>
      <c r="ADK2447" s="121"/>
      <c r="ADL2447" s="121"/>
      <c r="ADM2447" s="121"/>
      <c r="ADN2447" s="121"/>
      <c r="ADO2447" s="121"/>
      <c r="ADP2447" s="121"/>
      <c r="ADQ2447" s="121"/>
      <c r="ADR2447" s="121"/>
      <c r="ADS2447" s="121"/>
      <c r="ADT2447" s="121"/>
      <c r="ADU2447" s="121"/>
      <c r="ADV2447" s="121"/>
      <c r="ADW2447" s="121"/>
      <c r="ADX2447" s="121"/>
      <c r="ADY2447" s="121"/>
      <c r="ADZ2447" s="121"/>
      <c r="AEA2447" s="121"/>
      <c r="AEB2447" s="121"/>
      <c r="AEC2447" s="121"/>
      <c r="AED2447" s="121"/>
      <c r="AEE2447" s="121"/>
      <c r="AEF2447" s="121"/>
      <c r="AEG2447" s="121"/>
      <c r="AEH2447" s="121"/>
      <c r="AEI2447" s="121"/>
      <c r="AEJ2447" s="121"/>
      <c r="AEK2447" s="121"/>
      <c r="AEL2447" s="121"/>
      <c r="AEM2447" s="121"/>
      <c r="AEN2447" s="121"/>
      <c r="AEO2447" s="121"/>
      <c r="AEP2447" s="121"/>
      <c r="AEQ2447" s="121"/>
      <c r="AER2447" s="121"/>
      <c r="AES2447" s="121"/>
      <c r="AET2447" s="121"/>
      <c r="AEU2447" s="121"/>
      <c r="AEV2447" s="121"/>
      <c r="AEW2447" s="121"/>
      <c r="AEX2447" s="121"/>
      <c r="AEY2447" s="121"/>
      <c r="AEZ2447" s="121"/>
      <c r="AFA2447" s="121"/>
      <c r="AFB2447" s="121"/>
      <c r="AFC2447" s="121"/>
      <c r="AFD2447" s="121"/>
      <c r="AFE2447" s="121"/>
      <c r="AFF2447" s="121"/>
      <c r="AFG2447" s="121"/>
      <c r="AFH2447" s="121"/>
      <c r="AFI2447" s="121"/>
      <c r="AFJ2447" s="121"/>
      <c r="AFK2447" s="121"/>
      <c r="AFL2447" s="121"/>
      <c r="AFM2447" s="121"/>
      <c r="AFN2447" s="121"/>
      <c r="AFO2447" s="121"/>
      <c r="AFP2447" s="121"/>
      <c r="AFQ2447" s="121"/>
      <c r="AFR2447" s="121"/>
      <c r="AFS2447" s="121"/>
      <c r="AFT2447" s="121"/>
      <c r="AFU2447" s="121"/>
      <c r="AFV2447" s="121"/>
      <c r="AFW2447" s="121"/>
      <c r="AFX2447" s="121"/>
      <c r="AFY2447" s="121"/>
      <c r="AFZ2447" s="121"/>
      <c r="AGA2447" s="121"/>
      <c r="AGB2447" s="121"/>
      <c r="AGC2447" s="121"/>
      <c r="AGD2447" s="121"/>
      <c r="AGE2447" s="121"/>
      <c r="AGF2447" s="121"/>
      <c r="AGG2447" s="121"/>
      <c r="AGH2447" s="121"/>
      <c r="AGI2447" s="121"/>
      <c r="AGJ2447" s="121"/>
      <c r="AGK2447" s="121"/>
      <c r="AGL2447" s="121"/>
      <c r="AGM2447" s="121"/>
      <c r="AGN2447" s="121"/>
      <c r="AGO2447" s="121"/>
      <c r="AGP2447" s="121"/>
      <c r="AGQ2447" s="121"/>
      <c r="AGR2447" s="121"/>
      <c r="AGS2447" s="121"/>
      <c r="AGT2447" s="121"/>
      <c r="AGU2447" s="121"/>
      <c r="AGV2447" s="121"/>
      <c r="AGW2447" s="121"/>
      <c r="AGX2447" s="121"/>
      <c r="AGY2447" s="121"/>
      <c r="AGZ2447" s="121"/>
      <c r="AHA2447" s="121"/>
      <c r="AHB2447" s="121"/>
      <c r="AHC2447" s="121"/>
      <c r="AHD2447" s="121"/>
      <c r="AHE2447" s="121"/>
      <c r="AHF2447" s="121"/>
      <c r="AHG2447" s="121"/>
      <c r="AHH2447" s="121"/>
      <c r="AHI2447" s="121"/>
      <c r="AHJ2447" s="121"/>
      <c r="AHK2447" s="121"/>
      <c r="AHL2447" s="121"/>
      <c r="AHM2447" s="121"/>
      <c r="AHN2447" s="121"/>
      <c r="AHO2447" s="121"/>
      <c r="AHP2447" s="121"/>
      <c r="AHQ2447" s="121"/>
      <c r="AHR2447" s="121"/>
      <c r="AHS2447" s="121"/>
      <c r="AHT2447" s="121"/>
      <c r="AHU2447" s="121"/>
      <c r="AHV2447" s="121"/>
      <c r="AHW2447" s="121"/>
      <c r="AHX2447" s="121"/>
      <c r="AHY2447" s="121"/>
      <c r="AHZ2447" s="121"/>
      <c r="AIA2447" s="121"/>
      <c r="AIB2447" s="121"/>
      <c r="AIC2447" s="121"/>
      <c r="AID2447" s="121"/>
      <c r="AIE2447" s="121"/>
      <c r="AIF2447" s="121"/>
      <c r="AIG2447" s="121"/>
      <c r="AIH2447" s="121"/>
      <c r="AII2447" s="121"/>
      <c r="AIJ2447" s="121"/>
      <c r="AIK2447" s="121"/>
      <c r="AIL2447" s="121"/>
      <c r="AIM2447" s="121"/>
      <c r="AIN2447" s="121"/>
      <c r="AIO2447" s="121"/>
      <c r="AIP2447" s="121"/>
      <c r="AIQ2447" s="121"/>
      <c r="AIR2447" s="121"/>
      <c r="AIS2447" s="121"/>
      <c r="AIT2447" s="121"/>
      <c r="AIU2447" s="121"/>
      <c r="AIV2447" s="121"/>
      <c r="AIW2447" s="121"/>
      <c r="AIX2447" s="121"/>
      <c r="AIY2447" s="121"/>
      <c r="AIZ2447" s="121"/>
      <c r="AJA2447" s="121"/>
      <c r="AJB2447" s="121"/>
      <c r="AJC2447" s="121"/>
      <c r="AJD2447" s="121"/>
      <c r="AJE2447" s="121"/>
      <c r="AJF2447" s="121"/>
      <c r="AJG2447" s="121"/>
      <c r="AJH2447" s="121"/>
      <c r="AJI2447" s="121"/>
      <c r="AJJ2447" s="121"/>
      <c r="AJK2447" s="121"/>
      <c r="AJL2447" s="121"/>
      <c r="AJM2447" s="121"/>
      <c r="AJN2447" s="121"/>
      <c r="AJO2447" s="121"/>
      <c r="AJP2447" s="121"/>
      <c r="AJQ2447" s="121"/>
      <c r="AJR2447" s="121"/>
      <c r="AJS2447" s="121"/>
      <c r="AJT2447" s="121"/>
      <c r="AJU2447" s="121"/>
      <c r="AJV2447" s="121"/>
      <c r="AJW2447" s="121"/>
      <c r="AJX2447" s="121"/>
      <c r="AJY2447" s="121"/>
      <c r="AJZ2447" s="121"/>
      <c r="AKA2447" s="121"/>
      <c r="AKB2447" s="121"/>
      <c r="AKC2447" s="121"/>
      <c r="AKD2447" s="121"/>
      <c r="AKE2447" s="121"/>
      <c r="AKF2447" s="121"/>
      <c r="AKG2447" s="121"/>
      <c r="AKH2447" s="121"/>
      <c r="AKI2447" s="121"/>
      <c r="AKJ2447" s="121"/>
      <c r="AKK2447" s="121"/>
      <c r="AKL2447" s="121"/>
      <c r="AKM2447" s="121"/>
      <c r="AKN2447" s="121"/>
      <c r="AKO2447" s="121"/>
      <c r="AKP2447" s="121"/>
      <c r="AKQ2447" s="121"/>
      <c r="AKR2447" s="121"/>
      <c r="AKS2447" s="121"/>
      <c r="AKT2447" s="121"/>
      <c r="AKU2447" s="121"/>
      <c r="AKV2447" s="121"/>
      <c r="AKW2447" s="121"/>
      <c r="AKX2447" s="121"/>
      <c r="AKY2447" s="121"/>
      <c r="AKZ2447" s="121"/>
      <c r="ALA2447" s="121"/>
      <c r="ALB2447" s="121"/>
      <c r="ALC2447" s="121"/>
      <c r="ALD2447" s="121"/>
      <c r="ALE2447" s="121"/>
      <c r="ALF2447" s="121"/>
      <c r="ALG2447" s="121"/>
      <c r="ALH2447" s="121"/>
      <c r="ALI2447" s="121"/>
      <c r="ALJ2447" s="121"/>
      <c r="ALK2447" s="121"/>
      <c r="ALL2447" s="121"/>
      <c r="ALM2447" s="121"/>
      <c r="ALN2447" s="121"/>
      <c r="ALO2447" s="121"/>
      <c r="ALP2447" s="121"/>
      <c r="ALQ2447" s="121"/>
      <c r="ALR2447" s="121"/>
      <c r="ALS2447" s="121"/>
      <c r="ALT2447" s="121"/>
      <c r="ALU2447" s="121"/>
      <c r="ALV2447" s="121"/>
      <c r="ALW2447" s="121"/>
      <c r="ALX2447" s="121"/>
      <c r="ALY2447" s="121"/>
      <c r="ALZ2447" s="121"/>
      <c r="AMA2447" s="121"/>
      <c r="AMB2447" s="121"/>
      <c r="AMC2447" s="121"/>
      <c r="AMD2447" s="121"/>
      <c r="AME2447" s="121"/>
      <c r="AMF2447" s="121"/>
      <c r="AMG2447" s="121"/>
      <c r="AMH2447" s="121"/>
      <c r="AMI2447" s="121"/>
      <c r="AMJ2447" s="121"/>
      <c r="AMK2447" s="121"/>
    </row>
    <row r="2448" spans="1:1025" s="108" customFormat="1" ht="64.8">
      <c r="A2448" s="15">
        <v>2445</v>
      </c>
      <c r="B2448" s="16" t="s">
        <v>26</v>
      </c>
      <c r="C2448" s="16" t="s">
        <v>6089</v>
      </c>
      <c r="D2448" s="16" t="s">
        <v>6090</v>
      </c>
      <c r="E2448" s="16" t="s">
        <v>6100</v>
      </c>
      <c r="F2448" s="16" t="s">
        <v>938</v>
      </c>
      <c r="G2448" s="16" t="s">
        <v>5482</v>
      </c>
      <c r="H2448" s="16" t="s">
        <v>6091</v>
      </c>
      <c r="I2448" s="16" t="s">
        <v>6101</v>
      </c>
      <c r="J2448" s="16" t="s">
        <v>6094</v>
      </c>
      <c r="K2448" s="16" t="s">
        <v>6102</v>
      </c>
      <c r="L2448" s="16" t="s">
        <v>6103</v>
      </c>
      <c r="M2448" s="16"/>
      <c r="N2448" s="121"/>
      <c r="O2448" s="121"/>
      <c r="P2448" s="121"/>
      <c r="Q2448" s="121"/>
      <c r="R2448" s="121"/>
      <c r="S2448" s="121"/>
      <c r="T2448" s="121"/>
      <c r="U2448" s="121"/>
      <c r="V2448" s="121"/>
      <c r="W2448" s="121"/>
      <c r="X2448" s="121"/>
      <c r="Y2448" s="121"/>
      <c r="Z2448" s="121"/>
      <c r="AA2448" s="121"/>
      <c r="AB2448" s="121"/>
      <c r="AC2448" s="121"/>
      <c r="AD2448" s="121"/>
      <c r="AE2448" s="121"/>
      <c r="AF2448" s="121"/>
      <c r="AG2448" s="121"/>
      <c r="AH2448" s="121"/>
      <c r="AI2448" s="121"/>
      <c r="AJ2448" s="121"/>
      <c r="AK2448" s="121"/>
      <c r="AL2448" s="121"/>
      <c r="AM2448" s="121"/>
      <c r="AN2448" s="121"/>
      <c r="AO2448" s="121"/>
      <c r="AP2448" s="121"/>
      <c r="AQ2448" s="121"/>
      <c r="AR2448" s="121"/>
      <c r="AS2448" s="121"/>
      <c r="AT2448" s="121"/>
      <c r="AU2448" s="121"/>
      <c r="AV2448" s="121"/>
      <c r="AW2448" s="121"/>
      <c r="AX2448" s="121"/>
      <c r="AY2448" s="121"/>
      <c r="AZ2448" s="121"/>
      <c r="BA2448" s="121"/>
      <c r="BB2448" s="121"/>
      <c r="BC2448" s="121"/>
      <c r="BD2448" s="121"/>
      <c r="BE2448" s="121"/>
      <c r="BF2448" s="121"/>
      <c r="BG2448" s="121"/>
      <c r="BH2448" s="121"/>
      <c r="BI2448" s="121"/>
      <c r="BJ2448" s="121"/>
      <c r="BK2448" s="121"/>
      <c r="BL2448" s="121"/>
      <c r="BM2448" s="121"/>
      <c r="BN2448" s="121"/>
      <c r="BO2448" s="121"/>
      <c r="BP2448" s="121"/>
      <c r="BQ2448" s="121"/>
      <c r="BR2448" s="121"/>
      <c r="BS2448" s="121"/>
      <c r="BT2448" s="121"/>
      <c r="BU2448" s="121"/>
      <c r="BV2448" s="121"/>
      <c r="BW2448" s="121"/>
      <c r="BX2448" s="121"/>
      <c r="BY2448" s="121"/>
      <c r="BZ2448" s="121"/>
      <c r="CA2448" s="121"/>
      <c r="CB2448" s="121"/>
      <c r="CC2448" s="121"/>
      <c r="CD2448" s="121"/>
      <c r="CE2448" s="121"/>
      <c r="CF2448" s="121"/>
      <c r="CG2448" s="121"/>
      <c r="CH2448" s="121"/>
      <c r="CI2448" s="121"/>
      <c r="CJ2448" s="121"/>
      <c r="CK2448" s="121"/>
      <c r="CL2448" s="121"/>
      <c r="CM2448" s="121"/>
      <c r="CN2448" s="121"/>
      <c r="CO2448" s="121"/>
      <c r="CP2448" s="121"/>
      <c r="CQ2448" s="121"/>
      <c r="CR2448" s="121"/>
      <c r="CS2448" s="121"/>
      <c r="CT2448" s="121"/>
      <c r="CU2448" s="121"/>
      <c r="CV2448" s="121"/>
      <c r="CW2448" s="121"/>
      <c r="CX2448" s="121"/>
      <c r="CY2448" s="121"/>
      <c r="CZ2448" s="121"/>
      <c r="DA2448" s="121"/>
      <c r="DB2448" s="121"/>
      <c r="DC2448" s="121"/>
      <c r="DD2448" s="121"/>
      <c r="DE2448" s="121"/>
      <c r="DF2448" s="121"/>
      <c r="DG2448" s="121"/>
      <c r="DH2448" s="121"/>
      <c r="DI2448" s="121"/>
      <c r="DJ2448" s="121"/>
      <c r="DK2448" s="121"/>
      <c r="DL2448" s="121"/>
      <c r="DM2448" s="121"/>
      <c r="DN2448" s="121"/>
      <c r="DO2448" s="121"/>
      <c r="DP2448" s="121"/>
      <c r="DQ2448" s="121"/>
      <c r="DR2448" s="121"/>
      <c r="DS2448" s="121"/>
      <c r="DT2448" s="121"/>
      <c r="DU2448" s="121"/>
      <c r="DV2448" s="121"/>
      <c r="DW2448" s="121"/>
      <c r="DX2448" s="121"/>
      <c r="DY2448" s="121"/>
      <c r="DZ2448" s="121"/>
      <c r="EA2448" s="121"/>
      <c r="EB2448" s="121"/>
      <c r="EC2448" s="121"/>
      <c r="ED2448" s="121"/>
      <c r="EE2448" s="121"/>
      <c r="EF2448" s="121"/>
      <c r="EG2448" s="121"/>
      <c r="EH2448" s="121"/>
      <c r="EI2448" s="121"/>
      <c r="EJ2448" s="121"/>
      <c r="EK2448" s="121"/>
      <c r="EL2448" s="121"/>
      <c r="EM2448" s="121"/>
      <c r="EN2448" s="121"/>
      <c r="EO2448" s="121"/>
      <c r="EP2448" s="121"/>
      <c r="EQ2448" s="121"/>
      <c r="ER2448" s="121"/>
      <c r="ES2448" s="121"/>
      <c r="ET2448" s="121"/>
      <c r="EU2448" s="121"/>
      <c r="EV2448" s="121"/>
      <c r="EW2448" s="121"/>
      <c r="EX2448" s="121"/>
      <c r="EY2448" s="121"/>
      <c r="EZ2448" s="121"/>
      <c r="FA2448" s="121"/>
      <c r="FB2448" s="121"/>
      <c r="FC2448" s="121"/>
      <c r="FD2448" s="121"/>
      <c r="FE2448" s="121"/>
      <c r="FF2448" s="121"/>
      <c r="FG2448" s="121"/>
      <c r="FH2448" s="121"/>
      <c r="FI2448" s="121"/>
      <c r="FJ2448" s="121"/>
      <c r="FK2448" s="121"/>
      <c r="FL2448" s="121"/>
      <c r="FM2448" s="121"/>
      <c r="FN2448" s="121"/>
      <c r="FO2448" s="121"/>
      <c r="FP2448" s="121"/>
      <c r="FQ2448" s="121"/>
      <c r="FR2448" s="121"/>
      <c r="FS2448" s="121"/>
      <c r="FT2448" s="121"/>
      <c r="FU2448" s="121"/>
      <c r="FV2448" s="121"/>
      <c r="FW2448" s="121"/>
      <c r="FX2448" s="121"/>
      <c r="FY2448" s="121"/>
      <c r="FZ2448" s="121"/>
      <c r="GA2448" s="121"/>
      <c r="GB2448" s="121"/>
      <c r="GC2448" s="121"/>
      <c r="GD2448" s="121"/>
      <c r="GE2448" s="121"/>
      <c r="GF2448" s="121"/>
      <c r="GG2448" s="121"/>
      <c r="GH2448" s="121"/>
      <c r="GI2448" s="121"/>
      <c r="GJ2448" s="121"/>
      <c r="GK2448" s="121"/>
      <c r="GL2448" s="121"/>
      <c r="GM2448" s="121"/>
      <c r="GN2448" s="121"/>
      <c r="GO2448" s="121"/>
      <c r="GP2448" s="121"/>
      <c r="GQ2448" s="121"/>
      <c r="GR2448" s="121"/>
      <c r="GS2448" s="121"/>
      <c r="GT2448" s="121"/>
      <c r="GU2448" s="121"/>
      <c r="GV2448" s="121"/>
      <c r="GW2448" s="121"/>
      <c r="GX2448" s="121"/>
      <c r="GY2448" s="121"/>
      <c r="GZ2448" s="121"/>
      <c r="HA2448" s="121"/>
      <c r="HB2448" s="121"/>
      <c r="HC2448" s="121"/>
      <c r="HD2448" s="121"/>
      <c r="HE2448" s="121"/>
      <c r="HF2448" s="121"/>
      <c r="HG2448" s="121"/>
      <c r="HH2448" s="121"/>
      <c r="HI2448" s="121"/>
      <c r="HJ2448" s="121"/>
      <c r="HK2448" s="121"/>
      <c r="HL2448" s="121"/>
      <c r="HM2448" s="121"/>
      <c r="HN2448" s="121"/>
      <c r="HO2448" s="121"/>
      <c r="HP2448" s="121"/>
      <c r="HQ2448" s="121"/>
      <c r="HR2448" s="121"/>
      <c r="HS2448" s="121"/>
      <c r="HT2448" s="121"/>
      <c r="HU2448" s="121"/>
      <c r="HV2448" s="121"/>
      <c r="HW2448" s="121"/>
      <c r="HX2448" s="121"/>
      <c r="HY2448" s="121"/>
      <c r="HZ2448" s="121"/>
      <c r="IA2448" s="121"/>
      <c r="IB2448" s="121"/>
      <c r="IC2448" s="121"/>
      <c r="ID2448" s="121"/>
      <c r="IE2448" s="121"/>
      <c r="IF2448" s="121"/>
      <c r="IG2448" s="121"/>
      <c r="IH2448" s="121"/>
      <c r="II2448" s="121"/>
      <c r="IJ2448" s="121"/>
      <c r="IK2448" s="121"/>
      <c r="IL2448" s="121"/>
      <c r="IM2448" s="121"/>
      <c r="IN2448" s="121"/>
      <c r="IO2448" s="121"/>
      <c r="IP2448" s="121"/>
      <c r="IQ2448" s="121"/>
      <c r="IR2448" s="121"/>
      <c r="IS2448" s="121"/>
      <c r="IT2448" s="121"/>
      <c r="IU2448" s="121"/>
      <c r="IV2448" s="121"/>
      <c r="IW2448" s="121"/>
      <c r="IX2448" s="121"/>
      <c r="IY2448" s="121"/>
      <c r="IZ2448" s="121"/>
      <c r="JA2448" s="121"/>
      <c r="JB2448" s="121"/>
      <c r="JC2448" s="121"/>
      <c r="JD2448" s="121"/>
      <c r="JE2448" s="121"/>
      <c r="JF2448" s="121"/>
      <c r="JG2448" s="121"/>
      <c r="JH2448" s="121"/>
      <c r="JI2448" s="121"/>
      <c r="JJ2448" s="121"/>
      <c r="JK2448" s="121"/>
      <c r="JL2448" s="121"/>
      <c r="JM2448" s="121"/>
      <c r="JN2448" s="121"/>
      <c r="JO2448" s="121"/>
      <c r="JP2448" s="121"/>
      <c r="JQ2448" s="121"/>
      <c r="JR2448" s="121"/>
      <c r="JS2448" s="121"/>
      <c r="JT2448" s="121"/>
      <c r="JU2448" s="121"/>
      <c r="JV2448" s="121"/>
      <c r="JW2448" s="121"/>
      <c r="JX2448" s="121"/>
      <c r="JY2448" s="121"/>
      <c r="JZ2448" s="121"/>
      <c r="KA2448" s="121"/>
      <c r="KB2448" s="121"/>
      <c r="KC2448" s="121"/>
      <c r="KD2448" s="121"/>
      <c r="KE2448" s="121"/>
      <c r="KF2448" s="121"/>
      <c r="KG2448" s="121"/>
      <c r="KH2448" s="121"/>
      <c r="KI2448" s="121"/>
      <c r="KJ2448" s="121"/>
      <c r="KK2448" s="121"/>
      <c r="KL2448" s="121"/>
      <c r="KM2448" s="121"/>
      <c r="KN2448" s="121"/>
      <c r="KO2448" s="121"/>
      <c r="KP2448" s="121"/>
      <c r="KQ2448" s="121"/>
      <c r="KR2448" s="121"/>
      <c r="KS2448" s="121"/>
      <c r="KT2448" s="121"/>
      <c r="KU2448" s="121"/>
      <c r="KV2448" s="121"/>
      <c r="KW2448" s="121"/>
      <c r="KX2448" s="121"/>
      <c r="KY2448" s="121"/>
      <c r="KZ2448" s="121"/>
      <c r="LA2448" s="121"/>
      <c r="LB2448" s="121"/>
      <c r="LC2448" s="121"/>
      <c r="LD2448" s="121"/>
      <c r="LE2448" s="121"/>
      <c r="LF2448" s="121"/>
      <c r="LG2448" s="121"/>
      <c r="LH2448" s="121"/>
      <c r="LI2448" s="121"/>
      <c r="LJ2448" s="121"/>
      <c r="LK2448" s="121"/>
      <c r="LL2448" s="121"/>
      <c r="LM2448" s="121"/>
      <c r="LN2448" s="121"/>
      <c r="LO2448" s="121"/>
      <c r="LP2448" s="121"/>
      <c r="LQ2448" s="121"/>
      <c r="LR2448" s="121"/>
      <c r="LS2448" s="121"/>
      <c r="LT2448" s="121"/>
      <c r="LU2448" s="121"/>
      <c r="LV2448" s="121"/>
      <c r="LW2448" s="121"/>
      <c r="LX2448" s="121"/>
      <c r="LY2448" s="121"/>
      <c r="LZ2448" s="121"/>
      <c r="MA2448" s="121"/>
      <c r="MB2448" s="121"/>
      <c r="MC2448" s="121"/>
      <c r="MD2448" s="121"/>
      <c r="ME2448" s="121"/>
      <c r="MF2448" s="121"/>
      <c r="MG2448" s="121"/>
      <c r="MH2448" s="121"/>
      <c r="MI2448" s="121"/>
      <c r="MJ2448" s="121"/>
      <c r="MK2448" s="121"/>
      <c r="ML2448" s="121"/>
      <c r="MM2448" s="121"/>
      <c r="MN2448" s="121"/>
      <c r="MO2448" s="121"/>
      <c r="MP2448" s="121"/>
      <c r="MQ2448" s="121"/>
      <c r="MR2448" s="121"/>
      <c r="MS2448" s="121"/>
      <c r="MT2448" s="121"/>
      <c r="MU2448" s="121"/>
      <c r="MV2448" s="121"/>
      <c r="MW2448" s="121"/>
      <c r="MX2448" s="121"/>
      <c r="MY2448" s="121"/>
      <c r="MZ2448" s="121"/>
      <c r="NA2448" s="121"/>
      <c r="NB2448" s="121"/>
      <c r="NC2448" s="121"/>
      <c r="ND2448" s="121"/>
      <c r="NE2448" s="121"/>
      <c r="NF2448" s="121"/>
      <c r="NG2448" s="121"/>
      <c r="NH2448" s="121"/>
      <c r="NI2448" s="121"/>
      <c r="NJ2448" s="121"/>
      <c r="NK2448" s="121"/>
      <c r="NL2448" s="121"/>
      <c r="NM2448" s="121"/>
      <c r="NN2448" s="121"/>
      <c r="NO2448" s="121"/>
      <c r="NP2448" s="121"/>
      <c r="NQ2448" s="121"/>
      <c r="NR2448" s="121"/>
      <c r="NS2448" s="121"/>
      <c r="NT2448" s="121"/>
      <c r="NU2448" s="121"/>
      <c r="NV2448" s="121"/>
      <c r="NW2448" s="121"/>
      <c r="NX2448" s="121"/>
      <c r="NY2448" s="121"/>
      <c r="NZ2448" s="121"/>
      <c r="OA2448" s="121"/>
      <c r="OB2448" s="121"/>
      <c r="OC2448" s="121"/>
      <c r="OD2448" s="121"/>
      <c r="OE2448" s="121"/>
      <c r="OF2448" s="121"/>
      <c r="OG2448" s="121"/>
      <c r="OH2448" s="121"/>
      <c r="OI2448" s="121"/>
      <c r="OJ2448" s="121"/>
      <c r="OK2448" s="121"/>
      <c r="OL2448" s="121"/>
      <c r="OM2448" s="121"/>
      <c r="ON2448" s="121"/>
      <c r="OO2448" s="121"/>
      <c r="OP2448" s="121"/>
      <c r="OQ2448" s="121"/>
      <c r="OR2448" s="121"/>
      <c r="OS2448" s="121"/>
      <c r="OT2448" s="121"/>
      <c r="OU2448" s="121"/>
      <c r="OV2448" s="121"/>
      <c r="OW2448" s="121"/>
      <c r="OX2448" s="121"/>
      <c r="OY2448" s="121"/>
      <c r="OZ2448" s="121"/>
      <c r="PA2448" s="121"/>
      <c r="PB2448" s="121"/>
      <c r="PC2448" s="121"/>
      <c r="PD2448" s="121"/>
      <c r="PE2448" s="121"/>
      <c r="PF2448" s="121"/>
      <c r="PG2448" s="121"/>
      <c r="PH2448" s="121"/>
      <c r="PI2448" s="121"/>
      <c r="PJ2448" s="121"/>
      <c r="PK2448" s="121"/>
      <c r="PL2448" s="121"/>
      <c r="PM2448" s="121"/>
      <c r="PN2448" s="121"/>
      <c r="PO2448" s="121"/>
      <c r="PP2448" s="121"/>
      <c r="PQ2448" s="121"/>
      <c r="PR2448" s="121"/>
      <c r="PS2448" s="121"/>
      <c r="PT2448" s="121"/>
      <c r="PU2448" s="121"/>
      <c r="PV2448" s="121"/>
      <c r="PW2448" s="121"/>
      <c r="PX2448" s="121"/>
      <c r="PY2448" s="121"/>
      <c r="PZ2448" s="121"/>
      <c r="QA2448" s="121"/>
      <c r="QB2448" s="121"/>
      <c r="QC2448" s="121"/>
      <c r="QD2448" s="121"/>
      <c r="QE2448" s="121"/>
      <c r="QF2448" s="121"/>
      <c r="QG2448" s="121"/>
      <c r="QH2448" s="121"/>
      <c r="QI2448" s="121"/>
      <c r="QJ2448" s="121"/>
      <c r="QK2448" s="121"/>
      <c r="QL2448" s="121"/>
      <c r="QM2448" s="121"/>
      <c r="QN2448" s="121"/>
      <c r="QO2448" s="121"/>
      <c r="QP2448" s="121"/>
      <c r="QQ2448" s="121"/>
      <c r="QR2448" s="121"/>
      <c r="QS2448" s="121"/>
      <c r="QT2448" s="121"/>
      <c r="QU2448" s="121"/>
      <c r="QV2448" s="121"/>
      <c r="QW2448" s="121"/>
      <c r="QX2448" s="121"/>
      <c r="QY2448" s="121"/>
      <c r="QZ2448" s="121"/>
      <c r="RA2448" s="121"/>
      <c r="RB2448" s="121"/>
      <c r="RC2448" s="121"/>
      <c r="RD2448" s="121"/>
      <c r="RE2448" s="121"/>
      <c r="RF2448" s="121"/>
      <c r="RG2448" s="121"/>
      <c r="RH2448" s="121"/>
      <c r="RI2448" s="121"/>
      <c r="RJ2448" s="121"/>
      <c r="RK2448" s="121"/>
      <c r="RL2448" s="121"/>
      <c r="RM2448" s="121"/>
      <c r="RN2448" s="121"/>
      <c r="RO2448" s="121"/>
      <c r="RP2448" s="121"/>
      <c r="RQ2448" s="121"/>
      <c r="RR2448" s="121"/>
      <c r="RS2448" s="121"/>
      <c r="RT2448" s="121"/>
      <c r="RU2448" s="121"/>
      <c r="RV2448" s="121"/>
      <c r="RW2448" s="121"/>
      <c r="RX2448" s="121"/>
      <c r="RY2448" s="121"/>
      <c r="RZ2448" s="121"/>
      <c r="SA2448" s="121"/>
      <c r="SB2448" s="121"/>
      <c r="SC2448" s="121"/>
      <c r="SD2448" s="121"/>
      <c r="SE2448" s="121"/>
      <c r="SF2448" s="121"/>
      <c r="SG2448" s="121"/>
      <c r="SH2448" s="121"/>
      <c r="SI2448" s="121"/>
      <c r="SJ2448" s="121"/>
      <c r="SK2448" s="121"/>
      <c r="SL2448" s="121"/>
      <c r="SM2448" s="121"/>
      <c r="SN2448" s="121"/>
      <c r="SO2448" s="121"/>
      <c r="SP2448" s="121"/>
      <c r="SQ2448" s="121"/>
      <c r="SR2448" s="121"/>
      <c r="SS2448" s="121"/>
      <c r="ST2448" s="121"/>
      <c r="SU2448" s="121"/>
      <c r="SV2448" s="121"/>
      <c r="SW2448" s="121"/>
      <c r="SX2448" s="121"/>
      <c r="SY2448" s="121"/>
      <c r="SZ2448" s="121"/>
      <c r="TA2448" s="121"/>
      <c r="TB2448" s="121"/>
      <c r="TC2448" s="121"/>
      <c r="TD2448" s="121"/>
      <c r="TE2448" s="121"/>
      <c r="TF2448" s="121"/>
      <c r="TG2448" s="121"/>
      <c r="TH2448" s="121"/>
      <c r="TI2448" s="121"/>
      <c r="TJ2448" s="121"/>
      <c r="TK2448" s="121"/>
      <c r="TL2448" s="121"/>
      <c r="TM2448" s="121"/>
      <c r="TN2448" s="121"/>
      <c r="TO2448" s="121"/>
      <c r="TP2448" s="121"/>
      <c r="TQ2448" s="121"/>
      <c r="TR2448" s="121"/>
      <c r="TS2448" s="121"/>
      <c r="TT2448" s="121"/>
      <c r="TU2448" s="121"/>
      <c r="TV2448" s="121"/>
      <c r="TW2448" s="121"/>
      <c r="TX2448" s="121"/>
      <c r="TY2448" s="121"/>
      <c r="TZ2448" s="121"/>
      <c r="UA2448" s="121"/>
      <c r="UB2448" s="121"/>
      <c r="UC2448" s="121"/>
      <c r="UD2448" s="121"/>
      <c r="UE2448" s="121"/>
      <c r="UF2448" s="121"/>
      <c r="UG2448" s="121"/>
      <c r="UH2448" s="121"/>
      <c r="UI2448" s="121"/>
      <c r="UJ2448" s="121"/>
      <c r="UK2448" s="121"/>
      <c r="UL2448" s="121"/>
      <c r="UM2448" s="121"/>
      <c r="UN2448" s="121"/>
      <c r="UO2448" s="121"/>
      <c r="UP2448" s="121"/>
      <c r="UQ2448" s="121"/>
      <c r="UR2448" s="121"/>
      <c r="US2448" s="121"/>
      <c r="UT2448" s="121"/>
      <c r="UU2448" s="121"/>
      <c r="UV2448" s="121"/>
      <c r="UW2448" s="121"/>
      <c r="UX2448" s="121"/>
      <c r="UY2448" s="121"/>
      <c r="UZ2448" s="121"/>
      <c r="VA2448" s="121"/>
      <c r="VB2448" s="121"/>
      <c r="VC2448" s="121"/>
      <c r="VD2448" s="121"/>
      <c r="VE2448" s="121"/>
      <c r="VF2448" s="121"/>
      <c r="VG2448" s="121"/>
      <c r="VH2448" s="121"/>
      <c r="VI2448" s="121"/>
      <c r="VJ2448" s="121"/>
      <c r="VK2448" s="121"/>
      <c r="VL2448" s="121"/>
      <c r="VM2448" s="121"/>
      <c r="VN2448" s="121"/>
      <c r="VO2448" s="121"/>
      <c r="VP2448" s="121"/>
      <c r="VQ2448" s="121"/>
      <c r="VR2448" s="121"/>
      <c r="VS2448" s="121"/>
      <c r="VT2448" s="121"/>
      <c r="VU2448" s="121"/>
      <c r="VV2448" s="121"/>
      <c r="VW2448" s="121"/>
      <c r="VX2448" s="121"/>
      <c r="VY2448" s="121"/>
      <c r="VZ2448" s="121"/>
      <c r="WA2448" s="121"/>
      <c r="WB2448" s="121"/>
      <c r="WC2448" s="121"/>
      <c r="WD2448" s="121"/>
      <c r="WE2448" s="121"/>
      <c r="WF2448" s="121"/>
      <c r="WG2448" s="121"/>
      <c r="WH2448" s="121"/>
      <c r="WI2448" s="121"/>
      <c r="WJ2448" s="121"/>
      <c r="WK2448" s="121"/>
      <c r="WL2448" s="121"/>
      <c r="WM2448" s="121"/>
      <c r="WN2448" s="121"/>
      <c r="WO2448" s="121"/>
      <c r="WP2448" s="121"/>
      <c r="WQ2448" s="121"/>
      <c r="WR2448" s="121"/>
      <c r="WS2448" s="121"/>
      <c r="WT2448" s="121"/>
      <c r="WU2448" s="121"/>
      <c r="WV2448" s="121"/>
      <c r="WW2448" s="121"/>
      <c r="WX2448" s="121"/>
      <c r="WY2448" s="121"/>
      <c r="WZ2448" s="121"/>
      <c r="XA2448" s="121"/>
      <c r="XB2448" s="121"/>
      <c r="XC2448" s="121"/>
      <c r="XD2448" s="121"/>
      <c r="XE2448" s="121"/>
      <c r="XF2448" s="121"/>
      <c r="XG2448" s="121"/>
      <c r="XH2448" s="121"/>
      <c r="XI2448" s="121"/>
      <c r="XJ2448" s="121"/>
      <c r="XK2448" s="121"/>
      <c r="XL2448" s="121"/>
      <c r="XM2448" s="121"/>
      <c r="XN2448" s="121"/>
      <c r="XO2448" s="121"/>
      <c r="XP2448" s="121"/>
      <c r="XQ2448" s="121"/>
      <c r="XR2448" s="121"/>
      <c r="XS2448" s="121"/>
      <c r="XT2448" s="121"/>
      <c r="XU2448" s="121"/>
      <c r="XV2448" s="121"/>
      <c r="XW2448" s="121"/>
      <c r="XX2448" s="121"/>
      <c r="XY2448" s="121"/>
      <c r="XZ2448" s="121"/>
      <c r="YA2448" s="121"/>
      <c r="YB2448" s="121"/>
      <c r="YC2448" s="121"/>
      <c r="YD2448" s="121"/>
      <c r="YE2448" s="121"/>
      <c r="YF2448" s="121"/>
      <c r="YG2448" s="121"/>
      <c r="YH2448" s="121"/>
      <c r="YI2448" s="121"/>
      <c r="YJ2448" s="121"/>
      <c r="YK2448" s="121"/>
      <c r="YL2448" s="121"/>
      <c r="YM2448" s="121"/>
      <c r="YN2448" s="121"/>
      <c r="YO2448" s="121"/>
      <c r="YP2448" s="121"/>
      <c r="YQ2448" s="121"/>
      <c r="YR2448" s="121"/>
      <c r="YS2448" s="121"/>
      <c r="YT2448" s="121"/>
      <c r="YU2448" s="121"/>
      <c r="YV2448" s="121"/>
      <c r="YW2448" s="121"/>
      <c r="YX2448" s="121"/>
      <c r="YY2448" s="121"/>
      <c r="YZ2448" s="121"/>
      <c r="ZA2448" s="121"/>
      <c r="ZB2448" s="121"/>
      <c r="ZC2448" s="121"/>
      <c r="ZD2448" s="121"/>
      <c r="ZE2448" s="121"/>
      <c r="ZF2448" s="121"/>
      <c r="ZG2448" s="121"/>
      <c r="ZH2448" s="121"/>
      <c r="ZI2448" s="121"/>
      <c r="ZJ2448" s="121"/>
      <c r="ZK2448" s="121"/>
      <c r="ZL2448" s="121"/>
      <c r="ZM2448" s="121"/>
      <c r="ZN2448" s="121"/>
      <c r="ZO2448" s="121"/>
      <c r="ZP2448" s="121"/>
      <c r="ZQ2448" s="121"/>
      <c r="ZR2448" s="121"/>
      <c r="ZS2448" s="121"/>
      <c r="ZT2448" s="121"/>
      <c r="ZU2448" s="121"/>
      <c r="ZV2448" s="121"/>
      <c r="ZW2448" s="121"/>
      <c r="ZX2448" s="121"/>
      <c r="ZY2448" s="121"/>
      <c r="ZZ2448" s="121"/>
      <c r="AAA2448" s="121"/>
      <c r="AAB2448" s="121"/>
      <c r="AAC2448" s="121"/>
      <c r="AAD2448" s="121"/>
      <c r="AAE2448" s="121"/>
      <c r="AAF2448" s="121"/>
      <c r="AAG2448" s="121"/>
      <c r="AAH2448" s="121"/>
      <c r="AAI2448" s="121"/>
      <c r="AAJ2448" s="121"/>
      <c r="AAK2448" s="121"/>
      <c r="AAL2448" s="121"/>
      <c r="AAM2448" s="121"/>
      <c r="AAN2448" s="121"/>
      <c r="AAO2448" s="121"/>
      <c r="AAP2448" s="121"/>
      <c r="AAQ2448" s="121"/>
      <c r="AAR2448" s="121"/>
      <c r="AAS2448" s="121"/>
      <c r="AAT2448" s="121"/>
      <c r="AAU2448" s="121"/>
      <c r="AAV2448" s="121"/>
      <c r="AAW2448" s="121"/>
      <c r="AAX2448" s="121"/>
      <c r="AAY2448" s="121"/>
      <c r="AAZ2448" s="121"/>
      <c r="ABA2448" s="121"/>
      <c r="ABB2448" s="121"/>
      <c r="ABC2448" s="121"/>
      <c r="ABD2448" s="121"/>
      <c r="ABE2448" s="121"/>
      <c r="ABF2448" s="121"/>
      <c r="ABG2448" s="121"/>
      <c r="ABH2448" s="121"/>
      <c r="ABI2448" s="121"/>
      <c r="ABJ2448" s="121"/>
      <c r="ABK2448" s="121"/>
      <c r="ABL2448" s="121"/>
      <c r="ABM2448" s="121"/>
      <c r="ABN2448" s="121"/>
      <c r="ABO2448" s="121"/>
      <c r="ABP2448" s="121"/>
      <c r="ABQ2448" s="121"/>
      <c r="ABR2448" s="121"/>
      <c r="ABS2448" s="121"/>
      <c r="ABT2448" s="121"/>
      <c r="ABU2448" s="121"/>
      <c r="ABV2448" s="121"/>
      <c r="ABW2448" s="121"/>
      <c r="ABX2448" s="121"/>
      <c r="ABY2448" s="121"/>
      <c r="ABZ2448" s="121"/>
      <c r="ACA2448" s="121"/>
      <c r="ACB2448" s="121"/>
      <c r="ACC2448" s="121"/>
      <c r="ACD2448" s="121"/>
      <c r="ACE2448" s="121"/>
      <c r="ACF2448" s="121"/>
      <c r="ACG2448" s="121"/>
      <c r="ACH2448" s="121"/>
      <c r="ACI2448" s="121"/>
      <c r="ACJ2448" s="121"/>
      <c r="ACK2448" s="121"/>
      <c r="ACL2448" s="121"/>
      <c r="ACM2448" s="121"/>
      <c r="ACN2448" s="121"/>
      <c r="ACO2448" s="121"/>
      <c r="ACP2448" s="121"/>
      <c r="ACQ2448" s="121"/>
      <c r="ACR2448" s="121"/>
      <c r="ACS2448" s="121"/>
      <c r="ACT2448" s="121"/>
      <c r="ACU2448" s="121"/>
      <c r="ACV2448" s="121"/>
      <c r="ACW2448" s="121"/>
      <c r="ACX2448" s="121"/>
      <c r="ACY2448" s="121"/>
      <c r="ACZ2448" s="121"/>
      <c r="ADA2448" s="121"/>
      <c r="ADB2448" s="121"/>
      <c r="ADC2448" s="121"/>
      <c r="ADD2448" s="121"/>
      <c r="ADE2448" s="121"/>
      <c r="ADF2448" s="121"/>
      <c r="ADG2448" s="121"/>
      <c r="ADH2448" s="121"/>
      <c r="ADI2448" s="121"/>
      <c r="ADJ2448" s="121"/>
      <c r="ADK2448" s="121"/>
      <c r="ADL2448" s="121"/>
      <c r="ADM2448" s="121"/>
      <c r="ADN2448" s="121"/>
      <c r="ADO2448" s="121"/>
      <c r="ADP2448" s="121"/>
      <c r="ADQ2448" s="121"/>
      <c r="ADR2448" s="121"/>
      <c r="ADS2448" s="121"/>
      <c r="ADT2448" s="121"/>
      <c r="ADU2448" s="121"/>
      <c r="ADV2448" s="121"/>
      <c r="ADW2448" s="121"/>
      <c r="ADX2448" s="121"/>
      <c r="ADY2448" s="121"/>
      <c r="ADZ2448" s="121"/>
      <c r="AEA2448" s="121"/>
      <c r="AEB2448" s="121"/>
      <c r="AEC2448" s="121"/>
      <c r="AED2448" s="121"/>
      <c r="AEE2448" s="121"/>
      <c r="AEF2448" s="121"/>
      <c r="AEG2448" s="121"/>
      <c r="AEH2448" s="121"/>
      <c r="AEI2448" s="121"/>
      <c r="AEJ2448" s="121"/>
      <c r="AEK2448" s="121"/>
      <c r="AEL2448" s="121"/>
      <c r="AEM2448" s="121"/>
      <c r="AEN2448" s="121"/>
      <c r="AEO2448" s="121"/>
      <c r="AEP2448" s="121"/>
      <c r="AEQ2448" s="121"/>
      <c r="AER2448" s="121"/>
      <c r="AES2448" s="121"/>
      <c r="AET2448" s="121"/>
      <c r="AEU2448" s="121"/>
      <c r="AEV2448" s="121"/>
      <c r="AEW2448" s="121"/>
      <c r="AEX2448" s="121"/>
      <c r="AEY2448" s="121"/>
      <c r="AEZ2448" s="121"/>
      <c r="AFA2448" s="121"/>
      <c r="AFB2448" s="121"/>
      <c r="AFC2448" s="121"/>
      <c r="AFD2448" s="121"/>
      <c r="AFE2448" s="121"/>
      <c r="AFF2448" s="121"/>
      <c r="AFG2448" s="121"/>
      <c r="AFH2448" s="121"/>
      <c r="AFI2448" s="121"/>
      <c r="AFJ2448" s="121"/>
      <c r="AFK2448" s="121"/>
      <c r="AFL2448" s="121"/>
      <c r="AFM2448" s="121"/>
      <c r="AFN2448" s="121"/>
      <c r="AFO2448" s="121"/>
      <c r="AFP2448" s="121"/>
      <c r="AFQ2448" s="121"/>
      <c r="AFR2448" s="121"/>
      <c r="AFS2448" s="121"/>
      <c r="AFT2448" s="121"/>
      <c r="AFU2448" s="121"/>
      <c r="AFV2448" s="121"/>
      <c r="AFW2448" s="121"/>
      <c r="AFX2448" s="121"/>
      <c r="AFY2448" s="121"/>
      <c r="AFZ2448" s="121"/>
      <c r="AGA2448" s="121"/>
      <c r="AGB2448" s="121"/>
      <c r="AGC2448" s="121"/>
      <c r="AGD2448" s="121"/>
      <c r="AGE2448" s="121"/>
      <c r="AGF2448" s="121"/>
      <c r="AGG2448" s="121"/>
      <c r="AGH2448" s="121"/>
      <c r="AGI2448" s="121"/>
      <c r="AGJ2448" s="121"/>
      <c r="AGK2448" s="121"/>
      <c r="AGL2448" s="121"/>
      <c r="AGM2448" s="121"/>
      <c r="AGN2448" s="121"/>
      <c r="AGO2448" s="121"/>
      <c r="AGP2448" s="121"/>
      <c r="AGQ2448" s="121"/>
      <c r="AGR2448" s="121"/>
      <c r="AGS2448" s="121"/>
      <c r="AGT2448" s="121"/>
      <c r="AGU2448" s="121"/>
      <c r="AGV2448" s="121"/>
      <c r="AGW2448" s="121"/>
      <c r="AGX2448" s="121"/>
      <c r="AGY2448" s="121"/>
      <c r="AGZ2448" s="121"/>
      <c r="AHA2448" s="121"/>
      <c r="AHB2448" s="121"/>
      <c r="AHC2448" s="121"/>
      <c r="AHD2448" s="121"/>
      <c r="AHE2448" s="121"/>
      <c r="AHF2448" s="121"/>
      <c r="AHG2448" s="121"/>
      <c r="AHH2448" s="121"/>
      <c r="AHI2448" s="121"/>
      <c r="AHJ2448" s="121"/>
      <c r="AHK2448" s="121"/>
      <c r="AHL2448" s="121"/>
      <c r="AHM2448" s="121"/>
      <c r="AHN2448" s="121"/>
      <c r="AHO2448" s="121"/>
      <c r="AHP2448" s="121"/>
      <c r="AHQ2448" s="121"/>
      <c r="AHR2448" s="121"/>
      <c r="AHS2448" s="121"/>
      <c r="AHT2448" s="121"/>
      <c r="AHU2448" s="121"/>
      <c r="AHV2448" s="121"/>
      <c r="AHW2448" s="121"/>
      <c r="AHX2448" s="121"/>
      <c r="AHY2448" s="121"/>
      <c r="AHZ2448" s="121"/>
      <c r="AIA2448" s="121"/>
      <c r="AIB2448" s="121"/>
      <c r="AIC2448" s="121"/>
      <c r="AID2448" s="121"/>
      <c r="AIE2448" s="121"/>
      <c r="AIF2448" s="121"/>
      <c r="AIG2448" s="121"/>
      <c r="AIH2448" s="121"/>
      <c r="AII2448" s="121"/>
      <c r="AIJ2448" s="121"/>
      <c r="AIK2448" s="121"/>
      <c r="AIL2448" s="121"/>
      <c r="AIM2448" s="121"/>
      <c r="AIN2448" s="121"/>
      <c r="AIO2448" s="121"/>
      <c r="AIP2448" s="121"/>
      <c r="AIQ2448" s="121"/>
      <c r="AIR2448" s="121"/>
      <c r="AIS2448" s="121"/>
      <c r="AIT2448" s="121"/>
      <c r="AIU2448" s="121"/>
      <c r="AIV2448" s="121"/>
      <c r="AIW2448" s="121"/>
      <c r="AIX2448" s="121"/>
      <c r="AIY2448" s="121"/>
      <c r="AIZ2448" s="121"/>
      <c r="AJA2448" s="121"/>
      <c r="AJB2448" s="121"/>
      <c r="AJC2448" s="121"/>
      <c r="AJD2448" s="121"/>
      <c r="AJE2448" s="121"/>
      <c r="AJF2448" s="121"/>
      <c r="AJG2448" s="121"/>
      <c r="AJH2448" s="121"/>
      <c r="AJI2448" s="121"/>
      <c r="AJJ2448" s="121"/>
      <c r="AJK2448" s="121"/>
      <c r="AJL2448" s="121"/>
      <c r="AJM2448" s="121"/>
      <c r="AJN2448" s="121"/>
      <c r="AJO2448" s="121"/>
      <c r="AJP2448" s="121"/>
      <c r="AJQ2448" s="121"/>
      <c r="AJR2448" s="121"/>
      <c r="AJS2448" s="121"/>
      <c r="AJT2448" s="121"/>
      <c r="AJU2448" s="121"/>
      <c r="AJV2448" s="121"/>
      <c r="AJW2448" s="121"/>
      <c r="AJX2448" s="121"/>
      <c r="AJY2448" s="121"/>
      <c r="AJZ2448" s="121"/>
      <c r="AKA2448" s="121"/>
      <c r="AKB2448" s="121"/>
      <c r="AKC2448" s="121"/>
      <c r="AKD2448" s="121"/>
      <c r="AKE2448" s="121"/>
      <c r="AKF2448" s="121"/>
      <c r="AKG2448" s="121"/>
      <c r="AKH2448" s="121"/>
      <c r="AKI2448" s="121"/>
      <c r="AKJ2448" s="121"/>
      <c r="AKK2448" s="121"/>
      <c r="AKL2448" s="121"/>
      <c r="AKM2448" s="121"/>
      <c r="AKN2448" s="121"/>
      <c r="AKO2448" s="121"/>
      <c r="AKP2448" s="121"/>
      <c r="AKQ2448" s="121"/>
      <c r="AKR2448" s="121"/>
      <c r="AKS2448" s="121"/>
      <c r="AKT2448" s="121"/>
      <c r="AKU2448" s="121"/>
      <c r="AKV2448" s="121"/>
      <c r="AKW2448" s="121"/>
      <c r="AKX2448" s="121"/>
      <c r="AKY2448" s="121"/>
      <c r="AKZ2448" s="121"/>
      <c r="ALA2448" s="121"/>
      <c r="ALB2448" s="121"/>
      <c r="ALC2448" s="121"/>
      <c r="ALD2448" s="121"/>
      <c r="ALE2448" s="121"/>
      <c r="ALF2448" s="121"/>
      <c r="ALG2448" s="121"/>
      <c r="ALH2448" s="121"/>
      <c r="ALI2448" s="121"/>
      <c r="ALJ2448" s="121"/>
      <c r="ALK2448" s="121"/>
      <c r="ALL2448" s="121"/>
      <c r="ALM2448" s="121"/>
      <c r="ALN2448" s="121"/>
      <c r="ALO2448" s="121"/>
      <c r="ALP2448" s="121"/>
      <c r="ALQ2448" s="121"/>
      <c r="ALR2448" s="121"/>
      <c r="ALS2448" s="121"/>
      <c r="ALT2448" s="121"/>
      <c r="ALU2448" s="121"/>
      <c r="ALV2448" s="121"/>
      <c r="ALW2448" s="121"/>
      <c r="ALX2448" s="121"/>
      <c r="ALY2448" s="121"/>
      <c r="ALZ2448" s="121"/>
      <c r="AMA2448" s="121"/>
      <c r="AMB2448" s="121"/>
      <c r="AMC2448" s="121"/>
      <c r="AMD2448" s="121"/>
      <c r="AME2448" s="121"/>
      <c r="AMF2448" s="121"/>
      <c r="AMG2448" s="121"/>
      <c r="AMH2448" s="121"/>
      <c r="AMI2448" s="121"/>
      <c r="AMJ2448" s="121"/>
      <c r="AMK2448" s="121"/>
    </row>
    <row r="2449" spans="1:1025" s="108" customFormat="1" ht="43.2">
      <c r="A2449" s="15">
        <v>2446</v>
      </c>
      <c r="B2449" s="16" t="s">
        <v>4341</v>
      </c>
      <c r="C2449" s="274" t="s">
        <v>6089</v>
      </c>
      <c r="D2449" s="16" t="s">
        <v>6090</v>
      </c>
      <c r="E2449" s="16" t="s">
        <v>6104</v>
      </c>
      <c r="F2449" s="16" t="s">
        <v>938</v>
      </c>
      <c r="G2449" s="16" t="s">
        <v>1040</v>
      </c>
      <c r="H2449" s="16" t="s">
        <v>6105</v>
      </c>
      <c r="I2449" s="16" t="s">
        <v>6106</v>
      </c>
      <c r="J2449" s="16" t="s">
        <v>6094</v>
      </c>
      <c r="K2449" s="16"/>
      <c r="L2449" s="18"/>
      <c r="M2449" s="269"/>
      <c r="N2449" s="121"/>
      <c r="O2449" s="121"/>
      <c r="P2449" s="121"/>
      <c r="Q2449" s="121"/>
      <c r="R2449" s="121"/>
      <c r="S2449" s="121"/>
      <c r="T2449" s="121"/>
      <c r="U2449" s="121"/>
      <c r="V2449" s="121"/>
      <c r="W2449" s="121"/>
      <c r="X2449" s="121"/>
      <c r="Y2449" s="121"/>
      <c r="Z2449" s="121"/>
      <c r="AA2449" s="121"/>
      <c r="AB2449" s="121"/>
      <c r="AC2449" s="121"/>
      <c r="AD2449" s="121"/>
      <c r="AE2449" s="121"/>
      <c r="AF2449" s="121"/>
      <c r="AG2449" s="121"/>
      <c r="AH2449" s="121"/>
      <c r="AI2449" s="121"/>
      <c r="AJ2449" s="121"/>
      <c r="AK2449" s="121"/>
      <c r="AL2449" s="121"/>
      <c r="AM2449" s="121"/>
      <c r="AN2449" s="121"/>
      <c r="AO2449" s="121"/>
      <c r="AP2449" s="121"/>
      <c r="AQ2449" s="121"/>
      <c r="AR2449" s="121"/>
      <c r="AS2449" s="121"/>
      <c r="AT2449" s="121"/>
      <c r="AU2449" s="121"/>
      <c r="AV2449" s="121"/>
      <c r="AW2449" s="121"/>
      <c r="AX2449" s="121"/>
      <c r="AY2449" s="121"/>
      <c r="AZ2449" s="121"/>
      <c r="BA2449" s="121"/>
      <c r="BB2449" s="121"/>
      <c r="BC2449" s="121"/>
      <c r="BD2449" s="121"/>
      <c r="BE2449" s="121"/>
      <c r="BF2449" s="121"/>
      <c r="BG2449" s="121"/>
      <c r="BH2449" s="121"/>
      <c r="BI2449" s="121"/>
      <c r="BJ2449" s="121"/>
      <c r="BK2449" s="121"/>
      <c r="BL2449" s="121"/>
      <c r="BM2449" s="121"/>
      <c r="BN2449" s="121"/>
      <c r="BO2449" s="121"/>
      <c r="BP2449" s="121"/>
      <c r="BQ2449" s="121"/>
      <c r="BR2449" s="121"/>
      <c r="BS2449" s="121"/>
      <c r="BT2449" s="121"/>
      <c r="BU2449" s="121"/>
      <c r="BV2449" s="121"/>
      <c r="BW2449" s="121"/>
      <c r="BX2449" s="121"/>
      <c r="BY2449" s="121"/>
      <c r="BZ2449" s="121"/>
      <c r="CA2449" s="121"/>
      <c r="CB2449" s="121"/>
      <c r="CC2449" s="121"/>
      <c r="CD2449" s="121"/>
      <c r="CE2449" s="121"/>
      <c r="CF2449" s="121"/>
      <c r="CG2449" s="121"/>
      <c r="CH2449" s="121"/>
      <c r="CI2449" s="121"/>
      <c r="CJ2449" s="121"/>
      <c r="CK2449" s="121"/>
      <c r="CL2449" s="121"/>
      <c r="CM2449" s="121"/>
      <c r="CN2449" s="121"/>
      <c r="CO2449" s="121"/>
      <c r="CP2449" s="121"/>
      <c r="CQ2449" s="121"/>
      <c r="CR2449" s="121"/>
      <c r="CS2449" s="121"/>
      <c r="CT2449" s="121"/>
      <c r="CU2449" s="121"/>
      <c r="CV2449" s="121"/>
      <c r="CW2449" s="121"/>
      <c r="CX2449" s="121"/>
      <c r="CY2449" s="121"/>
      <c r="CZ2449" s="121"/>
      <c r="DA2449" s="121"/>
      <c r="DB2449" s="121"/>
      <c r="DC2449" s="121"/>
      <c r="DD2449" s="121"/>
      <c r="DE2449" s="121"/>
      <c r="DF2449" s="121"/>
      <c r="DG2449" s="121"/>
      <c r="DH2449" s="121"/>
      <c r="DI2449" s="121"/>
      <c r="DJ2449" s="121"/>
      <c r="DK2449" s="121"/>
      <c r="DL2449" s="121"/>
      <c r="DM2449" s="121"/>
      <c r="DN2449" s="121"/>
      <c r="DO2449" s="121"/>
      <c r="DP2449" s="121"/>
      <c r="DQ2449" s="121"/>
      <c r="DR2449" s="121"/>
      <c r="DS2449" s="121"/>
      <c r="DT2449" s="121"/>
      <c r="DU2449" s="121"/>
      <c r="DV2449" s="121"/>
      <c r="DW2449" s="121"/>
      <c r="DX2449" s="121"/>
      <c r="DY2449" s="121"/>
      <c r="DZ2449" s="121"/>
      <c r="EA2449" s="121"/>
      <c r="EB2449" s="121"/>
      <c r="EC2449" s="121"/>
      <c r="ED2449" s="121"/>
      <c r="EE2449" s="121"/>
      <c r="EF2449" s="121"/>
      <c r="EG2449" s="121"/>
      <c r="EH2449" s="121"/>
      <c r="EI2449" s="121"/>
      <c r="EJ2449" s="121"/>
      <c r="EK2449" s="121"/>
      <c r="EL2449" s="121"/>
      <c r="EM2449" s="121"/>
      <c r="EN2449" s="121"/>
      <c r="EO2449" s="121"/>
      <c r="EP2449" s="121"/>
      <c r="EQ2449" s="121"/>
      <c r="ER2449" s="121"/>
      <c r="ES2449" s="121"/>
      <c r="ET2449" s="121"/>
      <c r="EU2449" s="121"/>
      <c r="EV2449" s="121"/>
      <c r="EW2449" s="121"/>
      <c r="EX2449" s="121"/>
      <c r="EY2449" s="121"/>
      <c r="EZ2449" s="121"/>
      <c r="FA2449" s="121"/>
      <c r="FB2449" s="121"/>
      <c r="FC2449" s="121"/>
      <c r="FD2449" s="121"/>
      <c r="FE2449" s="121"/>
      <c r="FF2449" s="121"/>
      <c r="FG2449" s="121"/>
      <c r="FH2449" s="121"/>
      <c r="FI2449" s="121"/>
      <c r="FJ2449" s="121"/>
      <c r="FK2449" s="121"/>
      <c r="FL2449" s="121"/>
      <c r="FM2449" s="121"/>
      <c r="FN2449" s="121"/>
      <c r="FO2449" s="121"/>
      <c r="FP2449" s="121"/>
      <c r="FQ2449" s="121"/>
      <c r="FR2449" s="121"/>
      <c r="FS2449" s="121"/>
      <c r="FT2449" s="121"/>
      <c r="FU2449" s="121"/>
      <c r="FV2449" s="121"/>
      <c r="FW2449" s="121"/>
      <c r="FX2449" s="121"/>
      <c r="FY2449" s="121"/>
      <c r="FZ2449" s="121"/>
      <c r="GA2449" s="121"/>
      <c r="GB2449" s="121"/>
      <c r="GC2449" s="121"/>
      <c r="GD2449" s="121"/>
      <c r="GE2449" s="121"/>
      <c r="GF2449" s="121"/>
      <c r="GG2449" s="121"/>
      <c r="GH2449" s="121"/>
      <c r="GI2449" s="121"/>
      <c r="GJ2449" s="121"/>
      <c r="GK2449" s="121"/>
      <c r="GL2449" s="121"/>
      <c r="GM2449" s="121"/>
      <c r="GN2449" s="121"/>
      <c r="GO2449" s="121"/>
      <c r="GP2449" s="121"/>
      <c r="GQ2449" s="121"/>
      <c r="GR2449" s="121"/>
      <c r="GS2449" s="121"/>
      <c r="GT2449" s="121"/>
      <c r="GU2449" s="121"/>
      <c r="GV2449" s="121"/>
      <c r="GW2449" s="121"/>
      <c r="GX2449" s="121"/>
      <c r="GY2449" s="121"/>
      <c r="GZ2449" s="121"/>
      <c r="HA2449" s="121"/>
      <c r="HB2449" s="121"/>
      <c r="HC2449" s="121"/>
      <c r="HD2449" s="121"/>
      <c r="HE2449" s="121"/>
      <c r="HF2449" s="121"/>
      <c r="HG2449" s="121"/>
      <c r="HH2449" s="121"/>
      <c r="HI2449" s="121"/>
      <c r="HJ2449" s="121"/>
      <c r="HK2449" s="121"/>
      <c r="HL2449" s="121"/>
      <c r="HM2449" s="121"/>
      <c r="HN2449" s="121"/>
      <c r="HO2449" s="121"/>
      <c r="HP2449" s="121"/>
      <c r="HQ2449" s="121"/>
      <c r="HR2449" s="121"/>
      <c r="HS2449" s="121"/>
      <c r="HT2449" s="121"/>
      <c r="HU2449" s="121"/>
      <c r="HV2449" s="121"/>
      <c r="HW2449" s="121"/>
      <c r="HX2449" s="121"/>
      <c r="HY2449" s="121"/>
      <c r="HZ2449" s="121"/>
      <c r="IA2449" s="121"/>
      <c r="IB2449" s="121"/>
      <c r="IC2449" s="121"/>
      <c r="ID2449" s="121"/>
      <c r="IE2449" s="121"/>
      <c r="IF2449" s="121"/>
      <c r="IG2449" s="121"/>
      <c r="IH2449" s="121"/>
      <c r="II2449" s="121"/>
      <c r="IJ2449" s="121"/>
      <c r="IK2449" s="121"/>
      <c r="IL2449" s="121"/>
      <c r="IM2449" s="121"/>
      <c r="IN2449" s="121"/>
      <c r="IO2449" s="121"/>
      <c r="IP2449" s="121"/>
      <c r="IQ2449" s="121"/>
      <c r="IR2449" s="121"/>
      <c r="IS2449" s="121"/>
      <c r="IT2449" s="121"/>
      <c r="IU2449" s="121"/>
      <c r="IV2449" s="121"/>
      <c r="IW2449" s="121"/>
      <c r="IX2449" s="121"/>
      <c r="IY2449" s="121"/>
      <c r="IZ2449" s="121"/>
      <c r="JA2449" s="121"/>
      <c r="JB2449" s="121"/>
      <c r="JC2449" s="121"/>
      <c r="JD2449" s="121"/>
      <c r="JE2449" s="121"/>
      <c r="JF2449" s="121"/>
      <c r="JG2449" s="121"/>
      <c r="JH2449" s="121"/>
      <c r="JI2449" s="121"/>
      <c r="JJ2449" s="121"/>
      <c r="JK2449" s="121"/>
      <c r="JL2449" s="121"/>
      <c r="JM2449" s="121"/>
      <c r="JN2449" s="121"/>
      <c r="JO2449" s="121"/>
      <c r="JP2449" s="121"/>
      <c r="JQ2449" s="121"/>
      <c r="JR2449" s="121"/>
      <c r="JS2449" s="121"/>
      <c r="JT2449" s="121"/>
      <c r="JU2449" s="121"/>
      <c r="JV2449" s="121"/>
      <c r="JW2449" s="121"/>
      <c r="JX2449" s="121"/>
      <c r="JY2449" s="121"/>
      <c r="JZ2449" s="121"/>
      <c r="KA2449" s="121"/>
      <c r="KB2449" s="121"/>
      <c r="KC2449" s="121"/>
      <c r="KD2449" s="121"/>
      <c r="KE2449" s="121"/>
      <c r="KF2449" s="121"/>
      <c r="KG2449" s="121"/>
      <c r="KH2449" s="121"/>
      <c r="KI2449" s="121"/>
      <c r="KJ2449" s="121"/>
      <c r="KK2449" s="121"/>
      <c r="KL2449" s="121"/>
      <c r="KM2449" s="121"/>
      <c r="KN2449" s="121"/>
      <c r="KO2449" s="121"/>
      <c r="KP2449" s="121"/>
      <c r="KQ2449" s="121"/>
      <c r="KR2449" s="121"/>
      <c r="KS2449" s="121"/>
      <c r="KT2449" s="121"/>
      <c r="KU2449" s="121"/>
      <c r="KV2449" s="121"/>
      <c r="KW2449" s="121"/>
      <c r="KX2449" s="121"/>
      <c r="KY2449" s="121"/>
      <c r="KZ2449" s="121"/>
      <c r="LA2449" s="121"/>
      <c r="LB2449" s="121"/>
      <c r="LC2449" s="121"/>
      <c r="LD2449" s="121"/>
      <c r="LE2449" s="121"/>
      <c r="LF2449" s="121"/>
      <c r="LG2449" s="121"/>
      <c r="LH2449" s="121"/>
      <c r="LI2449" s="121"/>
      <c r="LJ2449" s="121"/>
      <c r="LK2449" s="121"/>
      <c r="LL2449" s="121"/>
      <c r="LM2449" s="121"/>
      <c r="LN2449" s="121"/>
      <c r="LO2449" s="121"/>
      <c r="LP2449" s="121"/>
      <c r="LQ2449" s="121"/>
      <c r="LR2449" s="121"/>
      <c r="LS2449" s="121"/>
      <c r="LT2449" s="121"/>
      <c r="LU2449" s="121"/>
      <c r="LV2449" s="121"/>
      <c r="LW2449" s="121"/>
      <c r="LX2449" s="121"/>
      <c r="LY2449" s="121"/>
      <c r="LZ2449" s="121"/>
      <c r="MA2449" s="121"/>
      <c r="MB2449" s="121"/>
      <c r="MC2449" s="121"/>
      <c r="MD2449" s="121"/>
      <c r="ME2449" s="121"/>
      <c r="MF2449" s="121"/>
      <c r="MG2449" s="121"/>
      <c r="MH2449" s="121"/>
      <c r="MI2449" s="121"/>
      <c r="MJ2449" s="121"/>
      <c r="MK2449" s="121"/>
      <c r="ML2449" s="121"/>
      <c r="MM2449" s="121"/>
      <c r="MN2449" s="121"/>
      <c r="MO2449" s="121"/>
      <c r="MP2449" s="121"/>
      <c r="MQ2449" s="121"/>
      <c r="MR2449" s="121"/>
      <c r="MS2449" s="121"/>
      <c r="MT2449" s="121"/>
      <c r="MU2449" s="121"/>
      <c r="MV2449" s="121"/>
      <c r="MW2449" s="121"/>
      <c r="MX2449" s="121"/>
      <c r="MY2449" s="121"/>
      <c r="MZ2449" s="121"/>
      <c r="NA2449" s="121"/>
      <c r="NB2449" s="121"/>
      <c r="NC2449" s="121"/>
      <c r="ND2449" s="121"/>
      <c r="NE2449" s="121"/>
      <c r="NF2449" s="121"/>
      <c r="NG2449" s="121"/>
      <c r="NH2449" s="121"/>
      <c r="NI2449" s="121"/>
      <c r="NJ2449" s="121"/>
      <c r="NK2449" s="121"/>
      <c r="NL2449" s="121"/>
      <c r="NM2449" s="121"/>
      <c r="NN2449" s="121"/>
      <c r="NO2449" s="121"/>
      <c r="NP2449" s="121"/>
      <c r="NQ2449" s="121"/>
      <c r="NR2449" s="121"/>
      <c r="NS2449" s="121"/>
      <c r="NT2449" s="121"/>
      <c r="NU2449" s="121"/>
      <c r="NV2449" s="121"/>
      <c r="NW2449" s="121"/>
      <c r="NX2449" s="121"/>
      <c r="NY2449" s="121"/>
      <c r="NZ2449" s="121"/>
      <c r="OA2449" s="121"/>
      <c r="OB2449" s="121"/>
      <c r="OC2449" s="121"/>
      <c r="OD2449" s="121"/>
      <c r="OE2449" s="121"/>
      <c r="OF2449" s="121"/>
      <c r="OG2449" s="121"/>
      <c r="OH2449" s="121"/>
      <c r="OI2449" s="121"/>
      <c r="OJ2449" s="121"/>
      <c r="OK2449" s="121"/>
      <c r="OL2449" s="121"/>
      <c r="OM2449" s="121"/>
      <c r="ON2449" s="121"/>
      <c r="OO2449" s="121"/>
      <c r="OP2449" s="121"/>
      <c r="OQ2449" s="121"/>
      <c r="OR2449" s="121"/>
      <c r="OS2449" s="121"/>
      <c r="OT2449" s="121"/>
      <c r="OU2449" s="121"/>
      <c r="OV2449" s="121"/>
      <c r="OW2449" s="121"/>
      <c r="OX2449" s="121"/>
      <c r="OY2449" s="121"/>
      <c r="OZ2449" s="121"/>
      <c r="PA2449" s="121"/>
      <c r="PB2449" s="121"/>
      <c r="PC2449" s="121"/>
      <c r="PD2449" s="121"/>
      <c r="PE2449" s="121"/>
      <c r="PF2449" s="121"/>
      <c r="PG2449" s="121"/>
      <c r="PH2449" s="121"/>
      <c r="PI2449" s="121"/>
      <c r="PJ2449" s="121"/>
      <c r="PK2449" s="121"/>
      <c r="PL2449" s="121"/>
      <c r="PM2449" s="121"/>
      <c r="PN2449" s="121"/>
      <c r="PO2449" s="121"/>
      <c r="PP2449" s="121"/>
      <c r="PQ2449" s="121"/>
      <c r="PR2449" s="121"/>
      <c r="PS2449" s="121"/>
      <c r="PT2449" s="121"/>
      <c r="PU2449" s="121"/>
      <c r="PV2449" s="121"/>
      <c r="PW2449" s="121"/>
      <c r="PX2449" s="121"/>
      <c r="PY2449" s="121"/>
      <c r="PZ2449" s="121"/>
      <c r="QA2449" s="121"/>
      <c r="QB2449" s="121"/>
      <c r="QC2449" s="121"/>
      <c r="QD2449" s="121"/>
      <c r="QE2449" s="121"/>
      <c r="QF2449" s="121"/>
      <c r="QG2449" s="121"/>
      <c r="QH2449" s="121"/>
      <c r="QI2449" s="121"/>
      <c r="QJ2449" s="121"/>
      <c r="QK2449" s="121"/>
      <c r="QL2449" s="121"/>
      <c r="QM2449" s="121"/>
      <c r="QN2449" s="121"/>
      <c r="QO2449" s="121"/>
      <c r="QP2449" s="121"/>
      <c r="QQ2449" s="121"/>
      <c r="QR2449" s="121"/>
      <c r="QS2449" s="121"/>
      <c r="QT2449" s="121"/>
      <c r="QU2449" s="121"/>
      <c r="QV2449" s="121"/>
      <c r="QW2449" s="121"/>
      <c r="QX2449" s="121"/>
      <c r="QY2449" s="121"/>
      <c r="QZ2449" s="121"/>
      <c r="RA2449" s="121"/>
      <c r="RB2449" s="121"/>
      <c r="RC2449" s="121"/>
      <c r="RD2449" s="121"/>
      <c r="RE2449" s="121"/>
      <c r="RF2449" s="121"/>
      <c r="RG2449" s="121"/>
      <c r="RH2449" s="121"/>
      <c r="RI2449" s="121"/>
      <c r="RJ2449" s="121"/>
      <c r="RK2449" s="121"/>
      <c r="RL2449" s="121"/>
      <c r="RM2449" s="121"/>
      <c r="RN2449" s="121"/>
      <c r="RO2449" s="121"/>
      <c r="RP2449" s="121"/>
      <c r="RQ2449" s="121"/>
      <c r="RR2449" s="121"/>
      <c r="RS2449" s="121"/>
      <c r="RT2449" s="121"/>
      <c r="RU2449" s="121"/>
      <c r="RV2449" s="121"/>
      <c r="RW2449" s="121"/>
      <c r="RX2449" s="121"/>
      <c r="RY2449" s="121"/>
      <c r="RZ2449" s="121"/>
      <c r="SA2449" s="121"/>
      <c r="SB2449" s="121"/>
      <c r="SC2449" s="121"/>
      <c r="SD2449" s="121"/>
      <c r="SE2449" s="121"/>
      <c r="SF2449" s="121"/>
      <c r="SG2449" s="121"/>
      <c r="SH2449" s="121"/>
      <c r="SI2449" s="121"/>
      <c r="SJ2449" s="121"/>
      <c r="SK2449" s="121"/>
      <c r="SL2449" s="121"/>
      <c r="SM2449" s="121"/>
      <c r="SN2449" s="121"/>
      <c r="SO2449" s="121"/>
      <c r="SP2449" s="121"/>
      <c r="SQ2449" s="121"/>
      <c r="SR2449" s="121"/>
      <c r="SS2449" s="121"/>
      <c r="ST2449" s="121"/>
      <c r="SU2449" s="121"/>
      <c r="SV2449" s="121"/>
      <c r="SW2449" s="121"/>
      <c r="SX2449" s="121"/>
      <c r="SY2449" s="121"/>
      <c r="SZ2449" s="121"/>
      <c r="TA2449" s="121"/>
      <c r="TB2449" s="121"/>
      <c r="TC2449" s="121"/>
      <c r="TD2449" s="121"/>
      <c r="TE2449" s="121"/>
      <c r="TF2449" s="121"/>
      <c r="TG2449" s="121"/>
      <c r="TH2449" s="121"/>
      <c r="TI2449" s="121"/>
      <c r="TJ2449" s="121"/>
      <c r="TK2449" s="121"/>
      <c r="TL2449" s="121"/>
      <c r="TM2449" s="121"/>
      <c r="TN2449" s="121"/>
      <c r="TO2449" s="121"/>
      <c r="TP2449" s="121"/>
      <c r="TQ2449" s="121"/>
      <c r="TR2449" s="121"/>
      <c r="TS2449" s="121"/>
      <c r="TT2449" s="121"/>
      <c r="TU2449" s="121"/>
      <c r="TV2449" s="121"/>
      <c r="TW2449" s="121"/>
      <c r="TX2449" s="121"/>
      <c r="TY2449" s="121"/>
      <c r="TZ2449" s="121"/>
      <c r="UA2449" s="121"/>
      <c r="UB2449" s="121"/>
      <c r="UC2449" s="121"/>
      <c r="UD2449" s="121"/>
      <c r="UE2449" s="121"/>
      <c r="UF2449" s="121"/>
      <c r="UG2449" s="121"/>
      <c r="UH2449" s="121"/>
      <c r="UI2449" s="121"/>
      <c r="UJ2449" s="121"/>
      <c r="UK2449" s="121"/>
      <c r="UL2449" s="121"/>
      <c r="UM2449" s="121"/>
      <c r="UN2449" s="121"/>
      <c r="UO2449" s="121"/>
      <c r="UP2449" s="121"/>
      <c r="UQ2449" s="121"/>
      <c r="UR2449" s="121"/>
      <c r="US2449" s="121"/>
      <c r="UT2449" s="121"/>
      <c r="UU2449" s="121"/>
      <c r="UV2449" s="121"/>
      <c r="UW2449" s="121"/>
      <c r="UX2449" s="121"/>
      <c r="UY2449" s="121"/>
      <c r="UZ2449" s="121"/>
      <c r="VA2449" s="121"/>
      <c r="VB2449" s="121"/>
      <c r="VC2449" s="121"/>
      <c r="VD2449" s="121"/>
      <c r="VE2449" s="121"/>
      <c r="VF2449" s="121"/>
      <c r="VG2449" s="121"/>
      <c r="VH2449" s="121"/>
      <c r="VI2449" s="121"/>
      <c r="VJ2449" s="121"/>
      <c r="VK2449" s="121"/>
      <c r="VL2449" s="121"/>
      <c r="VM2449" s="121"/>
      <c r="VN2449" s="121"/>
      <c r="VO2449" s="121"/>
      <c r="VP2449" s="121"/>
      <c r="VQ2449" s="121"/>
      <c r="VR2449" s="121"/>
      <c r="VS2449" s="121"/>
      <c r="VT2449" s="121"/>
      <c r="VU2449" s="121"/>
      <c r="VV2449" s="121"/>
      <c r="VW2449" s="121"/>
      <c r="VX2449" s="121"/>
      <c r="VY2449" s="121"/>
      <c r="VZ2449" s="121"/>
      <c r="WA2449" s="121"/>
      <c r="WB2449" s="121"/>
      <c r="WC2449" s="121"/>
      <c r="WD2449" s="121"/>
      <c r="WE2449" s="121"/>
      <c r="WF2449" s="121"/>
      <c r="WG2449" s="121"/>
      <c r="WH2449" s="121"/>
      <c r="WI2449" s="121"/>
      <c r="WJ2449" s="121"/>
      <c r="WK2449" s="121"/>
      <c r="WL2449" s="121"/>
      <c r="WM2449" s="121"/>
      <c r="WN2449" s="121"/>
      <c r="WO2449" s="121"/>
      <c r="WP2449" s="121"/>
      <c r="WQ2449" s="121"/>
      <c r="WR2449" s="121"/>
      <c r="WS2449" s="121"/>
      <c r="WT2449" s="121"/>
      <c r="WU2449" s="121"/>
      <c r="WV2449" s="121"/>
      <c r="WW2449" s="121"/>
      <c r="WX2449" s="121"/>
      <c r="WY2449" s="121"/>
      <c r="WZ2449" s="121"/>
      <c r="XA2449" s="121"/>
      <c r="XB2449" s="121"/>
      <c r="XC2449" s="121"/>
      <c r="XD2449" s="121"/>
      <c r="XE2449" s="121"/>
      <c r="XF2449" s="121"/>
      <c r="XG2449" s="121"/>
      <c r="XH2449" s="121"/>
      <c r="XI2449" s="121"/>
      <c r="XJ2449" s="121"/>
      <c r="XK2449" s="121"/>
      <c r="XL2449" s="121"/>
      <c r="XM2449" s="121"/>
      <c r="XN2449" s="121"/>
      <c r="XO2449" s="121"/>
      <c r="XP2449" s="121"/>
      <c r="XQ2449" s="121"/>
      <c r="XR2449" s="121"/>
      <c r="XS2449" s="121"/>
      <c r="XT2449" s="121"/>
      <c r="XU2449" s="121"/>
      <c r="XV2449" s="121"/>
      <c r="XW2449" s="121"/>
      <c r="XX2449" s="121"/>
      <c r="XY2449" s="121"/>
      <c r="XZ2449" s="121"/>
      <c r="YA2449" s="121"/>
      <c r="YB2449" s="121"/>
      <c r="YC2449" s="121"/>
      <c r="YD2449" s="121"/>
      <c r="YE2449" s="121"/>
      <c r="YF2449" s="121"/>
      <c r="YG2449" s="121"/>
      <c r="YH2449" s="121"/>
      <c r="YI2449" s="121"/>
      <c r="YJ2449" s="121"/>
      <c r="YK2449" s="121"/>
      <c r="YL2449" s="121"/>
      <c r="YM2449" s="121"/>
      <c r="YN2449" s="121"/>
      <c r="YO2449" s="121"/>
      <c r="YP2449" s="121"/>
      <c r="YQ2449" s="121"/>
      <c r="YR2449" s="121"/>
      <c r="YS2449" s="121"/>
      <c r="YT2449" s="121"/>
      <c r="YU2449" s="121"/>
      <c r="YV2449" s="121"/>
      <c r="YW2449" s="121"/>
      <c r="YX2449" s="121"/>
      <c r="YY2449" s="121"/>
      <c r="YZ2449" s="121"/>
      <c r="ZA2449" s="121"/>
      <c r="ZB2449" s="121"/>
      <c r="ZC2449" s="121"/>
      <c r="ZD2449" s="121"/>
      <c r="ZE2449" s="121"/>
      <c r="ZF2449" s="121"/>
      <c r="ZG2449" s="121"/>
      <c r="ZH2449" s="121"/>
      <c r="ZI2449" s="121"/>
      <c r="ZJ2449" s="121"/>
      <c r="ZK2449" s="121"/>
      <c r="ZL2449" s="121"/>
      <c r="ZM2449" s="121"/>
      <c r="ZN2449" s="121"/>
      <c r="ZO2449" s="121"/>
      <c r="ZP2449" s="121"/>
      <c r="ZQ2449" s="121"/>
      <c r="ZR2449" s="121"/>
      <c r="ZS2449" s="121"/>
      <c r="ZT2449" s="121"/>
      <c r="ZU2449" s="121"/>
      <c r="ZV2449" s="121"/>
      <c r="ZW2449" s="121"/>
      <c r="ZX2449" s="121"/>
      <c r="ZY2449" s="121"/>
      <c r="ZZ2449" s="121"/>
      <c r="AAA2449" s="121"/>
      <c r="AAB2449" s="121"/>
      <c r="AAC2449" s="121"/>
      <c r="AAD2449" s="121"/>
      <c r="AAE2449" s="121"/>
      <c r="AAF2449" s="121"/>
      <c r="AAG2449" s="121"/>
      <c r="AAH2449" s="121"/>
      <c r="AAI2449" s="121"/>
      <c r="AAJ2449" s="121"/>
      <c r="AAK2449" s="121"/>
      <c r="AAL2449" s="121"/>
      <c r="AAM2449" s="121"/>
      <c r="AAN2449" s="121"/>
      <c r="AAO2449" s="121"/>
      <c r="AAP2449" s="121"/>
      <c r="AAQ2449" s="121"/>
      <c r="AAR2449" s="121"/>
      <c r="AAS2449" s="121"/>
      <c r="AAT2449" s="121"/>
      <c r="AAU2449" s="121"/>
      <c r="AAV2449" s="121"/>
      <c r="AAW2449" s="121"/>
      <c r="AAX2449" s="121"/>
      <c r="AAY2449" s="121"/>
      <c r="AAZ2449" s="121"/>
      <c r="ABA2449" s="121"/>
      <c r="ABB2449" s="121"/>
      <c r="ABC2449" s="121"/>
      <c r="ABD2449" s="121"/>
      <c r="ABE2449" s="121"/>
      <c r="ABF2449" s="121"/>
      <c r="ABG2449" s="121"/>
      <c r="ABH2449" s="121"/>
      <c r="ABI2449" s="121"/>
      <c r="ABJ2449" s="121"/>
      <c r="ABK2449" s="121"/>
      <c r="ABL2449" s="121"/>
      <c r="ABM2449" s="121"/>
      <c r="ABN2449" s="121"/>
      <c r="ABO2449" s="121"/>
      <c r="ABP2449" s="121"/>
      <c r="ABQ2449" s="121"/>
      <c r="ABR2449" s="121"/>
      <c r="ABS2449" s="121"/>
      <c r="ABT2449" s="121"/>
      <c r="ABU2449" s="121"/>
      <c r="ABV2449" s="121"/>
      <c r="ABW2449" s="121"/>
      <c r="ABX2449" s="121"/>
      <c r="ABY2449" s="121"/>
      <c r="ABZ2449" s="121"/>
      <c r="ACA2449" s="121"/>
      <c r="ACB2449" s="121"/>
      <c r="ACC2449" s="121"/>
      <c r="ACD2449" s="121"/>
      <c r="ACE2449" s="121"/>
      <c r="ACF2449" s="121"/>
      <c r="ACG2449" s="121"/>
      <c r="ACH2449" s="121"/>
      <c r="ACI2449" s="121"/>
      <c r="ACJ2449" s="121"/>
      <c r="ACK2449" s="121"/>
      <c r="ACL2449" s="121"/>
      <c r="ACM2449" s="121"/>
      <c r="ACN2449" s="121"/>
      <c r="ACO2449" s="121"/>
      <c r="ACP2449" s="121"/>
      <c r="ACQ2449" s="121"/>
      <c r="ACR2449" s="121"/>
      <c r="ACS2449" s="121"/>
      <c r="ACT2449" s="121"/>
      <c r="ACU2449" s="121"/>
      <c r="ACV2449" s="121"/>
      <c r="ACW2449" s="121"/>
      <c r="ACX2449" s="121"/>
      <c r="ACY2449" s="121"/>
      <c r="ACZ2449" s="121"/>
      <c r="ADA2449" s="121"/>
      <c r="ADB2449" s="121"/>
      <c r="ADC2449" s="121"/>
      <c r="ADD2449" s="121"/>
      <c r="ADE2449" s="121"/>
      <c r="ADF2449" s="121"/>
      <c r="ADG2449" s="121"/>
      <c r="ADH2449" s="121"/>
      <c r="ADI2449" s="121"/>
      <c r="ADJ2449" s="121"/>
      <c r="ADK2449" s="121"/>
      <c r="ADL2449" s="121"/>
      <c r="ADM2449" s="121"/>
      <c r="ADN2449" s="121"/>
      <c r="ADO2449" s="121"/>
      <c r="ADP2449" s="121"/>
      <c r="ADQ2449" s="121"/>
      <c r="ADR2449" s="121"/>
      <c r="ADS2449" s="121"/>
      <c r="ADT2449" s="121"/>
      <c r="ADU2449" s="121"/>
      <c r="ADV2449" s="121"/>
      <c r="ADW2449" s="121"/>
      <c r="ADX2449" s="121"/>
      <c r="ADY2449" s="121"/>
      <c r="ADZ2449" s="121"/>
      <c r="AEA2449" s="121"/>
      <c r="AEB2449" s="121"/>
      <c r="AEC2449" s="121"/>
      <c r="AED2449" s="121"/>
      <c r="AEE2449" s="121"/>
      <c r="AEF2449" s="121"/>
      <c r="AEG2449" s="121"/>
      <c r="AEH2449" s="121"/>
      <c r="AEI2449" s="121"/>
      <c r="AEJ2449" s="121"/>
      <c r="AEK2449" s="121"/>
      <c r="AEL2449" s="121"/>
      <c r="AEM2449" s="121"/>
      <c r="AEN2449" s="121"/>
      <c r="AEO2449" s="121"/>
      <c r="AEP2449" s="121"/>
      <c r="AEQ2449" s="121"/>
      <c r="AER2449" s="121"/>
      <c r="AES2449" s="121"/>
      <c r="AET2449" s="121"/>
      <c r="AEU2449" s="121"/>
      <c r="AEV2449" s="121"/>
      <c r="AEW2449" s="121"/>
      <c r="AEX2449" s="121"/>
      <c r="AEY2449" s="121"/>
      <c r="AEZ2449" s="121"/>
      <c r="AFA2449" s="121"/>
      <c r="AFB2449" s="121"/>
      <c r="AFC2449" s="121"/>
      <c r="AFD2449" s="121"/>
      <c r="AFE2449" s="121"/>
      <c r="AFF2449" s="121"/>
      <c r="AFG2449" s="121"/>
      <c r="AFH2449" s="121"/>
      <c r="AFI2449" s="121"/>
      <c r="AFJ2449" s="121"/>
      <c r="AFK2449" s="121"/>
      <c r="AFL2449" s="121"/>
      <c r="AFM2449" s="121"/>
      <c r="AFN2449" s="121"/>
      <c r="AFO2449" s="121"/>
      <c r="AFP2449" s="121"/>
      <c r="AFQ2449" s="121"/>
      <c r="AFR2449" s="121"/>
      <c r="AFS2449" s="121"/>
      <c r="AFT2449" s="121"/>
      <c r="AFU2449" s="121"/>
      <c r="AFV2449" s="121"/>
      <c r="AFW2449" s="121"/>
      <c r="AFX2449" s="121"/>
      <c r="AFY2449" s="121"/>
      <c r="AFZ2449" s="121"/>
      <c r="AGA2449" s="121"/>
      <c r="AGB2449" s="121"/>
      <c r="AGC2449" s="121"/>
      <c r="AGD2449" s="121"/>
      <c r="AGE2449" s="121"/>
      <c r="AGF2449" s="121"/>
      <c r="AGG2449" s="121"/>
      <c r="AGH2449" s="121"/>
      <c r="AGI2449" s="121"/>
      <c r="AGJ2449" s="121"/>
      <c r="AGK2449" s="121"/>
      <c r="AGL2449" s="121"/>
      <c r="AGM2449" s="121"/>
      <c r="AGN2449" s="121"/>
      <c r="AGO2449" s="121"/>
      <c r="AGP2449" s="121"/>
      <c r="AGQ2449" s="121"/>
      <c r="AGR2449" s="121"/>
      <c r="AGS2449" s="121"/>
      <c r="AGT2449" s="121"/>
      <c r="AGU2449" s="121"/>
      <c r="AGV2449" s="121"/>
      <c r="AGW2449" s="121"/>
      <c r="AGX2449" s="121"/>
      <c r="AGY2449" s="121"/>
      <c r="AGZ2449" s="121"/>
      <c r="AHA2449" s="121"/>
      <c r="AHB2449" s="121"/>
      <c r="AHC2449" s="121"/>
      <c r="AHD2449" s="121"/>
      <c r="AHE2449" s="121"/>
      <c r="AHF2449" s="121"/>
      <c r="AHG2449" s="121"/>
      <c r="AHH2449" s="121"/>
      <c r="AHI2449" s="121"/>
      <c r="AHJ2449" s="121"/>
      <c r="AHK2449" s="121"/>
      <c r="AHL2449" s="121"/>
      <c r="AHM2449" s="121"/>
      <c r="AHN2449" s="121"/>
      <c r="AHO2449" s="121"/>
      <c r="AHP2449" s="121"/>
      <c r="AHQ2449" s="121"/>
      <c r="AHR2449" s="121"/>
      <c r="AHS2449" s="121"/>
      <c r="AHT2449" s="121"/>
      <c r="AHU2449" s="121"/>
      <c r="AHV2449" s="121"/>
      <c r="AHW2449" s="121"/>
      <c r="AHX2449" s="121"/>
      <c r="AHY2449" s="121"/>
      <c r="AHZ2449" s="121"/>
      <c r="AIA2449" s="121"/>
      <c r="AIB2449" s="121"/>
      <c r="AIC2449" s="121"/>
      <c r="AID2449" s="121"/>
      <c r="AIE2449" s="121"/>
      <c r="AIF2449" s="121"/>
      <c r="AIG2449" s="121"/>
      <c r="AIH2449" s="121"/>
      <c r="AII2449" s="121"/>
      <c r="AIJ2449" s="121"/>
      <c r="AIK2449" s="121"/>
      <c r="AIL2449" s="121"/>
      <c r="AIM2449" s="121"/>
      <c r="AIN2449" s="121"/>
      <c r="AIO2449" s="121"/>
      <c r="AIP2449" s="121"/>
      <c r="AIQ2449" s="121"/>
      <c r="AIR2449" s="121"/>
      <c r="AIS2449" s="121"/>
      <c r="AIT2449" s="121"/>
      <c r="AIU2449" s="121"/>
      <c r="AIV2449" s="121"/>
      <c r="AIW2449" s="121"/>
      <c r="AIX2449" s="121"/>
      <c r="AIY2449" s="121"/>
      <c r="AIZ2449" s="121"/>
      <c r="AJA2449" s="121"/>
      <c r="AJB2449" s="121"/>
      <c r="AJC2449" s="121"/>
      <c r="AJD2449" s="121"/>
      <c r="AJE2449" s="121"/>
      <c r="AJF2449" s="121"/>
      <c r="AJG2449" s="121"/>
      <c r="AJH2449" s="121"/>
      <c r="AJI2449" s="121"/>
      <c r="AJJ2449" s="121"/>
      <c r="AJK2449" s="121"/>
      <c r="AJL2449" s="121"/>
      <c r="AJM2449" s="121"/>
      <c r="AJN2449" s="121"/>
      <c r="AJO2449" s="121"/>
      <c r="AJP2449" s="121"/>
      <c r="AJQ2449" s="121"/>
      <c r="AJR2449" s="121"/>
      <c r="AJS2449" s="121"/>
      <c r="AJT2449" s="121"/>
      <c r="AJU2449" s="121"/>
      <c r="AJV2449" s="121"/>
      <c r="AJW2449" s="121"/>
      <c r="AJX2449" s="121"/>
      <c r="AJY2449" s="121"/>
      <c r="AJZ2449" s="121"/>
      <c r="AKA2449" s="121"/>
      <c r="AKB2449" s="121"/>
      <c r="AKC2449" s="121"/>
      <c r="AKD2449" s="121"/>
      <c r="AKE2449" s="121"/>
      <c r="AKF2449" s="121"/>
      <c r="AKG2449" s="121"/>
      <c r="AKH2449" s="121"/>
      <c r="AKI2449" s="121"/>
      <c r="AKJ2449" s="121"/>
      <c r="AKK2449" s="121"/>
      <c r="AKL2449" s="121"/>
      <c r="AKM2449" s="121"/>
      <c r="AKN2449" s="121"/>
      <c r="AKO2449" s="121"/>
      <c r="AKP2449" s="121"/>
      <c r="AKQ2449" s="121"/>
      <c r="AKR2449" s="121"/>
      <c r="AKS2449" s="121"/>
      <c r="AKT2449" s="121"/>
      <c r="AKU2449" s="121"/>
      <c r="AKV2449" s="121"/>
      <c r="AKW2449" s="121"/>
      <c r="AKX2449" s="121"/>
      <c r="AKY2449" s="121"/>
      <c r="AKZ2449" s="121"/>
      <c r="ALA2449" s="121"/>
      <c r="ALB2449" s="121"/>
      <c r="ALC2449" s="121"/>
      <c r="ALD2449" s="121"/>
      <c r="ALE2449" s="121"/>
      <c r="ALF2449" s="121"/>
      <c r="ALG2449" s="121"/>
      <c r="ALH2449" s="121"/>
      <c r="ALI2449" s="121"/>
      <c r="ALJ2449" s="121"/>
      <c r="ALK2449" s="121"/>
      <c r="ALL2449" s="121"/>
      <c r="ALM2449" s="121"/>
      <c r="ALN2449" s="121"/>
      <c r="ALO2449" s="121"/>
      <c r="ALP2449" s="121"/>
      <c r="ALQ2449" s="121"/>
      <c r="ALR2449" s="121"/>
      <c r="ALS2449" s="121"/>
      <c r="ALT2449" s="121"/>
      <c r="ALU2449" s="121"/>
      <c r="ALV2449" s="121"/>
      <c r="ALW2449" s="121"/>
      <c r="ALX2449" s="121"/>
      <c r="ALY2449" s="121"/>
      <c r="ALZ2449" s="121"/>
      <c r="AMA2449" s="121"/>
      <c r="AMB2449" s="121"/>
      <c r="AMC2449" s="121"/>
      <c r="AMD2449" s="121"/>
      <c r="AME2449" s="121"/>
      <c r="AMF2449" s="121"/>
      <c r="AMG2449" s="121"/>
      <c r="AMH2449" s="121"/>
      <c r="AMI2449" s="121"/>
      <c r="AMJ2449" s="121"/>
      <c r="AMK2449" s="121"/>
    </row>
    <row r="2450" spans="1:1025" s="108" customFormat="1" ht="43.2">
      <c r="A2450" s="15">
        <v>2447</v>
      </c>
      <c r="B2450" s="16" t="s">
        <v>4341</v>
      </c>
      <c r="C2450" s="274" t="s">
        <v>6089</v>
      </c>
      <c r="D2450" s="16" t="s">
        <v>6090</v>
      </c>
      <c r="E2450" s="16" t="s">
        <v>6107</v>
      </c>
      <c r="F2450" s="16" t="s">
        <v>938</v>
      </c>
      <c r="G2450" s="16" t="s">
        <v>1052</v>
      </c>
      <c r="H2450" s="274" t="s">
        <v>6108</v>
      </c>
      <c r="I2450" s="16" t="s">
        <v>6109</v>
      </c>
      <c r="J2450" s="16" t="s">
        <v>6094</v>
      </c>
      <c r="K2450" s="16"/>
      <c r="L2450" s="18"/>
      <c r="M2450" s="269"/>
      <c r="N2450" s="121"/>
      <c r="O2450" s="121"/>
      <c r="P2450" s="121"/>
      <c r="Q2450" s="121"/>
      <c r="R2450" s="121"/>
      <c r="S2450" s="121"/>
      <c r="T2450" s="121"/>
      <c r="U2450" s="121"/>
      <c r="V2450" s="121"/>
      <c r="W2450" s="121"/>
      <c r="X2450" s="121"/>
      <c r="Y2450" s="121"/>
      <c r="Z2450" s="121"/>
      <c r="AA2450" s="121"/>
      <c r="AB2450" s="121"/>
      <c r="AC2450" s="121"/>
      <c r="AD2450" s="121"/>
      <c r="AE2450" s="121"/>
      <c r="AF2450" s="121"/>
      <c r="AG2450" s="121"/>
      <c r="AH2450" s="121"/>
      <c r="AI2450" s="121"/>
      <c r="AJ2450" s="121"/>
      <c r="AK2450" s="121"/>
      <c r="AL2450" s="121"/>
      <c r="AM2450" s="121"/>
      <c r="AN2450" s="121"/>
      <c r="AO2450" s="121"/>
      <c r="AP2450" s="121"/>
      <c r="AQ2450" s="121"/>
      <c r="AR2450" s="121"/>
      <c r="AS2450" s="121"/>
      <c r="AT2450" s="121"/>
      <c r="AU2450" s="121"/>
      <c r="AV2450" s="121"/>
      <c r="AW2450" s="121"/>
      <c r="AX2450" s="121"/>
      <c r="AY2450" s="121"/>
      <c r="AZ2450" s="121"/>
      <c r="BA2450" s="121"/>
      <c r="BB2450" s="121"/>
      <c r="BC2450" s="121"/>
      <c r="BD2450" s="121"/>
      <c r="BE2450" s="121"/>
      <c r="BF2450" s="121"/>
      <c r="BG2450" s="121"/>
      <c r="BH2450" s="121"/>
      <c r="BI2450" s="121"/>
      <c r="BJ2450" s="121"/>
      <c r="BK2450" s="121"/>
      <c r="BL2450" s="121"/>
      <c r="BM2450" s="121"/>
      <c r="BN2450" s="121"/>
      <c r="BO2450" s="121"/>
      <c r="BP2450" s="121"/>
      <c r="BQ2450" s="121"/>
      <c r="BR2450" s="121"/>
      <c r="BS2450" s="121"/>
      <c r="BT2450" s="121"/>
      <c r="BU2450" s="121"/>
      <c r="BV2450" s="121"/>
      <c r="BW2450" s="121"/>
      <c r="BX2450" s="121"/>
      <c r="BY2450" s="121"/>
      <c r="BZ2450" s="121"/>
      <c r="CA2450" s="121"/>
      <c r="CB2450" s="121"/>
      <c r="CC2450" s="121"/>
      <c r="CD2450" s="121"/>
      <c r="CE2450" s="121"/>
      <c r="CF2450" s="121"/>
      <c r="CG2450" s="121"/>
      <c r="CH2450" s="121"/>
      <c r="CI2450" s="121"/>
      <c r="CJ2450" s="121"/>
      <c r="CK2450" s="121"/>
      <c r="CL2450" s="121"/>
      <c r="CM2450" s="121"/>
      <c r="CN2450" s="121"/>
      <c r="CO2450" s="121"/>
      <c r="CP2450" s="121"/>
      <c r="CQ2450" s="121"/>
      <c r="CR2450" s="121"/>
      <c r="CS2450" s="121"/>
      <c r="CT2450" s="121"/>
      <c r="CU2450" s="121"/>
      <c r="CV2450" s="121"/>
      <c r="CW2450" s="121"/>
      <c r="CX2450" s="121"/>
      <c r="CY2450" s="121"/>
      <c r="CZ2450" s="121"/>
      <c r="DA2450" s="121"/>
      <c r="DB2450" s="121"/>
      <c r="DC2450" s="121"/>
      <c r="DD2450" s="121"/>
      <c r="DE2450" s="121"/>
      <c r="DF2450" s="121"/>
      <c r="DG2450" s="121"/>
      <c r="DH2450" s="121"/>
      <c r="DI2450" s="121"/>
      <c r="DJ2450" s="121"/>
      <c r="DK2450" s="121"/>
      <c r="DL2450" s="121"/>
      <c r="DM2450" s="121"/>
      <c r="DN2450" s="121"/>
      <c r="DO2450" s="121"/>
      <c r="DP2450" s="121"/>
      <c r="DQ2450" s="121"/>
      <c r="DR2450" s="121"/>
      <c r="DS2450" s="121"/>
      <c r="DT2450" s="121"/>
      <c r="DU2450" s="121"/>
      <c r="DV2450" s="121"/>
      <c r="DW2450" s="121"/>
      <c r="DX2450" s="121"/>
      <c r="DY2450" s="121"/>
      <c r="DZ2450" s="121"/>
      <c r="EA2450" s="121"/>
      <c r="EB2450" s="121"/>
      <c r="EC2450" s="121"/>
      <c r="ED2450" s="121"/>
      <c r="EE2450" s="121"/>
      <c r="EF2450" s="121"/>
      <c r="EG2450" s="121"/>
      <c r="EH2450" s="121"/>
      <c r="EI2450" s="121"/>
      <c r="EJ2450" s="121"/>
      <c r="EK2450" s="121"/>
      <c r="EL2450" s="121"/>
      <c r="EM2450" s="121"/>
      <c r="EN2450" s="121"/>
      <c r="EO2450" s="121"/>
      <c r="EP2450" s="121"/>
      <c r="EQ2450" s="121"/>
      <c r="ER2450" s="121"/>
      <c r="ES2450" s="121"/>
      <c r="ET2450" s="121"/>
      <c r="EU2450" s="121"/>
      <c r="EV2450" s="121"/>
      <c r="EW2450" s="121"/>
      <c r="EX2450" s="121"/>
      <c r="EY2450" s="121"/>
      <c r="EZ2450" s="121"/>
      <c r="FA2450" s="121"/>
      <c r="FB2450" s="121"/>
      <c r="FC2450" s="121"/>
      <c r="FD2450" s="121"/>
      <c r="FE2450" s="121"/>
      <c r="FF2450" s="121"/>
      <c r="FG2450" s="121"/>
      <c r="FH2450" s="121"/>
      <c r="FI2450" s="121"/>
      <c r="FJ2450" s="121"/>
      <c r="FK2450" s="121"/>
      <c r="FL2450" s="121"/>
      <c r="FM2450" s="121"/>
      <c r="FN2450" s="121"/>
      <c r="FO2450" s="121"/>
      <c r="FP2450" s="121"/>
      <c r="FQ2450" s="121"/>
      <c r="FR2450" s="121"/>
      <c r="FS2450" s="121"/>
      <c r="FT2450" s="121"/>
      <c r="FU2450" s="121"/>
      <c r="FV2450" s="121"/>
      <c r="FW2450" s="121"/>
      <c r="FX2450" s="121"/>
      <c r="FY2450" s="121"/>
      <c r="FZ2450" s="121"/>
      <c r="GA2450" s="121"/>
      <c r="GB2450" s="121"/>
      <c r="GC2450" s="121"/>
      <c r="GD2450" s="121"/>
      <c r="GE2450" s="121"/>
      <c r="GF2450" s="121"/>
      <c r="GG2450" s="121"/>
      <c r="GH2450" s="121"/>
      <c r="GI2450" s="121"/>
      <c r="GJ2450" s="121"/>
      <c r="GK2450" s="121"/>
      <c r="GL2450" s="121"/>
      <c r="GM2450" s="121"/>
      <c r="GN2450" s="121"/>
      <c r="GO2450" s="121"/>
      <c r="GP2450" s="121"/>
      <c r="GQ2450" s="121"/>
      <c r="GR2450" s="121"/>
      <c r="GS2450" s="121"/>
      <c r="GT2450" s="121"/>
      <c r="GU2450" s="121"/>
      <c r="GV2450" s="121"/>
      <c r="GW2450" s="121"/>
      <c r="GX2450" s="121"/>
      <c r="GY2450" s="121"/>
      <c r="GZ2450" s="121"/>
      <c r="HA2450" s="121"/>
      <c r="HB2450" s="121"/>
      <c r="HC2450" s="121"/>
      <c r="HD2450" s="121"/>
      <c r="HE2450" s="121"/>
      <c r="HF2450" s="121"/>
      <c r="HG2450" s="121"/>
      <c r="HH2450" s="121"/>
      <c r="HI2450" s="121"/>
      <c r="HJ2450" s="121"/>
      <c r="HK2450" s="121"/>
      <c r="HL2450" s="121"/>
      <c r="HM2450" s="121"/>
      <c r="HN2450" s="121"/>
      <c r="HO2450" s="121"/>
      <c r="HP2450" s="121"/>
      <c r="HQ2450" s="121"/>
      <c r="HR2450" s="121"/>
      <c r="HS2450" s="121"/>
      <c r="HT2450" s="121"/>
      <c r="HU2450" s="121"/>
      <c r="HV2450" s="121"/>
      <c r="HW2450" s="121"/>
      <c r="HX2450" s="121"/>
      <c r="HY2450" s="121"/>
      <c r="HZ2450" s="121"/>
      <c r="IA2450" s="121"/>
      <c r="IB2450" s="121"/>
      <c r="IC2450" s="121"/>
      <c r="ID2450" s="121"/>
      <c r="IE2450" s="121"/>
      <c r="IF2450" s="121"/>
      <c r="IG2450" s="121"/>
      <c r="IH2450" s="121"/>
      <c r="II2450" s="121"/>
      <c r="IJ2450" s="121"/>
      <c r="IK2450" s="121"/>
      <c r="IL2450" s="121"/>
      <c r="IM2450" s="121"/>
      <c r="IN2450" s="121"/>
      <c r="IO2450" s="121"/>
      <c r="IP2450" s="121"/>
      <c r="IQ2450" s="121"/>
      <c r="IR2450" s="121"/>
      <c r="IS2450" s="121"/>
      <c r="IT2450" s="121"/>
      <c r="IU2450" s="121"/>
      <c r="IV2450" s="121"/>
      <c r="IW2450" s="121"/>
      <c r="IX2450" s="121"/>
      <c r="IY2450" s="121"/>
      <c r="IZ2450" s="121"/>
      <c r="JA2450" s="121"/>
      <c r="JB2450" s="121"/>
      <c r="JC2450" s="121"/>
      <c r="JD2450" s="121"/>
      <c r="JE2450" s="121"/>
      <c r="JF2450" s="121"/>
      <c r="JG2450" s="121"/>
      <c r="JH2450" s="121"/>
      <c r="JI2450" s="121"/>
      <c r="JJ2450" s="121"/>
      <c r="JK2450" s="121"/>
      <c r="JL2450" s="121"/>
      <c r="JM2450" s="121"/>
      <c r="JN2450" s="121"/>
      <c r="JO2450" s="121"/>
      <c r="JP2450" s="121"/>
      <c r="JQ2450" s="121"/>
      <c r="JR2450" s="121"/>
      <c r="JS2450" s="121"/>
      <c r="JT2450" s="121"/>
      <c r="JU2450" s="121"/>
      <c r="JV2450" s="121"/>
      <c r="JW2450" s="121"/>
      <c r="JX2450" s="121"/>
      <c r="JY2450" s="121"/>
      <c r="JZ2450" s="121"/>
      <c r="KA2450" s="121"/>
      <c r="KB2450" s="121"/>
      <c r="KC2450" s="121"/>
      <c r="KD2450" s="121"/>
      <c r="KE2450" s="121"/>
      <c r="KF2450" s="121"/>
      <c r="KG2450" s="121"/>
      <c r="KH2450" s="121"/>
      <c r="KI2450" s="121"/>
      <c r="KJ2450" s="121"/>
      <c r="KK2450" s="121"/>
      <c r="KL2450" s="121"/>
      <c r="KM2450" s="121"/>
      <c r="KN2450" s="121"/>
      <c r="KO2450" s="121"/>
      <c r="KP2450" s="121"/>
      <c r="KQ2450" s="121"/>
      <c r="KR2450" s="121"/>
      <c r="KS2450" s="121"/>
      <c r="KT2450" s="121"/>
      <c r="KU2450" s="121"/>
      <c r="KV2450" s="121"/>
      <c r="KW2450" s="121"/>
      <c r="KX2450" s="121"/>
      <c r="KY2450" s="121"/>
      <c r="KZ2450" s="121"/>
      <c r="LA2450" s="121"/>
      <c r="LB2450" s="121"/>
      <c r="LC2450" s="121"/>
      <c r="LD2450" s="121"/>
      <c r="LE2450" s="121"/>
      <c r="LF2450" s="121"/>
      <c r="LG2450" s="121"/>
      <c r="LH2450" s="121"/>
      <c r="LI2450" s="121"/>
      <c r="LJ2450" s="121"/>
      <c r="LK2450" s="121"/>
      <c r="LL2450" s="121"/>
      <c r="LM2450" s="121"/>
      <c r="LN2450" s="121"/>
      <c r="LO2450" s="121"/>
      <c r="LP2450" s="121"/>
      <c r="LQ2450" s="121"/>
      <c r="LR2450" s="121"/>
      <c r="LS2450" s="121"/>
      <c r="LT2450" s="121"/>
      <c r="LU2450" s="121"/>
      <c r="LV2450" s="121"/>
      <c r="LW2450" s="121"/>
      <c r="LX2450" s="121"/>
      <c r="LY2450" s="121"/>
      <c r="LZ2450" s="121"/>
      <c r="MA2450" s="121"/>
      <c r="MB2450" s="121"/>
      <c r="MC2450" s="121"/>
      <c r="MD2450" s="121"/>
      <c r="ME2450" s="121"/>
      <c r="MF2450" s="121"/>
      <c r="MG2450" s="121"/>
      <c r="MH2450" s="121"/>
      <c r="MI2450" s="121"/>
      <c r="MJ2450" s="121"/>
      <c r="MK2450" s="121"/>
      <c r="ML2450" s="121"/>
      <c r="MM2450" s="121"/>
      <c r="MN2450" s="121"/>
      <c r="MO2450" s="121"/>
      <c r="MP2450" s="121"/>
      <c r="MQ2450" s="121"/>
      <c r="MR2450" s="121"/>
      <c r="MS2450" s="121"/>
      <c r="MT2450" s="121"/>
      <c r="MU2450" s="121"/>
      <c r="MV2450" s="121"/>
      <c r="MW2450" s="121"/>
      <c r="MX2450" s="121"/>
      <c r="MY2450" s="121"/>
      <c r="MZ2450" s="121"/>
      <c r="NA2450" s="121"/>
      <c r="NB2450" s="121"/>
      <c r="NC2450" s="121"/>
      <c r="ND2450" s="121"/>
      <c r="NE2450" s="121"/>
      <c r="NF2450" s="121"/>
      <c r="NG2450" s="121"/>
      <c r="NH2450" s="121"/>
      <c r="NI2450" s="121"/>
      <c r="NJ2450" s="121"/>
      <c r="NK2450" s="121"/>
      <c r="NL2450" s="121"/>
      <c r="NM2450" s="121"/>
      <c r="NN2450" s="121"/>
      <c r="NO2450" s="121"/>
      <c r="NP2450" s="121"/>
      <c r="NQ2450" s="121"/>
      <c r="NR2450" s="121"/>
      <c r="NS2450" s="121"/>
      <c r="NT2450" s="121"/>
      <c r="NU2450" s="121"/>
      <c r="NV2450" s="121"/>
      <c r="NW2450" s="121"/>
      <c r="NX2450" s="121"/>
      <c r="NY2450" s="121"/>
      <c r="NZ2450" s="121"/>
      <c r="OA2450" s="121"/>
      <c r="OB2450" s="121"/>
      <c r="OC2450" s="121"/>
      <c r="OD2450" s="121"/>
      <c r="OE2450" s="121"/>
      <c r="OF2450" s="121"/>
      <c r="OG2450" s="121"/>
      <c r="OH2450" s="121"/>
      <c r="OI2450" s="121"/>
      <c r="OJ2450" s="121"/>
      <c r="OK2450" s="121"/>
      <c r="OL2450" s="121"/>
      <c r="OM2450" s="121"/>
      <c r="ON2450" s="121"/>
      <c r="OO2450" s="121"/>
      <c r="OP2450" s="121"/>
      <c r="OQ2450" s="121"/>
      <c r="OR2450" s="121"/>
      <c r="OS2450" s="121"/>
      <c r="OT2450" s="121"/>
      <c r="OU2450" s="121"/>
      <c r="OV2450" s="121"/>
      <c r="OW2450" s="121"/>
      <c r="OX2450" s="121"/>
      <c r="OY2450" s="121"/>
      <c r="OZ2450" s="121"/>
      <c r="PA2450" s="121"/>
      <c r="PB2450" s="121"/>
      <c r="PC2450" s="121"/>
      <c r="PD2450" s="121"/>
      <c r="PE2450" s="121"/>
      <c r="PF2450" s="121"/>
      <c r="PG2450" s="121"/>
      <c r="PH2450" s="121"/>
      <c r="PI2450" s="121"/>
      <c r="PJ2450" s="121"/>
      <c r="PK2450" s="121"/>
      <c r="PL2450" s="121"/>
      <c r="PM2450" s="121"/>
      <c r="PN2450" s="121"/>
      <c r="PO2450" s="121"/>
      <c r="PP2450" s="121"/>
      <c r="PQ2450" s="121"/>
      <c r="PR2450" s="121"/>
      <c r="PS2450" s="121"/>
      <c r="PT2450" s="121"/>
      <c r="PU2450" s="121"/>
      <c r="PV2450" s="121"/>
      <c r="PW2450" s="121"/>
      <c r="PX2450" s="121"/>
      <c r="PY2450" s="121"/>
      <c r="PZ2450" s="121"/>
      <c r="QA2450" s="121"/>
      <c r="QB2450" s="121"/>
      <c r="QC2450" s="121"/>
      <c r="QD2450" s="121"/>
      <c r="QE2450" s="121"/>
      <c r="QF2450" s="121"/>
      <c r="QG2450" s="121"/>
      <c r="QH2450" s="121"/>
      <c r="QI2450" s="121"/>
      <c r="QJ2450" s="121"/>
      <c r="QK2450" s="121"/>
      <c r="QL2450" s="121"/>
      <c r="QM2450" s="121"/>
      <c r="QN2450" s="121"/>
      <c r="QO2450" s="121"/>
      <c r="QP2450" s="121"/>
      <c r="QQ2450" s="121"/>
      <c r="QR2450" s="121"/>
      <c r="QS2450" s="121"/>
      <c r="QT2450" s="121"/>
      <c r="QU2450" s="121"/>
      <c r="QV2450" s="121"/>
      <c r="QW2450" s="121"/>
      <c r="QX2450" s="121"/>
      <c r="QY2450" s="121"/>
      <c r="QZ2450" s="121"/>
      <c r="RA2450" s="121"/>
      <c r="RB2450" s="121"/>
      <c r="RC2450" s="121"/>
      <c r="RD2450" s="121"/>
      <c r="RE2450" s="121"/>
      <c r="RF2450" s="121"/>
      <c r="RG2450" s="121"/>
      <c r="RH2450" s="121"/>
      <c r="RI2450" s="121"/>
      <c r="RJ2450" s="121"/>
      <c r="RK2450" s="121"/>
      <c r="RL2450" s="121"/>
      <c r="RM2450" s="121"/>
      <c r="RN2450" s="121"/>
      <c r="RO2450" s="121"/>
      <c r="RP2450" s="121"/>
      <c r="RQ2450" s="121"/>
      <c r="RR2450" s="121"/>
      <c r="RS2450" s="121"/>
      <c r="RT2450" s="121"/>
      <c r="RU2450" s="121"/>
      <c r="RV2450" s="121"/>
      <c r="RW2450" s="121"/>
      <c r="RX2450" s="121"/>
      <c r="RY2450" s="121"/>
      <c r="RZ2450" s="121"/>
      <c r="SA2450" s="121"/>
      <c r="SB2450" s="121"/>
      <c r="SC2450" s="121"/>
      <c r="SD2450" s="121"/>
      <c r="SE2450" s="121"/>
      <c r="SF2450" s="121"/>
      <c r="SG2450" s="121"/>
      <c r="SH2450" s="121"/>
      <c r="SI2450" s="121"/>
      <c r="SJ2450" s="121"/>
      <c r="SK2450" s="121"/>
      <c r="SL2450" s="121"/>
      <c r="SM2450" s="121"/>
      <c r="SN2450" s="121"/>
      <c r="SO2450" s="121"/>
      <c r="SP2450" s="121"/>
      <c r="SQ2450" s="121"/>
      <c r="SR2450" s="121"/>
      <c r="SS2450" s="121"/>
      <c r="ST2450" s="121"/>
      <c r="SU2450" s="121"/>
      <c r="SV2450" s="121"/>
      <c r="SW2450" s="121"/>
      <c r="SX2450" s="121"/>
      <c r="SY2450" s="121"/>
      <c r="SZ2450" s="121"/>
      <c r="TA2450" s="121"/>
      <c r="TB2450" s="121"/>
      <c r="TC2450" s="121"/>
      <c r="TD2450" s="121"/>
      <c r="TE2450" s="121"/>
      <c r="TF2450" s="121"/>
      <c r="TG2450" s="121"/>
      <c r="TH2450" s="121"/>
      <c r="TI2450" s="121"/>
      <c r="TJ2450" s="121"/>
      <c r="TK2450" s="121"/>
      <c r="TL2450" s="121"/>
      <c r="TM2450" s="121"/>
      <c r="TN2450" s="121"/>
      <c r="TO2450" s="121"/>
      <c r="TP2450" s="121"/>
      <c r="TQ2450" s="121"/>
      <c r="TR2450" s="121"/>
      <c r="TS2450" s="121"/>
      <c r="TT2450" s="121"/>
      <c r="TU2450" s="121"/>
      <c r="TV2450" s="121"/>
      <c r="TW2450" s="121"/>
      <c r="TX2450" s="121"/>
      <c r="TY2450" s="121"/>
      <c r="TZ2450" s="121"/>
      <c r="UA2450" s="121"/>
      <c r="UB2450" s="121"/>
      <c r="UC2450" s="121"/>
      <c r="UD2450" s="121"/>
      <c r="UE2450" s="121"/>
      <c r="UF2450" s="121"/>
      <c r="UG2450" s="121"/>
      <c r="UH2450" s="121"/>
      <c r="UI2450" s="121"/>
      <c r="UJ2450" s="121"/>
      <c r="UK2450" s="121"/>
      <c r="UL2450" s="121"/>
      <c r="UM2450" s="121"/>
      <c r="UN2450" s="121"/>
      <c r="UO2450" s="121"/>
      <c r="UP2450" s="121"/>
      <c r="UQ2450" s="121"/>
      <c r="UR2450" s="121"/>
      <c r="US2450" s="121"/>
      <c r="UT2450" s="121"/>
      <c r="UU2450" s="121"/>
      <c r="UV2450" s="121"/>
      <c r="UW2450" s="121"/>
      <c r="UX2450" s="121"/>
      <c r="UY2450" s="121"/>
      <c r="UZ2450" s="121"/>
      <c r="VA2450" s="121"/>
      <c r="VB2450" s="121"/>
      <c r="VC2450" s="121"/>
      <c r="VD2450" s="121"/>
      <c r="VE2450" s="121"/>
      <c r="VF2450" s="121"/>
      <c r="VG2450" s="121"/>
      <c r="VH2450" s="121"/>
      <c r="VI2450" s="121"/>
      <c r="VJ2450" s="121"/>
      <c r="VK2450" s="121"/>
      <c r="VL2450" s="121"/>
      <c r="VM2450" s="121"/>
      <c r="VN2450" s="121"/>
      <c r="VO2450" s="121"/>
      <c r="VP2450" s="121"/>
      <c r="VQ2450" s="121"/>
      <c r="VR2450" s="121"/>
      <c r="VS2450" s="121"/>
      <c r="VT2450" s="121"/>
      <c r="VU2450" s="121"/>
      <c r="VV2450" s="121"/>
      <c r="VW2450" s="121"/>
      <c r="VX2450" s="121"/>
      <c r="VY2450" s="121"/>
      <c r="VZ2450" s="121"/>
      <c r="WA2450" s="121"/>
      <c r="WB2450" s="121"/>
      <c r="WC2450" s="121"/>
      <c r="WD2450" s="121"/>
      <c r="WE2450" s="121"/>
      <c r="WF2450" s="121"/>
      <c r="WG2450" s="121"/>
      <c r="WH2450" s="121"/>
      <c r="WI2450" s="121"/>
      <c r="WJ2450" s="121"/>
      <c r="WK2450" s="121"/>
      <c r="WL2450" s="121"/>
      <c r="WM2450" s="121"/>
      <c r="WN2450" s="121"/>
      <c r="WO2450" s="121"/>
      <c r="WP2450" s="121"/>
      <c r="WQ2450" s="121"/>
      <c r="WR2450" s="121"/>
      <c r="WS2450" s="121"/>
      <c r="WT2450" s="121"/>
      <c r="WU2450" s="121"/>
      <c r="WV2450" s="121"/>
      <c r="WW2450" s="121"/>
      <c r="WX2450" s="121"/>
      <c r="WY2450" s="121"/>
      <c r="WZ2450" s="121"/>
      <c r="XA2450" s="121"/>
      <c r="XB2450" s="121"/>
      <c r="XC2450" s="121"/>
      <c r="XD2450" s="121"/>
      <c r="XE2450" s="121"/>
      <c r="XF2450" s="121"/>
      <c r="XG2450" s="121"/>
      <c r="XH2450" s="121"/>
      <c r="XI2450" s="121"/>
      <c r="XJ2450" s="121"/>
      <c r="XK2450" s="121"/>
      <c r="XL2450" s="121"/>
      <c r="XM2450" s="121"/>
      <c r="XN2450" s="121"/>
      <c r="XO2450" s="121"/>
      <c r="XP2450" s="121"/>
      <c r="XQ2450" s="121"/>
      <c r="XR2450" s="121"/>
      <c r="XS2450" s="121"/>
      <c r="XT2450" s="121"/>
      <c r="XU2450" s="121"/>
      <c r="XV2450" s="121"/>
      <c r="XW2450" s="121"/>
      <c r="XX2450" s="121"/>
      <c r="XY2450" s="121"/>
      <c r="XZ2450" s="121"/>
      <c r="YA2450" s="121"/>
      <c r="YB2450" s="121"/>
      <c r="YC2450" s="121"/>
      <c r="YD2450" s="121"/>
      <c r="YE2450" s="121"/>
      <c r="YF2450" s="121"/>
      <c r="YG2450" s="121"/>
      <c r="YH2450" s="121"/>
      <c r="YI2450" s="121"/>
      <c r="YJ2450" s="121"/>
      <c r="YK2450" s="121"/>
      <c r="YL2450" s="121"/>
      <c r="YM2450" s="121"/>
      <c r="YN2450" s="121"/>
      <c r="YO2450" s="121"/>
      <c r="YP2450" s="121"/>
      <c r="YQ2450" s="121"/>
      <c r="YR2450" s="121"/>
      <c r="YS2450" s="121"/>
      <c r="YT2450" s="121"/>
      <c r="YU2450" s="121"/>
      <c r="YV2450" s="121"/>
      <c r="YW2450" s="121"/>
      <c r="YX2450" s="121"/>
      <c r="YY2450" s="121"/>
      <c r="YZ2450" s="121"/>
      <c r="ZA2450" s="121"/>
      <c r="ZB2450" s="121"/>
      <c r="ZC2450" s="121"/>
      <c r="ZD2450" s="121"/>
      <c r="ZE2450" s="121"/>
      <c r="ZF2450" s="121"/>
      <c r="ZG2450" s="121"/>
      <c r="ZH2450" s="121"/>
      <c r="ZI2450" s="121"/>
      <c r="ZJ2450" s="121"/>
      <c r="ZK2450" s="121"/>
      <c r="ZL2450" s="121"/>
      <c r="ZM2450" s="121"/>
      <c r="ZN2450" s="121"/>
      <c r="ZO2450" s="121"/>
      <c r="ZP2450" s="121"/>
      <c r="ZQ2450" s="121"/>
      <c r="ZR2450" s="121"/>
      <c r="ZS2450" s="121"/>
      <c r="ZT2450" s="121"/>
      <c r="ZU2450" s="121"/>
      <c r="ZV2450" s="121"/>
      <c r="ZW2450" s="121"/>
      <c r="ZX2450" s="121"/>
      <c r="ZY2450" s="121"/>
      <c r="ZZ2450" s="121"/>
      <c r="AAA2450" s="121"/>
      <c r="AAB2450" s="121"/>
      <c r="AAC2450" s="121"/>
      <c r="AAD2450" s="121"/>
      <c r="AAE2450" s="121"/>
      <c r="AAF2450" s="121"/>
      <c r="AAG2450" s="121"/>
      <c r="AAH2450" s="121"/>
      <c r="AAI2450" s="121"/>
      <c r="AAJ2450" s="121"/>
      <c r="AAK2450" s="121"/>
      <c r="AAL2450" s="121"/>
      <c r="AAM2450" s="121"/>
      <c r="AAN2450" s="121"/>
      <c r="AAO2450" s="121"/>
      <c r="AAP2450" s="121"/>
      <c r="AAQ2450" s="121"/>
      <c r="AAR2450" s="121"/>
      <c r="AAS2450" s="121"/>
      <c r="AAT2450" s="121"/>
      <c r="AAU2450" s="121"/>
      <c r="AAV2450" s="121"/>
      <c r="AAW2450" s="121"/>
      <c r="AAX2450" s="121"/>
      <c r="AAY2450" s="121"/>
      <c r="AAZ2450" s="121"/>
      <c r="ABA2450" s="121"/>
      <c r="ABB2450" s="121"/>
      <c r="ABC2450" s="121"/>
      <c r="ABD2450" s="121"/>
      <c r="ABE2450" s="121"/>
      <c r="ABF2450" s="121"/>
      <c r="ABG2450" s="121"/>
      <c r="ABH2450" s="121"/>
      <c r="ABI2450" s="121"/>
      <c r="ABJ2450" s="121"/>
      <c r="ABK2450" s="121"/>
      <c r="ABL2450" s="121"/>
      <c r="ABM2450" s="121"/>
      <c r="ABN2450" s="121"/>
      <c r="ABO2450" s="121"/>
      <c r="ABP2450" s="121"/>
      <c r="ABQ2450" s="121"/>
      <c r="ABR2450" s="121"/>
      <c r="ABS2450" s="121"/>
      <c r="ABT2450" s="121"/>
      <c r="ABU2450" s="121"/>
      <c r="ABV2450" s="121"/>
      <c r="ABW2450" s="121"/>
      <c r="ABX2450" s="121"/>
      <c r="ABY2450" s="121"/>
      <c r="ABZ2450" s="121"/>
      <c r="ACA2450" s="121"/>
      <c r="ACB2450" s="121"/>
      <c r="ACC2450" s="121"/>
      <c r="ACD2450" s="121"/>
      <c r="ACE2450" s="121"/>
      <c r="ACF2450" s="121"/>
      <c r="ACG2450" s="121"/>
      <c r="ACH2450" s="121"/>
      <c r="ACI2450" s="121"/>
      <c r="ACJ2450" s="121"/>
      <c r="ACK2450" s="121"/>
      <c r="ACL2450" s="121"/>
      <c r="ACM2450" s="121"/>
      <c r="ACN2450" s="121"/>
      <c r="ACO2450" s="121"/>
      <c r="ACP2450" s="121"/>
      <c r="ACQ2450" s="121"/>
      <c r="ACR2450" s="121"/>
      <c r="ACS2450" s="121"/>
      <c r="ACT2450" s="121"/>
      <c r="ACU2450" s="121"/>
      <c r="ACV2450" s="121"/>
      <c r="ACW2450" s="121"/>
      <c r="ACX2450" s="121"/>
      <c r="ACY2450" s="121"/>
      <c r="ACZ2450" s="121"/>
      <c r="ADA2450" s="121"/>
      <c r="ADB2450" s="121"/>
      <c r="ADC2450" s="121"/>
      <c r="ADD2450" s="121"/>
      <c r="ADE2450" s="121"/>
      <c r="ADF2450" s="121"/>
      <c r="ADG2450" s="121"/>
      <c r="ADH2450" s="121"/>
      <c r="ADI2450" s="121"/>
      <c r="ADJ2450" s="121"/>
      <c r="ADK2450" s="121"/>
      <c r="ADL2450" s="121"/>
      <c r="ADM2450" s="121"/>
      <c r="ADN2450" s="121"/>
      <c r="ADO2450" s="121"/>
      <c r="ADP2450" s="121"/>
      <c r="ADQ2450" s="121"/>
      <c r="ADR2450" s="121"/>
      <c r="ADS2450" s="121"/>
      <c r="ADT2450" s="121"/>
      <c r="ADU2450" s="121"/>
      <c r="ADV2450" s="121"/>
      <c r="ADW2450" s="121"/>
      <c r="ADX2450" s="121"/>
      <c r="ADY2450" s="121"/>
      <c r="ADZ2450" s="121"/>
      <c r="AEA2450" s="121"/>
      <c r="AEB2450" s="121"/>
      <c r="AEC2450" s="121"/>
      <c r="AED2450" s="121"/>
      <c r="AEE2450" s="121"/>
      <c r="AEF2450" s="121"/>
      <c r="AEG2450" s="121"/>
      <c r="AEH2450" s="121"/>
      <c r="AEI2450" s="121"/>
      <c r="AEJ2450" s="121"/>
      <c r="AEK2450" s="121"/>
      <c r="AEL2450" s="121"/>
      <c r="AEM2450" s="121"/>
      <c r="AEN2450" s="121"/>
      <c r="AEO2450" s="121"/>
      <c r="AEP2450" s="121"/>
      <c r="AEQ2450" s="121"/>
      <c r="AER2450" s="121"/>
      <c r="AES2450" s="121"/>
      <c r="AET2450" s="121"/>
      <c r="AEU2450" s="121"/>
      <c r="AEV2450" s="121"/>
      <c r="AEW2450" s="121"/>
      <c r="AEX2450" s="121"/>
      <c r="AEY2450" s="121"/>
      <c r="AEZ2450" s="121"/>
      <c r="AFA2450" s="121"/>
      <c r="AFB2450" s="121"/>
      <c r="AFC2450" s="121"/>
      <c r="AFD2450" s="121"/>
      <c r="AFE2450" s="121"/>
      <c r="AFF2450" s="121"/>
      <c r="AFG2450" s="121"/>
      <c r="AFH2450" s="121"/>
      <c r="AFI2450" s="121"/>
      <c r="AFJ2450" s="121"/>
      <c r="AFK2450" s="121"/>
      <c r="AFL2450" s="121"/>
      <c r="AFM2450" s="121"/>
      <c r="AFN2450" s="121"/>
      <c r="AFO2450" s="121"/>
      <c r="AFP2450" s="121"/>
      <c r="AFQ2450" s="121"/>
      <c r="AFR2450" s="121"/>
      <c r="AFS2450" s="121"/>
      <c r="AFT2450" s="121"/>
      <c r="AFU2450" s="121"/>
      <c r="AFV2450" s="121"/>
      <c r="AFW2450" s="121"/>
      <c r="AFX2450" s="121"/>
      <c r="AFY2450" s="121"/>
      <c r="AFZ2450" s="121"/>
      <c r="AGA2450" s="121"/>
      <c r="AGB2450" s="121"/>
      <c r="AGC2450" s="121"/>
      <c r="AGD2450" s="121"/>
      <c r="AGE2450" s="121"/>
      <c r="AGF2450" s="121"/>
      <c r="AGG2450" s="121"/>
      <c r="AGH2450" s="121"/>
      <c r="AGI2450" s="121"/>
      <c r="AGJ2450" s="121"/>
      <c r="AGK2450" s="121"/>
      <c r="AGL2450" s="121"/>
      <c r="AGM2450" s="121"/>
      <c r="AGN2450" s="121"/>
      <c r="AGO2450" s="121"/>
      <c r="AGP2450" s="121"/>
      <c r="AGQ2450" s="121"/>
      <c r="AGR2450" s="121"/>
      <c r="AGS2450" s="121"/>
      <c r="AGT2450" s="121"/>
      <c r="AGU2450" s="121"/>
      <c r="AGV2450" s="121"/>
      <c r="AGW2450" s="121"/>
      <c r="AGX2450" s="121"/>
      <c r="AGY2450" s="121"/>
      <c r="AGZ2450" s="121"/>
      <c r="AHA2450" s="121"/>
      <c r="AHB2450" s="121"/>
      <c r="AHC2450" s="121"/>
      <c r="AHD2450" s="121"/>
      <c r="AHE2450" s="121"/>
      <c r="AHF2450" s="121"/>
      <c r="AHG2450" s="121"/>
      <c r="AHH2450" s="121"/>
      <c r="AHI2450" s="121"/>
      <c r="AHJ2450" s="121"/>
      <c r="AHK2450" s="121"/>
      <c r="AHL2450" s="121"/>
      <c r="AHM2450" s="121"/>
      <c r="AHN2450" s="121"/>
      <c r="AHO2450" s="121"/>
      <c r="AHP2450" s="121"/>
      <c r="AHQ2450" s="121"/>
      <c r="AHR2450" s="121"/>
      <c r="AHS2450" s="121"/>
      <c r="AHT2450" s="121"/>
      <c r="AHU2450" s="121"/>
      <c r="AHV2450" s="121"/>
      <c r="AHW2450" s="121"/>
      <c r="AHX2450" s="121"/>
      <c r="AHY2450" s="121"/>
      <c r="AHZ2450" s="121"/>
      <c r="AIA2450" s="121"/>
      <c r="AIB2450" s="121"/>
      <c r="AIC2450" s="121"/>
      <c r="AID2450" s="121"/>
      <c r="AIE2450" s="121"/>
      <c r="AIF2450" s="121"/>
      <c r="AIG2450" s="121"/>
      <c r="AIH2450" s="121"/>
      <c r="AII2450" s="121"/>
      <c r="AIJ2450" s="121"/>
      <c r="AIK2450" s="121"/>
      <c r="AIL2450" s="121"/>
      <c r="AIM2450" s="121"/>
      <c r="AIN2450" s="121"/>
      <c r="AIO2450" s="121"/>
      <c r="AIP2450" s="121"/>
      <c r="AIQ2450" s="121"/>
      <c r="AIR2450" s="121"/>
      <c r="AIS2450" s="121"/>
      <c r="AIT2450" s="121"/>
      <c r="AIU2450" s="121"/>
      <c r="AIV2450" s="121"/>
      <c r="AIW2450" s="121"/>
      <c r="AIX2450" s="121"/>
      <c r="AIY2450" s="121"/>
      <c r="AIZ2450" s="121"/>
      <c r="AJA2450" s="121"/>
      <c r="AJB2450" s="121"/>
      <c r="AJC2450" s="121"/>
      <c r="AJD2450" s="121"/>
      <c r="AJE2450" s="121"/>
      <c r="AJF2450" s="121"/>
      <c r="AJG2450" s="121"/>
      <c r="AJH2450" s="121"/>
      <c r="AJI2450" s="121"/>
      <c r="AJJ2450" s="121"/>
      <c r="AJK2450" s="121"/>
      <c r="AJL2450" s="121"/>
      <c r="AJM2450" s="121"/>
      <c r="AJN2450" s="121"/>
      <c r="AJO2450" s="121"/>
      <c r="AJP2450" s="121"/>
      <c r="AJQ2450" s="121"/>
      <c r="AJR2450" s="121"/>
      <c r="AJS2450" s="121"/>
      <c r="AJT2450" s="121"/>
      <c r="AJU2450" s="121"/>
      <c r="AJV2450" s="121"/>
      <c r="AJW2450" s="121"/>
      <c r="AJX2450" s="121"/>
      <c r="AJY2450" s="121"/>
      <c r="AJZ2450" s="121"/>
      <c r="AKA2450" s="121"/>
      <c r="AKB2450" s="121"/>
      <c r="AKC2450" s="121"/>
      <c r="AKD2450" s="121"/>
      <c r="AKE2450" s="121"/>
      <c r="AKF2450" s="121"/>
      <c r="AKG2450" s="121"/>
      <c r="AKH2450" s="121"/>
      <c r="AKI2450" s="121"/>
      <c r="AKJ2450" s="121"/>
      <c r="AKK2450" s="121"/>
      <c r="AKL2450" s="121"/>
      <c r="AKM2450" s="121"/>
      <c r="AKN2450" s="121"/>
      <c r="AKO2450" s="121"/>
      <c r="AKP2450" s="121"/>
      <c r="AKQ2450" s="121"/>
      <c r="AKR2450" s="121"/>
      <c r="AKS2450" s="121"/>
      <c r="AKT2450" s="121"/>
      <c r="AKU2450" s="121"/>
      <c r="AKV2450" s="121"/>
      <c r="AKW2450" s="121"/>
      <c r="AKX2450" s="121"/>
      <c r="AKY2450" s="121"/>
      <c r="AKZ2450" s="121"/>
      <c r="ALA2450" s="121"/>
      <c r="ALB2450" s="121"/>
      <c r="ALC2450" s="121"/>
      <c r="ALD2450" s="121"/>
      <c r="ALE2450" s="121"/>
      <c r="ALF2450" s="121"/>
      <c r="ALG2450" s="121"/>
      <c r="ALH2450" s="121"/>
      <c r="ALI2450" s="121"/>
      <c r="ALJ2450" s="121"/>
      <c r="ALK2450" s="121"/>
      <c r="ALL2450" s="121"/>
      <c r="ALM2450" s="121"/>
      <c r="ALN2450" s="121"/>
      <c r="ALO2450" s="121"/>
      <c r="ALP2450" s="121"/>
      <c r="ALQ2450" s="121"/>
      <c r="ALR2450" s="121"/>
      <c r="ALS2450" s="121"/>
      <c r="ALT2450" s="121"/>
      <c r="ALU2450" s="121"/>
      <c r="ALV2450" s="121"/>
      <c r="ALW2450" s="121"/>
      <c r="ALX2450" s="121"/>
      <c r="ALY2450" s="121"/>
      <c r="ALZ2450" s="121"/>
      <c r="AMA2450" s="121"/>
      <c r="AMB2450" s="121"/>
      <c r="AMC2450" s="121"/>
      <c r="AMD2450" s="121"/>
      <c r="AME2450" s="121"/>
      <c r="AMF2450" s="121"/>
      <c r="AMG2450" s="121"/>
      <c r="AMH2450" s="121"/>
      <c r="AMI2450" s="121"/>
      <c r="AMJ2450" s="121"/>
      <c r="AMK2450" s="121"/>
    </row>
    <row r="2451" spans="1:1025" s="108" customFormat="1" ht="43.2">
      <c r="A2451" s="15">
        <v>2448</v>
      </c>
      <c r="B2451" s="274" t="s">
        <v>4341</v>
      </c>
      <c r="C2451" s="274" t="s">
        <v>6089</v>
      </c>
      <c r="D2451" s="16" t="s">
        <v>6090</v>
      </c>
      <c r="E2451" s="16" t="s">
        <v>6110</v>
      </c>
      <c r="F2451" s="16" t="s">
        <v>938</v>
      </c>
      <c r="G2451" s="16" t="s">
        <v>1031</v>
      </c>
      <c r="H2451" s="16" t="s">
        <v>6111</v>
      </c>
      <c r="I2451" s="16" t="s">
        <v>6112</v>
      </c>
      <c r="J2451" s="16" t="s">
        <v>6094</v>
      </c>
      <c r="K2451" s="16"/>
      <c r="L2451" s="18"/>
      <c r="M2451" s="269"/>
      <c r="N2451" s="121"/>
      <c r="O2451" s="121"/>
      <c r="P2451" s="121"/>
      <c r="Q2451" s="121"/>
      <c r="R2451" s="121"/>
      <c r="S2451" s="121"/>
      <c r="T2451" s="121"/>
      <c r="U2451" s="121"/>
      <c r="V2451" s="121"/>
      <c r="W2451" s="121"/>
      <c r="X2451" s="121"/>
      <c r="Y2451" s="121"/>
      <c r="Z2451" s="121"/>
      <c r="AA2451" s="121"/>
      <c r="AB2451" s="121"/>
      <c r="AC2451" s="121"/>
      <c r="AD2451" s="121"/>
      <c r="AE2451" s="121"/>
      <c r="AF2451" s="121"/>
      <c r="AG2451" s="121"/>
      <c r="AH2451" s="121"/>
      <c r="AI2451" s="121"/>
      <c r="AJ2451" s="121"/>
      <c r="AK2451" s="121"/>
      <c r="AL2451" s="121"/>
      <c r="AM2451" s="121"/>
      <c r="AN2451" s="121"/>
      <c r="AO2451" s="121"/>
      <c r="AP2451" s="121"/>
      <c r="AQ2451" s="121"/>
      <c r="AR2451" s="121"/>
      <c r="AS2451" s="121"/>
      <c r="AT2451" s="121"/>
      <c r="AU2451" s="121"/>
      <c r="AV2451" s="121"/>
      <c r="AW2451" s="121"/>
      <c r="AX2451" s="121"/>
      <c r="AY2451" s="121"/>
      <c r="AZ2451" s="121"/>
      <c r="BA2451" s="121"/>
      <c r="BB2451" s="121"/>
      <c r="BC2451" s="121"/>
      <c r="BD2451" s="121"/>
      <c r="BE2451" s="121"/>
      <c r="BF2451" s="121"/>
      <c r="BG2451" s="121"/>
      <c r="BH2451" s="121"/>
      <c r="BI2451" s="121"/>
      <c r="BJ2451" s="121"/>
      <c r="BK2451" s="121"/>
      <c r="BL2451" s="121"/>
      <c r="BM2451" s="121"/>
      <c r="BN2451" s="121"/>
      <c r="BO2451" s="121"/>
      <c r="BP2451" s="121"/>
      <c r="BQ2451" s="121"/>
      <c r="BR2451" s="121"/>
      <c r="BS2451" s="121"/>
      <c r="BT2451" s="121"/>
      <c r="BU2451" s="121"/>
      <c r="BV2451" s="121"/>
      <c r="BW2451" s="121"/>
      <c r="BX2451" s="121"/>
      <c r="BY2451" s="121"/>
      <c r="BZ2451" s="121"/>
      <c r="CA2451" s="121"/>
      <c r="CB2451" s="121"/>
      <c r="CC2451" s="121"/>
      <c r="CD2451" s="121"/>
      <c r="CE2451" s="121"/>
      <c r="CF2451" s="121"/>
      <c r="CG2451" s="121"/>
      <c r="CH2451" s="121"/>
      <c r="CI2451" s="121"/>
      <c r="CJ2451" s="121"/>
      <c r="CK2451" s="121"/>
      <c r="CL2451" s="121"/>
      <c r="CM2451" s="121"/>
      <c r="CN2451" s="121"/>
      <c r="CO2451" s="121"/>
      <c r="CP2451" s="121"/>
      <c r="CQ2451" s="121"/>
      <c r="CR2451" s="121"/>
      <c r="CS2451" s="121"/>
      <c r="CT2451" s="121"/>
      <c r="CU2451" s="121"/>
      <c r="CV2451" s="121"/>
      <c r="CW2451" s="121"/>
      <c r="CX2451" s="121"/>
      <c r="CY2451" s="121"/>
      <c r="CZ2451" s="121"/>
      <c r="DA2451" s="121"/>
      <c r="DB2451" s="121"/>
      <c r="DC2451" s="121"/>
      <c r="DD2451" s="121"/>
      <c r="DE2451" s="121"/>
      <c r="DF2451" s="121"/>
      <c r="DG2451" s="121"/>
      <c r="DH2451" s="121"/>
      <c r="DI2451" s="121"/>
      <c r="DJ2451" s="121"/>
      <c r="DK2451" s="121"/>
      <c r="DL2451" s="121"/>
      <c r="DM2451" s="121"/>
      <c r="DN2451" s="121"/>
      <c r="DO2451" s="121"/>
      <c r="DP2451" s="121"/>
      <c r="DQ2451" s="121"/>
      <c r="DR2451" s="121"/>
      <c r="DS2451" s="121"/>
      <c r="DT2451" s="121"/>
      <c r="DU2451" s="121"/>
      <c r="DV2451" s="121"/>
      <c r="DW2451" s="121"/>
      <c r="DX2451" s="121"/>
      <c r="DY2451" s="121"/>
      <c r="DZ2451" s="121"/>
      <c r="EA2451" s="121"/>
      <c r="EB2451" s="121"/>
      <c r="EC2451" s="121"/>
      <c r="ED2451" s="121"/>
      <c r="EE2451" s="121"/>
      <c r="EF2451" s="121"/>
      <c r="EG2451" s="121"/>
      <c r="EH2451" s="121"/>
      <c r="EI2451" s="121"/>
      <c r="EJ2451" s="121"/>
      <c r="EK2451" s="121"/>
      <c r="EL2451" s="121"/>
      <c r="EM2451" s="121"/>
      <c r="EN2451" s="121"/>
      <c r="EO2451" s="121"/>
      <c r="EP2451" s="121"/>
      <c r="EQ2451" s="121"/>
      <c r="ER2451" s="121"/>
      <c r="ES2451" s="121"/>
      <c r="ET2451" s="121"/>
      <c r="EU2451" s="121"/>
      <c r="EV2451" s="121"/>
      <c r="EW2451" s="121"/>
      <c r="EX2451" s="121"/>
      <c r="EY2451" s="121"/>
      <c r="EZ2451" s="121"/>
      <c r="FA2451" s="121"/>
      <c r="FB2451" s="121"/>
      <c r="FC2451" s="121"/>
      <c r="FD2451" s="121"/>
      <c r="FE2451" s="121"/>
      <c r="FF2451" s="121"/>
      <c r="FG2451" s="121"/>
      <c r="FH2451" s="121"/>
      <c r="FI2451" s="121"/>
      <c r="FJ2451" s="121"/>
      <c r="FK2451" s="121"/>
      <c r="FL2451" s="121"/>
      <c r="FM2451" s="121"/>
      <c r="FN2451" s="121"/>
      <c r="FO2451" s="121"/>
      <c r="FP2451" s="121"/>
      <c r="FQ2451" s="121"/>
      <c r="FR2451" s="121"/>
      <c r="FS2451" s="121"/>
      <c r="FT2451" s="121"/>
      <c r="FU2451" s="121"/>
      <c r="FV2451" s="121"/>
      <c r="FW2451" s="121"/>
      <c r="FX2451" s="121"/>
      <c r="FY2451" s="121"/>
      <c r="FZ2451" s="121"/>
      <c r="GA2451" s="121"/>
      <c r="GB2451" s="121"/>
      <c r="GC2451" s="121"/>
      <c r="GD2451" s="121"/>
      <c r="GE2451" s="121"/>
      <c r="GF2451" s="121"/>
      <c r="GG2451" s="121"/>
      <c r="GH2451" s="121"/>
      <c r="GI2451" s="121"/>
      <c r="GJ2451" s="121"/>
      <c r="GK2451" s="121"/>
      <c r="GL2451" s="121"/>
      <c r="GM2451" s="121"/>
      <c r="GN2451" s="121"/>
      <c r="GO2451" s="121"/>
      <c r="GP2451" s="121"/>
      <c r="GQ2451" s="121"/>
      <c r="GR2451" s="121"/>
      <c r="GS2451" s="121"/>
      <c r="GT2451" s="121"/>
      <c r="GU2451" s="121"/>
      <c r="GV2451" s="121"/>
      <c r="GW2451" s="121"/>
      <c r="GX2451" s="121"/>
      <c r="GY2451" s="121"/>
      <c r="GZ2451" s="121"/>
      <c r="HA2451" s="121"/>
      <c r="HB2451" s="121"/>
      <c r="HC2451" s="121"/>
      <c r="HD2451" s="121"/>
      <c r="HE2451" s="121"/>
      <c r="HF2451" s="121"/>
      <c r="HG2451" s="121"/>
      <c r="HH2451" s="121"/>
      <c r="HI2451" s="121"/>
      <c r="HJ2451" s="121"/>
      <c r="HK2451" s="121"/>
      <c r="HL2451" s="121"/>
      <c r="HM2451" s="121"/>
      <c r="HN2451" s="121"/>
      <c r="HO2451" s="121"/>
      <c r="HP2451" s="121"/>
      <c r="HQ2451" s="121"/>
      <c r="HR2451" s="121"/>
      <c r="HS2451" s="121"/>
      <c r="HT2451" s="121"/>
      <c r="HU2451" s="121"/>
      <c r="HV2451" s="121"/>
      <c r="HW2451" s="121"/>
      <c r="HX2451" s="121"/>
      <c r="HY2451" s="121"/>
      <c r="HZ2451" s="121"/>
      <c r="IA2451" s="121"/>
      <c r="IB2451" s="121"/>
      <c r="IC2451" s="121"/>
      <c r="ID2451" s="121"/>
      <c r="IE2451" s="121"/>
      <c r="IF2451" s="121"/>
      <c r="IG2451" s="121"/>
      <c r="IH2451" s="121"/>
      <c r="II2451" s="121"/>
      <c r="IJ2451" s="121"/>
      <c r="IK2451" s="121"/>
      <c r="IL2451" s="121"/>
      <c r="IM2451" s="121"/>
      <c r="IN2451" s="121"/>
      <c r="IO2451" s="121"/>
      <c r="IP2451" s="121"/>
      <c r="IQ2451" s="121"/>
      <c r="IR2451" s="121"/>
      <c r="IS2451" s="121"/>
      <c r="IT2451" s="121"/>
      <c r="IU2451" s="121"/>
      <c r="IV2451" s="121"/>
      <c r="IW2451" s="121"/>
      <c r="IX2451" s="121"/>
      <c r="IY2451" s="121"/>
      <c r="IZ2451" s="121"/>
      <c r="JA2451" s="121"/>
      <c r="JB2451" s="121"/>
      <c r="JC2451" s="121"/>
      <c r="JD2451" s="121"/>
      <c r="JE2451" s="121"/>
      <c r="JF2451" s="121"/>
      <c r="JG2451" s="121"/>
      <c r="JH2451" s="121"/>
      <c r="JI2451" s="121"/>
      <c r="JJ2451" s="121"/>
      <c r="JK2451" s="121"/>
      <c r="JL2451" s="121"/>
      <c r="JM2451" s="121"/>
      <c r="JN2451" s="121"/>
      <c r="JO2451" s="121"/>
      <c r="JP2451" s="121"/>
      <c r="JQ2451" s="121"/>
      <c r="JR2451" s="121"/>
      <c r="JS2451" s="121"/>
      <c r="JT2451" s="121"/>
      <c r="JU2451" s="121"/>
      <c r="JV2451" s="121"/>
      <c r="JW2451" s="121"/>
      <c r="JX2451" s="121"/>
      <c r="JY2451" s="121"/>
      <c r="JZ2451" s="121"/>
      <c r="KA2451" s="121"/>
      <c r="KB2451" s="121"/>
      <c r="KC2451" s="121"/>
      <c r="KD2451" s="121"/>
      <c r="KE2451" s="121"/>
      <c r="KF2451" s="121"/>
      <c r="KG2451" s="121"/>
      <c r="KH2451" s="121"/>
      <c r="KI2451" s="121"/>
      <c r="KJ2451" s="121"/>
      <c r="KK2451" s="121"/>
      <c r="KL2451" s="121"/>
      <c r="KM2451" s="121"/>
      <c r="KN2451" s="121"/>
      <c r="KO2451" s="121"/>
      <c r="KP2451" s="121"/>
      <c r="KQ2451" s="121"/>
      <c r="KR2451" s="121"/>
      <c r="KS2451" s="121"/>
      <c r="KT2451" s="121"/>
      <c r="KU2451" s="121"/>
      <c r="KV2451" s="121"/>
      <c r="KW2451" s="121"/>
      <c r="KX2451" s="121"/>
      <c r="KY2451" s="121"/>
      <c r="KZ2451" s="121"/>
      <c r="LA2451" s="121"/>
      <c r="LB2451" s="121"/>
      <c r="LC2451" s="121"/>
      <c r="LD2451" s="121"/>
      <c r="LE2451" s="121"/>
      <c r="LF2451" s="121"/>
      <c r="LG2451" s="121"/>
      <c r="LH2451" s="121"/>
      <c r="LI2451" s="121"/>
      <c r="LJ2451" s="121"/>
      <c r="LK2451" s="121"/>
      <c r="LL2451" s="121"/>
      <c r="LM2451" s="121"/>
      <c r="LN2451" s="121"/>
      <c r="LO2451" s="121"/>
      <c r="LP2451" s="121"/>
      <c r="LQ2451" s="121"/>
      <c r="LR2451" s="121"/>
      <c r="LS2451" s="121"/>
      <c r="LT2451" s="121"/>
      <c r="LU2451" s="121"/>
      <c r="LV2451" s="121"/>
      <c r="LW2451" s="121"/>
      <c r="LX2451" s="121"/>
      <c r="LY2451" s="121"/>
      <c r="LZ2451" s="121"/>
      <c r="MA2451" s="121"/>
      <c r="MB2451" s="121"/>
      <c r="MC2451" s="121"/>
      <c r="MD2451" s="121"/>
      <c r="ME2451" s="121"/>
      <c r="MF2451" s="121"/>
      <c r="MG2451" s="121"/>
      <c r="MH2451" s="121"/>
      <c r="MI2451" s="121"/>
      <c r="MJ2451" s="121"/>
      <c r="MK2451" s="121"/>
      <c r="ML2451" s="121"/>
      <c r="MM2451" s="121"/>
      <c r="MN2451" s="121"/>
      <c r="MO2451" s="121"/>
      <c r="MP2451" s="121"/>
      <c r="MQ2451" s="121"/>
      <c r="MR2451" s="121"/>
      <c r="MS2451" s="121"/>
      <c r="MT2451" s="121"/>
      <c r="MU2451" s="121"/>
      <c r="MV2451" s="121"/>
      <c r="MW2451" s="121"/>
      <c r="MX2451" s="121"/>
      <c r="MY2451" s="121"/>
      <c r="MZ2451" s="121"/>
      <c r="NA2451" s="121"/>
      <c r="NB2451" s="121"/>
      <c r="NC2451" s="121"/>
      <c r="ND2451" s="121"/>
      <c r="NE2451" s="121"/>
      <c r="NF2451" s="121"/>
      <c r="NG2451" s="121"/>
      <c r="NH2451" s="121"/>
      <c r="NI2451" s="121"/>
      <c r="NJ2451" s="121"/>
      <c r="NK2451" s="121"/>
      <c r="NL2451" s="121"/>
      <c r="NM2451" s="121"/>
      <c r="NN2451" s="121"/>
      <c r="NO2451" s="121"/>
      <c r="NP2451" s="121"/>
      <c r="NQ2451" s="121"/>
      <c r="NR2451" s="121"/>
      <c r="NS2451" s="121"/>
      <c r="NT2451" s="121"/>
      <c r="NU2451" s="121"/>
      <c r="NV2451" s="121"/>
      <c r="NW2451" s="121"/>
      <c r="NX2451" s="121"/>
      <c r="NY2451" s="121"/>
      <c r="NZ2451" s="121"/>
      <c r="OA2451" s="121"/>
      <c r="OB2451" s="121"/>
      <c r="OC2451" s="121"/>
      <c r="OD2451" s="121"/>
      <c r="OE2451" s="121"/>
      <c r="OF2451" s="121"/>
      <c r="OG2451" s="121"/>
      <c r="OH2451" s="121"/>
      <c r="OI2451" s="121"/>
      <c r="OJ2451" s="121"/>
      <c r="OK2451" s="121"/>
      <c r="OL2451" s="121"/>
      <c r="OM2451" s="121"/>
      <c r="ON2451" s="121"/>
      <c r="OO2451" s="121"/>
      <c r="OP2451" s="121"/>
      <c r="OQ2451" s="121"/>
      <c r="OR2451" s="121"/>
      <c r="OS2451" s="121"/>
      <c r="OT2451" s="121"/>
      <c r="OU2451" s="121"/>
      <c r="OV2451" s="121"/>
      <c r="OW2451" s="121"/>
      <c r="OX2451" s="121"/>
      <c r="OY2451" s="121"/>
      <c r="OZ2451" s="121"/>
      <c r="PA2451" s="121"/>
      <c r="PB2451" s="121"/>
      <c r="PC2451" s="121"/>
      <c r="PD2451" s="121"/>
      <c r="PE2451" s="121"/>
      <c r="PF2451" s="121"/>
      <c r="PG2451" s="121"/>
      <c r="PH2451" s="121"/>
      <c r="PI2451" s="121"/>
      <c r="PJ2451" s="121"/>
      <c r="PK2451" s="121"/>
      <c r="PL2451" s="121"/>
      <c r="PM2451" s="121"/>
      <c r="PN2451" s="121"/>
      <c r="PO2451" s="121"/>
      <c r="PP2451" s="121"/>
      <c r="PQ2451" s="121"/>
      <c r="PR2451" s="121"/>
      <c r="PS2451" s="121"/>
      <c r="PT2451" s="121"/>
      <c r="PU2451" s="121"/>
      <c r="PV2451" s="121"/>
      <c r="PW2451" s="121"/>
      <c r="PX2451" s="121"/>
      <c r="PY2451" s="121"/>
      <c r="PZ2451" s="121"/>
      <c r="QA2451" s="121"/>
      <c r="QB2451" s="121"/>
      <c r="QC2451" s="121"/>
      <c r="QD2451" s="121"/>
      <c r="QE2451" s="121"/>
      <c r="QF2451" s="121"/>
      <c r="QG2451" s="121"/>
      <c r="QH2451" s="121"/>
      <c r="QI2451" s="121"/>
      <c r="QJ2451" s="121"/>
      <c r="QK2451" s="121"/>
      <c r="QL2451" s="121"/>
      <c r="QM2451" s="121"/>
      <c r="QN2451" s="121"/>
      <c r="QO2451" s="121"/>
      <c r="QP2451" s="121"/>
      <c r="QQ2451" s="121"/>
      <c r="QR2451" s="121"/>
      <c r="QS2451" s="121"/>
      <c r="QT2451" s="121"/>
      <c r="QU2451" s="121"/>
      <c r="QV2451" s="121"/>
      <c r="QW2451" s="121"/>
      <c r="QX2451" s="121"/>
      <c r="QY2451" s="121"/>
      <c r="QZ2451" s="121"/>
      <c r="RA2451" s="121"/>
      <c r="RB2451" s="121"/>
      <c r="RC2451" s="121"/>
      <c r="RD2451" s="121"/>
      <c r="RE2451" s="121"/>
      <c r="RF2451" s="121"/>
      <c r="RG2451" s="121"/>
      <c r="RH2451" s="121"/>
      <c r="RI2451" s="121"/>
      <c r="RJ2451" s="121"/>
      <c r="RK2451" s="121"/>
      <c r="RL2451" s="121"/>
      <c r="RM2451" s="121"/>
      <c r="RN2451" s="121"/>
      <c r="RO2451" s="121"/>
      <c r="RP2451" s="121"/>
      <c r="RQ2451" s="121"/>
      <c r="RR2451" s="121"/>
      <c r="RS2451" s="121"/>
      <c r="RT2451" s="121"/>
      <c r="RU2451" s="121"/>
      <c r="RV2451" s="121"/>
      <c r="RW2451" s="121"/>
      <c r="RX2451" s="121"/>
      <c r="RY2451" s="121"/>
      <c r="RZ2451" s="121"/>
      <c r="SA2451" s="121"/>
      <c r="SB2451" s="121"/>
      <c r="SC2451" s="121"/>
      <c r="SD2451" s="121"/>
      <c r="SE2451" s="121"/>
      <c r="SF2451" s="121"/>
      <c r="SG2451" s="121"/>
      <c r="SH2451" s="121"/>
      <c r="SI2451" s="121"/>
      <c r="SJ2451" s="121"/>
      <c r="SK2451" s="121"/>
      <c r="SL2451" s="121"/>
      <c r="SM2451" s="121"/>
      <c r="SN2451" s="121"/>
      <c r="SO2451" s="121"/>
      <c r="SP2451" s="121"/>
      <c r="SQ2451" s="121"/>
      <c r="SR2451" s="121"/>
      <c r="SS2451" s="121"/>
      <c r="ST2451" s="121"/>
      <c r="SU2451" s="121"/>
      <c r="SV2451" s="121"/>
      <c r="SW2451" s="121"/>
      <c r="SX2451" s="121"/>
      <c r="SY2451" s="121"/>
      <c r="SZ2451" s="121"/>
      <c r="TA2451" s="121"/>
      <c r="TB2451" s="121"/>
      <c r="TC2451" s="121"/>
      <c r="TD2451" s="121"/>
      <c r="TE2451" s="121"/>
      <c r="TF2451" s="121"/>
      <c r="TG2451" s="121"/>
      <c r="TH2451" s="121"/>
      <c r="TI2451" s="121"/>
      <c r="TJ2451" s="121"/>
      <c r="TK2451" s="121"/>
      <c r="TL2451" s="121"/>
      <c r="TM2451" s="121"/>
      <c r="TN2451" s="121"/>
      <c r="TO2451" s="121"/>
      <c r="TP2451" s="121"/>
      <c r="TQ2451" s="121"/>
      <c r="TR2451" s="121"/>
      <c r="TS2451" s="121"/>
      <c r="TT2451" s="121"/>
      <c r="TU2451" s="121"/>
      <c r="TV2451" s="121"/>
      <c r="TW2451" s="121"/>
      <c r="TX2451" s="121"/>
      <c r="TY2451" s="121"/>
      <c r="TZ2451" s="121"/>
      <c r="UA2451" s="121"/>
      <c r="UB2451" s="121"/>
      <c r="UC2451" s="121"/>
      <c r="UD2451" s="121"/>
      <c r="UE2451" s="121"/>
      <c r="UF2451" s="121"/>
      <c r="UG2451" s="121"/>
      <c r="UH2451" s="121"/>
      <c r="UI2451" s="121"/>
      <c r="UJ2451" s="121"/>
      <c r="UK2451" s="121"/>
      <c r="UL2451" s="121"/>
      <c r="UM2451" s="121"/>
      <c r="UN2451" s="121"/>
      <c r="UO2451" s="121"/>
      <c r="UP2451" s="121"/>
      <c r="UQ2451" s="121"/>
      <c r="UR2451" s="121"/>
      <c r="US2451" s="121"/>
      <c r="UT2451" s="121"/>
      <c r="UU2451" s="121"/>
      <c r="UV2451" s="121"/>
      <c r="UW2451" s="121"/>
      <c r="UX2451" s="121"/>
      <c r="UY2451" s="121"/>
      <c r="UZ2451" s="121"/>
      <c r="VA2451" s="121"/>
      <c r="VB2451" s="121"/>
      <c r="VC2451" s="121"/>
      <c r="VD2451" s="121"/>
      <c r="VE2451" s="121"/>
      <c r="VF2451" s="121"/>
      <c r="VG2451" s="121"/>
      <c r="VH2451" s="121"/>
      <c r="VI2451" s="121"/>
      <c r="VJ2451" s="121"/>
      <c r="VK2451" s="121"/>
      <c r="VL2451" s="121"/>
      <c r="VM2451" s="121"/>
      <c r="VN2451" s="121"/>
      <c r="VO2451" s="121"/>
      <c r="VP2451" s="121"/>
      <c r="VQ2451" s="121"/>
      <c r="VR2451" s="121"/>
      <c r="VS2451" s="121"/>
      <c r="VT2451" s="121"/>
      <c r="VU2451" s="121"/>
      <c r="VV2451" s="121"/>
      <c r="VW2451" s="121"/>
      <c r="VX2451" s="121"/>
      <c r="VY2451" s="121"/>
      <c r="VZ2451" s="121"/>
      <c r="WA2451" s="121"/>
      <c r="WB2451" s="121"/>
      <c r="WC2451" s="121"/>
      <c r="WD2451" s="121"/>
      <c r="WE2451" s="121"/>
      <c r="WF2451" s="121"/>
      <c r="WG2451" s="121"/>
      <c r="WH2451" s="121"/>
      <c r="WI2451" s="121"/>
      <c r="WJ2451" s="121"/>
      <c r="WK2451" s="121"/>
      <c r="WL2451" s="121"/>
      <c r="WM2451" s="121"/>
      <c r="WN2451" s="121"/>
      <c r="WO2451" s="121"/>
      <c r="WP2451" s="121"/>
      <c r="WQ2451" s="121"/>
      <c r="WR2451" s="121"/>
      <c r="WS2451" s="121"/>
      <c r="WT2451" s="121"/>
      <c r="WU2451" s="121"/>
      <c r="WV2451" s="121"/>
      <c r="WW2451" s="121"/>
      <c r="WX2451" s="121"/>
      <c r="WY2451" s="121"/>
      <c r="WZ2451" s="121"/>
      <c r="XA2451" s="121"/>
      <c r="XB2451" s="121"/>
      <c r="XC2451" s="121"/>
      <c r="XD2451" s="121"/>
      <c r="XE2451" s="121"/>
      <c r="XF2451" s="121"/>
      <c r="XG2451" s="121"/>
      <c r="XH2451" s="121"/>
      <c r="XI2451" s="121"/>
      <c r="XJ2451" s="121"/>
      <c r="XK2451" s="121"/>
      <c r="XL2451" s="121"/>
      <c r="XM2451" s="121"/>
      <c r="XN2451" s="121"/>
      <c r="XO2451" s="121"/>
      <c r="XP2451" s="121"/>
      <c r="XQ2451" s="121"/>
      <c r="XR2451" s="121"/>
      <c r="XS2451" s="121"/>
      <c r="XT2451" s="121"/>
      <c r="XU2451" s="121"/>
      <c r="XV2451" s="121"/>
      <c r="XW2451" s="121"/>
      <c r="XX2451" s="121"/>
      <c r="XY2451" s="121"/>
      <c r="XZ2451" s="121"/>
      <c r="YA2451" s="121"/>
      <c r="YB2451" s="121"/>
      <c r="YC2451" s="121"/>
      <c r="YD2451" s="121"/>
      <c r="YE2451" s="121"/>
      <c r="YF2451" s="121"/>
      <c r="YG2451" s="121"/>
      <c r="YH2451" s="121"/>
      <c r="YI2451" s="121"/>
      <c r="YJ2451" s="121"/>
      <c r="YK2451" s="121"/>
      <c r="YL2451" s="121"/>
      <c r="YM2451" s="121"/>
      <c r="YN2451" s="121"/>
      <c r="YO2451" s="121"/>
      <c r="YP2451" s="121"/>
      <c r="YQ2451" s="121"/>
      <c r="YR2451" s="121"/>
      <c r="YS2451" s="121"/>
      <c r="YT2451" s="121"/>
      <c r="YU2451" s="121"/>
      <c r="YV2451" s="121"/>
      <c r="YW2451" s="121"/>
      <c r="YX2451" s="121"/>
      <c r="YY2451" s="121"/>
      <c r="YZ2451" s="121"/>
      <c r="ZA2451" s="121"/>
      <c r="ZB2451" s="121"/>
      <c r="ZC2451" s="121"/>
      <c r="ZD2451" s="121"/>
      <c r="ZE2451" s="121"/>
      <c r="ZF2451" s="121"/>
      <c r="ZG2451" s="121"/>
      <c r="ZH2451" s="121"/>
      <c r="ZI2451" s="121"/>
      <c r="ZJ2451" s="121"/>
      <c r="ZK2451" s="121"/>
      <c r="ZL2451" s="121"/>
      <c r="ZM2451" s="121"/>
      <c r="ZN2451" s="121"/>
      <c r="ZO2451" s="121"/>
      <c r="ZP2451" s="121"/>
      <c r="ZQ2451" s="121"/>
      <c r="ZR2451" s="121"/>
      <c r="ZS2451" s="121"/>
      <c r="ZT2451" s="121"/>
      <c r="ZU2451" s="121"/>
      <c r="ZV2451" s="121"/>
      <c r="ZW2451" s="121"/>
      <c r="ZX2451" s="121"/>
      <c r="ZY2451" s="121"/>
      <c r="ZZ2451" s="121"/>
      <c r="AAA2451" s="121"/>
      <c r="AAB2451" s="121"/>
      <c r="AAC2451" s="121"/>
      <c r="AAD2451" s="121"/>
      <c r="AAE2451" s="121"/>
      <c r="AAF2451" s="121"/>
      <c r="AAG2451" s="121"/>
      <c r="AAH2451" s="121"/>
      <c r="AAI2451" s="121"/>
      <c r="AAJ2451" s="121"/>
      <c r="AAK2451" s="121"/>
      <c r="AAL2451" s="121"/>
      <c r="AAM2451" s="121"/>
      <c r="AAN2451" s="121"/>
      <c r="AAO2451" s="121"/>
      <c r="AAP2451" s="121"/>
      <c r="AAQ2451" s="121"/>
      <c r="AAR2451" s="121"/>
      <c r="AAS2451" s="121"/>
      <c r="AAT2451" s="121"/>
      <c r="AAU2451" s="121"/>
      <c r="AAV2451" s="121"/>
      <c r="AAW2451" s="121"/>
      <c r="AAX2451" s="121"/>
      <c r="AAY2451" s="121"/>
      <c r="AAZ2451" s="121"/>
      <c r="ABA2451" s="121"/>
      <c r="ABB2451" s="121"/>
      <c r="ABC2451" s="121"/>
      <c r="ABD2451" s="121"/>
      <c r="ABE2451" s="121"/>
      <c r="ABF2451" s="121"/>
      <c r="ABG2451" s="121"/>
      <c r="ABH2451" s="121"/>
      <c r="ABI2451" s="121"/>
      <c r="ABJ2451" s="121"/>
      <c r="ABK2451" s="121"/>
      <c r="ABL2451" s="121"/>
      <c r="ABM2451" s="121"/>
      <c r="ABN2451" s="121"/>
      <c r="ABO2451" s="121"/>
      <c r="ABP2451" s="121"/>
      <c r="ABQ2451" s="121"/>
      <c r="ABR2451" s="121"/>
      <c r="ABS2451" s="121"/>
      <c r="ABT2451" s="121"/>
      <c r="ABU2451" s="121"/>
      <c r="ABV2451" s="121"/>
      <c r="ABW2451" s="121"/>
      <c r="ABX2451" s="121"/>
      <c r="ABY2451" s="121"/>
      <c r="ABZ2451" s="121"/>
      <c r="ACA2451" s="121"/>
      <c r="ACB2451" s="121"/>
      <c r="ACC2451" s="121"/>
      <c r="ACD2451" s="121"/>
      <c r="ACE2451" s="121"/>
      <c r="ACF2451" s="121"/>
      <c r="ACG2451" s="121"/>
      <c r="ACH2451" s="121"/>
      <c r="ACI2451" s="121"/>
      <c r="ACJ2451" s="121"/>
      <c r="ACK2451" s="121"/>
      <c r="ACL2451" s="121"/>
      <c r="ACM2451" s="121"/>
      <c r="ACN2451" s="121"/>
      <c r="ACO2451" s="121"/>
      <c r="ACP2451" s="121"/>
      <c r="ACQ2451" s="121"/>
      <c r="ACR2451" s="121"/>
      <c r="ACS2451" s="121"/>
      <c r="ACT2451" s="121"/>
      <c r="ACU2451" s="121"/>
      <c r="ACV2451" s="121"/>
      <c r="ACW2451" s="121"/>
      <c r="ACX2451" s="121"/>
      <c r="ACY2451" s="121"/>
      <c r="ACZ2451" s="121"/>
      <c r="ADA2451" s="121"/>
      <c r="ADB2451" s="121"/>
      <c r="ADC2451" s="121"/>
      <c r="ADD2451" s="121"/>
      <c r="ADE2451" s="121"/>
      <c r="ADF2451" s="121"/>
      <c r="ADG2451" s="121"/>
      <c r="ADH2451" s="121"/>
      <c r="ADI2451" s="121"/>
      <c r="ADJ2451" s="121"/>
      <c r="ADK2451" s="121"/>
      <c r="ADL2451" s="121"/>
      <c r="ADM2451" s="121"/>
      <c r="ADN2451" s="121"/>
      <c r="ADO2451" s="121"/>
      <c r="ADP2451" s="121"/>
      <c r="ADQ2451" s="121"/>
      <c r="ADR2451" s="121"/>
      <c r="ADS2451" s="121"/>
      <c r="ADT2451" s="121"/>
      <c r="ADU2451" s="121"/>
      <c r="ADV2451" s="121"/>
      <c r="ADW2451" s="121"/>
      <c r="ADX2451" s="121"/>
      <c r="ADY2451" s="121"/>
      <c r="ADZ2451" s="121"/>
      <c r="AEA2451" s="121"/>
      <c r="AEB2451" s="121"/>
      <c r="AEC2451" s="121"/>
      <c r="AED2451" s="121"/>
      <c r="AEE2451" s="121"/>
      <c r="AEF2451" s="121"/>
      <c r="AEG2451" s="121"/>
      <c r="AEH2451" s="121"/>
      <c r="AEI2451" s="121"/>
      <c r="AEJ2451" s="121"/>
      <c r="AEK2451" s="121"/>
      <c r="AEL2451" s="121"/>
      <c r="AEM2451" s="121"/>
      <c r="AEN2451" s="121"/>
      <c r="AEO2451" s="121"/>
      <c r="AEP2451" s="121"/>
      <c r="AEQ2451" s="121"/>
      <c r="AER2451" s="121"/>
      <c r="AES2451" s="121"/>
      <c r="AET2451" s="121"/>
      <c r="AEU2451" s="121"/>
      <c r="AEV2451" s="121"/>
      <c r="AEW2451" s="121"/>
      <c r="AEX2451" s="121"/>
      <c r="AEY2451" s="121"/>
      <c r="AEZ2451" s="121"/>
      <c r="AFA2451" s="121"/>
      <c r="AFB2451" s="121"/>
      <c r="AFC2451" s="121"/>
      <c r="AFD2451" s="121"/>
      <c r="AFE2451" s="121"/>
      <c r="AFF2451" s="121"/>
      <c r="AFG2451" s="121"/>
      <c r="AFH2451" s="121"/>
      <c r="AFI2451" s="121"/>
      <c r="AFJ2451" s="121"/>
      <c r="AFK2451" s="121"/>
      <c r="AFL2451" s="121"/>
      <c r="AFM2451" s="121"/>
      <c r="AFN2451" s="121"/>
      <c r="AFO2451" s="121"/>
      <c r="AFP2451" s="121"/>
      <c r="AFQ2451" s="121"/>
      <c r="AFR2451" s="121"/>
      <c r="AFS2451" s="121"/>
      <c r="AFT2451" s="121"/>
      <c r="AFU2451" s="121"/>
      <c r="AFV2451" s="121"/>
      <c r="AFW2451" s="121"/>
      <c r="AFX2451" s="121"/>
      <c r="AFY2451" s="121"/>
      <c r="AFZ2451" s="121"/>
      <c r="AGA2451" s="121"/>
      <c r="AGB2451" s="121"/>
      <c r="AGC2451" s="121"/>
      <c r="AGD2451" s="121"/>
      <c r="AGE2451" s="121"/>
      <c r="AGF2451" s="121"/>
      <c r="AGG2451" s="121"/>
      <c r="AGH2451" s="121"/>
      <c r="AGI2451" s="121"/>
      <c r="AGJ2451" s="121"/>
      <c r="AGK2451" s="121"/>
      <c r="AGL2451" s="121"/>
      <c r="AGM2451" s="121"/>
      <c r="AGN2451" s="121"/>
      <c r="AGO2451" s="121"/>
      <c r="AGP2451" s="121"/>
      <c r="AGQ2451" s="121"/>
      <c r="AGR2451" s="121"/>
      <c r="AGS2451" s="121"/>
      <c r="AGT2451" s="121"/>
      <c r="AGU2451" s="121"/>
      <c r="AGV2451" s="121"/>
      <c r="AGW2451" s="121"/>
      <c r="AGX2451" s="121"/>
      <c r="AGY2451" s="121"/>
      <c r="AGZ2451" s="121"/>
      <c r="AHA2451" s="121"/>
      <c r="AHB2451" s="121"/>
      <c r="AHC2451" s="121"/>
      <c r="AHD2451" s="121"/>
      <c r="AHE2451" s="121"/>
      <c r="AHF2451" s="121"/>
      <c r="AHG2451" s="121"/>
      <c r="AHH2451" s="121"/>
      <c r="AHI2451" s="121"/>
      <c r="AHJ2451" s="121"/>
      <c r="AHK2451" s="121"/>
      <c r="AHL2451" s="121"/>
      <c r="AHM2451" s="121"/>
      <c r="AHN2451" s="121"/>
      <c r="AHO2451" s="121"/>
      <c r="AHP2451" s="121"/>
      <c r="AHQ2451" s="121"/>
      <c r="AHR2451" s="121"/>
      <c r="AHS2451" s="121"/>
      <c r="AHT2451" s="121"/>
      <c r="AHU2451" s="121"/>
      <c r="AHV2451" s="121"/>
      <c r="AHW2451" s="121"/>
      <c r="AHX2451" s="121"/>
      <c r="AHY2451" s="121"/>
      <c r="AHZ2451" s="121"/>
      <c r="AIA2451" s="121"/>
      <c r="AIB2451" s="121"/>
      <c r="AIC2451" s="121"/>
      <c r="AID2451" s="121"/>
      <c r="AIE2451" s="121"/>
      <c r="AIF2451" s="121"/>
      <c r="AIG2451" s="121"/>
      <c r="AIH2451" s="121"/>
      <c r="AII2451" s="121"/>
      <c r="AIJ2451" s="121"/>
      <c r="AIK2451" s="121"/>
      <c r="AIL2451" s="121"/>
      <c r="AIM2451" s="121"/>
      <c r="AIN2451" s="121"/>
      <c r="AIO2451" s="121"/>
      <c r="AIP2451" s="121"/>
      <c r="AIQ2451" s="121"/>
      <c r="AIR2451" s="121"/>
      <c r="AIS2451" s="121"/>
      <c r="AIT2451" s="121"/>
      <c r="AIU2451" s="121"/>
      <c r="AIV2451" s="121"/>
      <c r="AIW2451" s="121"/>
      <c r="AIX2451" s="121"/>
      <c r="AIY2451" s="121"/>
      <c r="AIZ2451" s="121"/>
      <c r="AJA2451" s="121"/>
      <c r="AJB2451" s="121"/>
      <c r="AJC2451" s="121"/>
      <c r="AJD2451" s="121"/>
      <c r="AJE2451" s="121"/>
      <c r="AJF2451" s="121"/>
      <c r="AJG2451" s="121"/>
      <c r="AJH2451" s="121"/>
      <c r="AJI2451" s="121"/>
      <c r="AJJ2451" s="121"/>
      <c r="AJK2451" s="121"/>
      <c r="AJL2451" s="121"/>
      <c r="AJM2451" s="121"/>
      <c r="AJN2451" s="121"/>
      <c r="AJO2451" s="121"/>
      <c r="AJP2451" s="121"/>
      <c r="AJQ2451" s="121"/>
      <c r="AJR2451" s="121"/>
      <c r="AJS2451" s="121"/>
      <c r="AJT2451" s="121"/>
      <c r="AJU2451" s="121"/>
      <c r="AJV2451" s="121"/>
      <c r="AJW2451" s="121"/>
      <c r="AJX2451" s="121"/>
      <c r="AJY2451" s="121"/>
      <c r="AJZ2451" s="121"/>
      <c r="AKA2451" s="121"/>
      <c r="AKB2451" s="121"/>
      <c r="AKC2451" s="121"/>
      <c r="AKD2451" s="121"/>
      <c r="AKE2451" s="121"/>
      <c r="AKF2451" s="121"/>
      <c r="AKG2451" s="121"/>
      <c r="AKH2451" s="121"/>
      <c r="AKI2451" s="121"/>
      <c r="AKJ2451" s="121"/>
      <c r="AKK2451" s="121"/>
      <c r="AKL2451" s="121"/>
      <c r="AKM2451" s="121"/>
      <c r="AKN2451" s="121"/>
      <c r="AKO2451" s="121"/>
      <c r="AKP2451" s="121"/>
      <c r="AKQ2451" s="121"/>
      <c r="AKR2451" s="121"/>
      <c r="AKS2451" s="121"/>
      <c r="AKT2451" s="121"/>
      <c r="AKU2451" s="121"/>
      <c r="AKV2451" s="121"/>
      <c r="AKW2451" s="121"/>
      <c r="AKX2451" s="121"/>
      <c r="AKY2451" s="121"/>
      <c r="AKZ2451" s="121"/>
      <c r="ALA2451" s="121"/>
      <c r="ALB2451" s="121"/>
      <c r="ALC2451" s="121"/>
      <c r="ALD2451" s="121"/>
      <c r="ALE2451" s="121"/>
      <c r="ALF2451" s="121"/>
      <c r="ALG2451" s="121"/>
      <c r="ALH2451" s="121"/>
      <c r="ALI2451" s="121"/>
      <c r="ALJ2451" s="121"/>
      <c r="ALK2451" s="121"/>
      <c r="ALL2451" s="121"/>
      <c r="ALM2451" s="121"/>
      <c r="ALN2451" s="121"/>
      <c r="ALO2451" s="121"/>
      <c r="ALP2451" s="121"/>
      <c r="ALQ2451" s="121"/>
      <c r="ALR2451" s="121"/>
      <c r="ALS2451" s="121"/>
      <c r="ALT2451" s="121"/>
      <c r="ALU2451" s="121"/>
      <c r="ALV2451" s="121"/>
      <c r="ALW2451" s="121"/>
      <c r="ALX2451" s="121"/>
      <c r="ALY2451" s="121"/>
      <c r="ALZ2451" s="121"/>
      <c r="AMA2451" s="121"/>
      <c r="AMB2451" s="121"/>
      <c r="AMC2451" s="121"/>
      <c r="AMD2451" s="121"/>
      <c r="AME2451" s="121"/>
      <c r="AMF2451" s="121"/>
      <c r="AMG2451" s="121"/>
      <c r="AMH2451" s="121"/>
      <c r="AMI2451" s="121"/>
      <c r="AMJ2451" s="121"/>
      <c r="AMK2451" s="121"/>
    </row>
    <row r="2452" spans="1:1025" s="108" customFormat="1">
      <c r="A2452" s="15">
        <v>2449</v>
      </c>
      <c r="B2452" s="16" t="s">
        <v>4341</v>
      </c>
      <c r="C2452" s="274" t="s">
        <v>6089</v>
      </c>
      <c r="D2452" s="16" t="s">
        <v>6090</v>
      </c>
      <c r="E2452" s="16" t="s">
        <v>6113</v>
      </c>
      <c r="F2452" s="16" t="s">
        <v>938</v>
      </c>
      <c r="G2452" s="16" t="s">
        <v>1045</v>
      </c>
      <c r="H2452" s="16" t="s">
        <v>6114</v>
      </c>
      <c r="I2452" s="16" t="s">
        <v>6115</v>
      </c>
      <c r="J2452" s="16" t="s">
        <v>6094</v>
      </c>
      <c r="K2452" s="16"/>
      <c r="L2452" s="18"/>
      <c r="M2452" s="269"/>
      <c r="N2452" s="121"/>
      <c r="O2452" s="121"/>
      <c r="P2452" s="121"/>
      <c r="Q2452" s="121"/>
      <c r="R2452" s="121"/>
      <c r="S2452" s="121"/>
      <c r="T2452" s="121"/>
      <c r="U2452" s="121"/>
      <c r="V2452" s="121"/>
      <c r="W2452" s="121"/>
      <c r="X2452" s="121"/>
      <c r="Y2452" s="121"/>
      <c r="Z2452" s="121"/>
      <c r="AA2452" s="121"/>
      <c r="AB2452" s="121"/>
      <c r="AC2452" s="121"/>
      <c r="AD2452" s="121"/>
      <c r="AE2452" s="121"/>
      <c r="AF2452" s="121"/>
      <c r="AG2452" s="121"/>
      <c r="AH2452" s="121"/>
      <c r="AI2452" s="121"/>
      <c r="AJ2452" s="121"/>
      <c r="AK2452" s="121"/>
      <c r="AL2452" s="121"/>
      <c r="AM2452" s="121"/>
      <c r="AN2452" s="121"/>
      <c r="AO2452" s="121"/>
      <c r="AP2452" s="121"/>
      <c r="AQ2452" s="121"/>
      <c r="AR2452" s="121"/>
      <c r="AS2452" s="121"/>
      <c r="AT2452" s="121"/>
      <c r="AU2452" s="121"/>
      <c r="AV2452" s="121"/>
      <c r="AW2452" s="121"/>
      <c r="AX2452" s="121"/>
      <c r="AY2452" s="121"/>
      <c r="AZ2452" s="121"/>
      <c r="BA2452" s="121"/>
      <c r="BB2452" s="121"/>
      <c r="BC2452" s="121"/>
      <c r="BD2452" s="121"/>
      <c r="BE2452" s="121"/>
      <c r="BF2452" s="121"/>
      <c r="BG2452" s="121"/>
      <c r="BH2452" s="121"/>
      <c r="BI2452" s="121"/>
      <c r="BJ2452" s="121"/>
      <c r="BK2452" s="121"/>
      <c r="BL2452" s="121"/>
      <c r="BM2452" s="121"/>
      <c r="BN2452" s="121"/>
      <c r="BO2452" s="121"/>
      <c r="BP2452" s="121"/>
      <c r="BQ2452" s="121"/>
      <c r="BR2452" s="121"/>
      <c r="BS2452" s="121"/>
      <c r="BT2452" s="121"/>
      <c r="BU2452" s="121"/>
      <c r="BV2452" s="121"/>
      <c r="BW2452" s="121"/>
      <c r="BX2452" s="121"/>
      <c r="BY2452" s="121"/>
      <c r="BZ2452" s="121"/>
      <c r="CA2452" s="121"/>
      <c r="CB2452" s="121"/>
      <c r="CC2452" s="121"/>
      <c r="CD2452" s="121"/>
      <c r="CE2452" s="121"/>
      <c r="CF2452" s="121"/>
      <c r="CG2452" s="121"/>
      <c r="CH2452" s="121"/>
      <c r="CI2452" s="121"/>
      <c r="CJ2452" s="121"/>
      <c r="CK2452" s="121"/>
      <c r="CL2452" s="121"/>
      <c r="CM2452" s="121"/>
      <c r="CN2452" s="121"/>
      <c r="CO2452" s="121"/>
      <c r="CP2452" s="121"/>
      <c r="CQ2452" s="121"/>
      <c r="CR2452" s="121"/>
      <c r="CS2452" s="121"/>
      <c r="CT2452" s="121"/>
      <c r="CU2452" s="121"/>
      <c r="CV2452" s="121"/>
      <c r="CW2452" s="121"/>
      <c r="CX2452" s="121"/>
      <c r="CY2452" s="121"/>
      <c r="CZ2452" s="121"/>
      <c r="DA2452" s="121"/>
      <c r="DB2452" s="121"/>
      <c r="DC2452" s="121"/>
      <c r="DD2452" s="121"/>
      <c r="DE2452" s="121"/>
      <c r="DF2452" s="121"/>
      <c r="DG2452" s="121"/>
      <c r="DH2452" s="121"/>
      <c r="DI2452" s="121"/>
      <c r="DJ2452" s="121"/>
      <c r="DK2452" s="121"/>
      <c r="DL2452" s="121"/>
      <c r="DM2452" s="121"/>
      <c r="DN2452" s="121"/>
      <c r="DO2452" s="121"/>
      <c r="DP2452" s="121"/>
      <c r="DQ2452" s="121"/>
      <c r="DR2452" s="121"/>
      <c r="DS2452" s="121"/>
      <c r="DT2452" s="121"/>
      <c r="DU2452" s="121"/>
      <c r="DV2452" s="121"/>
      <c r="DW2452" s="121"/>
      <c r="DX2452" s="121"/>
      <c r="DY2452" s="121"/>
      <c r="DZ2452" s="121"/>
      <c r="EA2452" s="121"/>
      <c r="EB2452" s="121"/>
      <c r="EC2452" s="121"/>
      <c r="ED2452" s="121"/>
      <c r="EE2452" s="121"/>
      <c r="EF2452" s="121"/>
      <c r="EG2452" s="121"/>
      <c r="EH2452" s="121"/>
      <c r="EI2452" s="121"/>
      <c r="EJ2452" s="121"/>
      <c r="EK2452" s="121"/>
      <c r="EL2452" s="121"/>
      <c r="EM2452" s="121"/>
      <c r="EN2452" s="121"/>
      <c r="EO2452" s="121"/>
      <c r="EP2452" s="121"/>
      <c r="EQ2452" s="121"/>
      <c r="ER2452" s="121"/>
      <c r="ES2452" s="121"/>
      <c r="ET2452" s="121"/>
      <c r="EU2452" s="121"/>
      <c r="EV2452" s="121"/>
      <c r="EW2452" s="121"/>
      <c r="EX2452" s="121"/>
      <c r="EY2452" s="121"/>
      <c r="EZ2452" s="121"/>
      <c r="FA2452" s="121"/>
      <c r="FB2452" s="121"/>
      <c r="FC2452" s="121"/>
      <c r="FD2452" s="121"/>
      <c r="FE2452" s="121"/>
      <c r="FF2452" s="121"/>
      <c r="FG2452" s="121"/>
      <c r="FH2452" s="121"/>
      <c r="FI2452" s="121"/>
      <c r="FJ2452" s="121"/>
      <c r="FK2452" s="121"/>
      <c r="FL2452" s="121"/>
      <c r="FM2452" s="121"/>
      <c r="FN2452" s="121"/>
      <c r="FO2452" s="121"/>
      <c r="FP2452" s="121"/>
      <c r="FQ2452" s="121"/>
      <c r="FR2452" s="121"/>
      <c r="FS2452" s="121"/>
      <c r="FT2452" s="121"/>
      <c r="FU2452" s="121"/>
      <c r="FV2452" s="121"/>
      <c r="FW2452" s="121"/>
      <c r="FX2452" s="121"/>
      <c r="FY2452" s="121"/>
      <c r="FZ2452" s="121"/>
      <c r="GA2452" s="121"/>
      <c r="GB2452" s="121"/>
      <c r="GC2452" s="121"/>
      <c r="GD2452" s="121"/>
      <c r="GE2452" s="121"/>
      <c r="GF2452" s="121"/>
      <c r="GG2452" s="121"/>
      <c r="GH2452" s="121"/>
      <c r="GI2452" s="121"/>
      <c r="GJ2452" s="121"/>
      <c r="GK2452" s="121"/>
      <c r="GL2452" s="121"/>
      <c r="GM2452" s="121"/>
      <c r="GN2452" s="121"/>
      <c r="GO2452" s="121"/>
      <c r="GP2452" s="121"/>
      <c r="GQ2452" s="121"/>
      <c r="GR2452" s="121"/>
      <c r="GS2452" s="121"/>
      <c r="GT2452" s="121"/>
      <c r="GU2452" s="121"/>
      <c r="GV2452" s="121"/>
      <c r="GW2452" s="121"/>
      <c r="GX2452" s="121"/>
      <c r="GY2452" s="121"/>
      <c r="GZ2452" s="121"/>
      <c r="HA2452" s="121"/>
      <c r="HB2452" s="121"/>
      <c r="HC2452" s="121"/>
      <c r="HD2452" s="121"/>
      <c r="HE2452" s="121"/>
      <c r="HF2452" s="121"/>
      <c r="HG2452" s="121"/>
      <c r="HH2452" s="121"/>
      <c r="HI2452" s="121"/>
      <c r="HJ2452" s="121"/>
      <c r="HK2452" s="121"/>
      <c r="HL2452" s="121"/>
      <c r="HM2452" s="121"/>
      <c r="HN2452" s="121"/>
      <c r="HO2452" s="121"/>
      <c r="HP2452" s="121"/>
      <c r="HQ2452" s="121"/>
      <c r="HR2452" s="121"/>
      <c r="HS2452" s="121"/>
      <c r="HT2452" s="121"/>
      <c r="HU2452" s="121"/>
      <c r="HV2452" s="121"/>
      <c r="HW2452" s="121"/>
      <c r="HX2452" s="121"/>
      <c r="HY2452" s="121"/>
      <c r="HZ2452" s="121"/>
      <c r="IA2452" s="121"/>
      <c r="IB2452" s="121"/>
      <c r="IC2452" s="121"/>
      <c r="ID2452" s="121"/>
      <c r="IE2452" s="121"/>
      <c r="IF2452" s="121"/>
      <c r="IG2452" s="121"/>
      <c r="IH2452" s="121"/>
      <c r="II2452" s="121"/>
      <c r="IJ2452" s="121"/>
      <c r="IK2452" s="121"/>
      <c r="IL2452" s="121"/>
      <c r="IM2452" s="121"/>
      <c r="IN2452" s="121"/>
      <c r="IO2452" s="121"/>
      <c r="IP2452" s="121"/>
      <c r="IQ2452" s="121"/>
      <c r="IR2452" s="121"/>
      <c r="IS2452" s="121"/>
      <c r="IT2452" s="121"/>
      <c r="IU2452" s="121"/>
      <c r="IV2452" s="121"/>
      <c r="IW2452" s="121"/>
      <c r="IX2452" s="121"/>
      <c r="IY2452" s="121"/>
      <c r="IZ2452" s="121"/>
      <c r="JA2452" s="121"/>
      <c r="JB2452" s="121"/>
      <c r="JC2452" s="121"/>
      <c r="JD2452" s="121"/>
      <c r="JE2452" s="121"/>
      <c r="JF2452" s="121"/>
      <c r="JG2452" s="121"/>
      <c r="JH2452" s="121"/>
      <c r="JI2452" s="121"/>
      <c r="JJ2452" s="121"/>
      <c r="JK2452" s="121"/>
      <c r="JL2452" s="121"/>
      <c r="JM2452" s="121"/>
      <c r="JN2452" s="121"/>
      <c r="JO2452" s="121"/>
      <c r="JP2452" s="121"/>
      <c r="JQ2452" s="121"/>
      <c r="JR2452" s="121"/>
      <c r="JS2452" s="121"/>
      <c r="JT2452" s="121"/>
      <c r="JU2452" s="121"/>
      <c r="JV2452" s="121"/>
      <c r="JW2452" s="121"/>
      <c r="JX2452" s="121"/>
      <c r="JY2452" s="121"/>
      <c r="JZ2452" s="121"/>
      <c r="KA2452" s="121"/>
      <c r="KB2452" s="121"/>
      <c r="KC2452" s="121"/>
      <c r="KD2452" s="121"/>
      <c r="KE2452" s="121"/>
      <c r="KF2452" s="121"/>
      <c r="KG2452" s="121"/>
      <c r="KH2452" s="121"/>
      <c r="KI2452" s="121"/>
      <c r="KJ2452" s="121"/>
      <c r="KK2452" s="121"/>
      <c r="KL2452" s="121"/>
      <c r="KM2452" s="121"/>
      <c r="KN2452" s="121"/>
      <c r="KO2452" s="121"/>
      <c r="KP2452" s="121"/>
      <c r="KQ2452" s="121"/>
      <c r="KR2452" s="121"/>
      <c r="KS2452" s="121"/>
      <c r="KT2452" s="121"/>
      <c r="KU2452" s="121"/>
      <c r="KV2452" s="121"/>
      <c r="KW2452" s="121"/>
      <c r="KX2452" s="121"/>
      <c r="KY2452" s="121"/>
      <c r="KZ2452" s="121"/>
      <c r="LA2452" s="121"/>
      <c r="LB2452" s="121"/>
      <c r="LC2452" s="121"/>
      <c r="LD2452" s="121"/>
      <c r="LE2452" s="121"/>
      <c r="LF2452" s="121"/>
      <c r="LG2452" s="121"/>
      <c r="LH2452" s="121"/>
      <c r="LI2452" s="121"/>
      <c r="LJ2452" s="121"/>
      <c r="LK2452" s="121"/>
      <c r="LL2452" s="121"/>
      <c r="LM2452" s="121"/>
      <c r="LN2452" s="121"/>
      <c r="LO2452" s="121"/>
      <c r="LP2452" s="121"/>
      <c r="LQ2452" s="121"/>
      <c r="LR2452" s="121"/>
      <c r="LS2452" s="121"/>
      <c r="LT2452" s="121"/>
      <c r="LU2452" s="121"/>
      <c r="LV2452" s="121"/>
      <c r="LW2452" s="121"/>
      <c r="LX2452" s="121"/>
      <c r="LY2452" s="121"/>
      <c r="LZ2452" s="121"/>
      <c r="MA2452" s="121"/>
      <c r="MB2452" s="121"/>
      <c r="MC2452" s="121"/>
      <c r="MD2452" s="121"/>
      <c r="ME2452" s="121"/>
      <c r="MF2452" s="121"/>
      <c r="MG2452" s="121"/>
      <c r="MH2452" s="121"/>
      <c r="MI2452" s="121"/>
      <c r="MJ2452" s="121"/>
      <c r="MK2452" s="121"/>
      <c r="ML2452" s="121"/>
      <c r="MM2452" s="121"/>
      <c r="MN2452" s="121"/>
      <c r="MO2452" s="121"/>
      <c r="MP2452" s="121"/>
      <c r="MQ2452" s="121"/>
      <c r="MR2452" s="121"/>
      <c r="MS2452" s="121"/>
      <c r="MT2452" s="121"/>
      <c r="MU2452" s="121"/>
      <c r="MV2452" s="121"/>
      <c r="MW2452" s="121"/>
      <c r="MX2452" s="121"/>
      <c r="MY2452" s="121"/>
      <c r="MZ2452" s="121"/>
      <c r="NA2452" s="121"/>
      <c r="NB2452" s="121"/>
      <c r="NC2452" s="121"/>
      <c r="ND2452" s="121"/>
      <c r="NE2452" s="121"/>
      <c r="NF2452" s="121"/>
      <c r="NG2452" s="121"/>
      <c r="NH2452" s="121"/>
      <c r="NI2452" s="121"/>
      <c r="NJ2452" s="121"/>
      <c r="NK2452" s="121"/>
      <c r="NL2452" s="121"/>
      <c r="NM2452" s="121"/>
      <c r="NN2452" s="121"/>
      <c r="NO2452" s="121"/>
      <c r="NP2452" s="121"/>
      <c r="NQ2452" s="121"/>
      <c r="NR2452" s="121"/>
      <c r="NS2452" s="121"/>
      <c r="NT2452" s="121"/>
      <c r="NU2452" s="121"/>
      <c r="NV2452" s="121"/>
      <c r="NW2452" s="121"/>
      <c r="NX2452" s="121"/>
      <c r="NY2452" s="121"/>
      <c r="NZ2452" s="121"/>
      <c r="OA2452" s="121"/>
      <c r="OB2452" s="121"/>
      <c r="OC2452" s="121"/>
      <c r="OD2452" s="121"/>
      <c r="OE2452" s="121"/>
      <c r="OF2452" s="121"/>
      <c r="OG2452" s="121"/>
      <c r="OH2452" s="121"/>
      <c r="OI2452" s="121"/>
      <c r="OJ2452" s="121"/>
      <c r="OK2452" s="121"/>
      <c r="OL2452" s="121"/>
      <c r="OM2452" s="121"/>
      <c r="ON2452" s="121"/>
      <c r="OO2452" s="121"/>
      <c r="OP2452" s="121"/>
      <c r="OQ2452" s="121"/>
      <c r="OR2452" s="121"/>
      <c r="OS2452" s="121"/>
      <c r="OT2452" s="121"/>
      <c r="OU2452" s="121"/>
      <c r="OV2452" s="121"/>
      <c r="OW2452" s="121"/>
      <c r="OX2452" s="121"/>
      <c r="OY2452" s="121"/>
      <c r="OZ2452" s="121"/>
      <c r="PA2452" s="121"/>
      <c r="PB2452" s="121"/>
      <c r="PC2452" s="121"/>
      <c r="PD2452" s="121"/>
      <c r="PE2452" s="121"/>
      <c r="PF2452" s="121"/>
      <c r="PG2452" s="121"/>
      <c r="PH2452" s="121"/>
      <c r="PI2452" s="121"/>
      <c r="PJ2452" s="121"/>
      <c r="PK2452" s="121"/>
      <c r="PL2452" s="121"/>
      <c r="PM2452" s="121"/>
      <c r="PN2452" s="121"/>
      <c r="PO2452" s="121"/>
      <c r="PP2452" s="121"/>
      <c r="PQ2452" s="121"/>
      <c r="PR2452" s="121"/>
      <c r="PS2452" s="121"/>
      <c r="PT2452" s="121"/>
      <c r="PU2452" s="121"/>
      <c r="PV2452" s="121"/>
      <c r="PW2452" s="121"/>
      <c r="PX2452" s="121"/>
      <c r="PY2452" s="121"/>
      <c r="PZ2452" s="121"/>
      <c r="QA2452" s="121"/>
      <c r="QB2452" s="121"/>
      <c r="QC2452" s="121"/>
      <c r="QD2452" s="121"/>
      <c r="QE2452" s="121"/>
      <c r="QF2452" s="121"/>
      <c r="QG2452" s="121"/>
      <c r="QH2452" s="121"/>
      <c r="QI2452" s="121"/>
      <c r="QJ2452" s="121"/>
      <c r="QK2452" s="121"/>
      <c r="QL2452" s="121"/>
      <c r="QM2452" s="121"/>
      <c r="QN2452" s="121"/>
      <c r="QO2452" s="121"/>
      <c r="QP2452" s="121"/>
      <c r="QQ2452" s="121"/>
      <c r="QR2452" s="121"/>
      <c r="QS2452" s="121"/>
      <c r="QT2452" s="121"/>
      <c r="QU2452" s="121"/>
      <c r="QV2452" s="121"/>
      <c r="QW2452" s="121"/>
      <c r="QX2452" s="121"/>
      <c r="QY2452" s="121"/>
      <c r="QZ2452" s="121"/>
      <c r="RA2452" s="121"/>
      <c r="RB2452" s="121"/>
      <c r="RC2452" s="121"/>
      <c r="RD2452" s="121"/>
      <c r="RE2452" s="121"/>
      <c r="RF2452" s="121"/>
      <c r="RG2452" s="121"/>
      <c r="RH2452" s="121"/>
      <c r="RI2452" s="121"/>
      <c r="RJ2452" s="121"/>
      <c r="RK2452" s="121"/>
      <c r="RL2452" s="121"/>
      <c r="RM2452" s="121"/>
      <c r="RN2452" s="121"/>
      <c r="RO2452" s="121"/>
      <c r="RP2452" s="121"/>
      <c r="RQ2452" s="121"/>
      <c r="RR2452" s="121"/>
      <c r="RS2452" s="121"/>
      <c r="RT2452" s="121"/>
      <c r="RU2452" s="121"/>
      <c r="RV2452" s="121"/>
      <c r="RW2452" s="121"/>
      <c r="RX2452" s="121"/>
      <c r="RY2452" s="121"/>
      <c r="RZ2452" s="121"/>
      <c r="SA2452" s="121"/>
      <c r="SB2452" s="121"/>
      <c r="SC2452" s="121"/>
      <c r="SD2452" s="121"/>
      <c r="SE2452" s="121"/>
      <c r="SF2452" s="121"/>
      <c r="SG2452" s="121"/>
      <c r="SH2452" s="121"/>
      <c r="SI2452" s="121"/>
      <c r="SJ2452" s="121"/>
      <c r="SK2452" s="121"/>
      <c r="SL2452" s="121"/>
      <c r="SM2452" s="121"/>
      <c r="SN2452" s="121"/>
      <c r="SO2452" s="121"/>
      <c r="SP2452" s="121"/>
      <c r="SQ2452" s="121"/>
      <c r="SR2452" s="121"/>
      <c r="SS2452" s="121"/>
      <c r="ST2452" s="121"/>
      <c r="SU2452" s="121"/>
      <c r="SV2452" s="121"/>
      <c r="SW2452" s="121"/>
      <c r="SX2452" s="121"/>
      <c r="SY2452" s="121"/>
      <c r="SZ2452" s="121"/>
      <c r="TA2452" s="121"/>
      <c r="TB2452" s="121"/>
      <c r="TC2452" s="121"/>
      <c r="TD2452" s="121"/>
      <c r="TE2452" s="121"/>
      <c r="TF2452" s="121"/>
      <c r="TG2452" s="121"/>
      <c r="TH2452" s="121"/>
      <c r="TI2452" s="121"/>
      <c r="TJ2452" s="121"/>
      <c r="TK2452" s="121"/>
      <c r="TL2452" s="121"/>
      <c r="TM2452" s="121"/>
      <c r="TN2452" s="121"/>
      <c r="TO2452" s="121"/>
      <c r="TP2452" s="121"/>
      <c r="TQ2452" s="121"/>
      <c r="TR2452" s="121"/>
      <c r="TS2452" s="121"/>
      <c r="TT2452" s="121"/>
      <c r="TU2452" s="121"/>
      <c r="TV2452" s="121"/>
      <c r="TW2452" s="121"/>
      <c r="TX2452" s="121"/>
      <c r="TY2452" s="121"/>
      <c r="TZ2452" s="121"/>
      <c r="UA2452" s="121"/>
      <c r="UB2452" s="121"/>
      <c r="UC2452" s="121"/>
      <c r="UD2452" s="121"/>
      <c r="UE2452" s="121"/>
      <c r="UF2452" s="121"/>
      <c r="UG2452" s="121"/>
      <c r="UH2452" s="121"/>
      <c r="UI2452" s="121"/>
      <c r="UJ2452" s="121"/>
      <c r="UK2452" s="121"/>
      <c r="UL2452" s="121"/>
      <c r="UM2452" s="121"/>
      <c r="UN2452" s="121"/>
      <c r="UO2452" s="121"/>
      <c r="UP2452" s="121"/>
      <c r="UQ2452" s="121"/>
      <c r="UR2452" s="121"/>
      <c r="US2452" s="121"/>
      <c r="UT2452" s="121"/>
      <c r="UU2452" s="121"/>
      <c r="UV2452" s="121"/>
      <c r="UW2452" s="121"/>
      <c r="UX2452" s="121"/>
      <c r="UY2452" s="121"/>
      <c r="UZ2452" s="121"/>
      <c r="VA2452" s="121"/>
      <c r="VB2452" s="121"/>
      <c r="VC2452" s="121"/>
      <c r="VD2452" s="121"/>
      <c r="VE2452" s="121"/>
      <c r="VF2452" s="121"/>
      <c r="VG2452" s="121"/>
      <c r="VH2452" s="121"/>
      <c r="VI2452" s="121"/>
      <c r="VJ2452" s="121"/>
      <c r="VK2452" s="121"/>
      <c r="VL2452" s="121"/>
      <c r="VM2452" s="121"/>
      <c r="VN2452" s="121"/>
      <c r="VO2452" s="121"/>
      <c r="VP2452" s="121"/>
      <c r="VQ2452" s="121"/>
      <c r="VR2452" s="121"/>
      <c r="VS2452" s="121"/>
      <c r="VT2452" s="121"/>
      <c r="VU2452" s="121"/>
      <c r="VV2452" s="121"/>
      <c r="VW2452" s="121"/>
      <c r="VX2452" s="121"/>
      <c r="VY2452" s="121"/>
      <c r="VZ2452" s="121"/>
      <c r="WA2452" s="121"/>
      <c r="WB2452" s="121"/>
      <c r="WC2452" s="121"/>
      <c r="WD2452" s="121"/>
      <c r="WE2452" s="121"/>
      <c r="WF2452" s="121"/>
      <c r="WG2452" s="121"/>
      <c r="WH2452" s="121"/>
      <c r="WI2452" s="121"/>
      <c r="WJ2452" s="121"/>
      <c r="WK2452" s="121"/>
      <c r="WL2452" s="121"/>
      <c r="WM2452" s="121"/>
      <c r="WN2452" s="121"/>
      <c r="WO2452" s="121"/>
      <c r="WP2452" s="121"/>
      <c r="WQ2452" s="121"/>
      <c r="WR2452" s="121"/>
      <c r="WS2452" s="121"/>
      <c r="WT2452" s="121"/>
      <c r="WU2452" s="121"/>
      <c r="WV2452" s="121"/>
      <c r="WW2452" s="121"/>
      <c r="WX2452" s="121"/>
      <c r="WY2452" s="121"/>
      <c r="WZ2452" s="121"/>
      <c r="XA2452" s="121"/>
      <c r="XB2452" s="121"/>
      <c r="XC2452" s="121"/>
      <c r="XD2452" s="121"/>
      <c r="XE2452" s="121"/>
      <c r="XF2452" s="121"/>
      <c r="XG2452" s="121"/>
      <c r="XH2452" s="121"/>
      <c r="XI2452" s="121"/>
      <c r="XJ2452" s="121"/>
      <c r="XK2452" s="121"/>
      <c r="XL2452" s="121"/>
      <c r="XM2452" s="121"/>
      <c r="XN2452" s="121"/>
      <c r="XO2452" s="121"/>
      <c r="XP2452" s="121"/>
      <c r="XQ2452" s="121"/>
      <c r="XR2452" s="121"/>
      <c r="XS2452" s="121"/>
      <c r="XT2452" s="121"/>
      <c r="XU2452" s="121"/>
      <c r="XV2452" s="121"/>
      <c r="XW2452" s="121"/>
      <c r="XX2452" s="121"/>
      <c r="XY2452" s="121"/>
      <c r="XZ2452" s="121"/>
      <c r="YA2452" s="121"/>
      <c r="YB2452" s="121"/>
      <c r="YC2452" s="121"/>
      <c r="YD2452" s="121"/>
      <c r="YE2452" s="121"/>
      <c r="YF2452" s="121"/>
      <c r="YG2452" s="121"/>
      <c r="YH2452" s="121"/>
      <c r="YI2452" s="121"/>
      <c r="YJ2452" s="121"/>
      <c r="YK2452" s="121"/>
      <c r="YL2452" s="121"/>
      <c r="YM2452" s="121"/>
      <c r="YN2452" s="121"/>
      <c r="YO2452" s="121"/>
      <c r="YP2452" s="121"/>
      <c r="YQ2452" s="121"/>
      <c r="YR2452" s="121"/>
      <c r="YS2452" s="121"/>
      <c r="YT2452" s="121"/>
      <c r="YU2452" s="121"/>
      <c r="YV2452" s="121"/>
      <c r="YW2452" s="121"/>
      <c r="YX2452" s="121"/>
      <c r="YY2452" s="121"/>
      <c r="YZ2452" s="121"/>
      <c r="ZA2452" s="121"/>
      <c r="ZB2452" s="121"/>
      <c r="ZC2452" s="121"/>
      <c r="ZD2452" s="121"/>
      <c r="ZE2452" s="121"/>
      <c r="ZF2452" s="121"/>
      <c r="ZG2452" s="121"/>
      <c r="ZH2452" s="121"/>
      <c r="ZI2452" s="121"/>
      <c r="ZJ2452" s="121"/>
      <c r="ZK2452" s="121"/>
      <c r="ZL2452" s="121"/>
      <c r="ZM2452" s="121"/>
      <c r="ZN2452" s="121"/>
      <c r="ZO2452" s="121"/>
      <c r="ZP2452" s="121"/>
      <c r="ZQ2452" s="121"/>
      <c r="ZR2452" s="121"/>
      <c r="ZS2452" s="121"/>
      <c r="ZT2452" s="121"/>
      <c r="ZU2452" s="121"/>
      <c r="ZV2452" s="121"/>
      <c r="ZW2452" s="121"/>
      <c r="ZX2452" s="121"/>
      <c r="ZY2452" s="121"/>
      <c r="ZZ2452" s="121"/>
      <c r="AAA2452" s="121"/>
      <c r="AAB2452" s="121"/>
      <c r="AAC2452" s="121"/>
      <c r="AAD2452" s="121"/>
      <c r="AAE2452" s="121"/>
      <c r="AAF2452" s="121"/>
      <c r="AAG2452" s="121"/>
      <c r="AAH2452" s="121"/>
      <c r="AAI2452" s="121"/>
      <c r="AAJ2452" s="121"/>
      <c r="AAK2452" s="121"/>
      <c r="AAL2452" s="121"/>
      <c r="AAM2452" s="121"/>
      <c r="AAN2452" s="121"/>
      <c r="AAO2452" s="121"/>
      <c r="AAP2452" s="121"/>
      <c r="AAQ2452" s="121"/>
      <c r="AAR2452" s="121"/>
      <c r="AAS2452" s="121"/>
      <c r="AAT2452" s="121"/>
      <c r="AAU2452" s="121"/>
      <c r="AAV2452" s="121"/>
      <c r="AAW2452" s="121"/>
      <c r="AAX2452" s="121"/>
      <c r="AAY2452" s="121"/>
      <c r="AAZ2452" s="121"/>
      <c r="ABA2452" s="121"/>
      <c r="ABB2452" s="121"/>
      <c r="ABC2452" s="121"/>
      <c r="ABD2452" s="121"/>
      <c r="ABE2452" s="121"/>
      <c r="ABF2452" s="121"/>
      <c r="ABG2452" s="121"/>
      <c r="ABH2452" s="121"/>
      <c r="ABI2452" s="121"/>
      <c r="ABJ2452" s="121"/>
      <c r="ABK2452" s="121"/>
      <c r="ABL2452" s="121"/>
      <c r="ABM2452" s="121"/>
      <c r="ABN2452" s="121"/>
      <c r="ABO2452" s="121"/>
      <c r="ABP2452" s="121"/>
      <c r="ABQ2452" s="121"/>
      <c r="ABR2452" s="121"/>
      <c r="ABS2452" s="121"/>
      <c r="ABT2452" s="121"/>
      <c r="ABU2452" s="121"/>
      <c r="ABV2452" s="121"/>
      <c r="ABW2452" s="121"/>
      <c r="ABX2452" s="121"/>
      <c r="ABY2452" s="121"/>
      <c r="ABZ2452" s="121"/>
      <c r="ACA2452" s="121"/>
      <c r="ACB2452" s="121"/>
      <c r="ACC2452" s="121"/>
      <c r="ACD2452" s="121"/>
      <c r="ACE2452" s="121"/>
      <c r="ACF2452" s="121"/>
      <c r="ACG2452" s="121"/>
      <c r="ACH2452" s="121"/>
      <c r="ACI2452" s="121"/>
      <c r="ACJ2452" s="121"/>
      <c r="ACK2452" s="121"/>
      <c r="ACL2452" s="121"/>
      <c r="ACM2452" s="121"/>
      <c r="ACN2452" s="121"/>
      <c r="ACO2452" s="121"/>
      <c r="ACP2452" s="121"/>
      <c r="ACQ2452" s="121"/>
      <c r="ACR2452" s="121"/>
      <c r="ACS2452" s="121"/>
      <c r="ACT2452" s="121"/>
      <c r="ACU2452" s="121"/>
      <c r="ACV2452" s="121"/>
      <c r="ACW2452" s="121"/>
      <c r="ACX2452" s="121"/>
      <c r="ACY2452" s="121"/>
      <c r="ACZ2452" s="121"/>
      <c r="ADA2452" s="121"/>
      <c r="ADB2452" s="121"/>
      <c r="ADC2452" s="121"/>
      <c r="ADD2452" s="121"/>
      <c r="ADE2452" s="121"/>
      <c r="ADF2452" s="121"/>
      <c r="ADG2452" s="121"/>
      <c r="ADH2452" s="121"/>
      <c r="ADI2452" s="121"/>
      <c r="ADJ2452" s="121"/>
      <c r="ADK2452" s="121"/>
      <c r="ADL2452" s="121"/>
      <c r="ADM2452" s="121"/>
      <c r="ADN2452" s="121"/>
      <c r="ADO2452" s="121"/>
      <c r="ADP2452" s="121"/>
      <c r="ADQ2452" s="121"/>
      <c r="ADR2452" s="121"/>
      <c r="ADS2452" s="121"/>
      <c r="ADT2452" s="121"/>
      <c r="ADU2452" s="121"/>
      <c r="ADV2452" s="121"/>
      <c r="ADW2452" s="121"/>
      <c r="ADX2452" s="121"/>
      <c r="ADY2452" s="121"/>
      <c r="ADZ2452" s="121"/>
      <c r="AEA2452" s="121"/>
      <c r="AEB2452" s="121"/>
      <c r="AEC2452" s="121"/>
      <c r="AED2452" s="121"/>
      <c r="AEE2452" s="121"/>
      <c r="AEF2452" s="121"/>
      <c r="AEG2452" s="121"/>
      <c r="AEH2452" s="121"/>
      <c r="AEI2452" s="121"/>
      <c r="AEJ2452" s="121"/>
      <c r="AEK2452" s="121"/>
      <c r="AEL2452" s="121"/>
      <c r="AEM2452" s="121"/>
      <c r="AEN2452" s="121"/>
      <c r="AEO2452" s="121"/>
      <c r="AEP2452" s="121"/>
      <c r="AEQ2452" s="121"/>
      <c r="AER2452" s="121"/>
      <c r="AES2452" s="121"/>
      <c r="AET2452" s="121"/>
      <c r="AEU2452" s="121"/>
      <c r="AEV2452" s="121"/>
      <c r="AEW2452" s="121"/>
      <c r="AEX2452" s="121"/>
      <c r="AEY2452" s="121"/>
      <c r="AEZ2452" s="121"/>
      <c r="AFA2452" s="121"/>
      <c r="AFB2452" s="121"/>
      <c r="AFC2452" s="121"/>
      <c r="AFD2452" s="121"/>
      <c r="AFE2452" s="121"/>
      <c r="AFF2452" s="121"/>
      <c r="AFG2452" s="121"/>
      <c r="AFH2452" s="121"/>
      <c r="AFI2452" s="121"/>
      <c r="AFJ2452" s="121"/>
      <c r="AFK2452" s="121"/>
      <c r="AFL2452" s="121"/>
      <c r="AFM2452" s="121"/>
      <c r="AFN2452" s="121"/>
      <c r="AFO2452" s="121"/>
      <c r="AFP2452" s="121"/>
      <c r="AFQ2452" s="121"/>
      <c r="AFR2452" s="121"/>
      <c r="AFS2452" s="121"/>
      <c r="AFT2452" s="121"/>
      <c r="AFU2452" s="121"/>
      <c r="AFV2452" s="121"/>
      <c r="AFW2452" s="121"/>
      <c r="AFX2452" s="121"/>
      <c r="AFY2452" s="121"/>
      <c r="AFZ2452" s="121"/>
      <c r="AGA2452" s="121"/>
      <c r="AGB2452" s="121"/>
      <c r="AGC2452" s="121"/>
      <c r="AGD2452" s="121"/>
      <c r="AGE2452" s="121"/>
      <c r="AGF2452" s="121"/>
      <c r="AGG2452" s="121"/>
      <c r="AGH2452" s="121"/>
      <c r="AGI2452" s="121"/>
      <c r="AGJ2452" s="121"/>
      <c r="AGK2452" s="121"/>
      <c r="AGL2452" s="121"/>
      <c r="AGM2452" s="121"/>
      <c r="AGN2452" s="121"/>
      <c r="AGO2452" s="121"/>
      <c r="AGP2452" s="121"/>
      <c r="AGQ2452" s="121"/>
      <c r="AGR2452" s="121"/>
      <c r="AGS2452" s="121"/>
      <c r="AGT2452" s="121"/>
      <c r="AGU2452" s="121"/>
      <c r="AGV2452" s="121"/>
      <c r="AGW2452" s="121"/>
      <c r="AGX2452" s="121"/>
      <c r="AGY2452" s="121"/>
      <c r="AGZ2452" s="121"/>
      <c r="AHA2452" s="121"/>
      <c r="AHB2452" s="121"/>
      <c r="AHC2452" s="121"/>
      <c r="AHD2452" s="121"/>
      <c r="AHE2452" s="121"/>
      <c r="AHF2452" s="121"/>
      <c r="AHG2452" s="121"/>
      <c r="AHH2452" s="121"/>
      <c r="AHI2452" s="121"/>
      <c r="AHJ2452" s="121"/>
      <c r="AHK2452" s="121"/>
      <c r="AHL2452" s="121"/>
      <c r="AHM2452" s="121"/>
      <c r="AHN2452" s="121"/>
      <c r="AHO2452" s="121"/>
      <c r="AHP2452" s="121"/>
      <c r="AHQ2452" s="121"/>
      <c r="AHR2452" s="121"/>
      <c r="AHS2452" s="121"/>
      <c r="AHT2452" s="121"/>
      <c r="AHU2452" s="121"/>
      <c r="AHV2452" s="121"/>
      <c r="AHW2452" s="121"/>
      <c r="AHX2452" s="121"/>
      <c r="AHY2452" s="121"/>
      <c r="AHZ2452" s="121"/>
      <c r="AIA2452" s="121"/>
      <c r="AIB2452" s="121"/>
      <c r="AIC2452" s="121"/>
      <c r="AID2452" s="121"/>
      <c r="AIE2452" s="121"/>
      <c r="AIF2452" s="121"/>
      <c r="AIG2452" s="121"/>
      <c r="AIH2452" s="121"/>
      <c r="AII2452" s="121"/>
      <c r="AIJ2452" s="121"/>
      <c r="AIK2452" s="121"/>
      <c r="AIL2452" s="121"/>
      <c r="AIM2452" s="121"/>
      <c r="AIN2452" s="121"/>
      <c r="AIO2452" s="121"/>
      <c r="AIP2452" s="121"/>
      <c r="AIQ2452" s="121"/>
      <c r="AIR2452" s="121"/>
      <c r="AIS2452" s="121"/>
      <c r="AIT2452" s="121"/>
      <c r="AIU2452" s="121"/>
      <c r="AIV2452" s="121"/>
      <c r="AIW2452" s="121"/>
      <c r="AIX2452" s="121"/>
      <c r="AIY2452" s="121"/>
      <c r="AIZ2452" s="121"/>
      <c r="AJA2452" s="121"/>
      <c r="AJB2452" s="121"/>
      <c r="AJC2452" s="121"/>
      <c r="AJD2452" s="121"/>
      <c r="AJE2452" s="121"/>
      <c r="AJF2452" s="121"/>
      <c r="AJG2452" s="121"/>
      <c r="AJH2452" s="121"/>
      <c r="AJI2452" s="121"/>
      <c r="AJJ2452" s="121"/>
      <c r="AJK2452" s="121"/>
      <c r="AJL2452" s="121"/>
      <c r="AJM2452" s="121"/>
      <c r="AJN2452" s="121"/>
      <c r="AJO2452" s="121"/>
      <c r="AJP2452" s="121"/>
      <c r="AJQ2452" s="121"/>
      <c r="AJR2452" s="121"/>
      <c r="AJS2452" s="121"/>
      <c r="AJT2452" s="121"/>
      <c r="AJU2452" s="121"/>
      <c r="AJV2452" s="121"/>
      <c r="AJW2452" s="121"/>
      <c r="AJX2452" s="121"/>
      <c r="AJY2452" s="121"/>
      <c r="AJZ2452" s="121"/>
      <c r="AKA2452" s="121"/>
      <c r="AKB2452" s="121"/>
      <c r="AKC2452" s="121"/>
      <c r="AKD2452" s="121"/>
      <c r="AKE2452" s="121"/>
      <c r="AKF2452" s="121"/>
      <c r="AKG2452" s="121"/>
      <c r="AKH2452" s="121"/>
      <c r="AKI2452" s="121"/>
      <c r="AKJ2452" s="121"/>
      <c r="AKK2452" s="121"/>
      <c r="AKL2452" s="121"/>
      <c r="AKM2452" s="121"/>
      <c r="AKN2452" s="121"/>
      <c r="AKO2452" s="121"/>
      <c r="AKP2452" s="121"/>
      <c r="AKQ2452" s="121"/>
      <c r="AKR2452" s="121"/>
      <c r="AKS2452" s="121"/>
      <c r="AKT2452" s="121"/>
      <c r="AKU2452" s="121"/>
      <c r="AKV2452" s="121"/>
      <c r="AKW2452" s="121"/>
      <c r="AKX2452" s="121"/>
      <c r="AKY2452" s="121"/>
      <c r="AKZ2452" s="121"/>
      <c r="ALA2452" s="121"/>
      <c r="ALB2452" s="121"/>
      <c r="ALC2452" s="121"/>
      <c r="ALD2452" s="121"/>
      <c r="ALE2452" s="121"/>
      <c r="ALF2452" s="121"/>
      <c r="ALG2452" s="121"/>
      <c r="ALH2452" s="121"/>
      <c r="ALI2452" s="121"/>
      <c r="ALJ2452" s="121"/>
      <c r="ALK2452" s="121"/>
      <c r="ALL2452" s="121"/>
      <c r="ALM2452" s="121"/>
      <c r="ALN2452" s="121"/>
      <c r="ALO2452" s="121"/>
      <c r="ALP2452" s="121"/>
      <c r="ALQ2452" s="121"/>
      <c r="ALR2452" s="121"/>
      <c r="ALS2452" s="121"/>
      <c r="ALT2452" s="121"/>
      <c r="ALU2452" s="121"/>
      <c r="ALV2452" s="121"/>
      <c r="ALW2452" s="121"/>
      <c r="ALX2452" s="121"/>
      <c r="ALY2452" s="121"/>
      <c r="ALZ2452" s="121"/>
      <c r="AMA2452" s="121"/>
      <c r="AMB2452" s="121"/>
      <c r="AMC2452" s="121"/>
      <c r="AMD2452" s="121"/>
      <c r="AME2452" s="121"/>
      <c r="AMF2452" s="121"/>
      <c r="AMG2452" s="121"/>
      <c r="AMH2452" s="121"/>
      <c r="AMI2452" s="121"/>
      <c r="AMJ2452" s="121"/>
      <c r="AMK2452" s="121"/>
    </row>
    <row r="2453" spans="1:1025" s="108" customFormat="1" ht="64.8">
      <c r="A2453" s="15">
        <v>2450</v>
      </c>
      <c r="B2453" s="274" t="s">
        <v>4341</v>
      </c>
      <c r="C2453" s="274" t="s">
        <v>6089</v>
      </c>
      <c r="D2453" s="16" t="s">
        <v>6090</v>
      </c>
      <c r="E2453" s="16" t="s">
        <v>4450</v>
      </c>
      <c r="F2453" s="16" t="s">
        <v>938</v>
      </c>
      <c r="G2453" s="16" t="s">
        <v>1045</v>
      </c>
      <c r="H2453" s="16" t="s">
        <v>6091</v>
      </c>
      <c r="I2453" s="16" t="s">
        <v>4451</v>
      </c>
      <c r="J2453" s="16" t="s">
        <v>6094</v>
      </c>
      <c r="K2453" s="16"/>
      <c r="L2453" s="18"/>
      <c r="M2453" s="269"/>
      <c r="N2453" s="121"/>
      <c r="O2453" s="121"/>
      <c r="P2453" s="121"/>
      <c r="Q2453" s="121"/>
      <c r="R2453" s="121"/>
      <c r="S2453" s="121"/>
      <c r="T2453" s="121"/>
      <c r="U2453" s="121"/>
      <c r="V2453" s="121"/>
      <c r="W2453" s="121"/>
      <c r="X2453" s="121"/>
      <c r="Y2453" s="121"/>
      <c r="Z2453" s="121"/>
      <c r="AA2453" s="121"/>
      <c r="AB2453" s="121"/>
      <c r="AC2453" s="121"/>
      <c r="AD2453" s="121"/>
      <c r="AE2453" s="121"/>
      <c r="AF2453" s="121"/>
      <c r="AG2453" s="121"/>
      <c r="AH2453" s="121"/>
      <c r="AI2453" s="121"/>
      <c r="AJ2453" s="121"/>
      <c r="AK2453" s="121"/>
      <c r="AL2453" s="121"/>
      <c r="AM2453" s="121"/>
      <c r="AN2453" s="121"/>
      <c r="AO2453" s="121"/>
      <c r="AP2453" s="121"/>
      <c r="AQ2453" s="121"/>
      <c r="AR2453" s="121"/>
      <c r="AS2453" s="121"/>
      <c r="AT2453" s="121"/>
      <c r="AU2453" s="121"/>
      <c r="AV2453" s="121"/>
      <c r="AW2453" s="121"/>
      <c r="AX2453" s="121"/>
      <c r="AY2453" s="121"/>
      <c r="AZ2453" s="121"/>
      <c r="BA2453" s="121"/>
      <c r="BB2453" s="121"/>
      <c r="BC2453" s="121"/>
      <c r="BD2453" s="121"/>
      <c r="BE2453" s="121"/>
      <c r="BF2453" s="121"/>
      <c r="BG2453" s="121"/>
      <c r="BH2453" s="121"/>
      <c r="BI2453" s="121"/>
      <c r="BJ2453" s="121"/>
      <c r="BK2453" s="121"/>
      <c r="BL2453" s="121"/>
      <c r="BM2453" s="121"/>
      <c r="BN2453" s="121"/>
      <c r="BO2453" s="121"/>
      <c r="BP2453" s="121"/>
      <c r="BQ2453" s="121"/>
      <c r="BR2453" s="121"/>
      <c r="BS2453" s="121"/>
      <c r="BT2453" s="121"/>
      <c r="BU2453" s="121"/>
      <c r="BV2453" s="121"/>
      <c r="BW2453" s="121"/>
      <c r="BX2453" s="121"/>
      <c r="BY2453" s="121"/>
      <c r="BZ2453" s="121"/>
      <c r="CA2453" s="121"/>
      <c r="CB2453" s="121"/>
      <c r="CC2453" s="121"/>
      <c r="CD2453" s="121"/>
      <c r="CE2453" s="121"/>
      <c r="CF2453" s="121"/>
      <c r="CG2453" s="121"/>
      <c r="CH2453" s="121"/>
      <c r="CI2453" s="121"/>
      <c r="CJ2453" s="121"/>
      <c r="CK2453" s="121"/>
      <c r="CL2453" s="121"/>
      <c r="CM2453" s="121"/>
      <c r="CN2453" s="121"/>
      <c r="CO2453" s="121"/>
      <c r="CP2453" s="121"/>
      <c r="CQ2453" s="121"/>
      <c r="CR2453" s="121"/>
      <c r="CS2453" s="121"/>
      <c r="CT2453" s="121"/>
      <c r="CU2453" s="121"/>
      <c r="CV2453" s="121"/>
      <c r="CW2453" s="121"/>
      <c r="CX2453" s="121"/>
      <c r="CY2453" s="121"/>
      <c r="CZ2453" s="121"/>
      <c r="DA2453" s="121"/>
      <c r="DB2453" s="121"/>
      <c r="DC2453" s="121"/>
      <c r="DD2453" s="121"/>
      <c r="DE2453" s="121"/>
      <c r="DF2453" s="121"/>
      <c r="DG2453" s="121"/>
      <c r="DH2453" s="121"/>
      <c r="DI2453" s="121"/>
      <c r="DJ2453" s="121"/>
      <c r="DK2453" s="121"/>
      <c r="DL2453" s="121"/>
      <c r="DM2453" s="121"/>
      <c r="DN2453" s="121"/>
      <c r="DO2453" s="121"/>
      <c r="DP2453" s="121"/>
      <c r="DQ2453" s="121"/>
      <c r="DR2453" s="121"/>
      <c r="DS2453" s="121"/>
      <c r="DT2453" s="121"/>
      <c r="DU2453" s="121"/>
      <c r="DV2453" s="121"/>
      <c r="DW2453" s="121"/>
      <c r="DX2453" s="121"/>
      <c r="DY2453" s="121"/>
      <c r="DZ2453" s="121"/>
      <c r="EA2453" s="121"/>
      <c r="EB2453" s="121"/>
      <c r="EC2453" s="121"/>
      <c r="ED2453" s="121"/>
      <c r="EE2453" s="121"/>
      <c r="EF2453" s="121"/>
      <c r="EG2453" s="121"/>
      <c r="EH2453" s="121"/>
      <c r="EI2453" s="121"/>
      <c r="EJ2453" s="121"/>
      <c r="EK2453" s="121"/>
      <c r="EL2453" s="121"/>
      <c r="EM2453" s="121"/>
      <c r="EN2453" s="121"/>
      <c r="EO2453" s="121"/>
      <c r="EP2453" s="121"/>
      <c r="EQ2453" s="121"/>
      <c r="ER2453" s="121"/>
      <c r="ES2453" s="121"/>
      <c r="ET2453" s="121"/>
      <c r="EU2453" s="121"/>
      <c r="EV2453" s="121"/>
      <c r="EW2453" s="121"/>
      <c r="EX2453" s="121"/>
      <c r="EY2453" s="121"/>
      <c r="EZ2453" s="121"/>
      <c r="FA2453" s="121"/>
      <c r="FB2453" s="121"/>
      <c r="FC2453" s="121"/>
      <c r="FD2453" s="121"/>
      <c r="FE2453" s="121"/>
      <c r="FF2453" s="121"/>
      <c r="FG2453" s="121"/>
      <c r="FH2453" s="121"/>
      <c r="FI2453" s="121"/>
      <c r="FJ2453" s="121"/>
      <c r="FK2453" s="121"/>
      <c r="FL2453" s="121"/>
      <c r="FM2453" s="121"/>
      <c r="FN2453" s="121"/>
      <c r="FO2453" s="121"/>
      <c r="FP2453" s="121"/>
      <c r="FQ2453" s="121"/>
      <c r="FR2453" s="121"/>
      <c r="FS2453" s="121"/>
      <c r="FT2453" s="121"/>
      <c r="FU2453" s="121"/>
      <c r="FV2453" s="121"/>
      <c r="FW2453" s="121"/>
      <c r="FX2453" s="121"/>
      <c r="FY2453" s="121"/>
      <c r="FZ2453" s="121"/>
      <c r="GA2453" s="121"/>
      <c r="GB2453" s="121"/>
      <c r="GC2453" s="121"/>
      <c r="GD2453" s="121"/>
      <c r="GE2453" s="121"/>
      <c r="GF2453" s="121"/>
      <c r="GG2453" s="121"/>
      <c r="GH2453" s="121"/>
      <c r="GI2453" s="121"/>
      <c r="GJ2453" s="121"/>
      <c r="GK2453" s="121"/>
      <c r="GL2453" s="121"/>
      <c r="GM2453" s="121"/>
      <c r="GN2453" s="121"/>
      <c r="GO2453" s="121"/>
      <c r="GP2453" s="121"/>
      <c r="GQ2453" s="121"/>
      <c r="GR2453" s="121"/>
      <c r="GS2453" s="121"/>
      <c r="GT2453" s="121"/>
      <c r="GU2453" s="121"/>
      <c r="GV2453" s="121"/>
      <c r="GW2453" s="121"/>
      <c r="GX2453" s="121"/>
      <c r="GY2453" s="121"/>
      <c r="GZ2453" s="121"/>
      <c r="HA2453" s="121"/>
      <c r="HB2453" s="121"/>
      <c r="HC2453" s="121"/>
      <c r="HD2453" s="121"/>
      <c r="HE2453" s="121"/>
      <c r="HF2453" s="121"/>
      <c r="HG2453" s="121"/>
      <c r="HH2453" s="121"/>
      <c r="HI2453" s="121"/>
      <c r="HJ2453" s="121"/>
      <c r="HK2453" s="121"/>
      <c r="HL2453" s="121"/>
      <c r="HM2453" s="121"/>
      <c r="HN2453" s="121"/>
      <c r="HO2453" s="121"/>
      <c r="HP2453" s="121"/>
      <c r="HQ2453" s="121"/>
      <c r="HR2453" s="121"/>
      <c r="HS2453" s="121"/>
      <c r="HT2453" s="121"/>
      <c r="HU2453" s="121"/>
      <c r="HV2453" s="121"/>
      <c r="HW2453" s="121"/>
      <c r="HX2453" s="121"/>
      <c r="HY2453" s="121"/>
      <c r="HZ2453" s="121"/>
      <c r="IA2453" s="121"/>
      <c r="IB2453" s="121"/>
      <c r="IC2453" s="121"/>
      <c r="ID2453" s="121"/>
      <c r="IE2453" s="121"/>
      <c r="IF2453" s="121"/>
      <c r="IG2453" s="121"/>
      <c r="IH2453" s="121"/>
      <c r="II2453" s="121"/>
      <c r="IJ2453" s="121"/>
      <c r="IK2453" s="121"/>
      <c r="IL2453" s="121"/>
      <c r="IM2453" s="121"/>
      <c r="IN2453" s="121"/>
      <c r="IO2453" s="121"/>
      <c r="IP2453" s="121"/>
      <c r="IQ2453" s="121"/>
      <c r="IR2453" s="121"/>
      <c r="IS2453" s="121"/>
      <c r="IT2453" s="121"/>
      <c r="IU2453" s="121"/>
      <c r="IV2453" s="121"/>
      <c r="IW2453" s="121"/>
      <c r="IX2453" s="121"/>
      <c r="IY2453" s="121"/>
      <c r="IZ2453" s="121"/>
      <c r="JA2453" s="121"/>
      <c r="JB2453" s="121"/>
      <c r="JC2453" s="121"/>
      <c r="JD2453" s="121"/>
      <c r="JE2453" s="121"/>
      <c r="JF2453" s="121"/>
      <c r="JG2453" s="121"/>
      <c r="JH2453" s="121"/>
      <c r="JI2453" s="121"/>
      <c r="JJ2453" s="121"/>
      <c r="JK2453" s="121"/>
      <c r="JL2453" s="121"/>
      <c r="JM2453" s="121"/>
      <c r="JN2453" s="121"/>
      <c r="JO2453" s="121"/>
      <c r="JP2453" s="121"/>
      <c r="JQ2453" s="121"/>
      <c r="JR2453" s="121"/>
      <c r="JS2453" s="121"/>
      <c r="JT2453" s="121"/>
      <c r="JU2453" s="121"/>
      <c r="JV2453" s="121"/>
      <c r="JW2453" s="121"/>
      <c r="JX2453" s="121"/>
      <c r="JY2453" s="121"/>
      <c r="JZ2453" s="121"/>
      <c r="KA2453" s="121"/>
      <c r="KB2453" s="121"/>
      <c r="KC2453" s="121"/>
      <c r="KD2453" s="121"/>
      <c r="KE2453" s="121"/>
      <c r="KF2453" s="121"/>
      <c r="KG2453" s="121"/>
      <c r="KH2453" s="121"/>
      <c r="KI2453" s="121"/>
      <c r="KJ2453" s="121"/>
      <c r="KK2453" s="121"/>
      <c r="KL2453" s="121"/>
      <c r="KM2453" s="121"/>
      <c r="KN2453" s="121"/>
      <c r="KO2453" s="121"/>
      <c r="KP2453" s="121"/>
      <c r="KQ2453" s="121"/>
      <c r="KR2453" s="121"/>
      <c r="KS2453" s="121"/>
      <c r="KT2453" s="121"/>
      <c r="KU2453" s="121"/>
      <c r="KV2453" s="121"/>
      <c r="KW2453" s="121"/>
      <c r="KX2453" s="121"/>
      <c r="KY2453" s="121"/>
      <c r="KZ2453" s="121"/>
      <c r="LA2453" s="121"/>
      <c r="LB2453" s="121"/>
      <c r="LC2453" s="121"/>
      <c r="LD2453" s="121"/>
      <c r="LE2453" s="121"/>
      <c r="LF2453" s="121"/>
      <c r="LG2453" s="121"/>
      <c r="LH2453" s="121"/>
      <c r="LI2453" s="121"/>
      <c r="LJ2453" s="121"/>
      <c r="LK2453" s="121"/>
      <c r="LL2453" s="121"/>
      <c r="LM2453" s="121"/>
      <c r="LN2453" s="121"/>
      <c r="LO2453" s="121"/>
      <c r="LP2453" s="121"/>
      <c r="LQ2453" s="121"/>
      <c r="LR2453" s="121"/>
      <c r="LS2453" s="121"/>
      <c r="LT2453" s="121"/>
      <c r="LU2453" s="121"/>
      <c r="LV2453" s="121"/>
      <c r="LW2453" s="121"/>
      <c r="LX2453" s="121"/>
      <c r="LY2453" s="121"/>
      <c r="LZ2453" s="121"/>
      <c r="MA2453" s="121"/>
      <c r="MB2453" s="121"/>
      <c r="MC2453" s="121"/>
      <c r="MD2453" s="121"/>
      <c r="ME2453" s="121"/>
      <c r="MF2453" s="121"/>
      <c r="MG2453" s="121"/>
      <c r="MH2453" s="121"/>
      <c r="MI2453" s="121"/>
      <c r="MJ2453" s="121"/>
      <c r="MK2453" s="121"/>
      <c r="ML2453" s="121"/>
      <c r="MM2453" s="121"/>
      <c r="MN2453" s="121"/>
      <c r="MO2453" s="121"/>
      <c r="MP2453" s="121"/>
      <c r="MQ2453" s="121"/>
      <c r="MR2453" s="121"/>
      <c r="MS2453" s="121"/>
      <c r="MT2453" s="121"/>
      <c r="MU2453" s="121"/>
      <c r="MV2453" s="121"/>
      <c r="MW2453" s="121"/>
      <c r="MX2453" s="121"/>
      <c r="MY2453" s="121"/>
      <c r="MZ2453" s="121"/>
      <c r="NA2453" s="121"/>
      <c r="NB2453" s="121"/>
      <c r="NC2453" s="121"/>
      <c r="ND2453" s="121"/>
      <c r="NE2453" s="121"/>
      <c r="NF2453" s="121"/>
      <c r="NG2453" s="121"/>
      <c r="NH2453" s="121"/>
      <c r="NI2453" s="121"/>
      <c r="NJ2453" s="121"/>
      <c r="NK2453" s="121"/>
      <c r="NL2453" s="121"/>
      <c r="NM2453" s="121"/>
      <c r="NN2453" s="121"/>
      <c r="NO2453" s="121"/>
      <c r="NP2453" s="121"/>
      <c r="NQ2453" s="121"/>
      <c r="NR2453" s="121"/>
      <c r="NS2453" s="121"/>
      <c r="NT2453" s="121"/>
      <c r="NU2453" s="121"/>
      <c r="NV2453" s="121"/>
      <c r="NW2453" s="121"/>
      <c r="NX2453" s="121"/>
      <c r="NY2453" s="121"/>
      <c r="NZ2453" s="121"/>
      <c r="OA2453" s="121"/>
      <c r="OB2453" s="121"/>
      <c r="OC2453" s="121"/>
      <c r="OD2453" s="121"/>
      <c r="OE2453" s="121"/>
      <c r="OF2453" s="121"/>
      <c r="OG2453" s="121"/>
      <c r="OH2453" s="121"/>
      <c r="OI2453" s="121"/>
      <c r="OJ2453" s="121"/>
      <c r="OK2453" s="121"/>
      <c r="OL2453" s="121"/>
      <c r="OM2453" s="121"/>
      <c r="ON2453" s="121"/>
      <c r="OO2453" s="121"/>
      <c r="OP2453" s="121"/>
      <c r="OQ2453" s="121"/>
      <c r="OR2453" s="121"/>
      <c r="OS2453" s="121"/>
      <c r="OT2453" s="121"/>
      <c r="OU2453" s="121"/>
      <c r="OV2453" s="121"/>
      <c r="OW2453" s="121"/>
      <c r="OX2453" s="121"/>
      <c r="OY2453" s="121"/>
      <c r="OZ2453" s="121"/>
      <c r="PA2453" s="121"/>
      <c r="PB2453" s="121"/>
      <c r="PC2453" s="121"/>
      <c r="PD2453" s="121"/>
      <c r="PE2453" s="121"/>
      <c r="PF2453" s="121"/>
      <c r="PG2453" s="121"/>
      <c r="PH2453" s="121"/>
      <c r="PI2453" s="121"/>
      <c r="PJ2453" s="121"/>
      <c r="PK2453" s="121"/>
      <c r="PL2453" s="121"/>
      <c r="PM2453" s="121"/>
      <c r="PN2453" s="121"/>
      <c r="PO2453" s="121"/>
      <c r="PP2453" s="121"/>
      <c r="PQ2453" s="121"/>
      <c r="PR2453" s="121"/>
      <c r="PS2453" s="121"/>
      <c r="PT2453" s="121"/>
      <c r="PU2453" s="121"/>
      <c r="PV2453" s="121"/>
      <c r="PW2453" s="121"/>
      <c r="PX2453" s="121"/>
      <c r="PY2453" s="121"/>
      <c r="PZ2453" s="121"/>
      <c r="QA2453" s="121"/>
      <c r="QB2453" s="121"/>
      <c r="QC2453" s="121"/>
      <c r="QD2453" s="121"/>
      <c r="QE2453" s="121"/>
      <c r="QF2453" s="121"/>
      <c r="QG2453" s="121"/>
      <c r="QH2453" s="121"/>
      <c r="QI2453" s="121"/>
      <c r="QJ2453" s="121"/>
      <c r="QK2453" s="121"/>
      <c r="QL2453" s="121"/>
      <c r="QM2453" s="121"/>
      <c r="QN2453" s="121"/>
      <c r="QO2453" s="121"/>
      <c r="QP2453" s="121"/>
      <c r="QQ2453" s="121"/>
      <c r="QR2453" s="121"/>
      <c r="QS2453" s="121"/>
      <c r="QT2453" s="121"/>
      <c r="QU2453" s="121"/>
      <c r="QV2453" s="121"/>
      <c r="QW2453" s="121"/>
      <c r="QX2453" s="121"/>
      <c r="QY2453" s="121"/>
      <c r="QZ2453" s="121"/>
      <c r="RA2453" s="121"/>
      <c r="RB2453" s="121"/>
      <c r="RC2453" s="121"/>
      <c r="RD2453" s="121"/>
      <c r="RE2453" s="121"/>
      <c r="RF2453" s="121"/>
      <c r="RG2453" s="121"/>
      <c r="RH2453" s="121"/>
      <c r="RI2453" s="121"/>
      <c r="RJ2453" s="121"/>
      <c r="RK2453" s="121"/>
      <c r="RL2453" s="121"/>
      <c r="RM2453" s="121"/>
      <c r="RN2453" s="121"/>
      <c r="RO2453" s="121"/>
      <c r="RP2453" s="121"/>
      <c r="RQ2453" s="121"/>
      <c r="RR2453" s="121"/>
      <c r="RS2453" s="121"/>
      <c r="RT2453" s="121"/>
      <c r="RU2453" s="121"/>
      <c r="RV2453" s="121"/>
      <c r="RW2453" s="121"/>
      <c r="RX2453" s="121"/>
      <c r="RY2453" s="121"/>
      <c r="RZ2453" s="121"/>
      <c r="SA2453" s="121"/>
      <c r="SB2453" s="121"/>
      <c r="SC2453" s="121"/>
      <c r="SD2453" s="121"/>
      <c r="SE2453" s="121"/>
      <c r="SF2453" s="121"/>
      <c r="SG2453" s="121"/>
      <c r="SH2453" s="121"/>
      <c r="SI2453" s="121"/>
      <c r="SJ2453" s="121"/>
      <c r="SK2453" s="121"/>
      <c r="SL2453" s="121"/>
      <c r="SM2453" s="121"/>
      <c r="SN2453" s="121"/>
      <c r="SO2453" s="121"/>
      <c r="SP2453" s="121"/>
      <c r="SQ2453" s="121"/>
      <c r="SR2453" s="121"/>
      <c r="SS2453" s="121"/>
      <c r="ST2453" s="121"/>
      <c r="SU2453" s="121"/>
      <c r="SV2453" s="121"/>
      <c r="SW2453" s="121"/>
      <c r="SX2453" s="121"/>
      <c r="SY2453" s="121"/>
      <c r="SZ2453" s="121"/>
      <c r="TA2453" s="121"/>
      <c r="TB2453" s="121"/>
      <c r="TC2453" s="121"/>
      <c r="TD2453" s="121"/>
      <c r="TE2453" s="121"/>
      <c r="TF2453" s="121"/>
      <c r="TG2453" s="121"/>
      <c r="TH2453" s="121"/>
      <c r="TI2453" s="121"/>
      <c r="TJ2453" s="121"/>
      <c r="TK2453" s="121"/>
      <c r="TL2453" s="121"/>
      <c r="TM2453" s="121"/>
      <c r="TN2453" s="121"/>
      <c r="TO2453" s="121"/>
      <c r="TP2453" s="121"/>
      <c r="TQ2453" s="121"/>
      <c r="TR2453" s="121"/>
      <c r="TS2453" s="121"/>
      <c r="TT2453" s="121"/>
      <c r="TU2453" s="121"/>
      <c r="TV2453" s="121"/>
      <c r="TW2453" s="121"/>
      <c r="TX2453" s="121"/>
      <c r="TY2453" s="121"/>
      <c r="TZ2453" s="121"/>
      <c r="UA2453" s="121"/>
      <c r="UB2453" s="121"/>
      <c r="UC2453" s="121"/>
      <c r="UD2453" s="121"/>
      <c r="UE2453" s="121"/>
      <c r="UF2453" s="121"/>
      <c r="UG2453" s="121"/>
      <c r="UH2453" s="121"/>
      <c r="UI2453" s="121"/>
      <c r="UJ2453" s="121"/>
      <c r="UK2453" s="121"/>
      <c r="UL2453" s="121"/>
      <c r="UM2453" s="121"/>
      <c r="UN2453" s="121"/>
      <c r="UO2453" s="121"/>
      <c r="UP2453" s="121"/>
      <c r="UQ2453" s="121"/>
      <c r="UR2453" s="121"/>
      <c r="US2453" s="121"/>
      <c r="UT2453" s="121"/>
      <c r="UU2453" s="121"/>
      <c r="UV2453" s="121"/>
      <c r="UW2453" s="121"/>
      <c r="UX2453" s="121"/>
      <c r="UY2453" s="121"/>
      <c r="UZ2453" s="121"/>
      <c r="VA2453" s="121"/>
      <c r="VB2453" s="121"/>
      <c r="VC2453" s="121"/>
      <c r="VD2453" s="121"/>
      <c r="VE2453" s="121"/>
      <c r="VF2453" s="121"/>
      <c r="VG2453" s="121"/>
      <c r="VH2453" s="121"/>
      <c r="VI2453" s="121"/>
      <c r="VJ2453" s="121"/>
      <c r="VK2453" s="121"/>
      <c r="VL2453" s="121"/>
      <c r="VM2453" s="121"/>
      <c r="VN2453" s="121"/>
      <c r="VO2453" s="121"/>
      <c r="VP2453" s="121"/>
      <c r="VQ2453" s="121"/>
      <c r="VR2453" s="121"/>
      <c r="VS2453" s="121"/>
      <c r="VT2453" s="121"/>
      <c r="VU2453" s="121"/>
      <c r="VV2453" s="121"/>
      <c r="VW2453" s="121"/>
      <c r="VX2453" s="121"/>
      <c r="VY2453" s="121"/>
      <c r="VZ2453" s="121"/>
      <c r="WA2453" s="121"/>
      <c r="WB2453" s="121"/>
      <c r="WC2453" s="121"/>
      <c r="WD2453" s="121"/>
      <c r="WE2453" s="121"/>
      <c r="WF2453" s="121"/>
      <c r="WG2453" s="121"/>
      <c r="WH2453" s="121"/>
      <c r="WI2453" s="121"/>
      <c r="WJ2453" s="121"/>
      <c r="WK2453" s="121"/>
      <c r="WL2453" s="121"/>
      <c r="WM2453" s="121"/>
      <c r="WN2453" s="121"/>
      <c r="WO2453" s="121"/>
      <c r="WP2453" s="121"/>
      <c r="WQ2453" s="121"/>
      <c r="WR2453" s="121"/>
      <c r="WS2453" s="121"/>
      <c r="WT2453" s="121"/>
      <c r="WU2453" s="121"/>
      <c r="WV2453" s="121"/>
      <c r="WW2453" s="121"/>
      <c r="WX2453" s="121"/>
      <c r="WY2453" s="121"/>
      <c r="WZ2453" s="121"/>
      <c r="XA2453" s="121"/>
      <c r="XB2453" s="121"/>
      <c r="XC2453" s="121"/>
      <c r="XD2453" s="121"/>
      <c r="XE2453" s="121"/>
      <c r="XF2453" s="121"/>
      <c r="XG2453" s="121"/>
      <c r="XH2453" s="121"/>
      <c r="XI2453" s="121"/>
      <c r="XJ2453" s="121"/>
      <c r="XK2453" s="121"/>
      <c r="XL2453" s="121"/>
      <c r="XM2453" s="121"/>
      <c r="XN2453" s="121"/>
      <c r="XO2453" s="121"/>
      <c r="XP2453" s="121"/>
      <c r="XQ2453" s="121"/>
      <c r="XR2453" s="121"/>
      <c r="XS2453" s="121"/>
      <c r="XT2453" s="121"/>
      <c r="XU2453" s="121"/>
      <c r="XV2453" s="121"/>
      <c r="XW2453" s="121"/>
      <c r="XX2453" s="121"/>
      <c r="XY2453" s="121"/>
      <c r="XZ2453" s="121"/>
      <c r="YA2453" s="121"/>
      <c r="YB2453" s="121"/>
      <c r="YC2453" s="121"/>
      <c r="YD2453" s="121"/>
      <c r="YE2453" s="121"/>
      <c r="YF2453" s="121"/>
      <c r="YG2453" s="121"/>
      <c r="YH2453" s="121"/>
      <c r="YI2453" s="121"/>
      <c r="YJ2453" s="121"/>
      <c r="YK2453" s="121"/>
      <c r="YL2453" s="121"/>
      <c r="YM2453" s="121"/>
      <c r="YN2453" s="121"/>
      <c r="YO2453" s="121"/>
      <c r="YP2453" s="121"/>
      <c r="YQ2453" s="121"/>
      <c r="YR2453" s="121"/>
      <c r="YS2453" s="121"/>
      <c r="YT2453" s="121"/>
      <c r="YU2453" s="121"/>
      <c r="YV2453" s="121"/>
      <c r="YW2453" s="121"/>
      <c r="YX2453" s="121"/>
      <c r="YY2453" s="121"/>
      <c r="YZ2453" s="121"/>
      <c r="ZA2453" s="121"/>
      <c r="ZB2453" s="121"/>
      <c r="ZC2453" s="121"/>
      <c r="ZD2453" s="121"/>
      <c r="ZE2453" s="121"/>
      <c r="ZF2453" s="121"/>
      <c r="ZG2453" s="121"/>
      <c r="ZH2453" s="121"/>
      <c r="ZI2453" s="121"/>
      <c r="ZJ2453" s="121"/>
      <c r="ZK2453" s="121"/>
      <c r="ZL2453" s="121"/>
      <c r="ZM2453" s="121"/>
      <c r="ZN2453" s="121"/>
      <c r="ZO2453" s="121"/>
      <c r="ZP2453" s="121"/>
      <c r="ZQ2453" s="121"/>
      <c r="ZR2453" s="121"/>
      <c r="ZS2453" s="121"/>
      <c r="ZT2453" s="121"/>
      <c r="ZU2453" s="121"/>
      <c r="ZV2453" s="121"/>
      <c r="ZW2453" s="121"/>
      <c r="ZX2453" s="121"/>
      <c r="ZY2453" s="121"/>
      <c r="ZZ2453" s="121"/>
      <c r="AAA2453" s="121"/>
      <c r="AAB2453" s="121"/>
      <c r="AAC2453" s="121"/>
      <c r="AAD2453" s="121"/>
      <c r="AAE2453" s="121"/>
      <c r="AAF2453" s="121"/>
      <c r="AAG2453" s="121"/>
      <c r="AAH2453" s="121"/>
      <c r="AAI2453" s="121"/>
      <c r="AAJ2453" s="121"/>
      <c r="AAK2453" s="121"/>
      <c r="AAL2453" s="121"/>
      <c r="AAM2453" s="121"/>
      <c r="AAN2453" s="121"/>
      <c r="AAO2453" s="121"/>
      <c r="AAP2453" s="121"/>
      <c r="AAQ2453" s="121"/>
      <c r="AAR2453" s="121"/>
      <c r="AAS2453" s="121"/>
      <c r="AAT2453" s="121"/>
      <c r="AAU2453" s="121"/>
      <c r="AAV2453" s="121"/>
      <c r="AAW2453" s="121"/>
      <c r="AAX2453" s="121"/>
      <c r="AAY2453" s="121"/>
      <c r="AAZ2453" s="121"/>
      <c r="ABA2453" s="121"/>
      <c r="ABB2453" s="121"/>
      <c r="ABC2453" s="121"/>
      <c r="ABD2453" s="121"/>
      <c r="ABE2453" s="121"/>
      <c r="ABF2453" s="121"/>
      <c r="ABG2453" s="121"/>
      <c r="ABH2453" s="121"/>
      <c r="ABI2453" s="121"/>
      <c r="ABJ2453" s="121"/>
      <c r="ABK2453" s="121"/>
      <c r="ABL2453" s="121"/>
      <c r="ABM2453" s="121"/>
      <c r="ABN2453" s="121"/>
      <c r="ABO2453" s="121"/>
      <c r="ABP2453" s="121"/>
      <c r="ABQ2453" s="121"/>
      <c r="ABR2453" s="121"/>
      <c r="ABS2453" s="121"/>
      <c r="ABT2453" s="121"/>
      <c r="ABU2453" s="121"/>
      <c r="ABV2453" s="121"/>
      <c r="ABW2453" s="121"/>
      <c r="ABX2453" s="121"/>
      <c r="ABY2453" s="121"/>
      <c r="ABZ2453" s="121"/>
      <c r="ACA2453" s="121"/>
      <c r="ACB2453" s="121"/>
      <c r="ACC2453" s="121"/>
      <c r="ACD2453" s="121"/>
      <c r="ACE2453" s="121"/>
      <c r="ACF2453" s="121"/>
      <c r="ACG2453" s="121"/>
      <c r="ACH2453" s="121"/>
      <c r="ACI2453" s="121"/>
      <c r="ACJ2453" s="121"/>
      <c r="ACK2453" s="121"/>
      <c r="ACL2453" s="121"/>
      <c r="ACM2453" s="121"/>
      <c r="ACN2453" s="121"/>
      <c r="ACO2453" s="121"/>
      <c r="ACP2453" s="121"/>
      <c r="ACQ2453" s="121"/>
      <c r="ACR2453" s="121"/>
      <c r="ACS2453" s="121"/>
      <c r="ACT2453" s="121"/>
      <c r="ACU2453" s="121"/>
      <c r="ACV2453" s="121"/>
      <c r="ACW2453" s="121"/>
      <c r="ACX2453" s="121"/>
      <c r="ACY2453" s="121"/>
      <c r="ACZ2453" s="121"/>
      <c r="ADA2453" s="121"/>
      <c r="ADB2453" s="121"/>
      <c r="ADC2453" s="121"/>
      <c r="ADD2453" s="121"/>
      <c r="ADE2453" s="121"/>
      <c r="ADF2453" s="121"/>
      <c r="ADG2453" s="121"/>
      <c r="ADH2453" s="121"/>
      <c r="ADI2453" s="121"/>
      <c r="ADJ2453" s="121"/>
      <c r="ADK2453" s="121"/>
      <c r="ADL2453" s="121"/>
      <c r="ADM2453" s="121"/>
      <c r="ADN2453" s="121"/>
      <c r="ADO2453" s="121"/>
      <c r="ADP2453" s="121"/>
      <c r="ADQ2453" s="121"/>
      <c r="ADR2453" s="121"/>
      <c r="ADS2453" s="121"/>
      <c r="ADT2453" s="121"/>
      <c r="ADU2453" s="121"/>
      <c r="ADV2453" s="121"/>
      <c r="ADW2453" s="121"/>
      <c r="ADX2453" s="121"/>
      <c r="ADY2453" s="121"/>
      <c r="ADZ2453" s="121"/>
      <c r="AEA2453" s="121"/>
      <c r="AEB2453" s="121"/>
      <c r="AEC2453" s="121"/>
      <c r="AED2453" s="121"/>
      <c r="AEE2453" s="121"/>
      <c r="AEF2453" s="121"/>
      <c r="AEG2453" s="121"/>
      <c r="AEH2453" s="121"/>
      <c r="AEI2453" s="121"/>
      <c r="AEJ2453" s="121"/>
      <c r="AEK2453" s="121"/>
      <c r="AEL2453" s="121"/>
      <c r="AEM2453" s="121"/>
      <c r="AEN2453" s="121"/>
      <c r="AEO2453" s="121"/>
      <c r="AEP2453" s="121"/>
      <c r="AEQ2453" s="121"/>
      <c r="AER2453" s="121"/>
      <c r="AES2453" s="121"/>
      <c r="AET2453" s="121"/>
      <c r="AEU2453" s="121"/>
      <c r="AEV2453" s="121"/>
      <c r="AEW2453" s="121"/>
      <c r="AEX2453" s="121"/>
      <c r="AEY2453" s="121"/>
      <c r="AEZ2453" s="121"/>
      <c r="AFA2453" s="121"/>
      <c r="AFB2453" s="121"/>
      <c r="AFC2453" s="121"/>
      <c r="AFD2453" s="121"/>
      <c r="AFE2453" s="121"/>
      <c r="AFF2453" s="121"/>
      <c r="AFG2453" s="121"/>
      <c r="AFH2453" s="121"/>
      <c r="AFI2453" s="121"/>
      <c r="AFJ2453" s="121"/>
      <c r="AFK2453" s="121"/>
      <c r="AFL2453" s="121"/>
      <c r="AFM2453" s="121"/>
      <c r="AFN2453" s="121"/>
      <c r="AFO2453" s="121"/>
      <c r="AFP2453" s="121"/>
      <c r="AFQ2453" s="121"/>
      <c r="AFR2453" s="121"/>
      <c r="AFS2453" s="121"/>
      <c r="AFT2453" s="121"/>
      <c r="AFU2453" s="121"/>
      <c r="AFV2453" s="121"/>
      <c r="AFW2453" s="121"/>
      <c r="AFX2453" s="121"/>
      <c r="AFY2453" s="121"/>
      <c r="AFZ2453" s="121"/>
      <c r="AGA2453" s="121"/>
      <c r="AGB2453" s="121"/>
      <c r="AGC2453" s="121"/>
      <c r="AGD2453" s="121"/>
      <c r="AGE2453" s="121"/>
      <c r="AGF2453" s="121"/>
      <c r="AGG2453" s="121"/>
      <c r="AGH2453" s="121"/>
      <c r="AGI2453" s="121"/>
      <c r="AGJ2453" s="121"/>
      <c r="AGK2453" s="121"/>
      <c r="AGL2453" s="121"/>
      <c r="AGM2453" s="121"/>
      <c r="AGN2453" s="121"/>
      <c r="AGO2453" s="121"/>
      <c r="AGP2453" s="121"/>
      <c r="AGQ2453" s="121"/>
      <c r="AGR2453" s="121"/>
      <c r="AGS2453" s="121"/>
      <c r="AGT2453" s="121"/>
      <c r="AGU2453" s="121"/>
      <c r="AGV2453" s="121"/>
      <c r="AGW2453" s="121"/>
      <c r="AGX2453" s="121"/>
      <c r="AGY2453" s="121"/>
      <c r="AGZ2453" s="121"/>
      <c r="AHA2453" s="121"/>
      <c r="AHB2453" s="121"/>
      <c r="AHC2453" s="121"/>
      <c r="AHD2453" s="121"/>
      <c r="AHE2453" s="121"/>
      <c r="AHF2453" s="121"/>
      <c r="AHG2453" s="121"/>
      <c r="AHH2453" s="121"/>
      <c r="AHI2453" s="121"/>
      <c r="AHJ2453" s="121"/>
      <c r="AHK2453" s="121"/>
      <c r="AHL2453" s="121"/>
      <c r="AHM2453" s="121"/>
      <c r="AHN2453" s="121"/>
      <c r="AHO2453" s="121"/>
      <c r="AHP2453" s="121"/>
      <c r="AHQ2453" s="121"/>
      <c r="AHR2453" s="121"/>
      <c r="AHS2453" s="121"/>
      <c r="AHT2453" s="121"/>
      <c r="AHU2453" s="121"/>
      <c r="AHV2453" s="121"/>
      <c r="AHW2453" s="121"/>
      <c r="AHX2453" s="121"/>
      <c r="AHY2453" s="121"/>
      <c r="AHZ2453" s="121"/>
      <c r="AIA2453" s="121"/>
      <c r="AIB2453" s="121"/>
      <c r="AIC2453" s="121"/>
      <c r="AID2453" s="121"/>
      <c r="AIE2453" s="121"/>
      <c r="AIF2453" s="121"/>
      <c r="AIG2453" s="121"/>
      <c r="AIH2453" s="121"/>
      <c r="AII2453" s="121"/>
      <c r="AIJ2453" s="121"/>
      <c r="AIK2453" s="121"/>
      <c r="AIL2453" s="121"/>
      <c r="AIM2453" s="121"/>
      <c r="AIN2453" s="121"/>
      <c r="AIO2453" s="121"/>
      <c r="AIP2453" s="121"/>
      <c r="AIQ2453" s="121"/>
      <c r="AIR2453" s="121"/>
      <c r="AIS2453" s="121"/>
      <c r="AIT2453" s="121"/>
      <c r="AIU2453" s="121"/>
      <c r="AIV2453" s="121"/>
      <c r="AIW2453" s="121"/>
      <c r="AIX2453" s="121"/>
      <c r="AIY2453" s="121"/>
      <c r="AIZ2453" s="121"/>
      <c r="AJA2453" s="121"/>
      <c r="AJB2453" s="121"/>
      <c r="AJC2453" s="121"/>
      <c r="AJD2453" s="121"/>
      <c r="AJE2453" s="121"/>
      <c r="AJF2453" s="121"/>
      <c r="AJG2453" s="121"/>
      <c r="AJH2453" s="121"/>
      <c r="AJI2453" s="121"/>
      <c r="AJJ2453" s="121"/>
      <c r="AJK2453" s="121"/>
      <c r="AJL2453" s="121"/>
      <c r="AJM2453" s="121"/>
      <c r="AJN2453" s="121"/>
      <c r="AJO2453" s="121"/>
      <c r="AJP2453" s="121"/>
      <c r="AJQ2453" s="121"/>
      <c r="AJR2453" s="121"/>
      <c r="AJS2453" s="121"/>
      <c r="AJT2453" s="121"/>
      <c r="AJU2453" s="121"/>
      <c r="AJV2453" s="121"/>
      <c r="AJW2453" s="121"/>
      <c r="AJX2453" s="121"/>
      <c r="AJY2453" s="121"/>
      <c r="AJZ2453" s="121"/>
      <c r="AKA2453" s="121"/>
      <c r="AKB2453" s="121"/>
      <c r="AKC2453" s="121"/>
      <c r="AKD2453" s="121"/>
      <c r="AKE2453" s="121"/>
      <c r="AKF2453" s="121"/>
      <c r="AKG2453" s="121"/>
      <c r="AKH2453" s="121"/>
      <c r="AKI2453" s="121"/>
      <c r="AKJ2453" s="121"/>
      <c r="AKK2453" s="121"/>
      <c r="AKL2453" s="121"/>
      <c r="AKM2453" s="121"/>
      <c r="AKN2453" s="121"/>
      <c r="AKO2453" s="121"/>
      <c r="AKP2453" s="121"/>
      <c r="AKQ2453" s="121"/>
      <c r="AKR2453" s="121"/>
      <c r="AKS2453" s="121"/>
      <c r="AKT2453" s="121"/>
      <c r="AKU2453" s="121"/>
      <c r="AKV2453" s="121"/>
      <c r="AKW2453" s="121"/>
      <c r="AKX2453" s="121"/>
      <c r="AKY2453" s="121"/>
      <c r="AKZ2453" s="121"/>
      <c r="ALA2453" s="121"/>
      <c r="ALB2453" s="121"/>
      <c r="ALC2453" s="121"/>
      <c r="ALD2453" s="121"/>
      <c r="ALE2453" s="121"/>
      <c r="ALF2453" s="121"/>
      <c r="ALG2453" s="121"/>
      <c r="ALH2453" s="121"/>
      <c r="ALI2453" s="121"/>
      <c r="ALJ2453" s="121"/>
      <c r="ALK2453" s="121"/>
      <c r="ALL2453" s="121"/>
      <c r="ALM2453" s="121"/>
      <c r="ALN2453" s="121"/>
      <c r="ALO2453" s="121"/>
      <c r="ALP2453" s="121"/>
      <c r="ALQ2453" s="121"/>
      <c r="ALR2453" s="121"/>
      <c r="ALS2453" s="121"/>
      <c r="ALT2453" s="121"/>
      <c r="ALU2453" s="121"/>
      <c r="ALV2453" s="121"/>
      <c r="ALW2453" s="121"/>
      <c r="ALX2453" s="121"/>
      <c r="ALY2453" s="121"/>
      <c r="ALZ2453" s="121"/>
      <c r="AMA2453" s="121"/>
      <c r="AMB2453" s="121"/>
      <c r="AMC2453" s="121"/>
      <c r="AMD2453" s="121"/>
      <c r="AME2453" s="121"/>
      <c r="AMF2453" s="121"/>
      <c r="AMG2453" s="121"/>
      <c r="AMH2453" s="121"/>
      <c r="AMI2453" s="121"/>
      <c r="AMJ2453" s="121"/>
      <c r="AMK2453" s="121"/>
    </row>
    <row r="2454" spans="1:1025" s="108" customFormat="1" ht="43.2">
      <c r="A2454" s="15">
        <v>2451</v>
      </c>
      <c r="B2454" s="16" t="s">
        <v>4341</v>
      </c>
      <c r="C2454" s="274" t="s">
        <v>6089</v>
      </c>
      <c r="D2454" s="16" t="s">
        <v>6090</v>
      </c>
      <c r="E2454" s="16" t="s">
        <v>4452</v>
      </c>
      <c r="F2454" s="16" t="s">
        <v>938</v>
      </c>
      <c r="G2454" s="16" t="s">
        <v>961</v>
      </c>
      <c r="H2454" s="16" t="s">
        <v>4453</v>
      </c>
      <c r="I2454" s="16" t="s">
        <v>4454</v>
      </c>
      <c r="J2454" s="16" t="s">
        <v>6094</v>
      </c>
      <c r="K2454" s="16"/>
      <c r="L2454" s="18"/>
      <c r="M2454" s="55"/>
      <c r="N2454" s="121"/>
      <c r="O2454" s="121"/>
      <c r="P2454" s="121"/>
      <c r="Q2454" s="121"/>
      <c r="R2454" s="121"/>
      <c r="S2454" s="121"/>
      <c r="T2454" s="121"/>
      <c r="U2454" s="121"/>
      <c r="V2454" s="121"/>
      <c r="W2454" s="121"/>
      <c r="X2454" s="121"/>
      <c r="Y2454" s="121"/>
      <c r="Z2454" s="121"/>
      <c r="AA2454" s="121"/>
      <c r="AB2454" s="121"/>
      <c r="AC2454" s="121"/>
      <c r="AD2454" s="121"/>
      <c r="AE2454" s="121"/>
      <c r="AF2454" s="121"/>
      <c r="AG2454" s="121"/>
      <c r="AH2454" s="121"/>
      <c r="AI2454" s="121"/>
      <c r="AJ2454" s="121"/>
      <c r="AK2454" s="121"/>
      <c r="AL2454" s="121"/>
      <c r="AM2454" s="121"/>
      <c r="AN2454" s="121"/>
      <c r="AO2454" s="121"/>
      <c r="AP2454" s="121"/>
      <c r="AQ2454" s="121"/>
      <c r="AR2454" s="121"/>
      <c r="AS2454" s="121"/>
      <c r="AT2454" s="121"/>
      <c r="AU2454" s="121"/>
      <c r="AV2454" s="121"/>
      <c r="AW2454" s="121"/>
      <c r="AX2454" s="121"/>
      <c r="AY2454" s="121"/>
      <c r="AZ2454" s="121"/>
      <c r="BA2454" s="121"/>
      <c r="BB2454" s="121"/>
      <c r="BC2454" s="121"/>
      <c r="BD2454" s="121"/>
      <c r="BE2454" s="121"/>
      <c r="BF2454" s="121"/>
      <c r="BG2454" s="121"/>
      <c r="BH2454" s="121"/>
      <c r="BI2454" s="121"/>
      <c r="BJ2454" s="121"/>
      <c r="BK2454" s="121"/>
      <c r="BL2454" s="121"/>
      <c r="BM2454" s="121"/>
      <c r="BN2454" s="121"/>
      <c r="BO2454" s="121"/>
      <c r="BP2454" s="121"/>
      <c r="BQ2454" s="121"/>
      <c r="BR2454" s="121"/>
      <c r="BS2454" s="121"/>
      <c r="BT2454" s="121"/>
      <c r="BU2454" s="121"/>
      <c r="BV2454" s="121"/>
      <c r="BW2454" s="121"/>
      <c r="BX2454" s="121"/>
      <c r="BY2454" s="121"/>
      <c r="BZ2454" s="121"/>
      <c r="CA2454" s="121"/>
      <c r="CB2454" s="121"/>
      <c r="CC2454" s="121"/>
      <c r="CD2454" s="121"/>
      <c r="CE2454" s="121"/>
      <c r="CF2454" s="121"/>
      <c r="CG2454" s="121"/>
      <c r="CH2454" s="121"/>
      <c r="CI2454" s="121"/>
      <c r="CJ2454" s="121"/>
      <c r="CK2454" s="121"/>
      <c r="CL2454" s="121"/>
      <c r="CM2454" s="121"/>
      <c r="CN2454" s="121"/>
      <c r="CO2454" s="121"/>
      <c r="CP2454" s="121"/>
      <c r="CQ2454" s="121"/>
      <c r="CR2454" s="121"/>
      <c r="CS2454" s="121"/>
      <c r="CT2454" s="121"/>
      <c r="CU2454" s="121"/>
      <c r="CV2454" s="121"/>
      <c r="CW2454" s="121"/>
      <c r="CX2454" s="121"/>
      <c r="CY2454" s="121"/>
      <c r="CZ2454" s="121"/>
      <c r="DA2454" s="121"/>
      <c r="DB2454" s="121"/>
      <c r="DC2454" s="121"/>
      <c r="DD2454" s="121"/>
      <c r="DE2454" s="121"/>
      <c r="DF2454" s="121"/>
      <c r="DG2454" s="121"/>
      <c r="DH2454" s="121"/>
      <c r="DI2454" s="121"/>
      <c r="DJ2454" s="121"/>
      <c r="DK2454" s="121"/>
      <c r="DL2454" s="121"/>
      <c r="DM2454" s="121"/>
      <c r="DN2454" s="121"/>
      <c r="DO2454" s="121"/>
      <c r="DP2454" s="121"/>
      <c r="DQ2454" s="121"/>
      <c r="DR2454" s="121"/>
      <c r="DS2454" s="121"/>
      <c r="DT2454" s="121"/>
      <c r="DU2454" s="121"/>
      <c r="DV2454" s="121"/>
      <c r="DW2454" s="121"/>
      <c r="DX2454" s="121"/>
      <c r="DY2454" s="121"/>
      <c r="DZ2454" s="121"/>
      <c r="EA2454" s="121"/>
      <c r="EB2454" s="121"/>
      <c r="EC2454" s="121"/>
      <c r="ED2454" s="121"/>
      <c r="EE2454" s="121"/>
      <c r="EF2454" s="121"/>
      <c r="EG2454" s="121"/>
      <c r="EH2454" s="121"/>
      <c r="EI2454" s="121"/>
      <c r="EJ2454" s="121"/>
      <c r="EK2454" s="121"/>
      <c r="EL2454" s="121"/>
      <c r="EM2454" s="121"/>
      <c r="EN2454" s="121"/>
      <c r="EO2454" s="121"/>
      <c r="EP2454" s="121"/>
      <c r="EQ2454" s="121"/>
      <c r="ER2454" s="121"/>
      <c r="ES2454" s="121"/>
      <c r="ET2454" s="121"/>
      <c r="EU2454" s="121"/>
      <c r="EV2454" s="121"/>
      <c r="EW2454" s="121"/>
      <c r="EX2454" s="121"/>
      <c r="EY2454" s="121"/>
      <c r="EZ2454" s="121"/>
      <c r="FA2454" s="121"/>
      <c r="FB2454" s="121"/>
      <c r="FC2454" s="121"/>
      <c r="FD2454" s="121"/>
      <c r="FE2454" s="121"/>
      <c r="FF2454" s="121"/>
      <c r="FG2454" s="121"/>
      <c r="FH2454" s="121"/>
      <c r="FI2454" s="121"/>
      <c r="FJ2454" s="121"/>
      <c r="FK2454" s="121"/>
      <c r="FL2454" s="121"/>
      <c r="FM2454" s="121"/>
      <c r="FN2454" s="121"/>
      <c r="FO2454" s="121"/>
      <c r="FP2454" s="121"/>
      <c r="FQ2454" s="121"/>
      <c r="FR2454" s="121"/>
      <c r="FS2454" s="121"/>
      <c r="FT2454" s="121"/>
      <c r="FU2454" s="121"/>
      <c r="FV2454" s="121"/>
      <c r="FW2454" s="121"/>
      <c r="FX2454" s="121"/>
      <c r="FY2454" s="121"/>
      <c r="FZ2454" s="121"/>
      <c r="GA2454" s="121"/>
      <c r="GB2454" s="121"/>
      <c r="GC2454" s="121"/>
      <c r="GD2454" s="121"/>
      <c r="GE2454" s="121"/>
      <c r="GF2454" s="121"/>
      <c r="GG2454" s="121"/>
      <c r="GH2454" s="121"/>
      <c r="GI2454" s="121"/>
      <c r="GJ2454" s="121"/>
      <c r="GK2454" s="121"/>
      <c r="GL2454" s="121"/>
      <c r="GM2454" s="121"/>
      <c r="GN2454" s="121"/>
      <c r="GO2454" s="121"/>
      <c r="GP2454" s="121"/>
      <c r="GQ2454" s="121"/>
      <c r="GR2454" s="121"/>
      <c r="GS2454" s="121"/>
      <c r="GT2454" s="121"/>
      <c r="GU2454" s="121"/>
      <c r="GV2454" s="121"/>
      <c r="GW2454" s="121"/>
      <c r="GX2454" s="121"/>
      <c r="GY2454" s="121"/>
      <c r="GZ2454" s="121"/>
      <c r="HA2454" s="121"/>
      <c r="HB2454" s="121"/>
      <c r="HC2454" s="121"/>
      <c r="HD2454" s="121"/>
      <c r="HE2454" s="121"/>
      <c r="HF2454" s="121"/>
      <c r="HG2454" s="121"/>
      <c r="HH2454" s="121"/>
      <c r="HI2454" s="121"/>
      <c r="HJ2454" s="121"/>
      <c r="HK2454" s="121"/>
      <c r="HL2454" s="121"/>
      <c r="HM2454" s="121"/>
      <c r="HN2454" s="121"/>
      <c r="HO2454" s="121"/>
      <c r="HP2454" s="121"/>
      <c r="HQ2454" s="121"/>
      <c r="HR2454" s="121"/>
      <c r="HS2454" s="121"/>
      <c r="HT2454" s="121"/>
      <c r="HU2454" s="121"/>
      <c r="HV2454" s="121"/>
      <c r="HW2454" s="121"/>
      <c r="HX2454" s="121"/>
      <c r="HY2454" s="121"/>
      <c r="HZ2454" s="121"/>
      <c r="IA2454" s="121"/>
      <c r="IB2454" s="121"/>
      <c r="IC2454" s="121"/>
      <c r="ID2454" s="121"/>
      <c r="IE2454" s="121"/>
      <c r="IF2454" s="121"/>
      <c r="IG2454" s="121"/>
      <c r="IH2454" s="121"/>
      <c r="II2454" s="121"/>
      <c r="IJ2454" s="121"/>
      <c r="IK2454" s="121"/>
      <c r="IL2454" s="121"/>
      <c r="IM2454" s="121"/>
      <c r="IN2454" s="121"/>
      <c r="IO2454" s="121"/>
      <c r="IP2454" s="121"/>
      <c r="IQ2454" s="121"/>
      <c r="IR2454" s="121"/>
      <c r="IS2454" s="121"/>
      <c r="IT2454" s="121"/>
      <c r="IU2454" s="121"/>
      <c r="IV2454" s="121"/>
      <c r="IW2454" s="121"/>
      <c r="IX2454" s="121"/>
      <c r="IY2454" s="121"/>
      <c r="IZ2454" s="121"/>
      <c r="JA2454" s="121"/>
      <c r="JB2454" s="121"/>
      <c r="JC2454" s="121"/>
      <c r="JD2454" s="121"/>
      <c r="JE2454" s="121"/>
      <c r="JF2454" s="121"/>
      <c r="JG2454" s="121"/>
      <c r="JH2454" s="121"/>
      <c r="JI2454" s="121"/>
      <c r="JJ2454" s="121"/>
      <c r="JK2454" s="121"/>
      <c r="JL2454" s="121"/>
      <c r="JM2454" s="121"/>
      <c r="JN2454" s="121"/>
      <c r="JO2454" s="121"/>
      <c r="JP2454" s="121"/>
      <c r="JQ2454" s="121"/>
      <c r="JR2454" s="121"/>
      <c r="JS2454" s="121"/>
      <c r="JT2454" s="121"/>
      <c r="JU2454" s="121"/>
      <c r="JV2454" s="121"/>
      <c r="JW2454" s="121"/>
      <c r="JX2454" s="121"/>
      <c r="JY2454" s="121"/>
      <c r="JZ2454" s="121"/>
      <c r="KA2454" s="121"/>
      <c r="KB2454" s="121"/>
      <c r="KC2454" s="121"/>
      <c r="KD2454" s="121"/>
      <c r="KE2454" s="121"/>
      <c r="KF2454" s="121"/>
      <c r="KG2454" s="121"/>
      <c r="KH2454" s="121"/>
      <c r="KI2454" s="121"/>
      <c r="KJ2454" s="121"/>
      <c r="KK2454" s="121"/>
      <c r="KL2454" s="121"/>
      <c r="KM2454" s="121"/>
      <c r="KN2454" s="121"/>
      <c r="KO2454" s="121"/>
      <c r="KP2454" s="121"/>
      <c r="KQ2454" s="121"/>
      <c r="KR2454" s="121"/>
      <c r="KS2454" s="121"/>
      <c r="KT2454" s="121"/>
      <c r="KU2454" s="121"/>
      <c r="KV2454" s="121"/>
      <c r="KW2454" s="121"/>
      <c r="KX2454" s="121"/>
      <c r="KY2454" s="121"/>
      <c r="KZ2454" s="121"/>
      <c r="LA2454" s="121"/>
      <c r="LB2454" s="121"/>
      <c r="LC2454" s="121"/>
      <c r="LD2454" s="121"/>
      <c r="LE2454" s="121"/>
      <c r="LF2454" s="121"/>
      <c r="LG2454" s="121"/>
      <c r="LH2454" s="121"/>
      <c r="LI2454" s="121"/>
      <c r="LJ2454" s="121"/>
      <c r="LK2454" s="121"/>
      <c r="LL2454" s="121"/>
      <c r="LM2454" s="121"/>
      <c r="LN2454" s="121"/>
      <c r="LO2454" s="121"/>
      <c r="LP2454" s="121"/>
      <c r="LQ2454" s="121"/>
      <c r="LR2454" s="121"/>
      <c r="LS2454" s="121"/>
      <c r="LT2454" s="121"/>
      <c r="LU2454" s="121"/>
      <c r="LV2454" s="121"/>
      <c r="LW2454" s="121"/>
      <c r="LX2454" s="121"/>
      <c r="LY2454" s="121"/>
      <c r="LZ2454" s="121"/>
      <c r="MA2454" s="121"/>
      <c r="MB2454" s="121"/>
      <c r="MC2454" s="121"/>
      <c r="MD2454" s="121"/>
      <c r="ME2454" s="121"/>
      <c r="MF2454" s="121"/>
      <c r="MG2454" s="121"/>
      <c r="MH2454" s="121"/>
      <c r="MI2454" s="121"/>
      <c r="MJ2454" s="121"/>
      <c r="MK2454" s="121"/>
      <c r="ML2454" s="121"/>
      <c r="MM2454" s="121"/>
      <c r="MN2454" s="121"/>
      <c r="MO2454" s="121"/>
      <c r="MP2454" s="121"/>
      <c r="MQ2454" s="121"/>
      <c r="MR2454" s="121"/>
      <c r="MS2454" s="121"/>
      <c r="MT2454" s="121"/>
      <c r="MU2454" s="121"/>
      <c r="MV2454" s="121"/>
      <c r="MW2454" s="121"/>
      <c r="MX2454" s="121"/>
      <c r="MY2454" s="121"/>
      <c r="MZ2454" s="121"/>
      <c r="NA2454" s="121"/>
      <c r="NB2454" s="121"/>
      <c r="NC2454" s="121"/>
      <c r="ND2454" s="121"/>
      <c r="NE2454" s="121"/>
      <c r="NF2454" s="121"/>
      <c r="NG2454" s="121"/>
      <c r="NH2454" s="121"/>
      <c r="NI2454" s="121"/>
      <c r="NJ2454" s="121"/>
      <c r="NK2454" s="121"/>
      <c r="NL2454" s="121"/>
      <c r="NM2454" s="121"/>
      <c r="NN2454" s="121"/>
      <c r="NO2454" s="121"/>
      <c r="NP2454" s="121"/>
      <c r="NQ2454" s="121"/>
      <c r="NR2454" s="121"/>
      <c r="NS2454" s="121"/>
      <c r="NT2454" s="121"/>
      <c r="NU2454" s="121"/>
      <c r="NV2454" s="121"/>
      <c r="NW2454" s="121"/>
      <c r="NX2454" s="121"/>
      <c r="NY2454" s="121"/>
      <c r="NZ2454" s="121"/>
      <c r="OA2454" s="121"/>
      <c r="OB2454" s="121"/>
      <c r="OC2454" s="121"/>
      <c r="OD2454" s="121"/>
      <c r="OE2454" s="121"/>
      <c r="OF2454" s="121"/>
      <c r="OG2454" s="121"/>
      <c r="OH2454" s="121"/>
      <c r="OI2454" s="121"/>
      <c r="OJ2454" s="121"/>
      <c r="OK2454" s="121"/>
      <c r="OL2454" s="121"/>
      <c r="OM2454" s="121"/>
      <c r="ON2454" s="121"/>
      <c r="OO2454" s="121"/>
      <c r="OP2454" s="121"/>
      <c r="OQ2454" s="121"/>
      <c r="OR2454" s="121"/>
      <c r="OS2454" s="121"/>
      <c r="OT2454" s="121"/>
      <c r="OU2454" s="121"/>
      <c r="OV2454" s="121"/>
      <c r="OW2454" s="121"/>
      <c r="OX2454" s="121"/>
      <c r="OY2454" s="121"/>
      <c r="OZ2454" s="121"/>
      <c r="PA2454" s="121"/>
      <c r="PB2454" s="121"/>
      <c r="PC2454" s="121"/>
      <c r="PD2454" s="121"/>
      <c r="PE2454" s="121"/>
      <c r="PF2454" s="121"/>
      <c r="PG2454" s="121"/>
      <c r="PH2454" s="121"/>
      <c r="PI2454" s="121"/>
      <c r="PJ2454" s="121"/>
      <c r="PK2454" s="121"/>
      <c r="PL2454" s="121"/>
      <c r="PM2454" s="121"/>
      <c r="PN2454" s="121"/>
      <c r="PO2454" s="121"/>
      <c r="PP2454" s="121"/>
      <c r="PQ2454" s="121"/>
      <c r="PR2454" s="121"/>
      <c r="PS2454" s="121"/>
      <c r="PT2454" s="121"/>
      <c r="PU2454" s="121"/>
      <c r="PV2454" s="121"/>
      <c r="PW2454" s="121"/>
      <c r="PX2454" s="121"/>
      <c r="PY2454" s="121"/>
      <c r="PZ2454" s="121"/>
      <c r="QA2454" s="121"/>
      <c r="QB2454" s="121"/>
      <c r="QC2454" s="121"/>
      <c r="QD2454" s="121"/>
      <c r="QE2454" s="121"/>
      <c r="QF2454" s="121"/>
      <c r="QG2454" s="121"/>
      <c r="QH2454" s="121"/>
      <c r="QI2454" s="121"/>
      <c r="QJ2454" s="121"/>
      <c r="QK2454" s="121"/>
      <c r="QL2454" s="121"/>
      <c r="QM2454" s="121"/>
      <c r="QN2454" s="121"/>
      <c r="QO2454" s="121"/>
      <c r="QP2454" s="121"/>
      <c r="QQ2454" s="121"/>
      <c r="QR2454" s="121"/>
      <c r="QS2454" s="121"/>
      <c r="QT2454" s="121"/>
      <c r="QU2454" s="121"/>
      <c r="QV2454" s="121"/>
      <c r="QW2454" s="121"/>
      <c r="QX2454" s="121"/>
      <c r="QY2454" s="121"/>
      <c r="QZ2454" s="121"/>
      <c r="RA2454" s="121"/>
      <c r="RB2454" s="121"/>
      <c r="RC2454" s="121"/>
      <c r="RD2454" s="121"/>
      <c r="RE2454" s="121"/>
      <c r="RF2454" s="121"/>
      <c r="RG2454" s="121"/>
      <c r="RH2454" s="121"/>
      <c r="RI2454" s="121"/>
      <c r="RJ2454" s="121"/>
      <c r="RK2454" s="121"/>
      <c r="RL2454" s="121"/>
      <c r="RM2454" s="121"/>
      <c r="RN2454" s="121"/>
      <c r="RO2454" s="121"/>
      <c r="RP2454" s="121"/>
      <c r="RQ2454" s="121"/>
      <c r="RR2454" s="121"/>
      <c r="RS2454" s="121"/>
      <c r="RT2454" s="121"/>
      <c r="RU2454" s="121"/>
      <c r="RV2454" s="121"/>
      <c r="RW2454" s="121"/>
      <c r="RX2454" s="121"/>
      <c r="RY2454" s="121"/>
      <c r="RZ2454" s="121"/>
      <c r="SA2454" s="121"/>
      <c r="SB2454" s="121"/>
      <c r="SC2454" s="121"/>
      <c r="SD2454" s="121"/>
      <c r="SE2454" s="121"/>
      <c r="SF2454" s="121"/>
      <c r="SG2454" s="121"/>
      <c r="SH2454" s="121"/>
      <c r="SI2454" s="121"/>
      <c r="SJ2454" s="121"/>
      <c r="SK2454" s="121"/>
      <c r="SL2454" s="121"/>
      <c r="SM2454" s="121"/>
      <c r="SN2454" s="121"/>
      <c r="SO2454" s="121"/>
      <c r="SP2454" s="121"/>
      <c r="SQ2454" s="121"/>
      <c r="SR2454" s="121"/>
      <c r="SS2454" s="121"/>
      <c r="ST2454" s="121"/>
      <c r="SU2454" s="121"/>
      <c r="SV2454" s="121"/>
      <c r="SW2454" s="121"/>
      <c r="SX2454" s="121"/>
      <c r="SY2454" s="121"/>
      <c r="SZ2454" s="121"/>
      <c r="TA2454" s="121"/>
      <c r="TB2454" s="121"/>
      <c r="TC2454" s="121"/>
      <c r="TD2454" s="121"/>
      <c r="TE2454" s="121"/>
      <c r="TF2454" s="121"/>
      <c r="TG2454" s="121"/>
      <c r="TH2454" s="121"/>
      <c r="TI2454" s="121"/>
      <c r="TJ2454" s="121"/>
      <c r="TK2454" s="121"/>
      <c r="TL2454" s="121"/>
      <c r="TM2454" s="121"/>
      <c r="TN2454" s="121"/>
      <c r="TO2454" s="121"/>
      <c r="TP2454" s="121"/>
      <c r="TQ2454" s="121"/>
      <c r="TR2454" s="121"/>
      <c r="TS2454" s="121"/>
      <c r="TT2454" s="121"/>
      <c r="TU2454" s="121"/>
      <c r="TV2454" s="121"/>
      <c r="TW2454" s="121"/>
      <c r="TX2454" s="121"/>
      <c r="TY2454" s="121"/>
      <c r="TZ2454" s="121"/>
      <c r="UA2454" s="121"/>
      <c r="UB2454" s="121"/>
      <c r="UC2454" s="121"/>
      <c r="UD2454" s="121"/>
      <c r="UE2454" s="121"/>
      <c r="UF2454" s="121"/>
      <c r="UG2454" s="121"/>
      <c r="UH2454" s="121"/>
      <c r="UI2454" s="121"/>
      <c r="UJ2454" s="121"/>
      <c r="UK2454" s="121"/>
      <c r="UL2454" s="121"/>
      <c r="UM2454" s="121"/>
      <c r="UN2454" s="121"/>
      <c r="UO2454" s="121"/>
      <c r="UP2454" s="121"/>
      <c r="UQ2454" s="121"/>
      <c r="UR2454" s="121"/>
      <c r="US2454" s="121"/>
      <c r="UT2454" s="121"/>
      <c r="UU2454" s="121"/>
      <c r="UV2454" s="121"/>
      <c r="UW2454" s="121"/>
      <c r="UX2454" s="121"/>
      <c r="UY2454" s="121"/>
      <c r="UZ2454" s="121"/>
      <c r="VA2454" s="121"/>
      <c r="VB2454" s="121"/>
      <c r="VC2454" s="121"/>
      <c r="VD2454" s="121"/>
      <c r="VE2454" s="121"/>
      <c r="VF2454" s="121"/>
      <c r="VG2454" s="121"/>
      <c r="VH2454" s="121"/>
      <c r="VI2454" s="121"/>
      <c r="VJ2454" s="121"/>
      <c r="VK2454" s="121"/>
      <c r="VL2454" s="121"/>
      <c r="VM2454" s="121"/>
      <c r="VN2454" s="121"/>
      <c r="VO2454" s="121"/>
      <c r="VP2454" s="121"/>
      <c r="VQ2454" s="121"/>
      <c r="VR2454" s="121"/>
      <c r="VS2454" s="121"/>
      <c r="VT2454" s="121"/>
      <c r="VU2454" s="121"/>
      <c r="VV2454" s="121"/>
      <c r="VW2454" s="121"/>
      <c r="VX2454" s="121"/>
      <c r="VY2454" s="121"/>
      <c r="VZ2454" s="121"/>
      <c r="WA2454" s="121"/>
      <c r="WB2454" s="121"/>
      <c r="WC2454" s="121"/>
      <c r="WD2454" s="121"/>
      <c r="WE2454" s="121"/>
      <c r="WF2454" s="121"/>
      <c r="WG2454" s="121"/>
      <c r="WH2454" s="121"/>
      <c r="WI2454" s="121"/>
      <c r="WJ2454" s="121"/>
      <c r="WK2454" s="121"/>
      <c r="WL2454" s="121"/>
      <c r="WM2454" s="121"/>
      <c r="WN2454" s="121"/>
      <c r="WO2454" s="121"/>
      <c r="WP2454" s="121"/>
      <c r="WQ2454" s="121"/>
      <c r="WR2454" s="121"/>
      <c r="WS2454" s="121"/>
      <c r="WT2454" s="121"/>
      <c r="WU2454" s="121"/>
      <c r="WV2454" s="121"/>
      <c r="WW2454" s="121"/>
      <c r="WX2454" s="121"/>
      <c r="WY2454" s="121"/>
      <c r="WZ2454" s="121"/>
      <c r="XA2454" s="121"/>
      <c r="XB2454" s="121"/>
      <c r="XC2454" s="121"/>
      <c r="XD2454" s="121"/>
      <c r="XE2454" s="121"/>
      <c r="XF2454" s="121"/>
      <c r="XG2454" s="121"/>
      <c r="XH2454" s="121"/>
      <c r="XI2454" s="121"/>
      <c r="XJ2454" s="121"/>
      <c r="XK2454" s="121"/>
      <c r="XL2454" s="121"/>
      <c r="XM2454" s="121"/>
      <c r="XN2454" s="121"/>
      <c r="XO2454" s="121"/>
      <c r="XP2454" s="121"/>
      <c r="XQ2454" s="121"/>
      <c r="XR2454" s="121"/>
      <c r="XS2454" s="121"/>
      <c r="XT2454" s="121"/>
      <c r="XU2454" s="121"/>
      <c r="XV2454" s="121"/>
      <c r="XW2454" s="121"/>
      <c r="XX2454" s="121"/>
      <c r="XY2454" s="121"/>
      <c r="XZ2454" s="121"/>
      <c r="YA2454" s="121"/>
      <c r="YB2454" s="121"/>
      <c r="YC2454" s="121"/>
      <c r="YD2454" s="121"/>
      <c r="YE2454" s="121"/>
      <c r="YF2454" s="121"/>
      <c r="YG2454" s="121"/>
      <c r="YH2454" s="121"/>
      <c r="YI2454" s="121"/>
      <c r="YJ2454" s="121"/>
      <c r="YK2454" s="121"/>
      <c r="YL2454" s="121"/>
      <c r="YM2454" s="121"/>
      <c r="YN2454" s="121"/>
      <c r="YO2454" s="121"/>
      <c r="YP2454" s="121"/>
      <c r="YQ2454" s="121"/>
      <c r="YR2454" s="121"/>
      <c r="YS2454" s="121"/>
      <c r="YT2454" s="121"/>
      <c r="YU2454" s="121"/>
      <c r="YV2454" s="121"/>
      <c r="YW2454" s="121"/>
      <c r="YX2454" s="121"/>
      <c r="YY2454" s="121"/>
      <c r="YZ2454" s="121"/>
      <c r="ZA2454" s="121"/>
      <c r="ZB2454" s="121"/>
      <c r="ZC2454" s="121"/>
      <c r="ZD2454" s="121"/>
      <c r="ZE2454" s="121"/>
      <c r="ZF2454" s="121"/>
      <c r="ZG2454" s="121"/>
      <c r="ZH2454" s="121"/>
      <c r="ZI2454" s="121"/>
      <c r="ZJ2454" s="121"/>
      <c r="ZK2454" s="121"/>
      <c r="ZL2454" s="121"/>
      <c r="ZM2454" s="121"/>
      <c r="ZN2454" s="121"/>
      <c r="ZO2454" s="121"/>
      <c r="ZP2454" s="121"/>
      <c r="ZQ2454" s="121"/>
      <c r="ZR2454" s="121"/>
      <c r="ZS2454" s="121"/>
      <c r="ZT2454" s="121"/>
      <c r="ZU2454" s="121"/>
      <c r="ZV2454" s="121"/>
      <c r="ZW2454" s="121"/>
      <c r="ZX2454" s="121"/>
      <c r="ZY2454" s="121"/>
      <c r="ZZ2454" s="121"/>
      <c r="AAA2454" s="121"/>
      <c r="AAB2454" s="121"/>
      <c r="AAC2454" s="121"/>
      <c r="AAD2454" s="121"/>
      <c r="AAE2454" s="121"/>
      <c r="AAF2454" s="121"/>
      <c r="AAG2454" s="121"/>
      <c r="AAH2454" s="121"/>
      <c r="AAI2454" s="121"/>
      <c r="AAJ2454" s="121"/>
      <c r="AAK2454" s="121"/>
      <c r="AAL2454" s="121"/>
      <c r="AAM2454" s="121"/>
      <c r="AAN2454" s="121"/>
      <c r="AAO2454" s="121"/>
      <c r="AAP2454" s="121"/>
      <c r="AAQ2454" s="121"/>
      <c r="AAR2454" s="121"/>
      <c r="AAS2454" s="121"/>
      <c r="AAT2454" s="121"/>
      <c r="AAU2454" s="121"/>
      <c r="AAV2454" s="121"/>
      <c r="AAW2454" s="121"/>
      <c r="AAX2454" s="121"/>
      <c r="AAY2454" s="121"/>
      <c r="AAZ2454" s="121"/>
      <c r="ABA2454" s="121"/>
      <c r="ABB2454" s="121"/>
      <c r="ABC2454" s="121"/>
      <c r="ABD2454" s="121"/>
      <c r="ABE2454" s="121"/>
      <c r="ABF2454" s="121"/>
      <c r="ABG2454" s="121"/>
      <c r="ABH2454" s="121"/>
      <c r="ABI2454" s="121"/>
      <c r="ABJ2454" s="121"/>
      <c r="ABK2454" s="121"/>
      <c r="ABL2454" s="121"/>
      <c r="ABM2454" s="121"/>
      <c r="ABN2454" s="121"/>
      <c r="ABO2454" s="121"/>
      <c r="ABP2454" s="121"/>
      <c r="ABQ2454" s="121"/>
      <c r="ABR2454" s="121"/>
      <c r="ABS2454" s="121"/>
      <c r="ABT2454" s="121"/>
      <c r="ABU2454" s="121"/>
      <c r="ABV2454" s="121"/>
      <c r="ABW2454" s="121"/>
      <c r="ABX2454" s="121"/>
      <c r="ABY2454" s="121"/>
      <c r="ABZ2454" s="121"/>
      <c r="ACA2454" s="121"/>
      <c r="ACB2454" s="121"/>
      <c r="ACC2454" s="121"/>
      <c r="ACD2454" s="121"/>
      <c r="ACE2454" s="121"/>
      <c r="ACF2454" s="121"/>
      <c r="ACG2454" s="121"/>
      <c r="ACH2454" s="121"/>
      <c r="ACI2454" s="121"/>
      <c r="ACJ2454" s="121"/>
      <c r="ACK2454" s="121"/>
      <c r="ACL2454" s="121"/>
      <c r="ACM2454" s="121"/>
      <c r="ACN2454" s="121"/>
      <c r="ACO2454" s="121"/>
      <c r="ACP2454" s="121"/>
      <c r="ACQ2454" s="121"/>
      <c r="ACR2454" s="121"/>
      <c r="ACS2454" s="121"/>
      <c r="ACT2454" s="121"/>
      <c r="ACU2454" s="121"/>
      <c r="ACV2454" s="121"/>
      <c r="ACW2454" s="121"/>
      <c r="ACX2454" s="121"/>
      <c r="ACY2454" s="121"/>
      <c r="ACZ2454" s="121"/>
      <c r="ADA2454" s="121"/>
      <c r="ADB2454" s="121"/>
      <c r="ADC2454" s="121"/>
      <c r="ADD2454" s="121"/>
      <c r="ADE2454" s="121"/>
      <c r="ADF2454" s="121"/>
      <c r="ADG2454" s="121"/>
      <c r="ADH2454" s="121"/>
      <c r="ADI2454" s="121"/>
      <c r="ADJ2454" s="121"/>
      <c r="ADK2454" s="121"/>
      <c r="ADL2454" s="121"/>
      <c r="ADM2454" s="121"/>
      <c r="ADN2454" s="121"/>
      <c r="ADO2454" s="121"/>
      <c r="ADP2454" s="121"/>
      <c r="ADQ2454" s="121"/>
      <c r="ADR2454" s="121"/>
      <c r="ADS2454" s="121"/>
      <c r="ADT2454" s="121"/>
      <c r="ADU2454" s="121"/>
      <c r="ADV2454" s="121"/>
      <c r="ADW2454" s="121"/>
      <c r="ADX2454" s="121"/>
      <c r="ADY2454" s="121"/>
      <c r="ADZ2454" s="121"/>
      <c r="AEA2454" s="121"/>
      <c r="AEB2454" s="121"/>
      <c r="AEC2454" s="121"/>
      <c r="AED2454" s="121"/>
      <c r="AEE2454" s="121"/>
      <c r="AEF2454" s="121"/>
      <c r="AEG2454" s="121"/>
      <c r="AEH2454" s="121"/>
      <c r="AEI2454" s="121"/>
      <c r="AEJ2454" s="121"/>
      <c r="AEK2454" s="121"/>
      <c r="AEL2454" s="121"/>
      <c r="AEM2454" s="121"/>
      <c r="AEN2454" s="121"/>
      <c r="AEO2454" s="121"/>
      <c r="AEP2454" s="121"/>
      <c r="AEQ2454" s="121"/>
      <c r="AER2454" s="121"/>
      <c r="AES2454" s="121"/>
      <c r="AET2454" s="121"/>
      <c r="AEU2454" s="121"/>
      <c r="AEV2454" s="121"/>
      <c r="AEW2454" s="121"/>
      <c r="AEX2454" s="121"/>
      <c r="AEY2454" s="121"/>
      <c r="AEZ2454" s="121"/>
      <c r="AFA2454" s="121"/>
      <c r="AFB2454" s="121"/>
      <c r="AFC2454" s="121"/>
      <c r="AFD2454" s="121"/>
      <c r="AFE2454" s="121"/>
      <c r="AFF2454" s="121"/>
      <c r="AFG2454" s="121"/>
      <c r="AFH2454" s="121"/>
      <c r="AFI2454" s="121"/>
      <c r="AFJ2454" s="121"/>
      <c r="AFK2454" s="121"/>
      <c r="AFL2454" s="121"/>
      <c r="AFM2454" s="121"/>
      <c r="AFN2454" s="121"/>
      <c r="AFO2454" s="121"/>
      <c r="AFP2454" s="121"/>
      <c r="AFQ2454" s="121"/>
      <c r="AFR2454" s="121"/>
      <c r="AFS2454" s="121"/>
      <c r="AFT2454" s="121"/>
      <c r="AFU2454" s="121"/>
      <c r="AFV2454" s="121"/>
      <c r="AFW2454" s="121"/>
      <c r="AFX2454" s="121"/>
      <c r="AFY2454" s="121"/>
      <c r="AFZ2454" s="121"/>
      <c r="AGA2454" s="121"/>
      <c r="AGB2454" s="121"/>
      <c r="AGC2454" s="121"/>
      <c r="AGD2454" s="121"/>
      <c r="AGE2454" s="121"/>
      <c r="AGF2454" s="121"/>
      <c r="AGG2454" s="121"/>
      <c r="AGH2454" s="121"/>
      <c r="AGI2454" s="121"/>
      <c r="AGJ2454" s="121"/>
      <c r="AGK2454" s="121"/>
      <c r="AGL2454" s="121"/>
      <c r="AGM2454" s="121"/>
      <c r="AGN2454" s="121"/>
      <c r="AGO2454" s="121"/>
      <c r="AGP2454" s="121"/>
      <c r="AGQ2454" s="121"/>
      <c r="AGR2454" s="121"/>
      <c r="AGS2454" s="121"/>
      <c r="AGT2454" s="121"/>
      <c r="AGU2454" s="121"/>
      <c r="AGV2454" s="121"/>
      <c r="AGW2454" s="121"/>
      <c r="AGX2454" s="121"/>
      <c r="AGY2454" s="121"/>
      <c r="AGZ2454" s="121"/>
      <c r="AHA2454" s="121"/>
      <c r="AHB2454" s="121"/>
      <c r="AHC2454" s="121"/>
      <c r="AHD2454" s="121"/>
      <c r="AHE2454" s="121"/>
      <c r="AHF2454" s="121"/>
      <c r="AHG2454" s="121"/>
      <c r="AHH2454" s="121"/>
      <c r="AHI2454" s="121"/>
      <c r="AHJ2454" s="121"/>
      <c r="AHK2454" s="121"/>
      <c r="AHL2454" s="121"/>
      <c r="AHM2454" s="121"/>
      <c r="AHN2454" s="121"/>
      <c r="AHO2454" s="121"/>
      <c r="AHP2454" s="121"/>
      <c r="AHQ2454" s="121"/>
      <c r="AHR2454" s="121"/>
      <c r="AHS2454" s="121"/>
      <c r="AHT2454" s="121"/>
      <c r="AHU2454" s="121"/>
      <c r="AHV2454" s="121"/>
      <c r="AHW2454" s="121"/>
      <c r="AHX2454" s="121"/>
      <c r="AHY2454" s="121"/>
      <c r="AHZ2454" s="121"/>
      <c r="AIA2454" s="121"/>
      <c r="AIB2454" s="121"/>
      <c r="AIC2454" s="121"/>
      <c r="AID2454" s="121"/>
      <c r="AIE2454" s="121"/>
      <c r="AIF2454" s="121"/>
      <c r="AIG2454" s="121"/>
      <c r="AIH2454" s="121"/>
      <c r="AII2454" s="121"/>
      <c r="AIJ2454" s="121"/>
      <c r="AIK2454" s="121"/>
      <c r="AIL2454" s="121"/>
      <c r="AIM2454" s="121"/>
      <c r="AIN2454" s="121"/>
      <c r="AIO2454" s="121"/>
      <c r="AIP2454" s="121"/>
      <c r="AIQ2454" s="121"/>
      <c r="AIR2454" s="121"/>
      <c r="AIS2454" s="121"/>
      <c r="AIT2454" s="121"/>
      <c r="AIU2454" s="121"/>
      <c r="AIV2454" s="121"/>
      <c r="AIW2454" s="121"/>
      <c r="AIX2454" s="121"/>
      <c r="AIY2454" s="121"/>
      <c r="AIZ2454" s="121"/>
      <c r="AJA2454" s="121"/>
      <c r="AJB2454" s="121"/>
      <c r="AJC2454" s="121"/>
      <c r="AJD2454" s="121"/>
      <c r="AJE2454" s="121"/>
      <c r="AJF2454" s="121"/>
      <c r="AJG2454" s="121"/>
      <c r="AJH2454" s="121"/>
      <c r="AJI2454" s="121"/>
      <c r="AJJ2454" s="121"/>
      <c r="AJK2454" s="121"/>
      <c r="AJL2454" s="121"/>
      <c r="AJM2454" s="121"/>
      <c r="AJN2454" s="121"/>
      <c r="AJO2454" s="121"/>
      <c r="AJP2454" s="121"/>
      <c r="AJQ2454" s="121"/>
      <c r="AJR2454" s="121"/>
      <c r="AJS2454" s="121"/>
      <c r="AJT2454" s="121"/>
      <c r="AJU2454" s="121"/>
      <c r="AJV2454" s="121"/>
      <c r="AJW2454" s="121"/>
      <c r="AJX2454" s="121"/>
      <c r="AJY2454" s="121"/>
      <c r="AJZ2454" s="121"/>
      <c r="AKA2454" s="121"/>
      <c r="AKB2454" s="121"/>
      <c r="AKC2454" s="121"/>
      <c r="AKD2454" s="121"/>
      <c r="AKE2454" s="121"/>
      <c r="AKF2454" s="121"/>
      <c r="AKG2454" s="121"/>
      <c r="AKH2454" s="121"/>
      <c r="AKI2454" s="121"/>
      <c r="AKJ2454" s="121"/>
      <c r="AKK2454" s="121"/>
      <c r="AKL2454" s="121"/>
      <c r="AKM2454" s="121"/>
      <c r="AKN2454" s="121"/>
      <c r="AKO2454" s="121"/>
      <c r="AKP2454" s="121"/>
      <c r="AKQ2454" s="121"/>
      <c r="AKR2454" s="121"/>
      <c r="AKS2454" s="121"/>
      <c r="AKT2454" s="121"/>
      <c r="AKU2454" s="121"/>
      <c r="AKV2454" s="121"/>
      <c r="AKW2454" s="121"/>
      <c r="AKX2454" s="121"/>
      <c r="AKY2454" s="121"/>
      <c r="AKZ2454" s="121"/>
      <c r="ALA2454" s="121"/>
      <c r="ALB2454" s="121"/>
      <c r="ALC2454" s="121"/>
      <c r="ALD2454" s="121"/>
      <c r="ALE2454" s="121"/>
      <c r="ALF2454" s="121"/>
      <c r="ALG2454" s="121"/>
      <c r="ALH2454" s="121"/>
      <c r="ALI2454" s="121"/>
      <c r="ALJ2454" s="121"/>
      <c r="ALK2454" s="121"/>
      <c r="ALL2454" s="121"/>
      <c r="ALM2454" s="121"/>
      <c r="ALN2454" s="121"/>
      <c r="ALO2454" s="121"/>
      <c r="ALP2454" s="121"/>
      <c r="ALQ2454" s="121"/>
      <c r="ALR2454" s="121"/>
      <c r="ALS2454" s="121"/>
      <c r="ALT2454" s="121"/>
      <c r="ALU2454" s="121"/>
      <c r="ALV2454" s="121"/>
      <c r="ALW2454" s="121"/>
      <c r="ALX2454" s="121"/>
      <c r="ALY2454" s="121"/>
      <c r="ALZ2454" s="121"/>
      <c r="AMA2454" s="121"/>
      <c r="AMB2454" s="121"/>
      <c r="AMC2454" s="121"/>
      <c r="AMD2454" s="121"/>
      <c r="AME2454" s="121"/>
      <c r="AMF2454" s="121"/>
      <c r="AMG2454" s="121"/>
      <c r="AMH2454" s="121"/>
      <c r="AMI2454" s="121"/>
      <c r="AMJ2454" s="121"/>
      <c r="AMK2454" s="121"/>
    </row>
    <row r="2455" spans="1:1025" s="108" customFormat="1" ht="43.2">
      <c r="A2455" s="15">
        <v>2452</v>
      </c>
      <c r="B2455" s="16" t="s">
        <v>4341</v>
      </c>
      <c r="C2455" s="274" t="s">
        <v>6089</v>
      </c>
      <c r="D2455" s="16" t="s">
        <v>6090</v>
      </c>
      <c r="E2455" s="16" t="s">
        <v>4455</v>
      </c>
      <c r="F2455" s="16" t="s">
        <v>938</v>
      </c>
      <c r="G2455" s="16" t="s">
        <v>1045</v>
      </c>
      <c r="H2455" s="16" t="s">
        <v>4456</v>
      </c>
      <c r="I2455" s="16" t="s">
        <v>4457</v>
      </c>
      <c r="J2455" s="16" t="s">
        <v>6094</v>
      </c>
      <c r="K2455" s="16" t="s">
        <v>4458</v>
      </c>
      <c r="L2455" s="18" t="s">
        <v>4459</v>
      </c>
      <c r="M2455" s="55"/>
      <c r="N2455" s="121"/>
      <c r="O2455" s="121"/>
      <c r="P2455" s="121"/>
      <c r="Q2455" s="121"/>
      <c r="R2455" s="121"/>
      <c r="S2455" s="121"/>
      <c r="T2455" s="121"/>
      <c r="U2455" s="121"/>
      <c r="V2455" s="121"/>
      <c r="W2455" s="121"/>
      <c r="X2455" s="121"/>
      <c r="Y2455" s="121"/>
      <c r="Z2455" s="121"/>
      <c r="AA2455" s="121"/>
      <c r="AB2455" s="121"/>
      <c r="AC2455" s="121"/>
      <c r="AD2455" s="121"/>
      <c r="AE2455" s="121"/>
      <c r="AF2455" s="121"/>
      <c r="AG2455" s="121"/>
      <c r="AH2455" s="121"/>
      <c r="AI2455" s="121"/>
      <c r="AJ2455" s="121"/>
      <c r="AK2455" s="121"/>
      <c r="AL2455" s="121"/>
      <c r="AM2455" s="121"/>
      <c r="AN2455" s="121"/>
      <c r="AO2455" s="121"/>
      <c r="AP2455" s="121"/>
      <c r="AQ2455" s="121"/>
      <c r="AR2455" s="121"/>
      <c r="AS2455" s="121"/>
      <c r="AT2455" s="121"/>
      <c r="AU2455" s="121"/>
      <c r="AV2455" s="121"/>
      <c r="AW2455" s="121"/>
      <c r="AX2455" s="121"/>
      <c r="AY2455" s="121"/>
      <c r="AZ2455" s="121"/>
      <c r="BA2455" s="121"/>
      <c r="BB2455" s="121"/>
      <c r="BC2455" s="121"/>
      <c r="BD2455" s="121"/>
      <c r="BE2455" s="121"/>
      <c r="BF2455" s="121"/>
      <c r="BG2455" s="121"/>
      <c r="BH2455" s="121"/>
      <c r="BI2455" s="121"/>
      <c r="BJ2455" s="121"/>
      <c r="BK2455" s="121"/>
      <c r="BL2455" s="121"/>
      <c r="BM2455" s="121"/>
      <c r="BN2455" s="121"/>
      <c r="BO2455" s="121"/>
      <c r="BP2455" s="121"/>
      <c r="BQ2455" s="121"/>
      <c r="BR2455" s="121"/>
      <c r="BS2455" s="121"/>
      <c r="BT2455" s="121"/>
      <c r="BU2455" s="121"/>
      <c r="BV2455" s="121"/>
      <c r="BW2455" s="121"/>
      <c r="BX2455" s="121"/>
      <c r="BY2455" s="121"/>
      <c r="BZ2455" s="121"/>
      <c r="CA2455" s="121"/>
      <c r="CB2455" s="121"/>
      <c r="CC2455" s="121"/>
      <c r="CD2455" s="121"/>
      <c r="CE2455" s="121"/>
      <c r="CF2455" s="121"/>
      <c r="CG2455" s="121"/>
      <c r="CH2455" s="121"/>
      <c r="CI2455" s="121"/>
      <c r="CJ2455" s="121"/>
      <c r="CK2455" s="121"/>
      <c r="CL2455" s="121"/>
      <c r="CM2455" s="121"/>
      <c r="CN2455" s="121"/>
      <c r="CO2455" s="121"/>
      <c r="CP2455" s="121"/>
      <c r="CQ2455" s="121"/>
      <c r="CR2455" s="121"/>
      <c r="CS2455" s="121"/>
      <c r="CT2455" s="121"/>
      <c r="CU2455" s="121"/>
      <c r="CV2455" s="121"/>
      <c r="CW2455" s="121"/>
      <c r="CX2455" s="121"/>
      <c r="CY2455" s="121"/>
      <c r="CZ2455" s="121"/>
      <c r="DA2455" s="121"/>
      <c r="DB2455" s="121"/>
      <c r="DC2455" s="121"/>
      <c r="DD2455" s="121"/>
      <c r="DE2455" s="121"/>
      <c r="DF2455" s="121"/>
      <c r="DG2455" s="121"/>
      <c r="DH2455" s="121"/>
      <c r="DI2455" s="121"/>
      <c r="DJ2455" s="121"/>
      <c r="DK2455" s="121"/>
      <c r="DL2455" s="121"/>
      <c r="DM2455" s="121"/>
      <c r="DN2455" s="121"/>
      <c r="DO2455" s="121"/>
      <c r="DP2455" s="121"/>
      <c r="DQ2455" s="121"/>
      <c r="DR2455" s="121"/>
      <c r="DS2455" s="121"/>
      <c r="DT2455" s="121"/>
      <c r="DU2455" s="121"/>
      <c r="DV2455" s="121"/>
      <c r="DW2455" s="121"/>
      <c r="DX2455" s="121"/>
      <c r="DY2455" s="121"/>
      <c r="DZ2455" s="121"/>
      <c r="EA2455" s="121"/>
      <c r="EB2455" s="121"/>
      <c r="EC2455" s="121"/>
      <c r="ED2455" s="121"/>
      <c r="EE2455" s="121"/>
      <c r="EF2455" s="121"/>
      <c r="EG2455" s="121"/>
      <c r="EH2455" s="121"/>
      <c r="EI2455" s="121"/>
      <c r="EJ2455" s="121"/>
      <c r="EK2455" s="121"/>
      <c r="EL2455" s="121"/>
      <c r="EM2455" s="121"/>
      <c r="EN2455" s="121"/>
      <c r="EO2455" s="121"/>
      <c r="EP2455" s="121"/>
      <c r="EQ2455" s="121"/>
      <c r="ER2455" s="121"/>
      <c r="ES2455" s="121"/>
      <c r="ET2455" s="121"/>
      <c r="EU2455" s="121"/>
      <c r="EV2455" s="121"/>
      <c r="EW2455" s="121"/>
      <c r="EX2455" s="121"/>
      <c r="EY2455" s="121"/>
      <c r="EZ2455" s="121"/>
      <c r="FA2455" s="121"/>
      <c r="FB2455" s="121"/>
      <c r="FC2455" s="121"/>
      <c r="FD2455" s="121"/>
      <c r="FE2455" s="121"/>
      <c r="FF2455" s="121"/>
      <c r="FG2455" s="121"/>
      <c r="FH2455" s="121"/>
      <c r="FI2455" s="121"/>
      <c r="FJ2455" s="121"/>
      <c r="FK2455" s="121"/>
      <c r="FL2455" s="121"/>
      <c r="FM2455" s="121"/>
      <c r="FN2455" s="121"/>
      <c r="FO2455" s="121"/>
      <c r="FP2455" s="121"/>
      <c r="FQ2455" s="121"/>
      <c r="FR2455" s="121"/>
      <c r="FS2455" s="121"/>
      <c r="FT2455" s="121"/>
      <c r="FU2455" s="121"/>
      <c r="FV2455" s="121"/>
      <c r="FW2455" s="121"/>
      <c r="FX2455" s="121"/>
      <c r="FY2455" s="121"/>
      <c r="FZ2455" s="121"/>
      <c r="GA2455" s="121"/>
      <c r="GB2455" s="121"/>
      <c r="GC2455" s="121"/>
      <c r="GD2455" s="121"/>
      <c r="GE2455" s="121"/>
      <c r="GF2455" s="121"/>
      <c r="GG2455" s="121"/>
      <c r="GH2455" s="121"/>
      <c r="GI2455" s="121"/>
      <c r="GJ2455" s="121"/>
      <c r="GK2455" s="121"/>
      <c r="GL2455" s="121"/>
      <c r="GM2455" s="121"/>
      <c r="GN2455" s="121"/>
      <c r="GO2455" s="121"/>
      <c r="GP2455" s="121"/>
      <c r="GQ2455" s="121"/>
      <c r="GR2455" s="121"/>
      <c r="GS2455" s="121"/>
      <c r="GT2455" s="121"/>
      <c r="GU2455" s="121"/>
      <c r="GV2455" s="121"/>
      <c r="GW2455" s="121"/>
      <c r="GX2455" s="121"/>
      <c r="GY2455" s="121"/>
      <c r="GZ2455" s="121"/>
      <c r="HA2455" s="121"/>
      <c r="HB2455" s="121"/>
      <c r="HC2455" s="121"/>
      <c r="HD2455" s="121"/>
      <c r="HE2455" s="121"/>
      <c r="HF2455" s="121"/>
      <c r="HG2455" s="121"/>
      <c r="HH2455" s="121"/>
      <c r="HI2455" s="121"/>
      <c r="HJ2455" s="121"/>
      <c r="HK2455" s="121"/>
      <c r="HL2455" s="121"/>
      <c r="HM2455" s="121"/>
      <c r="HN2455" s="121"/>
      <c r="HO2455" s="121"/>
      <c r="HP2455" s="121"/>
      <c r="HQ2455" s="121"/>
      <c r="HR2455" s="121"/>
      <c r="HS2455" s="121"/>
      <c r="HT2455" s="121"/>
      <c r="HU2455" s="121"/>
      <c r="HV2455" s="121"/>
      <c r="HW2455" s="121"/>
      <c r="HX2455" s="121"/>
      <c r="HY2455" s="121"/>
      <c r="HZ2455" s="121"/>
      <c r="IA2455" s="121"/>
      <c r="IB2455" s="121"/>
      <c r="IC2455" s="121"/>
      <c r="ID2455" s="121"/>
      <c r="IE2455" s="121"/>
      <c r="IF2455" s="121"/>
      <c r="IG2455" s="121"/>
      <c r="IH2455" s="121"/>
      <c r="II2455" s="121"/>
      <c r="IJ2455" s="121"/>
      <c r="IK2455" s="121"/>
      <c r="IL2455" s="121"/>
      <c r="IM2455" s="121"/>
      <c r="IN2455" s="121"/>
      <c r="IO2455" s="121"/>
      <c r="IP2455" s="121"/>
      <c r="IQ2455" s="121"/>
      <c r="IR2455" s="121"/>
      <c r="IS2455" s="121"/>
      <c r="IT2455" s="121"/>
      <c r="IU2455" s="121"/>
      <c r="IV2455" s="121"/>
      <c r="IW2455" s="121"/>
      <c r="IX2455" s="121"/>
      <c r="IY2455" s="121"/>
      <c r="IZ2455" s="121"/>
      <c r="JA2455" s="121"/>
      <c r="JB2455" s="121"/>
      <c r="JC2455" s="121"/>
      <c r="JD2455" s="121"/>
      <c r="JE2455" s="121"/>
      <c r="JF2455" s="121"/>
      <c r="JG2455" s="121"/>
      <c r="JH2455" s="121"/>
      <c r="JI2455" s="121"/>
      <c r="JJ2455" s="121"/>
      <c r="JK2455" s="121"/>
      <c r="JL2455" s="121"/>
      <c r="JM2455" s="121"/>
      <c r="JN2455" s="121"/>
      <c r="JO2455" s="121"/>
      <c r="JP2455" s="121"/>
      <c r="JQ2455" s="121"/>
      <c r="JR2455" s="121"/>
      <c r="JS2455" s="121"/>
      <c r="JT2455" s="121"/>
      <c r="JU2455" s="121"/>
      <c r="JV2455" s="121"/>
      <c r="JW2455" s="121"/>
      <c r="JX2455" s="121"/>
      <c r="JY2455" s="121"/>
      <c r="JZ2455" s="121"/>
      <c r="KA2455" s="121"/>
      <c r="KB2455" s="121"/>
      <c r="KC2455" s="121"/>
      <c r="KD2455" s="121"/>
      <c r="KE2455" s="121"/>
      <c r="KF2455" s="121"/>
      <c r="KG2455" s="121"/>
      <c r="KH2455" s="121"/>
      <c r="KI2455" s="121"/>
      <c r="KJ2455" s="121"/>
      <c r="KK2455" s="121"/>
      <c r="KL2455" s="121"/>
      <c r="KM2455" s="121"/>
      <c r="KN2455" s="121"/>
      <c r="KO2455" s="121"/>
      <c r="KP2455" s="121"/>
      <c r="KQ2455" s="121"/>
      <c r="KR2455" s="121"/>
      <c r="KS2455" s="121"/>
      <c r="KT2455" s="121"/>
      <c r="KU2455" s="121"/>
      <c r="KV2455" s="121"/>
      <c r="KW2455" s="121"/>
      <c r="KX2455" s="121"/>
      <c r="KY2455" s="121"/>
      <c r="KZ2455" s="121"/>
      <c r="LA2455" s="121"/>
      <c r="LB2455" s="121"/>
      <c r="LC2455" s="121"/>
      <c r="LD2455" s="121"/>
      <c r="LE2455" s="121"/>
      <c r="LF2455" s="121"/>
      <c r="LG2455" s="121"/>
      <c r="LH2455" s="121"/>
      <c r="LI2455" s="121"/>
      <c r="LJ2455" s="121"/>
      <c r="LK2455" s="121"/>
      <c r="LL2455" s="121"/>
      <c r="LM2455" s="121"/>
      <c r="LN2455" s="121"/>
      <c r="LO2455" s="121"/>
      <c r="LP2455" s="121"/>
      <c r="LQ2455" s="121"/>
      <c r="LR2455" s="121"/>
      <c r="LS2455" s="121"/>
      <c r="LT2455" s="121"/>
      <c r="LU2455" s="121"/>
      <c r="LV2455" s="121"/>
      <c r="LW2455" s="121"/>
      <c r="LX2455" s="121"/>
      <c r="LY2455" s="121"/>
      <c r="LZ2455" s="121"/>
      <c r="MA2455" s="121"/>
      <c r="MB2455" s="121"/>
      <c r="MC2455" s="121"/>
      <c r="MD2455" s="121"/>
      <c r="ME2455" s="121"/>
      <c r="MF2455" s="121"/>
      <c r="MG2455" s="121"/>
      <c r="MH2455" s="121"/>
      <c r="MI2455" s="121"/>
      <c r="MJ2455" s="121"/>
      <c r="MK2455" s="121"/>
      <c r="ML2455" s="121"/>
      <c r="MM2455" s="121"/>
      <c r="MN2455" s="121"/>
      <c r="MO2455" s="121"/>
      <c r="MP2455" s="121"/>
      <c r="MQ2455" s="121"/>
      <c r="MR2455" s="121"/>
      <c r="MS2455" s="121"/>
      <c r="MT2455" s="121"/>
      <c r="MU2455" s="121"/>
      <c r="MV2455" s="121"/>
      <c r="MW2455" s="121"/>
      <c r="MX2455" s="121"/>
      <c r="MY2455" s="121"/>
      <c r="MZ2455" s="121"/>
      <c r="NA2455" s="121"/>
      <c r="NB2455" s="121"/>
      <c r="NC2455" s="121"/>
      <c r="ND2455" s="121"/>
      <c r="NE2455" s="121"/>
      <c r="NF2455" s="121"/>
      <c r="NG2455" s="121"/>
      <c r="NH2455" s="121"/>
      <c r="NI2455" s="121"/>
      <c r="NJ2455" s="121"/>
      <c r="NK2455" s="121"/>
      <c r="NL2455" s="121"/>
      <c r="NM2455" s="121"/>
      <c r="NN2455" s="121"/>
      <c r="NO2455" s="121"/>
      <c r="NP2455" s="121"/>
      <c r="NQ2455" s="121"/>
      <c r="NR2455" s="121"/>
      <c r="NS2455" s="121"/>
      <c r="NT2455" s="121"/>
      <c r="NU2455" s="121"/>
      <c r="NV2455" s="121"/>
      <c r="NW2455" s="121"/>
      <c r="NX2455" s="121"/>
      <c r="NY2455" s="121"/>
      <c r="NZ2455" s="121"/>
      <c r="OA2455" s="121"/>
      <c r="OB2455" s="121"/>
      <c r="OC2455" s="121"/>
      <c r="OD2455" s="121"/>
      <c r="OE2455" s="121"/>
      <c r="OF2455" s="121"/>
      <c r="OG2455" s="121"/>
      <c r="OH2455" s="121"/>
      <c r="OI2455" s="121"/>
      <c r="OJ2455" s="121"/>
      <c r="OK2455" s="121"/>
      <c r="OL2455" s="121"/>
      <c r="OM2455" s="121"/>
      <c r="ON2455" s="121"/>
      <c r="OO2455" s="121"/>
      <c r="OP2455" s="121"/>
      <c r="OQ2455" s="121"/>
      <c r="OR2455" s="121"/>
      <c r="OS2455" s="121"/>
      <c r="OT2455" s="121"/>
      <c r="OU2455" s="121"/>
      <c r="OV2455" s="121"/>
      <c r="OW2455" s="121"/>
      <c r="OX2455" s="121"/>
      <c r="OY2455" s="121"/>
      <c r="OZ2455" s="121"/>
      <c r="PA2455" s="121"/>
      <c r="PB2455" s="121"/>
      <c r="PC2455" s="121"/>
      <c r="PD2455" s="121"/>
      <c r="PE2455" s="121"/>
      <c r="PF2455" s="121"/>
      <c r="PG2455" s="121"/>
      <c r="PH2455" s="121"/>
      <c r="PI2455" s="121"/>
      <c r="PJ2455" s="121"/>
      <c r="PK2455" s="121"/>
      <c r="PL2455" s="121"/>
      <c r="PM2455" s="121"/>
      <c r="PN2455" s="121"/>
      <c r="PO2455" s="121"/>
      <c r="PP2455" s="121"/>
      <c r="PQ2455" s="121"/>
      <c r="PR2455" s="121"/>
      <c r="PS2455" s="121"/>
      <c r="PT2455" s="121"/>
      <c r="PU2455" s="121"/>
      <c r="PV2455" s="121"/>
      <c r="PW2455" s="121"/>
      <c r="PX2455" s="121"/>
      <c r="PY2455" s="121"/>
      <c r="PZ2455" s="121"/>
      <c r="QA2455" s="121"/>
      <c r="QB2455" s="121"/>
      <c r="QC2455" s="121"/>
      <c r="QD2455" s="121"/>
      <c r="QE2455" s="121"/>
      <c r="QF2455" s="121"/>
      <c r="QG2455" s="121"/>
      <c r="QH2455" s="121"/>
      <c r="QI2455" s="121"/>
      <c r="QJ2455" s="121"/>
      <c r="QK2455" s="121"/>
      <c r="QL2455" s="121"/>
      <c r="QM2455" s="121"/>
      <c r="QN2455" s="121"/>
      <c r="QO2455" s="121"/>
      <c r="QP2455" s="121"/>
      <c r="QQ2455" s="121"/>
      <c r="QR2455" s="121"/>
      <c r="QS2455" s="121"/>
      <c r="QT2455" s="121"/>
      <c r="QU2455" s="121"/>
      <c r="QV2455" s="121"/>
      <c r="QW2455" s="121"/>
      <c r="QX2455" s="121"/>
      <c r="QY2455" s="121"/>
      <c r="QZ2455" s="121"/>
      <c r="RA2455" s="121"/>
      <c r="RB2455" s="121"/>
      <c r="RC2455" s="121"/>
      <c r="RD2455" s="121"/>
      <c r="RE2455" s="121"/>
      <c r="RF2455" s="121"/>
      <c r="RG2455" s="121"/>
      <c r="RH2455" s="121"/>
      <c r="RI2455" s="121"/>
      <c r="RJ2455" s="121"/>
      <c r="RK2455" s="121"/>
      <c r="RL2455" s="121"/>
      <c r="RM2455" s="121"/>
      <c r="RN2455" s="121"/>
      <c r="RO2455" s="121"/>
      <c r="RP2455" s="121"/>
      <c r="RQ2455" s="121"/>
      <c r="RR2455" s="121"/>
      <c r="RS2455" s="121"/>
      <c r="RT2455" s="121"/>
      <c r="RU2455" s="121"/>
      <c r="RV2455" s="121"/>
      <c r="RW2455" s="121"/>
      <c r="RX2455" s="121"/>
      <c r="RY2455" s="121"/>
      <c r="RZ2455" s="121"/>
      <c r="SA2455" s="121"/>
      <c r="SB2455" s="121"/>
      <c r="SC2455" s="121"/>
      <c r="SD2455" s="121"/>
      <c r="SE2455" s="121"/>
      <c r="SF2455" s="121"/>
      <c r="SG2455" s="121"/>
      <c r="SH2455" s="121"/>
      <c r="SI2455" s="121"/>
      <c r="SJ2455" s="121"/>
      <c r="SK2455" s="121"/>
      <c r="SL2455" s="121"/>
      <c r="SM2455" s="121"/>
      <c r="SN2455" s="121"/>
      <c r="SO2455" s="121"/>
      <c r="SP2455" s="121"/>
      <c r="SQ2455" s="121"/>
      <c r="SR2455" s="121"/>
      <c r="SS2455" s="121"/>
      <c r="ST2455" s="121"/>
      <c r="SU2455" s="121"/>
      <c r="SV2455" s="121"/>
      <c r="SW2455" s="121"/>
      <c r="SX2455" s="121"/>
      <c r="SY2455" s="121"/>
      <c r="SZ2455" s="121"/>
      <c r="TA2455" s="121"/>
      <c r="TB2455" s="121"/>
      <c r="TC2455" s="121"/>
      <c r="TD2455" s="121"/>
      <c r="TE2455" s="121"/>
      <c r="TF2455" s="121"/>
      <c r="TG2455" s="121"/>
      <c r="TH2455" s="121"/>
      <c r="TI2455" s="121"/>
      <c r="TJ2455" s="121"/>
      <c r="TK2455" s="121"/>
      <c r="TL2455" s="121"/>
      <c r="TM2455" s="121"/>
      <c r="TN2455" s="121"/>
      <c r="TO2455" s="121"/>
      <c r="TP2455" s="121"/>
      <c r="TQ2455" s="121"/>
      <c r="TR2455" s="121"/>
      <c r="TS2455" s="121"/>
      <c r="TT2455" s="121"/>
      <c r="TU2455" s="121"/>
      <c r="TV2455" s="121"/>
      <c r="TW2455" s="121"/>
      <c r="TX2455" s="121"/>
      <c r="TY2455" s="121"/>
      <c r="TZ2455" s="121"/>
      <c r="UA2455" s="121"/>
      <c r="UB2455" s="121"/>
      <c r="UC2455" s="121"/>
      <c r="UD2455" s="121"/>
      <c r="UE2455" s="121"/>
      <c r="UF2455" s="121"/>
      <c r="UG2455" s="121"/>
      <c r="UH2455" s="121"/>
      <c r="UI2455" s="121"/>
      <c r="UJ2455" s="121"/>
      <c r="UK2455" s="121"/>
      <c r="UL2455" s="121"/>
      <c r="UM2455" s="121"/>
      <c r="UN2455" s="121"/>
      <c r="UO2455" s="121"/>
      <c r="UP2455" s="121"/>
      <c r="UQ2455" s="121"/>
      <c r="UR2455" s="121"/>
      <c r="US2455" s="121"/>
      <c r="UT2455" s="121"/>
      <c r="UU2455" s="121"/>
      <c r="UV2455" s="121"/>
      <c r="UW2455" s="121"/>
      <c r="UX2455" s="121"/>
      <c r="UY2455" s="121"/>
      <c r="UZ2455" s="121"/>
      <c r="VA2455" s="121"/>
      <c r="VB2455" s="121"/>
      <c r="VC2455" s="121"/>
      <c r="VD2455" s="121"/>
      <c r="VE2455" s="121"/>
      <c r="VF2455" s="121"/>
      <c r="VG2455" s="121"/>
      <c r="VH2455" s="121"/>
      <c r="VI2455" s="121"/>
      <c r="VJ2455" s="121"/>
      <c r="VK2455" s="121"/>
      <c r="VL2455" s="121"/>
      <c r="VM2455" s="121"/>
      <c r="VN2455" s="121"/>
      <c r="VO2455" s="121"/>
      <c r="VP2455" s="121"/>
      <c r="VQ2455" s="121"/>
      <c r="VR2455" s="121"/>
      <c r="VS2455" s="121"/>
      <c r="VT2455" s="121"/>
      <c r="VU2455" s="121"/>
      <c r="VV2455" s="121"/>
      <c r="VW2455" s="121"/>
      <c r="VX2455" s="121"/>
      <c r="VY2455" s="121"/>
      <c r="VZ2455" s="121"/>
      <c r="WA2455" s="121"/>
      <c r="WB2455" s="121"/>
      <c r="WC2455" s="121"/>
      <c r="WD2455" s="121"/>
      <c r="WE2455" s="121"/>
      <c r="WF2455" s="121"/>
      <c r="WG2455" s="121"/>
      <c r="WH2455" s="121"/>
      <c r="WI2455" s="121"/>
      <c r="WJ2455" s="121"/>
      <c r="WK2455" s="121"/>
      <c r="WL2455" s="121"/>
      <c r="WM2455" s="121"/>
      <c r="WN2455" s="121"/>
      <c r="WO2455" s="121"/>
      <c r="WP2455" s="121"/>
      <c r="WQ2455" s="121"/>
      <c r="WR2455" s="121"/>
      <c r="WS2455" s="121"/>
      <c r="WT2455" s="121"/>
      <c r="WU2455" s="121"/>
      <c r="WV2455" s="121"/>
      <c r="WW2455" s="121"/>
      <c r="WX2455" s="121"/>
      <c r="WY2455" s="121"/>
      <c r="WZ2455" s="121"/>
      <c r="XA2455" s="121"/>
      <c r="XB2455" s="121"/>
      <c r="XC2455" s="121"/>
      <c r="XD2455" s="121"/>
      <c r="XE2455" s="121"/>
      <c r="XF2455" s="121"/>
      <c r="XG2455" s="121"/>
      <c r="XH2455" s="121"/>
      <c r="XI2455" s="121"/>
      <c r="XJ2455" s="121"/>
      <c r="XK2455" s="121"/>
      <c r="XL2455" s="121"/>
      <c r="XM2455" s="121"/>
      <c r="XN2455" s="121"/>
      <c r="XO2455" s="121"/>
      <c r="XP2455" s="121"/>
      <c r="XQ2455" s="121"/>
      <c r="XR2455" s="121"/>
      <c r="XS2455" s="121"/>
      <c r="XT2455" s="121"/>
      <c r="XU2455" s="121"/>
      <c r="XV2455" s="121"/>
      <c r="XW2455" s="121"/>
      <c r="XX2455" s="121"/>
      <c r="XY2455" s="121"/>
      <c r="XZ2455" s="121"/>
      <c r="YA2455" s="121"/>
      <c r="YB2455" s="121"/>
      <c r="YC2455" s="121"/>
      <c r="YD2455" s="121"/>
      <c r="YE2455" s="121"/>
      <c r="YF2455" s="121"/>
      <c r="YG2455" s="121"/>
      <c r="YH2455" s="121"/>
      <c r="YI2455" s="121"/>
      <c r="YJ2455" s="121"/>
      <c r="YK2455" s="121"/>
      <c r="YL2455" s="121"/>
      <c r="YM2455" s="121"/>
      <c r="YN2455" s="121"/>
      <c r="YO2455" s="121"/>
      <c r="YP2455" s="121"/>
      <c r="YQ2455" s="121"/>
      <c r="YR2455" s="121"/>
      <c r="YS2455" s="121"/>
      <c r="YT2455" s="121"/>
      <c r="YU2455" s="121"/>
      <c r="YV2455" s="121"/>
      <c r="YW2455" s="121"/>
      <c r="YX2455" s="121"/>
      <c r="YY2455" s="121"/>
      <c r="YZ2455" s="121"/>
      <c r="ZA2455" s="121"/>
      <c r="ZB2455" s="121"/>
      <c r="ZC2455" s="121"/>
      <c r="ZD2455" s="121"/>
      <c r="ZE2455" s="121"/>
      <c r="ZF2455" s="121"/>
      <c r="ZG2455" s="121"/>
      <c r="ZH2455" s="121"/>
      <c r="ZI2455" s="121"/>
      <c r="ZJ2455" s="121"/>
      <c r="ZK2455" s="121"/>
      <c r="ZL2455" s="121"/>
      <c r="ZM2455" s="121"/>
      <c r="ZN2455" s="121"/>
      <c r="ZO2455" s="121"/>
      <c r="ZP2455" s="121"/>
      <c r="ZQ2455" s="121"/>
      <c r="ZR2455" s="121"/>
      <c r="ZS2455" s="121"/>
      <c r="ZT2455" s="121"/>
      <c r="ZU2455" s="121"/>
      <c r="ZV2455" s="121"/>
      <c r="ZW2455" s="121"/>
      <c r="ZX2455" s="121"/>
      <c r="ZY2455" s="121"/>
      <c r="ZZ2455" s="121"/>
      <c r="AAA2455" s="121"/>
      <c r="AAB2455" s="121"/>
      <c r="AAC2455" s="121"/>
      <c r="AAD2455" s="121"/>
      <c r="AAE2455" s="121"/>
      <c r="AAF2455" s="121"/>
      <c r="AAG2455" s="121"/>
      <c r="AAH2455" s="121"/>
      <c r="AAI2455" s="121"/>
      <c r="AAJ2455" s="121"/>
      <c r="AAK2455" s="121"/>
      <c r="AAL2455" s="121"/>
      <c r="AAM2455" s="121"/>
      <c r="AAN2455" s="121"/>
      <c r="AAO2455" s="121"/>
      <c r="AAP2455" s="121"/>
      <c r="AAQ2455" s="121"/>
      <c r="AAR2455" s="121"/>
      <c r="AAS2455" s="121"/>
      <c r="AAT2455" s="121"/>
      <c r="AAU2455" s="121"/>
      <c r="AAV2455" s="121"/>
      <c r="AAW2455" s="121"/>
      <c r="AAX2455" s="121"/>
      <c r="AAY2455" s="121"/>
      <c r="AAZ2455" s="121"/>
      <c r="ABA2455" s="121"/>
      <c r="ABB2455" s="121"/>
      <c r="ABC2455" s="121"/>
      <c r="ABD2455" s="121"/>
      <c r="ABE2455" s="121"/>
      <c r="ABF2455" s="121"/>
      <c r="ABG2455" s="121"/>
      <c r="ABH2455" s="121"/>
      <c r="ABI2455" s="121"/>
      <c r="ABJ2455" s="121"/>
      <c r="ABK2455" s="121"/>
      <c r="ABL2455" s="121"/>
      <c r="ABM2455" s="121"/>
      <c r="ABN2455" s="121"/>
      <c r="ABO2455" s="121"/>
      <c r="ABP2455" s="121"/>
      <c r="ABQ2455" s="121"/>
      <c r="ABR2455" s="121"/>
      <c r="ABS2455" s="121"/>
      <c r="ABT2455" s="121"/>
      <c r="ABU2455" s="121"/>
      <c r="ABV2455" s="121"/>
      <c r="ABW2455" s="121"/>
      <c r="ABX2455" s="121"/>
      <c r="ABY2455" s="121"/>
      <c r="ABZ2455" s="121"/>
      <c r="ACA2455" s="121"/>
      <c r="ACB2455" s="121"/>
      <c r="ACC2455" s="121"/>
      <c r="ACD2455" s="121"/>
      <c r="ACE2455" s="121"/>
      <c r="ACF2455" s="121"/>
      <c r="ACG2455" s="121"/>
      <c r="ACH2455" s="121"/>
      <c r="ACI2455" s="121"/>
      <c r="ACJ2455" s="121"/>
      <c r="ACK2455" s="121"/>
      <c r="ACL2455" s="121"/>
      <c r="ACM2455" s="121"/>
      <c r="ACN2455" s="121"/>
      <c r="ACO2455" s="121"/>
      <c r="ACP2455" s="121"/>
      <c r="ACQ2455" s="121"/>
      <c r="ACR2455" s="121"/>
      <c r="ACS2455" s="121"/>
      <c r="ACT2455" s="121"/>
      <c r="ACU2455" s="121"/>
      <c r="ACV2455" s="121"/>
      <c r="ACW2455" s="121"/>
      <c r="ACX2455" s="121"/>
      <c r="ACY2455" s="121"/>
      <c r="ACZ2455" s="121"/>
      <c r="ADA2455" s="121"/>
      <c r="ADB2455" s="121"/>
      <c r="ADC2455" s="121"/>
      <c r="ADD2455" s="121"/>
      <c r="ADE2455" s="121"/>
      <c r="ADF2455" s="121"/>
      <c r="ADG2455" s="121"/>
      <c r="ADH2455" s="121"/>
      <c r="ADI2455" s="121"/>
      <c r="ADJ2455" s="121"/>
      <c r="ADK2455" s="121"/>
      <c r="ADL2455" s="121"/>
      <c r="ADM2455" s="121"/>
      <c r="ADN2455" s="121"/>
      <c r="ADO2455" s="121"/>
      <c r="ADP2455" s="121"/>
      <c r="ADQ2455" s="121"/>
      <c r="ADR2455" s="121"/>
      <c r="ADS2455" s="121"/>
      <c r="ADT2455" s="121"/>
      <c r="ADU2455" s="121"/>
      <c r="ADV2455" s="121"/>
      <c r="ADW2455" s="121"/>
      <c r="ADX2455" s="121"/>
      <c r="ADY2455" s="121"/>
      <c r="ADZ2455" s="121"/>
      <c r="AEA2455" s="121"/>
      <c r="AEB2455" s="121"/>
      <c r="AEC2455" s="121"/>
      <c r="AED2455" s="121"/>
      <c r="AEE2455" s="121"/>
      <c r="AEF2455" s="121"/>
      <c r="AEG2455" s="121"/>
      <c r="AEH2455" s="121"/>
      <c r="AEI2455" s="121"/>
      <c r="AEJ2455" s="121"/>
      <c r="AEK2455" s="121"/>
      <c r="AEL2455" s="121"/>
      <c r="AEM2455" s="121"/>
      <c r="AEN2455" s="121"/>
      <c r="AEO2455" s="121"/>
      <c r="AEP2455" s="121"/>
      <c r="AEQ2455" s="121"/>
      <c r="AER2455" s="121"/>
      <c r="AES2455" s="121"/>
      <c r="AET2455" s="121"/>
      <c r="AEU2455" s="121"/>
      <c r="AEV2455" s="121"/>
      <c r="AEW2455" s="121"/>
      <c r="AEX2455" s="121"/>
      <c r="AEY2455" s="121"/>
      <c r="AEZ2455" s="121"/>
      <c r="AFA2455" s="121"/>
      <c r="AFB2455" s="121"/>
      <c r="AFC2455" s="121"/>
      <c r="AFD2455" s="121"/>
      <c r="AFE2455" s="121"/>
      <c r="AFF2455" s="121"/>
      <c r="AFG2455" s="121"/>
      <c r="AFH2455" s="121"/>
      <c r="AFI2455" s="121"/>
      <c r="AFJ2455" s="121"/>
      <c r="AFK2455" s="121"/>
      <c r="AFL2455" s="121"/>
      <c r="AFM2455" s="121"/>
      <c r="AFN2455" s="121"/>
      <c r="AFO2455" s="121"/>
      <c r="AFP2455" s="121"/>
      <c r="AFQ2455" s="121"/>
      <c r="AFR2455" s="121"/>
      <c r="AFS2455" s="121"/>
      <c r="AFT2455" s="121"/>
      <c r="AFU2455" s="121"/>
      <c r="AFV2455" s="121"/>
      <c r="AFW2455" s="121"/>
      <c r="AFX2455" s="121"/>
      <c r="AFY2455" s="121"/>
      <c r="AFZ2455" s="121"/>
      <c r="AGA2455" s="121"/>
      <c r="AGB2455" s="121"/>
      <c r="AGC2455" s="121"/>
      <c r="AGD2455" s="121"/>
      <c r="AGE2455" s="121"/>
      <c r="AGF2455" s="121"/>
      <c r="AGG2455" s="121"/>
      <c r="AGH2455" s="121"/>
      <c r="AGI2455" s="121"/>
      <c r="AGJ2455" s="121"/>
      <c r="AGK2455" s="121"/>
      <c r="AGL2455" s="121"/>
      <c r="AGM2455" s="121"/>
      <c r="AGN2455" s="121"/>
      <c r="AGO2455" s="121"/>
      <c r="AGP2455" s="121"/>
      <c r="AGQ2455" s="121"/>
      <c r="AGR2455" s="121"/>
      <c r="AGS2455" s="121"/>
      <c r="AGT2455" s="121"/>
      <c r="AGU2455" s="121"/>
      <c r="AGV2455" s="121"/>
      <c r="AGW2455" s="121"/>
      <c r="AGX2455" s="121"/>
      <c r="AGY2455" s="121"/>
      <c r="AGZ2455" s="121"/>
      <c r="AHA2455" s="121"/>
      <c r="AHB2455" s="121"/>
      <c r="AHC2455" s="121"/>
      <c r="AHD2455" s="121"/>
      <c r="AHE2455" s="121"/>
      <c r="AHF2455" s="121"/>
      <c r="AHG2455" s="121"/>
      <c r="AHH2455" s="121"/>
      <c r="AHI2455" s="121"/>
      <c r="AHJ2455" s="121"/>
      <c r="AHK2455" s="121"/>
      <c r="AHL2455" s="121"/>
      <c r="AHM2455" s="121"/>
      <c r="AHN2455" s="121"/>
      <c r="AHO2455" s="121"/>
      <c r="AHP2455" s="121"/>
      <c r="AHQ2455" s="121"/>
      <c r="AHR2455" s="121"/>
      <c r="AHS2455" s="121"/>
      <c r="AHT2455" s="121"/>
      <c r="AHU2455" s="121"/>
      <c r="AHV2455" s="121"/>
      <c r="AHW2455" s="121"/>
      <c r="AHX2455" s="121"/>
      <c r="AHY2455" s="121"/>
      <c r="AHZ2455" s="121"/>
      <c r="AIA2455" s="121"/>
      <c r="AIB2455" s="121"/>
      <c r="AIC2455" s="121"/>
      <c r="AID2455" s="121"/>
      <c r="AIE2455" s="121"/>
      <c r="AIF2455" s="121"/>
      <c r="AIG2455" s="121"/>
      <c r="AIH2455" s="121"/>
      <c r="AII2455" s="121"/>
      <c r="AIJ2455" s="121"/>
      <c r="AIK2455" s="121"/>
      <c r="AIL2455" s="121"/>
      <c r="AIM2455" s="121"/>
      <c r="AIN2455" s="121"/>
      <c r="AIO2455" s="121"/>
      <c r="AIP2455" s="121"/>
      <c r="AIQ2455" s="121"/>
      <c r="AIR2455" s="121"/>
      <c r="AIS2455" s="121"/>
      <c r="AIT2455" s="121"/>
      <c r="AIU2455" s="121"/>
      <c r="AIV2455" s="121"/>
      <c r="AIW2455" s="121"/>
      <c r="AIX2455" s="121"/>
      <c r="AIY2455" s="121"/>
      <c r="AIZ2455" s="121"/>
      <c r="AJA2455" s="121"/>
      <c r="AJB2455" s="121"/>
      <c r="AJC2455" s="121"/>
      <c r="AJD2455" s="121"/>
      <c r="AJE2455" s="121"/>
      <c r="AJF2455" s="121"/>
      <c r="AJG2455" s="121"/>
      <c r="AJH2455" s="121"/>
      <c r="AJI2455" s="121"/>
      <c r="AJJ2455" s="121"/>
      <c r="AJK2455" s="121"/>
      <c r="AJL2455" s="121"/>
      <c r="AJM2455" s="121"/>
      <c r="AJN2455" s="121"/>
      <c r="AJO2455" s="121"/>
      <c r="AJP2455" s="121"/>
      <c r="AJQ2455" s="121"/>
      <c r="AJR2455" s="121"/>
      <c r="AJS2455" s="121"/>
      <c r="AJT2455" s="121"/>
      <c r="AJU2455" s="121"/>
      <c r="AJV2455" s="121"/>
      <c r="AJW2455" s="121"/>
      <c r="AJX2455" s="121"/>
      <c r="AJY2455" s="121"/>
      <c r="AJZ2455" s="121"/>
      <c r="AKA2455" s="121"/>
      <c r="AKB2455" s="121"/>
      <c r="AKC2455" s="121"/>
      <c r="AKD2455" s="121"/>
      <c r="AKE2455" s="121"/>
      <c r="AKF2455" s="121"/>
      <c r="AKG2455" s="121"/>
      <c r="AKH2455" s="121"/>
      <c r="AKI2455" s="121"/>
      <c r="AKJ2455" s="121"/>
      <c r="AKK2455" s="121"/>
      <c r="AKL2455" s="121"/>
      <c r="AKM2455" s="121"/>
      <c r="AKN2455" s="121"/>
      <c r="AKO2455" s="121"/>
      <c r="AKP2455" s="121"/>
      <c r="AKQ2455" s="121"/>
      <c r="AKR2455" s="121"/>
      <c r="AKS2455" s="121"/>
      <c r="AKT2455" s="121"/>
      <c r="AKU2455" s="121"/>
      <c r="AKV2455" s="121"/>
      <c r="AKW2455" s="121"/>
      <c r="AKX2455" s="121"/>
      <c r="AKY2455" s="121"/>
      <c r="AKZ2455" s="121"/>
      <c r="ALA2455" s="121"/>
      <c r="ALB2455" s="121"/>
      <c r="ALC2455" s="121"/>
      <c r="ALD2455" s="121"/>
      <c r="ALE2455" s="121"/>
      <c r="ALF2455" s="121"/>
      <c r="ALG2455" s="121"/>
      <c r="ALH2455" s="121"/>
      <c r="ALI2455" s="121"/>
      <c r="ALJ2455" s="121"/>
      <c r="ALK2455" s="121"/>
      <c r="ALL2455" s="121"/>
      <c r="ALM2455" s="121"/>
      <c r="ALN2455" s="121"/>
      <c r="ALO2455" s="121"/>
      <c r="ALP2455" s="121"/>
      <c r="ALQ2455" s="121"/>
      <c r="ALR2455" s="121"/>
      <c r="ALS2455" s="121"/>
      <c r="ALT2455" s="121"/>
      <c r="ALU2455" s="121"/>
      <c r="ALV2455" s="121"/>
      <c r="ALW2455" s="121"/>
      <c r="ALX2455" s="121"/>
      <c r="ALY2455" s="121"/>
      <c r="ALZ2455" s="121"/>
      <c r="AMA2455" s="121"/>
      <c r="AMB2455" s="121"/>
      <c r="AMC2455" s="121"/>
      <c r="AMD2455" s="121"/>
      <c r="AME2455" s="121"/>
      <c r="AMF2455" s="121"/>
      <c r="AMG2455" s="121"/>
      <c r="AMH2455" s="121"/>
      <c r="AMI2455" s="121"/>
      <c r="AMJ2455" s="121"/>
      <c r="AMK2455" s="121"/>
    </row>
    <row r="2456" spans="1:1025" s="108" customFormat="1" ht="43.2">
      <c r="A2456" s="15">
        <v>2453</v>
      </c>
      <c r="B2456" s="16" t="s">
        <v>4341</v>
      </c>
      <c r="C2456" s="16" t="s">
        <v>6089</v>
      </c>
      <c r="D2456" s="16" t="s">
        <v>6090</v>
      </c>
      <c r="E2456" s="16" t="s">
        <v>6116</v>
      </c>
      <c r="F2456" s="16" t="s">
        <v>938</v>
      </c>
      <c r="G2456" s="16" t="s">
        <v>961</v>
      </c>
      <c r="H2456" s="16" t="s">
        <v>6117</v>
      </c>
      <c r="I2456" s="16" t="s">
        <v>6118</v>
      </c>
      <c r="J2456" s="16" t="s">
        <v>6094</v>
      </c>
      <c r="K2456" s="16" t="s">
        <v>6119</v>
      </c>
      <c r="L2456" s="16" t="s">
        <v>6120</v>
      </c>
      <c r="M2456" s="16"/>
      <c r="N2456" s="121"/>
      <c r="O2456" s="121"/>
      <c r="P2456" s="121"/>
      <c r="Q2456" s="121"/>
      <c r="R2456" s="121"/>
      <c r="S2456" s="121"/>
      <c r="T2456" s="121"/>
      <c r="U2456" s="121"/>
      <c r="V2456" s="121"/>
      <c r="W2456" s="121"/>
      <c r="X2456" s="121"/>
      <c r="Y2456" s="121"/>
      <c r="Z2456" s="121"/>
      <c r="AA2456" s="121"/>
      <c r="AB2456" s="121"/>
      <c r="AC2456" s="121"/>
      <c r="AD2456" s="121"/>
      <c r="AE2456" s="121"/>
      <c r="AF2456" s="121"/>
      <c r="AG2456" s="121"/>
      <c r="AH2456" s="121"/>
      <c r="AI2456" s="121"/>
      <c r="AJ2456" s="121"/>
      <c r="AK2456" s="121"/>
      <c r="AL2456" s="121"/>
      <c r="AM2456" s="121"/>
      <c r="AN2456" s="121"/>
      <c r="AO2456" s="121"/>
      <c r="AP2456" s="121"/>
      <c r="AQ2456" s="121"/>
      <c r="AR2456" s="121"/>
      <c r="AS2456" s="121"/>
      <c r="AT2456" s="121"/>
      <c r="AU2456" s="121"/>
      <c r="AV2456" s="121"/>
      <c r="AW2456" s="121"/>
      <c r="AX2456" s="121"/>
      <c r="AY2456" s="121"/>
      <c r="AZ2456" s="121"/>
      <c r="BA2456" s="121"/>
      <c r="BB2456" s="121"/>
      <c r="BC2456" s="121"/>
      <c r="BD2456" s="121"/>
      <c r="BE2456" s="121"/>
      <c r="BF2456" s="121"/>
      <c r="BG2456" s="121"/>
      <c r="BH2456" s="121"/>
      <c r="BI2456" s="121"/>
      <c r="BJ2456" s="121"/>
      <c r="BK2456" s="121"/>
      <c r="BL2456" s="121"/>
      <c r="BM2456" s="121"/>
      <c r="BN2456" s="121"/>
      <c r="BO2456" s="121"/>
      <c r="BP2456" s="121"/>
      <c r="BQ2456" s="121"/>
      <c r="BR2456" s="121"/>
      <c r="BS2456" s="121"/>
      <c r="BT2456" s="121"/>
      <c r="BU2456" s="121"/>
      <c r="BV2456" s="121"/>
      <c r="BW2456" s="121"/>
      <c r="BX2456" s="121"/>
      <c r="BY2456" s="121"/>
      <c r="BZ2456" s="121"/>
      <c r="CA2456" s="121"/>
      <c r="CB2456" s="121"/>
      <c r="CC2456" s="121"/>
      <c r="CD2456" s="121"/>
      <c r="CE2456" s="121"/>
      <c r="CF2456" s="121"/>
      <c r="CG2456" s="121"/>
      <c r="CH2456" s="121"/>
      <c r="CI2456" s="121"/>
      <c r="CJ2456" s="121"/>
      <c r="CK2456" s="121"/>
      <c r="CL2456" s="121"/>
      <c r="CM2456" s="121"/>
      <c r="CN2456" s="121"/>
      <c r="CO2456" s="121"/>
      <c r="CP2456" s="121"/>
      <c r="CQ2456" s="121"/>
      <c r="CR2456" s="121"/>
      <c r="CS2456" s="121"/>
      <c r="CT2456" s="121"/>
      <c r="CU2456" s="121"/>
      <c r="CV2456" s="121"/>
      <c r="CW2456" s="121"/>
      <c r="CX2456" s="121"/>
      <c r="CY2456" s="121"/>
      <c r="CZ2456" s="121"/>
      <c r="DA2456" s="121"/>
      <c r="DB2456" s="121"/>
      <c r="DC2456" s="121"/>
      <c r="DD2456" s="121"/>
      <c r="DE2456" s="121"/>
      <c r="DF2456" s="121"/>
      <c r="DG2456" s="121"/>
      <c r="DH2456" s="121"/>
      <c r="DI2456" s="121"/>
      <c r="DJ2456" s="121"/>
      <c r="DK2456" s="121"/>
      <c r="DL2456" s="121"/>
      <c r="DM2456" s="121"/>
      <c r="DN2456" s="121"/>
      <c r="DO2456" s="121"/>
      <c r="DP2456" s="121"/>
      <c r="DQ2456" s="121"/>
      <c r="DR2456" s="121"/>
      <c r="DS2456" s="121"/>
      <c r="DT2456" s="121"/>
      <c r="DU2456" s="121"/>
      <c r="DV2456" s="121"/>
      <c r="DW2456" s="121"/>
      <c r="DX2456" s="121"/>
      <c r="DY2456" s="121"/>
      <c r="DZ2456" s="121"/>
      <c r="EA2456" s="121"/>
      <c r="EB2456" s="121"/>
      <c r="EC2456" s="121"/>
      <c r="ED2456" s="121"/>
      <c r="EE2456" s="121"/>
      <c r="EF2456" s="121"/>
      <c r="EG2456" s="121"/>
      <c r="EH2456" s="121"/>
      <c r="EI2456" s="121"/>
      <c r="EJ2456" s="121"/>
      <c r="EK2456" s="121"/>
      <c r="EL2456" s="121"/>
      <c r="EM2456" s="121"/>
      <c r="EN2456" s="121"/>
      <c r="EO2456" s="121"/>
      <c r="EP2456" s="121"/>
      <c r="EQ2456" s="121"/>
      <c r="ER2456" s="121"/>
      <c r="ES2456" s="121"/>
      <c r="ET2456" s="121"/>
      <c r="EU2456" s="121"/>
      <c r="EV2456" s="121"/>
      <c r="EW2456" s="121"/>
      <c r="EX2456" s="121"/>
      <c r="EY2456" s="121"/>
      <c r="EZ2456" s="121"/>
      <c r="FA2456" s="121"/>
      <c r="FB2456" s="121"/>
      <c r="FC2456" s="121"/>
      <c r="FD2456" s="121"/>
      <c r="FE2456" s="121"/>
      <c r="FF2456" s="121"/>
      <c r="FG2456" s="121"/>
      <c r="FH2456" s="121"/>
      <c r="FI2456" s="121"/>
      <c r="FJ2456" s="121"/>
      <c r="FK2456" s="121"/>
      <c r="FL2456" s="121"/>
      <c r="FM2456" s="121"/>
      <c r="FN2456" s="121"/>
      <c r="FO2456" s="121"/>
      <c r="FP2456" s="121"/>
      <c r="FQ2456" s="121"/>
      <c r="FR2456" s="121"/>
      <c r="FS2456" s="121"/>
      <c r="FT2456" s="121"/>
      <c r="FU2456" s="121"/>
      <c r="FV2456" s="121"/>
      <c r="FW2456" s="121"/>
      <c r="FX2456" s="121"/>
      <c r="FY2456" s="121"/>
      <c r="FZ2456" s="121"/>
      <c r="GA2456" s="121"/>
      <c r="GB2456" s="121"/>
      <c r="GC2456" s="121"/>
      <c r="GD2456" s="121"/>
      <c r="GE2456" s="121"/>
      <c r="GF2456" s="121"/>
      <c r="GG2456" s="121"/>
      <c r="GH2456" s="121"/>
      <c r="GI2456" s="121"/>
      <c r="GJ2456" s="121"/>
      <c r="GK2456" s="121"/>
      <c r="GL2456" s="121"/>
      <c r="GM2456" s="121"/>
      <c r="GN2456" s="121"/>
      <c r="GO2456" s="121"/>
      <c r="GP2456" s="121"/>
      <c r="GQ2456" s="121"/>
      <c r="GR2456" s="121"/>
      <c r="GS2456" s="121"/>
      <c r="GT2456" s="121"/>
      <c r="GU2456" s="121"/>
      <c r="GV2456" s="121"/>
      <c r="GW2456" s="121"/>
      <c r="GX2456" s="121"/>
      <c r="GY2456" s="121"/>
      <c r="GZ2456" s="121"/>
      <c r="HA2456" s="121"/>
      <c r="HB2456" s="121"/>
      <c r="HC2456" s="121"/>
      <c r="HD2456" s="121"/>
      <c r="HE2456" s="121"/>
      <c r="HF2456" s="121"/>
      <c r="HG2456" s="121"/>
      <c r="HH2456" s="121"/>
      <c r="HI2456" s="121"/>
      <c r="HJ2456" s="121"/>
      <c r="HK2456" s="121"/>
      <c r="HL2456" s="121"/>
      <c r="HM2456" s="121"/>
      <c r="HN2456" s="121"/>
      <c r="HO2456" s="121"/>
      <c r="HP2456" s="121"/>
      <c r="HQ2456" s="121"/>
      <c r="HR2456" s="121"/>
      <c r="HS2456" s="121"/>
      <c r="HT2456" s="121"/>
      <c r="HU2456" s="121"/>
      <c r="HV2456" s="121"/>
      <c r="HW2456" s="121"/>
      <c r="HX2456" s="121"/>
      <c r="HY2456" s="121"/>
      <c r="HZ2456" s="121"/>
      <c r="IA2456" s="121"/>
      <c r="IB2456" s="121"/>
      <c r="IC2456" s="121"/>
      <c r="ID2456" s="121"/>
      <c r="IE2456" s="121"/>
      <c r="IF2456" s="121"/>
      <c r="IG2456" s="121"/>
      <c r="IH2456" s="121"/>
      <c r="II2456" s="121"/>
      <c r="IJ2456" s="121"/>
      <c r="IK2456" s="121"/>
      <c r="IL2456" s="121"/>
      <c r="IM2456" s="121"/>
      <c r="IN2456" s="121"/>
      <c r="IO2456" s="121"/>
      <c r="IP2456" s="121"/>
      <c r="IQ2456" s="121"/>
      <c r="IR2456" s="121"/>
      <c r="IS2456" s="121"/>
      <c r="IT2456" s="121"/>
      <c r="IU2456" s="121"/>
      <c r="IV2456" s="121"/>
      <c r="IW2456" s="121"/>
      <c r="IX2456" s="121"/>
      <c r="IY2456" s="121"/>
      <c r="IZ2456" s="121"/>
      <c r="JA2456" s="121"/>
      <c r="JB2456" s="121"/>
      <c r="JC2456" s="121"/>
      <c r="JD2456" s="121"/>
      <c r="JE2456" s="121"/>
      <c r="JF2456" s="121"/>
      <c r="JG2456" s="121"/>
      <c r="JH2456" s="121"/>
      <c r="JI2456" s="121"/>
      <c r="JJ2456" s="121"/>
      <c r="JK2456" s="121"/>
      <c r="JL2456" s="121"/>
      <c r="JM2456" s="121"/>
      <c r="JN2456" s="121"/>
      <c r="JO2456" s="121"/>
      <c r="JP2456" s="121"/>
      <c r="JQ2456" s="121"/>
      <c r="JR2456" s="121"/>
      <c r="JS2456" s="121"/>
      <c r="JT2456" s="121"/>
      <c r="JU2456" s="121"/>
      <c r="JV2456" s="121"/>
      <c r="JW2456" s="121"/>
      <c r="JX2456" s="121"/>
      <c r="JY2456" s="121"/>
      <c r="JZ2456" s="121"/>
      <c r="KA2456" s="121"/>
      <c r="KB2456" s="121"/>
      <c r="KC2456" s="121"/>
      <c r="KD2456" s="121"/>
      <c r="KE2456" s="121"/>
      <c r="KF2456" s="121"/>
      <c r="KG2456" s="121"/>
      <c r="KH2456" s="121"/>
      <c r="KI2456" s="121"/>
      <c r="KJ2456" s="121"/>
      <c r="KK2456" s="121"/>
      <c r="KL2456" s="121"/>
      <c r="KM2456" s="121"/>
      <c r="KN2456" s="121"/>
      <c r="KO2456" s="121"/>
      <c r="KP2456" s="121"/>
      <c r="KQ2456" s="121"/>
      <c r="KR2456" s="121"/>
      <c r="KS2456" s="121"/>
      <c r="KT2456" s="121"/>
      <c r="KU2456" s="121"/>
      <c r="KV2456" s="121"/>
      <c r="KW2456" s="121"/>
      <c r="KX2456" s="121"/>
      <c r="KY2456" s="121"/>
      <c r="KZ2456" s="121"/>
      <c r="LA2456" s="121"/>
      <c r="LB2456" s="121"/>
      <c r="LC2456" s="121"/>
      <c r="LD2456" s="121"/>
      <c r="LE2456" s="121"/>
      <c r="LF2456" s="121"/>
      <c r="LG2456" s="121"/>
      <c r="LH2456" s="121"/>
      <c r="LI2456" s="121"/>
      <c r="LJ2456" s="121"/>
      <c r="LK2456" s="121"/>
      <c r="LL2456" s="121"/>
      <c r="LM2456" s="121"/>
      <c r="LN2456" s="121"/>
      <c r="LO2456" s="121"/>
      <c r="LP2456" s="121"/>
      <c r="LQ2456" s="121"/>
      <c r="LR2456" s="121"/>
      <c r="LS2456" s="121"/>
      <c r="LT2456" s="121"/>
      <c r="LU2456" s="121"/>
      <c r="LV2456" s="121"/>
      <c r="LW2456" s="121"/>
      <c r="LX2456" s="121"/>
      <c r="LY2456" s="121"/>
      <c r="LZ2456" s="121"/>
      <c r="MA2456" s="121"/>
      <c r="MB2456" s="121"/>
      <c r="MC2456" s="121"/>
      <c r="MD2456" s="121"/>
      <c r="ME2456" s="121"/>
      <c r="MF2456" s="121"/>
      <c r="MG2456" s="121"/>
      <c r="MH2456" s="121"/>
      <c r="MI2456" s="121"/>
      <c r="MJ2456" s="121"/>
      <c r="MK2456" s="121"/>
      <c r="ML2456" s="121"/>
      <c r="MM2456" s="121"/>
      <c r="MN2456" s="121"/>
      <c r="MO2456" s="121"/>
      <c r="MP2456" s="121"/>
      <c r="MQ2456" s="121"/>
      <c r="MR2456" s="121"/>
      <c r="MS2456" s="121"/>
      <c r="MT2456" s="121"/>
      <c r="MU2456" s="121"/>
      <c r="MV2456" s="121"/>
      <c r="MW2456" s="121"/>
      <c r="MX2456" s="121"/>
      <c r="MY2456" s="121"/>
      <c r="MZ2456" s="121"/>
      <c r="NA2456" s="121"/>
      <c r="NB2456" s="121"/>
      <c r="NC2456" s="121"/>
      <c r="ND2456" s="121"/>
      <c r="NE2456" s="121"/>
      <c r="NF2456" s="121"/>
      <c r="NG2456" s="121"/>
      <c r="NH2456" s="121"/>
      <c r="NI2456" s="121"/>
      <c r="NJ2456" s="121"/>
      <c r="NK2456" s="121"/>
      <c r="NL2456" s="121"/>
      <c r="NM2456" s="121"/>
      <c r="NN2456" s="121"/>
      <c r="NO2456" s="121"/>
      <c r="NP2456" s="121"/>
      <c r="NQ2456" s="121"/>
      <c r="NR2456" s="121"/>
      <c r="NS2456" s="121"/>
      <c r="NT2456" s="121"/>
      <c r="NU2456" s="121"/>
      <c r="NV2456" s="121"/>
      <c r="NW2456" s="121"/>
      <c r="NX2456" s="121"/>
      <c r="NY2456" s="121"/>
      <c r="NZ2456" s="121"/>
      <c r="OA2456" s="121"/>
      <c r="OB2456" s="121"/>
      <c r="OC2456" s="121"/>
      <c r="OD2456" s="121"/>
      <c r="OE2456" s="121"/>
      <c r="OF2456" s="121"/>
      <c r="OG2456" s="121"/>
      <c r="OH2456" s="121"/>
      <c r="OI2456" s="121"/>
      <c r="OJ2456" s="121"/>
      <c r="OK2456" s="121"/>
      <c r="OL2456" s="121"/>
      <c r="OM2456" s="121"/>
      <c r="ON2456" s="121"/>
      <c r="OO2456" s="121"/>
      <c r="OP2456" s="121"/>
      <c r="OQ2456" s="121"/>
      <c r="OR2456" s="121"/>
      <c r="OS2456" s="121"/>
      <c r="OT2456" s="121"/>
      <c r="OU2456" s="121"/>
      <c r="OV2456" s="121"/>
      <c r="OW2456" s="121"/>
      <c r="OX2456" s="121"/>
      <c r="OY2456" s="121"/>
      <c r="OZ2456" s="121"/>
      <c r="PA2456" s="121"/>
      <c r="PB2456" s="121"/>
      <c r="PC2456" s="121"/>
      <c r="PD2456" s="121"/>
      <c r="PE2456" s="121"/>
      <c r="PF2456" s="121"/>
      <c r="PG2456" s="121"/>
      <c r="PH2456" s="121"/>
      <c r="PI2456" s="121"/>
      <c r="PJ2456" s="121"/>
      <c r="PK2456" s="121"/>
      <c r="PL2456" s="121"/>
      <c r="PM2456" s="121"/>
      <c r="PN2456" s="121"/>
      <c r="PO2456" s="121"/>
      <c r="PP2456" s="121"/>
      <c r="PQ2456" s="121"/>
      <c r="PR2456" s="121"/>
      <c r="PS2456" s="121"/>
      <c r="PT2456" s="121"/>
      <c r="PU2456" s="121"/>
      <c r="PV2456" s="121"/>
      <c r="PW2456" s="121"/>
      <c r="PX2456" s="121"/>
      <c r="PY2456" s="121"/>
      <c r="PZ2456" s="121"/>
      <c r="QA2456" s="121"/>
      <c r="QB2456" s="121"/>
      <c r="QC2456" s="121"/>
      <c r="QD2456" s="121"/>
      <c r="QE2456" s="121"/>
      <c r="QF2456" s="121"/>
      <c r="QG2456" s="121"/>
      <c r="QH2456" s="121"/>
      <c r="QI2456" s="121"/>
      <c r="QJ2456" s="121"/>
      <c r="QK2456" s="121"/>
      <c r="QL2456" s="121"/>
      <c r="QM2456" s="121"/>
      <c r="QN2456" s="121"/>
      <c r="QO2456" s="121"/>
      <c r="QP2456" s="121"/>
      <c r="QQ2456" s="121"/>
      <c r="QR2456" s="121"/>
      <c r="QS2456" s="121"/>
      <c r="QT2456" s="121"/>
      <c r="QU2456" s="121"/>
      <c r="QV2456" s="121"/>
      <c r="QW2456" s="121"/>
      <c r="QX2456" s="121"/>
      <c r="QY2456" s="121"/>
      <c r="QZ2456" s="121"/>
      <c r="RA2456" s="121"/>
      <c r="RB2456" s="121"/>
      <c r="RC2456" s="121"/>
      <c r="RD2456" s="121"/>
      <c r="RE2456" s="121"/>
      <c r="RF2456" s="121"/>
      <c r="RG2456" s="121"/>
      <c r="RH2456" s="121"/>
      <c r="RI2456" s="121"/>
      <c r="RJ2456" s="121"/>
      <c r="RK2456" s="121"/>
      <c r="RL2456" s="121"/>
      <c r="RM2456" s="121"/>
      <c r="RN2456" s="121"/>
      <c r="RO2456" s="121"/>
      <c r="RP2456" s="121"/>
      <c r="RQ2456" s="121"/>
      <c r="RR2456" s="121"/>
      <c r="RS2456" s="121"/>
      <c r="RT2456" s="121"/>
      <c r="RU2456" s="121"/>
      <c r="RV2456" s="121"/>
      <c r="RW2456" s="121"/>
      <c r="RX2456" s="121"/>
      <c r="RY2456" s="121"/>
      <c r="RZ2456" s="121"/>
      <c r="SA2456" s="121"/>
      <c r="SB2456" s="121"/>
      <c r="SC2456" s="121"/>
      <c r="SD2456" s="121"/>
      <c r="SE2456" s="121"/>
      <c r="SF2456" s="121"/>
      <c r="SG2456" s="121"/>
      <c r="SH2456" s="121"/>
      <c r="SI2456" s="121"/>
      <c r="SJ2456" s="121"/>
      <c r="SK2456" s="121"/>
      <c r="SL2456" s="121"/>
      <c r="SM2456" s="121"/>
      <c r="SN2456" s="121"/>
      <c r="SO2456" s="121"/>
      <c r="SP2456" s="121"/>
      <c r="SQ2456" s="121"/>
      <c r="SR2456" s="121"/>
      <c r="SS2456" s="121"/>
      <c r="ST2456" s="121"/>
      <c r="SU2456" s="121"/>
      <c r="SV2456" s="121"/>
      <c r="SW2456" s="121"/>
      <c r="SX2456" s="121"/>
      <c r="SY2456" s="121"/>
      <c r="SZ2456" s="121"/>
      <c r="TA2456" s="121"/>
      <c r="TB2456" s="121"/>
      <c r="TC2456" s="121"/>
      <c r="TD2456" s="121"/>
      <c r="TE2456" s="121"/>
      <c r="TF2456" s="121"/>
      <c r="TG2456" s="121"/>
      <c r="TH2456" s="121"/>
      <c r="TI2456" s="121"/>
      <c r="TJ2456" s="121"/>
      <c r="TK2456" s="121"/>
      <c r="TL2456" s="121"/>
      <c r="TM2456" s="121"/>
      <c r="TN2456" s="121"/>
      <c r="TO2456" s="121"/>
      <c r="TP2456" s="121"/>
      <c r="TQ2456" s="121"/>
      <c r="TR2456" s="121"/>
      <c r="TS2456" s="121"/>
      <c r="TT2456" s="121"/>
      <c r="TU2456" s="121"/>
      <c r="TV2456" s="121"/>
      <c r="TW2456" s="121"/>
      <c r="TX2456" s="121"/>
      <c r="TY2456" s="121"/>
      <c r="TZ2456" s="121"/>
      <c r="UA2456" s="121"/>
      <c r="UB2456" s="121"/>
      <c r="UC2456" s="121"/>
      <c r="UD2456" s="121"/>
      <c r="UE2456" s="121"/>
      <c r="UF2456" s="121"/>
      <c r="UG2456" s="121"/>
      <c r="UH2456" s="121"/>
      <c r="UI2456" s="121"/>
      <c r="UJ2456" s="121"/>
      <c r="UK2456" s="121"/>
      <c r="UL2456" s="121"/>
      <c r="UM2456" s="121"/>
      <c r="UN2456" s="121"/>
      <c r="UO2456" s="121"/>
      <c r="UP2456" s="121"/>
      <c r="UQ2456" s="121"/>
      <c r="UR2456" s="121"/>
      <c r="US2456" s="121"/>
      <c r="UT2456" s="121"/>
      <c r="UU2456" s="121"/>
      <c r="UV2456" s="121"/>
      <c r="UW2456" s="121"/>
      <c r="UX2456" s="121"/>
      <c r="UY2456" s="121"/>
      <c r="UZ2456" s="121"/>
      <c r="VA2456" s="121"/>
      <c r="VB2456" s="121"/>
      <c r="VC2456" s="121"/>
      <c r="VD2456" s="121"/>
      <c r="VE2456" s="121"/>
      <c r="VF2456" s="121"/>
      <c r="VG2456" s="121"/>
      <c r="VH2456" s="121"/>
      <c r="VI2456" s="121"/>
      <c r="VJ2456" s="121"/>
      <c r="VK2456" s="121"/>
      <c r="VL2456" s="121"/>
      <c r="VM2456" s="121"/>
      <c r="VN2456" s="121"/>
      <c r="VO2456" s="121"/>
      <c r="VP2456" s="121"/>
      <c r="VQ2456" s="121"/>
      <c r="VR2456" s="121"/>
      <c r="VS2456" s="121"/>
      <c r="VT2456" s="121"/>
      <c r="VU2456" s="121"/>
      <c r="VV2456" s="121"/>
      <c r="VW2456" s="121"/>
      <c r="VX2456" s="121"/>
      <c r="VY2456" s="121"/>
      <c r="VZ2456" s="121"/>
      <c r="WA2456" s="121"/>
      <c r="WB2456" s="121"/>
      <c r="WC2456" s="121"/>
      <c r="WD2456" s="121"/>
      <c r="WE2456" s="121"/>
      <c r="WF2456" s="121"/>
      <c r="WG2456" s="121"/>
      <c r="WH2456" s="121"/>
      <c r="WI2456" s="121"/>
      <c r="WJ2456" s="121"/>
      <c r="WK2456" s="121"/>
      <c r="WL2456" s="121"/>
      <c r="WM2456" s="121"/>
      <c r="WN2456" s="121"/>
      <c r="WO2456" s="121"/>
      <c r="WP2456" s="121"/>
      <c r="WQ2456" s="121"/>
      <c r="WR2456" s="121"/>
      <c r="WS2456" s="121"/>
      <c r="WT2456" s="121"/>
      <c r="WU2456" s="121"/>
      <c r="WV2456" s="121"/>
      <c r="WW2456" s="121"/>
      <c r="WX2456" s="121"/>
      <c r="WY2456" s="121"/>
      <c r="WZ2456" s="121"/>
      <c r="XA2456" s="121"/>
      <c r="XB2456" s="121"/>
      <c r="XC2456" s="121"/>
      <c r="XD2456" s="121"/>
      <c r="XE2456" s="121"/>
      <c r="XF2456" s="121"/>
      <c r="XG2456" s="121"/>
      <c r="XH2456" s="121"/>
      <c r="XI2456" s="121"/>
      <c r="XJ2456" s="121"/>
      <c r="XK2456" s="121"/>
      <c r="XL2456" s="121"/>
      <c r="XM2456" s="121"/>
      <c r="XN2456" s="121"/>
      <c r="XO2456" s="121"/>
      <c r="XP2456" s="121"/>
      <c r="XQ2456" s="121"/>
      <c r="XR2456" s="121"/>
      <c r="XS2456" s="121"/>
      <c r="XT2456" s="121"/>
      <c r="XU2456" s="121"/>
      <c r="XV2456" s="121"/>
      <c r="XW2456" s="121"/>
      <c r="XX2456" s="121"/>
      <c r="XY2456" s="121"/>
      <c r="XZ2456" s="121"/>
      <c r="YA2456" s="121"/>
      <c r="YB2456" s="121"/>
      <c r="YC2456" s="121"/>
      <c r="YD2456" s="121"/>
      <c r="YE2456" s="121"/>
      <c r="YF2456" s="121"/>
      <c r="YG2456" s="121"/>
      <c r="YH2456" s="121"/>
      <c r="YI2456" s="121"/>
      <c r="YJ2456" s="121"/>
      <c r="YK2456" s="121"/>
      <c r="YL2456" s="121"/>
      <c r="YM2456" s="121"/>
      <c r="YN2456" s="121"/>
      <c r="YO2456" s="121"/>
      <c r="YP2456" s="121"/>
      <c r="YQ2456" s="121"/>
      <c r="YR2456" s="121"/>
      <c r="YS2456" s="121"/>
      <c r="YT2456" s="121"/>
      <c r="YU2456" s="121"/>
      <c r="YV2456" s="121"/>
      <c r="YW2456" s="121"/>
      <c r="YX2456" s="121"/>
      <c r="YY2456" s="121"/>
      <c r="YZ2456" s="121"/>
      <c r="ZA2456" s="121"/>
      <c r="ZB2456" s="121"/>
      <c r="ZC2456" s="121"/>
      <c r="ZD2456" s="121"/>
      <c r="ZE2456" s="121"/>
      <c r="ZF2456" s="121"/>
      <c r="ZG2456" s="121"/>
      <c r="ZH2456" s="121"/>
      <c r="ZI2456" s="121"/>
      <c r="ZJ2456" s="121"/>
      <c r="ZK2456" s="121"/>
      <c r="ZL2456" s="121"/>
      <c r="ZM2456" s="121"/>
      <c r="ZN2456" s="121"/>
      <c r="ZO2456" s="121"/>
      <c r="ZP2456" s="121"/>
      <c r="ZQ2456" s="121"/>
      <c r="ZR2456" s="121"/>
      <c r="ZS2456" s="121"/>
      <c r="ZT2456" s="121"/>
      <c r="ZU2456" s="121"/>
      <c r="ZV2456" s="121"/>
      <c r="ZW2456" s="121"/>
      <c r="ZX2456" s="121"/>
      <c r="ZY2456" s="121"/>
      <c r="ZZ2456" s="121"/>
      <c r="AAA2456" s="121"/>
      <c r="AAB2456" s="121"/>
      <c r="AAC2456" s="121"/>
      <c r="AAD2456" s="121"/>
      <c r="AAE2456" s="121"/>
      <c r="AAF2456" s="121"/>
      <c r="AAG2456" s="121"/>
      <c r="AAH2456" s="121"/>
      <c r="AAI2456" s="121"/>
      <c r="AAJ2456" s="121"/>
      <c r="AAK2456" s="121"/>
      <c r="AAL2456" s="121"/>
      <c r="AAM2456" s="121"/>
      <c r="AAN2456" s="121"/>
      <c r="AAO2456" s="121"/>
      <c r="AAP2456" s="121"/>
      <c r="AAQ2456" s="121"/>
      <c r="AAR2456" s="121"/>
      <c r="AAS2456" s="121"/>
      <c r="AAT2456" s="121"/>
      <c r="AAU2456" s="121"/>
      <c r="AAV2456" s="121"/>
      <c r="AAW2456" s="121"/>
      <c r="AAX2456" s="121"/>
      <c r="AAY2456" s="121"/>
      <c r="AAZ2456" s="121"/>
      <c r="ABA2456" s="121"/>
      <c r="ABB2456" s="121"/>
      <c r="ABC2456" s="121"/>
      <c r="ABD2456" s="121"/>
      <c r="ABE2456" s="121"/>
      <c r="ABF2456" s="121"/>
      <c r="ABG2456" s="121"/>
      <c r="ABH2456" s="121"/>
      <c r="ABI2456" s="121"/>
      <c r="ABJ2456" s="121"/>
      <c r="ABK2456" s="121"/>
      <c r="ABL2456" s="121"/>
      <c r="ABM2456" s="121"/>
      <c r="ABN2456" s="121"/>
      <c r="ABO2456" s="121"/>
      <c r="ABP2456" s="121"/>
      <c r="ABQ2456" s="121"/>
      <c r="ABR2456" s="121"/>
      <c r="ABS2456" s="121"/>
      <c r="ABT2456" s="121"/>
      <c r="ABU2456" s="121"/>
      <c r="ABV2456" s="121"/>
      <c r="ABW2456" s="121"/>
      <c r="ABX2456" s="121"/>
      <c r="ABY2456" s="121"/>
      <c r="ABZ2456" s="121"/>
      <c r="ACA2456" s="121"/>
      <c r="ACB2456" s="121"/>
      <c r="ACC2456" s="121"/>
      <c r="ACD2456" s="121"/>
      <c r="ACE2456" s="121"/>
      <c r="ACF2456" s="121"/>
      <c r="ACG2456" s="121"/>
      <c r="ACH2456" s="121"/>
      <c r="ACI2456" s="121"/>
      <c r="ACJ2456" s="121"/>
      <c r="ACK2456" s="121"/>
      <c r="ACL2456" s="121"/>
      <c r="ACM2456" s="121"/>
      <c r="ACN2456" s="121"/>
      <c r="ACO2456" s="121"/>
      <c r="ACP2456" s="121"/>
      <c r="ACQ2456" s="121"/>
      <c r="ACR2456" s="121"/>
      <c r="ACS2456" s="121"/>
      <c r="ACT2456" s="121"/>
      <c r="ACU2456" s="121"/>
      <c r="ACV2456" s="121"/>
      <c r="ACW2456" s="121"/>
      <c r="ACX2456" s="121"/>
      <c r="ACY2456" s="121"/>
      <c r="ACZ2456" s="121"/>
      <c r="ADA2456" s="121"/>
      <c r="ADB2456" s="121"/>
      <c r="ADC2456" s="121"/>
      <c r="ADD2456" s="121"/>
      <c r="ADE2456" s="121"/>
      <c r="ADF2456" s="121"/>
      <c r="ADG2456" s="121"/>
      <c r="ADH2456" s="121"/>
      <c r="ADI2456" s="121"/>
      <c r="ADJ2456" s="121"/>
      <c r="ADK2456" s="121"/>
      <c r="ADL2456" s="121"/>
      <c r="ADM2456" s="121"/>
      <c r="ADN2456" s="121"/>
      <c r="ADO2456" s="121"/>
      <c r="ADP2456" s="121"/>
      <c r="ADQ2456" s="121"/>
      <c r="ADR2456" s="121"/>
      <c r="ADS2456" s="121"/>
      <c r="ADT2456" s="121"/>
      <c r="ADU2456" s="121"/>
      <c r="ADV2456" s="121"/>
      <c r="ADW2456" s="121"/>
      <c r="ADX2456" s="121"/>
      <c r="ADY2456" s="121"/>
      <c r="ADZ2456" s="121"/>
      <c r="AEA2456" s="121"/>
      <c r="AEB2456" s="121"/>
      <c r="AEC2456" s="121"/>
      <c r="AED2456" s="121"/>
      <c r="AEE2456" s="121"/>
      <c r="AEF2456" s="121"/>
      <c r="AEG2456" s="121"/>
      <c r="AEH2456" s="121"/>
      <c r="AEI2456" s="121"/>
      <c r="AEJ2456" s="121"/>
      <c r="AEK2456" s="121"/>
      <c r="AEL2456" s="121"/>
      <c r="AEM2456" s="121"/>
      <c r="AEN2456" s="121"/>
      <c r="AEO2456" s="121"/>
      <c r="AEP2456" s="121"/>
      <c r="AEQ2456" s="121"/>
      <c r="AER2456" s="121"/>
      <c r="AES2456" s="121"/>
      <c r="AET2456" s="121"/>
      <c r="AEU2456" s="121"/>
      <c r="AEV2456" s="121"/>
      <c r="AEW2456" s="121"/>
      <c r="AEX2456" s="121"/>
      <c r="AEY2456" s="121"/>
      <c r="AEZ2456" s="121"/>
      <c r="AFA2456" s="121"/>
      <c r="AFB2456" s="121"/>
      <c r="AFC2456" s="121"/>
      <c r="AFD2456" s="121"/>
      <c r="AFE2456" s="121"/>
      <c r="AFF2456" s="121"/>
      <c r="AFG2456" s="121"/>
      <c r="AFH2456" s="121"/>
      <c r="AFI2456" s="121"/>
      <c r="AFJ2456" s="121"/>
      <c r="AFK2456" s="121"/>
      <c r="AFL2456" s="121"/>
      <c r="AFM2456" s="121"/>
      <c r="AFN2456" s="121"/>
      <c r="AFO2456" s="121"/>
      <c r="AFP2456" s="121"/>
      <c r="AFQ2456" s="121"/>
      <c r="AFR2456" s="121"/>
      <c r="AFS2456" s="121"/>
      <c r="AFT2456" s="121"/>
      <c r="AFU2456" s="121"/>
      <c r="AFV2456" s="121"/>
      <c r="AFW2456" s="121"/>
      <c r="AFX2456" s="121"/>
      <c r="AFY2456" s="121"/>
      <c r="AFZ2456" s="121"/>
      <c r="AGA2456" s="121"/>
      <c r="AGB2456" s="121"/>
      <c r="AGC2456" s="121"/>
      <c r="AGD2456" s="121"/>
      <c r="AGE2456" s="121"/>
      <c r="AGF2456" s="121"/>
      <c r="AGG2456" s="121"/>
      <c r="AGH2456" s="121"/>
      <c r="AGI2456" s="121"/>
      <c r="AGJ2456" s="121"/>
      <c r="AGK2456" s="121"/>
      <c r="AGL2456" s="121"/>
      <c r="AGM2456" s="121"/>
      <c r="AGN2456" s="121"/>
      <c r="AGO2456" s="121"/>
      <c r="AGP2456" s="121"/>
      <c r="AGQ2456" s="121"/>
      <c r="AGR2456" s="121"/>
      <c r="AGS2456" s="121"/>
      <c r="AGT2456" s="121"/>
      <c r="AGU2456" s="121"/>
      <c r="AGV2456" s="121"/>
      <c r="AGW2456" s="121"/>
      <c r="AGX2456" s="121"/>
      <c r="AGY2456" s="121"/>
      <c r="AGZ2456" s="121"/>
      <c r="AHA2456" s="121"/>
      <c r="AHB2456" s="121"/>
      <c r="AHC2456" s="121"/>
      <c r="AHD2456" s="121"/>
      <c r="AHE2456" s="121"/>
      <c r="AHF2456" s="121"/>
      <c r="AHG2456" s="121"/>
      <c r="AHH2456" s="121"/>
      <c r="AHI2456" s="121"/>
      <c r="AHJ2456" s="121"/>
      <c r="AHK2456" s="121"/>
      <c r="AHL2456" s="121"/>
      <c r="AHM2456" s="121"/>
      <c r="AHN2456" s="121"/>
      <c r="AHO2456" s="121"/>
      <c r="AHP2456" s="121"/>
      <c r="AHQ2456" s="121"/>
      <c r="AHR2456" s="121"/>
      <c r="AHS2456" s="121"/>
      <c r="AHT2456" s="121"/>
      <c r="AHU2456" s="121"/>
      <c r="AHV2456" s="121"/>
      <c r="AHW2456" s="121"/>
      <c r="AHX2456" s="121"/>
      <c r="AHY2456" s="121"/>
      <c r="AHZ2456" s="121"/>
      <c r="AIA2456" s="121"/>
      <c r="AIB2456" s="121"/>
      <c r="AIC2456" s="121"/>
      <c r="AID2456" s="121"/>
      <c r="AIE2456" s="121"/>
      <c r="AIF2456" s="121"/>
      <c r="AIG2456" s="121"/>
      <c r="AIH2456" s="121"/>
      <c r="AII2456" s="121"/>
      <c r="AIJ2456" s="121"/>
      <c r="AIK2456" s="121"/>
      <c r="AIL2456" s="121"/>
      <c r="AIM2456" s="121"/>
      <c r="AIN2456" s="121"/>
      <c r="AIO2456" s="121"/>
      <c r="AIP2456" s="121"/>
      <c r="AIQ2456" s="121"/>
      <c r="AIR2456" s="121"/>
      <c r="AIS2456" s="121"/>
      <c r="AIT2456" s="121"/>
      <c r="AIU2456" s="121"/>
      <c r="AIV2456" s="121"/>
      <c r="AIW2456" s="121"/>
      <c r="AIX2456" s="121"/>
      <c r="AIY2456" s="121"/>
      <c r="AIZ2456" s="121"/>
      <c r="AJA2456" s="121"/>
      <c r="AJB2456" s="121"/>
      <c r="AJC2456" s="121"/>
      <c r="AJD2456" s="121"/>
      <c r="AJE2456" s="121"/>
      <c r="AJF2456" s="121"/>
      <c r="AJG2456" s="121"/>
      <c r="AJH2456" s="121"/>
      <c r="AJI2456" s="121"/>
      <c r="AJJ2456" s="121"/>
      <c r="AJK2456" s="121"/>
      <c r="AJL2456" s="121"/>
      <c r="AJM2456" s="121"/>
      <c r="AJN2456" s="121"/>
      <c r="AJO2456" s="121"/>
      <c r="AJP2456" s="121"/>
      <c r="AJQ2456" s="121"/>
      <c r="AJR2456" s="121"/>
      <c r="AJS2456" s="121"/>
      <c r="AJT2456" s="121"/>
      <c r="AJU2456" s="121"/>
      <c r="AJV2456" s="121"/>
      <c r="AJW2456" s="121"/>
      <c r="AJX2456" s="121"/>
      <c r="AJY2456" s="121"/>
      <c r="AJZ2456" s="121"/>
      <c r="AKA2456" s="121"/>
      <c r="AKB2456" s="121"/>
      <c r="AKC2456" s="121"/>
      <c r="AKD2456" s="121"/>
      <c r="AKE2456" s="121"/>
      <c r="AKF2456" s="121"/>
      <c r="AKG2456" s="121"/>
      <c r="AKH2456" s="121"/>
      <c r="AKI2456" s="121"/>
      <c r="AKJ2456" s="121"/>
      <c r="AKK2456" s="121"/>
      <c r="AKL2456" s="121"/>
      <c r="AKM2456" s="121"/>
      <c r="AKN2456" s="121"/>
      <c r="AKO2456" s="121"/>
      <c r="AKP2456" s="121"/>
      <c r="AKQ2456" s="121"/>
      <c r="AKR2456" s="121"/>
      <c r="AKS2456" s="121"/>
      <c r="AKT2456" s="121"/>
      <c r="AKU2456" s="121"/>
      <c r="AKV2456" s="121"/>
      <c r="AKW2456" s="121"/>
      <c r="AKX2456" s="121"/>
      <c r="AKY2456" s="121"/>
      <c r="AKZ2456" s="121"/>
      <c r="ALA2456" s="121"/>
      <c r="ALB2456" s="121"/>
      <c r="ALC2456" s="121"/>
      <c r="ALD2456" s="121"/>
      <c r="ALE2456" s="121"/>
      <c r="ALF2456" s="121"/>
      <c r="ALG2456" s="121"/>
      <c r="ALH2456" s="121"/>
      <c r="ALI2456" s="121"/>
      <c r="ALJ2456" s="121"/>
      <c r="ALK2456" s="121"/>
      <c r="ALL2456" s="121"/>
      <c r="ALM2456" s="121"/>
      <c r="ALN2456" s="121"/>
      <c r="ALO2456" s="121"/>
      <c r="ALP2456" s="121"/>
      <c r="ALQ2456" s="121"/>
      <c r="ALR2456" s="121"/>
      <c r="ALS2456" s="121"/>
      <c r="ALT2456" s="121"/>
      <c r="ALU2456" s="121"/>
      <c r="ALV2456" s="121"/>
      <c r="ALW2456" s="121"/>
      <c r="ALX2456" s="121"/>
      <c r="ALY2456" s="121"/>
      <c r="ALZ2456" s="121"/>
      <c r="AMA2456" s="121"/>
      <c r="AMB2456" s="121"/>
      <c r="AMC2456" s="121"/>
      <c r="AMD2456" s="121"/>
      <c r="AME2456" s="121"/>
      <c r="AMF2456" s="121"/>
      <c r="AMG2456" s="121"/>
      <c r="AMH2456" s="121"/>
      <c r="AMI2456" s="121"/>
      <c r="AMJ2456" s="121"/>
      <c r="AMK2456" s="121"/>
    </row>
    <row r="2457" spans="1:1025" s="108" customFormat="1" ht="43.2">
      <c r="A2457" s="15">
        <v>2454</v>
      </c>
      <c r="B2457" s="16" t="s">
        <v>4341</v>
      </c>
      <c r="C2457" s="16" t="s">
        <v>6089</v>
      </c>
      <c r="D2457" s="16" t="s">
        <v>6090</v>
      </c>
      <c r="E2457" s="16" t="s">
        <v>6121</v>
      </c>
      <c r="F2457" s="16" t="s">
        <v>938</v>
      </c>
      <c r="G2457" s="16" t="s">
        <v>961</v>
      </c>
      <c r="H2457" s="16" t="s">
        <v>6122</v>
      </c>
      <c r="I2457" s="16" t="s">
        <v>6123</v>
      </c>
      <c r="J2457" s="16" t="s">
        <v>6094</v>
      </c>
      <c r="K2457" s="16"/>
      <c r="L2457" s="16"/>
      <c r="M2457" s="16"/>
      <c r="N2457" s="121"/>
      <c r="O2457" s="121"/>
      <c r="P2457" s="121"/>
      <c r="Q2457" s="121"/>
      <c r="R2457" s="121"/>
      <c r="S2457" s="121"/>
      <c r="T2457" s="121"/>
      <c r="U2457" s="121"/>
      <c r="V2457" s="121"/>
      <c r="W2457" s="121"/>
      <c r="X2457" s="121"/>
      <c r="Y2457" s="121"/>
      <c r="Z2457" s="121"/>
      <c r="AA2457" s="121"/>
      <c r="AB2457" s="121"/>
      <c r="AC2457" s="121"/>
      <c r="AD2457" s="121"/>
      <c r="AE2457" s="121"/>
      <c r="AF2457" s="121"/>
      <c r="AG2457" s="121"/>
      <c r="AH2457" s="121"/>
      <c r="AI2457" s="121"/>
      <c r="AJ2457" s="121"/>
      <c r="AK2457" s="121"/>
      <c r="AL2457" s="121"/>
      <c r="AM2457" s="121"/>
      <c r="AN2457" s="121"/>
      <c r="AO2457" s="121"/>
      <c r="AP2457" s="121"/>
      <c r="AQ2457" s="121"/>
      <c r="AR2457" s="121"/>
      <c r="AS2457" s="121"/>
      <c r="AT2457" s="121"/>
      <c r="AU2457" s="121"/>
      <c r="AV2457" s="121"/>
      <c r="AW2457" s="121"/>
      <c r="AX2457" s="121"/>
      <c r="AY2457" s="121"/>
      <c r="AZ2457" s="121"/>
      <c r="BA2457" s="121"/>
      <c r="BB2457" s="121"/>
      <c r="BC2457" s="121"/>
      <c r="BD2457" s="121"/>
      <c r="BE2457" s="121"/>
      <c r="BF2457" s="121"/>
      <c r="BG2457" s="121"/>
      <c r="BH2457" s="121"/>
      <c r="BI2457" s="121"/>
      <c r="BJ2457" s="121"/>
      <c r="BK2457" s="121"/>
      <c r="BL2457" s="121"/>
      <c r="BM2457" s="121"/>
      <c r="BN2457" s="121"/>
      <c r="BO2457" s="121"/>
      <c r="BP2457" s="121"/>
      <c r="BQ2457" s="121"/>
      <c r="BR2457" s="121"/>
      <c r="BS2457" s="121"/>
      <c r="BT2457" s="121"/>
      <c r="BU2457" s="121"/>
      <c r="BV2457" s="121"/>
      <c r="BW2457" s="121"/>
      <c r="BX2457" s="121"/>
      <c r="BY2457" s="121"/>
      <c r="BZ2457" s="121"/>
      <c r="CA2457" s="121"/>
      <c r="CB2457" s="121"/>
      <c r="CC2457" s="121"/>
      <c r="CD2457" s="121"/>
      <c r="CE2457" s="121"/>
      <c r="CF2457" s="121"/>
      <c r="CG2457" s="121"/>
      <c r="CH2457" s="121"/>
      <c r="CI2457" s="121"/>
      <c r="CJ2457" s="121"/>
      <c r="CK2457" s="121"/>
      <c r="CL2457" s="121"/>
      <c r="CM2457" s="121"/>
      <c r="CN2457" s="121"/>
      <c r="CO2457" s="121"/>
      <c r="CP2457" s="121"/>
      <c r="CQ2457" s="121"/>
      <c r="CR2457" s="121"/>
      <c r="CS2457" s="121"/>
      <c r="CT2457" s="121"/>
      <c r="CU2457" s="121"/>
      <c r="CV2457" s="121"/>
      <c r="CW2457" s="121"/>
      <c r="CX2457" s="121"/>
      <c r="CY2457" s="121"/>
      <c r="CZ2457" s="121"/>
      <c r="DA2457" s="121"/>
      <c r="DB2457" s="121"/>
      <c r="DC2457" s="121"/>
      <c r="DD2457" s="121"/>
      <c r="DE2457" s="121"/>
      <c r="DF2457" s="121"/>
      <c r="DG2457" s="121"/>
      <c r="DH2457" s="121"/>
      <c r="DI2457" s="121"/>
      <c r="DJ2457" s="121"/>
      <c r="DK2457" s="121"/>
      <c r="DL2457" s="121"/>
      <c r="DM2457" s="121"/>
      <c r="DN2457" s="121"/>
      <c r="DO2457" s="121"/>
      <c r="DP2457" s="121"/>
      <c r="DQ2457" s="121"/>
      <c r="DR2457" s="121"/>
      <c r="DS2457" s="121"/>
      <c r="DT2457" s="121"/>
      <c r="DU2457" s="121"/>
      <c r="DV2457" s="121"/>
      <c r="DW2457" s="121"/>
      <c r="DX2457" s="121"/>
      <c r="DY2457" s="121"/>
      <c r="DZ2457" s="121"/>
      <c r="EA2457" s="121"/>
      <c r="EB2457" s="121"/>
      <c r="EC2457" s="121"/>
      <c r="ED2457" s="121"/>
      <c r="EE2457" s="121"/>
      <c r="EF2457" s="121"/>
      <c r="EG2457" s="121"/>
      <c r="EH2457" s="121"/>
      <c r="EI2457" s="121"/>
      <c r="EJ2457" s="121"/>
      <c r="EK2457" s="121"/>
      <c r="EL2457" s="121"/>
      <c r="EM2457" s="121"/>
      <c r="EN2457" s="121"/>
      <c r="EO2457" s="121"/>
      <c r="EP2457" s="121"/>
      <c r="EQ2457" s="121"/>
      <c r="ER2457" s="121"/>
      <c r="ES2457" s="121"/>
      <c r="ET2457" s="121"/>
      <c r="EU2457" s="121"/>
      <c r="EV2457" s="121"/>
      <c r="EW2457" s="121"/>
      <c r="EX2457" s="121"/>
      <c r="EY2457" s="121"/>
      <c r="EZ2457" s="121"/>
      <c r="FA2457" s="121"/>
      <c r="FB2457" s="121"/>
      <c r="FC2457" s="121"/>
      <c r="FD2457" s="121"/>
      <c r="FE2457" s="121"/>
      <c r="FF2457" s="121"/>
      <c r="FG2457" s="121"/>
      <c r="FH2457" s="121"/>
      <c r="FI2457" s="121"/>
      <c r="FJ2457" s="121"/>
      <c r="FK2457" s="121"/>
      <c r="FL2457" s="121"/>
      <c r="FM2457" s="121"/>
      <c r="FN2457" s="121"/>
      <c r="FO2457" s="121"/>
      <c r="FP2457" s="121"/>
      <c r="FQ2457" s="121"/>
      <c r="FR2457" s="121"/>
      <c r="FS2457" s="121"/>
      <c r="FT2457" s="121"/>
      <c r="FU2457" s="121"/>
      <c r="FV2457" s="121"/>
      <c r="FW2457" s="121"/>
      <c r="FX2457" s="121"/>
      <c r="FY2457" s="121"/>
      <c r="FZ2457" s="121"/>
      <c r="GA2457" s="121"/>
      <c r="GB2457" s="121"/>
      <c r="GC2457" s="121"/>
      <c r="GD2457" s="121"/>
      <c r="GE2457" s="121"/>
      <c r="GF2457" s="121"/>
      <c r="GG2457" s="121"/>
      <c r="GH2457" s="121"/>
      <c r="GI2457" s="121"/>
      <c r="GJ2457" s="121"/>
      <c r="GK2457" s="121"/>
      <c r="GL2457" s="121"/>
      <c r="GM2457" s="121"/>
      <c r="GN2457" s="121"/>
      <c r="GO2457" s="121"/>
      <c r="GP2457" s="121"/>
      <c r="GQ2457" s="121"/>
      <c r="GR2457" s="121"/>
      <c r="GS2457" s="121"/>
      <c r="GT2457" s="121"/>
      <c r="GU2457" s="121"/>
      <c r="GV2457" s="121"/>
      <c r="GW2457" s="121"/>
      <c r="GX2457" s="121"/>
      <c r="GY2457" s="121"/>
      <c r="GZ2457" s="121"/>
      <c r="HA2457" s="121"/>
      <c r="HB2457" s="121"/>
      <c r="HC2457" s="121"/>
      <c r="HD2457" s="121"/>
      <c r="HE2457" s="121"/>
      <c r="HF2457" s="121"/>
      <c r="HG2457" s="121"/>
      <c r="HH2457" s="121"/>
      <c r="HI2457" s="121"/>
      <c r="HJ2457" s="121"/>
      <c r="HK2457" s="121"/>
      <c r="HL2457" s="121"/>
      <c r="HM2457" s="121"/>
      <c r="HN2457" s="121"/>
      <c r="HO2457" s="121"/>
      <c r="HP2457" s="121"/>
      <c r="HQ2457" s="121"/>
      <c r="HR2457" s="121"/>
      <c r="HS2457" s="121"/>
      <c r="HT2457" s="121"/>
      <c r="HU2457" s="121"/>
      <c r="HV2457" s="121"/>
      <c r="HW2457" s="121"/>
      <c r="HX2457" s="121"/>
      <c r="HY2457" s="121"/>
      <c r="HZ2457" s="121"/>
      <c r="IA2457" s="121"/>
      <c r="IB2457" s="121"/>
      <c r="IC2457" s="121"/>
      <c r="ID2457" s="121"/>
      <c r="IE2457" s="121"/>
      <c r="IF2457" s="121"/>
      <c r="IG2457" s="121"/>
      <c r="IH2457" s="121"/>
      <c r="II2457" s="121"/>
      <c r="IJ2457" s="121"/>
      <c r="IK2457" s="121"/>
      <c r="IL2457" s="121"/>
      <c r="IM2457" s="121"/>
      <c r="IN2457" s="121"/>
      <c r="IO2457" s="121"/>
      <c r="IP2457" s="121"/>
      <c r="IQ2457" s="121"/>
      <c r="IR2457" s="121"/>
      <c r="IS2457" s="121"/>
      <c r="IT2457" s="121"/>
      <c r="IU2457" s="121"/>
      <c r="IV2457" s="121"/>
      <c r="IW2457" s="121"/>
      <c r="IX2457" s="121"/>
      <c r="IY2457" s="121"/>
      <c r="IZ2457" s="121"/>
      <c r="JA2457" s="121"/>
      <c r="JB2457" s="121"/>
      <c r="JC2457" s="121"/>
      <c r="JD2457" s="121"/>
      <c r="JE2457" s="121"/>
      <c r="JF2457" s="121"/>
      <c r="JG2457" s="121"/>
      <c r="JH2457" s="121"/>
      <c r="JI2457" s="121"/>
      <c r="JJ2457" s="121"/>
      <c r="JK2457" s="121"/>
      <c r="JL2457" s="121"/>
      <c r="JM2457" s="121"/>
      <c r="JN2457" s="121"/>
      <c r="JO2457" s="121"/>
      <c r="JP2457" s="121"/>
      <c r="JQ2457" s="121"/>
      <c r="JR2457" s="121"/>
      <c r="JS2457" s="121"/>
      <c r="JT2457" s="121"/>
      <c r="JU2457" s="121"/>
      <c r="JV2457" s="121"/>
      <c r="JW2457" s="121"/>
      <c r="JX2457" s="121"/>
      <c r="JY2457" s="121"/>
      <c r="JZ2457" s="121"/>
      <c r="KA2457" s="121"/>
      <c r="KB2457" s="121"/>
      <c r="KC2457" s="121"/>
      <c r="KD2457" s="121"/>
      <c r="KE2457" s="121"/>
      <c r="KF2457" s="121"/>
      <c r="KG2457" s="121"/>
      <c r="KH2457" s="121"/>
      <c r="KI2457" s="121"/>
      <c r="KJ2457" s="121"/>
      <c r="KK2457" s="121"/>
      <c r="KL2457" s="121"/>
      <c r="KM2457" s="121"/>
      <c r="KN2457" s="121"/>
      <c r="KO2457" s="121"/>
      <c r="KP2457" s="121"/>
      <c r="KQ2457" s="121"/>
      <c r="KR2457" s="121"/>
      <c r="KS2457" s="121"/>
      <c r="KT2457" s="121"/>
      <c r="KU2457" s="121"/>
      <c r="KV2457" s="121"/>
      <c r="KW2457" s="121"/>
      <c r="KX2457" s="121"/>
      <c r="KY2457" s="121"/>
      <c r="KZ2457" s="121"/>
      <c r="LA2457" s="121"/>
      <c r="LB2457" s="121"/>
      <c r="LC2457" s="121"/>
      <c r="LD2457" s="121"/>
      <c r="LE2457" s="121"/>
      <c r="LF2457" s="121"/>
      <c r="LG2457" s="121"/>
      <c r="LH2457" s="121"/>
      <c r="LI2457" s="121"/>
      <c r="LJ2457" s="121"/>
      <c r="LK2457" s="121"/>
      <c r="LL2457" s="121"/>
      <c r="LM2457" s="121"/>
      <c r="LN2457" s="121"/>
      <c r="LO2457" s="121"/>
      <c r="LP2457" s="121"/>
      <c r="LQ2457" s="121"/>
      <c r="LR2457" s="121"/>
      <c r="LS2457" s="121"/>
      <c r="LT2457" s="121"/>
      <c r="LU2457" s="121"/>
      <c r="LV2457" s="121"/>
      <c r="LW2457" s="121"/>
      <c r="LX2457" s="121"/>
      <c r="LY2457" s="121"/>
      <c r="LZ2457" s="121"/>
      <c r="MA2457" s="121"/>
      <c r="MB2457" s="121"/>
      <c r="MC2457" s="121"/>
      <c r="MD2457" s="121"/>
      <c r="ME2457" s="121"/>
      <c r="MF2457" s="121"/>
      <c r="MG2457" s="121"/>
      <c r="MH2457" s="121"/>
      <c r="MI2457" s="121"/>
      <c r="MJ2457" s="121"/>
      <c r="MK2457" s="121"/>
      <c r="ML2457" s="121"/>
      <c r="MM2457" s="121"/>
      <c r="MN2457" s="121"/>
      <c r="MO2457" s="121"/>
      <c r="MP2457" s="121"/>
      <c r="MQ2457" s="121"/>
      <c r="MR2457" s="121"/>
      <c r="MS2457" s="121"/>
      <c r="MT2457" s="121"/>
      <c r="MU2457" s="121"/>
      <c r="MV2457" s="121"/>
      <c r="MW2457" s="121"/>
      <c r="MX2457" s="121"/>
      <c r="MY2457" s="121"/>
      <c r="MZ2457" s="121"/>
      <c r="NA2457" s="121"/>
      <c r="NB2457" s="121"/>
      <c r="NC2457" s="121"/>
      <c r="ND2457" s="121"/>
      <c r="NE2457" s="121"/>
      <c r="NF2457" s="121"/>
      <c r="NG2457" s="121"/>
      <c r="NH2457" s="121"/>
      <c r="NI2457" s="121"/>
      <c r="NJ2457" s="121"/>
      <c r="NK2457" s="121"/>
      <c r="NL2457" s="121"/>
      <c r="NM2457" s="121"/>
      <c r="NN2457" s="121"/>
      <c r="NO2457" s="121"/>
      <c r="NP2457" s="121"/>
      <c r="NQ2457" s="121"/>
      <c r="NR2457" s="121"/>
      <c r="NS2457" s="121"/>
      <c r="NT2457" s="121"/>
      <c r="NU2457" s="121"/>
      <c r="NV2457" s="121"/>
      <c r="NW2457" s="121"/>
      <c r="NX2457" s="121"/>
      <c r="NY2457" s="121"/>
      <c r="NZ2457" s="121"/>
      <c r="OA2457" s="121"/>
      <c r="OB2457" s="121"/>
      <c r="OC2457" s="121"/>
      <c r="OD2457" s="121"/>
      <c r="OE2457" s="121"/>
      <c r="OF2457" s="121"/>
      <c r="OG2457" s="121"/>
      <c r="OH2457" s="121"/>
      <c r="OI2457" s="121"/>
      <c r="OJ2457" s="121"/>
      <c r="OK2457" s="121"/>
      <c r="OL2457" s="121"/>
      <c r="OM2457" s="121"/>
      <c r="ON2457" s="121"/>
      <c r="OO2457" s="121"/>
      <c r="OP2457" s="121"/>
      <c r="OQ2457" s="121"/>
      <c r="OR2457" s="121"/>
      <c r="OS2457" s="121"/>
      <c r="OT2457" s="121"/>
      <c r="OU2457" s="121"/>
      <c r="OV2457" s="121"/>
      <c r="OW2457" s="121"/>
      <c r="OX2457" s="121"/>
      <c r="OY2457" s="121"/>
      <c r="OZ2457" s="121"/>
      <c r="PA2457" s="121"/>
      <c r="PB2457" s="121"/>
      <c r="PC2457" s="121"/>
      <c r="PD2457" s="121"/>
      <c r="PE2457" s="121"/>
      <c r="PF2457" s="121"/>
      <c r="PG2457" s="121"/>
      <c r="PH2457" s="121"/>
      <c r="PI2457" s="121"/>
      <c r="PJ2457" s="121"/>
      <c r="PK2457" s="121"/>
      <c r="PL2457" s="121"/>
      <c r="PM2457" s="121"/>
      <c r="PN2457" s="121"/>
      <c r="PO2457" s="121"/>
      <c r="PP2457" s="121"/>
      <c r="PQ2457" s="121"/>
      <c r="PR2457" s="121"/>
      <c r="PS2457" s="121"/>
      <c r="PT2457" s="121"/>
      <c r="PU2457" s="121"/>
      <c r="PV2457" s="121"/>
      <c r="PW2457" s="121"/>
      <c r="PX2457" s="121"/>
      <c r="PY2457" s="121"/>
      <c r="PZ2457" s="121"/>
      <c r="QA2457" s="121"/>
      <c r="QB2457" s="121"/>
      <c r="QC2457" s="121"/>
      <c r="QD2457" s="121"/>
      <c r="QE2457" s="121"/>
      <c r="QF2457" s="121"/>
      <c r="QG2457" s="121"/>
      <c r="QH2457" s="121"/>
      <c r="QI2457" s="121"/>
      <c r="QJ2457" s="121"/>
      <c r="QK2457" s="121"/>
      <c r="QL2457" s="121"/>
      <c r="QM2457" s="121"/>
      <c r="QN2457" s="121"/>
      <c r="QO2457" s="121"/>
      <c r="QP2457" s="121"/>
      <c r="QQ2457" s="121"/>
      <c r="QR2457" s="121"/>
      <c r="QS2457" s="121"/>
      <c r="QT2457" s="121"/>
      <c r="QU2457" s="121"/>
      <c r="QV2457" s="121"/>
      <c r="QW2457" s="121"/>
      <c r="QX2457" s="121"/>
      <c r="QY2457" s="121"/>
      <c r="QZ2457" s="121"/>
      <c r="RA2457" s="121"/>
      <c r="RB2457" s="121"/>
      <c r="RC2457" s="121"/>
      <c r="RD2457" s="121"/>
      <c r="RE2457" s="121"/>
      <c r="RF2457" s="121"/>
      <c r="RG2457" s="121"/>
      <c r="RH2457" s="121"/>
      <c r="RI2457" s="121"/>
      <c r="RJ2457" s="121"/>
      <c r="RK2457" s="121"/>
      <c r="RL2457" s="121"/>
      <c r="RM2457" s="121"/>
      <c r="RN2457" s="121"/>
      <c r="RO2457" s="121"/>
      <c r="RP2457" s="121"/>
      <c r="RQ2457" s="121"/>
      <c r="RR2457" s="121"/>
      <c r="RS2457" s="121"/>
      <c r="RT2457" s="121"/>
      <c r="RU2457" s="121"/>
      <c r="RV2457" s="121"/>
      <c r="RW2457" s="121"/>
      <c r="RX2457" s="121"/>
      <c r="RY2457" s="121"/>
      <c r="RZ2457" s="121"/>
      <c r="SA2457" s="121"/>
      <c r="SB2457" s="121"/>
      <c r="SC2457" s="121"/>
      <c r="SD2457" s="121"/>
      <c r="SE2457" s="121"/>
      <c r="SF2457" s="121"/>
      <c r="SG2457" s="121"/>
      <c r="SH2457" s="121"/>
      <c r="SI2457" s="121"/>
      <c r="SJ2457" s="121"/>
      <c r="SK2457" s="121"/>
      <c r="SL2457" s="121"/>
      <c r="SM2457" s="121"/>
      <c r="SN2457" s="121"/>
      <c r="SO2457" s="121"/>
      <c r="SP2457" s="121"/>
      <c r="SQ2457" s="121"/>
      <c r="SR2457" s="121"/>
      <c r="SS2457" s="121"/>
      <c r="ST2457" s="121"/>
      <c r="SU2457" s="121"/>
      <c r="SV2457" s="121"/>
      <c r="SW2457" s="121"/>
      <c r="SX2457" s="121"/>
      <c r="SY2457" s="121"/>
      <c r="SZ2457" s="121"/>
      <c r="TA2457" s="121"/>
      <c r="TB2457" s="121"/>
      <c r="TC2457" s="121"/>
      <c r="TD2457" s="121"/>
      <c r="TE2457" s="121"/>
      <c r="TF2457" s="121"/>
      <c r="TG2457" s="121"/>
      <c r="TH2457" s="121"/>
      <c r="TI2457" s="121"/>
      <c r="TJ2457" s="121"/>
      <c r="TK2457" s="121"/>
      <c r="TL2457" s="121"/>
      <c r="TM2457" s="121"/>
      <c r="TN2457" s="121"/>
      <c r="TO2457" s="121"/>
      <c r="TP2457" s="121"/>
      <c r="TQ2457" s="121"/>
      <c r="TR2457" s="121"/>
      <c r="TS2457" s="121"/>
      <c r="TT2457" s="121"/>
      <c r="TU2457" s="121"/>
      <c r="TV2457" s="121"/>
      <c r="TW2457" s="121"/>
      <c r="TX2457" s="121"/>
      <c r="TY2457" s="121"/>
      <c r="TZ2457" s="121"/>
      <c r="UA2457" s="121"/>
      <c r="UB2457" s="121"/>
      <c r="UC2457" s="121"/>
      <c r="UD2457" s="121"/>
      <c r="UE2457" s="121"/>
      <c r="UF2457" s="121"/>
      <c r="UG2457" s="121"/>
      <c r="UH2457" s="121"/>
      <c r="UI2457" s="121"/>
      <c r="UJ2457" s="121"/>
      <c r="UK2457" s="121"/>
      <c r="UL2457" s="121"/>
      <c r="UM2457" s="121"/>
      <c r="UN2457" s="121"/>
      <c r="UO2457" s="121"/>
      <c r="UP2457" s="121"/>
      <c r="UQ2457" s="121"/>
      <c r="UR2457" s="121"/>
      <c r="US2457" s="121"/>
      <c r="UT2457" s="121"/>
      <c r="UU2457" s="121"/>
      <c r="UV2457" s="121"/>
      <c r="UW2457" s="121"/>
      <c r="UX2457" s="121"/>
      <c r="UY2457" s="121"/>
      <c r="UZ2457" s="121"/>
      <c r="VA2457" s="121"/>
      <c r="VB2457" s="121"/>
      <c r="VC2457" s="121"/>
      <c r="VD2457" s="121"/>
      <c r="VE2457" s="121"/>
      <c r="VF2457" s="121"/>
      <c r="VG2457" s="121"/>
      <c r="VH2457" s="121"/>
      <c r="VI2457" s="121"/>
      <c r="VJ2457" s="121"/>
      <c r="VK2457" s="121"/>
      <c r="VL2457" s="121"/>
      <c r="VM2457" s="121"/>
      <c r="VN2457" s="121"/>
      <c r="VO2457" s="121"/>
      <c r="VP2457" s="121"/>
      <c r="VQ2457" s="121"/>
      <c r="VR2457" s="121"/>
      <c r="VS2457" s="121"/>
      <c r="VT2457" s="121"/>
      <c r="VU2457" s="121"/>
      <c r="VV2457" s="121"/>
      <c r="VW2457" s="121"/>
      <c r="VX2457" s="121"/>
      <c r="VY2457" s="121"/>
      <c r="VZ2457" s="121"/>
      <c r="WA2457" s="121"/>
      <c r="WB2457" s="121"/>
      <c r="WC2457" s="121"/>
      <c r="WD2457" s="121"/>
      <c r="WE2457" s="121"/>
      <c r="WF2457" s="121"/>
      <c r="WG2457" s="121"/>
      <c r="WH2457" s="121"/>
      <c r="WI2457" s="121"/>
      <c r="WJ2457" s="121"/>
      <c r="WK2457" s="121"/>
      <c r="WL2457" s="121"/>
      <c r="WM2457" s="121"/>
      <c r="WN2457" s="121"/>
      <c r="WO2457" s="121"/>
      <c r="WP2457" s="121"/>
      <c r="WQ2457" s="121"/>
      <c r="WR2457" s="121"/>
      <c r="WS2457" s="121"/>
      <c r="WT2457" s="121"/>
      <c r="WU2457" s="121"/>
      <c r="WV2457" s="121"/>
      <c r="WW2457" s="121"/>
      <c r="WX2457" s="121"/>
      <c r="WY2457" s="121"/>
      <c r="WZ2457" s="121"/>
      <c r="XA2457" s="121"/>
      <c r="XB2457" s="121"/>
      <c r="XC2457" s="121"/>
      <c r="XD2457" s="121"/>
      <c r="XE2457" s="121"/>
      <c r="XF2457" s="121"/>
      <c r="XG2457" s="121"/>
      <c r="XH2457" s="121"/>
      <c r="XI2457" s="121"/>
      <c r="XJ2457" s="121"/>
      <c r="XK2457" s="121"/>
      <c r="XL2457" s="121"/>
      <c r="XM2457" s="121"/>
      <c r="XN2457" s="121"/>
      <c r="XO2457" s="121"/>
      <c r="XP2457" s="121"/>
      <c r="XQ2457" s="121"/>
      <c r="XR2457" s="121"/>
      <c r="XS2457" s="121"/>
      <c r="XT2457" s="121"/>
      <c r="XU2457" s="121"/>
      <c r="XV2457" s="121"/>
      <c r="XW2457" s="121"/>
      <c r="XX2457" s="121"/>
      <c r="XY2457" s="121"/>
      <c r="XZ2457" s="121"/>
      <c r="YA2457" s="121"/>
      <c r="YB2457" s="121"/>
      <c r="YC2457" s="121"/>
      <c r="YD2457" s="121"/>
      <c r="YE2457" s="121"/>
      <c r="YF2457" s="121"/>
      <c r="YG2457" s="121"/>
      <c r="YH2457" s="121"/>
      <c r="YI2457" s="121"/>
      <c r="YJ2457" s="121"/>
      <c r="YK2457" s="121"/>
      <c r="YL2457" s="121"/>
      <c r="YM2457" s="121"/>
      <c r="YN2457" s="121"/>
      <c r="YO2457" s="121"/>
      <c r="YP2457" s="121"/>
      <c r="YQ2457" s="121"/>
      <c r="YR2457" s="121"/>
      <c r="YS2457" s="121"/>
      <c r="YT2457" s="121"/>
      <c r="YU2457" s="121"/>
      <c r="YV2457" s="121"/>
      <c r="YW2457" s="121"/>
      <c r="YX2457" s="121"/>
      <c r="YY2457" s="121"/>
      <c r="YZ2457" s="121"/>
      <c r="ZA2457" s="121"/>
      <c r="ZB2457" s="121"/>
      <c r="ZC2457" s="121"/>
      <c r="ZD2457" s="121"/>
      <c r="ZE2457" s="121"/>
      <c r="ZF2457" s="121"/>
      <c r="ZG2457" s="121"/>
      <c r="ZH2457" s="121"/>
      <c r="ZI2457" s="121"/>
      <c r="ZJ2457" s="121"/>
      <c r="ZK2457" s="121"/>
      <c r="ZL2457" s="121"/>
      <c r="ZM2457" s="121"/>
      <c r="ZN2457" s="121"/>
      <c r="ZO2457" s="121"/>
      <c r="ZP2457" s="121"/>
      <c r="ZQ2457" s="121"/>
      <c r="ZR2457" s="121"/>
      <c r="ZS2457" s="121"/>
      <c r="ZT2457" s="121"/>
      <c r="ZU2457" s="121"/>
      <c r="ZV2457" s="121"/>
      <c r="ZW2457" s="121"/>
      <c r="ZX2457" s="121"/>
      <c r="ZY2457" s="121"/>
      <c r="ZZ2457" s="121"/>
      <c r="AAA2457" s="121"/>
      <c r="AAB2457" s="121"/>
      <c r="AAC2457" s="121"/>
      <c r="AAD2457" s="121"/>
      <c r="AAE2457" s="121"/>
      <c r="AAF2457" s="121"/>
      <c r="AAG2457" s="121"/>
      <c r="AAH2457" s="121"/>
      <c r="AAI2457" s="121"/>
      <c r="AAJ2457" s="121"/>
      <c r="AAK2457" s="121"/>
      <c r="AAL2457" s="121"/>
      <c r="AAM2457" s="121"/>
      <c r="AAN2457" s="121"/>
      <c r="AAO2457" s="121"/>
      <c r="AAP2457" s="121"/>
      <c r="AAQ2457" s="121"/>
      <c r="AAR2457" s="121"/>
      <c r="AAS2457" s="121"/>
      <c r="AAT2457" s="121"/>
      <c r="AAU2457" s="121"/>
      <c r="AAV2457" s="121"/>
      <c r="AAW2457" s="121"/>
      <c r="AAX2457" s="121"/>
      <c r="AAY2457" s="121"/>
      <c r="AAZ2457" s="121"/>
      <c r="ABA2457" s="121"/>
      <c r="ABB2457" s="121"/>
      <c r="ABC2457" s="121"/>
      <c r="ABD2457" s="121"/>
      <c r="ABE2457" s="121"/>
      <c r="ABF2457" s="121"/>
      <c r="ABG2457" s="121"/>
      <c r="ABH2457" s="121"/>
      <c r="ABI2457" s="121"/>
      <c r="ABJ2457" s="121"/>
      <c r="ABK2457" s="121"/>
      <c r="ABL2457" s="121"/>
      <c r="ABM2457" s="121"/>
      <c r="ABN2457" s="121"/>
      <c r="ABO2457" s="121"/>
      <c r="ABP2457" s="121"/>
      <c r="ABQ2457" s="121"/>
      <c r="ABR2457" s="121"/>
      <c r="ABS2457" s="121"/>
      <c r="ABT2457" s="121"/>
      <c r="ABU2457" s="121"/>
      <c r="ABV2457" s="121"/>
      <c r="ABW2457" s="121"/>
      <c r="ABX2457" s="121"/>
      <c r="ABY2457" s="121"/>
      <c r="ABZ2457" s="121"/>
      <c r="ACA2457" s="121"/>
      <c r="ACB2457" s="121"/>
      <c r="ACC2457" s="121"/>
      <c r="ACD2457" s="121"/>
      <c r="ACE2457" s="121"/>
      <c r="ACF2457" s="121"/>
      <c r="ACG2457" s="121"/>
      <c r="ACH2457" s="121"/>
      <c r="ACI2457" s="121"/>
      <c r="ACJ2457" s="121"/>
      <c r="ACK2457" s="121"/>
      <c r="ACL2457" s="121"/>
      <c r="ACM2457" s="121"/>
      <c r="ACN2457" s="121"/>
      <c r="ACO2457" s="121"/>
      <c r="ACP2457" s="121"/>
      <c r="ACQ2457" s="121"/>
      <c r="ACR2457" s="121"/>
      <c r="ACS2457" s="121"/>
      <c r="ACT2457" s="121"/>
      <c r="ACU2457" s="121"/>
      <c r="ACV2457" s="121"/>
      <c r="ACW2457" s="121"/>
      <c r="ACX2457" s="121"/>
      <c r="ACY2457" s="121"/>
      <c r="ACZ2457" s="121"/>
      <c r="ADA2457" s="121"/>
      <c r="ADB2457" s="121"/>
      <c r="ADC2457" s="121"/>
      <c r="ADD2457" s="121"/>
      <c r="ADE2457" s="121"/>
      <c r="ADF2457" s="121"/>
      <c r="ADG2457" s="121"/>
      <c r="ADH2457" s="121"/>
      <c r="ADI2457" s="121"/>
      <c r="ADJ2457" s="121"/>
      <c r="ADK2457" s="121"/>
      <c r="ADL2457" s="121"/>
      <c r="ADM2457" s="121"/>
      <c r="ADN2457" s="121"/>
      <c r="ADO2457" s="121"/>
      <c r="ADP2457" s="121"/>
      <c r="ADQ2457" s="121"/>
      <c r="ADR2457" s="121"/>
      <c r="ADS2457" s="121"/>
      <c r="ADT2457" s="121"/>
      <c r="ADU2457" s="121"/>
      <c r="ADV2457" s="121"/>
      <c r="ADW2457" s="121"/>
      <c r="ADX2457" s="121"/>
      <c r="ADY2457" s="121"/>
      <c r="ADZ2457" s="121"/>
      <c r="AEA2457" s="121"/>
      <c r="AEB2457" s="121"/>
      <c r="AEC2457" s="121"/>
      <c r="AED2457" s="121"/>
      <c r="AEE2457" s="121"/>
      <c r="AEF2457" s="121"/>
      <c r="AEG2457" s="121"/>
      <c r="AEH2457" s="121"/>
      <c r="AEI2457" s="121"/>
      <c r="AEJ2457" s="121"/>
      <c r="AEK2457" s="121"/>
      <c r="AEL2457" s="121"/>
      <c r="AEM2457" s="121"/>
      <c r="AEN2457" s="121"/>
      <c r="AEO2457" s="121"/>
      <c r="AEP2457" s="121"/>
      <c r="AEQ2457" s="121"/>
      <c r="AER2457" s="121"/>
      <c r="AES2457" s="121"/>
      <c r="AET2457" s="121"/>
      <c r="AEU2457" s="121"/>
      <c r="AEV2457" s="121"/>
      <c r="AEW2457" s="121"/>
      <c r="AEX2457" s="121"/>
      <c r="AEY2457" s="121"/>
      <c r="AEZ2457" s="121"/>
      <c r="AFA2457" s="121"/>
      <c r="AFB2457" s="121"/>
      <c r="AFC2457" s="121"/>
      <c r="AFD2457" s="121"/>
      <c r="AFE2457" s="121"/>
      <c r="AFF2457" s="121"/>
      <c r="AFG2457" s="121"/>
      <c r="AFH2457" s="121"/>
      <c r="AFI2457" s="121"/>
      <c r="AFJ2457" s="121"/>
      <c r="AFK2457" s="121"/>
      <c r="AFL2457" s="121"/>
      <c r="AFM2457" s="121"/>
      <c r="AFN2457" s="121"/>
      <c r="AFO2457" s="121"/>
      <c r="AFP2457" s="121"/>
      <c r="AFQ2457" s="121"/>
      <c r="AFR2457" s="121"/>
      <c r="AFS2457" s="121"/>
      <c r="AFT2457" s="121"/>
      <c r="AFU2457" s="121"/>
      <c r="AFV2457" s="121"/>
      <c r="AFW2457" s="121"/>
      <c r="AFX2457" s="121"/>
      <c r="AFY2457" s="121"/>
      <c r="AFZ2457" s="121"/>
      <c r="AGA2457" s="121"/>
      <c r="AGB2457" s="121"/>
      <c r="AGC2457" s="121"/>
      <c r="AGD2457" s="121"/>
      <c r="AGE2457" s="121"/>
      <c r="AGF2457" s="121"/>
      <c r="AGG2457" s="121"/>
      <c r="AGH2457" s="121"/>
      <c r="AGI2457" s="121"/>
      <c r="AGJ2457" s="121"/>
      <c r="AGK2457" s="121"/>
      <c r="AGL2457" s="121"/>
      <c r="AGM2457" s="121"/>
      <c r="AGN2457" s="121"/>
      <c r="AGO2457" s="121"/>
      <c r="AGP2457" s="121"/>
      <c r="AGQ2457" s="121"/>
      <c r="AGR2457" s="121"/>
      <c r="AGS2457" s="121"/>
      <c r="AGT2457" s="121"/>
      <c r="AGU2457" s="121"/>
      <c r="AGV2457" s="121"/>
      <c r="AGW2457" s="121"/>
      <c r="AGX2457" s="121"/>
      <c r="AGY2457" s="121"/>
      <c r="AGZ2457" s="121"/>
      <c r="AHA2457" s="121"/>
      <c r="AHB2457" s="121"/>
      <c r="AHC2457" s="121"/>
      <c r="AHD2457" s="121"/>
      <c r="AHE2457" s="121"/>
      <c r="AHF2457" s="121"/>
      <c r="AHG2457" s="121"/>
      <c r="AHH2457" s="121"/>
      <c r="AHI2457" s="121"/>
      <c r="AHJ2457" s="121"/>
      <c r="AHK2457" s="121"/>
      <c r="AHL2457" s="121"/>
      <c r="AHM2457" s="121"/>
      <c r="AHN2457" s="121"/>
      <c r="AHO2457" s="121"/>
      <c r="AHP2457" s="121"/>
      <c r="AHQ2457" s="121"/>
      <c r="AHR2457" s="121"/>
      <c r="AHS2457" s="121"/>
      <c r="AHT2457" s="121"/>
      <c r="AHU2457" s="121"/>
      <c r="AHV2457" s="121"/>
      <c r="AHW2457" s="121"/>
      <c r="AHX2457" s="121"/>
      <c r="AHY2457" s="121"/>
      <c r="AHZ2457" s="121"/>
      <c r="AIA2457" s="121"/>
      <c r="AIB2457" s="121"/>
      <c r="AIC2457" s="121"/>
      <c r="AID2457" s="121"/>
      <c r="AIE2457" s="121"/>
      <c r="AIF2457" s="121"/>
      <c r="AIG2457" s="121"/>
      <c r="AIH2457" s="121"/>
      <c r="AII2457" s="121"/>
      <c r="AIJ2457" s="121"/>
      <c r="AIK2457" s="121"/>
      <c r="AIL2457" s="121"/>
      <c r="AIM2457" s="121"/>
      <c r="AIN2457" s="121"/>
      <c r="AIO2457" s="121"/>
      <c r="AIP2457" s="121"/>
      <c r="AIQ2457" s="121"/>
      <c r="AIR2457" s="121"/>
      <c r="AIS2457" s="121"/>
      <c r="AIT2457" s="121"/>
      <c r="AIU2457" s="121"/>
      <c r="AIV2457" s="121"/>
      <c r="AIW2457" s="121"/>
      <c r="AIX2457" s="121"/>
      <c r="AIY2457" s="121"/>
      <c r="AIZ2457" s="121"/>
      <c r="AJA2457" s="121"/>
      <c r="AJB2457" s="121"/>
      <c r="AJC2457" s="121"/>
      <c r="AJD2457" s="121"/>
      <c r="AJE2457" s="121"/>
      <c r="AJF2457" s="121"/>
      <c r="AJG2457" s="121"/>
      <c r="AJH2457" s="121"/>
      <c r="AJI2457" s="121"/>
      <c r="AJJ2457" s="121"/>
      <c r="AJK2457" s="121"/>
      <c r="AJL2457" s="121"/>
      <c r="AJM2457" s="121"/>
      <c r="AJN2457" s="121"/>
      <c r="AJO2457" s="121"/>
      <c r="AJP2457" s="121"/>
      <c r="AJQ2457" s="121"/>
      <c r="AJR2457" s="121"/>
      <c r="AJS2457" s="121"/>
      <c r="AJT2457" s="121"/>
      <c r="AJU2457" s="121"/>
      <c r="AJV2457" s="121"/>
      <c r="AJW2457" s="121"/>
      <c r="AJX2457" s="121"/>
      <c r="AJY2457" s="121"/>
      <c r="AJZ2457" s="121"/>
      <c r="AKA2457" s="121"/>
      <c r="AKB2457" s="121"/>
      <c r="AKC2457" s="121"/>
      <c r="AKD2457" s="121"/>
      <c r="AKE2457" s="121"/>
      <c r="AKF2457" s="121"/>
      <c r="AKG2457" s="121"/>
      <c r="AKH2457" s="121"/>
      <c r="AKI2457" s="121"/>
      <c r="AKJ2457" s="121"/>
      <c r="AKK2457" s="121"/>
      <c r="AKL2457" s="121"/>
      <c r="AKM2457" s="121"/>
      <c r="AKN2457" s="121"/>
      <c r="AKO2457" s="121"/>
      <c r="AKP2457" s="121"/>
      <c r="AKQ2457" s="121"/>
      <c r="AKR2457" s="121"/>
      <c r="AKS2457" s="121"/>
      <c r="AKT2457" s="121"/>
      <c r="AKU2457" s="121"/>
      <c r="AKV2457" s="121"/>
      <c r="AKW2457" s="121"/>
      <c r="AKX2457" s="121"/>
      <c r="AKY2457" s="121"/>
      <c r="AKZ2457" s="121"/>
      <c r="ALA2457" s="121"/>
      <c r="ALB2457" s="121"/>
      <c r="ALC2457" s="121"/>
      <c r="ALD2457" s="121"/>
      <c r="ALE2457" s="121"/>
      <c r="ALF2457" s="121"/>
      <c r="ALG2457" s="121"/>
      <c r="ALH2457" s="121"/>
      <c r="ALI2457" s="121"/>
      <c r="ALJ2457" s="121"/>
      <c r="ALK2457" s="121"/>
      <c r="ALL2457" s="121"/>
      <c r="ALM2457" s="121"/>
      <c r="ALN2457" s="121"/>
      <c r="ALO2457" s="121"/>
      <c r="ALP2457" s="121"/>
      <c r="ALQ2457" s="121"/>
      <c r="ALR2457" s="121"/>
      <c r="ALS2457" s="121"/>
      <c r="ALT2457" s="121"/>
      <c r="ALU2457" s="121"/>
      <c r="ALV2457" s="121"/>
      <c r="ALW2457" s="121"/>
      <c r="ALX2457" s="121"/>
      <c r="ALY2457" s="121"/>
      <c r="ALZ2457" s="121"/>
      <c r="AMA2457" s="121"/>
      <c r="AMB2457" s="121"/>
      <c r="AMC2457" s="121"/>
      <c r="AMD2457" s="121"/>
      <c r="AME2457" s="121"/>
      <c r="AMF2457" s="121"/>
      <c r="AMG2457" s="121"/>
      <c r="AMH2457" s="121"/>
      <c r="AMI2457" s="121"/>
      <c r="AMJ2457" s="121"/>
      <c r="AMK2457" s="121"/>
    </row>
    <row r="2458" spans="1:1025" s="108" customFormat="1" ht="43.2">
      <c r="A2458" s="15">
        <v>2455</v>
      </c>
      <c r="B2458" s="16" t="s">
        <v>4341</v>
      </c>
      <c r="C2458" s="16" t="s">
        <v>6089</v>
      </c>
      <c r="D2458" s="16" t="s">
        <v>6090</v>
      </c>
      <c r="E2458" s="16" t="s">
        <v>6124</v>
      </c>
      <c r="F2458" s="16" t="s">
        <v>938</v>
      </c>
      <c r="G2458" s="16" t="s">
        <v>948</v>
      </c>
      <c r="H2458" s="16" t="s">
        <v>6125</v>
      </c>
      <c r="I2458" s="16" t="s">
        <v>6126</v>
      </c>
      <c r="J2458" s="16" t="s">
        <v>6094</v>
      </c>
      <c r="K2458" s="16"/>
      <c r="L2458" s="16"/>
      <c r="M2458" s="16"/>
      <c r="N2458" s="121"/>
      <c r="O2458" s="121"/>
      <c r="P2458" s="121"/>
      <c r="Q2458" s="121"/>
      <c r="R2458" s="121"/>
      <c r="S2458" s="121"/>
      <c r="T2458" s="121"/>
      <c r="U2458" s="121"/>
      <c r="V2458" s="121"/>
      <c r="W2458" s="121"/>
      <c r="X2458" s="121"/>
      <c r="Y2458" s="121"/>
      <c r="Z2458" s="121"/>
      <c r="AA2458" s="121"/>
      <c r="AB2458" s="121"/>
      <c r="AC2458" s="121"/>
      <c r="AD2458" s="121"/>
      <c r="AE2458" s="121"/>
      <c r="AF2458" s="121"/>
      <c r="AG2458" s="121"/>
      <c r="AH2458" s="121"/>
      <c r="AI2458" s="121"/>
      <c r="AJ2458" s="121"/>
      <c r="AK2458" s="121"/>
      <c r="AL2458" s="121"/>
      <c r="AM2458" s="121"/>
      <c r="AN2458" s="121"/>
      <c r="AO2458" s="121"/>
      <c r="AP2458" s="121"/>
      <c r="AQ2458" s="121"/>
      <c r="AR2458" s="121"/>
      <c r="AS2458" s="121"/>
      <c r="AT2458" s="121"/>
      <c r="AU2458" s="121"/>
      <c r="AV2458" s="121"/>
      <c r="AW2458" s="121"/>
      <c r="AX2458" s="121"/>
      <c r="AY2458" s="121"/>
      <c r="AZ2458" s="121"/>
      <c r="BA2458" s="121"/>
      <c r="BB2458" s="121"/>
      <c r="BC2458" s="121"/>
      <c r="BD2458" s="121"/>
      <c r="BE2458" s="121"/>
      <c r="BF2458" s="121"/>
      <c r="BG2458" s="121"/>
      <c r="BH2458" s="121"/>
      <c r="BI2458" s="121"/>
      <c r="BJ2458" s="121"/>
      <c r="BK2458" s="121"/>
      <c r="BL2458" s="121"/>
      <c r="BM2458" s="121"/>
      <c r="BN2458" s="121"/>
      <c r="BO2458" s="121"/>
      <c r="BP2458" s="121"/>
      <c r="BQ2458" s="121"/>
      <c r="BR2458" s="121"/>
      <c r="BS2458" s="121"/>
      <c r="BT2458" s="121"/>
      <c r="BU2458" s="121"/>
      <c r="BV2458" s="121"/>
      <c r="BW2458" s="121"/>
      <c r="BX2458" s="121"/>
      <c r="BY2458" s="121"/>
      <c r="BZ2458" s="121"/>
      <c r="CA2458" s="121"/>
      <c r="CB2458" s="121"/>
      <c r="CC2458" s="121"/>
      <c r="CD2458" s="121"/>
      <c r="CE2458" s="121"/>
      <c r="CF2458" s="121"/>
      <c r="CG2458" s="121"/>
      <c r="CH2458" s="121"/>
      <c r="CI2458" s="121"/>
      <c r="CJ2458" s="121"/>
      <c r="CK2458" s="121"/>
      <c r="CL2458" s="121"/>
      <c r="CM2458" s="121"/>
      <c r="CN2458" s="121"/>
      <c r="CO2458" s="121"/>
      <c r="CP2458" s="121"/>
      <c r="CQ2458" s="121"/>
      <c r="CR2458" s="121"/>
      <c r="CS2458" s="121"/>
      <c r="CT2458" s="121"/>
      <c r="CU2458" s="121"/>
      <c r="CV2458" s="121"/>
      <c r="CW2458" s="121"/>
      <c r="CX2458" s="121"/>
      <c r="CY2458" s="121"/>
      <c r="CZ2458" s="121"/>
      <c r="DA2458" s="121"/>
      <c r="DB2458" s="121"/>
      <c r="DC2458" s="121"/>
      <c r="DD2458" s="121"/>
      <c r="DE2458" s="121"/>
      <c r="DF2458" s="121"/>
      <c r="DG2458" s="121"/>
      <c r="DH2458" s="121"/>
      <c r="DI2458" s="121"/>
      <c r="DJ2458" s="121"/>
      <c r="DK2458" s="121"/>
      <c r="DL2458" s="121"/>
      <c r="DM2458" s="121"/>
      <c r="DN2458" s="121"/>
      <c r="DO2458" s="121"/>
      <c r="DP2458" s="121"/>
      <c r="DQ2458" s="121"/>
      <c r="DR2458" s="121"/>
      <c r="DS2458" s="121"/>
      <c r="DT2458" s="121"/>
      <c r="DU2458" s="121"/>
      <c r="DV2458" s="121"/>
      <c r="DW2458" s="121"/>
      <c r="DX2458" s="121"/>
      <c r="DY2458" s="121"/>
      <c r="DZ2458" s="121"/>
      <c r="EA2458" s="121"/>
      <c r="EB2458" s="121"/>
      <c r="EC2458" s="121"/>
      <c r="ED2458" s="121"/>
      <c r="EE2458" s="121"/>
      <c r="EF2458" s="121"/>
      <c r="EG2458" s="121"/>
      <c r="EH2458" s="121"/>
      <c r="EI2458" s="121"/>
      <c r="EJ2458" s="121"/>
      <c r="EK2458" s="121"/>
      <c r="EL2458" s="121"/>
      <c r="EM2458" s="121"/>
      <c r="EN2458" s="121"/>
      <c r="EO2458" s="121"/>
      <c r="EP2458" s="121"/>
      <c r="EQ2458" s="121"/>
      <c r="ER2458" s="121"/>
      <c r="ES2458" s="121"/>
      <c r="ET2458" s="121"/>
      <c r="EU2458" s="121"/>
      <c r="EV2458" s="121"/>
      <c r="EW2458" s="121"/>
      <c r="EX2458" s="121"/>
      <c r="EY2458" s="121"/>
      <c r="EZ2458" s="121"/>
      <c r="FA2458" s="121"/>
      <c r="FB2458" s="121"/>
      <c r="FC2458" s="121"/>
      <c r="FD2458" s="121"/>
      <c r="FE2458" s="121"/>
      <c r="FF2458" s="121"/>
      <c r="FG2458" s="121"/>
      <c r="FH2458" s="121"/>
      <c r="FI2458" s="121"/>
      <c r="FJ2458" s="121"/>
      <c r="FK2458" s="121"/>
      <c r="FL2458" s="121"/>
      <c r="FM2458" s="121"/>
      <c r="FN2458" s="121"/>
      <c r="FO2458" s="121"/>
      <c r="FP2458" s="121"/>
      <c r="FQ2458" s="121"/>
      <c r="FR2458" s="121"/>
      <c r="FS2458" s="121"/>
      <c r="FT2458" s="121"/>
      <c r="FU2458" s="121"/>
      <c r="FV2458" s="121"/>
      <c r="FW2458" s="121"/>
      <c r="FX2458" s="121"/>
      <c r="FY2458" s="121"/>
      <c r="FZ2458" s="121"/>
      <c r="GA2458" s="121"/>
      <c r="GB2458" s="121"/>
      <c r="GC2458" s="121"/>
      <c r="GD2458" s="121"/>
      <c r="GE2458" s="121"/>
      <c r="GF2458" s="121"/>
      <c r="GG2458" s="121"/>
      <c r="GH2458" s="121"/>
      <c r="GI2458" s="121"/>
      <c r="GJ2458" s="121"/>
      <c r="GK2458" s="121"/>
      <c r="GL2458" s="121"/>
      <c r="GM2458" s="121"/>
      <c r="GN2458" s="121"/>
      <c r="GO2458" s="121"/>
      <c r="GP2458" s="121"/>
      <c r="GQ2458" s="121"/>
      <c r="GR2458" s="121"/>
      <c r="GS2458" s="121"/>
      <c r="GT2458" s="121"/>
      <c r="GU2458" s="121"/>
      <c r="GV2458" s="121"/>
      <c r="GW2458" s="121"/>
      <c r="GX2458" s="121"/>
      <c r="GY2458" s="121"/>
      <c r="GZ2458" s="121"/>
      <c r="HA2458" s="121"/>
      <c r="HB2458" s="121"/>
      <c r="HC2458" s="121"/>
      <c r="HD2458" s="121"/>
      <c r="HE2458" s="121"/>
      <c r="HF2458" s="121"/>
      <c r="HG2458" s="121"/>
      <c r="HH2458" s="121"/>
      <c r="HI2458" s="121"/>
      <c r="HJ2458" s="121"/>
      <c r="HK2458" s="121"/>
      <c r="HL2458" s="121"/>
      <c r="HM2458" s="121"/>
      <c r="HN2458" s="121"/>
      <c r="HO2458" s="121"/>
      <c r="HP2458" s="121"/>
      <c r="HQ2458" s="121"/>
      <c r="HR2458" s="121"/>
      <c r="HS2458" s="121"/>
      <c r="HT2458" s="121"/>
      <c r="HU2458" s="121"/>
      <c r="HV2458" s="121"/>
      <c r="HW2458" s="121"/>
      <c r="HX2458" s="121"/>
      <c r="HY2458" s="121"/>
      <c r="HZ2458" s="121"/>
      <c r="IA2458" s="121"/>
      <c r="IB2458" s="121"/>
      <c r="IC2458" s="121"/>
      <c r="ID2458" s="121"/>
      <c r="IE2458" s="121"/>
      <c r="IF2458" s="121"/>
      <c r="IG2458" s="121"/>
      <c r="IH2458" s="121"/>
      <c r="II2458" s="121"/>
      <c r="IJ2458" s="121"/>
      <c r="IK2458" s="121"/>
      <c r="IL2458" s="121"/>
      <c r="IM2458" s="121"/>
      <c r="IN2458" s="121"/>
      <c r="IO2458" s="121"/>
      <c r="IP2458" s="121"/>
      <c r="IQ2458" s="121"/>
      <c r="IR2458" s="121"/>
      <c r="IS2458" s="121"/>
      <c r="IT2458" s="121"/>
      <c r="IU2458" s="121"/>
      <c r="IV2458" s="121"/>
      <c r="IW2458" s="121"/>
      <c r="IX2458" s="121"/>
      <c r="IY2458" s="121"/>
      <c r="IZ2458" s="121"/>
      <c r="JA2458" s="121"/>
      <c r="JB2458" s="121"/>
      <c r="JC2458" s="121"/>
      <c r="JD2458" s="121"/>
      <c r="JE2458" s="121"/>
      <c r="JF2458" s="121"/>
      <c r="JG2458" s="121"/>
      <c r="JH2458" s="121"/>
      <c r="JI2458" s="121"/>
      <c r="JJ2458" s="121"/>
      <c r="JK2458" s="121"/>
      <c r="JL2458" s="121"/>
      <c r="JM2458" s="121"/>
      <c r="JN2458" s="121"/>
      <c r="JO2458" s="121"/>
      <c r="JP2458" s="121"/>
      <c r="JQ2458" s="121"/>
      <c r="JR2458" s="121"/>
      <c r="JS2458" s="121"/>
      <c r="JT2458" s="121"/>
      <c r="JU2458" s="121"/>
      <c r="JV2458" s="121"/>
      <c r="JW2458" s="121"/>
      <c r="JX2458" s="121"/>
      <c r="JY2458" s="121"/>
      <c r="JZ2458" s="121"/>
      <c r="KA2458" s="121"/>
      <c r="KB2458" s="121"/>
      <c r="KC2458" s="121"/>
      <c r="KD2458" s="121"/>
      <c r="KE2458" s="121"/>
      <c r="KF2458" s="121"/>
      <c r="KG2458" s="121"/>
      <c r="KH2458" s="121"/>
      <c r="KI2458" s="121"/>
      <c r="KJ2458" s="121"/>
      <c r="KK2458" s="121"/>
      <c r="KL2458" s="121"/>
      <c r="KM2458" s="121"/>
      <c r="KN2458" s="121"/>
      <c r="KO2458" s="121"/>
      <c r="KP2458" s="121"/>
      <c r="KQ2458" s="121"/>
      <c r="KR2458" s="121"/>
      <c r="KS2458" s="121"/>
      <c r="KT2458" s="121"/>
      <c r="KU2458" s="121"/>
      <c r="KV2458" s="121"/>
      <c r="KW2458" s="121"/>
      <c r="KX2458" s="121"/>
      <c r="KY2458" s="121"/>
      <c r="KZ2458" s="121"/>
      <c r="LA2458" s="121"/>
      <c r="LB2458" s="121"/>
      <c r="LC2458" s="121"/>
      <c r="LD2458" s="121"/>
      <c r="LE2458" s="121"/>
      <c r="LF2458" s="121"/>
      <c r="LG2458" s="121"/>
      <c r="LH2458" s="121"/>
      <c r="LI2458" s="121"/>
      <c r="LJ2458" s="121"/>
      <c r="LK2458" s="121"/>
      <c r="LL2458" s="121"/>
      <c r="LM2458" s="121"/>
      <c r="LN2458" s="121"/>
      <c r="LO2458" s="121"/>
      <c r="LP2458" s="121"/>
      <c r="LQ2458" s="121"/>
      <c r="LR2458" s="121"/>
      <c r="LS2458" s="121"/>
      <c r="LT2458" s="121"/>
      <c r="LU2458" s="121"/>
      <c r="LV2458" s="121"/>
      <c r="LW2458" s="121"/>
      <c r="LX2458" s="121"/>
      <c r="LY2458" s="121"/>
      <c r="LZ2458" s="121"/>
      <c r="MA2458" s="121"/>
      <c r="MB2458" s="121"/>
      <c r="MC2458" s="121"/>
      <c r="MD2458" s="121"/>
      <c r="ME2458" s="121"/>
      <c r="MF2458" s="121"/>
      <c r="MG2458" s="121"/>
      <c r="MH2458" s="121"/>
      <c r="MI2458" s="121"/>
      <c r="MJ2458" s="121"/>
      <c r="MK2458" s="121"/>
      <c r="ML2458" s="121"/>
      <c r="MM2458" s="121"/>
      <c r="MN2458" s="121"/>
      <c r="MO2458" s="121"/>
      <c r="MP2458" s="121"/>
      <c r="MQ2458" s="121"/>
      <c r="MR2458" s="121"/>
      <c r="MS2458" s="121"/>
      <c r="MT2458" s="121"/>
      <c r="MU2458" s="121"/>
      <c r="MV2458" s="121"/>
      <c r="MW2458" s="121"/>
      <c r="MX2458" s="121"/>
      <c r="MY2458" s="121"/>
      <c r="MZ2458" s="121"/>
      <c r="NA2458" s="121"/>
      <c r="NB2458" s="121"/>
      <c r="NC2458" s="121"/>
      <c r="ND2458" s="121"/>
      <c r="NE2458" s="121"/>
      <c r="NF2458" s="121"/>
      <c r="NG2458" s="121"/>
      <c r="NH2458" s="121"/>
      <c r="NI2458" s="121"/>
      <c r="NJ2458" s="121"/>
      <c r="NK2458" s="121"/>
      <c r="NL2458" s="121"/>
      <c r="NM2458" s="121"/>
      <c r="NN2458" s="121"/>
      <c r="NO2458" s="121"/>
      <c r="NP2458" s="121"/>
      <c r="NQ2458" s="121"/>
      <c r="NR2458" s="121"/>
      <c r="NS2458" s="121"/>
      <c r="NT2458" s="121"/>
      <c r="NU2458" s="121"/>
      <c r="NV2458" s="121"/>
      <c r="NW2458" s="121"/>
      <c r="NX2458" s="121"/>
      <c r="NY2458" s="121"/>
      <c r="NZ2458" s="121"/>
      <c r="OA2458" s="121"/>
      <c r="OB2458" s="121"/>
      <c r="OC2458" s="121"/>
      <c r="OD2458" s="121"/>
      <c r="OE2458" s="121"/>
      <c r="OF2458" s="121"/>
      <c r="OG2458" s="121"/>
      <c r="OH2458" s="121"/>
      <c r="OI2458" s="121"/>
      <c r="OJ2458" s="121"/>
      <c r="OK2458" s="121"/>
      <c r="OL2458" s="121"/>
      <c r="OM2458" s="121"/>
      <c r="ON2458" s="121"/>
      <c r="OO2458" s="121"/>
      <c r="OP2458" s="121"/>
      <c r="OQ2458" s="121"/>
      <c r="OR2458" s="121"/>
      <c r="OS2458" s="121"/>
      <c r="OT2458" s="121"/>
      <c r="OU2458" s="121"/>
      <c r="OV2458" s="121"/>
      <c r="OW2458" s="121"/>
      <c r="OX2458" s="121"/>
      <c r="OY2458" s="121"/>
      <c r="OZ2458" s="121"/>
      <c r="PA2458" s="121"/>
      <c r="PB2458" s="121"/>
      <c r="PC2458" s="121"/>
      <c r="PD2458" s="121"/>
      <c r="PE2458" s="121"/>
      <c r="PF2458" s="121"/>
      <c r="PG2458" s="121"/>
      <c r="PH2458" s="121"/>
      <c r="PI2458" s="121"/>
      <c r="PJ2458" s="121"/>
      <c r="PK2458" s="121"/>
      <c r="PL2458" s="121"/>
      <c r="PM2458" s="121"/>
      <c r="PN2458" s="121"/>
      <c r="PO2458" s="121"/>
      <c r="PP2458" s="121"/>
      <c r="PQ2458" s="121"/>
      <c r="PR2458" s="121"/>
      <c r="PS2458" s="121"/>
      <c r="PT2458" s="121"/>
      <c r="PU2458" s="121"/>
      <c r="PV2458" s="121"/>
      <c r="PW2458" s="121"/>
      <c r="PX2458" s="121"/>
      <c r="PY2458" s="121"/>
      <c r="PZ2458" s="121"/>
      <c r="QA2458" s="121"/>
      <c r="QB2458" s="121"/>
      <c r="QC2458" s="121"/>
      <c r="QD2458" s="121"/>
      <c r="QE2458" s="121"/>
      <c r="QF2458" s="121"/>
      <c r="QG2458" s="121"/>
      <c r="QH2458" s="121"/>
      <c r="QI2458" s="121"/>
      <c r="QJ2458" s="121"/>
      <c r="QK2458" s="121"/>
      <c r="QL2458" s="121"/>
      <c r="QM2458" s="121"/>
      <c r="QN2458" s="121"/>
      <c r="QO2458" s="121"/>
      <c r="QP2458" s="121"/>
      <c r="QQ2458" s="121"/>
      <c r="QR2458" s="121"/>
      <c r="QS2458" s="121"/>
      <c r="QT2458" s="121"/>
      <c r="QU2458" s="121"/>
      <c r="QV2458" s="121"/>
      <c r="QW2458" s="121"/>
      <c r="QX2458" s="121"/>
      <c r="QY2458" s="121"/>
      <c r="QZ2458" s="121"/>
      <c r="RA2458" s="121"/>
      <c r="RB2458" s="121"/>
      <c r="RC2458" s="121"/>
      <c r="RD2458" s="121"/>
      <c r="RE2458" s="121"/>
      <c r="RF2458" s="121"/>
      <c r="RG2458" s="121"/>
      <c r="RH2458" s="121"/>
      <c r="RI2458" s="121"/>
      <c r="RJ2458" s="121"/>
      <c r="RK2458" s="121"/>
      <c r="RL2458" s="121"/>
      <c r="RM2458" s="121"/>
      <c r="RN2458" s="121"/>
      <c r="RO2458" s="121"/>
      <c r="RP2458" s="121"/>
      <c r="RQ2458" s="121"/>
      <c r="RR2458" s="121"/>
      <c r="RS2458" s="121"/>
      <c r="RT2458" s="121"/>
      <c r="RU2458" s="121"/>
      <c r="RV2458" s="121"/>
      <c r="RW2458" s="121"/>
      <c r="RX2458" s="121"/>
      <c r="RY2458" s="121"/>
      <c r="RZ2458" s="121"/>
      <c r="SA2458" s="121"/>
      <c r="SB2458" s="121"/>
      <c r="SC2458" s="121"/>
      <c r="SD2458" s="121"/>
      <c r="SE2458" s="121"/>
      <c r="SF2458" s="121"/>
      <c r="SG2458" s="121"/>
      <c r="SH2458" s="121"/>
      <c r="SI2458" s="121"/>
      <c r="SJ2458" s="121"/>
      <c r="SK2458" s="121"/>
      <c r="SL2458" s="121"/>
      <c r="SM2458" s="121"/>
      <c r="SN2458" s="121"/>
      <c r="SO2458" s="121"/>
      <c r="SP2458" s="121"/>
      <c r="SQ2458" s="121"/>
      <c r="SR2458" s="121"/>
      <c r="SS2458" s="121"/>
      <c r="ST2458" s="121"/>
      <c r="SU2458" s="121"/>
      <c r="SV2458" s="121"/>
      <c r="SW2458" s="121"/>
      <c r="SX2458" s="121"/>
      <c r="SY2458" s="121"/>
      <c r="SZ2458" s="121"/>
      <c r="TA2458" s="121"/>
      <c r="TB2458" s="121"/>
      <c r="TC2458" s="121"/>
      <c r="TD2458" s="121"/>
      <c r="TE2458" s="121"/>
      <c r="TF2458" s="121"/>
      <c r="TG2458" s="121"/>
      <c r="TH2458" s="121"/>
      <c r="TI2458" s="121"/>
      <c r="TJ2458" s="121"/>
      <c r="TK2458" s="121"/>
      <c r="TL2458" s="121"/>
      <c r="TM2458" s="121"/>
      <c r="TN2458" s="121"/>
      <c r="TO2458" s="121"/>
      <c r="TP2458" s="121"/>
      <c r="TQ2458" s="121"/>
      <c r="TR2458" s="121"/>
      <c r="TS2458" s="121"/>
      <c r="TT2458" s="121"/>
      <c r="TU2458" s="121"/>
      <c r="TV2458" s="121"/>
      <c r="TW2458" s="121"/>
      <c r="TX2458" s="121"/>
      <c r="TY2458" s="121"/>
      <c r="TZ2458" s="121"/>
      <c r="UA2458" s="121"/>
      <c r="UB2458" s="121"/>
      <c r="UC2458" s="121"/>
      <c r="UD2458" s="121"/>
      <c r="UE2458" s="121"/>
      <c r="UF2458" s="121"/>
      <c r="UG2458" s="121"/>
      <c r="UH2458" s="121"/>
      <c r="UI2458" s="121"/>
      <c r="UJ2458" s="121"/>
      <c r="UK2458" s="121"/>
      <c r="UL2458" s="121"/>
      <c r="UM2458" s="121"/>
      <c r="UN2458" s="121"/>
      <c r="UO2458" s="121"/>
      <c r="UP2458" s="121"/>
      <c r="UQ2458" s="121"/>
      <c r="UR2458" s="121"/>
      <c r="US2458" s="121"/>
      <c r="UT2458" s="121"/>
      <c r="UU2458" s="121"/>
      <c r="UV2458" s="121"/>
      <c r="UW2458" s="121"/>
      <c r="UX2458" s="121"/>
      <c r="UY2458" s="121"/>
      <c r="UZ2458" s="121"/>
      <c r="VA2458" s="121"/>
      <c r="VB2458" s="121"/>
      <c r="VC2458" s="121"/>
      <c r="VD2458" s="121"/>
      <c r="VE2458" s="121"/>
      <c r="VF2458" s="121"/>
      <c r="VG2458" s="121"/>
      <c r="VH2458" s="121"/>
      <c r="VI2458" s="121"/>
      <c r="VJ2458" s="121"/>
      <c r="VK2458" s="121"/>
      <c r="VL2458" s="121"/>
      <c r="VM2458" s="121"/>
      <c r="VN2458" s="121"/>
      <c r="VO2458" s="121"/>
      <c r="VP2458" s="121"/>
      <c r="VQ2458" s="121"/>
      <c r="VR2458" s="121"/>
      <c r="VS2458" s="121"/>
      <c r="VT2458" s="121"/>
      <c r="VU2458" s="121"/>
      <c r="VV2458" s="121"/>
      <c r="VW2458" s="121"/>
      <c r="VX2458" s="121"/>
      <c r="VY2458" s="121"/>
      <c r="VZ2458" s="121"/>
      <c r="WA2458" s="121"/>
      <c r="WB2458" s="121"/>
      <c r="WC2458" s="121"/>
      <c r="WD2458" s="121"/>
      <c r="WE2458" s="121"/>
      <c r="WF2458" s="121"/>
      <c r="WG2458" s="121"/>
      <c r="WH2458" s="121"/>
      <c r="WI2458" s="121"/>
      <c r="WJ2458" s="121"/>
      <c r="WK2458" s="121"/>
      <c r="WL2458" s="121"/>
      <c r="WM2458" s="121"/>
      <c r="WN2458" s="121"/>
      <c r="WO2458" s="121"/>
      <c r="WP2458" s="121"/>
      <c r="WQ2458" s="121"/>
      <c r="WR2458" s="121"/>
      <c r="WS2458" s="121"/>
      <c r="WT2458" s="121"/>
      <c r="WU2458" s="121"/>
      <c r="WV2458" s="121"/>
      <c r="WW2458" s="121"/>
      <c r="WX2458" s="121"/>
      <c r="WY2458" s="121"/>
      <c r="WZ2458" s="121"/>
      <c r="XA2458" s="121"/>
      <c r="XB2458" s="121"/>
      <c r="XC2458" s="121"/>
      <c r="XD2458" s="121"/>
      <c r="XE2458" s="121"/>
      <c r="XF2458" s="121"/>
      <c r="XG2458" s="121"/>
      <c r="XH2458" s="121"/>
      <c r="XI2458" s="121"/>
      <c r="XJ2458" s="121"/>
      <c r="XK2458" s="121"/>
      <c r="XL2458" s="121"/>
      <c r="XM2458" s="121"/>
      <c r="XN2458" s="121"/>
      <c r="XO2458" s="121"/>
      <c r="XP2458" s="121"/>
      <c r="XQ2458" s="121"/>
      <c r="XR2458" s="121"/>
      <c r="XS2458" s="121"/>
      <c r="XT2458" s="121"/>
      <c r="XU2458" s="121"/>
      <c r="XV2458" s="121"/>
      <c r="XW2458" s="121"/>
      <c r="XX2458" s="121"/>
      <c r="XY2458" s="121"/>
      <c r="XZ2458" s="121"/>
      <c r="YA2458" s="121"/>
      <c r="YB2458" s="121"/>
      <c r="YC2458" s="121"/>
      <c r="YD2458" s="121"/>
      <c r="YE2458" s="121"/>
      <c r="YF2458" s="121"/>
      <c r="YG2458" s="121"/>
      <c r="YH2458" s="121"/>
      <c r="YI2458" s="121"/>
      <c r="YJ2458" s="121"/>
      <c r="YK2458" s="121"/>
      <c r="YL2458" s="121"/>
      <c r="YM2458" s="121"/>
      <c r="YN2458" s="121"/>
      <c r="YO2458" s="121"/>
      <c r="YP2458" s="121"/>
      <c r="YQ2458" s="121"/>
      <c r="YR2458" s="121"/>
      <c r="YS2458" s="121"/>
      <c r="YT2458" s="121"/>
      <c r="YU2458" s="121"/>
      <c r="YV2458" s="121"/>
      <c r="YW2458" s="121"/>
      <c r="YX2458" s="121"/>
      <c r="YY2458" s="121"/>
      <c r="YZ2458" s="121"/>
      <c r="ZA2458" s="121"/>
      <c r="ZB2458" s="121"/>
      <c r="ZC2458" s="121"/>
      <c r="ZD2458" s="121"/>
      <c r="ZE2458" s="121"/>
      <c r="ZF2458" s="121"/>
      <c r="ZG2458" s="121"/>
      <c r="ZH2458" s="121"/>
      <c r="ZI2458" s="121"/>
      <c r="ZJ2458" s="121"/>
      <c r="ZK2458" s="121"/>
      <c r="ZL2458" s="121"/>
      <c r="ZM2458" s="121"/>
      <c r="ZN2458" s="121"/>
      <c r="ZO2458" s="121"/>
      <c r="ZP2458" s="121"/>
      <c r="ZQ2458" s="121"/>
      <c r="ZR2458" s="121"/>
      <c r="ZS2458" s="121"/>
      <c r="ZT2458" s="121"/>
      <c r="ZU2458" s="121"/>
      <c r="ZV2458" s="121"/>
      <c r="ZW2458" s="121"/>
      <c r="ZX2458" s="121"/>
      <c r="ZY2458" s="121"/>
      <c r="ZZ2458" s="121"/>
      <c r="AAA2458" s="121"/>
      <c r="AAB2458" s="121"/>
      <c r="AAC2458" s="121"/>
      <c r="AAD2458" s="121"/>
      <c r="AAE2458" s="121"/>
      <c r="AAF2458" s="121"/>
      <c r="AAG2458" s="121"/>
      <c r="AAH2458" s="121"/>
      <c r="AAI2458" s="121"/>
      <c r="AAJ2458" s="121"/>
      <c r="AAK2458" s="121"/>
      <c r="AAL2458" s="121"/>
      <c r="AAM2458" s="121"/>
      <c r="AAN2458" s="121"/>
      <c r="AAO2458" s="121"/>
      <c r="AAP2458" s="121"/>
      <c r="AAQ2458" s="121"/>
      <c r="AAR2458" s="121"/>
      <c r="AAS2458" s="121"/>
      <c r="AAT2458" s="121"/>
      <c r="AAU2458" s="121"/>
      <c r="AAV2458" s="121"/>
      <c r="AAW2458" s="121"/>
      <c r="AAX2458" s="121"/>
      <c r="AAY2458" s="121"/>
      <c r="AAZ2458" s="121"/>
      <c r="ABA2458" s="121"/>
      <c r="ABB2458" s="121"/>
      <c r="ABC2458" s="121"/>
      <c r="ABD2458" s="121"/>
      <c r="ABE2458" s="121"/>
      <c r="ABF2458" s="121"/>
      <c r="ABG2458" s="121"/>
      <c r="ABH2458" s="121"/>
      <c r="ABI2458" s="121"/>
      <c r="ABJ2458" s="121"/>
      <c r="ABK2458" s="121"/>
      <c r="ABL2458" s="121"/>
      <c r="ABM2458" s="121"/>
      <c r="ABN2458" s="121"/>
      <c r="ABO2458" s="121"/>
      <c r="ABP2458" s="121"/>
      <c r="ABQ2458" s="121"/>
      <c r="ABR2458" s="121"/>
      <c r="ABS2458" s="121"/>
      <c r="ABT2458" s="121"/>
      <c r="ABU2458" s="121"/>
      <c r="ABV2458" s="121"/>
      <c r="ABW2458" s="121"/>
      <c r="ABX2458" s="121"/>
      <c r="ABY2458" s="121"/>
      <c r="ABZ2458" s="121"/>
      <c r="ACA2458" s="121"/>
      <c r="ACB2458" s="121"/>
      <c r="ACC2458" s="121"/>
      <c r="ACD2458" s="121"/>
      <c r="ACE2458" s="121"/>
      <c r="ACF2458" s="121"/>
      <c r="ACG2458" s="121"/>
      <c r="ACH2458" s="121"/>
      <c r="ACI2458" s="121"/>
      <c r="ACJ2458" s="121"/>
      <c r="ACK2458" s="121"/>
      <c r="ACL2458" s="121"/>
      <c r="ACM2458" s="121"/>
      <c r="ACN2458" s="121"/>
      <c r="ACO2458" s="121"/>
      <c r="ACP2458" s="121"/>
      <c r="ACQ2458" s="121"/>
      <c r="ACR2458" s="121"/>
      <c r="ACS2458" s="121"/>
      <c r="ACT2458" s="121"/>
      <c r="ACU2458" s="121"/>
      <c r="ACV2458" s="121"/>
      <c r="ACW2458" s="121"/>
      <c r="ACX2458" s="121"/>
      <c r="ACY2458" s="121"/>
      <c r="ACZ2458" s="121"/>
      <c r="ADA2458" s="121"/>
      <c r="ADB2458" s="121"/>
      <c r="ADC2458" s="121"/>
      <c r="ADD2458" s="121"/>
      <c r="ADE2458" s="121"/>
      <c r="ADF2458" s="121"/>
      <c r="ADG2458" s="121"/>
      <c r="ADH2458" s="121"/>
      <c r="ADI2458" s="121"/>
      <c r="ADJ2458" s="121"/>
      <c r="ADK2458" s="121"/>
      <c r="ADL2458" s="121"/>
      <c r="ADM2458" s="121"/>
      <c r="ADN2458" s="121"/>
      <c r="ADO2458" s="121"/>
      <c r="ADP2458" s="121"/>
      <c r="ADQ2458" s="121"/>
      <c r="ADR2458" s="121"/>
      <c r="ADS2458" s="121"/>
      <c r="ADT2458" s="121"/>
      <c r="ADU2458" s="121"/>
      <c r="ADV2458" s="121"/>
      <c r="ADW2458" s="121"/>
      <c r="ADX2458" s="121"/>
      <c r="ADY2458" s="121"/>
      <c r="ADZ2458" s="121"/>
      <c r="AEA2458" s="121"/>
      <c r="AEB2458" s="121"/>
      <c r="AEC2458" s="121"/>
      <c r="AED2458" s="121"/>
      <c r="AEE2458" s="121"/>
      <c r="AEF2458" s="121"/>
      <c r="AEG2458" s="121"/>
      <c r="AEH2458" s="121"/>
      <c r="AEI2458" s="121"/>
      <c r="AEJ2458" s="121"/>
      <c r="AEK2458" s="121"/>
      <c r="AEL2458" s="121"/>
      <c r="AEM2458" s="121"/>
      <c r="AEN2458" s="121"/>
      <c r="AEO2458" s="121"/>
      <c r="AEP2458" s="121"/>
      <c r="AEQ2458" s="121"/>
      <c r="AER2458" s="121"/>
      <c r="AES2458" s="121"/>
      <c r="AET2458" s="121"/>
      <c r="AEU2458" s="121"/>
      <c r="AEV2458" s="121"/>
      <c r="AEW2458" s="121"/>
      <c r="AEX2458" s="121"/>
      <c r="AEY2458" s="121"/>
      <c r="AEZ2458" s="121"/>
      <c r="AFA2458" s="121"/>
      <c r="AFB2458" s="121"/>
      <c r="AFC2458" s="121"/>
      <c r="AFD2458" s="121"/>
      <c r="AFE2458" s="121"/>
      <c r="AFF2458" s="121"/>
      <c r="AFG2458" s="121"/>
      <c r="AFH2458" s="121"/>
      <c r="AFI2458" s="121"/>
      <c r="AFJ2458" s="121"/>
      <c r="AFK2458" s="121"/>
      <c r="AFL2458" s="121"/>
      <c r="AFM2458" s="121"/>
      <c r="AFN2458" s="121"/>
      <c r="AFO2458" s="121"/>
      <c r="AFP2458" s="121"/>
      <c r="AFQ2458" s="121"/>
      <c r="AFR2458" s="121"/>
      <c r="AFS2458" s="121"/>
      <c r="AFT2458" s="121"/>
      <c r="AFU2458" s="121"/>
      <c r="AFV2458" s="121"/>
      <c r="AFW2458" s="121"/>
      <c r="AFX2458" s="121"/>
      <c r="AFY2458" s="121"/>
      <c r="AFZ2458" s="121"/>
      <c r="AGA2458" s="121"/>
      <c r="AGB2458" s="121"/>
      <c r="AGC2458" s="121"/>
      <c r="AGD2458" s="121"/>
      <c r="AGE2458" s="121"/>
      <c r="AGF2458" s="121"/>
      <c r="AGG2458" s="121"/>
      <c r="AGH2458" s="121"/>
      <c r="AGI2458" s="121"/>
      <c r="AGJ2458" s="121"/>
      <c r="AGK2458" s="121"/>
      <c r="AGL2458" s="121"/>
      <c r="AGM2458" s="121"/>
      <c r="AGN2458" s="121"/>
      <c r="AGO2458" s="121"/>
      <c r="AGP2458" s="121"/>
      <c r="AGQ2458" s="121"/>
      <c r="AGR2458" s="121"/>
      <c r="AGS2458" s="121"/>
      <c r="AGT2458" s="121"/>
      <c r="AGU2458" s="121"/>
      <c r="AGV2458" s="121"/>
      <c r="AGW2458" s="121"/>
      <c r="AGX2458" s="121"/>
      <c r="AGY2458" s="121"/>
      <c r="AGZ2458" s="121"/>
      <c r="AHA2458" s="121"/>
      <c r="AHB2458" s="121"/>
      <c r="AHC2458" s="121"/>
      <c r="AHD2458" s="121"/>
      <c r="AHE2458" s="121"/>
      <c r="AHF2458" s="121"/>
      <c r="AHG2458" s="121"/>
      <c r="AHH2458" s="121"/>
      <c r="AHI2458" s="121"/>
      <c r="AHJ2458" s="121"/>
      <c r="AHK2458" s="121"/>
      <c r="AHL2458" s="121"/>
      <c r="AHM2458" s="121"/>
      <c r="AHN2458" s="121"/>
      <c r="AHO2458" s="121"/>
      <c r="AHP2458" s="121"/>
      <c r="AHQ2458" s="121"/>
      <c r="AHR2458" s="121"/>
      <c r="AHS2458" s="121"/>
      <c r="AHT2458" s="121"/>
      <c r="AHU2458" s="121"/>
      <c r="AHV2458" s="121"/>
      <c r="AHW2458" s="121"/>
      <c r="AHX2458" s="121"/>
      <c r="AHY2458" s="121"/>
      <c r="AHZ2458" s="121"/>
      <c r="AIA2458" s="121"/>
      <c r="AIB2458" s="121"/>
      <c r="AIC2458" s="121"/>
      <c r="AID2458" s="121"/>
      <c r="AIE2458" s="121"/>
      <c r="AIF2458" s="121"/>
      <c r="AIG2458" s="121"/>
      <c r="AIH2458" s="121"/>
      <c r="AII2458" s="121"/>
      <c r="AIJ2458" s="121"/>
      <c r="AIK2458" s="121"/>
      <c r="AIL2458" s="121"/>
      <c r="AIM2458" s="121"/>
      <c r="AIN2458" s="121"/>
      <c r="AIO2458" s="121"/>
      <c r="AIP2458" s="121"/>
      <c r="AIQ2458" s="121"/>
      <c r="AIR2458" s="121"/>
      <c r="AIS2458" s="121"/>
      <c r="AIT2458" s="121"/>
      <c r="AIU2458" s="121"/>
      <c r="AIV2458" s="121"/>
      <c r="AIW2458" s="121"/>
      <c r="AIX2458" s="121"/>
      <c r="AIY2458" s="121"/>
      <c r="AIZ2458" s="121"/>
      <c r="AJA2458" s="121"/>
      <c r="AJB2458" s="121"/>
      <c r="AJC2458" s="121"/>
      <c r="AJD2458" s="121"/>
      <c r="AJE2458" s="121"/>
      <c r="AJF2458" s="121"/>
      <c r="AJG2458" s="121"/>
      <c r="AJH2458" s="121"/>
      <c r="AJI2458" s="121"/>
      <c r="AJJ2458" s="121"/>
      <c r="AJK2458" s="121"/>
      <c r="AJL2458" s="121"/>
      <c r="AJM2458" s="121"/>
      <c r="AJN2458" s="121"/>
      <c r="AJO2458" s="121"/>
      <c r="AJP2458" s="121"/>
      <c r="AJQ2458" s="121"/>
      <c r="AJR2458" s="121"/>
      <c r="AJS2458" s="121"/>
      <c r="AJT2458" s="121"/>
      <c r="AJU2458" s="121"/>
      <c r="AJV2458" s="121"/>
      <c r="AJW2458" s="121"/>
      <c r="AJX2458" s="121"/>
      <c r="AJY2458" s="121"/>
      <c r="AJZ2458" s="121"/>
      <c r="AKA2458" s="121"/>
      <c r="AKB2458" s="121"/>
      <c r="AKC2458" s="121"/>
      <c r="AKD2458" s="121"/>
      <c r="AKE2458" s="121"/>
      <c r="AKF2458" s="121"/>
      <c r="AKG2458" s="121"/>
      <c r="AKH2458" s="121"/>
      <c r="AKI2458" s="121"/>
      <c r="AKJ2458" s="121"/>
      <c r="AKK2458" s="121"/>
      <c r="AKL2458" s="121"/>
      <c r="AKM2458" s="121"/>
      <c r="AKN2458" s="121"/>
      <c r="AKO2458" s="121"/>
      <c r="AKP2458" s="121"/>
      <c r="AKQ2458" s="121"/>
      <c r="AKR2458" s="121"/>
      <c r="AKS2458" s="121"/>
      <c r="AKT2458" s="121"/>
      <c r="AKU2458" s="121"/>
      <c r="AKV2458" s="121"/>
      <c r="AKW2458" s="121"/>
      <c r="AKX2458" s="121"/>
      <c r="AKY2458" s="121"/>
      <c r="AKZ2458" s="121"/>
      <c r="ALA2458" s="121"/>
      <c r="ALB2458" s="121"/>
      <c r="ALC2458" s="121"/>
      <c r="ALD2458" s="121"/>
      <c r="ALE2458" s="121"/>
      <c r="ALF2458" s="121"/>
      <c r="ALG2458" s="121"/>
      <c r="ALH2458" s="121"/>
      <c r="ALI2458" s="121"/>
      <c r="ALJ2458" s="121"/>
      <c r="ALK2458" s="121"/>
      <c r="ALL2458" s="121"/>
      <c r="ALM2458" s="121"/>
      <c r="ALN2458" s="121"/>
      <c r="ALO2458" s="121"/>
      <c r="ALP2458" s="121"/>
      <c r="ALQ2458" s="121"/>
      <c r="ALR2458" s="121"/>
      <c r="ALS2458" s="121"/>
      <c r="ALT2458" s="121"/>
      <c r="ALU2458" s="121"/>
      <c r="ALV2458" s="121"/>
      <c r="ALW2458" s="121"/>
      <c r="ALX2458" s="121"/>
      <c r="ALY2458" s="121"/>
      <c r="ALZ2458" s="121"/>
      <c r="AMA2458" s="121"/>
      <c r="AMB2458" s="121"/>
      <c r="AMC2458" s="121"/>
      <c r="AMD2458" s="121"/>
      <c r="AME2458" s="121"/>
      <c r="AMF2458" s="121"/>
      <c r="AMG2458" s="121"/>
      <c r="AMH2458" s="121"/>
      <c r="AMI2458" s="121"/>
      <c r="AMJ2458" s="121"/>
      <c r="AMK2458" s="121"/>
    </row>
    <row r="2459" spans="1:1025" s="108" customFormat="1" ht="43.2">
      <c r="A2459" s="15">
        <v>2456</v>
      </c>
      <c r="B2459" s="16" t="s">
        <v>4341</v>
      </c>
      <c r="C2459" s="16" t="s">
        <v>6089</v>
      </c>
      <c r="D2459" s="16" t="s">
        <v>6090</v>
      </c>
      <c r="E2459" s="16" t="s">
        <v>4460</v>
      </c>
      <c r="F2459" s="16" t="s">
        <v>938</v>
      </c>
      <c r="G2459" s="16" t="s">
        <v>1053</v>
      </c>
      <c r="H2459" s="16" t="s">
        <v>4461</v>
      </c>
      <c r="I2459" s="16" t="s">
        <v>4462</v>
      </c>
      <c r="J2459" s="16" t="s">
        <v>6094</v>
      </c>
      <c r="K2459" s="16" t="s">
        <v>4463</v>
      </c>
      <c r="L2459" s="16" t="s">
        <v>4464</v>
      </c>
      <c r="M2459" s="16"/>
      <c r="N2459" s="121"/>
      <c r="O2459" s="121"/>
      <c r="P2459" s="121"/>
      <c r="Q2459" s="121"/>
      <c r="R2459" s="121"/>
      <c r="S2459" s="121"/>
      <c r="T2459" s="121"/>
      <c r="U2459" s="121"/>
      <c r="V2459" s="121"/>
      <c r="W2459" s="121"/>
      <c r="X2459" s="121"/>
      <c r="Y2459" s="121"/>
      <c r="Z2459" s="121"/>
      <c r="AA2459" s="121"/>
      <c r="AB2459" s="121"/>
      <c r="AC2459" s="121"/>
      <c r="AD2459" s="121"/>
      <c r="AE2459" s="121"/>
      <c r="AF2459" s="121"/>
      <c r="AG2459" s="121"/>
      <c r="AH2459" s="121"/>
      <c r="AI2459" s="121"/>
      <c r="AJ2459" s="121"/>
      <c r="AK2459" s="121"/>
      <c r="AL2459" s="121"/>
      <c r="AM2459" s="121"/>
      <c r="AN2459" s="121"/>
      <c r="AO2459" s="121"/>
      <c r="AP2459" s="121"/>
      <c r="AQ2459" s="121"/>
      <c r="AR2459" s="121"/>
      <c r="AS2459" s="121"/>
      <c r="AT2459" s="121"/>
      <c r="AU2459" s="121"/>
      <c r="AV2459" s="121"/>
      <c r="AW2459" s="121"/>
      <c r="AX2459" s="121"/>
      <c r="AY2459" s="121"/>
      <c r="AZ2459" s="121"/>
      <c r="BA2459" s="121"/>
      <c r="BB2459" s="121"/>
      <c r="BC2459" s="121"/>
      <c r="BD2459" s="121"/>
      <c r="BE2459" s="121"/>
      <c r="BF2459" s="121"/>
      <c r="BG2459" s="121"/>
      <c r="BH2459" s="121"/>
      <c r="BI2459" s="121"/>
      <c r="BJ2459" s="121"/>
      <c r="BK2459" s="121"/>
      <c r="BL2459" s="121"/>
      <c r="BM2459" s="121"/>
      <c r="BN2459" s="121"/>
      <c r="BO2459" s="121"/>
      <c r="BP2459" s="121"/>
      <c r="BQ2459" s="121"/>
      <c r="BR2459" s="121"/>
      <c r="BS2459" s="121"/>
      <c r="BT2459" s="121"/>
      <c r="BU2459" s="121"/>
      <c r="BV2459" s="121"/>
      <c r="BW2459" s="121"/>
      <c r="BX2459" s="121"/>
      <c r="BY2459" s="121"/>
      <c r="BZ2459" s="121"/>
      <c r="CA2459" s="121"/>
      <c r="CB2459" s="121"/>
      <c r="CC2459" s="121"/>
      <c r="CD2459" s="121"/>
      <c r="CE2459" s="121"/>
      <c r="CF2459" s="121"/>
      <c r="CG2459" s="121"/>
      <c r="CH2459" s="121"/>
      <c r="CI2459" s="121"/>
      <c r="CJ2459" s="121"/>
      <c r="CK2459" s="121"/>
      <c r="CL2459" s="121"/>
      <c r="CM2459" s="121"/>
      <c r="CN2459" s="121"/>
      <c r="CO2459" s="121"/>
      <c r="CP2459" s="121"/>
      <c r="CQ2459" s="121"/>
      <c r="CR2459" s="121"/>
      <c r="CS2459" s="121"/>
      <c r="CT2459" s="121"/>
      <c r="CU2459" s="121"/>
      <c r="CV2459" s="121"/>
      <c r="CW2459" s="121"/>
      <c r="CX2459" s="121"/>
      <c r="CY2459" s="121"/>
      <c r="CZ2459" s="121"/>
      <c r="DA2459" s="121"/>
      <c r="DB2459" s="121"/>
      <c r="DC2459" s="121"/>
      <c r="DD2459" s="121"/>
      <c r="DE2459" s="121"/>
      <c r="DF2459" s="121"/>
      <c r="DG2459" s="121"/>
      <c r="DH2459" s="121"/>
      <c r="DI2459" s="121"/>
      <c r="DJ2459" s="121"/>
      <c r="DK2459" s="121"/>
      <c r="DL2459" s="121"/>
      <c r="DM2459" s="121"/>
      <c r="DN2459" s="121"/>
      <c r="DO2459" s="121"/>
      <c r="DP2459" s="121"/>
      <c r="DQ2459" s="121"/>
      <c r="DR2459" s="121"/>
      <c r="DS2459" s="121"/>
      <c r="DT2459" s="121"/>
      <c r="DU2459" s="121"/>
      <c r="DV2459" s="121"/>
      <c r="DW2459" s="121"/>
      <c r="DX2459" s="121"/>
      <c r="DY2459" s="121"/>
      <c r="DZ2459" s="121"/>
      <c r="EA2459" s="121"/>
      <c r="EB2459" s="121"/>
      <c r="EC2459" s="121"/>
      <c r="ED2459" s="121"/>
      <c r="EE2459" s="121"/>
      <c r="EF2459" s="121"/>
      <c r="EG2459" s="121"/>
      <c r="EH2459" s="121"/>
      <c r="EI2459" s="121"/>
      <c r="EJ2459" s="121"/>
      <c r="EK2459" s="121"/>
      <c r="EL2459" s="121"/>
      <c r="EM2459" s="121"/>
      <c r="EN2459" s="121"/>
      <c r="EO2459" s="121"/>
      <c r="EP2459" s="121"/>
      <c r="EQ2459" s="121"/>
      <c r="ER2459" s="121"/>
      <c r="ES2459" s="121"/>
      <c r="ET2459" s="121"/>
      <c r="EU2459" s="121"/>
      <c r="EV2459" s="121"/>
      <c r="EW2459" s="121"/>
      <c r="EX2459" s="121"/>
      <c r="EY2459" s="121"/>
      <c r="EZ2459" s="121"/>
      <c r="FA2459" s="121"/>
      <c r="FB2459" s="121"/>
      <c r="FC2459" s="121"/>
      <c r="FD2459" s="121"/>
      <c r="FE2459" s="121"/>
      <c r="FF2459" s="121"/>
      <c r="FG2459" s="121"/>
      <c r="FH2459" s="121"/>
      <c r="FI2459" s="121"/>
      <c r="FJ2459" s="121"/>
      <c r="FK2459" s="121"/>
      <c r="FL2459" s="121"/>
      <c r="FM2459" s="121"/>
      <c r="FN2459" s="121"/>
      <c r="FO2459" s="121"/>
      <c r="FP2459" s="121"/>
      <c r="FQ2459" s="121"/>
      <c r="FR2459" s="121"/>
      <c r="FS2459" s="121"/>
      <c r="FT2459" s="121"/>
      <c r="FU2459" s="121"/>
      <c r="FV2459" s="121"/>
      <c r="FW2459" s="121"/>
      <c r="FX2459" s="121"/>
      <c r="FY2459" s="121"/>
      <c r="FZ2459" s="121"/>
      <c r="GA2459" s="121"/>
      <c r="GB2459" s="121"/>
      <c r="GC2459" s="121"/>
      <c r="GD2459" s="121"/>
      <c r="GE2459" s="121"/>
      <c r="GF2459" s="121"/>
      <c r="GG2459" s="121"/>
      <c r="GH2459" s="121"/>
      <c r="GI2459" s="121"/>
      <c r="GJ2459" s="121"/>
      <c r="GK2459" s="121"/>
      <c r="GL2459" s="121"/>
      <c r="GM2459" s="121"/>
      <c r="GN2459" s="121"/>
      <c r="GO2459" s="121"/>
      <c r="GP2459" s="121"/>
      <c r="GQ2459" s="121"/>
      <c r="GR2459" s="121"/>
      <c r="GS2459" s="121"/>
      <c r="GT2459" s="121"/>
      <c r="GU2459" s="121"/>
      <c r="GV2459" s="121"/>
      <c r="GW2459" s="121"/>
      <c r="GX2459" s="121"/>
      <c r="GY2459" s="121"/>
      <c r="GZ2459" s="121"/>
      <c r="HA2459" s="121"/>
      <c r="HB2459" s="121"/>
      <c r="HC2459" s="121"/>
      <c r="HD2459" s="121"/>
      <c r="HE2459" s="121"/>
      <c r="HF2459" s="121"/>
      <c r="HG2459" s="121"/>
      <c r="HH2459" s="121"/>
      <c r="HI2459" s="121"/>
      <c r="HJ2459" s="121"/>
      <c r="HK2459" s="121"/>
      <c r="HL2459" s="121"/>
      <c r="HM2459" s="121"/>
      <c r="HN2459" s="121"/>
      <c r="HO2459" s="121"/>
      <c r="HP2459" s="121"/>
      <c r="HQ2459" s="121"/>
      <c r="HR2459" s="121"/>
      <c r="HS2459" s="121"/>
      <c r="HT2459" s="121"/>
      <c r="HU2459" s="121"/>
      <c r="HV2459" s="121"/>
      <c r="HW2459" s="121"/>
      <c r="HX2459" s="121"/>
      <c r="HY2459" s="121"/>
      <c r="HZ2459" s="121"/>
      <c r="IA2459" s="121"/>
      <c r="IB2459" s="121"/>
      <c r="IC2459" s="121"/>
      <c r="ID2459" s="121"/>
      <c r="IE2459" s="121"/>
      <c r="IF2459" s="121"/>
      <c r="IG2459" s="121"/>
      <c r="IH2459" s="121"/>
      <c r="II2459" s="121"/>
      <c r="IJ2459" s="121"/>
      <c r="IK2459" s="121"/>
      <c r="IL2459" s="121"/>
      <c r="IM2459" s="121"/>
      <c r="IN2459" s="121"/>
      <c r="IO2459" s="121"/>
      <c r="IP2459" s="121"/>
      <c r="IQ2459" s="121"/>
      <c r="IR2459" s="121"/>
      <c r="IS2459" s="121"/>
      <c r="IT2459" s="121"/>
      <c r="IU2459" s="121"/>
      <c r="IV2459" s="121"/>
      <c r="IW2459" s="121"/>
      <c r="IX2459" s="121"/>
      <c r="IY2459" s="121"/>
      <c r="IZ2459" s="121"/>
      <c r="JA2459" s="121"/>
      <c r="JB2459" s="121"/>
      <c r="JC2459" s="121"/>
      <c r="JD2459" s="121"/>
      <c r="JE2459" s="121"/>
      <c r="JF2459" s="121"/>
      <c r="JG2459" s="121"/>
      <c r="JH2459" s="121"/>
      <c r="JI2459" s="121"/>
      <c r="JJ2459" s="121"/>
      <c r="JK2459" s="121"/>
      <c r="JL2459" s="121"/>
      <c r="JM2459" s="121"/>
      <c r="JN2459" s="121"/>
      <c r="JO2459" s="121"/>
      <c r="JP2459" s="121"/>
      <c r="JQ2459" s="121"/>
      <c r="JR2459" s="121"/>
      <c r="JS2459" s="121"/>
      <c r="JT2459" s="121"/>
      <c r="JU2459" s="121"/>
      <c r="JV2459" s="121"/>
      <c r="JW2459" s="121"/>
      <c r="JX2459" s="121"/>
      <c r="JY2459" s="121"/>
      <c r="JZ2459" s="121"/>
      <c r="KA2459" s="121"/>
      <c r="KB2459" s="121"/>
      <c r="KC2459" s="121"/>
      <c r="KD2459" s="121"/>
      <c r="KE2459" s="121"/>
      <c r="KF2459" s="121"/>
      <c r="KG2459" s="121"/>
      <c r="KH2459" s="121"/>
      <c r="KI2459" s="121"/>
      <c r="KJ2459" s="121"/>
      <c r="KK2459" s="121"/>
      <c r="KL2459" s="121"/>
      <c r="KM2459" s="121"/>
      <c r="KN2459" s="121"/>
      <c r="KO2459" s="121"/>
      <c r="KP2459" s="121"/>
      <c r="KQ2459" s="121"/>
      <c r="KR2459" s="121"/>
      <c r="KS2459" s="121"/>
      <c r="KT2459" s="121"/>
      <c r="KU2459" s="121"/>
      <c r="KV2459" s="121"/>
      <c r="KW2459" s="121"/>
      <c r="KX2459" s="121"/>
      <c r="KY2459" s="121"/>
      <c r="KZ2459" s="121"/>
      <c r="LA2459" s="121"/>
      <c r="LB2459" s="121"/>
      <c r="LC2459" s="121"/>
      <c r="LD2459" s="121"/>
      <c r="LE2459" s="121"/>
      <c r="LF2459" s="121"/>
      <c r="LG2459" s="121"/>
      <c r="LH2459" s="121"/>
      <c r="LI2459" s="121"/>
      <c r="LJ2459" s="121"/>
      <c r="LK2459" s="121"/>
      <c r="LL2459" s="121"/>
      <c r="LM2459" s="121"/>
      <c r="LN2459" s="121"/>
      <c r="LO2459" s="121"/>
      <c r="LP2459" s="121"/>
      <c r="LQ2459" s="121"/>
      <c r="LR2459" s="121"/>
      <c r="LS2459" s="121"/>
      <c r="LT2459" s="121"/>
      <c r="LU2459" s="121"/>
      <c r="LV2459" s="121"/>
      <c r="LW2459" s="121"/>
      <c r="LX2459" s="121"/>
      <c r="LY2459" s="121"/>
      <c r="LZ2459" s="121"/>
      <c r="MA2459" s="121"/>
      <c r="MB2459" s="121"/>
      <c r="MC2459" s="121"/>
      <c r="MD2459" s="121"/>
      <c r="ME2459" s="121"/>
      <c r="MF2459" s="121"/>
      <c r="MG2459" s="121"/>
      <c r="MH2459" s="121"/>
      <c r="MI2459" s="121"/>
      <c r="MJ2459" s="121"/>
      <c r="MK2459" s="121"/>
      <c r="ML2459" s="121"/>
      <c r="MM2459" s="121"/>
      <c r="MN2459" s="121"/>
      <c r="MO2459" s="121"/>
      <c r="MP2459" s="121"/>
      <c r="MQ2459" s="121"/>
      <c r="MR2459" s="121"/>
      <c r="MS2459" s="121"/>
      <c r="MT2459" s="121"/>
      <c r="MU2459" s="121"/>
      <c r="MV2459" s="121"/>
      <c r="MW2459" s="121"/>
      <c r="MX2459" s="121"/>
      <c r="MY2459" s="121"/>
      <c r="MZ2459" s="121"/>
      <c r="NA2459" s="121"/>
      <c r="NB2459" s="121"/>
      <c r="NC2459" s="121"/>
      <c r="ND2459" s="121"/>
      <c r="NE2459" s="121"/>
      <c r="NF2459" s="121"/>
      <c r="NG2459" s="121"/>
      <c r="NH2459" s="121"/>
      <c r="NI2459" s="121"/>
      <c r="NJ2459" s="121"/>
      <c r="NK2459" s="121"/>
      <c r="NL2459" s="121"/>
      <c r="NM2459" s="121"/>
      <c r="NN2459" s="121"/>
      <c r="NO2459" s="121"/>
      <c r="NP2459" s="121"/>
      <c r="NQ2459" s="121"/>
      <c r="NR2459" s="121"/>
      <c r="NS2459" s="121"/>
      <c r="NT2459" s="121"/>
      <c r="NU2459" s="121"/>
      <c r="NV2459" s="121"/>
      <c r="NW2459" s="121"/>
      <c r="NX2459" s="121"/>
      <c r="NY2459" s="121"/>
      <c r="NZ2459" s="121"/>
      <c r="OA2459" s="121"/>
      <c r="OB2459" s="121"/>
      <c r="OC2459" s="121"/>
      <c r="OD2459" s="121"/>
      <c r="OE2459" s="121"/>
      <c r="OF2459" s="121"/>
      <c r="OG2459" s="121"/>
      <c r="OH2459" s="121"/>
      <c r="OI2459" s="121"/>
      <c r="OJ2459" s="121"/>
      <c r="OK2459" s="121"/>
      <c r="OL2459" s="121"/>
      <c r="OM2459" s="121"/>
      <c r="ON2459" s="121"/>
      <c r="OO2459" s="121"/>
      <c r="OP2459" s="121"/>
      <c r="OQ2459" s="121"/>
      <c r="OR2459" s="121"/>
      <c r="OS2459" s="121"/>
      <c r="OT2459" s="121"/>
      <c r="OU2459" s="121"/>
      <c r="OV2459" s="121"/>
      <c r="OW2459" s="121"/>
      <c r="OX2459" s="121"/>
      <c r="OY2459" s="121"/>
      <c r="OZ2459" s="121"/>
      <c r="PA2459" s="121"/>
      <c r="PB2459" s="121"/>
      <c r="PC2459" s="121"/>
      <c r="PD2459" s="121"/>
      <c r="PE2459" s="121"/>
      <c r="PF2459" s="121"/>
      <c r="PG2459" s="121"/>
      <c r="PH2459" s="121"/>
      <c r="PI2459" s="121"/>
      <c r="PJ2459" s="121"/>
      <c r="PK2459" s="121"/>
      <c r="PL2459" s="121"/>
      <c r="PM2459" s="121"/>
      <c r="PN2459" s="121"/>
      <c r="PO2459" s="121"/>
      <c r="PP2459" s="121"/>
      <c r="PQ2459" s="121"/>
      <c r="PR2459" s="121"/>
      <c r="PS2459" s="121"/>
      <c r="PT2459" s="121"/>
      <c r="PU2459" s="121"/>
      <c r="PV2459" s="121"/>
      <c r="PW2459" s="121"/>
      <c r="PX2459" s="121"/>
      <c r="PY2459" s="121"/>
      <c r="PZ2459" s="121"/>
      <c r="QA2459" s="121"/>
      <c r="QB2459" s="121"/>
      <c r="QC2459" s="121"/>
      <c r="QD2459" s="121"/>
      <c r="QE2459" s="121"/>
      <c r="QF2459" s="121"/>
      <c r="QG2459" s="121"/>
      <c r="QH2459" s="121"/>
      <c r="QI2459" s="121"/>
      <c r="QJ2459" s="121"/>
      <c r="QK2459" s="121"/>
      <c r="QL2459" s="121"/>
      <c r="QM2459" s="121"/>
      <c r="QN2459" s="121"/>
      <c r="QO2459" s="121"/>
      <c r="QP2459" s="121"/>
      <c r="QQ2459" s="121"/>
      <c r="QR2459" s="121"/>
      <c r="QS2459" s="121"/>
      <c r="QT2459" s="121"/>
      <c r="QU2459" s="121"/>
      <c r="QV2459" s="121"/>
      <c r="QW2459" s="121"/>
      <c r="QX2459" s="121"/>
      <c r="QY2459" s="121"/>
      <c r="QZ2459" s="121"/>
      <c r="RA2459" s="121"/>
      <c r="RB2459" s="121"/>
      <c r="RC2459" s="121"/>
      <c r="RD2459" s="121"/>
      <c r="RE2459" s="121"/>
      <c r="RF2459" s="121"/>
      <c r="RG2459" s="121"/>
      <c r="RH2459" s="121"/>
      <c r="RI2459" s="121"/>
      <c r="RJ2459" s="121"/>
      <c r="RK2459" s="121"/>
      <c r="RL2459" s="121"/>
      <c r="RM2459" s="121"/>
      <c r="RN2459" s="121"/>
      <c r="RO2459" s="121"/>
      <c r="RP2459" s="121"/>
      <c r="RQ2459" s="121"/>
      <c r="RR2459" s="121"/>
      <c r="RS2459" s="121"/>
      <c r="RT2459" s="121"/>
      <c r="RU2459" s="121"/>
      <c r="RV2459" s="121"/>
      <c r="RW2459" s="121"/>
      <c r="RX2459" s="121"/>
      <c r="RY2459" s="121"/>
      <c r="RZ2459" s="121"/>
      <c r="SA2459" s="121"/>
      <c r="SB2459" s="121"/>
      <c r="SC2459" s="121"/>
      <c r="SD2459" s="121"/>
      <c r="SE2459" s="121"/>
      <c r="SF2459" s="121"/>
      <c r="SG2459" s="121"/>
      <c r="SH2459" s="121"/>
      <c r="SI2459" s="121"/>
      <c r="SJ2459" s="121"/>
      <c r="SK2459" s="121"/>
      <c r="SL2459" s="121"/>
      <c r="SM2459" s="121"/>
      <c r="SN2459" s="121"/>
      <c r="SO2459" s="121"/>
      <c r="SP2459" s="121"/>
      <c r="SQ2459" s="121"/>
      <c r="SR2459" s="121"/>
      <c r="SS2459" s="121"/>
      <c r="ST2459" s="121"/>
      <c r="SU2459" s="121"/>
      <c r="SV2459" s="121"/>
      <c r="SW2459" s="121"/>
      <c r="SX2459" s="121"/>
      <c r="SY2459" s="121"/>
      <c r="SZ2459" s="121"/>
      <c r="TA2459" s="121"/>
      <c r="TB2459" s="121"/>
      <c r="TC2459" s="121"/>
      <c r="TD2459" s="121"/>
      <c r="TE2459" s="121"/>
      <c r="TF2459" s="121"/>
      <c r="TG2459" s="121"/>
      <c r="TH2459" s="121"/>
      <c r="TI2459" s="121"/>
      <c r="TJ2459" s="121"/>
      <c r="TK2459" s="121"/>
      <c r="TL2459" s="121"/>
      <c r="TM2459" s="121"/>
      <c r="TN2459" s="121"/>
      <c r="TO2459" s="121"/>
      <c r="TP2459" s="121"/>
      <c r="TQ2459" s="121"/>
      <c r="TR2459" s="121"/>
      <c r="TS2459" s="121"/>
      <c r="TT2459" s="121"/>
      <c r="TU2459" s="121"/>
      <c r="TV2459" s="121"/>
      <c r="TW2459" s="121"/>
      <c r="TX2459" s="121"/>
      <c r="TY2459" s="121"/>
      <c r="TZ2459" s="121"/>
      <c r="UA2459" s="121"/>
      <c r="UB2459" s="121"/>
      <c r="UC2459" s="121"/>
      <c r="UD2459" s="121"/>
      <c r="UE2459" s="121"/>
      <c r="UF2459" s="121"/>
      <c r="UG2459" s="121"/>
      <c r="UH2459" s="121"/>
      <c r="UI2459" s="121"/>
      <c r="UJ2459" s="121"/>
      <c r="UK2459" s="121"/>
      <c r="UL2459" s="121"/>
      <c r="UM2459" s="121"/>
      <c r="UN2459" s="121"/>
      <c r="UO2459" s="121"/>
      <c r="UP2459" s="121"/>
      <c r="UQ2459" s="121"/>
      <c r="UR2459" s="121"/>
      <c r="US2459" s="121"/>
      <c r="UT2459" s="121"/>
      <c r="UU2459" s="121"/>
      <c r="UV2459" s="121"/>
      <c r="UW2459" s="121"/>
      <c r="UX2459" s="121"/>
      <c r="UY2459" s="121"/>
      <c r="UZ2459" s="121"/>
      <c r="VA2459" s="121"/>
      <c r="VB2459" s="121"/>
      <c r="VC2459" s="121"/>
      <c r="VD2459" s="121"/>
      <c r="VE2459" s="121"/>
      <c r="VF2459" s="121"/>
      <c r="VG2459" s="121"/>
      <c r="VH2459" s="121"/>
      <c r="VI2459" s="121"/>
      <c r="VJ2459" s="121"/>
      <c r="VK2459" s="121"/>
      <c r="VL2459" s="121"/>
      <c r="VM2459" s="121"/>
      <c r="VN2459" s="121"/>
      <c r="VO2459" s="121"/>
      <c r="VP2459" s="121"/>
      <c r="VQ2459" s="121"/>
      <c r="VR2459" s="121"/>
      <c r="VS2459" s="121"/>
      <c r="VT2459" s="121"/>
      <c r="VU2459" s="121"/>
      <c r="VV2459" s="121"/>
      <c r="VW2459" s="121"/>
      <c r="VX2459" s="121"/>
      <c r="VY2459" s="121"/>
      <c r="VZ2459" s="121"/>
      <c r="WA2459" s="121"/>
      <c r="WB2459" s="121"/>
      <c r="WC2459" s="121"/>
      <c r="WD2459" s="121"/>
      <c r="WE2459" s="121"/>
      <c r="WF2459" s="121"/>
      <c r="WG2459" s="121"/>
      <c r="WH2459" s="121"/>
      <c r="WI2459" s="121"/>
      <c r="WJ2459" s="121"/>
      <c r="WK2459" s="121"/>
      <c r="WL2459" s="121"/>
      <c r="WM2459" s="121"/>
      <c r="WN2459" s="121"/>
      <c r="WO2459" s="121"/>
      <c r="WP2459" s="121"/>
      <c r="WQ2459" s="121"/>
      <c r="WR2459" s="121"/>
      <c r="WS2459" s="121"/>
      <c r="WT2459" s="121"/>
      <c r="WU2459" s="121"/>
      <c r="WV2459" s="121"/>
      <c r="WW2459" s="121"/>
      <c r="WX2459" s="121"/>
      <c r="WY2459" s="121"/>
      <c r="WZ2459" s="121"/>
      <c r="XA2459" s="121"/>
      <c r="XB2459" s="121"/>
      <c r="XC2459" s="121"/>
      <c r="XD2459" s="121"/>
      <c r="XE2459" s="121"/>
      <c r="XF2459" s="121"/>
      <c r="XG2459" s="121"/>
      <c r="XH2459" s="121"/>
      <c r="XI2459" s="121"/>
      <c r="XJ2459" s="121"/>
      <c r="XK2459" s="121"/>
      <c r="XL2459" s="121"/>
      <c r="XM2459" s="121"/>
      <c r="XN2459" s="121"/>
      <c r="XO2459" s="121"/>
      <c r="XP2459" s="121"/>
      <c r="XQ2459" s="121"/>
      <c r="XR2459" s="121"/>
      <c r="XS2459" s="121"/>
      <c r="XT2459" s="121"/>
      <c r="XU2459" s="121"/>
      <c r="XV2459" s="121"/>
      <c r="XW2459" s="121"/>
      <c r="XX2459" s="121"/>
      <c r="XY2459" s="121"/>
      <c r="XZ2459" s="121"/>
      <c r="YA2459" s="121"/>
      <c r="YB2459" s="121"/>
      <c r="YC2459" s="121"/>
      <c r="YD2459" s="121"/>
      <c r="YE2459" s="121"/>
      <c r="YF2459" s="121"/>
      <c r="YG2459" s="121"/>
      <c r="YH2459" s="121"/>
      <c r="YI2459" s="121"/>
      <c r="YJ2459" s="121"/>
      <c r="YK2459" s="121"/>
      <c r="YL2459" s="121"/>
      <c r="YM2459" s="121"/>
      <c r="YN2459" s="121"/>
      <c r="YO2459" s="121"/>
      <c r="YP2459" s="121"/>
      <c r="YQ2459" s="121"/>
      <c r="YR2459" s="121"/>
      <c r="YS2459" s="121"/>
      <c r="YT2459" s="121"/>
      <c r="YU2459" s="121"/>
      <c r="YV2459" s="121"/>
      <c r="YW2459" s="121"/>
      <c r="YX2459" s="121"/>
      <c r="YY2459" s="121"/>
      <c r="YZ2459" s="121"/>
      <c r="ZA2459" s="121"/>
      <c r="ZB2459" s="121"/>
      <c r="ZC2459" s="121"/>
      <c r="ZD2459" s="121"/>
      <c r="ZE2459" s="121"/>
      <c r="ZF2459" s="121"/>
      <c r="ZG2459" s="121"/>
      <c r="ZH2459" s="121"/>
      <c r="ZI2459" s="121"/>
      <c r="ZJ2459" s="121"/>
      <c r="ZK2459" s="121"/>
      <c r="ZL2459" s="121"/>
      <c r="ZM2459" s="121"/>
      <c r="ZN2459" s="121"/>
      <c r="ZO2459" s="121"/>
      <c r="ZP2459" s="121"/>
      <c r="ZQ2459" s="121"/>
      <c r="ZR2459" s="121"/>
      <c r="ZS2459" s="121"/>
      <c r="ZT2459" s="121"/>
      <c r="ZU2459" s="121"/>
      <c r="ZV2459" s="121"/>
      <c r="ZW2459" s="121"/>
      <c r="ZX2459" s="121"/>
      <c r="ZY2459" s="121"/>
      <c r="ZZ2459" s="121"/>
      <c r="AAA2459" s="121"/>
      <c r="AAB2459" s="121"/>
      <c r="AAC2459" s="121"/>
      <c r="AAD2459" s="121"/>
      <c r="AAE2459" s="121"/>
      <c r="AAF2459" s="121"/>
      <c r="AAG2459" s="121"/>
      <c r="AAH2459" s="121"/>
      <c r="AAI2459" s="121"/>
      <c r="AAJ2459" s="121"/>
      <c r="AAK2459" s="121"/>
      <c r="AAL2459" s="121"/>
      <c r="AAM2459" s="121"/>
      <c r="AAN2459" s="121"/>
      <c r="AAO2459" s="121"/>
      <c r="AAP2459" s="121"/>
      <c r="AAQ2459" s="121"/>
      <c r="AAR2459" s="121"/>
      <c r="AAS2459" s="121"/>
      <c r="AAT2459" s="121"/>
      <c r="AAU2459" s="121"/>
      <c r="AAV2459" s="121"/>
      <c r="AAW2459" s="121"/>
      <c r="AAX2459" s="121"/>
      <c r="AAY2459" s="121"/>
      <c r="AAZ2459" s="121"/>
      <c r="ABA2459" s="121"/>
      <c r="ABB2459" s="121"/>
      <c r="ABC2459" s="121"/>
      <c r="ABD2459" s="121"/>
      <c r="ABE2459" s="121"/>
      <c r="ABF2459" s="121"/>
      <c r="ABG2459" s="121"/>
      <c r="ABH2459" s="121"/>
      <c r="ABI2459" s="121"/>
      <c r="ABJ2459" s="121"/>
      <c r="ABK2459" s="121"/>
      <c r="ABL2459" s="121"/>
      <c r="ABM2459" s="121"/>
      <c r="ABN2459" s="121"/>
      <c r="ABO2459" s="121"/>
      <c r="ABP2459" s="121"/>
      <c r="ABQ2459" s="121"/>
      <c r="ABR2459" s="121"/>
      <c r="ABS2459" s="121"/>
      <c r="ABT2459" s="121"/>
      <c r="ABU2459" s="121"/>
      <c r="ABV2459" s="121"/>
      <c r="ABW2459" s="121"/>
      <c r="ABX2459" s="121"/>
      <c r="ABY2459" s="121"/>
      <c r="ABZ2459" s="121"/>
      <c r="ACA2459" s="121"/>
      <c r="ACB2459" s="121"/>
      <c r="ACC2459" s="121"/>
      <c r="ACD2459" s="121"/>
      <c r="ACE2459" s="121"/>
      <c r="ACF2459" s="121"/>
      <c r="ACG2459" s="121"/>
      <c r="ACH2459" s="121"/>
      <c r="ACI2459" s="121"/>
      <c r="ACJ2459" s="121"/>
      <c r="ACK2459" s="121"/>
      <c r="ACL2459" s="121"/>
      <c r="ACM2459" s="121"/>
      <c r="ACN2459" s="121"/>
      <c r="ACO2459" s="121"/>
      <c r="ACP2459" s="121"/>
      <c r="ACQ2459" s="121"/>
      <c r="ACR2459" s="121"/>
      <c r="ACS2459" s="121"/>
      <c r="ACT2459" s="121"/>
      <c r="ACU2459" s="121"/>
      <c r="ACV2459" s="121"/>
      <c r="ACW2459" s="121"/>
      <c r="ACX2459" s="121"/>
      <c r="ACY2459" s="121"/>
      <c r="ACZ2459" s="121"/>
      <c r="ADA2459" s="121"/>
      <c r="ADB2459" s="121"/>
      <c r="ADC2459" s="121"/>
      <c r="ADD2459" s="121"/>
      <c r="ADE2459" s="121"/>
      <c r="ADF2459" s="121"/>
      <c r="ADG2459" s="121"/>
      <c r="ADH2459" s="121"/>
      <c r="ADI2459" s="121"/>
      <c r="ADJ2459" s="121"/>
      <c r="ADK2459" s="121"/>
      <c r="ADL2459" s="121"/>
      <c r="ADM2459" s="121"/>
      <c r="ADN2459" s="121"/>
      <c r="ADO2459" s="121"/>
      <c r="ADP2459" s="121"/>
      <c r="ADQ2459" s="121"/>
      <c r="ADR2459" s="121"/>
      <c r="ADS2459" s="121"/>
      <c r="ADT2459" s="121"/>
      <c r="ADU2459" s="121"/>
      <c r="ADV2459" s="121"/>
      <c r="ADW2459" s="121"/>
      <c r="ADX2459" s="121"/>
      <c r="ADY2459" s="121"/>
      <c r="ADZ2459" s="121"/>
      <c r="AEA2459" s="121"/>
      <c r="AEB2459" s="121"/>
      <c r="AEC2459" s="121"/>
      <c r="AED2459" s="121"/>
      <c r="AEE2459" s="121"/>
      <c r="AEF2459" s="121"/>
      <c r="AEG2459" s="121"/>
      <c r="AEH2459" s="121"/>
      <c r="AEI2459" s="121"/>
      <c r="AEJ2459" s="121"/>
      <c r="AEK2459" s="121"/>
      <c r="AEL2459" s="121"/>
      <c r="AEM2459" s="121"/>
      <c r="AEN2459" s="121"/>
      <c r="AEO2459" s="121"/>
      <c r="AEP2459" s="121"/>
      <c r="AEQ2459" s="121"/>
      <c r="AER2459" s="121"/>
      <c r="AES2459" s="121"/>
      <c r="AET2459" s="121"/>
      <c r="AEU2459" s="121"/>
      <c r="AEV2459" s="121"/>
      <c r="AEW2459" s="121"/>
      <c r="AEX2459" s="121"/>
      <c r="AEY2459" s="121"/>
      <c r="AEZ2459" s="121"/>
      <c r="AFA2459" s="121"/>
      <c r="AFB2459" s="121"/>
      <c r="AFC2459" s="121"/>
      <c r="AFD2459" s="121"/>
      <c r="AFE2459" s="121"/>
      <c r="AFF2459" s="121"/>
      <c r="AFG2459" s="121"/>
      <c r="AFH2459" s="121"/>
      <c r="AFI2459" s="121"/>
      <c r="AFJ2459" s="121"/>
      <c r="AFK2459" s="121"/>
      <c r="AFL2459" s="121"/>
      <c r="AFM2459" s="121"/>
      <c r="AFN2459" s="121"/>
      <c r="AFO2459" s="121"/>
      <c r="AFP2459" s="121"/>
      <c r="AFQ2459" s="121"/>
      <c r="AFR2459" s="121"/>
      <c r="AFS2459" s="121"/>
      <c r="AFT2459" s="121"/>
      <c r="AFU2459" s="121"/>
      <c r="AFV2459" s="121"/>
      <c r="AFW2459" s="121"/>
      <c r="AFX2459" s="121"/>
      <c r="AFY2459" s="121"/>
      <c r="AFZ2459" s="121"/>
      <c r="AGA2459" s="121"/>
      <c r="AGB2459" s="121"/>
      <c r="AGC2459" s="121"/>
      <c r="AGD2459" s="121"/>
      <c r="AGE2459" s="121"/>
      <c r="AGF2459" s="121"/>
      <c r="AGG2459" s="121"/>
      <c r="AGH2459" s="121"/>
      <c r="AGI2459" s="121"/>
      <c r="AGJ2459" s="121"/>
      <c r="AGK2459" s="121"/>
      <c r="AGL2459" s="121"/>
      <c r="AGM2459" s="121"/>
      <c r="AGN2459" s="121"/>
      <c r="AGO2459" s="121"/>
      <c r="AGP2459" s="121"/>
      <c r="AGQ2459" s="121"/>
      <c r="AGR2459" s="121"/>
      <c r="AGS2459" s="121"/>
      <c r="AGT2459" s="121"/>
      <c r="AGU2459" s="121"/>
      <c r="AGV2459" s="121"/>
      <c r="AGW2459" s="121"/>
      <c r="AGX2459" s="121"/>
      <c r="AGY2459" s="121"/>
      <c r="AGZ2459" s="121"/>
      <c r="AHA2459" s="121"/>
      <c r="AHB2459" s="121"/>
      <c r="AHC2459" s="121"/>
      <c r="AHD2459" s="121"/>
      <c r="AHE2459" s="121"/>
      <c r="AHF2459" s="121"/>
      <c r="AHG2459" s="121"/>
      <c r="AHH2459" s="121"/>
      <c r="AHI2459" s="121"/>
      <c r="AHJ2459" s="121"/>
      <c r="AHK2459" s="121"/>
      <c r="AHL2459" s="121"/>
      <c r="AHM2459" s="121"/>
      <c r="AHN2459" s="121"/>
      <c r="AHO2459" s="121"/>
      <c r="AHP2459" s="121"/>
      <c r="AHQ2459" s="121"/>
      <c r="AHR2459" s="121"/>
      <c r="AHS2459" s="121"/>
      <c r="AHT2459" s="121"/>
      <c r="AHU2459" s="121"/>
      <c r="AHV2459" s="121"/>
      <c r="AHW2459" s="121"/>
      <c r="AHX2459" s="121"/>
      <c r="AHY2459" s="121"/>
      <c r="AHZ2459" s="121"/>
      <c r="AIA2459" s="121"/>
      <c r="AIB2459" s="121"/>
      <c r="AIC2459" s="121"/>
      <c r="AID2459" s="121"/>
      <c r="AIE2459" s="121"/>
      <c r="AIF2459" s="121"/>
      <c r="AIG2459" s="121"/>
      <c r="AIH2459" s="121"/>
      <c r="AII2459" s="121"/>
      <c r="AIJ2459" s="121"/>
      <c r="AIK2459" s="121"/>
      <c r="AIL2459" s="121"/>
      <c r="AIM2459" s="121"/>
      <c r="AIN2459" s="121"/>
      <c r="AIO2459" s="121"/>
      <c r="AIP2459" s="121"/>
      <c r="AIQ2459" s="121"/>
      <c r="AIR2459" s="121"/>
      <c r="AIS2459" s="121"/>
      <c r="AIT2459" s="121"/>
      <c r="AIU2459" s="121"/>
      <c r="AIV2459" s="121"/>
      <c r="AIW2459" s="121"/>
      <c r="AIX2459" s="121"/>
      <c r="AIY2459" s="121"/>
      <c r="AIZ2459" s="121"/>
      <c r="AJA2459" s="121"/>
      <c r="AJB2459" s="121"/>
      <c r="AJC2459" s="121"/>
      <c r="AJD2459" s="121"/>
      <c r="AJE2459" s="121"/>
      <c r="AJF2459" s="121"/>
      <c r="AJG2459" s="121"/>
      <c r="AJH2459" s="121"/>
      <c r="AJI2459" s="121"/>
      <c r="AJJ2459" s="121"/>
      <c r="AJK2459" s="121"/>
      <c r="AJL2459" s="121"/>
      <c r="AJM2459" s="121"/>
      <c r="AJN2459" s="121"/>
      <c r="AJO2459" s="121"/>
      <c r="AJP2459" s="121"/>
      <c r="AJQ2459" s="121"/>
      <c r="AJR2459" s="121"/>
      <c r="AJS2459" s="121"/>
      <c r="AJT2459" s="121"/>
      <c r="AJU2459" s="121"/>
      <c r="AJV2459" s="121"/>
      <c r="AJW2459" s="121"/>
      <c r="AJX2459" s="121"/>
      <c r="AJY2459" s="121"/>
      <c r="AJZ2459" s="121"/>
      <c r="AKA2459" s="121"/>
      <c r="AKB2459" s="121"/>
      <c r="AKC2459" s="121"/>
      <c r="AKD2459" s="121"/>
      <c r="AKE2459" s="121"/>
      <c r="AKF2459" s="121"/>
      <c r="AKG2459" s="121"/>
      <c r="AKH2459" s="121"/>
      <c r="AKI2459" s="121"/>
      <c r="AKJ2459" s="121"/>
      <c r="AKK2459" s="121"/>
      <c r="AKL2459" s="121"/>
      <c r="AKM2459" s="121"/>
      <c r="AKN2459" s="121"/>
      <c r="AKO2459" s="121"/>
      <c r="AKP2459" s="121"/>
      <c r="AKQ2459" s="121"/>
      <c r="AKR2459" s="121"/>
      <c r="AKS2459" s="121"/>
      <c r="AKT2459" s="121"/>
      <c r="AKU2459" s="121"/>
      <c r="AKV2459" s="121"/>
      <c r="AKW2459" s="121"/>
      <c r="AKX2459" s="121"/>
      <c r="AKY2459" s="121"/>
      <c r="AKZ2459" s="121"/>
      <c r="ALA2459" s="121"/>
      <c r="ALB2459" s="121"/>
      <c r="ALC2459" s="121"/>
      <c r="ALD2459" s="121"/>
      <c r="ALE2459" s="121"/>
      <c r="ALF2459" s="121"/>
      <c r="ALG2459" s="121"/>
      <c r="ALH2459" s="121"/>
      <c r="ALI2459" s="121"/>
      <c r="ALJ2459" s="121"/>
      <c r="ALK2459" s="121"/>
      <c r="ALL2459" s="121"/>
      <c r="ALM2459" s="121"/>
      <c r="ALN2459" s="121"/>
      <c r="ALO2459" s="121"/>
      <c r="ALP2459" s="121"/>
      <c r="ALQ2459" s="121"/>
      <c r="ALR2459" s="121"/>
      <c r="ALS2459" s="121"/>
      <c r="ALT2459" s="121"/>
      <c r="ALU2459" s="121"/>
      <c r="ALV2459" s="121"/>
      <c r="ALW2459" s="121"/>
      <c r="ALX2459" s="121"/>
      <c r="ALY2459" s="121"/>
      <c r="ALZ2459" s="121"/>
      <c r="AMA2459" s="121"/>
      <c r="AMB2459" s="121"/>
      <c r="AMC2459" s="121"/>
      <c r="AMD2459" s="121"/>
      <c r="AME2459" s="121"/>
      <c r="AMF2459" s="121"/>
      <c r="AMG2459" s="121"/>
      <c r="AMH2459" s="121"/>
      <c r="AMI2459" s="121"/>
      <c r="AMJ2459" s="121"/>
      <c r="AMK2459" s="121"/>
    </row>
    <row r="2460" spans="1:1025" s="108" customFormat="1" ht="43.2">
      <c r="A2460" s="15">
        <v>2457</v>
      </c>
      <c r="B2460" s="16" t="s">
        <v>4341</v>
      </c>
      <c r="C2460" s="16" t="s">
        <v>6089</v>
      </c>
      <c r="D2460" s="16" t="s">
        <v>6090</v>
      </c>
      <c r="E2460" s="16" t="s">
        <v>6127</v>
      </c>
      <c r="F2460" s="16" t="s">
        <v>938</v>
      </c>
      <c r="G2460" s="16" t="s">
        <v>1046</v>
      </c>
      <c r="H2460" s="16" t="s">
        <v>6128</v>
      </c>
      <c r="I2460" s="16" t="s">
        <v>6129</v>
      </c>
      <c r="J2460" s="16" t="s">
        <v>6094</v>
      </c>
      <c r="K2460" s="16"/>
      <c r="L2460" s="16"/>
      <c r="M2460" s="16"/>
      <c r="N2460" s="121"/>
      <c r="O2460" s="121"/>
      <c r="P2460" s="121"/>
      <c r="Q2460" s="121"/>
      <c r="R2460" s="121"/>
      <c r="S2460" s="121"/>
      <c r="T2460" s="121"/>
      <c r="U2460" s="121"/>
      <c r="V2460" s="121"/>
      <c r="W2460" s="121"/>
      <c r="X2460" s="121"/>
      <c r="Y2460" s="121"/>
      <c r="Z2460" s="121"/>
      <c r="AA2460" s="121"/>
      <c r="AB2460" s="121"/>
      <c r="AC2460" s="121"/>
      <c r="AD2460" s="121"/>
      <c r="AE2460" s="121"/>
      <c r="AF2460" s="121"/>
      <c r="AG2460" s="121"/>
      <c r="AH2460" s="121"/>
      <c r="AI2460" s="121"/>
      <c r="AJ2460" s="121"/>
      <c r="AK2460" s="121"/>
      <c r="AL2460" s="121"/>
      <c r="AM2460" s="121"/>
      <c r="AN2460" s="121"/>
      <c r="AO2460" s="121"/>
      <c r="AP2460" s="121"/>
      <c r="AQ2460" s="121"/>
      <c r="AR2460" s="121"/>
      <c r="AS2460" s="121"/>
      <c r="AT2460" s="121"/>
      <c r="AU2460" s="121"/>
      <c r="AV2460" s="121"/>
      <c r="AW2460" s="121"/>
      <c r="AX2460" s="121"/>
      <c r="AY2460" s="121"/>
      <c r="AZ2460" s="121"/>
      <c r="BA2460" s="121"/>
      <c r="BB2460" s="121"/>
      <c r="BC2460" s="121"/>
      <c r="BD2460" s="121"/>
      <c r="BE2460" s="121"/>
      <c r="BF2460" s="121"/>
      <c r="BG2460" s="121"/>
      <c r="BH2460" s="121"/>
      <c r="BI2460" s="121"/>
      <c r="BJ2460" s="121"/>
      <c r="BK2460" s="121"/>
      <c r="BL2460" s="121"/>
      <c r="BM2460" s="121"/>
      <c r="BN2460" s="121"/>
      <c r="BO2460" s="121"/>
      <c r="BP2460" s="121"/>
      <c r="BQ2460" s="121"/>
      <c r="BR2460" s="121"/>
      <c r="BS2460" s="121"/>
      <c r="BT2460" s="121"/>
      <c r="BU2460" s="121"/>
      <c r="BV2460" s="121"/>
      <c r="BW2460" s="121"/>
      <c r="BX2460" s="121"/>
      <c r="BY2460" s="121"/>
      <c r="BZ2460" s="121"/>
      <c r="CA2460" s="121"/>
      <c r="CB2460" s="121"/>
      <c r="CC2460" s="121"/>
      <c r="CD2460" s="121"/>
      <c r="CE2460" s="121"/>
      <c r="CF2460" s="121"/>
      <c r="CG2460" s="121"/>
      <c r="CH2460" s="121"/>
      <c r="CI2460" s="121"/>
      <c r="CJ2460" s="121"/>
      <c r="CK2460" s="121"/>
      <c r="CL2460" s="121"/>
      <c r="CM2460" s="121"/>
      <c r="CN2460" s="121"/>
      <c r="CO2460" s="121"/>
      <c r="CP2460" s="121"/>
      <c r="CQ2460" s="121"/>
      <c r="CR2460" s="121"/>
      <c r="CS2460" s="121"/>
      <c r="CT2460" s="121"/>
      <c r="CU2460" s="121"/>
      <c r="CV2460" s="121"/>
      <c r="CW2460" s="121"/>
      <c r="CX2460" s="121"/>
      <c r="CY2460" s="121"/>
      <c r="CZ2460" s="121"/>
      <c r="DA2460" s="121"/>
      <c r="DB2460" s="121"/>
      <c r="DC2460" s="121"/>
      <c r="DD2460" s="121"/>
      <c r="DE2460" s="121"/>
      <c r="DF2460" s="121"/>
      <c r="DG2460" s="121"/>
      <c r="DH2460" s="121"/>
      <c r="DI2460" s="121"/>
      <c r="DJ2460" s="121"/>
      <c r="DK2460" s="121"/>
      <c r="DL2460" s="121"/>
      <c r="DM2460" s="121"/>
      <c r="DN2460" s="121"/>
      <c r="DO2460" s="121"/>
      <c r="DP2460" s="121"/>
      <c r="DQ2460" s="121"/>
      <c r="DR2460" s="121"/>
      <c r="DS2460" s="121"/>
      <c r="DT2460" s="121"/>
      <c r="DU2460" s="121"/>
      <c r="DV2460" s="121"/>
      <c r="DW2460" s="121"/>
      <c r="DX2460" s="121"/>
      <c r="DY2460" s="121"/>
      <c r="DZ2460" s="121"/>
      <c r="EA2460" s="121"/>
      <c r="EB2460" s="121"/>
      <c r="EC2460" s="121"/>
      <c r="ED2460" s="121"/>
      <c r="EE2460" s="121"/>
      <c r="EF2460" s="121"/>
      <c r="EG2460" s="121"/>
      <c r="EH2460" s="121"/>
      <c r="EI2460" s="121"/>
      <c r="EJ2460" s="121"/>
      <c r="EK2460" s="121"/>
      <c r="EL2460" s="121"/>
      <c r="EM2460" s="121"/>
      <c r="EN2460" s="121"/>
      <c r="EO2460" s="121"/>
      <c r="EP2460" s="121"/>
      <c r="EQ2460" s="121"/>
      <c r="ER2460" s="121"/>
      <c r="ES2460" s="121"/>
      <c r="ET2460" s="121"/>
      <c r="EU2460" s="121"/>
      <c r="EV2460" s="121"/>
      <c r="EW2460" s="121"/>
      <c r="EX2460" s="121"/>
      <c r="EY2460" s="121"/>
      <c r="EZ2460" s="121"/>
      <c r="FA2460" s="121"/>
      <c r="FB2460" s="121"/>
      <c r="FC2460" s="121"/>
      <c r="FD2460" s="121"/>
      <c r="FE2460" s="121"/>
      <c r="FF2460" s="121"/>
      <c r="FG2460" s="121"/>
      <c r="FH2460" s="121"/>
      <c r="FI2460" s="121"/>
      <c r="FJ2460" s="121"/>
      <c r="FK2460" s="121"/>
      <c r="FL2460" s="121"/>
      <c r="FM2460" s="121"/>
      <c r="FN2460" s="121"/>
      <c r="FO2460" s="121"/>
      <c r="FP2460" s="121"/>
      <c r="FQ2460" s="121"/>
      <c r="FR2460" s="121"/>
      <c r="FS2460" s="121"/>
      <c r="FT2460" s="121"/>
      <c r="FU2460" s="121"/>
      <c r="FV2460" s="121"/>
      <c r="FW2460" s="121"/>
      <c r="FX2460" s="121"/>
      <c r="FY2460" s="121"/>
      <c r="FZ2460" s="121"/>
      <c r="GA2460" s="121"/>
      <c r="GB2460" s="121"/>
      <c r="GC2460" s="121"/>
      <c r="GD2460" s="121"/>
      <c r="GE2460" s="121"/>
      <c r="GF2460" s="121"/>
      <c r="GG2460" s="121"/>
      <c r="GH2460" s="121"/>
      <c r="GI2460" s="121"/>
      <c r="GJ2460" s="121"/>
      <c r="GK2460" s="121"/>
      <c r="GL2460" s="121"/>
      <c r="GM2460" s="121"/>
      <c r="GN2460" s="121"/>
      <c r="GO2460" s="121"/>
      <c r="GP2460" s="121"/>
      <c r="GQ2460" s="121"/>
      <c r="GR2460" s="121"/>
      <c r="GS2460" s="121"/>
      <c r="GT2460" s="121"/>
      <c r="GU2460" s="121"/>
      <c r="GV2460" s="121"/>
      <c r="GW2460" s="121"/>
      <c r="GX2460" s="121"/>
      <c r="GY2460" s="121"/>
      <c r="GZ2460" s="121"/>
      <c r="HA2460" s="121"/>
      <c r="HB2460" s="121"/>
      <c r="HC2460" s="121"/>
      <c r="HD2460" s="121"/>
      <c r="HE2460" s="121"/>
      <c r="HF2460" s="121"/>
      <c r="HG2460" s="121"/>
      <c r="HH2460" s="121"/>
      <c r="HI2460" s="121"/>
      <c r="HJ2460" s="121"/>
      <c r="HK2460" s="121"/>
      <c r="HL2460" s="121"/>
      <c r="HM2460" s="121"/>
      <c r="HN2460" s="121"/>
      <c r="HO2460" s="121"/>
      <c r="HP2460" s="121"/>
      <c r="HQ2460" s="121"/>
      <c r="HR2460" s="121"/>
      <c r="HS2460" s="121"/>
      <c r="HT2460" s="121"/>
      <c r="HU2460" s="121"/>
      <c r="HV2460" s="121"/>
      <c r="HW2460" s="121"/>
      <c r="HX2460" s="121"/>
      <c r="HY2460" s="121"/>
      <c r="HZ2460" s="121"/>
      <c r="IA2460" s="121"/>
      <c r="IB2460" s="121"/>
      <c r="IC2460" s="121"/>
      <c r="ID2460" s="121"/>
      <c r="IE2460" s="121"/>
      <c r="IF2460" s="121"/>
      <c r="IG2460" s="121"/>
      <c r="IH2460" s="121"/>
      <c r="II2460" s="121"/>
      <c r="IJ2460" s="121"/>
      <c r="IK2460" s="121"/>
      <c r="IL2460" s="121"/>
      <c r="IM2460" s="121"/>
      <c r="IN2460" s="121"/>
      <c r="IO2460" s="121"/>
      <c r="IP2460" s="121"/>
      <c r="IQ2460" s="121"/>
      <c r="IR2460" s="121"/>
      <c r="IS2460" s="121"/>
      <c r="IT2460" s="121"/>
      <c r="IU2460" s="121"/>
      <c r="IV2460" s="121"/>
      <c r="IW2460" s="121"/>
      <c r="IX2460" s="121"/>
      <c r="IY2460" s="121"/>
      <c r="IZ2460" s="121"/>
      <c r="JA2460" s="121"/>
      <c r="JB2460" s="121"/>
      <c r="JC2460" s="121"/>
      <c r="JD2460" s="121"/>
      <c r="JE2460" s="121"/>
      <c r="JF2460" s="121"/>
      <c r="JG2460" s="121"/>
      <c r="JH2460" s="121"/>
      <c r="JI2460" s="121"/>
      <c r="JJ2460" s="121"/>
      <c r="JK2460" s="121"/>
      <c r="JL2460" s="121"/>
      <c r="JM2460" s="121"/>
      <c r="JN2460" s="121"/>
      <c r="JO2460" s="121"/>
      <c r="JP2460" s="121"/>
      <c r="JQ2460" s="121"/>
      <c r="JR2460" s="121"/>
      <c r="JS2460" s="121"/>
      <c r="JT2460" s="121"/>
      <c r="JU2460" s="121"/>
      <c r="JV2460" s="121"/>
      <c r="JW2460" s="121"/>
      <c r="JX2460" s="121"/>
      <c r="JY2460" s="121"/>
      <c r="JZ2460" s="121"/>
      <c r="KA2460" s="121"/>
      <c r="KB2460" s="121"/>
      <c r="KC2460" s="121"/>
      <c r="KD2460" s="121"/>
      <c r="KE2460" s="121"/>
      <c r="KF2460" s="121"/>
      <c r="KG2460" s="121"/>
      <c r="KH2460" s="121"/>
      <c r="KI2460" s="121"/>
      <c r="KJ2460" s="121"/>
      <c r="KK2460" s="121"/>
      <c r="KL2460" s="121"/>
      <c r="KM2460" s="121"/>
      <c r="KN2460" s="121"/>
      <c r="KO2460" s="121"/>
      <c r="KP2460" s="121"/>
      <c r="KQ2460" s="121"/>
      <c r="KR2460" s="121"/>
      <c r="KS2460" s="121"/>
      <c r="KT2460" s="121"/>
      <c r="KU2460" s="121"/>
      <c r="KV2460" s="121"/>
      <c r="KW2460" s="121"/>
      <c r="KX2460" s="121"/>
      <c r="KY2460" s="121"/>
      <c r="KZ2460" s="121"/>
      <c r="LA2460" s="121"/>
      <c r="LB2460" s="121"/>
      <c r="LC2460" s="121"/>
      <c r="LD2460" s="121"/>
      <c r="LE2460" s="121"/>
      <c r="LF2460" s="121"/>
      <c r="LG2460" s="121"/>
      <c r="LH2460" s="121"/>
      <c r="LI2460" s="121"/>
      <c r="LJ2460" s="121"/>
      <c r="LK2460" s="121"/>
      <c r="LL2460" s="121"/>
      <c r="LM2460" s="121"/>
      <c r="LN2460" s="121"/>
      <c r="LO2460" s="121"/>
      <c r="LP2460" s="121"/>
      <c r="LQ2460" s="121"/>
      <c r="LR2460" s="121"/>
      <c r="LS2460" s="121"/>
      <c r="LT2460" s="121"/>
      <c r="LU2460" s="121"/>
      <c r="LV2460" s="121"/>
      <c r="LW2460" s="121"/>
      <c r="LX2460" s="121"/>
      <c r="LY2460" s="121"/>
      <c r="LZ2460" s="121"/>
      <c r="MA2460" s="121"/>
      <c r="MB2460" s="121"/>
      <c r="MC2460" s="121"/>
      <c r="MD2460" s="121"/>
      <c r="ME2460" s="121"/>
      <c r="MF2460" s="121"/>
      <c r="MG2460" s="121"/>
      <c r="MH2460" s="121"/>
      <c r="MI2460" s="121"/>
      <c r="MJ2460" s="121"/>
      <c r="MK2460" s="121"/>
      <c r="ML2460" s="121"/>
      <c r="MM2460" s="121"/>
      <c r="MN2460" s="121"/>
      <c r="MO2460" s="121"/>
      <c r="MP2460" s="121"/>
      <c r="MQ2460" s="121"/>
      <c r="MR2460" s="121"/>
      <c r="MS2460" s="121"/>
      <c r="MT2460" s="121"/>
      <c r="MU2460" s="121"/>
      <c r="MV2460" s="121"/>
      <c r="MW2460" s="121"/>
      <c r="MX2460" s="121"/>
      <c r="MY2460" s="121"/>
      <c r="MZ2460" s="121"/>
      <c r="NA2460" s="121"/>
      <c r="NB2460" s="121"/>
      <c r="NC2460" s="121"/>
      <c r="ND2460" s="121"/>
      <c r="NE2460" s="121"/>
      <c r="NF2460" s="121"/>
      <c r="NG2460" s="121"/>
      <c r="NH2460" s="121"/>
      <c r="NI2460" s="121"/>
      <c r="NJ2460" s="121"/>
      <c r="NK2460" s="121"/>
      <c r="NL2460" s="121"/>
      <c r="NM2460" s="121"/>
      <c r="NN2460" s="121"/>
      <c r="NO2460" s="121"/>
      <c r="NP2460" s="121"/>
      <c r="NQ2460" s="121"/>
      <c r="NR2460" s="121"/>
      <c r="NS2460" s="121"/>
      <c r="NT2460" s="121"/>
      <c r="NU2460" s="121"/>
      <c r="NV2460" s="121"/>
      <c r="NW2460" s="121"/>
      <c r="NX2460" s="121"/>
      <c r="NY2460" s="121"/>
      <c r="NZ2460" s="121"/>
      <c r="OA2460" s="121"/>
      <c r="OB2460" s="121"/>
      <c r="OC2460" s="121"/>
      <c r="OD2460" s="121"/>
      <c r="OE2460" s="121"/>
      <c r="OF2460" s="121"/>
      <c r="OG2460" s="121"/>
      <c r="OH2460" s="121"/>
      <c r="OI2460" s="121"/>
      <c r="OJ2460" s="121"/>
      <c r="OK2460" s="121"/>
      <c r="OL2460" s="121"/>
      <c r="OM2460" s="121"/>
      <c r="ON2460" s="121"/>
      <c r="OO2460" s="121"/>
      <c r="OP2460" s="121"/>
      <c r="OQ2460" s="121"/>
      <c r="OR2460" s="121"/>
      <c r="OS2460" s="121"/>
      <c r="OT2460" s="121"/>
      <c r="OU2460" s="121"/>
      <c r="OV2460" s="121"/>
      <c r="OW2460" s="121"/>
      <c r="OX2460" s="121"/>
      <c r="OY2460" s="121"/>
      <c r="OZ2460" s="121"/>
      <c r="PA2460" s="121"/>
      <c r="PB2460" s="121"/>
      <c r="PC2460" s="121"/>
      <c r="PD2460" s="121"/>
      <c r="PE2460" s="121"/>
      <c r="PF2460" s="121"/>
      <c r="PG2460" s="121"/>
      <c r="PH2460" s="121"/>
      <c r="PI2460" s="121"/>
      <c r="PJ2460" s="121"/>
      <c r="PK2460" s="121"/>
      <c r="PL2460" s="121"/>
      <c r="PM2460" s="121"/>
      <c r="PN2460" s="121"/>
      <c r="PO2460" s="121"/>
      <c r="PP2460" s="121"/>
      <c r="PQ2460" s="121"/>
      <c r="PR2460" s="121"/>
      <c r="PS2460" s="121"/>
      <c r="PT2460" s="121"/>
      <c r="PU2460" s="121"/>
      <c r="PV2460" s="121"/>
      <c r="PW2460" s="121"/>
      <c r="PX2460" s="121"/>
      <c r="PY2460" s="121"/>
      <c r="PZ2460" s="121"/>
      <c r="QA2460" s="121"/>
      <c r="QB2460" s="121"/>
      <c r="QC2460" s="121"/>
      <c r="QD2460" s="121"/>
      <c r="QE2460" s="121"/>
      <c r="QF2460" s="121"/>
      <c r="QG2460" s="121"/>
      <c r="QH2460" s="121"/>
      <c r="QI2460" s="121"/>
      <c r="QJ2460" s="121"/>
      <c r="QK2460" s="121"/>
      <c r="QL2460" s="121"/>
      <c r="QM2460" s="121"/>
      <c r="QN2460" s="121"/>
      <c r="QO2460" s="121"/>
      <c r="QP2460" s="121"/>
      <c r="QQ2460" s="121"/>
      <c r="QR2460" s="121"/>
      <c r="QS2460" s="121"/>
      <c r="QT2460" s="121"/>
      <c r="QU2460" s="121"/>
      <c r="QV2460" s="121"/>
      <c r="QW2460" s="121"/>
      <c r="QX2460" s="121"/>
      <c r="QY2460" s="121"/>
      <c r="QZ2460" s="121"/>
      <c r="RA2460" s="121"/>
      <c r="RB2460" s="121"/>
      <c r="RC2460" s="121"/>
      <c r="RD2460" s="121"/>
      <c r="RE2460" s="121"/>
      <c r="RF2460" s="121"/>
      <c r="RG2460" s="121"/>
      <c r="RH2460" s="121"/>
      <c r="RI2460" s="121"/>
      <c r="RJ2460" s="121"/>
      <c r="RK2460" s="121"/>
      <c r="RL2460" s="121"/>
      <c r="RM2460" s="121"/>
      <c r="RN2460" s="121"/>
      <c r="RO2460" s="121"/>
      <c r="RP2460" s="121"/>
      <c r="RQ2460" s="121"/>
      <c r="RR2460" s="121"/>
      <c r="RS2460" s="121"/>
      <c r="RT2460" s="121"/>
      <c r="RU2460" s="121"/>
      <c r="RV2460" s="121"/>
      <c r="RW2460" s="121"/>
      <c r="RX2460" s="121"/>
      <c r="RY2460" s="121"/>
      <c r="RZ2460" s="121"/>
      <c r="SA2460" s="121"/>
      <c r="SB2460" s="121"/>
      <c r="SC2460" s="121"/>
      <c r="SD2460" s="121"/>
      <c r="SE2460" s="121"/>
      <c r="SF2460" s="121"/>
      <c r="SG2460" s="121"/>
      <c r="SH2460" s="121"/>
      <c r="SI2460" s="121"/>
      <c r="SJ2460" s="121"/>
      <c r="SK2460" s="121"/>
      <c r="SL2460" s="121"/>
      <c r="SM2460" s="121"/>
      <c r="SN2460" s="121"/>
      <c r="SO2460" s="121"/>
      <c r="SP2460" s="121"/>
      <c r="SQ2460" s="121"/>
      <c r="SR2460" s="121"/>
      <c r="SS2460" s="121"/>
      <c r="ST2460" s="121"/>
      <c r="SU2460" s="121"/>
      <c r="SV2460" s="121"/>
      <c r="SW2460" s="121"/>
      <c r="SX2460" s="121"/>
      <c r="SY2460" s="121"/>
      <c r="SZ2460" s="121"/>
      <c r="TA2460" s="121"/>
      <c r="TB2460" s="121"/>
      <c r="TC2460" s="121"/>
      <c r="TD2460" s="121"/>
      <c r="TE2460" s="121"/>
      <c r="TF2460" s="121"/>
      <c r="TG2460" s="121"/>
      <c r="TH2460" s="121"/>
      <c r="TI2460" s="121"/>
      <c r="TJ2460" s="121"/>
      <c r="TK2460" s="121"/>
      <c r="TL2460" s="121"/>
      <c r="TM2460" s="121"/>
      <c r="TN2460" s="121"/>
      <c r="TO2460" s="121"/>
      <c r="TP2460" s="121"/>
      <c r="TQ2460" s="121"/>
      <c r="TR2460" s="121"/>
      <c r="TS2460" s="121"/>
      <c r="TT2460" s="121"/>
      <c r="TU2460" s="121"/>
      <c r="TV2460" s="121"/>
      <c r="TW2460" s="121"/>
      <c r="TX2460" s="121"/>
      <c r="TY2460" s="121"/>
      <c r="TZ2460" s="121"/>
      <c r="UA2460" s="121"/>
      <c r="UB2460" s="121"/>
      <c r="UC2460" s="121"/>
      <c r="UD2460" s="121"/>
      <c r="UE2460" s="121"/>
      <c r="UF2460" s="121"/>
      <c r="UG2460" s="121"/>
      <c r="UH2460" s="121"/>
      <c r="UI2460" s="121"/>
      <c r="UJ2460" s="121"/>
      <c r="UK2460" s="121"/>
      <c r="UL2460" s="121"/>
      <c r="UM2460" s="121"/>
      <c r="UN2460" s="121"/>
      <c r="UO2460" s="121"/>
      <c r="UP2460" s="121"/>
      <c r="UQ2460" s="121"/>
      <c r="UR2460" s="121"/>
      <c r="US2460" s="121"/>
      <c r="UT2460" s="121"/>
      <c r="UU2460" s="121"/>
      <c r="UV2460" s="121"/>
      <c r="UW2460" s="121"/>
      <c r="UX2460" s="121"/>
      <c r="UY2460" s="121"/>
      <c r="UZ2460" s="121"/>
      <c r="VA2460" s="121"/>
      <c r="VB2460" s="121"/>
      <c r="VC2460" s="121"/>
      <c r="VD2460" s="121"/>
      <c r="VE2460" s="121"/>
      <c r="VF2460" s="121"/>
      <c r="VG2460" s="121"/>
      <c r="VH2460" s="121"/>
      <c r="VI2460" s="121"/>
      <c r="VJ2460" s="121"/>
      <c r="VK2460" s="121"/>
      <c r="VL2460" s="121"/>
      <c r="VM2460" s="121"/>
      <c r="VN2460" s="121"/>
      <c r="VO2460" s="121"/>
      <c r="VP2460" s="121"/>
      <c r="VQ2460" s="121"/>
      <c r="VR2460" s="121"/>
      <c r="VS2460" s="121"/>
      <c r="VT2460" s="121"/>
      <c r="VU2460" s="121"/>
      <c r="VV2460" s="121"/>
      <c r="VW2460" s="121"/>
      <c r="VX2460" s="121"/>
      <c r="VY2460" s="121"/>
      <c r="VZ2460" s="121"/>
      <c r="WA2460" s="121"/>
      <c r="WB2460" s="121"/>
      <c r="WC2460" s="121"/>
      <c r="WD2460" s="121"/>
      <c r="WE2460" s="121"/>
      <c r="WF2460" s="121"/>
      <c r="WG2460" s="121"/>
      <c r="WH2460" s="121"/>
      <c r="WI2460" s="121"/>
      <c r="WJ2460" s="121"/>
      <c r="WK2460" s="121"/>
      <c r="WL2460" s="121"/>
      <c r="WM2460" s="121"/>
      <c r="WN2460" s="121"/>
      <c r="WO2460" s="121"/>
      <c r="WP2460" s="121"/>
      <c r="WQ2460" s="121"/>
      <c r="WR2460" s="121"/>
      <c r="WS2460" s="121"/>
      <c r="WT2460" s="121"/>
      <c r="WU2460" s="121"/>
      <c r="WV2460" s="121"/>
      <c r="WW2460" s="121"/>
      <c r="WX2460" s="121"/>
      <c r="WY2460" s="121"/>
      <c r="WZ2460" s="121"/>
      <c r="XA2460" s="121"/>
      <c r="XB2460" s="121"/>
      <c r="XC2460" s="121"/>
      <c r="XD2460" s="121"/>
      <c r="XE2460" s="121"/>
      <c r="XF2460" s="121"/>
      <c r="XG2460" s="121"/>
      <c r="XH2460" s="121"/>
      <c r="XI2460" s="121"/>
      <c r="XJ2460" s="121"/>
      <c r="XK2460" s="121"/>
      <c r="XL2460" s="121"/>
      <c r="XM2460" s="121"/>
      <c r="XN2460" s="121"/>
      <c r="XO2460" s="121"/>
      <c r="XP2460" s="121"/>
      <c r="XQ2460" s="121"/>
      <c r="XR2460" s="121"/>
      <c r="XS2460" s="121"/>
      <c r="XT2460" s="121"/>
      <c r="XU2460" s="121"/>
      <c r="XV2460" s="121"/>
      <c r="XW2460" s="121"/>
      <c r="XX2460" s="121"/>
      <c r="XY2460" s="121"/>
      <c r="XZ2460" s="121"/>
      <c r="YA2460" s="121"/>
      <c r="YB2460" s="121"/>
      <c r="YC2460" s="121"/>
      <c r="YD2460" s="121"/>
      <c r="YE2460" s="121"/>
      <c r="YF2460" s="121"/>
      <c r="YG2460" s="121"/>
      <c r="YH2460" s="121"/>
      <c r="YI2460" s="121"/>
      <c r="YJ2460" s="121"/>
      <c r="YK2460" s="121"/>
      <c r="YL2460" s="121"/>
      <c r="YM2460" s="121"/>
      <c r="YN2460" s="121"/>
      <c r="YO2460" s="121"/>
      <c r="YP2460" s="121"/>
      <c r="YQ2460" s="121"/>
      <c r="YR2460" s="121"/>
      <c r="YS2460" s="121"/>
      <c r="YT2460" s="121"/>
      <c r="YU2460" s="121"/>
      <c r="YV2460" s="121"/>
      <c r="YW2460" s="121"/>
      <c r="YX2460" s="121"/>
      <c r="YY2460" s="121"/>
      <c r="YZ2460" s="121"/>
      <c r="ZA2460" s="121"/>
      <c r="ZB2460" s="121"/>
      <c r="ZC2460" s="121"/>
      <c r="ZD2460" s="121"/>
      <c r="ZE2460" s="121"/>
      <c r="ZF2460" s="121"/>
      <c r="ZG2460" s="121"/>
      <c r="ZH2460" s="121"/>
      <c r="ZI2460" s="121"/>
      <c r="ZJ2460" s="121"/>
      <c r="ZK2460" s="121"/>
      <c r="ZL2460" s="121"/>
      <c r="ZM2460" s="121"/>
      <c r="ZN2460" s="121"/>
      <c r="ZO2460" s="121"/>
      <c r="ZP2460" s="121"/>
      <c r="ZQ2460" s="121"/>
      <c r="ZR2460" s="121"/>
      <c r="ZS2460" s="121"/>
      <c r="ZT2460" s="121"/>
      <c r="ZU2460" s="121"/>
      <c r="ZV2460" s="121"/>
      <c r="ZW2460" s="121"/>
      <c r="ZX2460" s="121"/>
      <c r="ZY2460" s="121"/>
      <c r="ZZ2460" s="121"/>
      <c r="AAA2460" s="121"/>
      <c r="AAB2460" s="121"/>
      <c r="AAC2460" s="121"/>
      <c r="AAD2460" s="121"/>
      <c r="AAE2460" s="121"/>
      <c r="AAF2460" s="121"/>
      <c r="AAG2460" s="121"/>
      <c r="AAH2460" s="121"/>
      <c r="AAI2460" s="121"/>
      <c r="AAJ2460" s="121"/>
      <c r="AAK2460" s="121"/>
      <c r="AAL2460" s="121"/>
      <c r="AAM2460" s="121"/>
      <c r="AAN2460" s="121"/>
      <c r="AAO2460" s="121"/>
      <c r="AAP2460" s="121"/>
      <c r="AAQ2460" s="121"/>
      <c r="AAR2460" s="121"/>
      <c r="AAS2460" s="121"/>
      <c r="AAT2460" s="121"/>
      <c r="AAU2460" s="121"/>
      <c r="AAV2460" s="121"/>
      <c r="AAW2460" s="121"/>
      <c r="AAX2460" s="121"/>
      <c r="AAY2460" s="121"/>
      <c r="AAZ2460" s="121"/>
      <c r="ABA2460" s="121"/>
      <c r="ABB2460" s="121"/>
      <c r="ABC2460" s="121"/>
      <c r="ABD2460" s="121"/>
      <c r="ABE2460" s="121"/>
      <c r="ABF2460" s="121"/>
      <c r="ABG2460" s="121"/>
      <c r="ABH2460" s="121"/>
      <c r="ABI2460" s="121"/>
      <c r="ABJ2460" s="121"/>
      <c r="ABK2460" s="121"/>
      <c r="ABL2460" s="121"/>
      <c r="ABM2460" s="121"/>
      <c r="ABN2460" s="121"/>
      <c r="ABO2460" s="121"/>
      <c r="ABP2460" s="121"/>
      <c r="ABQ2460" s="121"/>
      <c r="ABR2460" s="121"/>
      <c r="ABS2460" s="121"/>
      <c r="ABT2460" s="121"/>
      <c r="ABU2460" s="121"/>
      <c r="ABV2460" s="121"/>
      <c r="ABW2460" s="121"/>
      <c r="ABX2460" s="121"/>
      <c r="ABY2460" s="121"/>
      <c r="ABZ2460" s="121"/>
      <c r="ACA2460" s="121"/>
      <c r="ACB2460" s="121"/>
      <c r="ACC2460" s="121"/>
      <c r="ACD2460" s="121"/>
      <c r="ACE2460" s="121"/>
      <c r="ACF2460" s="121"/>
      <c r="ACG2460" s="121"/>
      <c r="ACH2460" s="121"/>
      <c r="ACI2460" s="121"/>
      <c r="ACJ2460" s="121"/>
      <c r="ACK2460" s="121"/>
      <c r="ACL2460" s="121"/>
      <c r="ACM2460" s="121"/>
      <c r="ACN2460" s="121"/>
      <c r="ACO2460" s="121"/>
      <c r="ACP2460" s="121"/>
      <c r="ACQ2460" s="121"/>
      <c r="ACR2460" s="121"/>
      <c r="ACS2460" s="121"/>
      <c r="ACT2460" s="121"/>
      <c r="ACU2460" s="121"/>
      <c r="ACV2460" s="121"/>
      <c r="ACW2460" s="121"/>
      <c r="ACX2460" s="121"/>
      <c r="ACY2460" s="121"/>
      <c r="ACZ2460" s="121"/>
      <c r="ADA2460" s="121"/>
      <c r="ADB2460" s="121"/>
      <c r="ADC2460" s="121"/>
      <c r="ADD2460" s="121"/>
      <c r="ADE2460" s="121"/>
      <c r="ADF2460" s="121"/>
      <c r="ADG2460" s="121"/>
      <c r="ADH2460" s="121"/>
      <c r="ADI2460" s="121"/>
      <c r="ADJ2460" s="121"/>
      <c r="ADK2460" s="121"/>
      <c r="ADL2460" s="121"/>
      <c r="ADM2460" s="121"/>
      <c r="ADN2460" s="121"/>
      <c r="ADO2460" s="121"/>
      <c r="ADP2460" s="121"/>
      <c r="ADQ2460" s="121"/>
      <c r="ADR2460" s="121"/>
      <c r="ADS2460" s="121"/>
      <c r="ADT2460" s="121"/>
      <c r="ADU2460" s="121"/>
      <c r="ADV2460" s="121"/>
      <c r="ADW2460" s="121"/>
      <c r="ADX2460" s="121"/>
      <c r="ADY2460" s="121"/>
      <c r="ADZ2460" s="121"/>
      <c r="AEA2460" s="121"/>
      <c r="AEB2460" s="121"/>
      <c r="AEC2460" s="121"/>
      <c r="AED2460" s="121"/>
      <c r="AEE2460" s="121"/>
      <c r="AEF2460" s="121"/>
      <c r="AEG2460" s="121"/>
      <c r="AEH2460" s="121"/>
      <c r="AEI2460" s="121"/>
      <c r="AEJ2460" s="121"/>
      <c r="AEK2460" s="121"/>
      <c r="AEL2460" s="121"/>
      <c r="AEM2460" s="121"/>
      <c r="AEN2460" s="121"/>
      <c r="AEO2460" s="121"/>
      <c r="AEP2460" s="121"/>
      <c r="AEQ2460" s="121"/>
      <c r="AER2460" s="121"/>
      <c r="AES2460" s="121"/>
      <c r="AET2460" s="121"/>
      <c r="AEU2460" s="121"/>
      <c r="AEV2460" s="121"/>
      <c r="AEW2460" s="121"/>
      <c r="AEX2460" s="121"/>
      <c r="AEY2460" s="121"/>
      <c r="AEZ2460" s="121"/>
      <c r="AFA2460" s="121"/>
      <c r="AFB2460" s="121"/>
      <c r="AFC2460" s="121"/>
      <c r="AFD2460" s="121"/>
      <c r="AFE2460" s="121"/>
      <c r="AFF2460" s="121"/>
      <c r="AFG2460" s="121"/>
      <c r="AFH2460" s="121"/>
      <c r="AFI2460" s="121"/>
      <c r="AFJ2460" s="121"/>
      <c r="AFK2460" s="121"/>
      <c r="AFL2460" s="121"/>
      <c r="AFM2460" s="121"/>
      <c r="AFN2460" s="121"/>
      <c r="AFO2460" s="121"/>
      <c r="AFP2460" s="121"/>
      <c r="AFQ2460" s="121"/>
      <c r="AFR2460" s="121"/>
      <c r="AFS2460" s="121"/>
      <c r="AFT2460" s="121"/>
      <c r="AFU2460" s="121"/>
      <c r="AFV2460" s="121"/>
      <c r="AFW2460" s="121"/>
      <c r="AFX2460" s="121"/>
      <c r="AFY2460" s="121"/>
      <c r="AFZ2460" s="121"/>
      <c r="AGA2460" s="121"/>
      <c r="AGB2460" s="121"/>
      <c r="AGC2460" s="121"/>
      <c r="AGD2460" s="121"/>
      <c r="AGE2460" s="121"/>
      <c r="AGF2460" s="121"/>
      <c r="AGG2460" s="121"/>
      <c r="AGH2460" s="121"/>
      <c r="AGI2460" s="121"/>
      <c r="AGJ2460" s="121"/>
      <c r="AGK2460" s="121"/>
      <c r="AGL2460" s="121"/>
      <c r="AGM2460" s="121"/>
      <c r="AGN2460" s="121"/>
      <c r="AGO2460" s="121"/>
      <c r="AGP2460" s="121"/>
      <c r="AGQ2460" s="121"/>
      <c r="AGR2460" s="121"/>
      <c r="AGS2460" s="121"/>
      <c r="AGT2460" s="121"/>
      <c r="AGU2460" s="121"/>
      <c r="AGV2460" s="121"/>
      <c r="AGW2460" s="121"/>
      <c r="AGX2460" s="121"/>
      <c r="AGY2460" s="121"/>
      <c r="AGZ2460" s="121"/>
      <c r="AHA2460" s="121"/>
      <c r="AHB2460" s="121"/>
      <c r="AHC2460" s="121"/>
      <c r="AHD2460" s="121"/>
      <c r="AHE2460" s="121"/>
      <c r="AHF2460" s="121"/>
      <c r="AHG2460" s="121"/>
      <c r="AHH2460" s="121"/>
      <c r="AHI2460" s="121"/>
      <c r="AHJ2460" s="121"/>
      <c r="AHK2460" s="121"/>
      <c r="AHL2460" s="121"/>
      <c r="AHM2460" s="121"/>
      <c r="AHN2460" s="121"/>
      <c r="AHO2460" s="121"/>
      <c r="AHP2460" s="121"/>
      <c r="AHQ2460" s="121"/>
      <c r="AHR2460" s="121"/>
      <c r="AHS2460" s="121"/>
      <c r="AHT2460" s="121"/>
      <c r="AHU2460" s="121"/>
      <c r="AHV2460" s="121"/>
      <c r="AHW2460" s="121"/>
      <c r="AHX2460" s="121"/>
      <c r="AHY2460" s="121"/>
      <c r="AHZ2460" s="121"/>
      <c r="AIA2460" s="121"/>
      <c r="AIB2460" s="121"/>
      <c r="AIC2460" s="121"/>
      <c r="AID2460" s="121"/>
      <c r="AIE2460" s="121"/>
      <c r="AIF2460" s="121"/>
      <c r="AIG2460" s="121"/>
      <c r="AIH2460" s="121"/>
      <c r="AII2460" s="121"/>
      <c r="AIJ2460" s="121"/>
      <c r="AIK2460" s="121"/>
      <c r="AIL2460" s="121"/>
      <c r="AIM2460" s="121"/>
      <c r="AIN2460" s="121"/>
      <c r="AIO2460" s="121"/>
      <c r="AIP2460" s="121"/>
      <c r="AIQ2460" s="121"/>
      <c r="AIR2460" s="121"/>
      <c r="AIS2460" s="121"/>
      <c r="AIT2460" s="121"/>
      <c r="AIU2460" s="121"/>
      <c r="AIV2460" s="121"/>
      <c r="AIW2460" s="121"/>
      <c r="AIX2460" s="121"/>
      <c r="AIY2460" s="121"/>
      <c r="AIZ2460" s="121"/>
      <c r="AJA2460" s="121"/>
      <c r="AJB2460" s="121"/>
      <c r="AJC2460" s="121"/>
      <c r="AJD2460" s="121"/>
      <c r="AJE2460" s="121"/>
      <c r="AJF2460" s="121"/>
      <c r="AJG2460" s="121"/>
      <c r="AJH2460" s="121"/>
      <c r="AJI2460" s="121"/>
      <c r="AJJ2460" s="121"/>
      <c r="AJK2460" s="121"/>
      <c r="AJL2460" s="121"/>
      <c r="AJM2460" s="121"/>
      <c r="AJN2460" s="121"/>
      <c r="AJO2460" s="121"/>
      <c r="AJP2460" s="121"/>
      <c r="AJQ2460" s="121"/>
      <c r="AJR2460" s="121"/>
      <c r="AJS2460" s="121"/>
      <c r="AJT2460" s="121"/>
      <c r="AJU2460" s="121"/>
      <c r="AJV2460" s="121"/>
      <c r="AJW2460" s="121"/>
      <c r="AJX2460" s="121"/>
      <c r="AJY2460" s="121"/>
      <c r="AJZ2460" s="121"/>
      <c r="AKA2460" s="121"/>
      <c r="AKB2460" s="121"/>
      <c r="AKC2460" s="121"/>
      <c r="AKD2460" s="121"/>
      <c r="AKE2460" s="121"/>
      <c r="AKF2460" s="121"/>
      <c r="AKG2460" s="121"/>
      <c r="AKH2460" s="121"/>
      <c r="AKI2460" s="121"/>
      <c r="AKJ2460" s="121"/>
      <c r="AKK2460" s="121"/>
      <c r="AKL2460" s="121"/>
      <c r="AKM2460" s="121"/>
      <c r="AKN2460" s="121"/>
      <c r="AKO2460" s="121"/>
      <c r="AKP2460" s="121"/>
      <c r="AKQ2460" s="121"/>
      <c r="AKR2460" s="121"/>
      <c r="AKS2460" s="121"/>
      <c r="AKT2460" s="121"/>
      <c r="AKU2460" s="121"/>
      <c r="AKV2460" s="121"/>
      <c r="AKW2460" s="121"/>
      <c r="AKX2460" s="121"/>
      <c r="AKY2460" s="121"/>
      <c r="AKZ2460" s="121"/>
      <c r="ALA2460" s="121"/>
      <c r="ALB2460" s="121"/>
      <c r="ALC2460" s="121"/>
      <c r="ALD2460" s="121"/>
      <c r="ALE2460" s="121"/>
      <c r="ALF2460" s="121"/>
      <c r="ALG2460" s="121"/>
      <c r="ALH2460" s="121"/>
      <c r="ALI2460" s="121"/>
      <c r="ALJ2460" s="121"/>
      <c r="ALK2460" s="121"/>
      <c r="ALL2460" s="121"/>
      <c r="ALM2460" s="121"/>
      <c r="ALN2460" s="121"/>
      <c r="ALO2460" s="121"/>
      <c r="ALP2460" s="121"/>
      <c r="ALQ2460" s="121"/>
      <c r="ALR2460" s="121"/>
      <c r="ALS2460" s="121"/>
      <c r="ALT2460" s="121"/>
      <c r="ALU2460" s="121"/>
      <c r="ALV2460" s="121"/>
      <c r="ALW2460" s="121"/>
      <c r="ALX2460" s="121"/>
      <c r="ALY2460" s="121"/>
      <c r="ALZ2460" s="121"/>
      <c r="AMA2460" s="121"/>
      <c r="AMB2460" s="121"/>
      <c r="AMC2460" s="121"/>
      <c r="AMD2460" s="121"/>
      <c r="AME2460" s="121"/>
      <c r="AMF2460" s="121"/>
      <c r="AMG2460" s="121"/>
      <c r="AMH2460" s="121"/>
      <c r="AMI2460" s="121"/>
      <c r="AMJ2460" s="121"/>
      <c r="AMK2460" s="121"/>
    </row>
    <row r="2461" spans="1:1025" s="108" customFormat="1">
      <c r="A2461" s="15">
        <v>2458</v>
      </c>
      <c r="B2461" s="16" t="s">
        <v>4341</v>
      </c>
      <c r="C2461" s="16" t="s">
        <v>6089</v>
      </c>
      <c r="D2461" s="16" t="s">
        <v>6090</v>
      </c>
      <c r="E2461" s="16" t="s">
        <v>6130</v>
      </c>
      <c r="F2461" s="16" t="s">
        <v>938</v>
      </c>
      <c r="G2461" s="16" t="s">
        <v>5722</v>
      </c>
      <c r="H2461" s="16" t="s">
        <v>6131</v>
      </c>
      <c r="I2461" s="16" t="s">
        <v>6132</v>
      </c>
      <c r="J2461" s="16" t="s">
        <v>6094</v>
      </c>
      <c r="K2461" s="16"/>
      <c r="L2461" s="16"/>
      <c r="M2461" s="16"/>
      <c r="N2461" s="121"/>
      <c r="O2461" s="121"/>
      <c r="P2461" s="121"/>
      <c r="Q2461" s="121"/>
      <c r="R2461" s="121"/>
      <c r="S2461" s="121"/>
      <c r="T2461" s="121"/>
      <c r="U2461" s="121"/>
      <c r="V2461" s="121"/>
      <c r="W2461" s="121"/>
      <c r="X2461" s="121"/>
      <c r="Y2461" s="121"/>
      <c r="Z2461" s="121"/>
      <c r="AA2461" s="121"/>
      <c r="AB2461" s="121"/>
      <c r="AC2461" s="121"/>
      <c r="AD2461" s="121"/>
      <c r="AE2461" s="121"/>
      <c r="AF2461" s="121"/>
      <c r="AG2461" s="121"/>
      <c r="AH2461" s="121"/>
      <c r="AI2461" s="121"/>
      <c r="AJ2461" s="121"/>
      <c r="AK2461" s="121"/>
      <c r="AL2461" s="121"/>
      <c r="AM2461" s="121"/>
      <c r="AN2461" s="121"/>
      <c r="AO2461" s="121"/>
      <c r="AP2461" s="121"/>
      <c r="AQ2461" s="121"/>
      <c r="AR2461" s="121"/>
      <c r="AS2461" s="121"/>
      <c r="AT2461" s="121"/>
      <c r="AU2461" s="121"/>
      <c r="AV2461" s="121"/>
      <c r="AW2461" s="121"/>
      <c r="AX2461" s="121"/>
      <c r="AY2461" s="121"/>
      <c r="AZ2461" s="121"/>
      <c r="BA2461" s="121"/>
      <c r="BB2461" s="121"/>
      <c r="BC2461" s="121"/>
      <c r="BD2461" s="121"/>
      <c r="BE2461" s="121"/>
      <c r="BF2461" s="121"/>
      <c r="BG2461" s="121"/>
      <c r="BH2461" s="121"/>
      <c r="BI2461" s="121"/>
      <c r="BJ2461" s="121"/>
      <c r="BK2461" s="121"/>
      <c r="BL2461" s="121"/>
      <c r="BM2461" s="121"/>
      <c r="BN2461" s="121"/>
      <c r="BO2461" s="121"/>
      <c r="BP2461" s="121"/>
      <c r="BQ2461" s="121"/>
      <c r="BR2461" s="121"/>
      <c r="BS2461" s="121"/>
      <c r="BT2461" s="121"/>
      <c r="BU2461" s="121"/>
      <c r="BV2461" s="121"/>
      <c r="BW2461" s="121"/>
      <c r="BX2461" s="121"/>
      <c r="BY2461" s="121"/>
      <c r="BZ2461" s="121"/>
      <c r="CA2461" s="121"/>
      <c r="CB2461" s="121"/>
      <c r="CC2461" s="121"/>
      <c r="CD2461" s="121"/>
      <c r="CE2461" s="121"/>
      <c r="CF2461" s="121"/>
      <c r="CG2461" s="121"/>
      <c r="CH2461" s="121"/>
      <c r="CI2461" s="121"/>
      <c r="CJ2461" s="121"/>
      <c r="CK2461" s="121"/>
      <c r="CL2461" s="121"/>
      <c r="CM2461" s="121"/>
      <c r="CN2461" s="121"/>
      <c r="CO2461" s="121"/>
      <c r="CP2461" s="121"/>
      <c r="CQ2461" s="121"/>
      <c r="CR2461" s="121"/>
      <c r="CS2461" s="121"/>
      <c r="CT2461" s="121"/>
      <c r="CU2461" s="121"/>
      <c r="CV2461" s="121"/>
      <c r="CW2461" s="121"/>
      <c r="CX2461" s="121"/>
      <c r="CY2461" s="121"/>
      <c r="CZ2461" s="121"/>
      <c r="DA2461" s="121"/>
      <c r="DB2461" s="121"/>
      <c r="DC2461" s="121"/>
      <c r="DD2461" s="121"/>
      <c r="DE2461" s="121"/>
      <c r="DF2461" s="121"/>
      <c r="DG2461" s="121"/>
      <c r="DH2461" s="121"/>
      <c r="DI2461" s="121"/>
      <c r="DJ2461" s="121"/>
      <c r="DK2461" s="121"/>
      <c r="DL2461" s="121"/>
      <c r="DM2461" s="121"/>
      <c r="DN2461" s="121"/>
      <c r="DO2461" s="121"/>
      <c r="DP2461" s="121"/>
      <c r="DQ2461" s="121"/>
      <c r="DR2461" s="121"/>
      <c r="DS2461" s="121"/>
      <c r="DT2461" s="121"/>
      <c r="DU2461" s="121"/>
      <c r="DV2461" s="121"/>
      <c r="DW2461" s="121"/>
      <c r="DX2461" s="121"/>
      <c r="DY2461" s="121"/>
      <c r="DZ2461" s="121"/>
      <c r="EA2461" s="121"/>
      <c r="EB2461" s="121"/>
      <c r="EC2461" s="121"/>
      <c r="ED2461" s="121"/>
      <c r="EE2461" s="121"/>
      <c r="EF2461" s="121"/>
      <c r="EG2461" s="121"/>
      <c r="EH2461" s="121"/>
      <c r="EI2461" s="121"/>
      <c r="EJ2461" s="121"/>
      <c r="EK2461" s="121"/>
      <c r="EL2461" s="121"/>
      <c r="EM2461" s="121"/>
      <c r="EN2461" s="121"/>
      <c r="EO2461" s="121"/>
      <c r="EP2461" s="121"/>
      <c r="EQ2461" s="121"/>
      <c r="ER2461" s="121"/>
      <c r="ES2461" s="121"/>
      <c r="ET2461" s="121"/>
      <c r="EU2461" s="121"/>
      <c r="EV2461" s="121"/>
      <c r="EW2461" s="121"/>
      <c r="EX2461" s="121"/>
      <c r="EY2461" s="121"/>
      <c r="EZ2461" s="121"/>
      <c r="FA2461" s="121"/>
      <c r="FB2461" s="121"/>
      <c r="FC2461" s="121"/>
      <c r="FD2461" s="121"/>
      <c r="FE2461" s="121"/>
      <c r="FF2461" s="121"/>
      <c r="FG2461" s="121"/>
      <c r="FH2461" s="121"/>
      <c r="FI2461" s="121"/>
      <c r="FJ2461" s="121"/>
      <c r="FK2461" s="121"/>
      <c r="FL2461" s="121"/>
      <c r="FM2461" s="121"/>
      <c r="FN2461" s="121"/>
      <c r="FO2461" s="121"/>
      <c r="FP2461" s="121"/>
      <c r="FQ2461" s="121"/>
      <c r="FR2461" s="121"/>
      <c r="FS2461" s="121"/>
      <c r="FT2461" s="121"/>
      <c r="FU2461" s="121"/>
      <c r="FV2461" s="121"/>
      <c r="FW2461" s="121"/>
      <c r="FX2461" s="121"/>
      <c r="FY2461" s="121"/>
      <c r="FZ2461" s="121"/>
      <c r="GA2461" s="121"/>
      <c r="GB2461" s="121"/>
      <c r="GC2461" s="121"/>
      <c r="GD2461" s="121"/>
      <c r="GE2461" s="121"/>
      <c r="GF2461" s="121"/>
      <c r="GG2461" s="121"/>
      <c r="GH2461" s="121"/>
      <c r="GI2461" s="121"/>
      <c r="GJ2461" s="121"/>
      <c r="GK2461" s="121"/>
      <c r="GL2461" s="121"/>
      <c r="GM2461" s="121"/>
      <c r="GN2461" s="121"/>
      <c r="GO2461" s="121"/>
      <c r="GP2461" s="121"/>
      <c r="GQ2461" s="121"/>
      <c r="GR2461" s="121"/>
      <c r="GS2461" s="121"/>
      <c r="GT2461" s="121"/>
      <c r="GU2461" s="121"/>
      <c r="GV2461" s="121"/>
      <c r="GW2461" s="121"/>
      <c r="GX2461" s="121"/>
      <c r="GY2461" s="121"/>
      <c r="GZ2461" s="121"/>
      <c r="HA2461" s="121"/>
      <c r="HB2461" s="121"/>
      <c r="HC2461" s="121"/>
      <c r="HD2461" s="121"/>
      <c r="HE2461" s="121"/>
      <c r="HF2461" s="121"/>
      <c r="HG2461" s="121"/>
      <c r="HH2461" s="121"/>
      <c r="HI2461" s="121"/>
      <c r="HJ2461" s="121"/>
      <c r="HK2461" s="121"/>
      <c r="HL2461" s="121"/>
      <c r="HM2461" s="121"/>
      <c r="HN2461" s="121"/>
      <c r="HO2461" s="121"/>
      <c r="HP2461" s="121"/>
      <c r="HQ2461" s="121"/>
      <c r="HR2461" s="121"/>
      <c r="HS2461" s="121"/>
      <c r="HT2461" s="121"/>
      <c r="HU2461" s="121"/>
      <c r="HV2461" s="121"/>
      <c r="HW2461" s="121"/>
      <c r="HX2461" s="121"/>
      <c r="HY2461" s="121"/>
      <c r="HZ2461" s="121"/>
      <c r="IA2461" s="121"/>
      <c r="IB2461" s="121"/>
      <c r="IC2461" s="121"/>
      <c r="ID2461" s="121"/>
      <c r="IE2461" s="121"/>
      <c r="IF2461" s="121"/>
      <c r="IG2461" s="121"/>
      <c r="IH2461" s="121"/>
      <c r="II2461" s="121"/>
      <c r="IJ2461" s="121"/>
      <c r="IK2461" s="121"/>
      <c r="IL2461" s="121"/>
      <c r="IM2461" s="121"/>
      <c r="IN2461" s="121"/>
      <c r="IO2461" s="121"/>
      <c r="IP2461" s="121"/>
      <c r="IQ2461" s="121"/>
      <c r="IR2461" s="121"/>
      <c r="IS2461" s="121"/>
      <c r="IT2461" s="121"/>
      <c r="IU2461" s="121"/>
      <c r="IV2461" s="121"/>
      <c r="IW2461" s="121"/>
      <c r="IX2461" s="121"/>
      <c r="IY2461" s="121"/>
      <c r="IZ2461" s="121"/>
      <c r="JA2461" s="121"/>
      <c r="JB2461" s="121"/>
      <c r="JC2461" s="121"/>
      <c r="JD2461" s="121"/>
      <c r="JE2461" s="121"/>
      <c r="JF2461" s="121"/>
      <c r="JG2461" s="121"/>
      <c r="JH2461" s="121"/>
      <c r="JI2461" s="121"/>
      <c r="JJ2461" s="121"/>
      <c r="JK2461" s="121"/>
      <c r="JL2461" s="121"/>
      <c r="JM2461" s="121"/>
      <c r="JN2461" s="121"/>
      <c r="JO2461" s="121"/>
      <c r="JP2461" s="121"/>
      <c r="JQ2461" s="121"/>
      <c r="JR2461" s="121"/>
      <c r="JS2461" s="121"/>
      <c r="JT2461" s="121"/>
      <c r="JU2461" s="121"/>
      <c r="JV2461" s="121"/>
      <c r="JW2461" s="121"/>
      <c r="JX2461" s="121"/>
      <c r="JY2461" s="121"/>
      <c r="JZ2461" s="121"/>
      <c r="KA2461" s="121"/>
      <c r="KB2461" s="121"/>
      <c r="KC2461" s="121"/>
      <c r="KD2461" s="121"/>
      <c r="KE2461" s="121"/>
      <c r="KF2461" s="121"/>
      <c r="KG2461" s="121"/>
      <c r="KH2461" s="121"/>
      <c r="KI2461" s="121"/>
      <c r="KJ2461" s="121"/>
      <c r="KK2461" s="121"/>
      <c r="KL2461" s="121"/>
      <c r="KM2461" s="121"/>
      <c r="KN2461" s="121"/>
      <c r="KO2461" s="121"/>
      <c r="KP2461" s="121"/>
      <c r="KQ2461" s="121"/>
      <c r="KR2461" s="121"/>
      <c r="KS2461" s="121"/>
      <c r="KT2461" s="121"/>
      <c r="KU2461" s="121"/>
      <c r="KV2461" s="121"/>
      <c r="KW2461" s="121"/>
      <c r="KX2461" s="121"/>
      <c r="KY2461" s="121"/>
      <c r="KZ2461" s="121"/>
      <c r="LA2461" s="121"/>
      <c r="LB2461" s="121"/>
      <c r="LC2461" s="121"/>
      <c r="LD2461" s="121"/>
      <c r="LE2461" s="121"/>
      <c r="LF2461" s="121"/>
      <c r="LG2461" s="121"/>
      <c r="LH2461" s="121"/>
      <c r="LI2461" s="121"/>
      <c r="LJ2461" s="121"/>
      <c r="LK2461" s="121"/>
      <c r="LL2461" s="121"/>
      <c r="LM2461" s="121"/>
      <c r="LN2461" s="121"/>
      <c r="LO2461" s="121"/>
      <c r="LP2461" s="121"/>
      <c r="LQ2461" s="121"/>
      <c r="LR2461" s="121"/>
      <c r="LS2461" s="121"/>
      <c r="LT2461" s="121"/>
      <c r="LU2461" s="121"/>
      <c r="LV2461" s="121"/>
      <c r="LW2461" s="121"/>
      <c r="LX2461" s="121"/>
      <c r="LY2461" s="121"/>
      <c r="LZ2461" s="121"/>
      <c r="MA2461" s="121"/>
      <c r="MB2461" s="121"/>
      <c r="MC2461" s="121"/>
      <c r="MD2461" s="121"/>
      <c r="ME2461" s="121"/>
      <c r="MF2461" s="121"/>
      <c r="MG2461" s="121"/>
      <c r="MH2461" s="121"/>
      <c r="MI2461" s="121"/>
      <c r="MJ2461" s="121"/>
      <c r="MK2461" s="121"/>
      <c r="ML2461" s="121"/>
      <c r="MM2461" s="121"/>
      <c r="MN2461" s="121"/>
      <c r="MO2461" s="121"/>
      <c r="MP2461" s="121"/>
      <c r="MQ2461" s="121"/>
      <c r="MR2461" s="121"/>
      <c r="MS2461" s="121"/>
      <c r="MT2461" s="121"/>
      <c r="MU2461" s="121"/>
      <c r="MV2461" s="121"/>
      <c r="MW2461" s="121"/>
      <c r="MX2461" s="121"/>
      <c r="MY2461" s="121"/>
      <c r="MZ2461" s="121"/>
      <c r="NA2461" s="121"/>
      <c r="NB2461" s="121"/>
      <c r="NC2461" s="121"/>
      <c r="ND2461" s="121"/>
      <c r="NE2461" s="121"/>
      <c r="NF2461" s="121"/>
      <c r="NG2461" s="121"/>
      <c r="NH2461" s="121"/>
      <c r="NI2461" s="121"/>
      <c r="NJ2461" s="121"/>
      <c r="NK2461" s="121"/>
      <c r="NL2461" s="121"/>
      <c r="NM2461" s="121"/>
      <c r="NN2461" s="121"/>
      <c r="NO2461" s="121"/>
      <c r="NP2461" s="121"/>
      <c r="NQ2461" s="121"/>
      <c r="NR2461" s="121"/>
      <c r="NS2461" s="121"/>
      <c r="NT2461" s="121"/>
      <c r="NU2461" s="121"/>
      <c r="NV2461" s="121"/>
      <c r="NW2461" s="121"/>
      <c r="NX2461" s="121"/>
      <c r="NY2461" s="121"/>
      <c r="NZ2461" s="121"/>
      <c r="OA2461" s="121"/>
      <c r="OB2461" s="121"/>
      <c r="OC2461" s="121"/>
      <c r="OD2461" s="121"/>
      <c r="OE2461" s="121"/>
      <c r="OF2461" s="121"/>
      <c r="OG2461" s="121"/>
      <c r="OH2461" s="121"/>
      <c r="OI2461" s="121"/>
      <c r="OJ2461" s="121"/>
      <c r="OK2461" s="121"/>
      <c r="OL2461" s="121"/>
      <c r="OM2461" s="121"/>
      <c r="ON2461" s="121"/>
      <c r="OO2461" s="121"/>
      <c r="OP2461" s="121"/>
      <c r="OQ2461" s="121"/>
      <c r="OR2461" s="121"/>
      <c r="OS2461" s="121"/>
      <c r="OT2461" s="121"/>
      <c r="OU2461" s="121"/>
      <c r="OV2461" s="121"/>
      <c r="OW2461" s="121"/>
      <c r="OX2461" s="121"/>
      <c r="OY2461" s="121"/>
      <c r="OZ2461" s="121"/>
      <c r="PA2461" s="121"/>
      <c r="PB2461" s="121"/>
      <c r="PC2461" s="121"/>
      <c r="PD2461" s="121"/>
      <c r="PE2461" s="121"/>
      <c r="PF2461" s="121"/>
      <c r="PG2461" s="121"/>
      <c r="PH2461" s="121"/>
      <c r="PI2461" s="121"/>
      <c r="PJ2461" s="121"/>
      <c r="PK2461" s="121"/>
      <c r="PL2461" s="121"/>
      <c r="PM2461" s="121"/>
      <c r="PN2461" s="121"/>
      <c r="PO2461" s="121"/>
      <c r="PP2461" s="121"/>
      <c r="PQ2461" s="121"/>
      <c r="PR2461" s="121"/>
      <c r="PS2461" s="121"/>
      <c r="PT2461" s="121"/>
      <c r="PU2461" s="121"/>
      <c r="PV2461" s="121"/>
      <c r="PW2461" s="121"/>
      <c r="PX2461" s="121"/>
      <c r="PY2461" s="121"/>
      <c r="PZ2461" s="121"/>
      <c r="QA2461" s="121"/>
      <c r="QB2461" s="121"/>
      <c r="QC2461" s="121"/>
      <c r="QD2461" s="121"/>
      <c r="QE2461" s="121"/>
      <c r="QF2461" s="121"/>
      <c r="QG2461" s="121"/>
      <c r="QH2461" s="121"/>
      <c r="QI2461" s="121"/>
      <c r="QJ2461" s="121"/>
      <c r="QK2461" s="121"/>
      <c r="QL2461" s="121"/>
      <c r="QM2461" s="121"/>
      <c r="QN2461" s="121"/>
      <c r="QO2461" s="121"/>
      <c r="QP2461" s="121"/>
      <c r="QQ2461" s="121"/>
      <c r="QR2461" s="121"/>
      <c r="QS2461" s="121"/>
      <c r="QT2461" s="121"/>
      <c r="QU2461" s="121"/>
      <c r="QV2461" s="121"/>
      <c r="QW2461" s="121"/>
      <c r="QX2461" s="121"/>
      <c r="QY2461" s="121"/>
      <c r="QZ2461" s="121"/>
      <c r="RA2461" s="121"/>
      <c r="RB2461" s="121"/>
      <c r="RC2461" s="121"/>
      <c r="RD2461" s="121"/>
      <c r="RE2461" s="121"/>
      <c r="RF2461" s="121"/>
      <c r="RG2461" s="121"/>
      <c r="RH2461" s="121"/>
      <c r="RI2461" s="121"/>
      <c r="RJ2461" s="121"/>
      <c r="RK2461" s="121"/>
      <c r="RL2461" s="121"/>
      <c r="RM2461" s="121"/>
      <c r="RN2461" s="121"/>
      <c r="RO2461" s="121"/>
      <c r="RP2461" s="121"/>
      <c r="RQ2461" s="121"/>
      <c r="RR2461" s="121"/>
      <c r="RS2461" s="121"/>
      <c r="RT2461" s="121"/>
      <c r="RU2461" s="121"/>
      <c r="RV2461" s="121"/>
      <c r="RW2461" s="121"/>
      <c r="RX2461" s="121"/>
      <c r="RY2461" s="121"/>
      <c r="RZ2461" s="121"/>
      <c r="SA2461" s="121"/>
      <c r="SB2461" s="121"/>
      <c r="SC2461" s="121"/>
      <c r="SD2461" s="121"/>
      <c r="SE2461" s="121"/>
      <c r="SF2461" s="121"/>
      <c r="SG2461" s="121"/>
      <c r="SH2461" s="121"/>
      <c r="SI2461" s="121"/>
      <c r="SJ2461" s="121"/>
      <c r="SK2461" s="121"/>
      <c r="SL2461" s="121"/>
      <c r="SM2461" s="121"/>
      <c r="SN2461" s="121"/>
      <c r="SO2461" s="121"/>
      <c r="SP2461" s="121"/>
      <c r="SQ2461" s="121"/>
      <c r="SR2461" s="121"/>
      <c r="SS2461" s="121"/>
      <c r="ST2461" s="121"/>
      <c r="SU2461" s="121"/>
      <c r="SV2461" s="121"/>
      <c r="SW2461" s="121"/>
      <c r="SX2461" s="121"/>
      <c r="SY2461" s="121"/>
      <c r="SZ2461" s="121"/>
      <c r="TA2461" s="121"/>
      <c r="TB2461" s="121"/>
      <c r="TC2461" s="121"/>
      <c r="TD2461" s="121"/>
      <c r="TE2461" s="121"/>
      <c r="TF2461" s="121"/>
      <c r="TG2461" s="121"/>
      <c r="TH2461" s="121"/>
      <c r="TI2461" s="121"/>
      <c r="TJ2461" s="121"/>
      <c r="TK2461" s="121"/>
      <c r="TL2461" s="121"/>
      <c r="TM2461" s="121"/>
      <c r="TN2461" s="121"/>
      <c r="TO2461" s="121"/>
      <c r="TP2461" s="121"/>
      <c r="TQ2461" s="121"/>
      <c r="TR2461" s="121"/>
      <c r="TS2461" s="121"/>
      <c r="TT2461" s="121"/>
      <c r="TU2461" s="121"/>
      <c r="TV2461" s="121"/>
      <c r="TW2461" s="121"/>
      <c r="TX2461" s="121"/>
      <c r="TY2461" s="121"/>
      <c r="TZ2461" s="121"/>
      <c r="UA2461" s="121"/>
      <c r="UB2461" s="121"/>
      <c r="UC2461" s="121"/>
      <c r="UD2461" s="121"/>
      <c r="UE2461" s="121"/>
      <c r="UF2461" s="121"/>
      <c r="UG2461" s="121"/>
      <c r="UH2461" s="121"/>
      <c r="UI2461" s="121"/>
      <c r="UJ2461" s="121"/>
      <c r="UK2461" s="121"/>
      <c r="UL2461" s="121"/>
      <c r="UM2461" s="121"/>
      <c r="UN2461" s="121"/>
      <c r="UO2461" s="121"/>
      <c r="UP2461" s="121"/>
      <c r="UQ2461" s="121"/>
      <c r="UR2461" s="121"/>
      <c r="US2461" s="121"/>
      <c r="UT2461" s="121"/>
      <c r="UU2461" s="121"/>
      <c r="UV2461" s="121"/>
      <c r="UW2461" s="121"/>
      <c r="UX2461" s="121"/>
      <c r="UY2461" s="121"/>
      <c r="UZ2461" s="121"/>
      <c r="VA2461" s="121"/>
      <c r="VB2461" s="121"/>
      <c r="VC2461" s="121"/>
      <c r="VD2461" s="121"/>
      <c r="VE2461" s="121"/>
      <c r="VF2461" s="121"/>
      <c r="VG2461" s="121"/>
      <c r="VH2461" s="121"/>
      <c r="VI2461" s="121"/>
      <c r="VJ2461" s="121"/>
      <c r="VK2461" s="121"/>
      <c r="VL2461" s="121"/>
      <c r="VM2461" s="121"/>
      <c r="VN2461" s="121"/>
      <c r="VO2461" s="121"/>
      <c r="VP2461" s="121"/>
      <c r="VQ2461" s="121"/>
      <c r="VR2461" s="121"/>
      <c r="VS2461" s="121"/>
      <c r="VT2461" s="121"/>
      <c r="VU2461" s="121"/>
      <c r="VV2461" s="121"/>
      <c r="VW2461" s="121"/>
      <c r="VX2461" s="121"/>
      <c r="VY2461" s="121"/>
      <c r="VZ2461" s="121"/>
      <c r="WA2461" s="121"/>
      <c r="WB2461" s="121"/>
      <c r="WC2461" s="121"/>
      <c r="WD2461" s="121"/>
      <c r="WE2461" s="121"/>
      <c r="WF2461" s="121"/>
      <c r="WG2461" s="121"/>
      <c r="WH2461" s="121"/>
      <c r="WI2461" s="121"/>
      <c r="WJ2461" s="121"/>
      <c r="WK2461" s="121"/>
      <c r="WL2461" s="121"/>
      <c r="WM2461" s="121"/>
      <c r="WN2461" s="121"/>
      <c r="WO2461" s="121"/>
      <c r="WP2461" s="121"/>
      <c r="WQ2461" s="121"/>
      <c r="WR2461" s="121"/>
      <c r="WS2461" s="121"/>
      <c r="WT2461" s="121"/>
      <c r="WU2461" s="121"/>
      <c r="WV2461" s="121"/>
      <c r="WW2461" s="121"/>
      <c r="WX2461" s="121"/>
      <c r="WY2461" s="121"/>
      <c r="WZ2461" s="121"/>
      <c r="XA2461" s="121"/>
      <c r="XB2461" s="121"/>
      <c r="XC2461" s="121"/>
      <c r="XD2461" s="121"/>
      <c r="XE2461" s="121"/>
      <c r="XF2461" s="121"/>
      <c r="XG2461" s="121"/>
      <c r="XH2461" s="121"/>
      <c r="XI2461" s="121"/>
      <c r="XJ2461" s="121"/>
      <c r="XK2461" s="121"/>
      <c r="XL2461" s="121"/>
      <c r="XM2461" s="121"/>
      <c r="XN2461" s="121"/>
      <c r="XO2461" s="121"/>
      <c r="XP2461" s="121"/>
      <c r="XQ2461" s="121"/>
      <c r="XR2461" s="121"/>
      <c r="XS2461" s="121"/>
      <c r="XT2461" s="121"/>
      <c r="XU2461" s="121"/>
      <c r="XV2461" s="121"/>
      <c r="XW2461" s="121"/>
      <c r="XX2461" s="121"/>
      <c r="XY2461" s="121"/>
      <c r="XZ2461" s="121"/>
      <c r="YA2461" s="121"/>
      <c r="YB2461" s="121"/>
      <c r="YC2461" s="121"/>
      <c r="YD2461" s="121"/>
      <c r="YE2461" s="121"/>
      <c r="YF2461" s="121"/>
      <c r="YG2461" s="121"/>
      <c r="YH2461" s="121"/>
      <c r="YI2461" s="121"/>
      <c r="YJ2461" s="121"/>
      <c r="YK2461" s="121"/>
      <c r="YL2461" s="121"/>
      <c r="YM2461" s="121"/>
      <c r="YN2461" s="121"/>
      <c r="YO2461" s="121"/>
      <c r="YP2461" s="121"/>
      <c r="YQ2461" s="121"/>
      <c r="YR2461" s="121"/>
      <c r="YS2461" s="121"/>
      <c r="YT2461" s="121"/>
      <c r="YU2461" s="121"/>
      <c r="YV2461" s="121"/>
      <c r="YW2461" s="121"/>
      <c r="YX2461" s="121"/>
      <c r="YY2461" s="121"/>
      <c r="YZ2461" s="121"/>
      <c r="ZA2461" s="121"/>
      <c r="ZB2461" s="121"/>
      <c r="ZC2461" s="121"/>
      <c r="ZD2461" s="121"/>
      <c r="ZE2461" s="121"/>
      <c r="ZF2461" s="121"/>
      <c r="ZG2461" s="121"/>
      <c r="ZH2461" s="121"/>
      <c r="ZI2461" s="121"/>
      <c r="ZJ2461" s="121"/>
      <c r="ZK2461" s="121"/>
      <c r="ZL2461" s="121"/>
      <c r="ZM2461" s="121"/>
      <c r="ZN2461" s="121"/>
      <c r="ZO2461" s="121"/>
      <c r="ZP2461" s="121"/>
      <c r="ZQ2461" s="121"/>
      <c r="ZR2461" s="121"/>
      <c r="ZS2461" s="121"/>
      <c r="ZT2461" s="121"/>
      <c r="ZU2461" s="121"/>
      <c r="ZV2461" s="121"/>
      <c r="ZW2461" s="121"/>
      <c r="ZX2461" s="121"/>
      <c r="ZY2461" s="121"/>
      <c r="ZZ2461" s="121"/>
      <c r="AAA2461" s="121"/>
      <c r="AAB2461" s="121"/>
      <c r="AAC2461" s="121"/>
      <c r="AAD2461" s="121"/>
      <c r="AAE2461" s="121"/>
      <c r="AAF2461" s="121"/>
      <c r="AAG2461" s="121"/>
      <c r="AAH2461" s="121"/>
      <c r="AAI2461" s="121"/>
      <c r="AAJ2461" s="121"/>
      <c r="AAK2461" s="121"/>
      <c r="AAL2461" s="121"/>
      <c r="AAM2461" s="121"/>
      <c r="AAN2461" s="121"/>
      <c r="AAO2461" s="121"/>
      <c r="AAP2461" s="121"/>
      <c r="AAQ2461" s="121"/>
      <c r="AAR2461" s="121"/>
      <c r="AAS2461" s="121"/>
      <c r="AAT2461" s="121"/>
      <c r="AAU2461" s="121"/>
      <c r="AAV2461" s="121"/>
      <c r="AAW2461" s="121"/>
      <c r="AAX2461" s="121"/>
      <c r="AAY2461" s="121"/>
      <c r="AAZ2461" s="121"/>
      <c r="ABA2461" s="121"/>
      <c r="ABB2461" s="121"/>
      <c r="ABC2461" s="121"/>
      <c r="ABD2461" s="121"/>
      <c r="ABE2461" s="121"/>
      <c r="ABF2461" s="121"/>
      <c r="ABG2461" s="121"/>
      <c r="ABH2461" s="121"/>
      <c r="ABI2461" s="121"/>
      <c r="ABJ2461" s="121"/>
      <c r="ABK2461" s="121"/>
      <c r="ABL2461" s="121"/>
      <c r="ABM2461" s="121"/>
      <c r="ABN2461" s="121"/>
      <c r="ABO2461" s="121"/>
      <c r="ABP2461" s="121"/>
      <c r="ABQ2461" s="121"/>
      <c r="ABR2461" s="121"/>
      <c r="ABS2461" s="121"/>
      <c r="ABT2461" s="121"/>
      <c r="ABU2461" s="121"/>
      <c r="ABV2461" s="121"/>
      <c r="ABW2461" s="121"/>
      <c r="ABX2461" s="121"/>
      <c r="ABY2461" s="121"/>
      <c r="ABZ2461" s="121"/>
      <c r="ACA2461" s="121"/>
      <c r="ACB2461" s="121"/>
      <c r="ACC2461" s="121"/>
      <c r="ACD2461" s="121"/>
      <c r="ACE2461" s="121"/>
      <c r="ACF2461" s="121"/>
      <c r="ACG2461" s="121"/>
      <c r="ACH2461" s="121"/>
      <c r="ACI2461" s="121"/>
      <c r="ACJ2461" s="121"/>
      <c r="ACK2461" s="121"/>
      <c r="ACL2461" s="121"/>
      <c r="ACM2461" s="121"/>
      <c r="ACN2461" s="121"/>
      <c r="ACO2461" s="121"/>
      <c r="ACP2461" s="121"/>
      <c r="ACQ2461" s="121"/>
      <c r="ACR2461" s="121"/>
      <c r="ACS2461" s="121"/>
      <c r="ACT2461" s="121"/>
      <c r="ACU2461" s="121"/>
      <c r="ACV2461" s="121"/>
      <c r="ACW2461" s="121"/>
      <c r="ACX2461" s="121"/>
      <c r="ACY2461" s="121"/>
      <c r="ACZ2461" s="121"/>
      <c r="ADA2461" s="121"/>
      <c r="ADB2461" s="121"/>
      <c r="ADC2461" s="121"/>
      <c r="ADD2461" s="121"/>
      <c r="ADE2461" s="121"/>
      <c r="ADF2461" s="121"/>
      <c r="ADG2461" s="121"/>
      <c r="ADH2461" s="121"/>
      <c r="ADI2461" s="121"/>
      <c r="ADJ2461" s="121"/>
      <c r="ADK2461" s="121"/>
      <c r="ADL2461" s="121"/>
      <c r="ADM2461" s="121"/>
      <c r="ADN2461" s="121"/>
      <c r="ADO2461" s="121"/>
      <c r="ADP2461" s="121"/>
      <c r="ADQ2461" s="121"/>
      <c r="ADR2461" s="121"/>
      <c r="ADS2461" s="121"/>
      <c r="ADT2461" s="121"/>
      <c r="ADU2461" s="121"/>
      <c r="ADV2461" s="121"/>
      <c r="ADW2461" s="121"/>
      <c r="ADX2461" s="121"/>
      <c r="ADY2461" s="121"/>
      <c r="ADZ2461" s="121"/>
      <c r="AEA2461" s="121"/>
      <c r="AEB2461" s="121"/>
      <c r="AEC2461" s="121"/>
      <c r="AED2461" s="121"/>
      <c r="AEE2461" s="121"/>
      <c r="AEF2461" s="121"/>
      <c r="AEG2461" s="121"/>
      <c r="AEH2461" s="121"/>
      <c r="AEI2461" s="121"/>
      <c r="AEJ2461" s="121"/>
      <c r="AEK2461" s="121"/>
      <c r="AEL2461" s="121"/>
      <c r="AEM2461" s="121"/>
      <c r="AEN2461" s="121"/>
      <c r="AEO2461" s="121"/>
      <c r="AEP2461" s="121"/>
      <c r="AEQ2461" s="121"/>
      <c r="AER2461" s="121"/>
      <c r="AES2461" s="121"/>
      <c r="AET2461" s="121"/>
      <c r="AEU2461" s="121"/>
      <c r="AEV2461" s="121"/>
      <c r="AEW2461" s="121"/>
      <c r="AEX2461" s="121"/>
      <c r="AEY2461" s="121"/>
      <c r="AEZ2461" s="121"/>
      <c r="AFA2461" s="121"/>
      <c r="AFB2461" s="121"/>
      <c r="AFC2461" s="121"/>
      <c r="AFD2461" s="121"/>
      <c r="AFE2461" s="121"/>
      <c r="AFF2461" s="121"/>
      <c r="AFG2461" s="121"/>
      <c r="AFH2461" s="121"/>
      <c r="AFI2461" s="121"/>
      <c r="AFJ2461" s="121"/>
      <c r="AFK2461" s="121"/>
      <c r="AFL2461" s="121"/>
      <c r="AFM2461" s="121"/>
      <c r="AFN2461" s="121"/>
      <c r="AFO2461" s="121"/>
      <c r="AFP2461" s="121"/>
      <c r="AFQ2461" s="121"/>
      <c r="AFR2461" s="121"/>
      <c r="AFS2461" s="121"/>
      <c r="AFT2461" s="121"/>
      <c r="AFU2461" s="121"/>
      <c r="AFV2461" s="121"/>
      <c r="AFW2461" s="121"/>
      <c r="AFX2461" s="121"/>
      <c r="AFY2461" s="121"/>
      <c r="AFZ2461" s="121"/>
      <c r="AGA2461" s="121"/>
      <c r="AGB2461" s="121"/>
      <c r="AGC2461" s="121"/>
      <c r="AGD2461" s="121"/>
      <c r="AGE2461" s="121"/>
      <c r="AGF2461" s="121"/>
      <c r="AGG2461" s="121"/>
      <c r="AGH2461" s="121"/>
      <c r="AGI2461" s="121"/>
      <c r="AGJ2461" s="121"/>
      <c r="AGK2461" s="121"/>
      <c r="AGL2461" s="121"/>
      <c r="AGM2461" s="121"/>
      <c r="AGN2461" s="121"/>
      <c r="AGO2461" s="121"/>
      <c r="AGP2461" s="121"/>
      <c r="AGQ2461" s="121"/>
      <c r="AGR2461" s="121"/>
      <c r="AGS2461" s="121"/>
      <c r="AGT2461" s="121"/>
      <c r="AGU2461" s="121"/>
      <c r="AGV2461" s="121"/>
      <c r="AGW2461" s="121"/>
      <c r="AGX2461" s="121"/>
      <c r="AGY2461" s="121"/>
      <c r="AGZ2461" s="121"/>
      <c r="AHA2461" s="121"/>
      <c r="AHB2461" s="121"/>
      <c r="AHC2461" s="121"/>
      <c r="AHD2461" s="121"/>
      <c r="AHE2461" s="121"/>
      <c r="AHF2461" s="121"/>
      <c r="AHG2461" s="121"/>
      <c r="AHH2461" s="121"/>
      <c r="AHI2461" s="121"/>
      <c r="AHJ2461" s="121"/>
      <c r="AHK2461" s="121"/>
      <c r="AHL2461" s="121"/>
      <c r="AHM2461" s="121"/>
      <c r="AHN2461" s="121"/>
      <c r="AHO2461" s="121"/>
      <c r="AHP2461" s="121"/>
      <c r="AHQ2461" s="121"/>
      <c r="AHR2461" s="121"/>
      <c r="AHS2461" s="121"/>
      <c r="AHT2461" s="121"/>
      <c r="AHU2461" s="121"/>
      <c r="AHV2461" s="121"/>
      <c r="AHW2461" s="121"/>
      <c r="AHX2461" s="121"/>
      <c r="AHY2461" s="121"/>
      <c r="AHZ2461" s="121"/>
      <c r="AIA2461" s="121"/>
      <c r="AIB2461" s="121"/>
      <c r="AIC2461" s="121"/>
      <c r="AID2461" s="121"/>
      <c r="AIE2461" s="121"/>
      <c r="AIF2461" s="121"/>
      <c r="AIG2461" s="121"/>
      <c r="AIH2461" s="121"/>
      <c r="AII2461" s="121"/>
      <c r="AIJ2461" s="121"/>
      <c r="AIK2461" s="121"/>
      <c r="AIL2461" s="121"/>
      <c r="AIM2461" s="121"/>
      <c r="AIN2461" s="121"/>
      <c r="AIO2461" s="121"/>
      <c r="AIP2461" s="121"/>
      <c r="AIQ2461" s="121"/>
      <c r="AIR2461" s="121"/>
      <c r="AIS2461" s="121"/>
      <c r="AIT2461" s="121"/>
      <c r="AIU2461" s="121"/>
      <c r="AIV2461" s="121"/>
      <c r="AIW2461" s="121"/>
      <c r="AIX2461" s="121"/>
      <c r="AIY2461" s="121"/>
      <c r="AIZ2461" s="121"/>
      <c r="AJA2461" s="121"/>
      <c r="AJB2461" s="121"/>
      <c r="AJC2461" s="121"/>
      <c r="AJD2461" s="121"/>
      <c r="AJE2461" s="121"/>
      <c r="AJF2461" s="121"/>
      <c r="AJG2461" s="121"/>
      <c r="AJH2461" s="121"/>
      <c r="AJI2461" s="121"/>
      <c r="AJJ2461" s="121"/>
      <c r="AJK2461" s="121"/>
      <c r="AJL2461" s="121"/>
      <c r="AJM2461" s="121"/>
      <c r="AJN2461" s="121"/>
      <c r="AJO2461" s="121"/>
      <c r="AJP2461" s="121"/>
      <c r="AJQ2461" s="121"/>
      <c r="AJR2461" s="121"/>
      <c r="AJS2461" s="121"/>
      <c r="AJT2461" s="121"/>
      <c r="AJU2461" s="121"/>
      <c r="AJV2461" s="121"/>
      <c r="AJW2461" s="121"/>
      <c r="AJX2461" s="121"/>
      <c r="AJY2461" s="121"/>
      <c r="AJZ2461" s="121"/>
      <c r="AKA2461" s="121"/>
      <c r="AKB2461" s="121"/>
      <c r="AKC2461" s="121"/>
      <c r="AKD2461" s="121"/>
      <c r="AKE2461" s="121"/>
      <c r="AKF2461" s="121"/>
      <c r="AKG2461" s="121"/>
      <c r="AKH2461" s="121"/>
      <c r="AKI2461" s="121"/>
      <c r="AKJ2461" s="121"/>
      <c r="AKK2461" s="121"/>
      <c r="AKL2461" s="121"/>
      <c r="AKM2461" s="121"/>
      <c r="AKN2461" s="121"/>
      <c r="AKO2461" s="121"/>
      <c r="AKP2461" s="121"/>
      <c r="AKQ2461" s="121"/>
      <c r="AKR2461" s="121"/>
      <c r="AKS2461" s="121"/>
      <c r="AKT2461" s="121"/>
      <c r="AKU2461" s="121"/>
      <c r="AKV2461" s="121"/>
      <c r="AKW2461" s="121"/>
      <c r="AKX2461" s="121"/>
      <c r="AKY2461" s="121"/>
      <c r="AKZ2461" s="121"/>
      <c r="ALA2461" s="121"/>
      <c r="ALB2461" s="121"/>
      <c r="ALC2461" s="121"/>
      <c r="ALD2461" s="121"/>
      <c r="ALE2461" s="121"/>
      <c r="ALF2461" s="121"/>
      <c r="ALG2461" s="121"/>
      <c r="ALH2461" s="121"/>
      <c r="ALI2461" s="121"/>
      <c r="ALJ2461" s="121"/>
      <c r="ALK2461" s="121"/>
      <c r="ALL2461" s="121"/>
      <c r="ALM2461" s="121"/>
      <c r="ALN2461" s="121"/>
      <c r="ALO2461" s="121"/>
      <c r="ALP2461" s="121"/>
      <c r="ALQ2461" s="121"/>
      <c r="ALR2461" s="121"/>
      <c r="ALS2461" s="121"/>
      <c r="ALT2461" s="121"/>
      <c r="ALU2461" s="121"/>
      <c r="ALV2461" s="121"/>
      <c r="ALW2461" s="121"/>
      <c r="ALX2461" s="121"/>
      <c r="ALY2461" s="121"/>
      <c r="ALZ2461" s="121"/>
      <c r="AMA2461" s="121"/>
      <c r="AMB2461" s="121"/>
      <c r="AMC2461" s="121"/>
      <c r="AMD2461" s="121"/>
      <c r="AME2461" s="121"/>
      <c r="AMF2461" s="121"/>
      <c r="AMG2461" s="121"/>
      <c r="AMH2461" s="121"/>
      <c r="AMI2461" s="121"/>
      <c r="AMJ2461" s="121"/>
      <c r="AMK2461" s="121"/>
    </row>
    <row r="2462" spans="1:1025" s="108" customFormat="1" ht="43.2">
      <c r="A2462" s="15">
        <v>2459</v>
      </c>
      <c r="B2462" s="16" t="s">
        <v>4341</v>
      </c>
      <c r="C2462" s="16" t="s">
        <v>6089</v>
      </c>
      <c r="D2462" s="16" t="s">
        <v>6090</v>
      </c>
      <c r="E2462" s="16" t="s">
        <v>6133</v>
      </c>
      <c r="F2462" s="16" t="s">
        <v>938</v>
      </c>
      <c r="G2462" s="16" t="s">
        <v>1047</v>
      </c>
      <c r="H2462" s="16" t="s">
        <v>6091</v>
      </c>
      <c r="I2462" s="16" t="s">
        <v>6134</v>
      </c>
      <c r="J2462" s="16" t="s">
        <v>6094</v>
      </c>
      <c r="K2462" s="16"/>
      <c r="L2462" s="16"/>
      <c r="M2462" s="16"/>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21"/>
      <c r="AO2462" s="121"/>
      <c r="AP2462" s="121"/>
      <c r="AQ2462" s="121"/>
      <c r="AR2462" s="121"/>
      <c r="AS2462" s="121"/>
      <c r="AT2462" s="121"/>
      <c r="AU2462" s="121"/>
      <c r="AV2462" s="121"/>
      <c r="AW2462" s="121"/>
      <c r="AX2462" s="121"/>
      <c r="AY2462" s="121"/>
      <c r="AZ2462" s="121"/>
      <c r="BA2462" s="121"/>
      <c r="BB2462" s="121"/>
      <c r="BC2462" s="121"/>
      <c r="BD2462" s="121"/>
      <c r="BE2462" s="121"/>
      <c r="BF2462" s="121"/>
      <c r="BG2462" s="121"/>
      <c r="BH2462" s="121"/>
      <c r="BI2462" s="121"/>
      <c r="BJ2462" s="121"/>
      <c r="BK2462" s="121"/>
      <c r="BL2462" s="121"/>
      <c r="BM2462" s="121"/>
      <c r="BN2462" s="121"/>
      <c r="BO2462" s="121"/>
      <c r="BP2462" s="121"/>
      <c r="BQ2462" s="121"/>
      <c r="BR2462" s="121"/>
      <c r="BS2462" s="121"/>
      <c r="BT2462" s="121"/>
      <c r="BU2462" s="121"/>
      <c r="BV2462" s="121"/>
      <c r="BW2462" s="121"/>
      <c r="BX2462" s="121"/>
      <c r="BY2462" s="121"/>
      <c r="BZ2462" s="121"/>
      <c r="CA2462" s="121"/>
      <c r="CB2462" s="121"/>
      <c r="CC2462" s="121"/>
      <c r="CD2462" s="121"/>
      <c r="CE2462" s="121"/>
      <c r="CF2462" s="121"/>
      <c r="CG2462" s="121"/>
      <c r="CH2462" s="121"/>
      <c r="CI2462" s="121"/>
      <c r="CJ2462" s="121"/>
      <c r="CK2462" s="121"/>
      <c r="CL2462" s="121"/>
      <c r="CM2462" s="121"/>
      <c r="CN2462" s="121"/>
      <c r="CO2462" s="121"/>
      <c r="CP2462" s="121"/>
      <c r="CQ2462" s="121"/>
      <c r="CR2462" s="121"/>
      <c r="CS2462" s="121"/>
      <c r="CT2462" s="121"/>
      <c r="CU2462" s="121"/>
      <c r="CV2462" s="121"/>
      <c r="CW2462" s="121"/>
      <c r="CX2462" s="121"/>
      <c r="CY2462" s="121"/>
      <c r="CZ2462" s="121"/>
      <c r="DA2462" s="121"/>
      <c r="DB2462" s="121"/>
      <c r="DC2462" s="121"/>
      <c r="DD2462" s="121"/>
      <c r="DE2462" s="121"/>
      <c r="DF2462" s="121"/>
      <c r="DG2462" s="121"/>
      <c r="DH2462" s="121"/>
      <c r="DI2462" s="121"/>
      <c r="DJ2462" s="121"/>
      <c r="DK2462" s="121"/>
      <c r="DL2462" s="121"/>
      <c r="DM2462" s="121"/>
      <c r="DN2462" s="121"/>
      <c r="DO2462" s="121"/>
      <c r="DP2462" s="121"/>
      <c r="DQ2462" s="121"/>
      <c r="DR2462" s="121"/>
      <c r="DS2462" s="121"/>
      <c r="DT2462" s="121"/>
      <c r="DU2462" s="121"/>
      <c r="DV2462" s="121"/>
      <c r="DW2462" s="121"/>
      <c r="DX2462" s="121"/>
      <c r="DY2462" s="121"/>
      <c r="DZ2462" s="121"/>
      <c r="EA2462" s="121"/>
      <c r="EB2462" s="121"/>
      <c r="EC2462" s="121"/>
      <c r="ED2462" s="121"/>
      <c r="EE2462" s="121"/>
      <c r="EF2462" s="121"/>
      <c r="EG2462" s="121"/>
      <c r="EH2462" s="121"/>
      <c r="EI2462" s="121"/>
      <c r="EJ2462" s="121"/>
      <c r="EK2462" s="121"/>
      <c r="EL2462" s="121"/>
      <c r="EM2462" s="121"/>
      <c r="EN2462" s="121"/>
      <c r="EO2462" s="121"/>
      <c r="EP2462" s="121"/>
      <c r="EQ2462" s="121"/>
      <c r="ER2462" s="121"/>
      <c r="ES2462" s="121"/>
      <c r="ET2462" s="121"/>
      <c r="EU2462" s="121"/>
      <c r="EV2462" s="121"/>
      <c r="EW2462" s="121"/>
      <c r="EX2462" s="121"/>
      <c r="EY2462" s="121"/>
      <c r="EZ2462" s="121"/>
      <c r="FA2462" s="121"/>
      <c r="FB2462" s="121"/>
      <c r="FC2462" s="121"/>
      <c r="FD2462" s="121"/>
      <c r="FE2462" s="121"/>
      <c r="FF2462" s="121"/>
      <c r="FG2462" s="121"/>
      <c r="FH2462" s="121"/>
      <c r="FI2462" s="121"/>
      <c r="FJ2462" s="121"/>
      <c r="FK2462" s="121"/>
      <c r="FL2462" s="121"/>
      <c r="FM2462" s="121"/>
      <c r="FN2462" s="121"/>
      <c r="FO2462" s="121"/>
      <c r="FP2462" s="121"/>
      <c r="FQ2462" s="121"/>
      <c r="FR2462" s="121"/>
      <c r="FS2462" s="121"/>
      <c r="FT2462" s="121"/>
      <c r="FU2462" s="121"/>
      <c r="FV2462" s="121"/>
      <c r="FW2462" s="121"/>
      <c r="FX2462" s="121"/>
      <c r="FY2462" s="121"/>
      <c r="FZ2462" s="121"/>
      <c r="GA2462" s="121"/>
      <c r="GB2462" s="121"/>
      <c r="GC2462" s="121"/>
      <c r="GD2462" s="121"/>
      <c r="GE2462" s="121"/>
      <c r="GF2462" s="121"/>
      <c r="GG2462" s="121"/>
      <c r="GH2462" s="121"/>
      <c r="GI2462" s="121"/>
      <c r="GJ2462" s="121"/>
      <c r="GK2462" s="121"/>
      <c r="GL2462" s="121"/>
      <c r="GM2462" s="121"/>
      <c r="GN2462" s="121"/>
      <c r="GO2462" s="121"/>
      <c r="GP2462" s="121"/>
      <c r="GQ2462" s="121"/>
      <c r="GR2462" s="121"/>
      <c r="GS2462" s="121"/>
      <c r="GT2462" s="121"/>
      <c r="GU2462" s="121"/>
      <c r="GV2462" s="121"/>
      <c r="GW2462" s="121"/>
      <c r="GX2462" s="121"/>
      <c r="GY2462" s="121"/>
      <c r="GZ2462" s="121"/>
      <c r="HA2462" s="121"/>
      <c r="HB2462" s="121"/>
      <c r="HC2462" s="121"/>
      <c r="HD2462" s="121"/>
      <c r="HE2462" s="121"/>
      <c r="HF2462" s="121"/>
      <c r="HG2462" s="121"/>
      <c r="HH2462" s="121"/>
      <c r="HI2462" s="121"/>
      <c r="HJ2462" s="121"/>
      <c r="HK2462" s="121"/>
      <c r="HL2462" s="121"/>
      <c r="HM2462" s="121"/>
      <c r="HN2462" s="121"/>
      <c r="HO2462" s="121"/>
      <c r="HP2462" s="121"/>
      <c r="HQ2462" s="121"/>
      <c r="HR2462" s="121"/>
      <c r="HS2462" s="121"/>
      <c r="HT2462" s="121"/>
      <c r="HU2462" s="121"/>
      <c r="HV2462" s="121"/>
      <c r="HW2462" s="121"/>
      <c r="HX2462" s="121"/>
      <c r="HY2462" s="121"/>
      <c r="HZ2462" s="121"/>
      <c r="IA2462" s="121"/>
      <c r="IB2462" s="121"/>
      <c r="IC2462" s="121"/>
      <c r="ID2462" s="121"/>
      <c r="IE2462" s="121"/>
      <c r="IF2462" s="121"/>
      <c r="IG2462" s="121"/>
      <c r="IH2462" s="121"/>
      <c r="II2462" s="121"/>
      <c r="IJ2462" s="121"/>
      <c r="IK2462" s="121"/>
      <c r="IL2462" s="121"/>
      <c r="IM2462" s="121"/>
      <c r="IN2462" s="121"/>
      <c r="IO2462" s="121"/>
      <c r="IP2462" s="121"/>
      <c r="IQ2462" s="121"/>
      <c r="IR2462" s="121"/>
      <c r="IS2462" s="121"/>
      <c r="IT2462" s="121"/>
      <c r="IU2462" s="121"/>
      <c r="IV2462" s="121"/>
      <c r="IW2462" s="121"/>
      <c r="IX2462" s="121"/>
      <c r="IY2462" s="121"/>
      <c r="IZ2462" s="121"/>
      <c r="JA2462" s="121"/>
      <c r="JB2462" s="121"/>
      <c r="JC2462" s="121"/>
      <c r="JD2462" s="121"/>
      <c r="JE2462" s="121"/>
      <c r="JF2462" s="121"/>
      <c r="JG2462" s="121"/>
      <c r="JH2462" s="121"/>
      <c r="JI2462" s="121"/>
      <c r="JJ2462" s="121"/>
      <c r="JK2462" s="121"/>
      <c r="JL2462" s="121"/>
      <c r="JM2462" s="121"/>
      <c r="JN2462" s="121"/>
      <c r="JO2462" s="121"/>
      <c r="JP2462" s="121"/>
      <c r="JQ2462" s="121"/>
      <c r="JR2462" s="121"/>
      <c r="JS2462" s="121"/>
      <c r="JT2462" s="121"/>
      <c r="JU2462" s="121"/>
      <c r="JV2462" s="121"/>
      <c r="JW2462" s="121"/>
      <c r="JX2462" s="121"/>
      <c r="JY2462" s="121"/>
      <c r="JZ2462" s="121"/>
      <c r="KA2462" s="121"/>
      <c r="KB2462" s="121"/>
      <c r="KC2462" s="121"/>
      <c r="KD2462" s="121"/>
      <c r="KE2462" s="121"/>
      <c r="KF2462" s="121"/>
      <c r="KG2462" s="121"/>
      <c r="KH2462" s="121"/>
      <c r="KI2462" s="121"/>
      <c r="KJ2462" s="121"/>
      <c r="KK2462" s="121"/>
      <c r="KL2462" s="121"/>
      <c r="KM2462" s="121"/>
      <c r="KN2462" s="121"/>
      <c r="KO2462" s="121"/>
      <c r="KP2462" s="121"/>
      <c r="KQ2462" s="121"/>
      <c r="KR2462" s="121"/>
      <c r="KS2462" s="121"/>
      <c r="KT2462" s="121"/>
      <c r="KU2462" s="121"/>
      <c r="KV2462" s="121"/>
      <c r="KW2462" s="121"/>
      <c r="KX2462" s="121"/>
      <c r="KY2462" s="121"/>
      <c r="KZ2462" s="121"/>
      <c r="LA2462" s="121"/>
      <c r="LB2462" s="121"/>
      <c r="LC2462" s="121"/>
      <c r="LD2462" s="121"/>
      <c r="LE2462" s="121"/>
      <c r="LF2462" s="121"/>
      <c r="LG2462" s="121"/>
      <c r="LH2462" s="121"/>
      <c r="LI2462" s="121"/>
      <c r="LJ2462" s="121"/>
      <c r="LK2462" s="121"/>
      <c r="LL2462" s="121"/>
      <c r="LM2462" s="121"/>
      <c r="LN2462" s="121"/>
      <c r="LO2462" s="121"/>
      <c r="LP2462" s="121"/>
      <c r="LQ2462" s="121"/>
      <c r="LR2462" s="121"/>
      <c r="LS2462" s="121"/>
      <c r="LT2462" s="121"/>
      <c r="LU2462" s="121"/>
      <c r="LV2462" s="121"/>
      <c r="LW2462" s="121"/>
      <c r="LX2462" s="121"/>
      <c r="LY2462" s="121"/>
      <c r="LZ2462" s="121"/>
      <c r="MA2462" s="121"/>
      <c r="MB2462" s="121"/>
      <c r="MC2462" s="121"/>
      <c r="MD2462" s="121"/>
      <c r="ME2462" s="121"/>
      <c r="MF2462" s="121"/>
      <c r="MG2462" s="121"/>
      <c r="MH2462" s="121"/>
      <c r="MI2462" s="121"/>
      <c r="MJ2462" s="121"/>
      <c r="MK2462" s="121"/>
      <c r="ML2462" s="121"/>
      <c r="MM2462" s="121"/>
      <c r="MN2462" s="121"/>
      <c r="MO2462" s="121"/>
      <c r="MP2462" s="121"/>
      <c r="MQ2462" s="121"/>
      <c r="MR2462" s="121"/>
      <c r="MS2462" s="121"/>
      <c r="MT2462" s="121"/>
      <c r="MU2462" s="121"/>
      <c r="MV2462" s="121"/>
      <c r="MW2462" s="121"/>
      <c r="MX2462" s="121"/>
      <c r="MY2462" s="121"/>
      <c r="MZ2462" s="121"/>
      <c r="NA2462" s="121"/>
      <c r="NB2462" s="121"/>
      <c r="NC2462" s="121"/>
      <c r="ND2462" s="121"/>
      <c r="NE2462" s="121"/>
      <c r="NF2462" s="121"/>
      <c r="NG2462" s="121"/>
      <c r="NH2462" s="121"/>
      <c r="NI2462" s="121"/>
      <c r="NJ2462" s="121"/>
      <c r="NK2462" s="121"/>
      <c r="NL2462" s="121"/>
      <c r="NM2462" s="121"/>
      <c r="NN2462" s="121"/>
      <c r="NO2462" s="121"/>
      <c r="NP2462" s="121"/>
      <c r="NQ2462" s="121"/>
      <c r="NR2462" s="121"/>
      <c r="NS2462" s="121"/>
      <c r="NT2462" s="121"/>
      <c r="NU2462" s="121"/>
      <c r="NV2462" s="121"/>
      <c r="NW2462" s="121"/>
      <c r="NX2462" s="121"/>
      <c r="NY2462" s="121"/>
      <c r="NZ2462" s="121"/>
      <c r="OA2462" s="121"/>
      <c r="OB2462" s="121"/>
      <c r="OC2462" s="121"/>
      <c r="OD2462" s="121"/>
      <c r="OE2462" s="121"/>
      <c r="OF2462" s="121"/>
      <c r="OG2462" s="121"/>
      <c r="OH2462" s="121"/>
      <c r="OI2462" s="121"/>
      <c r="OJ2462" s="121"/>
      <c r="OK2462" s="121"/>
      <c r="OL2462" s="121"/>
      <c r="OM2462" s="121"/>
      <c r="ON2462" s="121"/>
      <c r="OO2462" s="121"/>
      <c r="OP2462" s="121"/>
      <c r="OQ2462" s="121"/>
      <c r="OR2462" s="121"/>
      <c r="OS2462" s="121"/>
      <c r="OT2462" s="121"/>
      <c r="OU2462" s="121"/>
      <c r="OV2462" s="121"/>
      <c r="OW2462" s="121"/>
      <c r="OX2462" s="121"/>
      <c r="OY2462" s="121"/>
      <c r="OZ2462" s="121"/>
      <c r="PA2462" s="121"/>
      <c r="PB2462" s="121"/>
      <c r="PC2462" s="121"/>
      <c r="PD2462" s="121"/>
      <c r="PE2462" s="121"/>
      <c r="PF2462" s="121"/>
      <c r="PG2462" s="121"/>
      <c r="PH2462" s="121"/>
      <c r="PI2462" s="121"/>
      <c r="PJ2462" s="121"/>
      <c r="PK2462" s="121"/>
      <c r="PL2462" s="121"/>
      <c r="PM2462" s="121"/>
      <c r="PN2462" s="121"/>
      <c r="PO2462" s="121"/>
      <c r="PP2462" s="121"/>
      <c r="PQ2462" s="121"/>
      <c r="PR2462" s="121"/>
      <c r="PS2462" s="121"/>
      <c r="PT2462" s="121"/>
      <c r="PU2462" s="121"/>
      <c r="PV2462" s="121"/>
      <c r="PW2462" s="121"/>
      <c r="PX2462" s="121"/>
      <c r="PY2462" s="121"/>
      <c r="PZ2462" s="121"/>
      <c r="QA2462" s="121"/>
      <c r="QB2462" s="121"/>
      <c r="QC2462" s="121"/>
      <c r="QD2462" s="121"/>
      <c r="QE2462" s="121"/>
      <c r="QF2462" s="121"/>
      <c r="QG2462" s="121"/>
      <c r="QH2462" s="121"/>
      <c r="QI2462" s="121"/>
      <c r="QJ2462" s="121"/>
      <c r="QK2462" s="121"/>
      <c r="QL2462" s="121"/>
      <c r="QM2462" s="121"/>
      <c r="QN2462" s="121"/>
      <c r="QO2462" s="121"/>
      <c r="QP2462" s="121"/>
      <c r="QQ2462" s="121"/>
      <c r="QR2462" s="121"/>
      <c r="QS2462" s="121"/>
      <c r="QT2462" s="121"/>
      <c r="QU2462" s="121"/>
      <c r="QV2462" s="121"/>
      <c r="QW2462" s="121"/>
      <c r="QX2462" s="121"/>
      <c r="QY2462" s="121"/>
      <c r="QZ2462" s="121"/>
      <c r="RA2462" s="121"/>
      <c r="RB2462" s="121"/>
      <c r="RC2462" s="121"/>
      <c r="RD2462" s="121"/>
      <c r="RE2462" s="121"/>
      <c r="RF2462" s="121"/>
      <c r="RG2462" s="121"/>
      <c r="RH2462" s="121"/>
      <c r="RI2462" s="121"/>
      <c r="RJ2462" s="121"/>
      <c r="RK2462" s="121"/>
      <c r="RL2462" s="121"/>
      <c r="RM2462" s="121"/>
      <c r="RN2462" s="121"/>
      <c r="RO2462" s="121"/>
      <c r="RP2462" s="121"/>
      <c r="RQ2462" s="121"/>
      <c r="RR2462" s="121"/>
      <c r="RS2462" s="121"/>
      <c r="RT2462" s="121"/>
      <c r="RU2462" s="121"/>
      <c r="RV2462" s="121"/>
      <c r="RW2462" s="121"/>
      <c r="RX2462" s="121"/>
      <c r="RY2462" s="121"/>
      <c r="RZ2462" s="121"/>
      <c r="SA2462" s="121"/>
      <c r="SB2462" s="121"/>
      <c r="SC2462" s="121"/>
      <c r="SD2462" s="121"/>
      <c r="SE2462" s="121"/>
      <c r="SF2462" s="121"/>
      <c r="SG2462" s="121"/>
      <c r="SH2462" s="121"/>
      <c r="SI2462" s="121"/>
      <c r="SJ2462" s="121"/>
      <c r="SK2462" s="121"/>
      <c r="SL2462" s="121"/>
      <c r="SM2462" s="121"/>
      <c r="SN2462" s="121"/>
      <c r="SO2462" s="121"/>
      <c r="SP2462" s="121"/>
      <c r="SQ2462" s="121"/>
      <c r="SR2462" s="121"/>
      <c r="SS2462" s="121"/>
      <c r="ST2462" s="121"/>
      <c r="SU2462" s="121"/>
      <c r="SV2462" s="121"/>
      <c r="SW2462" s="121"/>
      <c r="SX2462" s="121"/>
      <c r="SY2462" s="121"/>
      <c r="SZ2462" s="121"/>
      <c r="TA2462" s="121"/>
      <c r="TB2462" s="121"/>
      <c r="TC2462" s="121"/>
      <c r="TD2462" s="121"/>
      <c r="TE2462" s="121"/>
      <c r="TF2462" s="121"/>
      <c r="TG2462" s="121"/>
      <c r="TH2462" s="121"/>
      <c r="TI2462" s="121"/>
      <c r="TJ2462" s="121"/>
      <c r="TK2462" s="121"/>
      <c r="TL2462" s="121"/>
      <c r="TM2462" s="121"/>
      <c r="TN2462" s="121"/>
      <c r="TO2462" s="121"/>
      <c r="TP2462" s="121"/>
      <c r="TQ2462" s="121"/>
      <c r="TR2462" s="121"/>
      <c r="TS2462" s="121"/>
      <c r="TT2462" s="121"/>
      <c r="TU2462" s="121"/>
      <c r="TV2462" s="121"/>
      <c r="TW2462" s="121"/>
      <c r="TX2462" s="121"/>
      <c r="TY2462" s="121"/>
      <c r="TZ2462" s="121"/>
      <c r="UA2462" s="121"/>
      <c r="UB2462" s="121"/>
      <c r="UC2462" s="121"/>
      <c r="UD2462" s="121"/>
      <c r="UE2462" s="121"/>
      <c r="UF2462" s="121"/>
      <c r="UG2462" s="121"/>
      <c r="UH2462" s="121"/>
      <c r="UI2462" s="121"/>
      <c r="UJ2462" s="121"/>
      <c r="UK2462" s="121"/>
      <c r="UL2462" s="121"/>
      <c r="UM2462" s="121"/>
      <c r="UN2462" s="121"/>
      <c r="UO2462" s="121"/>
      <c r="UP2462" s="121"/>
      <c r="UQ2462" s="121"/>
      <c r="UR2462" s="121"/>
      <c r="US2462" s="121"/>
      <c r="UT2462" s="121"/>
      <c r="UU2462" s="121"/>
      <c r="UV2462" s="121"/>
      <c r="UW2462" s="121"/>
      <c r="UX2462" s="121"/>
      <c r="UY2462" s="121"/>
      <c r="UZ2462" s="121"/>
      <c r="VA2462" s="121"/>
      <c r="VB2462" s="121"/>
      <c r="VC2462" s="121"/>
      <c r="VD2462" s="121"/>
      <c r="VE2462" s="121"/>
      <c r="VF2462" s="121"/>
      <c r="VG2462" s="121"/>
      <c r="VH2462" s="121"/>
      <c r="VI2462" s="121"/>
      <c r="VJ2462" s="121"/>
      <c r="VK2462" s="121"/>
      <c r="VL2462" s="121"/>
      <c r="VM2462" s="121"/>
      <c r="VN2462" s="121"/>
      <c r="VO2462" s="121"/>
      <c r="VP2462" s="121"/>
      <c r="VQ2462" s="121"/>
      <c r="VR2462" s="121"/>
      <c r="VS2462" s="121"/>
      <c r="VT2462" s="121"/>
      <c r="VU2462" s="121"/>
      <c r="VV2462" s="121"/>
      <c r="VW2462" s="121"/>
      <c r="VX2462" s="121"/>
      <c r="VY2462" s="121"/>
      <c r="VZ2462" s="121"/>
      <c r="WA2462" s="121"/>
      <c r="WB2462" s="121"/>
      <c r="WC2462" s="121"/>
      <c r="WD2462" s="121"/>
      <c r="WE2462" s="121"/>
      <c r="WF2462" s="121"/>
      <c r="WG2462" s="121"/>
      <c r="WH2462" s="121"/>
      <c r="WI2462" s="121"/>
      <c r="WJ2462" s="121"/>
      <c r="WK2462" s="121"/>
      <c r="WL2462" s="121"/>
      <c r="WM2462" s="121"/>
      <c r="WN2462" s="121"/>
      <c r="WO2462" s="121"/>
      <c r="WP2462" s="121"/>
      <c r="WQ2462" s="121"/>
      <c r="WR2462" s="121"/>
      <c r="WS2462" s="121"/>
      <c r="WT2462" s="121"/>
      <c r="WU2462" s="121"/>
      <c r="WV2462" s="121"/>
      <c r="WW2462" s="121"/>
      <c r="WX2462" s="121"/>
      <c r="WY2462" s="121"/>
      <c r="WZ2462" s="121"/>
      <c r="XA2462" s="121"/>
      <c r="XB2462" s="121"/>
      <c r="XC2462" s="121"/>
      <c r="XD2462" s="121"/>
      <c r="XE2462" s="121"/>
      <c r="XF2462" s="121"/>
      <c r="XG2462" s="121"/>
      <c r="XH2462" s="121"/>
      <c r="XI2462" s="121"/>
      <c r="XJ2462" s="121"/>
      <c r="XK2462" s="121"/>
      <c r="XL2462" s="121"/>
      <c r="XM2462" s="121"/>
      <c r="XN2462" s="121"/>
      <c r="XO2462" s="121"/>
      <c r="XP2462" s="121"/>
      <c r="XQ2462" s="121"/>
      <c r="XR2462" s="121"/>
      <c r="XS2462" s="121"/>
      <c r="XT2462" s="121"/>
      <c r="XU2462" s="121"/>
      <c r="XV2462" s="121"/>
      <c r="XW2462" s="121"/>
      <c r="XX2462" s="121"/>
      <c r="XY2462" s="121"/>
      <c r="XZ2462" s="121"/>
      <c r="YA2462" s="121"/>
      <c r="YB2462" s="121"/>
      <c r="YC2462" s="121"/>
      <c r="YD2462" s="121"/>
      <c r="YE2462" s="121"/>
      <c r="YF2462" s="121"/>
      <c r="YG2462" s="121"/>
      <c r="YH2462" s="121"/>
      <c r="YI2462" s="121"/>
      <c r="YJ2462" s="121"/>
      <c r="YK2462" s="121"/>
      <c r="YL2462" s="121"/>
      <c r="YM2462" s="121"/>
      <c r="YN2462" s="121"/>
      <c r="YO2462" s="121"/>
      <c r="YP2462" s="121"/>
      <c r="YQ2462" s="121"/>
      <c r="YR2462" s="121"/>
      <c r="YS2462" s="121"/>
      <c r="YT2462" s="121"/>
      <c r="YU2462" s="121"/>
      <c r="YV2462" s="121"/>
      <c r="YW2462" s="121"/>
      <c r="YX2462" s="121"/>
      <c r="YY2462" s="121"/>
      <c r="YZ2462" s="121"/>
      <c r="ZA2462" s="121"/>
      <c r="ZB2462" s="121"/>
      <c r="ZC2462" s="121"/>
      <c r="ZD2462" s="121"/>
      <c r="ZE2462" s="121"/>
      <c r="ZF2462" s="121"/>
      <c r="ZG2462" s="121"/>
      <c r="ZH2462" s="121"/>
      <c r="ZI2462" s="121"/>
      <c r="ZJ2462" s="121"/>
      <c r="ZK2462" s="121"/>
      <c r="ZL2462" s="121"/>
      <c r="ZM2462" s="121"/>
      <c r="ZN2462" s="121"/>
      <c r="ZO2462" s="121"/>
      <c r="ZP2462" s="121"/>
      <c r="ZQ2462" s="121"/>
      <c r="ZR2462" s="121"/>
      <c r="ZS2462" s="121"/>
      <c r="ZT2462" s="121"/>
      <c r="ZU2462" s="121"/>
      <c r="ZV2462" s="121"/>
      <c r="ZW2462" s="121"/>
      <c r="ZX2462" s="121"/>
      <c r="ZY2462" s="121"/>
      <c r="ZZ2462" s="121"/>
      <c r="AAA2462" s="121"/>
      <c r="AAB2462" s="121"/>
      <c r="AAC2462" s="121"/>
      <c r="AAD2462" s="121"/>
      <c r="AAE2462" s="121"/>
      <c r="AAF2462" s="121"/>
      <c r="AAG2462" s="121"/>
      <c r="AAH2462" s="121"/>
      <c r="AAI2462" s="121"/>
      <c r="AAJ2462" s="121"/>
      <c r="AAK2462" s="121"/>
      <c r="AAL2462" s="121"/>
      <c r="AAM2462" s="121"/>
      <c r="AAN2462" s="121"/>
      <c r="AAO2462" s="121"/>
      <c r="AAP2462" s="121"/>
      <c r="AAQ2462" s="121"/>
      <c r="AAR2462" s="121"/>
      <c r="AAS2462" s="121"/>
      <c r="AAT2462" s="121"/>
      <c r="AAU2462" s="121"/>
      <c r="AAV2462" s="121"/>
      <c r="AAW2462" s="121"/>
      <c r="AAX2462" s="121"/>
      <c r="AAY2462" s="121"/>
      <c r="AAZ2462" s="121"/>
      <c r="ABA2462" s="121"/>
      <c r="ABB2462" s="121"/>
      <c r="ABC2462" s="121"/>
      <c r="ABD2462" s="121"/>
      <c r="ABE2462" s="121"/>
      <c r="ABF2462" s="121"/>
      <c r="ABG2462" s="121"/>
      <c r="ABH2462" s="121"/>
      <c r="ABI2462" s="121"/>
      <c r="ABJ2462" s="121"/>
      <c r="ABK2462" s="121"/>
      <c r="ABL2462" s="121"/>
      <c r="ABM2462" s="121"/>
      <c r="ABN2462" s="121"/>
      <c r="ABO2462" s="121"/>
      <c r="ABP2462" s="121"/>
      <c r="ABQ2462" s="121"/>
      <c r="ABR2462" s="121"/>
      <c r="ABS2462" s="121"/>
      <c r="ABT2462" s="121"/>
      <c r="ABU2462" s="121"/>
      <c r="ABV2462" s="121"/>
      <c r="ABW2462" s="121"/>
      <c r="ABX2462" s="121"/>
      <c r="ABY2462" s="121"/>
      <c r="ABZ2462" s="121"/>
      <c r="ACA2462" s="121"/>
      <c r="ACB2462" s="121"/>
      <c r="ACC2462" s="121"/>
      <c r="ACD2462" s="121"/>
      <c r="ACE2462" s="121"/>
      <c r="ACF2462" s="121"/>
      <c r="ACG2462" s="121"/>
      <c r="ACH2462" s="121"/>
      <c r="ACI2462" s="121"/>
      <c r="ACJ2462" s="121"/>
      <c r="ACK2462" s="121"/>
      <c r="ACL2462" s="121"/>
      <c r="ACM2462" s="121"/>
      <c r="ACN2462" s="121"/>
      <c r="ACO2462" s="121"/>
      <c r="ACP2462" s="121"/>
      <c r="ACQ2462" s="121"/>
      <c r="ACR2462" s="121"/>
      <c r="ACS2462" s="121"/>
      <c r="ACT2462" s="121"/>
      <c r="ACU2462" s="121"/>
      <c r="ACV2462" s="121"/>
      <c r="ACW2462" s="121"/>
      <c r="ACX2462" s="121"/>
      <c r="ACY2462" s="121"/>
      <c r="ACZ2462" s="121"/>
      <c r="ADA2462" s="121"/>
      <c r="ADB2462" s="121"/>
      <c r="ADC2462" s="121"/>
      <c r="ADD2462" s="121"/>
      <c r="ADE2462" s="121"/>
      <c r="ADF2462" s="121"/>
      <c r="ADG2462" s="121"/>
      <c r="ADH2462" s="121"/>
      <c r="ADI2462" s="121"/>
      <c r="ADJ2462" s="121"/>
      <c r="ADK2462" s="121"/>
      <c r="ADL2462" s="121"/>
      <c r="ADM2462" s="121"/>
      <c r="ADN2462" s="121"/>
      <c r="ADO2462" s="121"/>
      <c r="ADP2462" s="121"/>
      <c r="ADQ2462" s="121"/>
      <c r="ADR2462" s="121"/>
      <c r="ADS2462" s="121"/>
      <c r="ADT2462" s="121"/>
      <c r="ADU2462" s="121"/>
      <c r="ADV2462" s="121"/>
      <c r="ADW2462" s="121"/>
      <c r="ADX2462" s="121"/>
      <c r="ADY2462" s="121"/>
      <c r="ADZ2462" s="121"/>
      <c r="AEA2462" s="121"/>
      <c r="AEB2462" s="121"/>
      <c r="AEC2462" s="121"/>
      <c r="AED2462" s="121"/>
      <c r="AEE2462" s="121"/>
      <c r="AEF2462" s="121"/>
      <c r="AEG2462" s="121"/>
      <c r="AEH2462" s="121"/>
      <c r="AEI2462" s="121"/>
      <c r="AEJ2462" s="121"/>
      <c r="AEK2462" s="121"/>
      <c r="AEL2462" s="121"/>
      <c r="AEM2462" s="121"/>
      <c r="AEN2462" s="121"/>
      <c r="AEO2462" s="121"/>
      <c r="AEP2462" s="121"/>
      <c r="AEQ2462" s="121"/>
      <c r="AER2462" s="121"/>
      <c r="AES2462" s="121"/>
      <c r="AET2462" s="121"/>
      <c r="AEU2462" s="121"/>
      <c r="AEV2462" s="121"/>
      <c r="AEW2462" s="121"/>
      <c r="AEX2462" s="121"/>
      <c r="AEY2462" s="121"/>
      <c r="AEZ2462" s="121"/>
      <c r="AFA2462" s="121"/>
      <c r="AFB2462" s="121"/>
      <c r="AFC2462" s="121"/>
      <c r="AFD2462" s="121"/>
      <c r="AFE2462" s="121"/>
      <c r="AFF2462" s="121"/>
      <c r="AFG2462" s="121"/>
      <c r="AFH2462" s="121"/>
      <c r="AFI2462" s="121"/>
      <c r="AFJ2462" s="121"/>
      <c r="AFK2462" s="121"/>
      <c r="AFL2462" s="121"/>
      <c r="AFM2462" s="121"/>
      <c r="AFN2462" s="121"/>
      <c r="AFO2462" s="121"/>
      <c r="AFP2462" s="121"/>
      <c r="AFQ2462" s="121"/>
      <c r="AFR2462" s="121"/>
      <c r="AFS2462" s="121"/>
      <c r="AFT2462" s="121"/>
      <c r="AFU2462" s="121"/>
      <c r="AFV2462" s="121"/>
      <c r="AFW2462" s="121"/>
      <c r="AFX2462" s="121"/>
      <c r="AFY2462" s="121"/>
      <c r="AFZ2462" s="121"/>
      <c r="AGA2462" s="121"/>
      <c r="AGB2462" s="121"/>
      <c r="AGC2462" s="121"/>
      <c r="AGD2462" s="121"/>
      <c r="AGE2462" s="121"/>
      <c r="AGF2462" s="121"/>
      <c r="AGG2462" s="121"/>
      <c r="AGH2462" s="121"/>
      <c r="AGI2462" s="121"/>
      <c r="AGJ2462" s="121"/>
      <c r="AGK2462" s="121"/>
      <c r="AGL2462" s="121"/>
      <c r="AGM2462" s="121"/>
      <c r="AGN2462" s="121"/>
      <c r="AGO2462" s="121"/>
      <c r="AGP2462" s="121"/>
      <c r="AGQ2462" s="121"/>
      <c r="AGR2462" s="121"/>
      <c r="AGS2462" s="121"/>
      <c r="AGT2462" s="121"/>
      <c r="AGU2462" s="121"/>
      <c r="AGV2462" s="121"/>
      <c r="AGW2462" s="121"/>
      <c r="AGX2462" s="121"/>
      <c r="AGY2462" s="121"/>
      <c r="AGZ2462" s="121"/>
      <c r="AHA2462" s="121"/>
      <c r="AHB2462" s="121"/>
      <c r="AHC2462" s="121"/>
      <c r="AHD2462" s="121"/>
      <c r="AHE2462" s="121"/>
      <c r="AHF2462" s="121"/>
      <c r="AHG2462" s="121"/>
      <c r="AHH2462" s="121"/>
      <c r="AHI2462" s="121"/>
      <c r="AHJ2462" s="121"/>
      <c r="AHK2462" s="121"/>
      <c r="AHL2462" s="121"/>
      <c r="AHM2462" s="121"/>
      <c r="AHN2462" s="121"/>
      <c r="AHO2462" s="121"/>
      <c r="AHP2462" s="121"/>
      <c r="AHQ2462" s="121"/>
      <c r="AHR2462" s="121"/>
      <c r="AHS2462" s="121"/>
      <c r="AHT2462" s="121"/>
      <c r="AHU2462" s="121"/>
      <c r="AHV2462" s="121"/>
      <c r="AHW2462" s="121"/>
      <c r="AHX2462" s="121"/>
      <c r="AHY2462" s="121"/>
      <c r="AHZ2462" s="121"/>
      <c r="AIA2462" s="121"/>
      <c r="AIB2462" s="121"/>
      <c r="AIC2462" s="121"/>
      <c r="AID2462" s="121"/>
      <c r="AIE2462" s="121"/>
      <c r="AIF2462" s="121"/>
      <c r="AIG2462" s="121"/>
      <c r="AIH2462" s="121"/>
      <c r="AII2462" s="121"/>
      <c r="AIJ2462" s="121"/>
      <c r="AIK2462" s="121"/>
      <c r="AIL2462" s="121"/>
      <c r="AIM2462" s="121"/>
      <c r="AIN2462" s="121"/>
      <c r="AIO2462" s="121"/>
      <c r="AIP2462" s="121"/>
      <c r="AIQ2462" s="121"/>
      <c r="AIR2462" s="121"/>
      <c r="AIS2462" s="121"/>
      <c r="AIT2462" s="121"/>
      <c r="AIU2462" s="121"/>
      <c r="AIV2462" s="121"/>
      <c r="AIW2462" s="121"/>
      <c r="AIX2462" s="121"/>
      <c r="AIY2462" s="121"/>
      <c r="AIZ2462" s="121"/>
      <c r="AJA2462" s="121"/>
      <c r="AJB2462" s="121"/>
      <c r="AJC2462" s="121"/>
      <c r="AJD2462" s="121"/>
      <c r="AJE2462" s="121"/>
      <c r="AJF2462" s="121"/>
      <c r="AJG2462" s="121"/>
      <c r="AJH2462" s="121"/>
      <c r="AJI2462" s="121"/>
      <c r="AJJ2462" s="121"/>
      <c r="AJK2462" s="121"/>
      <c r="AJL2462" s="121"/>
      <c r="AJM2462" s="121"/>
      <c r="AJN2462" s="121"/>
      <c r="AJO2462" s="121"/>
      <c r="AJP2462" s="121"/>
      <c r="AJQ2462" s="121"/>
      <c r="AJR2462" s="121"/>
      <c r="AJS2462" s="121"/>
      <c r="AJT2462" s="121"/>
      <c r="AJU2462" s="121"/>
      <c r="AJV2462" s="121"/>
      <c r="AJW2462" s="121"/>
      <c r="AJX2462" s="121"/>
      <c r="AJY2462" s="121"/>
      <c r="AJZ2462" s="121"/>
      <c r="AKA2462" s="121"/>
      <c r="AKB2462" s="121"/>
      <c r="AKC2462" s="121"/>
      <c r="AKD2462" s="121"/>
      <c r="AKE2462" s="121"/>
      <c r="AKF2462" s="121"/>
      <c r="AKG2462" s="121"/>
      <c r="AKH2462" s="121"/>
      <c r="AKI2462" s="121"/>
      <c r="AKJ2462" s="121"/>
      <c r="AKK2462" s="121"/>
      <c r="AKL2462" s="121"/>
      <c r="AKM2462" s="121"/>
      <c r="AKN2462" s="121"/>
      <c r="AKO2462" s="121"/>
      <c r="AKP2462" s="121"/>
      <c r="AKQ2462" s="121"/>
      <c r="AKR2462" s="121"/>
      <c r="AKS2462" s="121"/>
      <c r="AKT2462" s="121"/>
      <c r="AKU2462" s="121"/>
      <c r="AKV2462" s="121"/>
      <c r="AKW2462" s="121"/>
      <c r="AKX2462" s="121"/>
      <c r="AKY2462" s="121"/>
      <c r="AKZ2462" s="121"/>
      <c r="ALA2462" s="121"/>
      <c r="ALB2462" s="121"/>
      <c r="ALC2462" s="121"/>
      <c r="ALD2462" s="121"/>
      <c r="ALE2462" s="121"/>
      <c r="ALF2462" s="121"/>
      <c r="ALG2462" s="121"/>
      <c r="ALH2462" s="121"/>
      <c r="ALI2462" s="121"/>
      <c r="ALJ2462" s="121"/>
      <c r="ALK2462" s="121"/>
      <c r="ALL2462" s="121"/>
      <c r="ALM2462" s="121"/>
      <c r="ALN2462" s="121"/>
      <c r="ALO2462" s="121"/>
      <c r="ALP2462" s="121"/>
      <c r="ALQ2462" s="121"/>
      <c r="ALR2462" s="121"/>
      <c r="ALS2462" s="121"/>
      <c r="ALT2462" s="121"/>
      <c r="ALU2462" s="121"/>
      <c r="ALV2462" s="121"/>
      <c r="ALW2462" s="121"/>
      <c r="ALX2462" s="121"/>
      <c r="ALY2462" s="121"/>
      <c r="ALZ2462" s="121"/>
      <c r="AMA2462" s="121"/>
      <c r="AMB2462" s="121"/>
      <c r="AMC2462" s="121"/>
      <c r="AMD2462" s="121"/>
      <c r="AME2462" s="121"/>
      <c r="AMF2462" s="121"/>
      <c r="AMG2462" s="121"/>
      <c r="AMH2462" s="121"/>
      <c r="AMI2462" s="121"/>
      <c r="AMJ2462" s="121"/>
      <c r="AMK2462" s="121"/>
    </row>
    <row r="2463" spans="1:1025" s="108" customFormat="1" ht="43.2">
      <c r="A2463" s="15">
        <v>2460</v>
      </c>
      <c r="B2463" s="16" t="s">
        <v>4341</v>
      </c>
      <c r="C2463" s="16" t="s">
        <v>6089</v>
      </c>
      <c r="D2463" s="16" t="s">
        <v>6090</v>
      </c>
      <c r="E2463" s="16" t="s">
        <v>6135</v>
      </c>
      <c r="F2463" s="16" t="s">
        <v>938</v>
      </c>
      <c r="G2463" s="16" t="s">
        <v>1047</v>
      </c>
      <c r="H2463" s="16" t="s">
        <v>6136</v>
      </c>
      <c r="I2463" s="16" t="s">
        <v>6137</v>
      </c>
      <c r="J2463" s="16" t="s">
        <v>6094</v>
      </c>
      <c r="K2463" s="16"/>
      <c r="L2463" s="16"/>
      <c r="M2463" s="16"/>
      <c r="N2463" s="121"/>
      <c r="O2463" s="121"/>
      <c r="P2463" s="121"/>
      <c r="Q2463" s="121"/>
      <c r="R2463" s="121"/>
      <c r="S2463" s="121"/>
      <c r="T2463" s="121"/>
      <c r="U2463" s="121"/>
      <c r="V2463" s="121"/>
      <c r="W2463" s="121"/>
      <c r="X2463" s="121"/>
      <c r="Y2463" s="121"/>
      <c r="Z2463" s="121"/>
      <c r="AA2463" s="121"/>
      <c r="AB2463" s="121"/>
      <c r="AC2463" s="121"/>
      <c r="AD2463" s="121"/>
      <c r="AE2463" s="121"/>
      <c r="AF2463" s="121"/>
      <c r="AG2463" s="121"/>
      <c r="AH2463" s="121"/>
      <c r="AI2463" s="121"/>
      <c r="AJ2463" s="121"/>
      <c r="AK2463" s="121"/>
      <c r="AL2463" s="121"/>
      <c r="AM2463" s="121"/>
      <c r="AN2463" s="121"/>
      <c r="AO2463" s="121"/>
      <c r="AP2463" s="121"/>
      <c r="AQ2463" s="121"/>
      <c r="AR2463" s="121"/>
      <c r="AS2463" s="121"/>
      <c r="AT2463" s="121"/>
      <c r="AU2463" s="121"/>
      <c r="AV2463" s="121"/>
      <c r="AW2463" s="121"/>
      <c r="AX2463" s="121"/>
      <c r="AY2463" s="121"/>
      <c r="AZ2463" s="121"/>
      <c r="BA2463" s="121"/>
      <c r="BB2463" s="121"/>
      <c r="BC2463" s="121"/>
      <c r="BD2463" s="121"/>
      <c r="BE2463" s="121"/>
      <c r="BF2463" s="121"/>
      <c r="BG2463" s="121"/>
      <c r="BH2463" s="121"/>
      <c r="BI2463" s="121"/>
      <c r="BJ2463" s="121"/>
      <c r="BK2463" s="121"/>
      <c r="BL2463" s="121"/>
      <c r="BM2463" s="121"/>
      <c r="BN2463" s="121"/>
      <c r="BO2463" s="121"/>
      <c r="BP2463" s="121"/>
      <c r="BQ2463" s="121"/>
      <c r="BR2463" s="121"/>
      <c r="BS2463" s="121"/>
      <c r="BT2463" s="121"/>
      <c r="BU2463" s="121"/>
      <c r="BV2463" s="121"/>
      <c r="BW2463" s="121"/>
      <c r="BX2463" s="121"/>
      <c r="BY2463" s="121"/>
      <c r="BZ2463" s="121"/>
      <c r="CA2463" s="121"/>
      <c r="CB2463" s="121"/>
      <c r="CC2463" s="121"/>
      <c r="CD2463" s="121"/>
      <c r="CE2463" s="121"/>
      <c r="CF2463" s="121"/>
      <c r="CG2463" s="121"/>
      <c r="CH2463" s="121"/>
      <c r="CI2463" s="121"/>
      <c r="CJ2463" s="121"/>
      <c r="CK2463" s="121"/>
      <c r="CL2463" s="121"/>
      <c r="CM2463" s="121"/>
      <c r="CN2463" s="121"/>
      <c r="CO2463" s="121"/>
      <c r="CP2463" s="121"/>
      <c r="CQ2463" s="121"/>
      <c r="CR2463" s="121"/>
      <c r="CS2463" s="121"/>
      <c r="CT2463" s="121"/>
      <c r="CU2463" s="121"/>
      <c r="CV2463" s="121"/>
      <c r="CW2463" s="121"/>
      <c r="CX2463" s="121"/>
      <c r="CY2463" s="121"/>
      <c r="CZ2463" s="121"/>
      <c r="DA2463" s="121"/>
      <c r="DB2463" s="121"/>
      <c r="DC2463" s="121"/>
      <c r="DD2463" s="121"/>
      <c r="DE2463" s="121"/>
      <c r="DF2463" s="121"/>
      <c r="DG2463" s="121"/>
      <c r="DH2463" s="121"/>
      <c r="DI2463" s="121"/>
      <c r="DJ2463" s="121"/>
      <c r="DK2463" s="121"/>
      <c r="DL2463" s="121"/>
      <c r="DM2463" s="121"/>
      <c r="DN2463" s="121"/>
      <c r="DO2463" s="121"/>
      <c r="DP2463" s="121"/>
      <c r="DQ2463" s="121"/>
      <c r="DR2463" s="121"/>
      <c r="DS2463" s="121"/>
      <c r="DT2463" s="121"/>
      <c r="DU2463" s="121"/>
      <c r="DV2463" s="121"/>
      <c r="DW2463" s="121"/>
      <c r="DX2463" s="121"/>
      <c r="DY2463" s="121"/>
      <c r="DZ2463" s="121"/>
      <c r="EA2463" s="121"/>
      <c r="EB2463" s="121"/>
      <c r="EC2463" s="121"/>
      <c r="ED2463" s="121"/>
      <c r="EE2463" s="121"/>
      <c r="EF2463" s="121"/>
      <c r="EG2463" s="121"/>
      <c r="EH2463" s="121"/>
      <c r="EI2463" s="121"/>
      <c r="EJ2463" s="121"/>
      <c r="EK2463" s="121"/>
      <c r="EL2463" s="121"/>
      <c r="EM2463" s="121"/>
      <c r="EN2463" s="121"/>
      <c r="EO2463" s="121"/>
      <c r="EP2463" s="121"/>
      <c r="EQ2463" s="121"/>
      <c r="ER2463" s="121"/>
      <c r="ES2463" s="121"/>
      <c r="ET2463" s="121"/>
      <c r="EU2463" s="121"/>
      <c r="EV2463" s="121"/>
      <c r="EW2463" s="121"/>
      <c r="EX2463" s="121"/>
      <c r="EY2463" s="121"/>
      <c r="EZ2463" s="121"/>
      <c r="FA2463" s="121"/>
      <c r="FB2463" s="121"/>
      <c r="FC2463" s="121"/>
      <c r="FD2463" s="121"/>
      <c r="FE2463" s="121"/>
      <c r="FF2463" s="121"/>
      <c r="FG2463" s="121"/>
      <c r="FH2463" s="121"/>
      <c r="FI2463" s="121"/>
      <c r="FJ2463" s="121"/>
      <c r="FK2463" s="121"/>
      <c r="FL2463" s="121"/>
      <c r="FM2463" s="121"/>
      <c r="FN2463" s="121"/>
      <c r="FO2463" s="121"/>
      <c r="FP2463" s="121"/>
      <c r="FQ2463" s="121"/>
      <c r="FR2463" s="121"/>
      <c r="FS2463" s="121"/>
      <c r="FT2463" s="121"/>
      <c r="FU2463" s="121"/>
      <c r="FV2463" s="121"/>
      <c r="FW2463" s="121"/>
      <c r="FX2463" s="121"/>
      <c r="FY2463" s="121"/>
      <c r="FZ2463" s="121"/>
      <c r="GA2463" s="121"/>
      <c r="GB2463" s="121"/>
      <c r="GC2463" s="121"/>
      <c r="GD2463" s="121"/>
      <c r="GE2463" s="121"/>
      <c r="GF2463" s="121"/>
      <c r="GG2463" s="121"/>
      <c r="GH2463" s="121"/>
      <c r="GI2463" s="121"/>
      <c r="GJ2463" s="121"/>
      <c r="GK2463" s="121"/>
      <c r="GL2463" s="121"/>
      <c r="GM2463" s="121"/>
      <c r="GN2463" s="121"/>
      <c r="GO2463" s="121"/>
      <c r="GP2463" s="121"/>
      <c r="GQ2463" s="121"/>
      <c r="GR2463" s="121"/>
      <c r="GS2463" s="121"/>
      <c r="GT2463" s="121"/>
      <c r="GU2463" s="121"/>
      <c r="GV2463" s="121"/>
      <c r="GW2463" s="121"/>
      <c r="GX2463" s="121"/>
      <c r="GY2463" s="121"/>
      <c r="GZ2463" s="121"/>
      <c r="HA2463" s="121"/>
      <c r="HB2463" s="121"/>
      <c r="HC2463" s="121"/>
      <c r="HD2463" s="121"/>
      <c r="HE2463" s="121"/>
      <c r="HF2463" s="121"/>
      <c r="HG2463" s="121"/>
      <c r="HH2463" s="121"/>
      <c r="HI2463" s="121"/>
      <c r="HJ2463" s="121"/>
      <c r="HK2463" s="121"/>
      <c r="HL2463" s="121"/>
      <c r="HM2463" s="121"/>
      <c r="HN2463" s="121"/>
      <c r="HO2463" s="121"/>
      <c r="HP2463" s="121"/>
      <c r="HQ2463" s="121"/>
      <c r="HR2463" s="121"/>
      <c r="HS2463" s="121"/>
      <c r="HT2463" s="121"/>
      <c r="HU2463" s="121"/>
      <c r="HV2463" s="121"/>
      <c r="HW2463" s="121"/>
      <c r="HX2463" s="121"/>
      <c r="HY2463" s="121"/>
      <c r="HZ2463" s="121"/>
      <c r="IA2463" s="121"/>
      <c r="IB2463" s="121"/>
      <c r="IC2463" s="121"/>
      <c r="ID2463" s="121"/>
      <c r="IE2463" s="121"/>
      <c r="IF2463" s="121"/>
      <c r="IG2463" s="121"/>
      <c r="IH2463" s="121"/>
      <c r="II2463" s="121"/>
      <c r="IJ2463" s="121"/>
      <c r="IK2463" s="121"/>
      <c r="IL2463" s="121"/>
      <c r="IM2463" s="121"/>
      <c r="IN2463" s="121"/>
      <c r="IO2463" s="121"/>
      <c r="IP2463" s="121"/>
      <c r="IQ2463" s="121"/>
      <c r="IR2463" s="121"/>
      <c r="IS2463" s="121"/>
      <c r="IT2463" s="121"/>
      <c r="IU2463" s="121"/>
      <c r="IV2463" s="121"/>
      <c r="IW2463" s="121"/>
      <c r="IX2463" s="121"/>
      <c r="IY2463" s="121"/>
      <c r="IZ2463" s="121"/>
      <c r="JA2463" s="121"/>
      <c r="JB2463" s="121"/>
      <c r="JC2463" s="121"/>
      <c r="JD2463" s="121"/>
      <c r="JE2463" s="121"/>
      <c r="JF2463" s="121"/>
      <c r="JG2463" s="121"/>
      <c r="JH2463" s="121"/>
      <c r="JI2463" s="121"/>
      <c r="JJ2463" s="121"/>
      <c r="JK2463" s="121"/>
      <c r="JL2463" s="121"/>
      <c r="JM2463" s="121"/>
      <c r="JN2463" s="121"/>
      <c r="JO2463" s="121"/>
      <c r="JP2463" s="121"/>
      <c r="JQ2463" s="121"/>
      <c r="JR2463" s="121"/>
      <c r="JS2463" s="121"/>
      <c r="JT2463" s="121"/>
      <c r="JU2463" s="121"/>
      <c r="JV2463" s="121"/>
      <c r="JW2463" s="121"/>
      <c r="JX2463" s="121"/>
      <c r="JY2463" s="121"/>
      <c r="JZ2463" s="121"/>
      <c r="KA2463" s="121"/>
      <c r="KB2463" s="121"/>
      <c r="KC2463" s="121"/>
      <c r="KD2463" s="121"/>
      <c r="KE2463" s="121"/>
      <c r="KF2463" s="121"/>
      <c r="KG2463" s="121"/>
      <c r="KH2463" s="121"/>
      <c r="KI2463" s="121"/>
      <c r="KJ2463" s="121"/>
      <c r="KK2463" s="121"/>
      <c r="KL2463" s="121"/>
      <c r="KM2463" s="121"/>
      <c r="KN2463" s="121"/>
      <c r="KO2463" s="121"/>
      <c r="KP2463" s="121"/>
      <c r="KQ2463" s="121"/>
      <c r="KR2463" s="121"/>
      <c r="KS2463" s="121"/>
      <c r="KT2463" s="121"/>
      <c r="KU2463" s="121"/>
      <c r="KV2463" s="121"/>
      <c r="KW2463" s="121"/>
      <c r="KX2463" s="121"/>
      <c r="KY2463" s="121"/>
      <c r="KZ2463" s="121"/>
      <c r="LA2463" s="121"/>
      <c r="LB2463" s="121"/>
      <c r="LC2463" s="121"/>
      <c r="LD2463" s="121"/>
      <c r="LE2463" s="121"/>
      <c r="LF2463" s="121"/>
      <c r="LG2463" s="121"/>
      <c r="LH2463" s="121"/>
      <c r="LI2463" s="121"/>
      <c r="LJ2463" s="121"/>
      <c r="LK2463" s="121"/>
      <c r="LL2463" s="121"/>
      <c r="LM2463" s="121"/>
      <c r="LN2463" s="121"/>
      <c r="LO2463" s="121"/>
      <c r="LP2463" s="121"/>
      <c r="LQ2463" s="121"/>
      <c r="LR2463" s="121"/>
      <c r="LS2463" s="121"/>
      <c r="LT2463" s="121"/>
      <c r="LU2463" s="121"/>
      <c r="LV2463" s="121"/>
      <c r="LW2463" s="121"/>
      <c r="LX2463" s="121"/>
      <c r="LY2463" s="121"/>
      <c r="LZ2463" s="121"/>
      <c r="MA2463" s="121"/>
      <c r="MB2463" s="121"/>
      <c r="MC2463" s="121"/>
      <c r="MD2463" s="121"/>
      <c r="ME2463" s="121"/>
      <c r="MF2463" s="121"/>
      <c r="MG2463" s="121"/>
      <c r="MH2463" s="121"/>
      <c r="MI2463" s="121"/>
      <c r="MJ2463" s="121"/>
      <c r="MK2463" s="121"/>
      <c r="ML2463" s="121"/>
      <c r="MM2463" s="121"/>
      <c r="MN2463" s="121"/>
      <c r="MO2463" s="121"/>
      <c r="MP2463" s="121"/>
      <c r="MQ2463" s="121"/>
      <c r="MR2463" s="121"/>
      <c r="MS2463" s="121"/>
      <c r="MT2463" s="121"/>
      <c r="MU2463" s="121"/>
      <c r="MV2463" s="121"/>
      <c r="MW2463" s="121"/>
      <c r="MX2463" s="121"/>
      <c r="MY2463" s="121"/>
      <c r="MZ2463" s="121"/>
      <c r="NA2463" s="121"/>
      <c r="NB2463" s="121"/>
      <c r="NC2463" s="121"/>
      <c r="ND2463" s="121"/>
      <c r="NE2463" s="121"/>
      <c r="NF2463" s="121"/>
      <c r="NG2463" s="121"/>
      <c r="NH2463" s="121"/>
      <c r="NI2463" s="121"/>
      <c r="NJ2463" s="121"/>
      <c r="NK2463" s="121"/>
      <c r="NL2463" s="121"/>
      <c r="NM2463" s="121"/>
      <c r="NN2463" s="121"/>
      <c r="NO2463" s="121"/>
      <c r="NP2463" s="121"/>
      <c r="NQ2463" s="121"/>
      <c r="NR2463" s="121"/>
      <c r="NS2463" s="121"/>
      <c r="NT2463" s="121"/>
      <c r="NU2463" s="121"/>
      <c r="NV2463" s="121"/>
      <c r="NW2463" s="121"/>
      <c r="NX2463" s="121"/>
      <c r="NY2463" s="121"/>
      <c r="NZ2463" s="121"/>
      <c r="OA2463" s="121"/>
      <c r="OB2463" s="121"/>
      <c r="OC2463" s="121"/>
      <c r="OD2463" s="121"/>
      <c r="OE2463" s="121"/>
      <c r="OF2463" s="121"/>
      <c r="OG2463" s="121"/>
      <c r="OH2463" s="121"/>
      <c r="OI2463" s="121"/>
      <c r="OJ2463" s="121"/>
      <c r="OK2463" s="121"/>
      <c r="OL2463" s="121"/>
      <c r="OM2463" s="121"/>
      <c r="ON2463" s="121"/>
      <c r="OO2463" s="121"/>
      <c r="OP2463" s="121"/>
      <c r="OQ2463" s="121"/>
      <c r="OR2463" s="121"/>
      <c r="OS2463" s="121"/>
      <c r="OT2463" s="121"/>
      <c r="OU2463" s="121"/>
      <c r="OV2463" s="121"/>
      <c r="OW2463" s="121"/>
      <c r="OX2463" s="121"/>
      <c r="OY2463" s="121"/>
      <c r="OZ2463" s="121"/>
      <c r="PA2463" s="121"/>
      <c r="PB2463" s="121"/>
      <c r="PC2463" s="121"/>
      <c r="PD2463" s="121"/>
      <c r="PE2463" s="121"/>
      <c r="PF2463" s="121"/>
      <c r="PG2463" s="121"/>
      <c r="PH2463" s="121"/>
      <c r="PI2463" s="121"/>
      <c r="PJ2463" s="121"/>
      <c r="PK2463" s="121"/>
      <c r="PL2463" s="121"/>
      <c r="PM2463" s="121"/>
      <c r="PN2463" s="121"/>
      <c r="PO2463" s="121"/>
      <c r="PP2463" s="121"/>
      <c r="PQ2463" s="121"/>
      <c r="PR2463" s="121"/>
      <c r="PS2463" s="121"/>
      <c r="PT2463" s="121"/>
      <c r="PU2463" s="121"/>
      <c r="PV2463" s="121"/>
      <c r="PW2463" s="121"/>
      <c r="PX2463" s="121"/>
      <c r="PY2463" s="121"/>
      <c r="PZ2463" s="121"/>
      <c r="QA2463" s="121"/>
      <c r="QB2463" s="121"/>
      <c r="QC2463" s="121"/>
      <c r="QD2463" s="121"/>
      <c r="QE2463" s="121"/>
      <c r="QF2463" s="121"/>
      <c r="QG2463" s="121"/>
      <c r="QH2463" s="121"/>
      <c r="QI2463" s="121"/>
      <c r="QJ2463" s="121"/>
      <c r="QK2463" s="121"/>
      <c r="QL2463" s="121"/>
      <c r="QM2463" s="121"/>
      <c r="QN2463" s="121"/>
      <c r="QO2463" s="121"/>
      <c r="QP2463" s="121"/>
      <c r="QQ2463" s="121"/>
      <c r="QR2463" s="121"/>
      <c r="QS2463" s="121"/>
      <c r="QT2463" s="121"/>
      <c r="QU2463" s="121"/>
      <c r="QV2463" s="121"/>
      <c r="QW2463" s="121"/>
      <c r="QX2463" s="121"/>
      <c r="QY2463" s="121"/>
      <c r="QZ2463" s="121"/>
      <c r="RA2463" s="121"/>
      <c r="RB2463" s="121"/>
      <c r="RC2463" s="121"/>
      <c r="RD2463" s="121"/>
      <c r="RE2463" s="121"/>
      <c r="RF2463" s="121"/>
      <c r="RG2463" s="121"/>
      <c r="RH2463" s="121"/>
      <c r="RI2463" s="121"/>
      <c r="RJ2463" s="121"/>
      <c r="RK2463" s="121"/>
      <c r="RL2463" s="121"/>
      <c r="RM2463" s="121"/>
      <c r="RN2463" s="121"/>
      <c r="RO2463" s="121"/>
      <c r="RP2463" s="121"/>
      <c r="RQ2463" s="121"/>
      <c r="RR2463" s="121"/>
      <c r="RS2463" s="121"/>
      <c r="RT2463" s="121"/>
      <c r="RU2463" s="121"/>
      <c r="RV2463" s="121"/>
      <c r="RW2463" s="121"/>
      <c r="RX2463" s="121"/>
      <c r="RY2463" s="121"/>
      <c r="RZ2463" s="121"/>
      <c r="SA2463" s="121"/>
      <c r="SB2463" s="121"/>
      <c r="SC2463" s="121"/>
      <c r="SD2463" s="121"/>
      <c r="SE2463" s="121"/>
      <c r="SF2463" s="121"/>
      <c r="SG2463" s="121"/>
      <c r="SH2463" s="121"/>
      <c r="SI2463" s="121"/>
      <c r="SJ2463" s="121"/>
      <c r="SK2463" s="121"/>
      <c r="SL2463" s="121"/>
      <c r="SM2463" s="121"/>
      <c r="SN2463" s="121"/>
      <c r="SO2463" s="121"/>
      <c r="SP2463" s="121"/>
      <c r="SQ2463" s="121"/>
      <c r="SR2463" s="121"/>
      <c r="SS2463" s="121"/>
      <c r="ST2463" s="121"/>
      <c r="SU2463" s="121"/>
      <c r="SV2463" s="121"/>
      <c r="SW2463" s="121"/>
      <c r="SX2463" s="121"/>
      <c r="SY2463" s="121"/>
      <c r="SZ2463" s="121"/>
      <c r="TA2463" s="121"/>
      <c r="TB2463" s="121"/>
      <c r="TC2463" s="121"/>
      <c r="TD2463" s="121"/>
      <c r="TE2463" s="121"/>
      <c r="TF2463" s="121"/>
      <c r="TG2463" s="121"/>
      <c r="TH2463" s="121"/>
      <c r="TI2463" s="121"/>
      <c r="TJ2463" s="121"/>
      <c r="TK2463" s="121"/>
      <c r="TL2463" s="121"/>
      <c r="TM2463" s="121"/>
      <c r="TN2463" s="121"/>
      <c r="TO2463" s="121"/>
      <c r="TP2463" s="121"/>
      <c r="TQ2463" s="121"/>
      <c r="TR2463" s="121"/>
      <c r="TS2463" s="121"/>
      <c r="TT2463" s="121"/>
      <c r="TU2463" s="121"/>
      <c r="TV2463" s="121"/>
      <c r="TW2463" s="121"/>
      <c r="TX2463" s="121"/>
      <c r="TY2463" s="121"/>
      <c r="TZ2463" s="121"/>
      <c r="UA2463" s="121"/>
      <c r="UB2463" s="121"/>
      <c r="UC2463" s="121"/>
      <c r="UD2463" s="121"/>
      <c r="UE2463" s="121"/>
      <c r="UF2463" s="121"/>
      <c r="UG2463" s="121"/>
      <c r="UH2463" s="121"/>
      <c r="UI2463" s="121"/>
      <c r="UJ2463" s="121"/>
      <c r="UK2463" s="121"/>
      <c r="UL2463" s="121"/>
      <c r="UM2463" s="121"/>
      <c r="UN2463" s="121"/>
      <c r="UO2463" s="121"/>
      <c r="UP2463" s="121"/>
      <c r="UQ2463" s="121"/>
      <c r="UR2463" s="121"/>
      <c r="US2463" s="121"/>
      <c r="UT2463" s="121"/>
      <c r="UU2463" s="121"/>
      <c r="UV2463" s="121"/>
      <c r="UW2463" s="121"/>
      <c r="UX2463" s="121"/>
      <c r="UY2463" s="121"/>
      <c r="UZ2463" s="121"/>
      <c r="VA2463" s="121"/>
      <c r="VB2463" s="121"/>
      <c r="VC2463" s="121"/>
      <c r="VD2463" s="121"/>
      <c r="VE2463" s="121"/>
      <c r="VF2463" s="121"/>
      <c r="VG2463" s="121"/>
      <c r="VH2463" s="121"/>
      <c r="VI2463" s="121"/>
      <c r="VJ2463" s="121"/>
      <c r="VK2463" s="121"/>
      <c r="VL2463" s="121"/>
      <c r="VM2463" s="121"/>
      <c r="VN2463" s="121"/>
      <c r="VO2463" s="121"/>
      <c r="VP2463" s="121"/>
      <c r="VQ2463" s="121"/>
      <c r="VR2463" s="121"/>
      <c r="VS2463" s="121"/>
      <c r="VT2463" s="121"/>
      <c r="VU2463" s="121"/>
      <c r="VV2463" s="121"/>
      <c r="VW2463" s="121"/>
      <c r="VX2463" s="121"/>
      <c r="VY2463" s="121"/>
      <c r="VZ2463" s="121"/>
      <c r="WA2463" s="121"/>
      <c r="WB2463" s="121"/>
      <c r="WC2463" s="121"/>
      <c r="WD2463" s="121"/>
      <c r="WE2463" s="121"/>
      <c r="WF2463" s="121"/>
      <c r="WG2463" s="121"/>
      <c r="WH2463" s="121"/>
      <c r="WI2463" s="121"/>
      <c r="WJ2463" s="121"/>
      <c r="WK2463" s="121"/>
      <c r="WL2463" s="121"/>
      <c r="WM2463" s="121"/>
      <c r="WN2463" s="121"/>
      <c r="WO2463" s="121"/>
      <c r="WP2463" s="121"/>
      <c r="WQ2463" s="121"/>
      <c r="WR2463" s="121"/>
      <c r="WS2463" s="121"/>
      <c r="WT2463" s="121"/>
      <c r="WU2463" s="121"/>
      <c r="WV2463" s="121"/>
      <c r="WW2463" s="121"/>
      <c r="WX2463" s="121"/>
      <c r="WY2463" s="121"/>
      <c r="WZ2463" s="121"/>
      <c r="XA2463" s="121"/>
      <c r="XB2463" s="121"/>
      <c r="XC2463" s="121"/>
      <c r="XD2463" s="121"/>
      <c r="XE2463" s="121"/>
      <c r="XF2463" s="121"/>
      <c r="XG2463" s="121"/>
      <c r="XH2463" s="121"/>
      <c r="XI2463" s="121"/>
      <c r="XJ2463" s="121"/>
      <c r="XK2463" s="121"/>
      <c r="XL2463" s="121"/>
      <c r="XM2463" s="121"/>
      <c r="XN2463" s="121"/>
      <c r="XO2463" s="121"/>
      <c r="XP2463" s="121"/>
      <c r="XQ2463" s="121"/>
      <c r="XR2463" s="121"/>
      <c r="XS2463" s="121"/>
      <c r="XT2463" s="121"/>
      <c r="XU2463" s="121"/>
      <c r="XV2463" s="121"/>
      <c r="XW2463" s="121"/>
      <c r="XX2463" s="121"/>
      <c r="XY2463" s="121"/>
      <c r="XZ2463" s="121"/>
      <c r="YA2463" s="121"/>
      <c r="YB2463" s="121"/>
      <c r="YC2463" s="121"/>
      <c r="YD2463" s="121"/>
      <c r="YE2463" s="121"/>
      <c r="YF2463" s="121"/>
      <c r="YG2463" s="121"/>
      <c r="YH2463" s="121"/>
      <c r="YI2463" s="121"/>
      <c r="YJ2463" s="121"/>
      <c r="YK2463" s="121"/>
      <c r="YL2463" s="121"/>
      <c r="YM2463" s="121"/>
      <c r="YN2463" s="121"/>
      <c r="YO2463" s="121"/>
      <c r="YP2463" s="121"/>
      <c r="YQ2463" s="121"/>
      <c r="YR2463" s="121"/>
      <c r="YS2463" s="121"/>
      <c r="YT2463" s="121"/>
      <c r="YU2463" s="121"/>
      <c r="YV2463" s="121"/>
      <c r="YW2463" s="121"/>
      <c r="YX2463" s="121"/>
      <c r="YY2463" s="121"/>
      <c r="YZ2463" s="121"/>
      <c r="ZA2463" s="121"/>
      <c r="ZB2463" s="121"/>
      <c r="ZC2463" s="121"/>
      <c r="ZD2463" s="121"/>
      <c r="ZE2463" s="121"/>
      <c r="ZF2463" s="121"/>
      <c r="ZG2463" s="121"/>
      <c r="ZH2463" s="121"/>
      <c r="ZI2463" s="121"/>
      <c r="ZJ2463" s="121"/>
      <c r="ZK2463" s="121"/>
      <c r="ZL2463" s="121"/>
      <c r="ZM2463" s="121"/>
      <c r="ZN2463" s="121"/>
      <c r="ZO2463" s="121"/>
      <c r="ZP2463" s="121"/>
      <c r="ZQ2463" s="121"/>
      <c r="ZR2463" s="121"/>
      <c r="ZS2463" s="121"/>
      <c r="ZT2463" s="121"/>
      <c r="ZU2463" s="121"/>
      <c r="ZV2463" s="121"/>
      <c r="ZW2463" s="121"/>
      <c r="ZX2463" s="121"/>
      <c r="ZY2463" s="121"/>
      <c r="ZZ2463" s="121"/>
      <c r="AAA2463" s="121"/>
      <c r="AAB2463" s="121"/>
      <c r="AAC2463" s="121"/>
      <c r="AAD2463" s="121"/>
      <c r="AAE2463" s="121"/>
      <c r="AAF2463" s="121"/>
      <c r="AAG2463" s="121"/>
      <c r="AAH2463" s="121"/>
      <c r="AAI2463" s="121"/>
      <c r="AAJ2463" s="121"/>
      <c r="AAK2463" s="121"/>
      <c r="AAL2463" s="121"/>
      <c r="AAM2463" s="121"/>
      <c r="AAN2463" s="121"/>
      <c r="AAO2463" s="121"/>
      <c r="AAP2463" s="121"/>
      <c r="AAQ2463" s="121"/>
      <c r="AAR2463" s="121"/>
      <c r="AAS2463" s="121"/>
      <c r="AAT2463" s="121"/>
      <c r="AAU2463" s="121"/>
      <c r="AAV2463" s="121"/>
      <c r="AAW2463" s="121"/>
      <c r="AAX2463" s="121"/>
      <c r="AAY2463" s="121"/>
      <c r="AAZ2463" s="121"/>
      <c r="ABA2463" s="121"/>
      <c r="ABB2463" s="121"/>
      <c r="ABC2463" s="121"/>
      <c r="ABD2463" s="121"/>
      <c r="ABE2463" s="121"/>
      <c r="ABF2463" s="121"/>
      <c r="ABG2463" s="121"/>
      <c r="ABH2463" s="121"/>
      <c r="ABI2463" s="121"/>
      <c r="ABJ2463" s="121"/>
      <c r="ABK2463" s="121"/>
      <c r="ABL2463" s="121"/>
      <c r="ABM2463" s="121"/>
      <c r="ABN2463" s="121"/>
      <c r="ABO2463" s="121"/>
      <c r="ABP2463" s="121"/>
      <c r="ABQ2463" s="121"/>
      <c r="ABR2463" s="121"/>
      <c r="ABS2463" s="121"/>
      <c r="ABT2463" s="121"/>
      <c r="ABU2463" s="121"/>
      <c r="ABV2463" s="121"/>
      <c r="ABW2463" s="121"/>
      <c r="ABX2463" s="121"/>
      <c r="ABY2463" s="121"/>
      <c r="ABZ2463" s="121"/>
      <c r="ACA2463" s="121"/>
      <c r="ACB2463" s="121"/>
      <c r="ACC2463" s="121"/>
      <c r="ACD2463" s="121"/>
      <c r="ACE2463" s="121"/>
      <c r="ACF2463" s="121"/>
      <c r="ACG2463" s="121"/>
      <c r="ACH2463" s="121"/>
      <c r="ACI2463" s="121"/>
      <c r="ACJ2463" s="121"/>
      <c r="ACK2463" s="121"/>
      <c r="ACL2463" s="121"/>
      <c r="ACM2463" s="121"/>
      <c r="ACN2463" s="121"/>
      <c r="ACO2463" s="121"/>
      <c r="ACP2463" s="121"/>
      <c r="ACQ2463" s="121"/>
      <c r="ACR2463" s="121"/>
      <c r="ACS2463" s="121"/>
      <c r="ACT2463" s="121"/>
      <c r="ACU2463" s="121"/>
      <c r="ACV2463" s="121"/>
      <c r="ACW2463" s="121"/>
      <c r="ACX2463" s="121"/>
      <c r="ACY2463" s="121"/>
      <c r="ACZ2463" s="121"/>
      <c r="ADA2463" s="121"/>
      <c r="ADB2463" s="121"/>
      <c r="ADC2463" s="121"/>
      <c r="ADD2463" s="121"/>
      <c r="ADE2463" s="121"/>
      <c r="ADF2463" s="121"/>
      <c r="ADG2463" s="121"/>
      <c r="ADH2463" s="121"/>
      <c r="ADI2463" s="121"/>
      <c r="ADJ2463" s="121"/>
      <c r="ADK2463" s="121"/>
      <c r="ADL2463" s="121"/>
      <c r="ADM2463" s="121"/>
      <c r="ADN2463" s="121"/>
      <c r="ADO2463" s="121"/>
      <c r="ADP2463" s="121"/>
      <c r="ADQ2463" s="121"/>
      <c r="ADR2463" s="121"/>
      <c r="ADS2463" s="121"/>
      <c r="ADT2463" s="121"/>
      <c r="ADU2463" s="121"/>
      <c r="ADV2463" s="121"/>
      <c r="ADW2463" s="121"/>
      <c r="ADX2463" s="121"/>
      <c r="ADY2463" s="121"/>
      <c r="ADZ2463" s="121"/>
      <c r="AEA2463" s="121"/>
      <c r="AEB2463" s="121"/>
      <c r="AEC2463" s="121"/>
      <c r="AED2463" s="121"/>
      <c r="AEE2463" s="121"/>
      <c r="AEF2463" s="121"/>
      <c r="AEG2463" s="121"/>
      <c r="AEH2463" s="121"/>
      <c r="AEI2463" s="121"/>
      <c r="AEJ2463" s="121"/>
      <c r="AEK2463" s="121"/>
      <c r="AEL2463" s="121"/>
      <c r="AEM2463" s="121"/>
      <c r="AEN2463" s="121"/>
      <c r="AEO2463" s="121"/>
      <c r="AEP2463" s="121"/>
      <c r="AEQ2463" s="121"/>
      <c r="AER2463" s="121"/>
      <c r="AES2463" s="121"/>
      <c r="AET2463" s="121"/>
      <c r="AEU2463" s="121"/>
      <c r="AEV2463" s="121"/>
      <c r="AEW2463" s="121"/>
      <c r="AEX2463" s="121"/>
      <c r="AEY2463" s="121"/>
      <c r="AEZ2463" s="121"/>
      <c r="AFA2463" s="121"/>
      <c r="AFB2463" s="121"/>
      <c r="AFC2463" s="121"/>
      <c r="AFD2463" s="121"/>
      <c r="AFE2463" s="121"/>
      <c r="AFF2463" s="121"/>
      <c r="AFG2463" s="121"/>
      <c r="AFH2463" s="121"/>
      <c r="AFI2463" s="121"/>
      <c r="AFJ2463" s="121"/>
      <c r="AFK2463" s="121"/>
      <c r="AFL2463" s="121"/>
      <c r="AFM2463" s="121"/>
      <c r="AFN2463" s="121"/>
      <c r="AFO2463" s="121"/>
      <c r="AFP2463" s="121"/>
      <c r="AFQ2463" s="121"/>
      <c r="AFR2463" s="121"/>
      <c r="AFS2463" s="121"/>
      <c r="AFT2463" s="121"/>
      <c r="AFU2463" s="121"/>
      <c r="AFV2463" s="121"/>
      <c r="AFW2463" s="121"/>
      <c r="AFX2463" s="121"/>
      <c r="AFY2463" s="121"/>
      <c r="AFZ2463" s="121"/>
      <c r="AGA2463" s="121"/>
      <c r="AGB2463" s="121"/>
      <c r="AGC2463" s="121"/>
      <c r="AGD2463" s="121"/>
      <c r="AGE2463" s="121"/>
      <c r="AGF2463" s="121"/>
      <c r="AGG2463" s="121"/>
      <c r="AGH2463" s="121"/>
      <c r="AGI2463" s="121"/>
      <c r="AGJ2463" s="121"/>
      <c r="AGK2463" s="121"/>
      <c r="AGL2463" s="121"/>
      <c r="AGM2463" s="121"/>
      <c r="AGN2463" s="121"/>
      <c r="AGO2463" s="121"/>
      <c r="AGP2463" s="121"/>
      <c r="AGQ2463" s="121"/>
      <c r="AGR2463" s="121"/>
      <c r="AGS2463" s="121"/>
      <c r="AGT2463" s="121"/>
      <c r="AGU2463" s="121"/>
      <c r="AGV2463" s="121"/>
      <c r="AGW2463" s="121"/>
      <c r="AGX2463" s="121"/>
      <c r="AGY2463" s="121"/>
      <c r="AGZ2463" s="121"/>
      <c r="AHA2463" s="121"/>
      <c r="AHB2463" s="121"/>
      <c r="AHC2463" s="121"/>
      <c r="AHD2463" s="121"/>
      <c r="AHE2463" s="121"/>
      <c r="AHF2463" s="121"/>
      <c r="AHG2463" s="121"/>
      <c r="AHH2463" s="121"/>
      <c r="AHI2463" s="121"/>
      <c r="AHJ2463" s="121"/>
      <c r="AHK2463" s="121"/>
      <c r="AHL2463" s="121"/>
      <c r="AHM2463" s="121"/>
      <c r="AHN2463" s="121"/>
      <c r="AHO2463" s="121"/>
      <c r="AHP2463" s="121"/>
      <c r="AHQ2463" s="121"/>
      <c r="AHR2463" s="121"/>
      <c r="AHS2463" s="121"/>
      <c r="AHT2463" s="121"/>
      <c r="AHU2463" s="121"/>
      <c r="AHV2463" s="121"/>
      <c r="AHW2463" s="121"/>
      <c r="AHX2463" s="121"/>
      <c r="AHY2463" s="121"/>
      <c r="AHZ2463" s="121"/>
      <c r="AIA2463" s="121"/>
      <c r="AIB2463" s="121"/>
      <c r="AIC2463" s="121"/>
      <c r="AID2463" s="121"/>
      <c r="AIE2463" s="121"/>
      <c r="AIF2463" s="121"/>
      <c r="AIG2463" s="121"/>
      <c r="AIH2463" s="121"/>
      <c r="AII2463" s="121"/>
      <c r="AIJ2463" s="121"/>
      <c r="AIK2463" s="121"/>
      <c r="AIL2463" s="121"/>
      <c r="AIM2463" s="121"/>
      <c r="AIN2463" s="121"/>
      <c r="AIO2463" s="121"/>
      <c r="AIP2463" s="121"/>
      <c r="AIQ2463" s="121"/>
      <c r="AIR2463" s="121"/>
      <c r="AIS2463" s="121"/>
      <c r="AIT2463" s="121"/>
      <c r="AIU2463" s="121"/>
      <c r="AIV2463" s="121"/>
      <c r="AIW2463" s="121"/>
      <c r="AIX2463" s="121"/>
      <c r="AIY2463" s="121"/>
      <c r="AIZ2463" s="121"/>
      <c r="AJA2463" s="121"/>
      <c r="AJB2463" s="121"/>
      <c r="AJC2463" s="121"/>
      <c r="AJD2463" s="121"/>
      <c r="AJE2463" s="121"/>
      <c r="AJF2463" s="121"/>
      <c r="AJG2463" s="121"/>
      <c r="AJH2463" s="121"/>
      <c r="AJI2463" s="121"/>
      <c r="AJJ2463" s="121"/>
      <c r="AJK2463" s="121"/>
      <c r="AJL2463" s="121"/>
      <c r="AJM2463" s="121"/>
      <c r="AJN2463" s="121"/>
      <c r="AJO2463" s="121"/>
      <c r="AJP2463" s="121"/>
      <c r="AJQ2463" s="121"/>
      <c r="AJR2463" s="121"/>
      <c r="AJS2463" s="121"/>
      <c r="AJT2463" s="121"/>
      <c r="AJU2463" s="121"/>
      <c r="AJV2463" s="121"/>
      <c r="AJW2463" s="121"/>
      <c r="AJX2463" s="121"/>
      <c r="AJY2463" s="121"/>
      <c r="AJZ2463" s="121"/>
      <c r="AKA2463" s="121"/>
      <c r="AKB2463" s="121"/>
      <c r="AKC2463" s="121"/>
      <c r="AKD2463" s="121"/>
      <c r="AKE2463" s="121"/>
      <c r="AKF2463" s="121"/>
      <c r="AKG2463" s="121"/>
      <c r="AKH2463" s="121"/>
      <c r="AKI2463" s="121"/>
      <c r="AKJ2463" s="121"/>
      <c r="AKK2463" s="121"/>
      <c r="AKL2463" s="121"/>
      <c r="AKM2463" s="121"/>
      <c r="AKN2463" s="121"/>
      <c r="AKO2463" s="121"/>
      <c r="AKP2463" s="121"/>
      <c r="AKQ2463" s="121"/>
      <c r="AKR2463" s="121"/>
      <c r="AKS2463" s="121"/>
      <c r="AKT2463" s="121"/>
      <c r="AKU2463" s="121"/>
      <c r="AKV2463" s="121"/>
      <c r="AKW2463" s="121"/>
      <c r="AKX2463" s="121"/>
      <c r="AKY2463" s="121"/>
      <c r="AKZ2463" s="121"/>
      <c r="ALA2463" s="121"/>
      <c r="ALB2463" s="121"/>
      <c r="ALC2463" s="121"/>
      <c r="ALD2463" s="121"/>
      <c r="ALE2463" s="121"/>
      <c r="ALF2463" s="121"/>
      <c r="ALG2463" s="121"/>
      <c r="ALH2463" s="121"/>
      <c r="ALI2463" s="121"/>
      <c r="ALJ2463" s="121"/>
      <c r="ALK2463" s="121"/>
      <c r="ALL2463" s="121"/>
      <c r="ALM2463" s="121"/>
      <c r="ALN2463" s="121"/>
      <c r="ALO2463" s="121"/>
      <c r="ALP2463" s="121"/>
      <c r="ALQ2463" s="121"/>
      <c r="ALR2463" s="121"/>
      <c r="ALS2463" s="121"/>
      <c r="ALT2463" s="121"/>
      <c r="ALU2463" s="121"/>
      <c r="ALV2463" s="121"/>
      <c r="ALW2463" s="121"/>
      <c r="ALX2463" s="121"/>
      <c r="ALY2463" s="121"/>
      <c r="ALZ2463" s="121"/>
      <c r="AMA2463" s="121"/>
      <c r="AMB2463" s="121"/>
      <c r="AMC2463" s="121"/>
      <c r="AMD2463" s="121"/>
      <c r="AME2463" s="121"/>
      <c r="AMF2463" s="121"/>
      <c r="AMG2463" s="121"/>
      <c r="AMH2463" s="121"/>
      <c r="AMI2463" s="121"/>
      <c r="AMJ2463" s="121"/>
      <c r="AMK2463" s="121"/>
    </row>
    <row r="2464" spans="1:1025" s="108" customFormat="1" ht="43.2">
      <c r="A2464" s="15">
        <v>2461</v>
      </c>
      <c r="B2464" s="16" t="s">
        <v>4341</v>
      </c>
      <c r="C2464" s="16" t="s">
        <v>6089</v>
      </c>
      <c r="D2464" s="16" t="s">
        <v>6090</v>
      </c>
      <c r="E2464" s="16" t="s">
        <v>6138</v>
      </c>
      <c r="F2464" s="16" t="s">
        <v>938</v>
      </c>
      <c r="G2464" s="16" t="s">
        <v>1047</v>
      </c>
      <c r="H2464" s="16" t="s">
        <v>6139</v>
      </c>
      <c r="I2464" s="16" t="s">
        <v>6115</v>
      </c>
      <c r="J2464" s="16" t="s">
        <v>6094</v>
      </c>
      <c r="K2464" s="16"/>
      <c r="L2464" s="16"/>
      <c r="M2464" s="16"/>
      <c r="N2464" s="121"/>
      <c r="O2464" s="121"/>
      <c r="P2464" s="121"/>
      <c r="Q2464" s="121"/>
      <c r="R2464" s="121"/>
      <c r="S2464" s="121"/>
      <c r="T2464" s="121"/>
      <c r="U2464" s="121"/>
      <c r="V2464" s="121"/>
      <c r="W2464" s="121"/>
      <c r="X2464" s="121"/>
      <c r="Y2464" s="121"/>
      <c r="Z2464" s="121"/>
      <c r="AA2464" s="121"/>
      <c r="AB2464" s="121"/>
      <c r="AC2464" s="121"/>
      <c r="AD2464" s="121"/>
      <c r="AE2464" s="121"/>
      <c r="AF2464" s="121"/>
      <c r="AG2464" s="121"/>
      <c r="AH2464" s="121"/>
      <c r="AI2464" s="121"/>
      <c r="AJ2464" s="121"/>
      <c r="AK2464" s="121"/>
      <c r="AL2464" s="121"/>
      <c r="AM2464" s="121"/>
      <c r="AN2464" s="121"/>
      <c r="AO2464" s="121"/>
      <c r="AP2464" s="121"/>
      <c r="AQ2464" s="121"/>
      <c r="AR2464" s="121"/>
      <c r="AS2464" s="121"/>
      <c r="AT2464" s="121"/>
      <c r="AU2464" s="121"/>
      <c r="AV2464" s="121"/>
      <c r="AW2464" s="121"/>
      <c r="AX2464" s="121"/>
      <c r="AY2464" s="121"/>
      <c r="AZ2464" s="121"/>
      <c r="BA2464" s="121"/>
      <c r="BB2464" s="121"/>
      <c r="BC2464" s="121"/>
      <c r="BD2464" s="121"/>
      <c r="BE2464" s="121"/>
      <c r="BF2464" s="121"/>
      <c r="BG2464" s="121"/>
      <c r="BH2464" s="121"/>
      <c r="BI2464" s="121"/>
      <c r="BJ2464" s="121"/>
      <c r="BK2464" s="121"/>
      <c r="BL2464" s="121"/>
      <c r="BM2464" s="121"/>
      <c r="BN2464" s="121"/>
      <c r="BO2464" s="121"/>
      <c r="BP2464" s="121"/>
      <c r="BQ2464" s="121"/>
      <c r="BR2464" s="121"/>
      <c r="BS2464" s="121"/>
      <c r="BT2464" s="121"/>
      <c r="BU2464" s="121"/>
      <c r="BV2464" s="121"/>
      <c r="BW2464" s="121"/>
      <c r="BX2464" s="121"/>
      <c r="BY2464" s="121"/>
      <c r="BZ2464" s="121"/>
      <c r="CA2464" s="121"/>
      <c r="CB2464" s="121"/>
      <c r="CC2464" s="121"/>
      <c r="CD2464" s="121"/>
      <c r="CE2464" s="121"/>
      <c r="CF2464" s="121"/>
      <c r="CG2464" s="121"/>
      <c r="CH2464" s="121"/>
      <c r="CI2464" s="121"/>
      <c r="CJ2464" s="121"/>
      <c r="CK2464" s="121"/>
      <c r="CL2464" s="121"/>
      <c r="CM2464" s="121"/>
      <c r="CN2464" s="121"/>
      <c r="CO2464" s="121"/>
      <c r="CP2464" s="121"/>
      <c r="CQ2464" s="121"/>
      <c r="CR2464" s="121"/>
      <c r="CS2464" s="121"/>
      <c r="CT2464" s="121"/>
      <c r="CU2464" s="121"/>
      <c r="CV2464" s="121"/>
      <c r="CW2464" s="121"/>
      <c r="CX2464" s="121"/>
      <c r="CY2464" s="121"/>
      <c r="CZ2464" s="121"/>
      <c r="DA2464" s="121"/>
      <c r="DB2464" s="121"/>
      <c r="DC2464" s="121"/>
      <c r="DD2464" s="121"/>
      <c r="DE2464" s="121"/>
      <c r="DF2464" s="121"/>
      <c r="DG2464" s="121"/>
      <c r="DH2464" s="121"/>
      <c r="DI2464" s="121"/>
      <c r="DJ2464" s="121"/>
      <c r="DK2464" s="121"/>
      <c r="DL2464" s="121"/>
      <c r="DM2464" s="121"/>
      <c r="DN2464" s="121"/>
      <c r="DO2464" s="121"/>
      <c r="DP2464" s="121"/>
      <c r="DQ2464" s="121"/>
      <c r="DR2464" s="121"/>
      <c r="DS2464" s="121"/>
      <c r="DT2464" s="121"/>
      <c r="DU2464" s="121"/>
      <c r="DV2464" s="121"/>
      <c r="DW2464" s="121"/>
      <c r="DX2464" s="121"/>
      <c r="DY2464" s="121"/>
      <c r="DZ2464" s="121"/>
      <c r="EA2464" s="121"/>
      <c r="EB2464" s="121"/>
      <c r="EC2464" s="121"/>
      <c r="ED2464" s="121"/>
      <c r="EE2464" s="121"/>
      <c r="EF2464" s="121"/>
      <c r="EG2464" s="121"/>
      <c r="EH2464" s="121"/>
      <c r="EI2464" s="121"/>
      <c r="EJ2464" s="121"/>
      <c r="EK2464" s="121"/>
      <c r="EL2464" s="121"/>
      <c r="EM2464" s="121"/>
      <c r="EN2464" s="121"/>
      <c r="EO2464" s="121"/>
      <c r="EP2464" s="121"/>
      <c r="EQ2464" s="121"/>
      <c r="ER2464" s="121"/>
      <c r="ES2464" s="121"/>
      <c r="ET2464" s="121"/>
      <c r="EU2464" s="121"/>
      <c r="EV2464" s="121"/>
      <c r="EW2464" s="121"/>
      <c r="EX2464" s="121"/>
      <c r="EY2464" s="121"/>
      <c r="EZ2464" s="121"/>
      <c r="FA2464" s="121"/>
      <c r="FB2464" s="121"/>
      <c r="FC2464" s="121"/>
      <c r="FD2464" s="121"/>
      <c r="FE2464" s="121"/>
      <c r="FF2464" s="121"/>
      <c r="FG2464" s="121"/>
      <c r="FH2464" s="121"/>
      <c r="FI2464" s="121"/>
      <c r="FJ2464" s="121"/>
      <c r="FK2464" s="121"/>
      <c r="FL2464" s="121"/>
      <c r="FM2464" s="121"/>
      <c r="FN2464" s="121"/>
      <c r="FO2464" s="121"/>
      <c r="FP2464" s="121"/>
      <c r="FQ2464" s="121"/>
      <c r="FR2464" s="121"/>
      <c r="FS2464" s="121"/>
      <c r="FT2464" s="121"/>
      <c r="FU2464" s="121"/>
      <c r="FV2464" s="121"/>
      <c r="FW2464" s="121"/>
      <c r="FX2464" s="121"/>
      <c r="FY2464" s="121"/>
      <c r="FZ2464" s="121"/>
      <c r="GA2464" s="121"/>
      <c r="GB2464" s="121"/>
      <c r="GC2464" s="121"/>
      <c r="GD2464" s="121"/>
      <c r="GE2464" s="121"/>
      <c r="GF2464" s="121"/>
      <c r="GG2464" s="121"/>
      <c r="GH2464" s="121"/>
      <c r="GI2464" s="121"/>
      <c r="GJ2464" s="121"/>
      <c r="GK2464" s="121"/>
      <c r="GL2464" s="121"/>
      <c r="GM2464" s="121"/>
      <c r="GN2464" s="121"/>
      <c r="GO2464" s="121"/>
      <c r="GP2464" s="121"/>
      <c r="GQ2464" s="121"/>
      <c r="GR2464" s="121"/>
      <c r="GS2464" s="121"/>
      <c r="GT2464" s="121"/>
      <c r="GU2464" s="121"/>
      <c r="GV2464" s="121"/>
      <c r="GW2464" s="121"/>
      <c r="GX2464" s="121"/>
      <c r="GY2464" s="121"/>
      <c r="GZ2464" s="121"/>
      <c r="HA2464" s="121"/>
      <c r="HB2464" s="121"/>
      <c r="HC2464" s="121"/>
      <c r="HD2464" s="121"/>
      <c r="HE2464" s="121"/>
      <c r="HF2464" s="121"/>
      <c r="HG2464" s="121"/>
      <c r="HH2464" s="121"/>
      <c r="HI2464" s="121"/>
      <c r="HJ2464" s="121"/>
      <c r="HK2464" s="121"/>
      <c r="HL2464" s="121"/>
      <c r="HM2464" s="121"/>
      <c r="HN2464" s="121"/>
      <c r="HO2464" s="121"/>
      <c r="HP2464" s="121"/>
      <c r="HQ2464" s="121"/>
      <c r="HR2464" s="121"/>
      <c r="HS2464" s="121"/>
      <c r="HT2464" s="121"/>
      <c r="HU2464" s="121"/>
      <c r="HV2464" s="121"/>
      <c r="HW2464" s="121"/>
      <c r="HX2464" s="121"/>
      <c r="HY2464" s="121"/>
      <c r="HZ2464" s="121"/>
      <c r="IA2464" s="121"/>
      <c r="IB2464" s="121"/>
      <c r="IC2464" s="121"/>
      <c r="ID2464" s="121"/>
      <c r="IE2464" s="121"/>
      <c r="IF2464" s="121"/>
      <c r="IG2464" s="121"/>
      <c r="IH2464" s="121"/>
      <c r="II2464" s="121"/>
      <c r="IJ2464" s="121"/>
      <c r="IK2464" s="121"/>
      <c r="IL2464" s="121"/>
      <c r="IM2464" s="121"/>
      <c r="IN2464" s="121"/>
      <c r="IO2464" s="121"/>
      <c r="IP2464" s="121"/>
      <c r="IQ2464" s="121"/>
      <c r="IR2464" s="121"/>
      <c r="IS2464" s="121"/>
      <c r="IT2464" s="121"/>
      <c r="IU2464" s="121"/>
      <c r="IV2464" s="121"/>
      <c r="IW2464" s="121"/>
      <c r="IX2464" s="121"/>
      <c r="IY2464" s="121"/>
      <c r="IZ2464" s="121"/>
      <c r="JA2464" s="121"/>
      <c r="JB2464" s="121"/>
      <c r="JC2464" s="121"/>
      <c r="JD2464" s="121"/>
      <c r="JE2464" s="121"/>
      <c r="JF2464" s="121"/>
      <c r="JG2464" s="121"/>
      <c r="JH2464" s="121"/>
      <c r="JI2464" s="121"/>
      <c r="JJ2464" s="121"/>
      <c r="JK2464" s="121"/>
      <c r="JL2464" s="121"/>
      <c r="JM2464" s="121"/>
      <c r="JN2464" s="121"/>
      <c r="JO2464" s="121"/>
      <c r="JP2464" s="121"/>
      <c r="JQ2464" s="121"/>
      <c r="JR2464" s="121"/>
      <c r="JS2464" s="121"/>
      <c r="JT2464" s="121"/>
      <c r="JU2464" s="121"/>
      <c r="JV2464" s="121"/>
      <c r="JW2464" s="121"/>
      <c r="JX2464" s="121"/>
      <c r="JY2464" s="121"/>
      <c r="JZ2464" s="121"/>
      <c r="KA2464" s="121"/>
      <c r="KB2464" s="121"/>
      <c r="KC2464" s="121"/>
      <c r="KD2464" s="121"/>
      <c r="KE2464" s="121"/>
      <c r="KF2464" s="121"/>
      <c r="KG2464" s="121"/>
      <c r="KH2464" s="121"/>
      <c r="KI2464" s="121"/>
      <c r="KJ2464" s="121"/>
      <c r="KK2464" s="121"/>
      <c r="KL2464" s="121"/>
      <c r="KM2464" s="121"/>
      <c r="KN2464" s="121"/>
      <c r="KO2464" s="121"/>
      <c r="KP2464" s="121"/>
      <c r="KQ2464" s="121"/>
      <c r="KR2464" s="121"/>
      <c r="KS2464" s="121"/>
      <c r="KT2464" s="121"/>
      <c r="KU2464" s="121"/>
      <c r="KV2464" s="121"/>
      <c r="KW2464" s="121"/>
      <c r="KX2464" s="121"/>
      <c r="KY2464" s="121"/>
      <c r="KZ2464" s="121"/>
      <c r="LA2464" s="121"/>
      <c r="LB2464" s="121"/>
      <c r="LC2464" s="121"/>
      <c r="LD2464" s="121"/>
      <c r="LE2464" s="121"/>
      <c r="LF2464" s="121"/>
      <c r="LG2464" s="121"/>
      <c r="LH2464" s="121"/>
      <c r="LI2464" s="121"/>
      <c r="LJ2464" s="121"/>
      <c r="LK2464" s="121"/>
      <c r="LL2464" s="121"/>
      <c r="LM2464" s="121"/>
      <c r="LN2464" s="121"/>
      <c r="LO2464" s="121"/>
      <c r="LP2464" s="121"/>
      <c r="LQ2464" s="121"/>
      <c r="LR2464" s="121"/>
      <c r="LS2464" s="121"/>
      <c r="LT2464" s="121"/>
      <c r="LU2464" s="121"/>
      <c r="LV2464" s="121"/>
      <c r="LW2464" s="121"/>
      <c r="LX2464" s="121"/>
      <c r="LY2464" s="121"/>
      <c r="LZ2464" s="121"/>
      <c r="MA2464" s="121"/>
      <c r="MB2464" s="121"/>
      <c r="MC2464" s="121"/>
      <c r="MD2464" s="121"/>
      <c r="ME2464" s="121"/>
      <c r="MF2464" s="121"/>
      <c r="MG2464" s="121"/>
      <c r="MH2464" s="121"/>
      <c r="MI2464" s="121"/>
      <c r="MJ2464" s="121"/>
      <c r="MK2464" s="121"/>
      <c r="ML2464" s="121"/>
      <c r="MM2464" s="121"/>
      <c r="MN2464" s="121"/>
      <c r="MO2464" s="121"/>
      <c r="MP2464" s="121"/>
      <c r="MQ2464" s="121"/>
      <c r="MR2464" s="121"/>
      <c r="MS2464" s="121"/>
      <c r="MT2464" s="121"/>
      <c r="MU2464" s="121"/>
      <c r="MV2464" s="121"/>
      <c r="MW2464" s="121"/>
      <c r="MX2464" s="121"/>
      <c r="MY2464" s="121"/>
      <c r="MZ2464" s="121"/>
      <c r="NA2464" s="121"/>
      <c r="NB2464" s="121"/>
      <c r="NC2464" s="121"/>
      <c r="ND2464" s="121"/>
      <c r="NE2464" s="121"/>
      <c r="NF2464" s="121"/>
      <c r="NG2464" s="121"/>
      <c r="NH2464" s="121"/>
      <c r="NI2464" s="121"/>
      <c r="NJ2464" s="121"/>
      <c r="NK2464" s="121"/>
      <c r="NL2464" s="121"/>
      <c r="NM2464" s="121"/>
      <c r="NN2464" s="121"/>
      <c r="NO2464" s="121"/>
      <c r="NP2464" s="121"/>
      <c r="NQ2464" s="121"/>
      <c r="NR2464" s="121"/>
      <c r="NS2464" s="121"/>
      <c r="NT2464" s="121"/>
      <c r="NU2464" s="121"/>
      <c r="NV2464" s="121"/>
      <c r="NW2464" s="121"/>
      <c r="NX2464" s="121"/>
      <c r="NY2464" s="121"/>
      <c r="NZ2464" s="121"/>
      <c r="OA2464" s="121"/>
      <c r="OB2464" s="121"/>
      <c r="OC2464" s="121"/>
      <c r="OD2464" s="121"/>
      <c r="OE2464" s="121"/>
      <c r="OF2464" s="121"/>
      <c r="OG2464" s="121"/>
      <c r="OH2464" s="121"/>
      <c r="OI2464" s="121"/>
      <c r="OJ2464" s="121"/>
      <c r="OK2464" s="121"/>
      <c r="OL2464" s="121"/>
      <c r="OM2464" s="121"/>
      <c r="ON2464" s="121"/>
      <c r="OO2464" s="121"/>
      <c r="OP2464" s="121"/>
      <c r="OQ2464" s="121"/>
      <c r="OR2464" s="121"/>
      <c r="OS2464" s="121"/>
      <c r="OT2464" s="121"/>
      <c r="OU2464" s="121"/>
      <c r="OV2464" s="121"/>
      <c r="OW2464" s="121"/>
      <c r="OX2464" s="121"/>
      <c r="OY2464" s="121"/>
      <c r="OZ2464" s="121"/>
      <c r="PA2464" s="121"/>
      <c r="PB2464" s="121"/>
      <c r="PC2464" s="121"/>
      <c r="PD2464" s="121"/>
      <c r="PE2464" s="121"/>
      <c r="PF2464" s="121"/>
      <c r="PG2464" s="121"/>
      <c r="PH2464" s="121"/>
      <c r="PI2464" s="121"/>
      <c r="PJ2464" s="121"/>
      <c r="PK2464" s="121"/>
      <c r="PL2464" s="121"/>
      <c r="PM2464" s="121"/>
      <c r="PN2464" s="121"/>
      <c r="PO2464" s="121"/>
      <c r="PP2464" s="121"/>
      <c r="PQ2464" s="121"/>
      <c r="PR2464" s="121"/>
      <c r="PS2464" s="121"/>
      <c r="PT2464" s="121"/>
      <c r="PU2464" s="121"/>
      <c r="PV2464" s="121"/>
      <c r="PW2464" s="121"/>
      <c r="PX2464" s="121"/>
      <c r="PY2464" s="121"/>
      <c r="PZ2464" s="121"/>
      <c r="QA2464" s="121"/>
      <c r="QB2464" s="121"/>
      <c r="QC2464" s="121"/>
      <c r="QD2464" s="121"/>
      <c r="QE2464" s="121"/>
      <c r="QF2464" s="121"/>
      <c r="QG2464" s="121"/>
      <c r="QH2464" s="121"/>
      <c r="QI2464" s="121"/>
      <c r="QJ2464" s="121"/>
      <c r="QK2464" s="121"/>
      <c r="QL2464" s="121"/>
      <c r="QM2464" s="121"/>
      <c r="QN2464" s="121"/>
      <c r="QO2464" s="121"/>
      <c r="QP2464" s="121"/>
      <c r="QQ2464" s="121"/>
      <c r="QR2464" s="121"/>
      <c r="QS2464" s="121"/>
      <c r="QT2464" s="121"/>
      <c r="QU2464" s="121"/>
      <c r="QV2464" s="121"/>
      <c r="QW2464" s="121"/>
      <c r="QX2464" s="121"/>
      <c r="QY2464" s="121"/>
      <c r="QZ2464" s="121"/>
      <c r="RA2464" s="121"/>
      <c r="RB2464" s="121"/>
      <c r="RC2464" s="121"/>
      <c r="RD2464" s="121"/>
      <c r="RE2464" s="121"/>
      <c r="RF2464" s="121"/>
      <c r="RG2464" s="121"/>
      <c r="RH2464" s="121"/>
      <c r="RI2464" s="121"/>
      <c r="RJ2464" s="121"/>
      <c r="RK2464" s="121"/>
      <c r="RL2464" s="121"/>
      <c r="RM2464" s="121"/>
      <c r="RN2464" s="121"/>
      <c r="RO2464" s="121"/>
      <c r="RP2464" s="121"/>
      <c r="RQ2464" s="121"/>
      <c r="RR2464" s="121"/>
      <c r="RS2464" s="121"/>
      <c r="RT2464" s="121"/>
      <c r="RU2464" s="121"/>
      <c r="RV2464" s="121"/>
      <c r="RW2464" s="121"/>
      <c r="RX2464" s="121"/>
      <c r="RY2464" s="121"/>
      <c r="RZ2464" s="121"/>
      <c r="SA2464" s="121"/>
      <c r="SB2464" s="121"/>
      <c r="SC2464" s="121"/>
      <c r="SD2464" s="121"/>
      <c r="SE2464" s="121"/>
      <c r="SF2464" s="121"/>
      <c r="SG2464" s="121"/>
      <c r="SH2464" s="121"/>
      <c r="SI2464" s="121"/>
      <c r="SJ2464" s="121"/>
      <c r="SK2464" s="121"/>
      <c r="SL2464" s="121"/>
      <c r="SM2464" s="121"/>
      <c r="SN2464" s="121"/>
      <c r="SO2464" s="121"/>
      <c r="SP2464" s="121"/>
      <c r="SQ2464" s="121"/>
      <c r="SR2464" s="121"/>
      <c r="SS2464" s="121"/>
      <c r="ST2464" s="121"/>
      <c r="SU2464" s="121"/>
      <c r="SV2464" s="121"/>
      <c r="SW2464" s="121"/>
      <c r="SX2464" s="121"/>
      <c r="SY2464" s="121"/>
      <c r="SZ2464" s="121"/>
      <c r="TA2464" s="121"/>
      <c r="TB2464" s="121"/>
      <c r="TC2464" s="121"/>
      <c r="TD2464" s="121"/>
      <c r="TE2464" s="121"/>
      <c r="TF2464" s="121"/>
      <c r="TG2464" s="121"/>
      <c r="TH2464" s="121"/>
      <c r="TI2464" s="121"/>
      <c r="TJ2464" s="121"/>
      <c r="TK2464" s="121"/>
      <c r="TL2464" s="121"/>
      <c r="TM2464" s="121"/>
      <c r="TN2464" s="121"/>
      <c r="TO2464" s="121"/>
      <c r="TP2464" s="121"/>
      <c r="TQ2464" s="121"/>
      <c r="TR2464" s="121"/>
      <c r="TS2464" s="121"/>
      <c r="TT2464" s="121"/>
      <c r="TU2464" s="121"/>
      <c r="TV2464" s="121"/>
      <c r="TW2464" s="121"/>
      <c r="TX2464" s="121"/>
      <c r="TY2464" s="121"/>
      <c r="TZ2464" s="121"/>
      <c r="UA2464" s="121"/>
      <c r="UB2464" s="121"/>
      <c r="UC2464" s="121"/>
      <c r="UD2464" s="121"/>
      <c r="UE2464" s="121"/>
      <c r="UF2464" s="121"/>
      <c r="UG2464" s="121"/>
      <c r="UH2464" s="121"/>
      <c r="UI2464" s="121"/>
      <c r="UJ2464" s="121"/>
      <c r="UK2464" s="121"/>
      <c r="UL2464" s="121"/>
      <c r="UM2464" s="121"/>
      <c r="UN2464" s="121"/>
      <c r="UO2464" s="121"/>
      <c r="UP2464" s="121"/>
      <c r="UQ2464" s="121"/>
      <c r="UR2464" s="121"/>
      <c r="US2464" s="121"/>
      <c r="UT2464" s="121"/>
      <c r="UU2464" s="121"/>
      <c r="UV2464" s="121"/>
      <c r="UW2464" s="121"/>
      <c r="UX2464" s="121"/>
      <c r="UY2464" s="121"/>
      <c r="UZ2464" s="121"/>
      <c r="VA2464" s="121"/>
      <c r="VB2464" s="121"/>
      <c r="VC2464" s="121"/>
      <c r="VD2464" s="121"/>
      <c r="VE2464" s="121"/>
      <c r="VF2464" s="121"/>
      <c r="VG2464" s="121"/>
      <c r="VH2464" s="121"/>
      <c r="VI2464" s="121"/>
      <c r="VJ2464" s="121"/>
      <c r="VK2464" s="121"/>
      <c r="VL2464" s="121"/>
      <c r="VM2464" s="121"/>
      <c r="VN2464" s="121"/>
      <c r="VO2464" s="121"/>
      <c r="VP2464" s="121"/>
      <c r="VQ2464" s="121"/>
      <c r="VR2464" s="121"/>
      <c r="VS2464" s="121"/>
      <c r="VT2464" s="121"/>
      <c r="VU2464" s="121"/>
      <c r="VV2464" s="121"/>
      <c r="VW2464" s="121"/>
      <c r="VX2464" s="121"/>
      <c r="VY2464" s="121"/>
      <c r="VZ2464" s="121"/>
      <c r="WA2464" s="121"/>
      <c r="WB2464" s="121"/>
      <c r="WC2464" s="121"/>
      <c r="WD2464" s="121"/>
      <c r="WE2464" s="121"/>
      <c r="WF2464" s="121"/>
      <c r="WG2464" s="121"/>
      <c r="WH2464" s="121"/>
      <c r="WI2464" s="121"/>
      <c r="WJ2464" s="121"/>
      <c r="WK2464" s="121"/>
      <c r="WL2464" s="121"/>
      <c r="WM2464" s="121"/>
      <c r="WN2464" s="121"/>
      <c r="WO2464" s="121"/>
      <c r="WP2464" s="121"/>
      <c r="WQ2464" s="121"/>
      <c r="WR2464" s="121"/>
      <c r="WS2464" s="121"/>
      <c r="WT2464" s="121"/>
      <c r="WU2464" s="121"/>
      <c r="WV2464" s="121"/>
      <c r="WW2464" s="121"/>
      <c r="WX2464" s="121"/>
      <c r="WY2464" s="121"/>
      <c r="WZ2464" s="121"/>
      <c r="XA2464" s="121"/>
      <c r="XB2464" s="121"/>
      <c r="XC2464" s="121"/>
      <c r="XD2464" s="121"/>
      <c r="XE2464" s="121"/>
      <c r="XF2464" s="121"/>
      <c r="XG2464" s="121"/>
      <c r="XH2464" s="121"/>
      <c r="XI2464" s="121"/>
      <c r="XJ2464" s="121"/>
      <c r="XK2464" s="121"/>
      <c r="XL2464" s="121"/>
      <c r="XM2464" s="121"/>
      <c r="XN2464" s="121"/>
      <c r="XO2464" s="121"/>
      <c r="XP2464" s="121"/>
      <c r="XQ2464" s="121"/>
      <c r="XR2464" s="121"/>
      <c r="XS2464" s="121"/>
      <c r="XT2464" s="121"/>
      <c r="XU2464" s="121"/>
      <c r="XV2464" s="121"/>
      <c r="XW2464" s="121"/>
      <c r="XX2464" s="121"/>
      <c r="XY2464" s="121"/>
      <c r="XZ2464" s="121"/>
      <c r="YA2464" s="121"/>
      <c r="YB2464" s="121"/>
      <c r="YC2464" s="121"/>
      <c r="YD2464" s="121"/>
      <c r="YE2464" s="121"/>
      <c r="YF2464" s="121"/>
      <c r="YG2464" s="121"/>
      <c r="YH2464" s="121"/>
      <c r="YI2464" s="121"/>
      <c r="YJ2464" s="121"/>
      <c r="YK2464" s="121"/>
      <c r="YL2464" s="121"/>
      <c r="YM2464" s="121"/>
      <c r="YN2464" s="121"/>
      <c r="YO2464" s="121"/>
      <c r="YP2464" s="121"/>
      <c r="YQ2464" s="121"/>
      <c r="YR2464" s="121"/>
      <c r="YS2464" s="121"/>
      <c r="YT2464" s="121"/>
      <c r="YU2464" s="121"/>
      <c r="YV2464" s="121"/>
      <c r="YW2464" s="121"/>
      <c r="YX2464" s="121"/>
      <c r="YY2464" s="121"/>
      <c r="YZ2464" s="121"/>
      <c r="ZA2464" s="121"/>
      <c r="ZB2464" s="121"/>
      <c r="ZC2464" s="121"/>
      <c r="ZD2464" s="121"/>
      <c r="ZE2464" s="121"/>
      <c r="ZF2464" s="121"/>
      <c r="ZG2464" s="121"/>
      <c r="ZH2464" s="121"/>
      <c r="ZI2464" s="121"/>
      <c r="ZJ2464" s="121"/>
      <c r="ZK2464" s="121"/>
      <c r="ZL2464" s="121"/>
      <c r="ZM2464" s="121"/>
      <c r="ZN2464" s="121"/>
      <c r="ZO2464" s="121"/>
      <c r="ZP2464" s="121"/>
      <c r="ZQ2464" s="121"/>
      <c r="ZR2464" s="121"/>
      <c r="ZS2464" s="121"/>
      <c r="ZT2464" s="121"/>
      <c r="ZU2464" s="121"/>
      <c r="ZV2464" s="121"/>
      <c r="ZW2464" s="121"/>
      <c r="ZX2464" s="121"/>
      <c r="ZY2464" s="121"/>
      <c r="ZZ2464" s="121"/>
      <c r="AAA2464" s="121"/>
      <c r="AAB2464" s="121"/>
      <c r="AAC2464" s="121"/>
      <c r="AAD2464" s="121"/>
      <c r="AAE2464" s="121"/>
      <c r="AAF2464" s="121"/>
      <c r="AAG2464" s="121"/>
      <c r="AAH2464" s="121"/>
      <c r="AAI2464" s="121"/>
      <c r="AAJ2464" s="121"/>
      <c r="AAK2464" s="121"/>
      <c r="AAL2464" s="121"/>
      <c r="AAM2464" s="121"/>
      <c r="AAN2464" s="121"/>
      <c r="AAO2464" s="121"/>
      <c r="AAP2464" s="121"/>
      <c r="AAQ2464" s="121"/>
      <c r="AAR2464" s="121"/>
      <c r="AAS2464" s="121"/>
      <c r="AAT2464" s="121"/>
      <c r="AAU2464" s="121"/>
      <c r="AAV2464" s="121"/>
      <c r="AAW2464" s="121"/>
      <c r="AAX2464" s="121"/>
      <c r="AAY2464" s="121"/>
      <c r="AAZ2464" s="121"/>
      <c r="ABA2464" s="121"/>
      <c r="ABB2464" s="121"/>
      <c r="ABC2464" s="121"/>
      <c r="ABD2464" s="121"/>
      <c r="ABE2464" s="121"/>
      <c r="ABF2464" s="121"/>
      <c r="ABG2464" s="121"/>
      <c r="ABH2464" s="121"/>
      <c r="ABI2464" s="121"/>
      <c r="ABJ2464" s="121"/>
      <c r="ABK2464" s="121"/>
      <c r="ABL2464" s="121"/>
      <c r="ABM2464" s="121"/>
      <c r="ABN2464" s="121"/>
      <c r="ABO2464" s="121"/>
      <c r="ABP2464" s="121"/>
      <c r="ABQ2464" s="121"/>
      <c r="ABR2464" s="121"/>
      <c r="ABS2464" s="121"/>
      <c r="ABT2464" s="121"/>
      <c r="ABU2464" s="121"/>
      <c r="ABV2464" s="121"/>
      <c r="ABW2464" s="121"/>
      <c r="ABX2464" s="121"/>
      <c r="ABY2464" s="121"/>
      <c r="ABZ2464" s="121"/>
      <c r="ACA2464" s="121"/>
      <c r="ACB2464" s="121"/>
      <c r="ACC2464" s="121"/>
      <c r="ACD2464" s="121"/>
      <c r="ACE2464" s="121"/>
      <c r="ACF2464" s="121"/>
      <c r="ACG2464" s="121"/>
      <c r="ACH2464" s="121"/>
      <c r="ACI2464" s="121"/>
      <c r="ACJ2464" s="121"/>
      <c r="ACK2464" s="121"/>
      <c r="ACL2464" s="121"/>
      <c r="ACM2464" s="121"/>
      <c r="ACN2464" s="121"/>
      <c r="ACO2464" s="121"/>
      <c r="ACP2464" s="121"/>
      <c r="ACQ2464" s="121"/>
      <c r="ACR2464" s="121"/>
      <c r="ACS2464" s="121"/>
      <c r="ACT2464" s="121"/>
      <c r="ACU2464" s="121"/>
      <c r="ACV2464" s="121"/>
      <c r="ACW2464" s="121"/>
      <c r="ACX2464" s="121"/>
      <c r="ACY2464" s="121"/>
      <c r="ACZ2464" s="121"/>
      <c r="ADA2464" s="121"/>
      <c r="ADB2464" s="121"/>
      <c r="ADC2464" s="121"/>
      <c r="ADD2464" s="121"/>
      <c r="ADE2464" s="121"/>
      <c r="ADF2464" s="121"/>
      <c r="ADG2464" s="121"/>
      <c r="ADH2464" s="121"/>
      <c r="ADI2464" s="121"/>
      <c r="ADJ2464" s="121"/>
      <c r="ADK2464" s="121"/>
      <c r="ADL2464" s="121"/>
      <c r="ADM2464" s="121"/>
      <c r="ADN2464" s="121"/>
      <c r="ADO2464" s="121"/>
      <c r="ADP2464" s="121"/>
      <c r="ADQ2464" s="121"/>
      <c r="ADR2464" s="121"/>
      <c r="ADS2464" s="121"/>
      <c r="ADT2464" s="121"/>
      <c r="ADU2464" s="121"/>
      <c r="ADV2464" s="121"/>
      <c r="ADW2464" s="121"/>
      <c r="ADX2464" s="121"/>
      <c r="ADY2464" s="121"/>
      <c r="ADZ2464" s="121"/>
      <c r="AEA2464" s="121"/>
      <c r="AEB2464" s="121"/>
      <c r="AEC2464" s="121"/>
      <c r="AED2464" s="121"/>
      <c r="AEE2464" s="121"/>
      <c r="AEF2464" s="121"/>
      <c r="AEG2464" s="121"/>
      <c r="AEH2464" s="121"/>
      <c r="AEI2464" s="121"/>
      <c r="AEJ2464" s="121"/>
      <c r="AEK2464" s="121"/>
      <c r="AEL2464" s="121"/>
      <c r="AEM2464" s="121"/>
      <c r="AEN2464" s="121"/>
      <c r="AEO2464" s="121"/>
      <c r="AEP2464" s="121"/>
      <c r="AEQ2464" s="121"/>
      <c r="AER2464" s="121"/>
      <c r="AES2464" s="121"/>
      <c r="AET2464" s="121"/>
      <c r="AEU2464" s="121"/>
      <c r="AEV2464" s="121"/>
      <c r="AEW2464" s="121"/>
      <c r="AEX2464" s="121"/>
      <c r="AEY2464" s="121"/>
      <c r="AEZ2464" s="121"/>
      <c r="AFA2464" s="121"/>
      <c r="AFB2464" s="121"/>
      <c r="AFC2464" s="121"/>
      <c r="AFD2464" s="121"/>
      <c r="AFE2464" s="121"/>
      <c r="AFF2464" s="121"/>
      <c r="AFG2464" s="121"/>
      <c r="AFH2464" s="121"/>
      <c r="AFI2464" s="121"/>
      <c r="AFJ2464" s="121"/>
      <c r="AFK2464" s="121"/>
      <c r="AFL2464" s="121"/>
      <c r="AFM2464" s="121"/>
      <c r="AFN2464" s="121"/>
      <c r="AFO2464" s="121"/>
      <c r="AFP2464" s="121"/>
      <c r="AFQ2464" s="121"/>
      <c r="AFR2464" s="121"/>
      <c r="AFS2464" s="121"/>
      <c r="AFT2464" s="121"/>
      <c r="AFU2464" s="121"/>
      <c r="AFV2464" s="121"/>
      <c r="AFW2464" s="121"/>
      <c r="AFX2464" s="121"/>
      <c r="AFY2464" s="121"/>
      <c r="AFZ2464" s="121"/>
      <c r="AGA2464" s="121"/>
      <c r="AGB2464" s="121"/>
      <c r="AGC2464" s="121"/>
      <c r="AGD2464" s="121"/>
      <c r="AGE2464" s="121"/>
      <c r="AGF2464" s="121"/>
      <c r="AGG2464" s="121"/>
      <c r="AGH2464" s="121"/>
      <c r="AGI2464" s="121"/>
      <c r="AGJ2464" s="121"/>
      <c r="AGK2464" s="121"/>
      <c r="AGL2464" s="121"/>
      <c r="AGM2464" s="121"/>
      <c r="AGN2464" s="121"/>
      <c r="AGO2464" s="121"/>
      <c r="AGP2464" s="121"/>
      <c r="AGQ2464" s="121"/>
      <c r="AGR2464" s="121"/>
      <c r="AGS2464" s="121"/>
      <c r="AGT2464" s="121"/>
      <c r="AGU2464" s="121"/>
      <c r="AGV2464" s="121"/>
      <c r="AGW2464" s="121"/>
      <c r="AGX2464" s="121"/>
      <c r="AGY2464" s="121"/>
      <c r="AGZ2464" s="121"/>
      <c r="AHA2464" s="121"/>
      <c r="AHB2464" s="121"/>
      <c r="AHC2464" s="121"/>
      <c r="AHD2464" s="121"/>
      <c r="AHE2464" s="121"/>
      <c r="AHF2464" s="121"/>
      <c r="AHG2464" s="121"/>
      <c r="AHH2464" s="121"/>
      <c r="AHI2464" s="121"/>
      <c r="AHJ2464" s="121"/>
      <c r="AHK2464" s="121"/>
      <c r="AHL2464" s="121"/>
      <c r="AHM2464" s="121"/>
      <c r="AHN2464" s="121"/>
      <c r="AHO2464" s="121"/>
      <c r="AHP2464" s="121"/>
      <c r="AHQ2464" s="121"/>
      <c r="AHR2464" s="121"/>
      <c r="AHS2464" s="121"/>
      <c r="AHT2464" s="121"/>
      <c r="AHU2464" s="121"/>
      <c r="AHV2464" s="121"/>
      <c r="AHW2464" s="121"/>
      <c r="AHX2464" s="121"/>
      <c r="AHY2464" s="121"/>
      <c r="AHZ2464" s="121"/>
      <c r="AIA2464" s="121"/>
      <c r="AIB2464" s="121"/>
      <c r="AIC2464" s="121"/>
      <c r="AID2464" s="121"/>
      <c r="AIE2464" s="121"/>
      <c r="AIF2464" s="121"/>
      <c r="AIG2464" s="121"/>
      <c r="AIH2464" s="121"/>
      <c r="AII2464" s="121"/>
      <c r="AIJ2464" s="121"/>
      <c r="AIK2464" s="121"/>
      <c r="AIL2464" s="121"/>
      <c r="AIM2464" s="121"/>
      <c r="AIN2464" s="121"/>
      <c r="AIO2464" s="121"/>
      <c r="AIP2464" s="121"/>
      <c r="AIQ2464" s="121"/>
      <c r="AIR2464" s="121"/>
      <c r="AIS2464" s="121"/>
      <c r="AIT2464" s="121"/>
      <c r="AIU2464" s="121"/>
      <c r="AIV2464" s="121"/>
      <c r="AIW2464" s="121"/>
      <c r="AIX2464" s="121"/>
      <c r="AIY2464" s="121"/>
      <c r="AIZ2464" s="121"/>
      <c r="AJA2464" s="121"/>
      <c r="AJB2464" s="121"/>
      <c r="AJC2464" s="121"/>
      <c r="AJD2464" s="121"/>
      <c r="AJE2464" s="121"/>
      <c r="AJF2464" s="121"/>
      <c r="AJG2464" s="121"/>
      <c r="AJH2464" s="121"/>
      <c r="AJI2464" s="121"/>
      <c r="AJJ2464" s="121"/>
      <c r="AJK2464" s="121"/>
      <c r="AJL2464" s="121"/>
      <c r="AJM2464" s="121"/>
      <c r="AJN2464" s="121"/>
      <c r="AJO2464" s="121"/>
      <c r="AJP2464" s="121"/>
      <c r="AJQ2464" s="121"/>
      <c r="AJR2464" s="121"/>
      <c r="AJS2464" s="121"/>
      <c r="AJT2464" s="121"/>
      <c r="AJU2464" s="121"/>
      <c r="AJV2464" s="121"/>
      <c r="AJW2464" s="121"/>
      <c r="AJX2464" s="121"/>
      <c r="AJY2464" s="121"/>
      <c r="AJZ2464" s="121"/>
      <c r="AKA2464" s="121"/>
      <c r="AKB2464" s="121"/>
      <c r="AKC2464" s="121"/>
      <c r="AKD2464" s="121"/>
      <c r="AKE2464" s="121"/>
      <c r="AKF2464" s="121"/>
      <c r="AKG2464" s="121"/>
      <c r="AKH2464" s="121"/>
      <c r="AKI2464" s="121"/>
      <c r="AKJ2464" s="121"/>
      <c r="AKK2464" s="121"/>
      <c r="AKL2464" s="121"/>
      <c r="AKM2464" s="121"/>
      <c r="AKN2464" s="121"/>
      <c r="AKO2464" s="121"/>
      <c r="AKP2464" s="121"/>
      <c r="AKQ2464" s="121"/>
      <c r="AKR2464" s="121"/>
      <c r="AKS2464" s="121"/>
      <c r="AKT2464" s="121"/>
      <c r="AKU2464" s="121"/>
      <c r="AKV2464" s="121"/>
      <c r="AKW2464" s="121"/>
      <c r="AKX2464" s="121"/>
      <c r="AKY2464" s="121"/>
      <c r="AKZ2464" s="121"/>
      <c r="ALA2464" s="121"/>
      <c r="ALB2464" s="121"/>
      <c r="ALC2464" s="121"/>
      <c r="ALD2464" s="121"/>
      <c r="ALE2464" s="121"/>
      <c r="ALF2464" s="121"/>
      <c r="ALG2464" s="121"/>
      <c r="ALH2464" s="121"/>
      <c r="ALI2464" s="121"/>
      <c r="ALJ2464" s="121"/>
      <c r="ALK2464" s="121"/>
      <c r="ALL2464" s="121"/>
      <c r="ALM2464" s="121"/>
      <c r="ALN2464" s="121"/>
      <c r="ALO2464" s="121"/>
      <c r="ALP2464" s="121"/>
      <c r="ALQ2464" s="121"/>
      <c r="ALR2464" s="121"/>
      <c r="ALS2464" s="121"/>
      <c r="ALT2464" s="121"/>
      <c r="ALU2464" s="121"/>
      <c r="ALV2464" s="121"/>
      <c r="ALW2464" s="121"/>
      <c r="ALX2464" s="121"/>
      <c r="ALY2464" s="121"/>
      <c r="ALZ2464" s="121"/>
      <c r="AMA2464" s="121"/>
      <c r="AMB2464" s="121"/>
      <c r="AMC2464" s="121"/>
      <c r="AMD2464" s="121"/>
      <c r="AME2464" s="121"/>
      <c r="AMF2464" s="121"/>
      <c r="AMG2464" s="121"/>
      <c r="AMH2464" s="121"/>
      <c r="AMI2464" s="121"/>
      <c r="AMJ2464" s="121"/>
      <c r="AMK2464" s="121"/>
    </row>
    <row r="2465" spans="1:1025" s="108" customFormat="1" ht="43.2">
      <c r="A2465" s="15">
        <v>2462</v>
      </c>
      <c r="B2465" s="16" t="s">
        <v>4341</v>
      </c>
      <c r="C2465" s="16" t="s">
        <v>6089</v>
      </c>
      <c r="D2465" s="16" t="s">
        <v>6090</v>
      </c>
      <c r="E2465" s="16" t="s">
        <v>6140</v>
      </c>
      <c r="F2465" s="16" t="s">
        <v>938</v>
      </c>
      <c r="G2465" s="16" t="s">
        <v>5482</v>
      </c>
      <c r="H2465" s="16" t="s">
        <v>6141</v>
      </c>
      <c r="I2465" s="16" t="s">
        <v>6142</v>
      </c>
      <c r="J2465" s="16" t="s">
        <v>6094</v>
      </c>
      <c r="K2465" s="16"/>
      <c r="L2465" s="16"/>
      <c r="M2465" s="16"/>
      <c r="N2465" s="121"/>
      <c r="O2465" s="121"/>
      <c r="P2465" s="121"/>
      <c r="Q2465" s="121"/>
      <c r="R2465" s="121"/>
      <c r="S2465" s="121"/>
      <c r="T2465" s="121"/>
      <c r="U2465" s="121"/>
      <c r="V2465" s="121"/>
      <c r="W2465" s="121"/>
      <c r="X2465" s="121"/>
      <c r="Y2465" s="121"/>
      <c r="Z2465" s="121"/>
      <c r="AA2465" s="121"/>
      <c r="AB2465" s="121"/>
      <c r="AC2465" s="121"/>
      <c r="AD2465" s="121"/>
      <c r="AE2465" s="121"/>
      <c r="AF2465" s="121"/>
      <c r="AG2465" s="121"/>
      <c r="AH2465" s="121"/>
      <c r="AI2465" s="121"/>
      <c r="AJ2465" s="121"/>
      <c r="AK2465" s="121"/>
      <c r="AL2465" s="121"/>
      <c r="AM2465" s="121"/>
      <c r="AN2465" s="121"/>
      <c r="AO2465" s="121"/>
      <c r="AP2465" s="121"/>
      <c r="AQ2465" s="121"/>
      <c r="AR2465" s="121"/>
      <c r="AS2465" s="121"/>
      <c r="AT2465" s="121"/>
      <c r="AU2465" s="121"/>
      <c r="AV2465" s="121"/>
      <c r="AW2465" s="121"/>
      <c r="AX2465" s="121"/>
      <c r="AY2465" s="121"/>
      <c r="AZ2465" s="121"/>
      <c r="BA2465" s="121"/>
      <c r="BB2465" s="121"/>
      <c r="BC2465" s="121"/>
      <c r="BD2465" s="121"/>
      <c r="BE2465" s="121"/>
      <c r="BF2465" s="121"/>
      <c r="BG2465" s="121"/>
      <c r="BH2465" s="121"/>
      <c r="BI2465" s="121"/>
      <c r="BJ2465" s="121"/>
      <c r="BK2465" s="121"/>
      <c r="BL2465" s="121"/>
      <c r="BM2465" s="121"/>
      <c r="BN2465" s="121"/>
      <c r="BO2465" s="121"/>
      <c r="BP2465" s="121"/>
      <c r="BQ2465" s="121"/>
      <c r="BR2465" s="121"/>
      <c r="BS2465" s="121"/>
      <c r="BT2465" s="121"/>
      <c r="BU2465" s="121"/>
      <c r="BV2465" s="121"/>
      <c r="BW2465" s="121"/>
      <c r="BX2465" s="121"/>
      <c r="BY2465" s="121"/>
      <c r="BZ2465" s="121"/>
      <c r="CA2465" s="121"/>
      <c r="CB2465" s="121"/>
      <c r="CC2465" s="121"/>
      <c r="CD2465" s="121"/>
      <c r="CE2465" s="121"/>
      <c r="CF2465" s="121"/>
      <c r="CG2465" s="121"/>
      <c r="CH2465" s="121"/>
      <c r="CI2465" s="121"/>
      <c r="CJ2465" s="121"/>
      <c r="CK2465" s="121"/>
      <c r="CL2465" s="121"/>
      <c r="CM2465" s="121"/>
      <c r="CN2465" s="121"/>
      <c r="CO2465" s="121"/>
      <c r="CP2465" s="121"/>
      <c r="CQ2465" s="121"/>
      <c r="CR2465" s="121"/>
      <c r="CS2465" s="121"/>
      <c r="CT2465" s="121"/>
      <c r="CU2465" s="121"/>
      <c r="CV2465" s="121"/>
      <c r="CW2465" s="121"/>
      <c r="CX2465" s="121"/>
      <c r="CY2465" s="121"/>
      <c r="CZ2465" s="121"/>
      <c r="DA2465" s="121"/>
      <c r="DB2465" s="121"/>
      <c r="DC2465" s="121"/>
      <c r="DD2465" s="121"/>
      <c r="DE2465" s="121"/>
      <c r="DF2465" s="121"/>
      <c r="DG2465" s="121"/>
      <c r="DH2465" s="121"/>
      <c r="DI2465" s="121"/>
      <c r="DJ2465" s="121"/>
      <c r="DK2465" s="121"/>
      <c r="DL2465" s="121"/>
      <c r="DM2465" s="121"/>
      <c r="DN2465" s="121"/>
      <c r="DO2465" s="121"/>
      <c r="DP2465" s="121"/>
      <c r="DQ2465" s="121"/>
      <c r="DR2465" s="121"/>
      <c r="DS2465" s="121"/>
      <c r="DT2465" s="121"/>
      <c r="DU2465" s="121"/>
      <c r="DV2465" s="121"/>
      <c r="DW2465" s="121"/>
      <c r="DX2465" s="121"/>
      <c r="DY2465" s="121"/>
      <c r="DZ2465" s="121"/>
      <c r="EA2465" s="121"/>
      <c r="EB2465" s="121"/>
      <c r="EC2465" s="121"/>
      <c r="ED2465" s="121"/>
      <c r="EE2465" s="121"/>
      <c r="EF2465" s="121"/>
      <c r="EG2465" s="121"/>
      <c r="EH2465" s="121"/>
      <c r="EI2465" s="121"/>
      <c r="EJ2465" s="121"/>
      <c r="EK2465" s="121"/>
      <c r="EL2465" s="121"/>
      <c r="EM2465" s="121"/>
      <c r="EN2465" s="121"/>
      <c r="EO2465" s="121"/>
      <c r="EP2465" s="121"/>
      <c r="EQ2465" s="121"/>
      <c r="ER2465" s="121"/>
      <c r="ES2465" s="121"/>
      <c r="ET2465" s="121"/>
      <c r="EU2465" s="121"/>
      <c r="EV2465" s="121"/>
      <c r="EW2465" s="121"/>
      <c r="EX2465" s="121"/>
      <c r="EY2465" s="121"/>
      <c r="EZ2465" s="121"/>
      <c r="FA2465" s="121"/>
      <c r="FB2465" s="121"/>
      <c r="FC2465" s="121"/>
      <c r="FD2465" s="121"/>
      <c r="FE2465" s="121"/>
      <c r="FF2465" s="121"/>
      <c r="FG2465" s="121"/>
      <c r="FH2465" s="121"/>
      <c r="FI2465" s="121"/>
      <c r="FJ2465" s="121"/>
      <c r="FK2465" s="121"/>
      <c r="FL2465" s="121"/>
      <c r="FM2465" s="121"/>
      <c r="FN2465" s="121"/>
      <c r="FO2465" s="121"/>
      <c r="FP2465" s="121"/>
      <c r="FQ2465" s="121"/>
      <c r="FR2465" s="121"/>
      <c r="FS2465" s="121"/>
      <c r="FT2465" s="121"/>
      <c r="FU2465" s="121"/>
      <c r="FV2465" s="121"/>
      <c r="FW2465" s="121"/>
      <c r="FX2465" s="121"/>
      <c r="FY2465" s="121"/>
      <c r="FZ2465" s="121"/>
      <c r="GA2465" s="121"/>
      <c r="GB2465" s="121"/>
      <c r="GC2465" s="121"/>
      <c r="GD2465" s="121"/>
      <c r="GE2465" s="121"/>
      <c r="GF2465" s="121"/>
      <c r="GG2465" s="121"/>
      <c r="GH2465" s="121"/>
      <c r="GI2465" s="121"/>
      <c r="GJ2465" s="121"/>
      <c r="GK2465" s="121"/>
      <c r="GL2465" s="121"/>
      <c r="GM2465" s="121"/>
      <c r="GN2465" s="121"/>
      <c r="GO2465" s="121"/>
      <c r="GP2465" s="121"/>
      <c r="GQ2465" s="121"/>
      <c r="GR2465" s="121"/>
      <c r="GS2465" s="121"/>
      <c r="GT2465" s="121"/>
      <c r="GU2465" s="121"/>
      <c r="GV2465" s="121"/>
      <c r="GW2465" s="121"/>
      <c r="GX2465" s="121"/>
      <c r="GY2465" s="121"/>
      <c r="GZ2465" s="121"/>
      <c r="HA2465" s="121"/>
      <c r="HB2465" s="121"/>
      <c r="HC2465" s="121"/>
      <c r="HD2465" s="121"/>
      <c r="HE2465" s="121"/>
      <c r="HF2465" s="121"/>
      <c r="HG2465" s="121"/>
      <c r="HH2465" s="121"/>
      <c r="HI2465" s="121"/>
      <c r="HJ2465" s="121"/>
      <c r="HK2465" s="121"/>
      <c r="HL2465" s="121"/>
      <c r="HM2465" s="121"/>
      <c r="HN2465" s="121"/>
      <c r="HO2465" s="121"/>
      <c r="HP2465" s="121"/>
      <c r="HQ2465" s="121"/>
      <c r="HR2465" s="121"/>
      <c r="HS2465" s="121"/>
      <c r="HT2465" s="121"/>
      <c r="HU2465" s="121"/>
      <c r="HV2465" s="121"/>
      <c r="HW2465" s="121"/>
      <c r="HX2465" s="121"/>
      <c r="HY2465" s="121"/>
      <c r="HZ2465" s="121"/>
      <c r="IA2465" s="121"/>
      <c r="IB2465" s="121"/>
      <c r="IC2465" s="121"/>
      <c r="ID2465" s="121"/>
      <c r="IE2465" s="121"/>
      <c r="IF2465" s="121"/>
      <c r="IG2465" s="121"/>
      <c r="IH2465" s="121"/>
      <c r="II2465" s="121"/>
      <c r="IJ2465" s="121"/>
      <c r="IK2465" s="121"/>
      <c r="IL2465" s="121"/>
      <c r="IM2465" s="121"/>
      <c r="IN2465" s="121"/>
      <c r="IO2465" s="121"/>
      <c r="IP2465" s="121"/>
      <c r="IQ2465" s="121"/>
      <c r="IR2465" s="121"/>
      <c r="IS2465" s="121"/>
      <c r="IT2465" s="121"/>
      <c r="IU2465" s="121"/>
      <c r="IV2465" s="121"/>
      <c r="IW2465" s="121"/>
      <c r="IX2465" s="121"/>
      <c r="IY2465" s="121"/>
      <c r="IZ2465" s="121"/>
      <c r="JA2465" s="121"/>
      <c r="JB2465" s="121"/>
      <c r="JC2465" s="121"/>
      <c r="JD2465" s="121"/>
      <c r="JE2465" s="121"/>
      <c r="JF2465" s="121"/>
      <c r="JG2465" s="121"/>
      <c r="JH2465" s="121"/>
      <c r="JI2465" s="121"/>
      <c r="JJ2465" s="121"/>
      <c r="JK2465" s="121"/>
      <c r="JL2465" s="121"/>
      <c r="JM2465" s="121"/>
      <c r="JN2465" s="121"/>
      <c r="JO2465" s="121"/>
      <c r="JP2465" s="121"/>
      <c r="JQ2465" s="121"/>
      <c r="JR2465" s="121"/>
      <c r="JS2465" s="121"/>
      <c r="JT2465" s="121"/>
      <c r="JU2465" s="121"/>
      <c r="JV2465" s="121"/>
      <c r="JW2465" s="121"/>
      <c r="JX2465" s="121"/>
      <c r="JY2465" s="121"/>
      <c r="JZ2465" s="121"/>
      <c r="KA2465" s="121"/>
      <c r="KB2465" s="121"/>
      <c r="KC2465" s="121"/>
      <c r="KD2465" s="121"/>
      <c r="KE2465" s="121"/>
      <c r="KF2465" s="121"/>
      <c r="KG2465" s="121"/>
      <c r="KH2465" s="121"/>
      <c r="KI2465" s="121"/>
      <c r="KJ2465" s="121"/>
      <c r="KK2465" s="121"/>
      <c r="KL2465" s="121"/>
      <c r="KM2465" s="121"/>
      <c r="KN2465" s="121"/>
      <c r="KO2465" s="121"/>
      <c r="KP2465" s="121"/>
      <c r="KQ2465" s="121"/>
      <c r="KR2465" s="121"/>
      <c r="KS2465" s="121"/>
      <c r="KT2465" s="121"/>
      <c r="KU2465" s="121"/>
      <c r="KV2465" s="121"/>
      <c r="KW2465" s="121"/>
      <c r="KX2465" s="121"/>
      <c r="KY2465" s="121"/>
      <c r="KZ2465" s="121"/>
      <c r="LA2465" s="121"/>
      <c r="LB2465" s="121"/>
      <c r="LC2465" s="121"/>
      <c r="LD2465" s="121"/>
      <c r="LE2465" s="121"/>
      <c r="LF2465" s="121"/>
      <c r="LG2465" s="121"/>
      <c r="LH2465" s="121"/>
      <c r="LI2465" s="121"/>
      <c r="LJ2465" s="121"/>
      <c r="LK2465" s="121"/>
      <c r="LL2465" s="121"/>
      <c r="LM2465" s="121"/>
      <c r="LN2465" s="121"/>
      <c r="LO2465" s="121"/>
      <c r="LP2465" s="121"/>
      <c r="LQ2465" s="121"/>
      <c r="LR2465" s="121"/>
      <c r="LS2465" s="121"/>
      <c r="LT2465" s="121"/>
      <c r="LU2465" s="121"/>
      <c r="LV2465" s="121"/>
      <c r="LW2465" s="121"/>
      <c r="LX2465" s="121"/>
      <c r="LY2465" s="121"/>
      <c r="LZ2465" s="121"/>
      <c r="MA2465" s="121"/>
      <c r="MB2465" s="121"/>
      <c r="MC2465" s="121"/>
      <c r="MD2465" s="121"/>
      <c r="ME2465" s="121"/>
      <c r="MF2465" s="121"/>
      <c r="MG2465" s="121"/>
      <c r="MH2465" s="121"/>
      <c r="MI2465" s="121"/>
      <c r="MJ2465" s="121"/>
      <c r="MK2465" s="121"/>
      <c r="ML2465" s="121"/>
      <c r="MM2465" s="121"/>
      <c r="MN2465" s="121"/>
      <c r="MO2465" s="121"/>
      <c r="MP2465" s="121"/>
      <c r="MQ2465" s="121"/>
      <c r="MR2465" s="121"/>
      <c r="MS2465" s="121"/>
      <c r="MT2465" s="121"/>
      <c r="MU2465" s="121"/>
      <c r="MV2465" s="121"/>
      <c r="MW2465" s="121"/>
      <c r="MX2465" s="121"/>
      <c r="MY2465" s="121"/>
      <c r="MZ2465" s="121"/>
      <c r="NA2465" s="121"/>
      <c r="NB2465" s="121"/>
      <c r="NC2465" s="121"/>
      <c r="ND2465" s="121"/>
      <c r="NE2465" s="121"/>
      <c r="NF2465" s="121"/>
      <c r="NG2465" s="121"/>
      <c r="NH2465" s="121"/>
      <c r="NI2465" s="121"/>
      <c r="NJ2465" s="121"/>
      <c r="NK2465" s="121"/>
      <c r="NL2465" s="121"/>
      <c r="NM2465" s="121"/>
      <c r="NN2465" s="121"/>
      <c r="NO2465" s="121"/>
      <c r="NP2465" s="121"/>
      <c r="NQ2465" s="121"/>
      <c r="NR2465" s="121"/>
      <c r="NS2465" s="121"/>
      <c r="NT2465" s="121"/>
      <c r="NU2465" s="121"/>
      <c r="NV2465" s="121"/>
      <c r="NW2465" s="121"/>
      <c r="NX2465" s="121"/>
      <c r="NY2465" s="121"/>
      <c r="NZ2465" s="121"/>
      <c r="OA2465" s="121"/>
      <c r="OB2465" s="121"/>
      <c r="OC2465" s="121"/>
      <c r="OD2465" s="121"/>
      <c r="OE2465" s="121"/>
      <c r="OF2465" s="121"/>
      <c r="OG2465" s="121"/>
      <c r="OH2465" s="121"/>
      <c r="OI2465" s="121"/>
      <c r="OJ2465" s="121"/>
      <c r="OK2465" s="121"/>
      <c r="OL2465" s="121"/>
      <c r="OM2465" s="121"/>
      <c r="ON2465" s="121"/>
      <c r="OO2465" s="121"/>
      <c r="OP2465" s="121"/>
      <c r="OQ2465" s="121"/>
      <c r="OR2465" s="121"/>
      <c r="OS2465" s="121"/>
      <c r="OT2465" s="121"/>
      <c r="OU2465" s="121"/>
      <c r="OV2465" s="121"/>
      <c r="OW2465" s="121"/>
      <c r="OX2465" s="121"/>
      <c r="OY2465" s="121"/>
      <c r="OZ2465" s="121"/>
      <c r="PA2465" s="121"/>
      <c r="PB2465" s="121"/>
      <c r="PC2465" s="121"/>
      <c r="PD2465" s="121"/>
      <c r="PE2465" s="121"/>
      <c r="PF2465" s="121"/>
      <c r="PG2465" s="121"/>
      <c r="PH2465" s="121"/>
      <c r="PI2465" s="121"/>
      <c r="PJ2465" s="121"/>
      <c r="PK2465" s="121"/>
      <c r="PL2465" s="121"/>
      <c r="PM2465" s="121"/>
      <c r="PN2465" s="121"/>
      <c r="PO2465" s="121"/>
      <c r="PP2465" s="121"/>
      <c r="PQ2465" s="121"/>
      <c r="PR2465" s="121"/>
      <c r="PS2465" s="121"/>
      <c r="PT2465" s="121"/>
      <c r="PU2465" s="121"/>
      <c r="PV2465" s="121"/>
      <c r="PW2465" s="121"/>
      <c r="PX2465" s="121"/>
      <c r="PY2465" s="121"/>
      <c r="PZ2465" s="121"/>
      <c r="QA2465" s="121"/>
      <c r="QB2465" s="121"/>
      <c r="QC2465" s="121"/>
      <c r="QD2465" s="121"/>
      <c r="QE2465" s="121"/>
      <c r="QF2465" s="121"/>
      <c r="QG2465" s="121"/>
      <c r="QH2465" s="121"/>
      <c r="QI2465" s="121"/>
      <c r="QJ2465" s="121"/>
      <c r="QK2465" s="121"/>
      <c r="QL2465" s="121"/>
      <c r="QM2465" s="121"/>
      <c r="QN2465" s="121"/>
      <c r="QO2465" s="121"/>
      <c r="QP2465" s="121"/>
      <c r="QQ2465" s="121"/>
      <c r="QR2465" s="121"/>
      <c r="QS2465" s="121"/>
      <c r="QT2465" s="121"/>
      <c r="QU2465" s="121"/>
      <c r="QV2465" s="121"/>
      <c r="QW2465" s="121"/>
      <c r="QX2465" s="121"/>
      <c r="QY2465" s="121"/>
      <c r="QZ2465" s="121"/>
      <c r="RA2465" s="121"/>
      <c r="RB2465" s="121"/>
      <c r="RC2465" s="121"/>
      <c r="RD2465" s="121"/>
      <c r="RE2465" s="121"/>
      <c r="RF2465" s="121"/>
      <c r="RG2465" s="121"/>
      <c r="RH2465" s="121"/>
      <c r="RI2465" s="121"/>
      <c r="RJ2465" s="121"/>
      <c r="RK2465" s="121"/>
      <c r="RL2465" s="121"/>
      <c r="RM2465" s="121"/>
      <c r="RN2465" s="121"/>
      <c r="RO2465" s="121"/>
      <c r="RP2465" s="121"/>
      <c r="RQ2465" s="121"/>
      <c r="RR2465" s="121"/>
      <c r="RS2465" s="121"/>
      <c r="RT2465" s="121"/>
      <c r="RU2465" s="121"/>
      <c r="RV2465" s="121"/>
      <c r="RW2465" s="121"/>
      <c r="RX2465" s="121"/>
      <c r="RY2465" s="121"/>
      <c r="RZ2465" s="121"/>
      <c r="SA2465" s="121"/>
      <c r="SB2465" s="121"/>
      <c r="SC2465" s="121"/>
      <c r="SD2465" s="121"/>
      <c r="SE2465" s="121"/>
      <c r="SF2465" s="121"/>
      <c r="SG2465" s="121"/>
      <c r="SH2465" s="121"/>
      <c r="SI2465" s="121"/>
      <c r="SJ2465" s="121"/>
      <c r="SK2465" s="121"/>
      <c r="SL2465" s="121"/>
      <c r="SM2465" s="121"/>
      <c r="SN2465" s="121"/>
      <c r="SO2465" s="121"/>
      <c r="SP2465" s="121"/>
      <c r="SQ2465" s="121"/>
      <c r="SR2465" s="121"/>
      <c r="SS2465" s="121"/>
      <c r="ST2465" s="121"/>
      <c r="SU2465" s="121"/>
      <c r="SV2465" s="121"/>
      <c r="SW2465" s="121"/>
      <c r="SX2465" s="121"/>
      <c r="SY2465" s="121"/>
      <c r="SZ2465" s="121"/>
      <c r="TA2465" s="121"/>
      <c r="TB2465" s="121"/>
      <c r="TC2465" s="121"/>
      <c r="TD2465" s="121"/>
      <c r="TE2465" s="121"/>
      <c r="TF2465" s="121"/>
      <c r="TG2465" s="121"/>
      <c r="TH2465" s="121"/>
      <c r="TI2465" s="121"/>
      <c r="TJ2465" s="121"/>
      <c r="TK2465" s="121"/>
      <c r="TL2465" s="121"/>
      <c r="TM2465" s="121"/>
      <c r="TN2465" s="121"/>
      <c r="TO2465" s="121"/>
      <c r="TP2465" s="121"/>
      <c r="TQ2465" s="121"/>
      <c r="TR2465" s="121"/>
      <c r="TS2465" s="121"/>
      <c r="TT2465" s="121"/>
      <c r="TU2465" s="121"/>
      <c r="TV2465" s="121"/>
      <c r="TW2465" s="121"/>
      <c r="TX2465" s="121"/>
      <c r="TY2465" s="121"/>
      <c r="TZ2465" s="121"/>
      <c r="UA2465" s="121"/>
      <c r="UB2465" s="121"/>
      <c r="UC2465" s="121"/>
      <c r="UD2465" s="121"/>
      <c r="UE2465" s="121"/>
      <c r="UF2465" s="121"/>
      <c r="UG2465" s="121"/>
      <c r="UH2465" s="121"/>
      <c r="UI2465" s="121"/>
      <c r="UJ2465" s="121"/>
      <c r="UK2465" s="121"/>
      <c r="UL2465" s="121"/>
      <c r="UM2465" s="121"/>
      <c r="UN2465" s="121"/>
      <c r="UO2465" s="121"/>
      <c r="UP2465" s="121"/>
      <c r="UQ2465" s="121"/>
      <c r="UR2465" s="121"/>
      <c r="US2465" s="121"/>
      <c r="UT2465" s="121"/>
      <c r="UU2465" s="121"/>
      <c r="UV2465" s="121"/>
      <c r="UW2465" s="121"/>
      <c r="UX2465" s="121"/>
      <c r="UY2465" s="121"/>
      <c r="UZ2465" s="121"/>
      <c r="VA2465" s="121"/>
      <c r="VB2465" s="121"/>
      <c r="VC2465" s="121"/>
      <c r="VD2465" s="121"/>
      <c r="VE2465" s="121"/>
      <c r="VF2465" s="121"/>
      <c r="VG2465" s="121"/>
      <c r="VH2465" s="121"/>
      <c r="VI2465" s="121"/>
      <c r="VJ2465" s="121"/>
      <c r="VK2465" s="121"/>
      <c r="VL2465" s="121"/>
      <c r="VM2465" s="121"/>
      <c r="VN2465" s="121"/>
      <c r="VO2465" s="121"/>
      <c r="VP2465" s="121"/>
      <c r="VQ2465" s="121"/>
      <c r="VR2465" s="121"/>
      <c r="VS2465" s="121"/>
      <c r="VT2465" s="121"/>
      <c r="VU2465" s="121"/>
      <c r="VV2465" s="121"/>
      <c r="VW2465" s="121"/>
      <c r="VX2465" s="121"/>
      <c r="VY2465" s="121"/>
      <c r="VZ2465" s="121"/>
      <c r="WA2465" s="121"/>
      <c r="WB2465" s="121"/>
      <c r="WC2465" s="121"/>
      <c r="WD2465" s="121"/>
      <c r="WE2465" s="121"/>
      <c r="WF2465" s="121"/>
      <c r="WG2465" s="121"/>
      <c r="WH2465" s="121"/>
      <c r="WI2465" s="121"/>
      <c r="WJ2465" s="121"/>
      <c r="WK2465" s="121"/>
      <c r="WL2465" s="121"/>
      <c r="WM2465" s="121"/>
      <c r="WN2465" s="121"/>
      <c r="WO2465" s="121"/>
      <c r="WP2465" s="121"/>
      <c r="WQ2465" s="121"/>
      <c r="WR2465" s="121"/>
      <c r="WS2465" s="121"/>
      <c r="WT2465" s="121"/>
      <c r="WU2465" s="121"/>
      <c r="WV2465" s="121"/>
      <c r="WW2465" s="121"/>
      <c r="WX2465" s="121"/>
      <c r="WY2465" s="121"/>
      <c r="WZ2465" s="121"/>
      <c r="XA2465" s="121"/>
      <c r="XB2465" s="121"/>
      <c r="XC2465" s="121"/>
      <c r="XD2465" s="121"/>
      <c r="XE2465" s="121"/>
      <c r="XF2465" s="121"/>
      <c r="XG2465" s="121"/>
      <c r="XH2465" s="121"/>
      <c r="XI2465" s="121"/>
      <c r="XJ2465" s="121"/>
      <c r="XK2465" s="121"/>
      <c r="XL2465" s="121"/>
      <c r="XM2465" s="121"/>
      <c r="XN2465" s="121"/>
      <c r="XO2465" s="121"/>
      <c r="XP2465" s="121"/>
      <c r="XQ2465" s="121"/>
      <c r="XR2465" s="121"/>
      <c r="XS2465" s="121"/>
      <c r="XT2465" s="121"/>
      <c r="XU2465" s="121"/>
      <c r="XV2465" s="121"/>
      <c r="XW2465" s="121"/>
      <c r="XX2465" s="121"/>
      <c r="XY2465" s="121"/>
      <c r="XZ2465" s="121"/>
      <c r="YA2465" s="121"/>
      <c r="YB2465" s="121"/>
      <c r="YC2465" s="121"/>
      <c r="YD2465" s="121"/>
      <c r="YE2465" s="121"/>
      <c r="YF2465" s="121"/>
      <c r="YG2465" s="121"/>
      <c r="YH2465" s="121"/>
      <c r="YI2465" s="121"/>
      <c r="YJ2465" s="121"/>
      <c r="YK2465" s="121"/>
      <c r="YL2465" s="121"/>
      <c r="YM2465" s="121"/>
      <c r="YN2465" s="121"/>
      <c r="YO2465" s="121"/>
      <c r="YP2465" s="121"/>
      <c r="YQ2465" s="121"/>
      <c r="YR2465" s="121"/>
      <c r="YS2465" s="121"/>
      <c r="YT2465" s="121"/>
      <c r="YU2465" s="121"/>
      <c r="YV2465" s="121"/>
      <c r="YW2465" s="121"/>
      <c r="YX2465" s="121"/>
      <c r="YY2465" s="121"/>
      <c r="YZ2465" s="121"/>
      <c r="ZA2465" s="121"/>
      <c r="ZB2465" s="121"/>
      <c r="ZC2465" s="121"/>
      <c r="ZD2465" s="121"/>
      <c r="ZE2465" s="121"/>
      <c r="ZF2465" s="121"/>
      <c r="ZG2465" s="121"/>
      <c r="ZH2465" s="121"/>
      <c r="ZI2465" s="121"/>
      <c r="ZJ2465" s="121"/>
      <c r="ZK2465" s="121"/>
      <c r="ZL2465" s="121"/>
      <c r="ZM2465" s="121"/>
      <c r="ZN2465" s="121"/>
      <c r="ZO2465" s="121"/>
      <c r="ZP2465" s="121"/>
      <c r="ZQ2465" s="121"/>
      <c r="ZR2465" s="121"/>
      <c r="ZS2465" s="121"/>
      <c r="ZT2465" s="121"/>
      <c r="ZU2465" s="121"/>
      <c r="ZV2465" s="121"/>
      <c r="ZW2465" s="121"/>
      <c r="ZX2465" s="121"/>
      <c r="ZY2465" s="121"/>
      <c r="ZZ2465" s="121"/>
      <c r="AAA2465" s="121"/>
      <c r="AAB2465" s="121"/>
      <c r="AAC2465" s="121"/>
      <c r="AAD2465" s="121"/>
      <c r="AAE2465" s="121"/>
      <c r="AAF2465" s="121"/>
      <c r="AAG2465" s="121"/>
      <c r="AAH2465" s="121"/>
      <c r="AAI2465" s="121"/>
      <c r="AAJ2465" s="121"/>
      <c r="AAK2465" s="121"/>
      <c r="AAL2465" s="121"/>
      <c r="AAM2465" s="121"/>
      <c r="AAN2465" s="121"/>
      <c r="AAO2465" s="121"/>
      <c r="AAP2465" s="121"/>
      <c r="AAQ2465" s="121"/>
      <c r="AAR2465" s="121"/>
      <c r="AAS2465" s="121"/>
      <c r="AAT2465" s="121"/>
      <c r="AAU2465" s="121"/>
      <c r="AAV2465" s="121"/>
      <c r="AAW2465" s="121"/>
      <c r="AAX2465" s="121"/>
      <c r="AAY2465" s="121"/>
      <c r="AAZ2465" s="121"/>
      <c r="ABA2465" s="121"/>
      <c r="ABB2465" s="121"/>
      <c r="ABC2465" s="121"/>
      <c r="ABD2465" s="121"/>
      <c r="ABE2465" s="121"/>
      <c r="ABF2465" s="121"/>
      <c r="ABG2465" s="121"/>
      <c r="ABH2465" s="121"/>
      <c r="ABI2465" s="121"/>
      <c r="ABJ2465" s="121"/>
      <c r="ABK2465" s="121"/>
      <c r="ABL2465" s="121"/>
      <c r="ABM2465" s="121"/>
      <c r="ABN2465" s="121"/>
      <c r="ABO2465" s="121"/>
      <c r="ABP2465" s="121"/>
      <c r="ABQ2465" s="121"/>
      <c r="ABR2465" s="121"/>
      <c r="ABS2465" s="121"/>
      <c r="ABT2465" s="121"/>
      <c r="ABU2465" s="121"/>
      <c r="ABV2465" s="121"/>
      <c r="ABW2465" s="121"/>
      <c r="ABX2465" s="121"/>
      <c r="ABY2465" s="121"/>
      <c r="ABZ2465" s="121"/>
      <c r="ACA2465" s="121"/>
      <c r="ACB2465" s="121"/>
      <c r="ACC2465" s="121"/>
      <c r="ACD2465" s="121"/>
      <c r="ACE2465" s="121"/>
      <c r="ACF2465" s="121"/>
      <c r="ACG2465" s="121"/>
      <c r="ACH2465" s="121"/>
      <c r="ACI2465" s="121"/>
      <c r="ACJ2465" s="121"/>
      <c r="ACK2465" s="121"/>
      <c r="ACL2465" s="121"/>
      <c r="ACM2465" s="121"/>
      <c r="ACN2465" s="121"/>
      <c r="ACO2465" s="121"/>
      <c r="ACP2465" s="121"/>
      <c r="ACQ2465" s="121"/>
      <c r="ACR2465" s="121"/>
      <c r="ACS2465" s="121"/>
      <c r="ACT2465" s="121"/>
      <c r="ACU2465" s="121"/>
      <c r="ACV2465" s="121"/>
      <c r="ACW2465" s="121"/>
      <c r="ACX2465" s="121"/>
      <c r="ACY2465" s="121"/>
      <c r="ACZ2465" s="121"/>
      <c r="ADA2465" s="121"/>
      <c r="ADB2465" s="121"/>
      <c r="ADC2465" s="121"/>
      <c r="ADD2465" s="121"/>
      <c r="ADE2465" s="121"/>
      <c r="ADF2465" s="121"/>
      <c r="ADG2465" s="121"/>
      <c r="ADH2465" s="121"/>
      <c r="ADI2465" s="121"/>
      <c r="ADJ2465" s="121"/>
      <c r="ADK2465" s="121"/>
      <c r="ADL2465" s="121"/>
      <c r="ADM2465" s="121"/>
      <c r="ADN2465" s="121"/>
      <c r="ADO2465" s="121"/>
      <c r="ADP2465" s="121"/>
      <c r="ADQ2465" s="121"/>
      <c r="ADR2465" s="121"/>
      <c r="ADS2465" s="121"/>
      <c r="ADT2465" s="121"/>
      <c r="ADU2465" s="121"/>
      <c r="ADV2465" s="121"/>
      <c r="ADW2465" s="121"/>
      <c r="ADX2465" s="121"/>
      <c r="ADY2465" s="121"/>
      <c r="ADZ2465" s="121"/>
      <c r="AEA2465" s="121"/>
      <c r="AEB2465" s="121"/>
      <c r="AEC2465" s="121"/>
      <c r="AED2465" s="121"/>
      <c r="AEE2465" s="121"/>
      <c r="AEF2465" s="121"/>
      <c r="AEG2465" s="121"/>
      <c r="AEH2465" s="121"/>
      <c r="AEI2465" s="121"/>
      <c r="AEJ2465" s="121"/>
      <c r="AEK2465" s="121"/>
      <c r="AEL2465" s="121"/>
      <c r="AEM2465" s="121"/>
      <c r="AEN2465" s="121"/>
      <c r="AEO2465" s="121"/>
      <c r="AEP2465" s="121"/>
      <c r="AEQ2465" s="121"/>
      <c r="AER2465" s="121"/>
      <c r="AES2465" s="121"/>
      <c r="AET2465" s="121"/>
      <c r="AEU2465" s="121"/>
      <c r="AEV2465" s="121"/>
      <c r="AEW2465" s="121"/>
      <c r="AEX2465" s="121"/>
      <c r="AEY2465" s="121"/>
      <c r="AEZ2465" s="121"/>
      <c r="AFA2465" s="121"/>
      <c r="AFB2465" s="121"/>
      <c r="AFC2465" s="121"/>
      <c r="AFD2465" s="121"/>
      <c r="AFE2465" s="121"/>
      <c r="AFF2465" s="121"/>
      <c r="AFG2465" s="121"/>
      <c r="AFH2465" s="121"/>
      <c r="AFI2465" s="121"/>
      <c r="AFJ2465" s="121"/>
      <c r="AFK2465" s="121"/>
      <c r="AFL2465" s="121"/>
      <c r="AFM2465" s="121"/>
      <c r="AFN2465" s="121"/>
      <c r="AFO2465" s="121"/>
      <c r="AFP2465" s="121"/>
      <c r="AFQ2465" s="121"/>
      <c r="AFR2465" s="121"/>
      <c r="AFS2465" s="121"/>
      <c r="AFT2465" s="121"/>
      <c r="AFU2465" s="121"/>
      <c r="AFV2465" s="121"/>
      <c r="AFW2465" s="121"/>
      <c r="AFX2465" s="121"/>
      <c r="AFY2465" s="121"/>
      <c r="AFZ2465" s="121"/>
      <c r="AGA2465" s="121"/>
      <c r="AGB2465" s="121"/>
      <c r="AGC2465" s="121"/>
      <c r="AGD2465" s="121"/>
      <c r="AGE2465" s="121"/>
      <c r="AGF2465" s="121"/>
      <c r="AGG2465" s="121"/>
      <c r="AGH2465" s="121"/>
      <c r="AGI2465" s="121"/>
      <c r="AGJ2465" s="121"/>
      <c r="AGK2465" s="121"/>
      <c r="AGL2465" s="121"/>
      <c r="AGM2465" s="121"/>
      <c r="AGN2465" s="121"/>
      <c r="AGO2465" s="121"/>
      <c r="AGP2465" s="121"/>
      <c r="AGQ2465" s="121"/>
      <c r="AGR2465" s="121"/>
      <c r="AGS2465" s="121"/>
      <c r="AGT2465" s="121"/>
      <c r="AGU2465" s="121"/>
      <c r="AGV2465" s="121"/>
      <c r="AGW2465" s="121"/>
      <c r="AGX2465" s="121"/>
      <c r="AGY2465" s="121"/>
      <c r="AGZ2465" s="121"/>
      <c r="AHA2465" s="121"/>
      <c r="AHB2465" s="121"/>
      <c r="AHC2465" s="121"/>
      <c r="AHD2465" s="121"/>
      <c r="AHE2465" s="121"/>
      <c r="AHF2465" s="121"/>
      <c r="AHG2465" s="121"/>
      <c r="AHH2465" s="121"/>
      <c r="AHI2465" s="121"/>
      <c r="AHJ2465" s="121"/>
      <c r="AHK2465" s="121"/>
      <c r="AHL2465" s="121"/>
      <c r="AHM2465" s="121"/>
      <c r="AHN2465" s="121"/>
      <c r="AHO2465" s="121"/>
      <c r="AHP2465" s="121"/>
      <c r="AHQ2465" s="121"/>
      <c r="AHR2465" s="121"/>
      <c r="AHS2465" s="121"/>
      <c r="AHT2465" s="121"/>
      <c r="AHU2465" s="121"/>
      <c r="AHV2465" s="121"/>
      <c r="AHW2465" s="121"/>
      <c r="AHX2465" s="121"/>
      <c r="AHY2465" s="121"/>
      <c r="AHZ2465" s="121"/>
      <c r="AIA2465" s="121"/>
      <c r="AIB2465" s="121"/>
      <c r="AIC2465" s="121"/>
      <c r="AID2465" s="121"/>
      <c r="AIE2465" s="121"/>
      <c r="AIF2465" s="121"/>
      <c r="AIG2465" s="121"/>
      <c r="AIH2465" s="121"/>
      <c r="AII2465" s="121"/>
      <c r="AIJ2465" s="121"/>
      <c r="AIK2465" s="121"/>
      <c r="AIL2465" s="121"/>
      <c r="AIM2465" s="121"/>
      <c r="AIN2465" s="121"/>
      <c r="AIO2465" s="121"/>
      <c r="AIP2465" s="121"/>
      <c r="AIQ2465" s="121"/>
      <c r="AIR2465" s="121"/>
      <c r="AIS2465" s="121"/>
      <c r="AIT2465" s="121"/>
      <c r="AIU2465" s="121"/>
      <c r="AIV2465" s="121"/>
      <c r="AIW2465" s="121"/>
      <c r="AIX2465" s="121"/>
      <c r="AIY2465" s="121"/>
      <c r="AIZ2465" s="121"/>
      <c r="AJA2465" s="121"/>
      <c r="AJB2465" s="121"/>
      <c r="AJC2465" s="121"/>
      <c r="AJD2465" s="121"/>
      <c r="AJE2465" s="121"/>
      <c r="AJF2465" s="121"/>
      <c r="AJG2465" s="121"/>
      <c r="AJH2465" s="121"/>
      <c r="AJI2465" s="121"/>
      <c r="AJJ2465" s="121"/>
      <c r="AJK2465" s="121"/>
      <c r="AJL2465" s="121"/>
      <c r="AJM2465" s="121"/>
      <c r="AJN2465" s="121"/>
      <c r="AJO2465" s="121"/>
      <c r="AJP2465" s="121"/>
      <c r="AJQ2465" s="121"/>
      <c r="AJR2465" s="121"/>
      <c r="AJS2465" s="121"/>
      <c r="AJT2465" s="121"/>
      <c r="AJU2465" s="121"/>
      <c r="AJV2465" s="121"/>
      <c r="AJW2465" s="121"/>
      <c r="AJX2465" s="121"/>
      <c r="AJY2465" s="121"/>
      <c r="AJZ2465" s="121"/>
      <c r="AKA2465" s="121"/>
      <c r="AKB2465" s="121"/>
      <c r="AKC2465" s="121"/>
      <c r="AKD2465" s="121"/>
      <c r="AKE2465" s="121"/>
      <c r="AKF2465" s="121"/>
      <c r="AKG2465" s="121"/>
      <c r="AKH2465" s="121"/>
      <c r="AKI2465" s="121"/>
      <c r="AKJ2465" s="121"/>
      <c r="AKK2465" s="121"/>
      <c r="AKL2465" s="121"/>
      <c r="AKM2465" s="121"/>
      <c r="AKN2465" s="121"/>
      <c r="AKO2465" s="121"/>
      <c r="AKP2465" s="121"/>
      <c r="AKQ2465" s="121"/>
      <c r="AKR2465" s="121"/>
      <c r="AKS2465" s="121"/>
      <c r="AKT2465" s="121"/>
      <c r="AKU2465" s="121"/>
      <c r="AKV2465" s="121"/>
      <c r="AKW2465" s="121"/>
      <c r="AKX2465" s="121"/>
      <c r="AKY2465" s="121"/>
      <c r="AKZ2465" s="121"/>
      <c r="ALA2465" s="121"/>
      <c r="ALB2465" s="121"/>
      <c r="ALC2465" s="121"/>
      <c r="ALD2465" s="121"/>
      <c r="ALE2465" s="121"/>
      <c r="ALF2465" s="121"/>
      <c r="ALG2465" s="121"/>
      <c r="ALH2465" s="121"/>
      <c r="ALI2465" s="121"/>
      <c r="ALJ2465" s="121"/>
      <c r="ALK2465" s="121"/>
      <c r="ALL2465" s="121"/>
      <c r="ALM2465" s="121"/>
      <c r="ALN2465" s="121"/>
      <c r="ALO2465" s="121"/>
      <c r="ALP2465" s="121"/>
      <c r="ALQ2465" s="121"/>
      <c r="ALR2465" s="121"/>
      <c r="ALS2465" s="121"/>
      <c r="ALT2465" s="121"/>
      <c r="ALU2465" s="121"/>
      <c r="ALV2465" s="121"/>
      <c r="ALW2465" s="121"/>
      <c r="ALX2465" s="121"/>
      <c r="ALY2465" s="121"/>
      <c r="ALZ2465" s="121"/>
      <c r="AMA2465" s="121"/>
      <c r="AMB2465" s="121"/>
      <c r="AMC2465" s="121"/>
      <c r="AMD2465" s="121"/>
      <c r="AME2465" s="121"/>
      <c r="AMF2465" s="121"/>
      <c r="AMG2465" s="121"/>
      <c r="AMH2465" s="121"/>
      <c r="AMI2465" s="121"/>
      <c r="AMJ2465" s="121"/>
      <c r="AMK2465" s="121"/>
    </row>
    <row r="2466" spans="1:1025" s="108" customFormat="1" ht="43.2">
      <c r="A2466" s="15">
        <v>2463</v>
      </c>
      <c r="B2466" s="16" t="s">
        <v>4341</v>
      </c>
      <c r="C2466" s="16" t="s">
        <v>6089</v>
      </c>
      <c r="D2466" s="16" t="s">
        <v>6090</v>
      </c>
      <c r="E2466" s="16" t="s">
        <v>6143</v>
      </c>
      <c r="F2466" s="16" t="s">
        <v>938</v>
      </c>
      <c r="G2466" s="16" t="s">
        <v>5482</v>
      </c>
      <c r="H2466" s="16" t="s">
        <v>6091</v>
      </c>
      <c r="I2466" s="16" t="s">
        <v>6144</v>
      </c>
      <c r="J2466" s="16" t="s">
        <v>6094</v>
      </c>
      <c r="K2466" s="16"/>
      <c r="L2466" s="16"/>
      <c r="M2466" s="16"/>
      <c r="N2466" s="121"/>
      <c r="O2466" s="121"/>
      <c r="P2466" s="121"/>
      <c r="Q2466" s="121"/>
      <c r="R2466" s="121"/>
      <c r="S2466" s="121"/>
      <c r="T2466" s="121"/>
      <c r="U2466" s="121"/>
      <c r="V2466" s="121"/>
      <c r="W2466" s="121"/>
      <c r="X2466" s="121"/>
      <c r="Y2466" s="121"/>
      <c r="Z2466" s="121"/>
      <c r="AA2466" s="121"/>
      <c r="AB2466" s="121"/>
      <c r="AC2466" s="121"/>
      <c r="AD2466" s="121"/>
      <c r="AE2466" s="121"/>
      <c r="AF2466" s="121"/>
      <c r="AG2466" s="121"/>
      <c r="AH2466" s="121"/>
      <c r="AI2466" s="121"/>
      <c r="AJ2466" s="121"/>
      <c r="AK2466" s="121"/>
      <c r="AL2466" s="121"/>
      <c r="AM2466" s="121"/>
      <c r="AN2466" s="121"/>
      <c r="AO2466" s="121"/>
      <c r="AP2466" s="121"/>
      <c r="AQ2466" s="121"/>
      <c r="AR2466" s="121"/>
      <c r="AS2466" s="121"/>
      <c r="AT2466" s="121"/>
      <c r="AU2466" s="121"/>
      <c r="AV2466" s="121"/>
      <c r="AW2466" s="121"/>
      <c r="AX2466" s="121"/>
      <c r="AY2466" s="121"/>
      <c r="AZ2466" s="121"/>
      <c r="BA2466" s="121"/>
      <c r="BB2466" s="121"/>
      <c r="BC2466" s="121"/>
      <c r="BD2466" s="121"/>
      <c r="BE2466" s="121"/>
      <c r="BF2466" s="121"/>
      <c r="BG2466" s="121"/>
      <c r="BH2466" s="121"/>
      <c r="BI2466" s="121"/>
      <c r="BJ2466" s="121"/>
      <c r="BK2466" s="121"/>
      <c r="BL2466" s="121"/>
      <c r="BM2466" s="121"/>
      <c r="BN2466" s="121"/>
      <c r="BO2466" s="121"/>
      <c r="BP2466" s="121"/>
      <c r="BQ2466" s="121"/>
      <c r="BR2466" s="121"/>
      <c r="BS2466" s="121"/>
      <c r="BT2466" s="121"/>
      <c r="BU2466" s="121"/>
      <c r="BV2466" s="121"/>
      <c r="BW2466" s="121"/>
      <c r="BX2466" s="121"/>
      <c r="BY2466" s="121"/>
      <c r="BZ2466" s="121"/>
      <c r="CA2466" s="121"/>
      <c r="CB2466" s="121"/>
      <c r="CC2466" s="121"/>
      <c r="CD2466" s="121"/>
      <c r="CE2466" s="121"/>
      <c r="CF2466" s="121"/>
      <c r="CG2466" s="121"/>
      <c r="CH2466" s="121"/>
      <c r="CI2466" s="121"/>
      <c r="CJ2466" s="121"/>
      <c r="CK2466" s="121"/>
      <c r="CL2466" s="121"/>
      <c r="CM2466" s="121"/>
      <c r="CN2466" s="121"/>
      <c r="CO2466" s="121"/>
      <c r="CP2466" s="121"/>
      <c r="CQ2466" s="121"/>
      <c r="CR2466" s="121"/>
      <c r="CS2466" s="121"/>
      <c r="CT2466" s="121"/>
      <c r="CU2466" s="121"/>
      <c r="CV2466" s="121"/>
      <c r="CW2466" s="121"/>
      <c r="CX2466" s="121"/>
      <c r="CY2466" s="121"/>
      <c r="CZ2466" s="121"/>
      <c r="DA2466" s="121"/>
      <c r="DB2466" s="121"/>
      <c r="DC2466" s="121"/>
      <c r="DD2466" s="121"/>
      <c r="DE2466" s="121"/>
      <c r="DF2466" s="121"/>
      <c r="DG2466" s="121"/>
      <c r="DH2466" s="121"/>
      <c r="DI2466" s="121"/>
      <c r="DJ2466" s="121"/>
      <c r="DK2466" s="121"/>
      <c r="DL2466" s="121"/>
      <c r="DM2466" s="121"/>
      <c r="DN2466" s="121"/>
      <c r="DO2466" s="121"/>
      <c r="DP2466" s="121"/>
      <c r="DQ2466" s="121"/>
      <c r="DR2466" s="121"/>
      <c r="DS2466" s="121"/>
      <c r="DT2466" s="121"/>
      <c r="DU2466" s="121"/>
      <c r="DV2466" s="121"/>
      <c r="DW2466" s="121"/>
      <c r="DX2466" s="121"/>
      <c r="DY2466" s="121"/>
      <c r="DZ2466" s="121"/>
      <c r="EA2466" s="121"/>
      <c r="EB2466" s="121"/>
      <c r="EC2466" s="121"/>
      <c r="ED2466" s="121"/>
      <c r="EE2466" s="121"/>
      <c r="EF2466" s="121"/>
      <c r="EG2466" s="121"/>
      <c r="EH2466" s="121"/>
      <c r="EI2466" s="121"/>
      <c r="EJ2466" s="121"/>
      <c r="EK2466" s="121"/>
      <c r="EL2466" s="121"/>
      <c r="EM2466" s="121"/>
      <c r="EN2466" s="121"/>
      <c r="EO2466" s="121"/>
      <c r="EP2466" s="121"/>
      <c r="EQ2466" s="121"/>
      <c r="ER2466" s="121"/>
      <c r="ES2466" s="121"/>
      <c r="ET2466" s="121"/>
      <c r="EU2466" s="121"/>
      <c r="EV2466" s="121"/>
      <c r="EW2466" s="121"/>
      <c r="EX2466" s="121"/>
      <c r="EY2466" s="121"/>
      <c r="EZ2466" s="121"/>
      <c r="FA2466" s="121"/>
      <c r="FB2466" s="121"/>
      <c r="FC2466" s="121"/>
      <c r="FD2466" s="121"/>
      <c r="FE2466" s="121"/>
      <c r="FF2466" s="121"/>
      <c r="FG2466" s="121"/>
      <c r="FH2466" s="121"/>
      <c r="FI2466" s="121"/>
      <c r="FJ2466" s="121"/>
      <c r="FK2466" s="121"/>
      <c r="FL2466" s="121"/>
      <c r="FM2466" s="121"/>
      <c r="FN2466" s="121"/>
      <c r="FO2466" s="121"/>
      <c r="FP2466" s="121"/>
      <c r="FQ2466" s="121"/>
      <c r="FR2466" s="121"/>
      <c r="FS2466" s="121"/>
      <c r="FT2466" s="121"/>
      <c r="FU2466" s="121"/>
      <c r="FV2466" s="121"/>
      <c r="FW2466" s="121"/>
      <c r="FX2466" s="121"/>
      <c r="FY2466" s="121"/>
      <c r="FZ2466" s="121"/>
      <c r="GA2466" s="121"/>
      <c r="GB2466" s="121"/>
      <c r="GC2466" s="121"/>
      <c r="GD2466" s="121"/>
      <c r="GE2466" s="121"/>
      <c r="GF2466" s="121"/>
      <c r="GG2466" s="121"/>
      <c r="GH2466" s="121"/>
      <c r="GI2466" s="121"/>
      <c r="GJ2466" s="121"/>
      <c r="GK2466" s="121"/>
      <c r="GL2466" s="121"/>
      <c r="GM2466" s="121"/>
      <c r="GN2466" s="121"/>
      <c r="GO2466" s="121"/>
      <c r="GP2466" s="121"/>
      <c r="GQ2466" s="121"/>
      <c r="GR2466" s="121"/>
      <c r="GS2466" s="121"/>
      <c r="GT2466" s="121"/>
      <c r="GU2466" s="121"/>
      <c r="GV2466" s="121"/>
      <c r="GW2466" s="121"/>
      <c r="GX2466" s="121"/>
      <c r="GY2466" s="121"/>
      <c r="GZ2466" s="121"/>
      <c r="HA2466" s="121"/>
      <c r="HB2466" s="121"/>
      <c r="HC2466" s="121"/>
      <c r="HD2466" s="121"/>
      <c r="HE2466" s="121"/>
      <c r="HF2466" s="121"/>
      <c r="HG2466" s="121"/>
      <c r="HH2466" s="121"/>
      <c r="HI2466" s="121"/>
      <c r="HJ2466" s="121"/>
      <c r="HK2466" s="121"/>
      <c r="HL2466" s="121"/>
      <c r="HM2466" s="121"/>
      <c r="HN2466" s="121"/>
      <c r="HO2466" s="121"/>
      <c r="HP2466" s="121"/>
      <c r="HQ2466" s="121"/>
      <c r="HR2466" s="121"/>
      <c r="HS2466" s="121"/>
      <c r="HT2466" s="121"/>
      <c r="HU2466" s="121"/>
      <c r="HV2466" s="121"/>
      <c r="HW2466" s="121"/>
      <c r="HX2466" s="121"/>
      <c r="HY2466" s="121"/>
      <c r="HZ2466" s="121"/>
      <c r="IA2466" s="121"/>
      <c r="IB2466" s="121"/>
      <c r="IC2466" s="121"/>
      <c r="ID2466" s="121"/>
      <c r="IE2466" s="121"/>
      <c r="IF2466" s="121"/>
      <c r="IG2466" s="121"/>
      <c r="IH2466" s="121"/>
      <c r="II2466" s="121"/>
      <c r="IJ2466" s="121"/>
      <c r="IK2466" s="121"/>
      <c r="IL2466" s="121"/>
      <c r="IM2466" s="121"/>
      <c r="IN2466" s="121"/>
      <c r="IO2466" s="121"/>
      <c r="IP2466" s="121"/>
      <c r="IQ2466" s="121"/>
      <c r="IR2466" s="121"/>
      <c r="IS2466" s="121"/>
      <c r="IT2466" s="121"/>
      <c r="IU2466" s="121"/>
      <c r="IV2466" s="121"/>
      <c r="IW2466" s="121"/>
      <c r="IX2466" s="121"/>
      <c r="IY2466" s="121"/>
      <c r="IZ2466" s="121"/>
      <c r="JA2466" s="121"/>
      <c r="JB2466" s="121"/>
      <c r="JC2466" s="121"/>
      <c r="JD2466" s="121"/>
      <c r="JE2466" s="121"/>
      <c r="JF2466" s="121"/>
      <c r="JG2466" s="121"/>
      <c r="JH2466" s="121"/>
      <c r="JI2466" s="121"/>
      <c r="JJ2466" s="121"/>
      <c r="JK2466" s="121"/>
      <c r="JL2466" s="121"/>
      <c r="JM2466" s="121"/>
      <c r="JN2466" s="121"/>
      <c r="JO2466" s="121"/>
      <c r="JP2466" s="121"/>
      <c r="JQ2466" s="121"/>
      <c r="JR2466" s="121"/>
      <c r="JS2466" s="121"/>
      <c r="JT2466" s="121"/>
      <c r="JU2466" s="121"/>
      <c r="JV2466" s="121"/>
      <c r="JW2466" s="121"/>
      <c r="JX2466" s="121"/>
      <c r="JY2466" s="121"/>
      <c r="JZ2466" s="121"/>
      <c r="KA2466" s="121"/>
      <c r="KB2466" s="121"/>
      <c r="KC2466" s="121"/>
      <c r="KD2466" s="121"/>
      <c r="KE2466" s="121"/>
      <c r="KF2466" s="121"/>
      <c r="KG2466" s="121"/>
      <c r="KH2466" s="121"/>
      <c r="KI2466" s="121"/>
      <c r="KJ2466" s="121"/>
      <c r="KK2466" s="121"/>
      <c r="KL2466" s="121"/>
      <c r="KM2466" s="121"/>
      <c r="KN2466" s="121"/>
      <c r="KO2466" s="121"/>
      <c r="KP2466" s="121"/>
      <c r="KQ2466" s="121"/>
      <c r="KR2466" s="121"/>
      <c r="KS2466" s="121"/>
      <c r="KT2466" s="121"/>
      <c r="KU2466" s="121"/>
      <c r="KV2466" s="121"/>
      <c r="KW2466" s="121"/>
      <c r="KX2466" s="121"/>
      <c r="KY2466" s="121"/>
      <c r="KZ2466" s="121"/>
      <c r="LA2466" s="121"/>
      <c r="LB2466" s="121"/>
      <c r="LC2466" s="121"/>
      <c r="LD2466" s="121"/>
      <c r="LE2466" s="121"/>
      <c r="LF2466" s="121"/>
      <c r="LG2466" s="121"/>
      <c r="LH2466" s="121"/>
      <c r="LI2466" s="121"/>
      <c r="LJ2466" s="121"/>
      <c r="LK2466" s="121"/>
      <c r="LL2466" s="121"/>
      <c r="LM2466" s="121"/>
      <c r="LN2466" s="121"/>
      <c r="LO2466" s="121"/>
      <c r="LP2466" s="121"/>
      <c r="LQ2466" s="121"/>
      <c r="LR2466" s="121"/>
      <c r="LS2466" s="121"/>
      <c r="LT2466" s="121"/>
      <c r="LU2466" s="121"/>
      <c r="LV2466" s="121"/>
      <c r="LW2466" s="121"/>
      <c r="LX2466" s="121"/>
      <c r="LY2466" s="121"/>
      <c r="LZ2466" s="121"/>
      <c r="MA2466" s="121"/>
      <c r="MB2466" s="121"/>
      <c r="MC2466" s="121"/>
      <c r="MD2466" s="121"/>
      <c r="ME2466" s="121"/>
      <c r="MF2466" s="121"/>
      <c r="MG2466" s="121"/>
      <c r="MH2466" s="121"/>
      <c r="MI2466" s="121"/>
      <c r="MJ2466" s="121"/>
      <c r="MK2466" s="121"/>
      <c r="ML2466" s="121"/>
      <c r="MM2466" s="121"/>
      <c r="MN2466" s="121"/>
      <c r="MO2466" s="121"/>
      <c r="MP2466" s="121"/>
      <c r="MQ2466" s="121"/>
      <c r="MR2466" s="121"/>
      <c r="MS2466" s="121"/>
      <c r="MT2466" s="121"/>
      <c r="MU2466" s="121"/>
      <c r="MV2466" s="121"/>
      <c r="MW2466" s="121"/>
      <c r="MX2466" s="121"/>
      <c r="MY2466" s="121"/>
      <c r="MZ2466" s="121"/>
      <c r="NA2466" s="121"/>
      <c r="NB2466" s="121"/>
      <c r="NC2466" s="121"/>
      <c r="ND2466" s="121"/>
      <c r="NE2466" s="121"/>
      <c r="NF2466" s="121"/>
      <c r="NG2466" s="121"/>
      <c r="NH2466" s="121"/>
      <c r="NI2466" s="121"/>
      <c r="NJ2466" s="121"/>
      <c r="NK2466" s="121"/>
      <c r="NL2466" s="121"/>
      <c r="NM2466" s="121"/>
      <c r="NN2466" s="121"/>
      <c r="NO2466" s="121"/>
      <c r="NP2466" s="121"/>
      <c r="NQ2466" s="121"/>
      <c r="NR2466" s="121"/>
      <c r="NS2466" s="121"/>
      <c r="NT2466" s="121"/>
      <c r="NU2466" s="121"/>
      <c r="NV2466" s="121"/>
      <c r="NW2466" s="121"/>
      <c r="NX2466" s="121"/>
      <c r="NY2466" s="121"/>
      <c r="NZ2466" s="121"/>
      <c r="OA2466" s="121"/>
      <c r="OB2466" s="121"/>
      <c r="OC2466" s="121"/>
      <c r="OD2466" s="121"/>
      <c r="OE2466" s="121"/>
      <c r="OF2466" s="121"/>
      <c r="OG2466" s="121"/>
      <c r="OH2466" s="121"/>
      <c r="OI2466" s="121"/>
      <c r="OJ2466" s="121"/>
      <c r="OK2466" s="121"/>
      <c r="OL2466" s="121"/>
      <c r="OM2466" s="121"/>
      <c r="ON2466" s="121"/>
      <c r="OO2466" s="121"/>
      <c r="OP2466" s="121"/>
      <c r="OQ2466" s="121"/>
      <c r="OR2466" s="121"/>
      <c r="OS2466" s="121"/>
      <c r="OT2466" s="121"/>
      <c r="OU2466" s="121"/>
      <c r="OV2466" s="121"/>
      <c r="OW2466" s="121"/>
      <c r="OX2466" s="121"/>
      <c r="OY2466" s="121"/>
      <c r="OZ2466" s="121"/>
      <c r="PA2466" s="121"/>
      <c r="PB2466" s="121"/>
      <c r="PC2466" s="121"/>
      <c r="PD2466" s="121"/>
      <c r="PE2466" s="121"/>
      <c r="PF2466" s="121"/>
      <c r="PG2466" s="121"/>
      <c r="PH2466" s="121"/>
      <c r="PI2466" s="121"/>
      <c r="PJ2466" s="121"/>
      <c r="PK2466" s="121"/>
      <c r="PL2466" s="121"/>
      <c r="PM2466" s="121"/>
      <c r="PN2466" s="121"/>
      <c r="PO2466" s="121"/>
      <c r="PP2466" s="121"/>
      <c r="PQ2466" s="121"/>
      <c r="PR2466" s="121"/>
      <c r="PS2466" s="121"/>
      <c r="PT2466" s="121"/>
      <c r="PU2466" s="121"/>
      <c r="PV2466" s="121"/>
      <c r="PW2466" s="121"/>
      <c r="PX2466" s="121"/>
      <c r="PY2466" s="121"/>
      <c r="PZ2466" s="121"/>
      <c r="QA2466" s="121"/>
      <c r="QB2466" s="121"/>
      <c r="QC2466" s="121"/>
      <c r="QD2466" s="121"/>
      <c r="QE2466" s="121"/>
      <c r="QF2466" s="121"/>
      <c r="QG2466" s="121"/>
      <c r="QH2466" s="121"/>
      <c r="QI2466" s="121"/>
      <c r="QJ2466" s="121"/>
      <c r="QK2466" s="121"/>
      <c r="QL2466" s="121"/>
      <c r="QM2466" s="121"/>
      <c r="QN2466" s="121"/>
      <c r="QO2466" s="121"/>
      <c r="QP2466" s="121"/>
      <c r="QQ2466" s="121"/>
      <c r="QR2466" s="121"/>
      <c r="QS2466" s="121"/>
      <c r="QT2466" s="121"/>
      <c r="QU2466" s="121"/>
      <c r="QV2466" s="121"/>
      <c r="QW2466" s="121"/>
      <c r="QX2466" s="121"/>
      <c r="QY2466" s="121"/>
      <c r="QZ2466" s="121"/>
      <c r="RA2466" s="121"/>
      <c r="RB2466" s="121"/>
      <c r="RC2466" s="121"/>
      <c r="RD2466" s="121"/>
      <c r="RE2466" s="121"/>
      <c r="RF2466" s="121"/>
      <c r="RG2466" s="121"/>
      <c r="RH2466" s="121"/>
      <c r="RI2466" s="121"/>
      <c r="RJ2466" s="121"/>
      <c r="RK2466" s="121"/>
      <c r="RL2466" s="121"/>
      <c r="RM2466" s="121"/>
      <c r="RN2466" s="121"/>
      <c r="RO2466" s="121"/>
      <c r="RP2466" s="121"/>
      <c r="RQ2466" s="121"/>
      <c r="RR2466" s="121"/>
      <c r="RS2466" s="121"/>
      <c r="RT2466" s="121"/>
      <c r="RU2466" s="121"/>
      <c r="RV2466" s="121"/>
      <c r="RW2466" s="121"/>
      <c r="RX2466" s="121"/>
      <c r="RY2466" s="121"/>
      <c r="RZ2466" s="121"/>
      <c r="SA2466" s="121"/>
      <c r="SB2466" s="121"/>
      <c r="SC2466" s="121"/>
      <c r="SD2466" s="121"/>
      <c r="SE2466" s="121"/>
      <c r="SF2466" s="121"/>
      <c r="SG2466" s="121"/>
      <c r="SH2466" s="121"/>
      <c r="SI2466" s="121"/>
      <c r="SJ2466" s="121"/>
      <c r="SK2466" s="121"/>
      <c r="SL2466" s="121"/>
      <c r="SM2466" s="121"/>
      <c r="SN2466" s="121"/>
      <c r="SO2466" s="121"/>
      <c r="SP2466" s="121"/>
      <c r="SQ2466" s="121"/>
      <c r="SR2466" s="121"/>
      <c r="SS2466" s="121"/>
      <c r="ST2466" s="121"/>
      <c r="SU2466" s="121"/>
      <c r="SV2466" s="121"/>
      <c r="SW2466" s="121"/>
      <c r="SX2466" s="121"/>
      <c r="SY2466" s="121"/>
      <c r="SZ2466" s="121"/>
      <c r="TA2466" s="121"/>
      <c r="TB2466" s="121"/>
      <c r="TC2466" s="121"/>
      <c r="TD2466" s="121"/>
      <c r="TE2466" s="121"/>
      <c r="TF2466" s="121"/>
      <c r="TG2466" s="121"/>
      <c r="TH2466" s="121"/>
      <c r="TI2466" s="121"/>
      <c r="TJ2466" s="121"/>
      <c r="TK2466" s="121"/>
      <c r="TL2466" s="121"/>
      <c r="TM2466" s="121"/>
      <c r="TN2466" s="121"/>
      <c r="TO2466" s="121"/>
      <c r="TP2466" s="121"/>
      <c r="TQ2466" s="121"/>
      <c r="TR2466" s="121"/>
      <c r="TS2466" s="121"/>
      <c r="TT2466" s="121"/>
      <c r="TU2466" s="121"/>
      <c r="TV2466" s="121"/>
      <c r="TW2466" s="121"/>
      <c r="TX2466" s="121"/>
      <c r="TY2466" s="121"/>
      <c r="TZ2466" s="121"/>
      <c r="UA2466" s="121"/>
      <c r="UB2466" s="121"/>
      <c r="UC2466" s="121"/>
      <c r="UD2466" s="121"/>
      <c r="UE2466" s="121"/>
      <c r="UF2466" s="121"/>
      <c r="UG2466" s="121"/>
      <c r="UH2466" s="121"/>
      <c r="UI2466" s="121"/>
      <c r="UJ2466" s="121"/>
      <c r="UK2466" s="121"/>
      <c r="UL2466" s="121"/>
      <c r="UM2466" s="121"/>
      <c r="UN2466" s="121"/>
      <c r="UO2466" s="121"/>
      <c r="UP2466" s="121"/>
      <c r="UQ2466" s="121"/>
      <c r="UR2466" s="121"/>
      <c r="US2466" s="121"/>
      <c r="UT2466" s="121"/>
      <c r="UU2466" s="121"/>
      <c r="UV2466" s="121"/>
      <c r="UW2466" s="121"/>
      <c r="UX2466" s="121"/>
      <c r="UY2466" s="121"/>
      <c r="UZ2466" s="121"/>
      <c r="VA2466" s="121"/>
      <c r="VB2466" s="121"/>
      <c r="VC2466" s="121"/>
      <c r="VD2466" s="121"/>
      <c r="VE2466" s="121"/>
      <c r="VF2466" s="121"/>
      <c r="VG2466" s="121"/>
      <c r="VH2466" s="121"/>
      <c r="VI2466" s="121"/>
      <c r="VJ2466" s="121"/>
      <c r="VK2466" s="121"/>
      <c r="VL2466" s="121"/>
      <c r="VM2466" s="121"/>
      <c r="VN2466" s="121"/>
      <c r="VO2466" s="121"/>
      <c r="VP2466" s="121"/>
      <c r="VQ2466" s="121"/>
      <c r="VR2466" s="121"/>
      <c r="VS2466" s="121"/>
      <c r="VT2466" s="121"/>
      <c r="VU2466" s="121"/>
      <c r="VV2466" s="121"/>
      <c r="VW2466" s="121"/>
      <c r="VX2466" s="121"/>
      <c r="VY2466" s="121"/>
      <c r="VZ2466" s="121"/>
      <c r="WA2466" s="121"/>
      <c r="WB2466" s="121"/>
      <c r="WC2466" s="121"/>
      <c r="WD2466" s="121"/>
      <c r="WE2466" s="121"/>
      <c r="WF2466" s="121"/>
      <c r="WG2466" s="121"/>
      <c r="WH2466" s="121"/>
      <c r="WI2466" s="121"/>
      <c r="WJ2466" s="121"/>
      <c r="WK2466" s="121"/>
      <c r="WL2466" s="121"/>
      <c r="WM2466" s="121"/>
      <c r="WN2466" s="121"/>
      <c r="WO2466" s="121"/>
      <c r="WP2466" s="121"/>
      <c r="WQ2466" s="121"/>
      <c r="WR2466" s="121"/>
      <c r="WS2466" s="121"/>
      <c r="WT2466" s="121"/>
      <c r="WU2466" s="121"/>
      <c r="WV2466" s="121"/>
      <c r="WW2466" s="121"/>
      <c r="WX2466" s="121"/>
      <c r="WY2466" s="121"/>
      <c r="WZ2466" s="121"/>
      <c r="XA2466" s="121"/>
      <c r="XB2466" s="121"/>
      <c r="XC2466" s="121"/>
      <c r="XD2466" s="121"/>
      <c r="XE2466" s="121"/>
      <c r="XF2466" s="121"/>
      <c r="XG2466" s="121"/>
      <c r="XH2466" s="121"/>
      <c r="XI2466" s="121"/>
      <c r="XJ2466" s="121"/>
      <c r="XK2466" s="121"/>
      <c r="XL2466" s="121"/>
      <c r="XM2466" s="121"/>
      <c r="XN2466" s="121"/>
      <c r="XO2466" s="121"/>
      <c r="XP2466" s="121"/>
      <c r="XQ2466" s="121"/>
      <c r="XR2466" s="121"/>
      <c r="XS2466" s="121"/>
      <c r="XT2466" s="121"/>
      <c r="XU2466" s="121"/>
      <c r="XV2466" s="121"/>
      <c r="XW2466" s="121"/>
      <c r="XX2466" s="121"/>
      <c r="XY2466" s="121"/>
      <c r="XZ2466" s="121"/>
      <c r="YA2466" s="121"/>
      <c r="YB2466" s="121"/>
      <c r="YC2466" s="121"/>
      <c r="YD2466" s="121"/>
      <c r="YE2466" s="121"/>
      <c r="YF2466" s="121"/>
      <c r="YG2466" s="121"/>
      <c r="YH2466" s="121"/>
      <c r="YI2466" s="121"/>
      <c r="YJ2466" s="121"/>
      <c r="YK2466" s="121"/>
      <c r="YL2466" s="121"/>
      <c r="YM2466" s="121"/>
      <c r="YN2466" s="121"/>
      <c r="YO2466" s="121"/>
      <c r="YP2466" s="121"/>
      <c r="YQ2466" s="121"/>
      <c r="YR2466" s="121"/>
      <c r="YS2466" s="121"/>
      <c r="YT2466" s="121"/>
      <c r="YU2466" s="121"/>
      <c r="YV2466" s="121"/>
      <c r="YW2466" s="121"/>
      <c r="YX2466" s="121"/>
      <c r="YY2466" s="121"/>
      <c r="YZ2466" s="121"/>
      <c r="ZA2466" s="121"/>
      <c r="ZB2466" s="121"/>
      <c r="ZC2466" s="121"/>
      <c r="ZD2466" s="121"/>
      <c r="ZE2466" s="121"/>
      <c r="ZF2466" s="121"/>
      <c r="ZG2466" s="121"/>
      <c r="ZH2466" s="121"/>
      <c r="ZI2466" s="121"/>
      <c r="ZJ2466" s="121"/>
      <c r="ZK2466" s="121"/>
      <c r="ZL2466" s="121"/>
      <c r="ZM2466" s="121"/>
      <c r="ZN2466" s="121"/>
      <c r="ZO2466" s="121"/>
      <c r="ZP2466" s="121"/>
      <c r="ZQ2466" s="121"/>
      <c r="ZR2466" s="121"/>
      <c r="ZS2466" s="121"/>
      <c r="ZT2466" s="121"/>
      <c r="ZU2466" s="121"/>
      <c r="ZV2466" s="121"/>
      <c r="ZW2466" s="121"/>
      <c r="ZX2466" s="121"/>
      <c r="ZY2466" s="121"/>
      <c r="ZZ2466" s="121"/>
      <c r="AAA2466" s="121"/>
      <c r="AAB2466" s="121"/>
      <c r="AAC2466" s="121"/>
      <c r="AAD2466" s="121"/>
      <c r="AAE2466" s="121"/>
      <c r="AAF2466" s="121"/>
      <c r="AAG2466" s="121"/>
      <c r="AAH2466" s="121"/>
      <c r="AAI2466" s="121"/>
      <c r="AAJ2466" s="121"/>
      <c r="AAK2466" s="121"/>
      <c r="AAL2466" s="121"/>
      <c r="AAM2466" s="121"/>
      <c r="AAN2466" s="121"/>
      <c r="AAO2466" s="121"/>
      <c r="AAP2466" s="121"/>
      <c r="AAQ2466" s="121"/>
      <c r="AAR2466" s="121"/>
      <c r="AAS2466" s="121"/>
      <c r="AAT2466" s="121"/>
      <c r="AAU2466" s="121"/>
      <c r="AAV2466" s="121"/>
      <c r="AAW2466" s="121"/>
      <c r="AAX2466" s="121"/>
      <c r="AAY2466" s="121"/>
      <c r="AAZ2466" s="121"/>
      <c r="ABA2466" s="121"/>
      <c r="ABB2466" s="121"/>
      <c r="ABC2466" s="121"/>
      <c r="ABD2466" s="121"/>
      <c r="ABE2466" s="121"/>
      <c r="ABF2466" s="121"/>
      <c r="ABG2466" s="121"/>
      <c r="ABH2466" s="121"/>
      <c r="ABI2466" s="121"/>
      <c r="ABJ2466" s="121"/>
      <c r="ABK2466" s="121"/>
      <c r="ABL2466" s="121"/>
      <c r="ABM2466" s="121"/>
      <c r="ABN2466" s="121"/>
      <c r="ABO2466" s="121"/>
      <c r="ABP2466" s="121"/>
      <c r="ABQ2466" s="121"/>
      <c r="ABR2466" s="121"/>
      <c r="ABS2466" s="121"/>
      <c r="ABT2466" s="121"/>
      <c r="ABU2466" s="121"/>
      <c r="ABV2466" s="121"/>
      <c r="ABW2466" s="121"/>
      <c r="ABX2466" s="121"/>
      <c r="ABY2466" s="121"/>
      <c r="ABZ2466" s="121"/>
      <c r="ACA2466" s="121"/>
      <c r="ACB2466" s="121"/>
      <c r="ACC2466" s="121"/>
      <c r="ACD2466" s="121"/>
      <c r="ACE2466" s="121"/>
      <c r="ACF2466" s="121"/>
      <c r="ACG2466" s="121"/>
      <c r="ACH2466" s="121"/>
      <c r="ACI2466" s="121"/>
      <c r="ACJ2466" s="121"/>
      <c r="ACK2466" s="121"/>
      <c r="ACL2466" s="121"/>
      <c r="ACM2466" s="121"/>
      <c r="ACN2466" s="121"/>
      <c r="ACO2466" s="121"/>
      <c r="ACP2466" s="121"/>
      <c r="ACQ2466" s="121"/>
      <c r="ACR2466" s="121"/>
      <c r="ACS2466" s="121"/>
      <c r="ACT2466" s="121"/>
      <c r="ACU2466" s="121"/>
      <c r="ACV2466" s="121"/>
      <c r="ACW2466" s="121"/>
      <c r="ACX2466" s="121"/>
      <c r="ACY2466" s="121"/>
      <c r="ACZ2466" s="121"/>
      <c r="ADA2466" s="121"/>
      <c r="ADB2466" s="121"/>
      <c r="ADC2466" s="121"/>
      <c r="ADD2466" s="121"/>
      <c r="ADE2466" s="121"/>
      <c r="ADF2466" s="121"/>
      <c r="ADG2466" s="121"/>
      <c r="ADH2466" s="121"/>
      <c r="ADI2466" s="121"/>
      <c r="ADJ2466" s="121"/>
      <c r="ADK2466" s="121"/>
      <c r="ADL2466" s="121"/>
      <c r="ADM2466" s="121"/>
      <c r="ADN2466" s="121"/>
      <c r="ADO2466" s="121"/>
      <c r="ADP2466" s="121"/>
      <c r="ADQ2466" s="121"/>
      <c r="ADR2466" s="121"/>
      <c r="ADS2466" s="121"/>
      <c r="ADT2466" s="121"/>
      <c r="ADU2466" s="121"/>
      <c r="ADV2466" s="121"/>
      <c r="ADW2466" s="121"/>
      <c r="ADX2466" s="121"/>
      <c r="ADY2466" s="121"/>
      <c r="ADZ2466" s="121"/>
      <c r="AEA2466" s="121"/>
      <c r="AEB2466" s="121"/>
      <c r="AEC2466" s="121"/>
      <c r="AED2466" s="121"/>
      <c r="AEE2466" s="121"/>
      <c r="AEF2466" s="121"/>
      <c r="AEG2466" s="121"/>
      <c r="AEH2466" s="121"/>
      <c r="AEI2466" s="121"/>
      <c r="AEJ2466" s="121"/>
      <c r="AEK2466" s="121"/>
      <c r="AEL2466" s="121"/>
      <c r="AEM2466" s="121"/>
      <c r="AEN2466" s="121"/>
      <c r="AEO2466" s="121"/>
      <c r="AEP2466" s="121"/>
      <c r="AEQ2466" s="121"/>
      <c r="AER2466" s="121"/>
      <c r="AES2466" s="121"/>
      <c r="AET2466" s="121"/>
      <c r="AEU2466" s="121"/>
      <c r="AEV2466" s="121"/>
      <c r="AEW2466" s="121"/>
      <c r="AEX2466" s="121"/>
      <c r="AEY2466" s="121"/>
      <c r="AEZ2466" s="121"/>
      <c r="AFA2466" s="121"/>
      <c r="AFB2466" s="121"/>
      <c r="AFC2466" s="121"/>
      <c r="AFD2466" s="121"/>
      <c r="AFE2466" s="121"/>
      <c r="AFF2466" s="121"/>
      <c r="AFG2466" s="121"/>
      <c r="AFH2466" s="121"/>
      <c r="AFI2466" s="121"/>
      <c r="AFJ2466" s="121"/>
      <c r="AFK2466" s="121"/>
      <c r="AFL2466" s="121"/>
      <c r="AFM2466" s="121"/>
      <c r="AFN2466" s="121"/>
      <c r="AFO2466" s="121"/>
      <c r="AFP2466" s="121"/>
      <c r="AFQ2466" s="121"/>
      <c r="AFR2466" s="121"/>
      <c r="AFS2466" s="121"/>
      <c r="AFT2466" s="121"/>
      <c r="AFU2466" s="121"/>
      <c r="AFV2466" s="121"/>
      <c r="AFW2466" s="121"/>
      <c r="AFX2466" s="121"/>
      <c r="AFY2466" s="121"/>
      <c r="AFZ2466" s="121"/>
      <c r="AGA2466" s="121"/>
      <c r="AGB2466" s="121"/>
      <c r="AGC2466" s="121"/>
      <c r="AGD2466" s="121"/>
      <c r="AGE2466" s="121"/>
      <c r="AGF2466" s="121"/>
      <c r="AGG2466" s="121"/>
      <c r="AGH2466" s="121"/>
      <c r="AGI2466" s="121"/>
      <c r="AGJ2466" s="121"/>
      <c r="AGK2466" s="121"/>
      <c r="AGL2466" s="121"/>
      <c r="AGM2466" s="121"/>
      <c r="AGN2466" s="121"/>
      <c r="AGO2466" s="121"/>
      <c r="AGP2466" s="121"/>
      <c r="AGQ2466" s="121"/>
      <c r="AGR2466" s="121"/>
      <c r="AGS2466" s="121"/>
      <c r="AGT2466" s="121"/>
      <c r="AGU2466" s="121"/>
      <c r="AGV2466" s="121"/>
      <c r="AGW2466" s="121"/>
      <c r="AGX2466" s="121"/>
      <c r="AGY2466" s="121"/>
      <c r="AGZ2466" s="121"/>
      <c r="AHA2466" s="121"/>
      <c r="AHB2466" s="121"/>
      <c r="AHC2466" s="121"/>
      <c r="AHD2466" s="121"/>
      <c r="AHE2466" s="121"/>
      <c r="AHF2466" s="121"/>
      <c r="AHG2466" s="121"/>
      <c r="AHH2466" s="121"/>
      <c r="AHI2466" s="121"/>
      <c r="AHJ2466" s="121"/>
      <c r="AHK2466" s="121"/>
      <c r="AHL2466" s="121"/>
      <c r="AHM2466" s="121"/>
      <c r="AHN2466" s="121"/>
      <c r="AHO2466" s="121"/>
      <c r="AHP2466" s="121"/>
      <c r="AHQ2466" s="121"/>
      <c r="AHR2466" s="121"/>
      <c r="AHS2466" s="121"/>
      <c r="AHT2466" s="121"/>
      <c r="AHU2466" s="121"/>
      <c r="AHV2466" s="121"/>
      <c r="AHW2466" s="121"/>
      <c r="AHX2466" s="121"/>
      <c r="AHY2466" s="121"/>
      <c r="AHZ2466" s="121"/>
      <c r="AIA2466" s="121"/>
      <c r="AIB2466" s="121"/>
      <c r="AIC2466" s="121"/>
      <c r="AID2466" s="121"/>
      <c r="AIE2466" s="121"/>
      <c r="AIF2466" s="121"/>
      <c r="AIG2466" s="121"/>
      <c r="AIH2466" s="121"/>
      <c r="AII2466" s="121"/>
      <c r="AIJ2466" s="121"/>
      <c r="AIK2466" s="121"/>
      <c r="AIL2466" s="121"/>
      <c r="AIM2466" s="121"/>
      <c r="AIN2466" s="121"/>
      <c r="AIO2466" s="121"/>
      <c r="AIP2466" s="121"/>
      <c r="AIQ2466" s="121"/>
      <c r="AIR2466" s="121"/>
      <c r="AIS2466" s="121"/>
      <c r="AIT2466" s="121"/>
      <c r="AIU2466" s="121"/>
      <c r="AIV2466" s="121"/>
      <c r="AIW2466" s="121"/>
      <c r="AIX2466" s="121"/>
      <c r="AIY2466" s="121"/>
      <c r="AIZ2466" s="121"/>
      <c r="AJA2466" s="121"/>
      <c r="AJB2466" s="121"/>
      <c r="AJC2466" s="121"/>
      <c r="AJD2466" s="121"/>
      <c r="AJE2466" s="121"/>
      <c r="AJF2466" s="121"/>
      <c r="AJG2466" s="121"/>
      <c r="AJH2466" s="121"/>
      <c r="AJI2466" s="121"/>
      <c r="AJJ2466" s="121"/>
      <c r="AJK2466" s="121"/>
      <c r="AJL2466" s="121"/>
      <c r="AJM2466" s="121"/>
      <c r="AJN2466" s="121"/>
      <c r="AJO2466" s="121"/>
      <c r="AJP2466" s="121"/>
      <c r="AJQ2466" s="121"/>
      <c r="AJR2466" s="121"/>
      <c r="AJS2466" s="121"/>
      <c r="AJT2466" s="121"/>
      <c r="AJU2466" s="121"/>
      <c r="AJV2466" s="121"/>
      <c r="AJW2466" s="121"/>
      <c r="AJX2466" s="121"/>
      <c r="AJY2466" s="121"/>
      <c r="AJZ2466" s="121"/>
      <c r="AKA2466" s="121"/>
      <c r="AKB2466" s="121"/>
      <c r="AKC2466" s="121"/>
      <c r="AKD2466" s="121"/>
      <c r="AKE2466" s="121"/>
      <c r="AKF2466" s="121"/>
      <c r="AKG2466" s="121"/>
      <c r="AKH2466" s="121"/>
      <c r="AKI2466" s="121"/>
      <c r="AKJ2466" s="121"/>
      <c r="AKK2466" s="121"/>
      <c r="AKL2466" s="121"/>
      <c r="AKM2466" s="121"/>
      <c r="AKN2466" s="121"/>
      <c r="AKO2466" s="121"/>
      <c r="AKP2466" s="121"/>
      <c r="AKQ2466" s="121"/>
      <c r="AKR2466" s="121"/>
      <c r="AKS2466" s="121"/>
      <c r="AKT2466" s="121"/>
      <c r="AKU2466" s="121"/>
      <c r="AKV2466" s="121"/>
      <c r="AKW2466" s="121"/>
      <c r="AKX2466" s="121"/>
      <c r="AKY2466" s="121"/>
      <c r="AKZ2466" s="121"/>
      <c r="ALA2466" s="121"/>
      <c r="ALB2466" s="121"/>
      <c r="ALC2466" s="121"/>
      <c r="ALD2466" s="121"/>
      <c r="ALE2466" s="121"/>
      <c r="ALF2466" s="121"/>
      <c r="ALG2466" s="121"/>
      <c r="ALH2466" s="121"/>
      <c r="ALI2466" s="121"/>
      <c r="ALJ2466" s="121"/>
      <c r="ALK2466" s="121"/>
      <c r="ALL2466" s="121"/>
      <c r="ALM2466" s="121"/>
      <c r="ALN2466" s="121"/>
      <c r="ALO2466" s="121"/>
      <c r="ALP2466" s="121"/>
      <c r="ALQ2466" s="121"/>
      <c r="ALR2466" s="121"/>
      <c r="ALS2466" s="121"/>
      <c r="ALT2466" s="121"/>
      <c r="ALU2466" s="121"/>
      <c r="ALV2466" s="121"/>
      <c r="ALW2466" s="121"/>
      <c r="ALX2466" s="121"/>
      <c r="ALY2466" s="121"/>
      <c r="ALZ2466" s="121"/>
      <c r="AMA2466" s="121"/>
      <c r="AMB2466" s="121"/>
      <c r="AMC2466" s="121"/>
      <c r="AMD2466" s="121"/>
      <c r="AME2466" s="121"/>
      <c r="AMF2466" s="121"/>
      <c r="AMG2466" s="121"/>
      <c r="AMH2466" s="121"/>
      <c r="AMI2466" s="121"/>
      <c r="AMJ2466" s="121"/>
      <c r="AMK2466" s="121"/>
    </row>
    <row r="2467" spans="1:1025" s="108" customFormat="1" ht="43.2">
      <c r="A2467" s="15">
        <v>2464</v>
      </c>
      <c r="B2467" s="16" t="s">
        <v>4341</v>
      </c>
      <c r="C2467" s="16" t="s">
        <v>6089</v>
      </c>
      <c r="D2467" s="16" t="s">
        <v>6090</v>
      </c>
      <c r="E2467" s="16" t="s">
        <v>6145</v>
      </c>
      <c r="F2467" s="16" t="s">
        <v>938</v>
      </c>
      <c r="G2467" s="16" t="s">
        <v>5482</v>
      </c>
      <c r="H2467" s="16" t="s">
        <v>6146</v>
      </c>
      <c r="I2467" s="16" t="s">
        <v>6147</v>
      </c>
      <c r="J2467" s="16" t="s">
        <v>6094</v>
      </c>
      <c r="K2467" s="16"/>
      <c r="L2467" s="16"/>
      <c r="M2467" s="16"/>
      <c r="N2467" s="121"/>
      <c r="O2467" s="121"/>
      <c r="P2467" s="121"/>
      <c r="Q2467" s="121"/>
      <c r="R2467" s="121"/>
      <c r="S2467" s="121"/>
      <c r="T2467" s="121"/>
      <c r="U2467" s="121"/>
      <c r="V2467" s="121"/>
      <c r="W2467" s="121"/>
      <c r="X2467" s="121"/>
      <c r="Y2467" s="121"/>
      <c r="Z2467" s="121"/>
      <c r="AA2467" s="121"/>
      <c r="AB2467" s="121"/>
      <c r="AC2467" s="121"/>
      <c r="AD2467" s="121"/>
      <c r="AE2467" s="121"/>
      <c r="AF2467" s="121"/>
      <c r="AG2467" s="121"/>
      <c r="AH2467" s="121"/>
      <c r="AI2467" s="121"/>
      <c r="AJ2467" s="121"/>
      <c r="AK2467" s="121"/>
      <c r="AL2467" s="121"/>
      <c r="AM2467" s="121"/>
      <c r="AN2467" s="121"/>
      <c r="AO2467" s="121"/>
      <c r="AP2467" s="121"/>
      <c r="AQ2467" s="121"/>
      <c r="AR2467" s="121"/>
      <c r="AS2467" s="121"/>
      <c r="AT2467" s="121"/>
      <c r="AU2467" s="121"/>
      <c r="AV2467" s="121"/>
      <c r="AW2467" s="121"/>
      <c r="AX2467" s="121"/>
      <c r="AY2467" s="121"/>
      <c r="AZ2467" s="121"/>
      <c r="BA2467" s="121"/>
      <c r="BB2467" s="121"/>
      <c r="BC2467" s="121"/>
      <c r="BD2467" s="121"/>
      <c r="BE2467" s="121"/>
      <c r="BF2467" s="121"/>
      <c r="BG2467" s="121"/>
      <c r="BH2467" s="121"/>
      <c r="BI2467" s="121"/>
      <c r="BJ2467" s="121"/>
      <c r="BK2467" s="121"/>
      <c r="BL2467" s="121"/>
      <c r="BM2467" s="121"/>
      <c r="BN2467" s="121"/>
      <c r="BO2467" s="121"/>
      <c r="BP2467" s="121"/>
      <c r="BQ2467" s="121"/>
      <c r="BR2467" s="121"/>
      <c r="BS2467" s="121"/>
      <c r="BT2467" s="121"/>
      <c r="BU2467" s="121"/>
      <c r="BV2467" s="121"/>
      <c r="BW2467" s="121"/>
      <c r="BX2467" s="121"/>
      <c r="BY2467" s="121"/>
      <c r="BZ2467" s="121"/>
      <c r="CA2467" s="121"/>
      <c r="CB2467" s="121"/>
      <c r="CC2467" s="121"/>
      <c r="CD2467" s="121"/>
      <c r="CE2467" s="121"/>
      <c r="CF2467" s="121"/>
      <c r="CG2467" s="121"/>
      <c r="CH2467" s="121"/>
      <c r="CI2467" s="121"/>
      <c r="CJ2467" s="121"/>
      <c r="CK2467" s="121"/>
      <c r="CL2467" s="121"/>
      <c r="CM2467" s="121"/>
      <c r="CN2467" s="121"/>
      <c r="CO2467" s="121"/>
      <c r="CP2467" s="121"/>
      <c r="CQ2467" s="121"/>
      <c r="CR2467" s="121"/>
      <c r="CS2467" s="121"/>
      <c r="CT2467" s="121"/>
      <c r="CU2467" s="121"/>
      <c r="CV2467" s="121"/>
      <c r="CW2467" s="121"/>
      <c r="CX2467" s="121"/>
      <c r="CY2467" s="121"/>
      <c r="CZ2467" s="121"/>
      <c r="DA2467" s="121"/>
      <c r="DB2467" s="121"/>
      <c r="DC2467" s="121"/>
      <c r="DD2467" s="121"/>
      <c r="DE2467" s="121"/>
      <c r="DF2467" s="121"/>
      <c r="DG2467" s="121"/>
      <c r="DH2467" s="121"/>
      <c r="DI2467" s="121"/>
      <c r="DJ2467" s="121"/>
      <c r="DK2467" s="121"/>
      <c r="DL2467" s="121"/>
      <c r="DM2467" s="121"/>
      <c r="DN2467" s="121"/>
      <c r="DO2467" s="121"/>
      <c r="DP2467" s="121"/>
      <c r="DQ2467" s="121"/>
      <c r="DR2467" s="121"/>
      <c r="DS2467" s="121"/>
      <c r="DT2467" s="121"/>
      <c r="DU2467" s="121"/>
      <c r="DV2467" s="121"/>
      <c r="DW2467" s="121"/>
      <c r="DX2467" s="121"/>
      <c r="DY2467" s="121"/>
      <c r="DZ2467" s="121"/>
      <c r="EA2467" s="121"/>
      <c r="EB2467" s="121"/>
      <c r="EC2467" s="121"/>
      <c r="ED2467" s="121"/>
      <c r="EE2467" s="121"/>
      <c r="EF2467" s="121"/>
      <c r="EG2467" s="121"/>
      <c r="EH2467" s="121"/>
      <c r="EI2467" s="121"/>
      <c r="EJ2467" s="121"/>
      <c r="EK2467" s="121"/>
      <c r="EL2467" s="121"/>
      <c r="EM2467" s="121"/>
      <c r="EN2467" s="121"/>
      <c r="EO2467" s="121"/>
      <c r="EP2467" s="121"/>
      <c r="EQ2467" s="121"/>
      <c r="ER2467" s="121"/>
      <c r="ES2467" s="121"/>
      <c r="ET2467" s="121"/>
      <c r="EU2467" s="121"/>
      <c r="EV2467" s="121"/>
      <c r="EW2467" s="121"/>
      <c r="EX2467" s="121"/>
      <c r="EY2467" s="121"/>
      <c r="EZ2467" s="121"/>
      <c r="FA2467" s="121"/>
      <c r="FB2467" s="121"/>
      <c r="FC2467" s="121"/>
      <c r="FD2467" s="121"/>
      <c r="FE2467" s="121"/>
      <c r="FF2467" s="121"/>
      <c r="FG2467" s="121"/>
      <c r="FH2467" s="121"/>
      <c r="FI2467" s="121"/>
      <c r="FJ2467" s="121"/>
      <c r="FK2467" s="121"/>
      <c r="FL2467" s="121"/>
      <c r="FM2467" s="121"/>
      <c r="FN2467" s="121"/>
      <c r="FO2467" s="121"/>
      <c r="FP2467" s="121"/>
      <c r="FQ2467" s="121"/>
      <c r="FR2467" s="121"/>
      <c r="FS2467" s="121"/>
      <c r="FT2467" s="121"/>
      <c r="FU2467" s="121"/>
      <c r="FV2467" s="121"/>
      <c r="FW2467" s="121"/>
      <c r="FX2467" s="121"/>
      <c r="FY2467" s="121"/>
      <c r="FZ2467" s="121"/>
      <c r="GA2467" s="121"/>
      <c r="GB2467" s="121"/>
      <c r="GC2467" s="121"/>
      <c r="GD2467" s="121"/>
      <c r="GE2467" s="121"/>
      <c r="GF2467" s="121"/>
      <c r="GG2467" s="121"/>
      <c r="GH2467" s="121"/>
      <c r="GI2467" s="121"/>
      <c r="GJ2467" s="121"/>
      <c r="GK2467" s="121"/>
      <c r="GL2467" s="121"/>
      <c r="GM2467" s="121"/>
      <c r="GN2467" s="121"/>
      <c r="GO2467" s="121"/>
      <c r="GP2467" s="121"/>
      <c r="GQ2467" s="121"/>
      <c r="GR2467" s="121"/>
      <c r="GS2467" s="121"/>
      <c r="GT2467" s="121"/>
      <c r="GU2467" s="121"/>
      <c r="GV2467" s="121"/>
      <c r="GW2467" s="121"/>
      <c r="GX2467" s="121"/>
      <c r="GY2467" s="121"/>
      <c r="GZ2467" s="121"/>
      <c r="HA2467" s="121"/>
      <c r="HB2467" s="121"/>
      <c r="HC2467" s="121"/>
      <c r="HD2467" s="121"/>
      <c r="HE2467" s="121"/>
      <c r="HF2467" s="121"/>
      <c r="HG2467" s="121"/>
      <c r="HH2467" s="121"/>
      <c r="HI2467" s="121"/>
      <c r="HJ2467" s="121"/>
      <c r="HK2467" s="121"/>
      <c r="HL2467" s="121"/>
      <c r="HM2467" s="121"/>
      <c r="HN2467" s="121"/>
      <c r="HO2467" s="121"/>
      <c r="HP2467" s="121"/>
      <c r="HQ2467" s="121"/>
      <c r="HR2467" s="121"/>
      <c r="HS2467" s="121"/>
      <c r="HT2467" s="121"/>
      <c r="HU2467" s="121"/>
      <c r="HV2467" s="121"/>
      <c r="HW2467" s="121"/>
      <c r="HX2467" s="121"/>
      <c r="HY2467" s="121"/>
      <c r="HZ2467" s="121"/>
      <c r="IA2467" s="121"/>
      <c r="IB2467" s="121"/>
      <c r="IC2467" s="121"/>
      <c r="ID2467" s="121"/>
      <c r="IE2467" s="121"/>
      <c r="IF2467" s="121"/>
      <c r="IG2467" s="121"/>
      <c r="IH2467" s="121"/>
      <c r="II2467" s="121"/>
      <c r="IJ2467" s="121"/>
      <c r="IK2467" s="121"/>
      <c r="IL2467" s="121"/>
      <c r="IM2467" s="121"/>
      <c r="IN2467" s="121"/>
      <c r="IO2467" s="121"/>
      <c r="IP2467" s="121"/>
      <c r="IQ2467" s="121"/>
      <c r="IR2467" s="121"/>
      <c r="IS2467" s="121"/>
      <c r="IT2467" s="121"/>
      <c r="IU2467" s="121"/>
      <c r="IV2467" s="121"/>
      <c r="IW2467" s="121"/>
      <c r="IX2467" s="121"/>
      <c r="IY2467" s="121"/>
      <c r="IZ2467" s="121"/>
      <c r="JA2467" s="121"/>
      <c r="JB2467" s="121"/>
      <c r="JC2467" s="121"/>
      <c r="JD2467" s="121"/>
      <c r="JE2467" s="121"/>
      <c r="JF2467" s="121"/>
      <c r="JG2467" s="121"/>
      <c r="JH2467" s="121"/>
      <c r="JI2467" s="121"/>
      <c r="JJ2467" s="121"/>
      <c r="JK2467" s="121"/>
      <c r="JL2467" s="121"/>
      <c r="JM2467" s="121"/>
      <c r="JN2467" s="121"/>
      <c r="JO2467" s="121"/>
      <c r="JP2467" s="121"/>
      <c r="JQ2467" s="121"/>
      <c r="JR2467" s="121"/>
      <c r="JS2467" s="121"/>
      <c r="JT2467" s="121"/>
      <c r="JU2467" s="121"/>
      <c r="JV2467" s="121"/>
      <c r="JW2467" s="121"/>
      <c r="JX2467" s="121"/>
      <c r="JY2467" s="121"/>
      <c r="JZ2467" s="121"/>
      <c r="KA2467" s="121"/>
      <c r="KB2467" s="121"/>
      <c r="KC2467" s="121"/>
      <c r="KD2467" s="121"/>
      <c r="KE2467" s="121"/>
      <c r="KF2467" s="121"/>
      <c r="KG2467" s="121"/>
      <c r="KH2467" s="121"/>
      <c r="KI2467" s="121"/>
      <c r="KJ2467" s="121"/>
      <c r="KK2467" s="121"/>
      <c r="KL2467" s="121"/>
      <c r="KM2467" s="121"/>
      <c r="KN2467" s="121"/>
      <c r="KO2467" s="121"/>
      <c r="KP2467" s="121"/>
      <c r="KQ2467" s="121"/>
      <c r="KR2467" s="121"/>
      <c r="KS2467" s="121"/>
      <c r="KT2467" s="121"/>
      <c r="KU2467" s="121"/>
      <c r="KV2467" s="121"/>
      <c r="KW2467" s="121"/>
      <c r="KX2467" s="121"/>
      <c r="KY2467" s="121"/>
      <c r="KZ2467" s="121"/>
      <c r="LA2467" s="121"/>
      <c r="LB2467" s="121"/>
      <c r="LC2467" s="121"/>
      <c r="LD2467" s="121"/>
      <c r="LE2467" s="121"/>
      <c r="LF2467" s="121"/>
      <c r="LG2467" s="121"/>
      <c r="LH2467" s="121"/>
      <c r="LI2467" s="121"/>
      <c r="LJ2467" s="121"/>
      <c r="LK2467" s="121"/>
      <c r="LL2467" s="121"/>
      <c r="LM2467" s="121"/>
      <c r="LN2467" s="121"/>
      <c r="LO2467" s="121"/>
      <c r="LP2467" s="121"/>
      <c r="LQ2467" s="121"/>
      <c r="LR2467" s="121"/>
      <c r="LS2467" s="121"/>
      <c r="LT2467" s="121"/>
      <c r="LU2467" s="121"/>
      <c r="LV2467" s="121"/>
      <c r="LW2467" s="121"/>
      <c r="LX2467" s="121"/>
      <c r="LY2467" s="121"/>
      <c r="LZ2467" s="121"/>
      <c r="MA2467" s="121"/>
      <c r="MB2467" s="121"/>
      <c r="MC2467" s="121"/>
      <c r="MD2467" s="121"/>
      <c r="ME2467" s="121"/>
      <c r="MF2467" s="121"/>
      <c r="MG2467" s="121"/>
      <c r="MH2467" s="121"/>
      <c r="MI2467" s="121"/>
      <c r="MJ2467" s="121"/>
      <c r="MK2467" s="121"/>
      <c r="ML2467" s="121"/>
      <c r="MM2467" s="121"/>
      <c r="MN2467" s="121"/>
      <c r="MO2467" s="121"/>
      <c r="MP2467" s="121"/>
      <c r="MQ2467" s="121"/>
      <c r="MR2467" s="121"/>
      <c r="MS2467" s="121"/>
      <c r="MT2467" s="121"/>
      <c r="MU2467" s="121"/>
      <c r="MV2467" s="121"/>
      <c r="MW2467" s="121"/>
      <c r="MX2467" s="121"/>
      <c r="MY2467" s="121"/>
      <c r="MZ2467" s="121"/>
      <c r="NA2467" s="121"/>
      <c r="NB2467" s="121"/>
      <c r="NC2467" s="121"/>
      <c r="ND2467" s="121"/>
      <c r="NE2467" s="121"/>
      <c r="NF2467" s="121"/>
      <c r="NG2467" s="121"/>
      <c r="NH2467" s="121"/>
      <c r="NI2467" s="121"/>
      <c r="NJ2467" s="121"/>
      <c r="NK2467" s="121"/>
      <c r="NL2467" s="121"/>
      <c r="NM2467" s="121"/>
      <c r="NN2467" s="121"/>
      <c r="NO2467" s="121"/>
      <c r="NP2467" s="121"/>
      <c r="NQ2467" s="121"/>
      <c r="NR2467" s="121"/>
      <c r="NS2467" s="121"/>
      <c r="NT2467" s="121"/>
      <c r="NU2467" s="121"/>
      <c r="NV2467" s="121"/>
      <c r="NW2467" s="121"/>
      <c r="NX2467" s="121"/>
      <c r="NY2467" s="121"/>
      <c r="NZ2467" s="121"/>
      <c r="OA2467" s="121"/>
      <c r="OB2467" s="121"/>
      <c r="OC2467" s="121"/>
      <c r="OD2467" s="121"/>
      <c r="OE2467" s="121"/>
      <c r="OF2467" s="121"/>
      <c r="OG2467" s="121"/>
      <c r="OH2467" s="121"/>
      <c r="OI2467" s="121"/>
      <c r="OJ2467" s="121"/>
      <c r="OK2467" s="121"/>
      <c r="OL2467" s="121"/>
      <c r="OM2467" s="121"/>
      <c r="ON2467" s="121"/>
      <c r="OO2467" s="121"/>
      <c r="OP2467" s="121"/>
      <c r="OQ2467" s="121"/>
      <c r="OR2467" s="121"/>
      <c r="OS2467" s="121"/>
      <c r="OT2467" s="121"/>
      <c r="OU2467" s="121"/>
      <c r="OV2467" s="121"/>
      <c r="OW2467" s="121"/>
      <c r="OX2467" s="121"/>
      <c r="OY2467" s="121"/>
      <c r="OZ2467" s="121"/>
      <c r="PA2467" s="121"/>
      <c r="PB2467" s="121"/>
      <c r="PC2467" s="121"/>
      <c r="PD2467" s="121"/>
      <c r="PE2467" s="121"/>
      <c r="PF2467" s="121"/>
      <c r="PG2467" s="121"/>
      <c r="PH2467" s="121"/>
      <c r="PI2467" s="121"/>
      <c r="PJ2467" s="121"/>
      <c r="PK2467" s="121"/>
      <c r="PL2467" s="121"/>
      <c r="PM2467" s="121"/>
      <c r="PN2467" s="121"/>
      <c r="PO2467" s="121"/>
      <c r="PP2467" s="121"/>
      <c r="PQ2467" s="121"/>
      <c r="PR2467" s="121"/>
      <c r="PS2467" s="121"/>
      <c r="PT2467" s="121"/>
      <c r="PU2467" s="121"/>
      <c r="PV2467" s="121"/>
      <c r="PW2467" s="121"/>
      <c r="PX2467" s="121"/>
      <c r="PY2467" s="121"/>
      <c r="PZ2467" s="121"/>
      <c r="QA2467" s="121"/>
      <c r="QB2467" s="121"/>
      <c r="QC2467" s="121"/>
      <c r="QD2467" s="121"/>
      <c r="QE2467" s="121"/>
      <c r="QF2467" s="121"/>
      <c r="QG2467" s="121"/>
      <c r="QH2467" s="121"/>
      <c r="QI2467" s="121"/>
      <c r="QJ2467" s="121"/>
      <c r="QK2467" s="121"/>
      <c r="QL2467" s="121"/>
      <c r="QM2467" s="121"/>
      <c r="QN2467" s="121"/>
      <c r="QO2467" s="121"/>
      <c r="QP2467" s="121"/>
      <c r="QQ2467" s="121"/>
      <c r="QR2467" s="121"/>
      <c r="QS2467" s="121"/>
      <c r="QT2467" s="121"/>
      <c r="QU2467" s="121"/>
      <c r="QV2467" s="121"/>
      <c r="QW2467" s="121"/>
      <c r="QX2467" s="121"/>
      <c r="QY2467" s="121"/>
      <c r="QZ2467" s="121"/>
      <c r="RA2467" s="121"/>
      <c r="RB2467" s="121"/>
      <c r="RC2467" s="121"/>
      <c r="RD2467" s="121"/>
      <c r="RE2467" s="121"/>
      <c r="RF2467" s="121"/>
      <c r="RG2467" s="121"/>
      <c r="RH2467" s="121"/>
      <c r="RI2467" s="121"/>
      <c r="RJ2467" s="121"/>
      <c r="RK2467" s="121"/>
      <c r="RL2467" s="121"/>
      <c r="RM2467" s="121"/>
      <c r="RN2467" s="121"/>
      <c r="RO2467" s="121"/>
      <c r="RP2467" s="121"/>
      <c r="RQ2467" s="121"/>
      <c r="RR2467" s="121"/>
      <c r="RS2467" s="121"/>
      <c r="RT2467" s="121"/>
      <c r="RU2467" s="121"/>
      <c r="RV2467" s="121"/>
      <c r="RW2467" s="121"/>
      <c r="RX2467" s="121"/>
      <c r="RY2467" s="121"/>
      <c r="RZ2467" s="121"/>
      <c r="SA2467" s="121"/>
      <c r="SB2467" s="121"/>
      <c r="SC2467" s="121"/>
      <c r="SD2467" s="121"/>
      <c r="SE2467" s="121"/>
      <c r="SF2467" s="121"/>
      <c r="SG2467" s="121"/>
      <c r="SH2467" s="121"/>
      <c r="SI2467" s="121"/>
      <c r="SJ2467" s="121"/>
      <c r="SK2467" s="121"/>
      <c r="SL2467" s="121"/>
      <c r="SM2467" s="121"/>
      <c r="SN2467" s="121"/>
      <c r="SO2467" s="121"/>
      <c r="SP2467" s="121"/>
      <c r="SQ2467" s="121"/>
      <c r="SR2467" s="121"/>
      <c r="SS2467" s="121"/>
      <c r="ST2467" s="121"/>
      <c r="SU2467" s="121"/>
      <c r="SV2467" s="121"/>
      <c r="SW2467" s="121"/>
      <c r="SX2467" s="121"/>
      <c r="SY2467" s="121"/>
      <c r="SZ2467" s="121"/>
      <c r="TA2467" s="121"/>
      <c r="TB2467" s="121"/>
      <c r="TC2467" s="121"/>
      <c r="TD2467" s="121"/>
      <c r="TE2467" s="121"/>
      <c r="TF2467" s="121"/>
      <c r="TG2467" s="121"/>
      <c r="TH2467" s="121"/>
      <c r="TI2467" s="121"/>
      <c r="TJ2467" s="121"/>
      <c r="TK2467" s="121"/>
      <c r="TL2467" s="121"/>
      <c r="TM2467" s="121"/>
      <c r="TN2467" s="121"/>
      <c r="TO2467" s="121"/>
      <c r="TP2467" s="121"/>
      <c r="TQ2467" s="121"/>
      <c r="TR2467" s="121"/>
      <c r="TS2467" s="121"/>
      <c r="TT2467" s="121"/>
      <c r="TU2467" s="121"/>
      <c r="TV2467" s="121"/>
      <c r="TW2467" s="121"/>
      <c r="TX2467" s="121"/>
      <c r="TY2467" s="121"/>
      <c r="TZ2467" s="121"/>
      <c r="UA2467" s="121"/>
      <c r="UB2467" s="121"/>
      <c r="UC2467" s="121"/>
      <c r="UD2467" s="121"/>
      <c r="UE2467" s="121"/>
      <c r="UF2467" s="121"/>
      <c r="UG2467" s="121"/>
      <c r="UH2467" s="121"/>
      <c r="UI2467" s="121"/>
      <c r="UJ2467" s="121"/>
      <c r="UK2467" s="121"/>
      <c r="UL2467" s="121"/>
      <c r="UM2467" s="121"/>
      <c r="UN2467" s="121"/>
      <c r="UO2467" s="121"/>
      <c r="UP2467" s="121"/>
      <c r="UQ2467" s="121"/>
      <c r="UR2467" s="121"/>
      <c r="US2467" s="121"/>
      <c r="UT2467" s="121"/>
      <c r="UU2467" s="121"/>
      <c r="UV2467" s="121"/>
      <c r="UW2467" s="121"/>
      <c r="UX2467" s="121"/>
      <c r="UY2467" s="121"/>
      <c r="UZ2467" s="121"/>
      <c r="VA2467" s="121"/>
      <c r="VB2467" s="121"/>
      <c r="VC2467" s="121"/>
      <c r="VD2467" s="121"/>
      <c r="VE2467" s="121"/>
      <c r="VF2467" s="121"/>
      <c r="VG2467" s="121"/>
      <c r="VH2467" s="121"/>
      <c r="VI2467" s="121"/>
      <c r="VJ2467" s="121"/>
      <c r="VK2467" s="121"/>
      <c r="VL2467" s="121"/>
      <c r="VM2467" s="121"/>
      <c r="VN2467" s="121"/>
      <c r="VO2467" s="121"/>
      <c r="VP2467" s="121"/>
      <c r="VQ2467" s="121"/>
      <c r="VR2467" s="121"/>
      <c r="VS2467" s="121"/>
      <c r="VT2467" s="121"/>
      <c r="VU2467" s="121"/>
      <c r="VV2467" s="121"/>
      <c r="VW2467" s="121"/>
      <c r="VX2467" s="121"/>
      <c r="VY2467" s="121"/>
      <c r="VZ2467" s="121"/>
      <c r="WA2467" s="121"/>
      <c r="WB2467" s="121"/>
      <c r="WC2467" s="121"/>
      <c r="WD2467" s="121"/>
      <c r="WE2467" s="121"/>
      <c r="WF2467" s="121"/>
      <c r="WG2467" s="121"/>
      <c r="WH2467" s="121"/>
      <c r="WI2467" s="121"/>
      <c r="WJ2467" s="121"/>
      <c r="WK2467" s="121"/>
      <c r="WL2467" s="121"/>
      <c r="WM2467" s="121"/>
      <c r="WN2467" s="121"/>
      <c r="WO2467" s="121"/>
      <c r="WP2467" s="121"/>
      <c r="WQ2467" s="121"/>
      <c r="WR2467" s="121"/>
      <c r="WS2467" s="121"/>
      <c r="WT2467" s="121"/>
      <c r="WU2467" s="121"/>
      <c r="WV2467" s="121"/>
      <c r="WW2467" s="121"/>
      <c r="WX2467" s="121"/>
      <c r="WY2467" s="121"/>
      <c r="WZ2467" s="121"/>
      <c r="XA2467" s="121"/>
      <c r="XB2467" s="121"/>
      <c r="XC2467" s="121"/>
      <c r="XD2467" s="121"/>
      <c r="XE2467" s="121"/>
      <c r="XF2467" s="121"/>
      <c r="XG2467" s="121"/>
      <c r="XH2467" s="121"/>
      <c r="XI2467" s="121"/>
      <c r="XJ2467" s="121"/>
      <c r="XK2467" s="121"/>
      <c r="XL2467" s="121"/>
      <c r="XM2467" s="121"/>
      <c r="XN2467" s="121"/>
      <c r="XO2467" s="121"/>
      <c r="XP2467" s="121"/>
      <c r="XQ2467" s="121"/>
      <c r="XR2467" s="121"/>
      <c r="XS2467" s="121"/>
      <c r="XT2467" s="121"/>
      <c r="XU2467" s="121"/>
      <c r="XV2467" s="121"/>
      <c r="XW2467" s="121"/>
      <c r="XX2467" s="121"/>
      <c r="XY2467" s="121"/>
      <c r="XZ2467" s="121"/>
      <c r="YA2467" s="121"/>
      <c r="YB2467" s="121"/>
      <c r="YC2467" s="121"/>
      <c r="YD2467" s="121"/>
      <c r="YE2467" s="121"/>
      <c r="YF2467" s="121"/>
      <c r="YG2467" s="121"/>
      <c r="YH2467" s="121"/>
      <c r="YI2467" s="121"/>
      <c r="YJ2467" s="121"/>
      <c r="YK2467" s="121"/>
      <c r="YL2467" s="121"/>
      <c r="YM2467" s="121"/>
      <c r="YN2467" s="121"/>
      <c r="YO2467" s="121"/>
      <c r="YP2467" s="121"/>
      <c r="YQ2467" s="121"/>
      <c r="YR2467" s="121"/>
      <c r="YS2467" s="121"/>
      <c r="YT2467" s="121"/>
      <c r="YU2467" s="121"/>
      <c r="YV2467" s="121"/>
      <c r="YW2467" s="121"/>
      <c r="YX2467" s="121"/>
      <c r="YY2467" s="121"/>
      <c r="YZ2467" s="121"/>
      <c r="ZA2467" s="121"/>
      <c r="ZB2467" s="121"/>
      <c r="ZC2467" s="121"/>
      <c r="ZD2467" s="121"/>
      <c r="ZE2467" s="121"/>
      <c r="ZF2467" s="121"/>
      <c r="ZG2467" s="121"/>
      <c r="ZH2467" s="121"/>
      <c r="ZI2467" s="121"/>
      <c r="ZJ2467" s="121"/>
      <c r="ZK2467" s="121"/>
      <c r="ZL2467" s="121"/>
      <c r="ZM2467" s="121"/>
      <c r="ZN2467" s="121"/>
      <c r="ZO2467" s="121"/>
      <c r="ZP2467" s="121"/>
      <c r="ZQ2467" s="121"/>
      <c r="ZR2467" s="121"/>
      <c r="ZS2467" s="121"/>
      <c r="ZT2467" s="121"/>
      <c r="ZU2467" s="121"/>
      <c r="ZV2467" s="121"/>
      <c r="ZW2467" s="121"/>
      <c r="ZX2467" s="121"/>
      <c r="ZY2467" s="121"/>
      <c r="ZZ2467" s="121"/>
      <c r="AAA2467" s="121"/>
      <c r="AAB2467" s="121"/>
      <c r="AAC2467" s="121"/>
      <c r="AAD2467" s="121"/>
      <c r="AAE2467" s="121"/>
      <c r="AAF2467" s="121"/>
      <c r="AAG2467" s="121"/>
      <c r="AAH2467" s="121"/>
      <c r="AAI2467" s="121"/>
      <c r="AAJ2467" s="121"/>
      <c r="AAK2467" s="121"/>
      <c r="AAL2467" s="121"/>
      <c r="AAM2467" s="121"/>
      <c r="AAN2467" s="121"/>
      <c r="AAO2467" s="121"/>
      <c r="AAP2467" s="121"/>
      <c r="AAQ2467" s="121"/>
      <c r="AAR2467" s="121"/>
      <c r="AAS2467" s="121"/>
      <c r="AAT2467" s="121"/>
      <c r="AAU2467" s="121"/>
      <c r="AAV2467" s="121"/>
      <c r="AAW2467" s="121"/>
      <c r="AAX2467" s="121"/>
      <c r="AAY2467" s="121"/>
      <c r="AAZ2467" s="121"/>
      <c r="ABA2467" s="121"/>
      <c r="ABB2467" s="121"/>
      <c r="ABC2467" s="121"/>
      <c r="ABD2467" s="121"/>
      <c r="ABE2467" s="121"/>
      <c r="ABF2467" s="121"/>
      <c r="ABG2467" s="121"/>
      <c r="ABH2467" s="121"/>
      <c r="ABI2467" s="121"/>
      <c r="ABJ2467" s="121"/>
      <c r="ABK2467" s="121"/>
      <c r="ABL2467" s="121"/>
      <c r="ABM2467" s="121"/>
      <c r="ABN2467" s="121"/>
      <c r="ABO2467" s="121"/>
      <c r="ABP2467" s="121"/>
      <c r="ABQ2467" s="121"/>
      <c r="ABR2467" s="121"/>
      <c r="ABS2467" s="121"/>
      <c r="ABT2467" s="121"/>
      <c r="ABU2467" s="121"/>
      <c r="ABV2467" s="121"/>
      <c r="ABW2467" s="121"/>
      <c r="ABX2467" s="121"/>
      <c r="ABY2467" s="121"/>
      <c r="ABZ2467" s="121"/>
      <c r="ACA2467" s="121"/>
      <c r="ACB2467" s="121"/>
      <c r="ACC2467" s="121"/>
      <c r="ACD2467" s="121"/>
      <c r="ACE2467" s="121"/>
      <c r="ACF2467" s="121"/>
      <c r="ACG2467" s="121"/>
      <c r="ACH2467" s="121"/>
      <c r="ACI2467" s="121"/>
      <c r="ACJ2467" s="121"/>
      <c r="ACK2467" s="121"/>
      <c r="ACL2467" s="121"/>
      <c r="ACM2467" s="121"/>
      <c r="ACN2467" s="121"/>
      <c r="ACO2467" s="121"/>
      <c r="ACP2467" s="121"/>
      <c r="ACQ2467" s="121"/>
      <c r="ACR2467" s="121"/>
      <c r="ACS2467" s="121"/>
      <c r="ACT2467" s="121"/>
      <c r="ACU2467" s="121"/>
      <c r="ACV2467" s="121"/>
      <c r="ACW2467" s="121"/>
      <c r="ACX2467" s="121"/>
      <c r="ACY2467" s="121"/>
      <c r="ACZ2467" s="121"/>
      <c r="ADA2467" s="121"/>
      <c r="ADB2467" s="121"/>
      <c r="ADC2467" s="121"/>
      <c r="ADD2467" s="121"/>
      <c r="ADE2467" s="121"/>
      <c r="ADF2467" s="121"/>
      <c r="ADG2467" s="121"/>
      <c r="ADH2467" s="121"/>
      <c r="ADI2467" s="121"/>
      <c r="ADJ2467" s="121"/>
      <c r="ADK2467" s="121"/>
      <c r="ADL2467" s="121"/>
      <c r="ADM2467" s="121"/>
      <c r="ADN2467" s="121"/>
      <c r="ADO2467" s="121"/>
      <c r="ADP2467" s="121"/>
      <c r="ADQ2467" s="121"/>
      <c r="ADR2467" s="121"/>
      <c r="ADS2467" s="121"/>
      <c r="ADT2467" s="121"/>
      <c r="ADU2467" s="121"/>
      <c r="ADV2467" s="121"/>
      <c r="ADW2467" s="121"/>
      <c r="ADX2467" s="121"/>
      <c r="ADY2467" s="121"/>
      <c r="ADZ2467" s="121"/>
      <c r="AEA2467" s="121"/>
      <c r="AEB2467" s="121"/>
      <c r="AEC2467" s="121"/>
      <c r="AED2467" s="121"/>
      <c r="AEE2467" s="121"/>
      <c r="AEF2467" s="121"/>
      <c r="AEG2467" s="121"/>
      <c r="AEH2467" s="121"/>
      <c r="AEI2467" s="121"/>
      <c r="AEJ2467" s="121"/>
      <c r="AEK2467" s="121"/>
      <c r="AEL2467" s="121"/>
      <c r="AEM2467" s="121"/>
      <c r="AEN2467" s="121"/>
      <c r="AEO2467" s="121"/>
      <c r="AEP2467" s="121"/>
      <c r="AEQ2467" s="121"/>
      <c r="AER2467" s="121"/>
      <c r="AES2467" s="121"/>
      <c r="AET2467" s="121"/>
      <c r="AEU2467" s="121"/>
      <c r="AEV2467" s="121"/>
      <c r="AEW2467" s="121"/>
      <c r="AEX2467" s="121"/>
      <c r="AEY2467" s="121"/>
      <c r="AEZ2467" s="121"/>
      <c r="AFA2467" s="121"/>
      <c r="AFB2467" s="121"/>
      <c r="AFC2467" s="121"/>
      <c r="AFD2467" s="121"/>
      <c r="AFE2467" s="121"/>
      <c r="AFF2467" s="121"/>
      <c r="AFG2467" s="121"/>
      <c r="AFH2467" s="121"/>
      <c r="AFI2467" s="121"/>
      <c r="AFJ2467" s="121"/>
      <c r="AFK2467" s="121"/>
      <c r="AFL2467" s="121"/>
      <c r="AFM2467" s="121"/>
      <c r="AFN2467" s="121"/>
      <c r="AFO2467" s="121"/>
      <c r="AFP2467" s="121"/>
      <c r="AFQ2467" s="121"/>
      <c r="AFR2467" s="121"/>
      <c r="AFS2467" s="121"/>
      <c r="AFT2467" s="121"/>
      <c r="AFU2467" s="121"/>
      <c r="AFV2467" s="121"/>
      <c r="AFW2467" s="121"/>
      <c r="AFX2467" s="121"/>
      <c r="AFY2467" s="121"/>
      <c r="AFZ2467" s="121"/>
      <c r="AGA2467" s="121"/>
      <c r="AGB2467" s="121"/>
      <c r="AGC2467" s="121"/>
      <c r="AGD2467" s="121"/>
      <c r="AGE2467" s="121"/>
      <c r="AGF2467" s="121"/>
      <c r="AGG2467" s="121"/>
      <c r="AGH2467" s="121"/>
      <c r="AGI2467" s="121"/>
      <c r="AGJ2467" s="121"/>
      <c r="AGK2467" s="121"/>
      <c r="AGL2467" s="121"/>
      <c r="AGM2467" s="121"/>
      <c r="AGN2467" s="121"/>
      <c r="AGO2467" s="121"/>
      <c r="AGP2467" s="121"/>
      <c r="AGQ2467" s="121"/>
      <c r="AGR2467" s="121"/>
      <c r="AGS2467" s="121"/>
      <c r="AGT2467" s="121"/>
      <c r="AGU2467" s="121"/>
      <c r="AGV2467" s="121"/>
      <c r="AGW2467" s="121"/>
      <c r="AGX2467" s="121"/>
      <c r="AGY2467" s="121"/>
      <c r="AGZ2467" s="121"/>
      <c r="AHA2467" s="121"/>
      <c r="AHB2467" s="121"/>
      <c r="AHC2467" s="121"/>
      <c r="AHD2467" s="121"/>
      <c r="AHE2467" s="121"/>
      <c r="AHF2467" s="121"/>
      <c r="AHG2467" s="121"/>
      <c r="AHH2467" s="121"/>
      <c r="AHI2467" s="121"/>
      <c r="AHJ2467" s="121"/>
      <c r="AHK2467" s="121"/>
      <c r="AHL2467" s="121"/>
      <c r="AHM2467" s="121"/>
      <c r="AHN2467" s="121"/>
      <c r="AHO2467" s="121"/>
      <c r="AHP2467" s="121"/>
      <c r="AHQ2467" s="121"/>
      <c r="AHR2467" s="121"/>
      <c r="AHS2467" s="121"/>
      <c r="AHT2467" s="121"/>
      <c r="AHU2467" s="121"/>
      <c r="AHV2467" s="121"/>
      <c r="AHW2467" s="121"/>
      <c r="AHX2467" s="121"/>
      <c r="AHY2467" s="121"/>
      <c r="AHZ2467" s="121"/>
      <c r="AIA2467" s="121"/>
      <c r="AIB2467" s="121"/>
      <c r="AIC2467" s="121"/>
      <c r="AID2467" s="121"/>
      <c r="AIE2467" s="121"/>
      <c r="AIF2467" s="121"/>
      <c r="AIG2467" s="121"/>
      <c r="AIH2467" s="121"/>
      <c r="AII2467" s="121"/>
      <c r="AIJ2467" s="121"/>
      <c r="AIK2467" s="121"/>
      <c r="AIL2467" s="121"/>
      <c r="AIM2467" s="121"/>
      <c r="AIN2467" s="121"/>
      <c r="AIO2467" s="121"/>
      <c r="AIP2467" s="121"/>
      <c r="AIQ2467" s="121"/>
      <c r="AIR2467" s="121"/>
      <c r="AIS2467" s="121"/>
      <c r="AIT2467" s="121"/>
      <c r="AIU2467" s="121"/>
      <c r="AIV2467" s="121"/>
      <c r="AIW2467" s="121"/>
      <c r="AIX2467" s="121"/>
      <c r="AIY2467" s="121"/>
      <c r="AIZ2467" s="121"/>
      <c r="AJA2467" s="121"/>
      <c r="AJB2467" s="121"/>
      <c r="AJC2467" s="121"/>
      <c r="AJD2467" s="121"/>
      <c r="AJE2467" s="121"/>
      <c r="AJF2467" s="121"/>
      <c r="AJG2467" s="121"/>
      <c r="AJH2467" s="121"/>
      <c r="AJI2467" s="121"/>
      <c r="AJJ2467" s="121"/>
      <c r="AJK2467" s="121"/>
      <c r="AJL2467" s="121"/>
      <c r="AJM2467" s="121"/>
      <c r="AJN2467" s="121"/>
      <c r="AJO2467" s="121"/>
      <c r="AJP2467" s="121"/>
      <c r="AJQ2467" s="121"/>
      <c r="AJR2467" s="121"/>
      <c r="AJS2467" s="121"/>
      <c r="AJT2467" s="121"/>
      <c r="AJU2467" s="121"/>
      <c r="AJV2467" s="121"/>
      <c r="AJW2467" s="121"/>
      <c r="AJX2467" s="121"/>
      <c r="AJY2467" s="121"/>
      <c r="AJZ2467" s="121"/>
      <c r="AKA2467" s="121"/>
      <c r="AKB2467" s="121"/>
      <c r="AKC2467" s="121"/>
      <c r="AKD2467" s="121"/>
      <c r="AKE2467" s="121"/>
      <c r="AKF2467" s="121"/>
      <c r="AKG2467" s="121"/>
      <c r="AKH2467" s="121"/>
      <c r="AKI2467" s="121"/>
      <c r="AKJ2467" s="121"/>
      <c r="AKK2467" s="121"/>
      <c r="AKL2467" s="121"/>
      <c r="AKM2467" s="121"/>
      <c r="AKN2467" s="121"/>
      <c r="AKO2467" s="121"/>
      <c r="AKP2467" s="121"/>
      <c r="AKQ2467" s="121"/>
      <c r="AKR2467" s="121"/>
      <c r="AKS2467" s="121"/>
      <c r="AKT2467" s="121"/>
      <c r="AKU2467" s="121"/>
      <c r="AKV2467" s="121"/>
      <c r="AKW2467" s="121"/>
      <c r="AKX2467" s="121"/>
      <c r="AKY2467" s="121"/>
      <c r="AKZ2467" s="121"/>
      <c r="ALA2467" s="121"/>
      <c r="ALB2467" s="121"/>
      <c r="ALC2467" s="121"/>
      <c r="ALD2467" s="121"/>
      <c r="ALE2467" s="121"/>
      <c r="ALF2467" s="121"/>
      <c r="ALG2467" s="121"/>
      <c r="ALH2467" s="121"/>
      <c r="ALI2467" s="121"/>
      <c r="ALJ2467" s="121"/>
      <c r="ALK2467" s="121"/>
      <c r="ALL2467" s="121"/>
      <c r="ALM2467" s="121"/>
      <c r="ALN2467" s="121"/>
      <c r="ALO2467" s="121"/>
      <c r="ALP2467" s="121"/>
      <c r="ALQ2467" s="121"/>
      <c r="ALR2467" s="121"/>
      <c r="ALS2467" s="121"/>
      <c r="ALT2467" s="121"/>
      <c r="ALU2467" s="121"/>
      <c r="ALV2467" s="121"/>
      <c r="ALW2467" s="121"/>
      <c r="ALX2467" s="121"/>
      <c r="ALY2467" s="121"/>
      <c r="ALZ2467" s="121"/>
      <c r="AMA2467" s="121"/>
      <c r="AMB2467" s="121"/>
      <c r="AMC2467" s="121"/>
      <c r="AMD2467" s="121"/>
      <c r="AME2467" s="121"/>
      <c r="AMF2467" s="121"/>
      <c r="AMG2467" s="121"/>
      <c r="AMH2467" s="121"/>
      <c r="AMI2467" s="121"/>
      <c r="AMJ2467" s="121"/>
      <c r="AMK2467" s="121"/>
    </row>
    <row r="2468" spans="1:1025" s="108" customFormat="1">
      <c r="A2468" s="15">
        <v>2465</v>
      </c>
      <c r="B2468" s="16" t="s">
        <v>28</v>
      </c>
      <c r="C2468" s="274" t="s">
        <v>6089</v>
      </c>
      <c r="D2468" s="16" t="s">
        <v>6090</v>
      </c>
      <c r="E2468" s="16" t="s">
        <v>4465</v>
      </c>
      <c r="F2468" s="16" t="s">
        <v>938</v>
      </c>
      <c r="G2468" s="16" t="s">
        <v>1031</v>
      </c>
      <c r="H2468" s="16" t="s">
        <v>6091</v>
      </c>
      <c r="I2468" s="16" t="s">
        <v>4466</v>
      </c>
      <c r="J2468" s="16" t="s">
        <v>6094</v>
      </c>
      <c r="K2468" s="16"/>
      <c r="L2468" s="18"/>
      <c r="M2468" s="269"/>
      <c r="N2468" s="121"/>
      <c r="O2468" s="121"/>
      <c r="P2468" s="121"/>
      <c r="Q2468" s="121"/>
      <c r="R2468" s="121"/>
      <c r="S2468" s="121"/>
      <c r="T2468" s="121"/>
      <c r="U2468" s="121"/>
      <c r="V2468" s="121"/>
      <c r="W2468" s="121"/>
      <c r="X2468" s="121"/>
      <c r="Y2468" s="121"/>
      <c r="Z2468" s="121"/>
      <c r="AA2468" s="121"/>
      <c r="AB2468" s="121"/>
      <c r="AC2468" s="121"/>
      <c r="AD2468" s="121"/>
      <c r="AE2468" s="121"/>
      <c r="AF2468" s="121"/>
      <c r="AG2468" s="121"/>
      <c r="AH2468" s="121"/>
      <c r="AI2468" s="121"/>
      <c r="AJ2468" s="121"/>
      <c r="AK2468" s="121"/>
      <c r="AL2468" s="121"/>
      <c r="AM2468" s="121"/>
      <c r="AN2468" s="121"/>
      <c r="AO2468" s="121"/>
      <c r="AP2468" s="121"/>
      <c r="AQ2468" s="121"/>
      <c r="AR2468" s="121"/>
      <c r="AS2468" s="121"/>
      <c r="AT2468" s="121"/>
      <c r="AU2468" s="121"/>
      <c r="AV2468" s="121"/>
      <c r="AW2468" s="121"/>
      <c r="AX2468" s="121"/>
      <c r="AY2468" s="121"/>
      <c r="AZ2468" s="121"/>
      <c r="BA2468" s="121"/>
      <c r="BB2468" s="121"/>
      <c r="BC2468" s="121"/>
      <c r="BD2468" s="121"/>
      <c r="BE2468" s="121"/>
      <c r="BF2468" s="121"/>
      <c r="BG2468" s="121"/>
      <c r="BH2468" s="121"/>
      <c r="BI2468" s="121"/>
      <c r="BJ2468" s="121"/>
      <c r="BK2468" s="121"/>
      <c r="BL2468" s="121"/>
      <c r="BM2468" s="121"/>
      <c r="BN2468" s="121"/>
      <c r="BO2468" s="121"/>
      <c r="BP2468" s="121"/>
      <c r="BQ2468" s="121"/>
      <c r="BR2468" s="121"/>
      <c r="BS2468" s="121"/>
      <c r="BT2468" s="121"/>
      <c r="BU2468" s="121"/>
      <c r="BV2468" s="121"/>
      <c r="BW2468" s="121"/>
      <c r="BX2468" s="121"/>
      <c r="BY2468" s="121"/>
      <c r="BZ2468" s="121"/>
      <c r="CA2468" s="121"/>
      <c r="CB2468" s="121"/>
      <c r="CC2468" s="121"/>
      <c r="CD2468" s="121"/>
      <c r="CE2468" s="121"/>
      <c r="CF2468" s="121"/>
      <c r="CG2468" s="121"/>
      <c r="CH2468" s="121"/>
      <c r="CI2468" s="121"/>
      <c r="CJ2468" s="121"/>
      <c r="CK2468" s="121"/>
      <c r="CL2468" s="121"/>
      <c r="CM2468" s="121"/>
      <c r="CN2468" s="121"/>
      <c r="CO2468" s="121"/>
      <c r="CP2468" s="121"/>
      <c r="CQ2468" s="121"/>
      <c r="CR2468" s="121"/>
      <c r="CS2468" s="121"/>
      <c r="CT2468" s="121"/>
      <c r="CU2468" s="121"/>
      <c r="CV2468" s="121"/>
      <c r="CW2468" s="121"/>
      <c r="CX2468" s="121"/>
      <c r="CY2468" s="121"/>
      <c r="CZ2468" s="121"/>
      <c r="DA2468" s="121"/>
      <c r="DB2468" s="121"/>
      <c r="DC2468" s="121"/>
      <c r="DD2468" s="121"/>
      <c r="DE2468" s="121"/>
      <c r="DF2468" s="121"/>
      <c r="DG2468" s="121"/>
      <c r="DH2468" s="121"/>
      <c r="DI2468" s="121"/>
      <c r="DJ2468" s="121"/>
      <c r="DK2468" s="121"/>
      <c r="DL2468" s="121"/>
      <c r="DM2468" s="121"/>
      <c r="DN2468" s="121"/>
      <c r="DO2468" s="121"/>
      <c r="DP2468" s="121"/>
      <c r="DQ2468" s="121"/>
      <c r="DR2468" s="121"/>
      <c r="DS2468" s="121"/>
      <c r="DT2468" s="121"/>
      <c r="DU2468" s="121"/>
      <c r="DV2468" s="121"/>
      <c r="DW2468" s="121"/>
      <c r="DX2468" s="121"/>
      <c r="DY2468" s="121"/>
      <c r="DZ2468" s="121"/>
      <c r="EA2468" s="121"/>
      <c r="EB2468" s="121"/>
      <c r="EC2468" s="121"/>
      <c r="ED2468" s="121"/>
      <c r="EE2468" s="121"/>
      <c r="EF2468" s="121"/>
      <c r="EG2468" s="121"/>
      <c r="EH2468" s="121"/>
      <c r="EI2468" s="121"/>
      <c r="EJ2468" s="121"/>
      <c r="EK2468" s="121"/>
      <c r="EL2468" s="121"/>
      <c r="EM2468" s="121"/>
      <c r="EN2468" s="121"/>
      <c r="EO2468" s="121"/>
      <c r="EP2468" s="121"/>
      <c r="EQ2468" s="121"/>
      <c r="ER2468" s="121"/>
      <c r="ES2468" s="121"/>
      <c r="ET2468" s="121"/>
      <c r="EU2468" s="121"/>
      <c r="EV2468" s="121"/>
      <c r="EW2468" s="121"/>
      <c r="EX2468" s="121"/>
      <c r="EY2468" s="121"/>
      <c r="EZ2468" s="121"/>
      <c r="FA2468" s="121"/>
      <c r="FB2468" s="121"/>
      <c r="FC2468" s="121"/>
      <c r="FD2468" s="121"/>
      <c r="FE2468" s="121"/>
      <c r="FF2468" s="121"/>
      <c r="FG2468" s="121"/>
      <c r="FH2468" s="121"/>
      <c r="FI2468" s="121"/>
      <c r="FJ2468" s="121"/>
      <c r="FK2468" s="121"/>
      <c r="FL2468" s="121"/>
      <c r="FM2468" s="121"/>
      <c r="FN2468" s="121"/>
      <c r="FO2468" s="121"/>
      <c r="FP2468" s="121"/>
      <c r="FQ2468" s="121"/>
      <c r="FR2468" s="121"/>
      <c r="FS2468" s="121"/>
      <c r="FT2468" s="121"/>
      <c r="FU2468" s="121"/>
      <c r="FV2468" s="121"/>
      <c r="FW2468" s="121"/>
      <c r="FX2468" s="121"/>
      <c r="FY2468" s="121"/>
      <c r="FZ2468" s="121"/>
      <c r="GA2468" s="121"/>
      <c r="GB2468" s="121"/>
      <c r="GC2468" s="121"/>
      <c r="GD2468" s="121"/>
      <c r="GE2468" s="121"/>
      <c r="GF2468" s="121"/>
      <c r="GG2468" s="121"/>
      <c r="GH2468" s="121"/>
      <c r="GI2468" s="121"/>
      <c r="GJ2468" s="121"/>
      <c r="GK2468" s="121"/>
      <c r="GL2468" s="121"/>
      <c r="GM2468" s="121"/>
      <c r="GN2468" s="121"/>
      <c r="GO2468" s="121"/>
      <c r="GP2468" s="121"/>
      <c r="GQ2468" s="121"/>
      <c r="GR2468" s="121"/>
      <c r="GS2468" s="121"/>
      <c r="GT2468" s="121"/>
      <c r="GU2468" s="121"/>
      <c r="GV2468" s="121"/>
      <c r="GW2468" s="121"/>
      <c r="GX2468" s="121"/>
      <c r="GY2468" s="121"/>
      <c r="GZ2468" s="121"/>
      <c r="HA2468" s="121"/>
      <c r="HB2468" s="121"/>
      <c r="HC2468" s="121"/>
      <c r="HD2468" s="121"/>
      <c r="HE2468" s="121"/>
      <c r="HF2468" s="121"/>
      <c r="HG2468" s="121"/>
      <c r="HH2468" s="121"/>
      <c r="HI2468" s="121"/>
      <c r="HJ2468" s="121"/>
      <c r="HK2468" s="121"/>
      <c r="HL2468" s="121"/>
      <c r="HM2468" s="121"/>
      <c r="HN2468" s="121"/>
      <c r="HO2468" s="121"/>
      <c r="HP2468" s="121"/>
      <c r="HQ2468" s="121"/>
      <c r="HR2468" s="121"/>
      <c r="HS2468" s="121"/>
      <c r="HT2468" s="121"/>
      <c r="HU2468" s="121"/>
      <c r="HV2468" s="121"/>
      <c r="HW2468" s="121"/>
      <c r="HX2468" s="121"/>
      <c r="HY2468" s="121"/>
      <c r="HZ2468" s="121"/>
      <c r="IA2468" s="121"/>
      <c r="IB2468" s="121"/>
      <c r="IC2468" s="121"/>
      <c r="ID2468" s="121"/>
      <c r="IE2468" s="121"/>
      <c r="IF2468" s="121"/>
      <c r="IG2468" s="121"/>
      <c r="IH2468" s="121"/>
      <c r="II2468" s="121"/>
      <c r="IJ2468" s="121"/>
      <c r="IK2468" s="121"/>
      <c r="IL2468" s="121"/>
      <c r="IM2468" s="121"/>
      <c r="IN2468" s="121"/>
      <c r="IO2468" s="121"/>
      <c r="IP2468" s="121"/>
      <c r="IQ2468" s="121"/>
      <c r="IR2468" s="121"/>
      <c r="IS2468" s="121"/>
      <c r="IT2468" s="121"/>
      <c r="IU2468" s="121"/>
      <c r="IV2468" s="121"/>
      <c r="IW2468" s="121"/>
      <c r="IX2468" s="121"/>
      <c r="IY2468" s="121"/>
      <c r="IZ2468" s="121"/>
      <c r="JA2468" s="121"/>
      <c r="JB2468" s="121"/>
      <c r="JC2468" s="121"/>
      <c r="JD2468" s="121"/>
      <c r="JE2468" s="121"/>
      <c r="JF2468" s="121"/>
      <c r="JG2468" s="121"/>
      <c r="JH2468" s="121"/>
      <c r="JI2468" s="121"/>
      <c r="JJ2468" s="121"/>
      <c r="JK2468" s="121"/>
      <c r="JL2468" s="121"/>
      <c r="JM2468" s="121"/>
      <c r="JN2468" s="121"/>
      <c r="JO2468" s="121"/>
      <c r="JP2468" s="121"/>
      <c r="JQ2468" s="121"/>
      <c r="JR2468" s="121"/>
      <c r="JS2468" s="121"/>
      <c r="JT2468" s="121"/>
      <c r="JU2468" s="121"/>
      <c r="JV2468" s="121"/>
      <c r="JW2468" s="121"/>
      <c r="JX2468" s="121"/>
      <c r="JY2468" s="121"/>
      <c r="JZ2468" s="121"/>
      <c r="KA2468" s="121"/>
      <c r="KB2468" s="121"/>
      <c r="KC2468" s="121"/>
      <c r="KD2468" s="121"/>
      <c r="KE2468" s="121"/>
      <c r="KF2468" s="121"/>
      <c r="KG2468" s="121"/>
      <c r="KH2468" s="121"/>
      <c r="KI2468" s="121"/>
      <c r="KJ2468" s="121"/>
      <c r="KK2468" s="121"/>
      <c r="KL2468" s="121"/>
      <c r="KM2468" s="121"/>
      <c r="KN2468" s="121"/>
      <c r="KO2468" s="121"/>
      <c r="KP2468" s="121"/>
      <c r="KQ2468" s="121"/>
      <c r="KR2468" s="121"/>
      <c r="KS2468" s="121"/>
      <c r="KT2468" s="121"/>
      <c r="KU2468" s="121"/>
      <c r="KV2468" s="121"/>
      <c r="KW2468" s="121"/>
      <c r="KX2468" s="121"/>
      <c r="KY2468" s="121"/>
      <c r="KZ2468" s="121"/>
      <c r="LA2468" s="121"/>
      <c r="LB2468" s="121"/>
      <c r="LC2468" s="121"/>
      <c r="LD2468" s="121"/>
      <c r="LE2468" s="121"/>
      <c r="LF2468" s="121"/>
      <c r="LG2468" s="121"/>
      <c r="LH2468" s="121"/>
      <c r="LI2468" s="121"/>
      <c r="LJ2468" s="121"/>
      <c r="LK2468" s="121"/>
      <c r="LL2468" s="121"/>
      <c r="LM2468" s="121"/>
      <c r="LN2468" s="121"/>
      <c r="LO2468" s="121"/>
      <c r="LP2468" s="121"/>
      <c r="LQ2468" s="121"/>
      <c r="LR2468" s="121"/>
      <c r="LS2468" s="121"/>
      <c r="LT2468" s="121"/>
      <c r="LU2468" s="121"/>
      <c r="LV2468" s="121"/>
      <c r="LW2468" s="121"/>
      <c r="LX2468" s="121"/>
      <c r="LY2468" s="121"/>
      <c r="LZ2468" s="121"/>
      <c r="MA2468" s="121"/>
      <c r="MB2468" s="121"/>
      <c r="MC2468" s="121"/>
      <c r="MD2468" s="121"/>
      <c r="ME2468" s="121"/>
      <c r="MF2468" s="121"/>
      <c r="MG2468" s="121"/>
      <c r="MH2468" s="121"/>
      <c r="MI2468" s="121"/>
      <c r="MJ2468" s="121"/>
      <c r="MK2468" s="121"/>
      <c r="ML2468" s="121"/>
      <c r="MM2468" s="121"/>
      <c r="MN2468" s="121"/>
      <c r="MO2468" s="121"/>
      <c r="MP2468" s="121"/>
      <c r="MQ2468" s="121"/>
      <c r="MR2468" s="121"/>
      <c r="MS2468" s="121"/>
      <c r="MT2468" s="121"/>
      <c r="MU2468" s="121"/>
      <c r="MV2468" s="121"/>
      <c r="MW2468" s="121"/>
      <c r="MX2468" s="121"/>
      <c r="MY2468" s="121"/>
      <c r="MZ2468" s="121"/>
      <c r="NA2468" s="121"/>
      <c r="NB2468" s="121"/>
      <c r="NC2468" s="121"/>
      <c r="ND2468" s="121"/>
      <c r="NE2468" s="121"/>
      <c r="NF2468" s="121"/>
      <c r="NG2468" s="121"/>
      <c r="NH2468" s="121"/>
      <c r="NI2468" s="121"/>
      <c r="NJ2468" s="121"/>
      <c r="NK2468" s="121"/>
      <c r="NL2468" s="121"/>
      <c r="NM2468" s="121"/>
      <c r="NN2468" s="121"/>
      <c r="NO2468" s="121"/>
      <c r="NP2468" s="121"/>
      <c r="NQ2468" s="121"/>
      <c r="NR2468" s="121"/>
      <c r="NS2468" s="121"/>
      <c r="NT2468" s="121"/>
      <c r="NU2468" s="121"/>
      <c r="NV2468" s="121"/>
      <c r="NW2468" s="121"/>
      <c r="NX2468" s="121"/>
      <c r="NY2468" s="121"/>
      <c r="NZ2468" s="121"/>
      <c r="OA2468" s="121"/>
      <c r="OB2468" s="121"/>
      <c r="OC2468" s="121"/>
      <c r="OD2468" s="121"/>
      <c r="OE2468" s="121"/>
      <c r="OF2468" s="121"/>
      <c r="OG2468" s="121"/>
      <c r="OH2468" s="121"/>
      <c r="OI2468" s="121"/>
      <c r="OJ2468" s="121"/>
      <c r="OK2468" s="121"/>
      <c r="OL2468" s="121"/>
      <c r="OM2468" s="121"/>
      <c r="ON2468" s="121"/>
      <c r="OO2468" s="121"/>
      <c r="OP2468" s="121"/>
      <c r="OQ2468" s="121"/>
      <c r="OR2468" s="121"/>
      <c r="OS2468" s="121"/>
      <c r="OT2468" s="121"/>
      <c r="OU2468" s="121"/>
      <c r="OV2468" s="121"/>
      <c r="OW2468" s="121"/>
      <c r="OX2468" s="121"/>
      <c r="OY2468" s="121"/>
      <c r="OZ2468" s="121"/>
      <c r="PA2468" s="121"/>
      <c r="PB2468" s="121"/>
      <c r="PC2468" s="121"/>
      <c r="PD2468" s="121"/>
      <c r="PE2468" s="121"/>
      <c r="PF2468" s="121"/>
      <c r="PG2468" s="121"/>
      <c r="PH2468" s="121"/>
      <c r="PI2468" s="121"/>
      <c r="PJ2468" s="121"/>
      <c r="PK2468" s="121"/>
      <c r="PL2468" s="121"/>
      <c r="PM2468" s="121"/>
      <c r="PN2468" s="121"/>
      <c r="PO2468" s="121"/>
      <c r="PP2468" s="121"/>
      <c r="PQ2468" s="121"/>
      <c r="PR2468" s="121"/>
      <c r="PS2468" s="121"/>
      <c r="PT2468" s="121"/>
      <c r="PU2468" s="121"/>
      <c r="PV2468" s="121"/>
      <c r="PW2468" s="121"/>
      <c r="PX2468" s="121"/>
      <c r="PY2468" s="121"/>
      <c r="PZ2468" s="121"/>
      <c r="QA2468" s="121"/>
      <c r="QB2468" s="121"/>
      <c r="QC2468" s="121"/>
      <c r="QD2468" s="121"/>
      <c r="QE2468" s="121"/>
      <c r="QF2468" s="121"/>
      <c r="QG2468" s="121"/>
      <c r="QH2468" s="121"/>
      <c r="QI2468" s="121"/>
      <c r="QJ2468" s="121"/>
      <c r="QK2468" s="121"/>
      <c r="QL2468" s="121"/>
      <c r="QM2468" s="121"/>
      <c r="QN2468" s="121"/>
      <c r="QO2468" s="121"/>
      <c r="QP2468" s="121"/>
      <c r="QQ2468" s="121"/>
      <c r="QR2468" s="121"/>
      <c r="QS2468" s="121"/>
      <c r="QT2468" s="121"/>
      <c r="QU2468" s="121"/>
      <c r="QV2468" s="121"/>
      <c r="QW2468" s="121"/>
      <c r="QX2468" s="121"/>
      <c r="QY2468" s="121"/>
      <c r="QZ2468" s="121"/>
      <c r="RA2468" s="121"/>
      <c r="RB2468" s="121"/>
      <c r="RC2468" s="121"/>
      <c r="RD2468" s="121"/>
      <c r="RE2468" s="121"/>
      <c r="RF2468" s="121"/>
      <c r="RG2468" s="121"/>
      <c r="RH2468" s="121"/>
      <c r="RI2468" s="121"/>
      <c r="RJ2468" s="121"/>
      <c r="RK2468" s="121"/>
      <c r="RL2468" s="121"/>
      <c r="RM2468" s="121"/>
      <c r="RN2468" s="121"/>
      <c r="RO2468" s="121"/>
      <c r="RP2468" s="121"/>
      <c r="RQ2468" s="121"/>
      <c r="RR2468" s="121"/>
      <c r="RS2468" s="121"/>
      <c r="RT2468" s="121"/>
      <c r="RU2468" s="121"/>
      <c r="RV2468" s="121"/>
      <c r="RW2468" s="121"/>
      <c r="RX2468" s="121"/>
      <c r="RY2468" s="121"/>
      <c r="RZ2468" s="121"/>
      <c r="SA2468" s="121"/>
      <c r="SB2468" s="121"/>
      <c r="SC2468" s="121"/>
      <c r="SD2468" s="121"/>
      <c r="SE2468" s="121"/>
      <c r="SF2468" s="121"/>
      <c r="SG2468" s="121"/>
      <c r="SH2468" s="121"/>
      <c r="SI2468" s="121"/>
      <c r="SJ2468" s="121"/>
      <c r="SK2468" s="121"/>
      <c r="SL2468" s="121"/>
      <c r="SM2468" s="121"/>
      <c r="SN2468" s="121"/>
      <c r="SO2468" s="121"/>
      <c r="SP2468" s="121"/>
      <c r="SQ2468" s="121"/>
      <c r="SR2468" s="121"/>
      <c r="SS2468" s="121"/>
      <c r="ST2468" s="121"/>
      <c r="SU2468" s="121"/>
      <c r="SV2468" s="121"/>
      <c r="SW2468" s="121"/>
      <c r="SX2468" s="121"/>
      <c r="SY2468" s="121"/>
      <c r="SZ2468" s="121"/>
      <c r="TA2468" s="121"/>
      <c r="TB2468" s="121"/>
      <c r="TC2468" s="121"/>
      <c r="TD2468" s="121"/>
      <c r="TE2468" s="121"/>
      <c r="TF2468" s="121"/>
      <c r="TG2468" s="121"/>
      <c r="TH2468" s="121"/>
      <c r="TI2468" s="121"/>
      <c r="TJ2468" s="121"/>
      <c r="TK2468" s="121"/>
      <c r="TL2468" s="121"/>
      <c r="TM2468" s="121"/>
      <c r="TN2468" s="121"/>
      <c r="TO2468" s="121"/>
      <c r="TP2468" s="121"/>
      <c r="TQ2468" s="121"/>
      <c r="TR2468" s="121"/>
      <c r="TS2468" s="121"/>
      <c r="TT2468" s="121"/>
      <c r="TU2468" s="121"/>
      <c r="TV2468" s="121"/>
      <c r="TW2468" s="121"/>
      <c r="TX2468" s="121"/>
      <c r="TY2468" s="121"/>
      <c r="TZ2468" s="121"/>
      <c r="UA2468" s="121"/>
      <c r="UB2468" s="121"/>
      <c r="UC2468" s="121"/>
      <c r="UD2468" s="121"/>
      <c r="UE2468" s="121"/>
      <c r="UF2468" s="121"/>
      <c r="UG2468" s="121"/>
      <c r="UH2468" s="121"/>
      <c r="UI2468" s="121"/>
      <c r="UJ2468" s="121"/>
      <c r="UK2468" s="121"/>
      <c r="UL2468" s="121"/>
      <c r="UM2468" s="121"/>
      <c r="UN2468" s="121"/>
      <c r="UO2468" s="121"/>
      <c r="UP2468" s="121"/>
      <c r="UQ2468" s="121"/>
      <c r="UR2468" s="121"/>
      <c r="US2468" s="121"/>
      <c r="UT2468" s="121"/>
      <c r="UU2468" s="121"/>
      <c r="UV2468" s="121"/>
      <c r="UW2468" s="121"/>
      <c r="UX2468" s="121"/>
      <c r="UY2468" s="121"/>
      <c r="UZ2468" s="121"/>
      <c r="VA2468" s="121"/>
      <c r="VB2468" s="121"/>
      <c r="VC2468" s="121"/>
      <c r="VD2468" s="121"/>
      <c r="VE2468" s="121"/>
      <c r="VF2468" s="121"/>
      <c r="VG2468" s="121"/>
      <c r="VH2468" s="121"/>
      <c r="VI2468" s="121"/>
      <c r="VJ2468" s="121"/>
      <c r="VK2468" s="121"/>
      <c r="VL2468" s="121"/>
      <c r="VM2468" s="121"/>
      <c r="VN2468" s="121"/>
      <c r="VO2468" s="121"/>
      <c r="VP2468" s="121"/>
      <c r="VQ2468" s="121"/>
      <c r="VR2468" s="121"/>
      <c r="VS2468" s="121"/>
      <c r="VT2468" s="121"/>
      <c r="VU2468" s="121"/>
      <c r="VV2468" s="121"/>
      <c r="VW2468" s="121"/>
      <c r="VX2468" s="121"/>
      <c r="VY2468" s="121"/>
      <c r="VZ2468" s="121"/>
      <c r="WA2468" s="121"/>
      <c r="WB2468" s="121"/>
      <c r="WC2468" s="121"/>
      <c r="WD2468" s="121"/>
      <c r="WE2468" s="121"/>
      <c r="WF2468" s="121"/>
      <c r="WG2468" s="121"/>
      <c r="WH2468" s="121"/>
      <c r="WI2468" s="121"/>
      <c r="WJ2468" s="121"/>
      <c r="WK2468" s="121"/>
      <c r="WL2468" s="121"/>
      <c r="WM2468" s="121"/>
      <c r="WN2468" s="121"/>
      <c r="WO2468" s="121"/>
      <c r="WP2468" s="121"/>
      <c r="WQ2468" s="121"/>
      <c r="WR2468" s="121"/>
      <c r="WS2468" s="121"/>
      <c r="WT2468" s="121"/>
      <c r="WU2468" s="121"/>
      <c r="WV2468" s="121"/>
      <c r="WW2468" s="121"/>
      <c r="WX2468" s="121"/>
      <c r="WY2468" s="121"/>
      <c r="WZ2468" s="121"/>
      <c r="XA2468" s="121"/>
      <c r="XB2468" s="121"/>
      <c r="XC2468" s="121"/>
      <c r="XD2468" s="121"/>
      <c r="XE2468" s="121"/>
      <c r="XF2468" s="121"/>
      <c r="XG2468" s="121"/>
      <c r="XH2468" s="121"/>
      <c r="XI2468" s="121"/>
      <c r="XJ2468" s="121"/>
      <c r="XK2468" s="121"/>
      <c r="XL2468" s="121"/>
      <c r="XM2468" s="121"/>
      <c r="XN2468" s="121"/>
      <c r="XO2468" s="121"/>
      <c r="XP2468" s="121"/>
      <c r="XQ2468" s="121"/>
      <c r="XR2468" s="121"/>
      <c r="XS2468" s="121"/>
      <c r="XT2468" s="121"/>
      <c r="XU2468" s="121"/>
      <c r="XV2468" s="121"/>
      <c r="XW2468" s="121"/>
      <c r="XX2468" s="121"/>
      <c r="XY2468" s="121"/>
      <c r="XZ2468" s="121"/>
      <c r="YA2468" s="121"/>
      <c r="YB2468" s="121"/>
      <c r="YC2468" s="121"/>
      <c r="YD2468" s="121"/>
      <c r="YE2468" s="121"/>
      <c r="YF2468" s="121"/>
      <c r="YG2468" s="121"/>
      <c r="YH2468" s="121"/>
      <c r="YI2468" s="121"/>
      <c r="YJ2468" s="121"/>
      <c r="YK2468" s="121"/>
      <c r="YL2468" s="121"/>
      <c r="YM2468" s="121"/>
      <c r="YN2468" s="121"/>
      <c r="YO2468" s="121"/>
      <c r="YP2468" s="121"/>
      <c r="YQ2468" s="121"/>
      <c r="YR2468" s="121"/>
      <c r="YS2468" s="121"/>
      <c r="YT2468" s="121"/>
      <c r="YU2468" s="121"/>
      <c r="YV2468" s="121"/>
      <c r="YW2468" s="121"/>
      <c r="YX2468" s="121"/>
      <c r="YY2468" s="121"/>
      <c r="YZ2468" s="121"/>
      <c r="ZA2468" s="121"/>
      <c r="ZB2468" s="121"/>
      <c r="ZC2468" s="121"/>
      <c r="ZD2468" s="121"/>
      <c r="ZE2468" s="121"/>
      <c r="ZF2468" s="121"/>
      <c r="ZG2468" s="121"/>
      <c r="ZH2468" s="121"/>
      <c r="ZI2468" s="121"/>
      <c r="ZJ2468" s="121"/>
      <c r="ZK2468" s="121"/>
      <c r="ZL2468" s="121"/>
      <c r="ZM2468" s="121"/>
      <c r="ZN2468" s="121"/>
      <c r="ZO2468" s="121"/>
      <c r="ZP2468" s="121"/>
      <c r="ZQ2468" s="121"/>
      <c r="ZR2468" s="121"/>
      <c r="ZS2468" s="121"/>
      <c r="ZT2468" s="121"/>
      <c r="ZU2468" s="121"/>
      <c r="ZV2468" s="121"/>
      <c r="ZW2468" s="121"/>
      <c r="ZX2468" s="121"/>
      <c r="ZY2468" s="121"/>
      <c r="ZZ2468" s="121"/>
      <c r="AAA2468" s="121"/>
      <c r="AAB2468" s="121"/>
      <c r="AAC2468" s="121"/>
      <c r="AAD2468" s="121"/>
      <c r="AAE2468" s="121"/>
      <c r="AAF2468" s="121"/>
      <c r="AAG2468" s="121"/>
      <c r="AAH2468" s="121"/>
      <c r="AAI2468" s="121"/>
      <c r="AAJ2468" s="121"/>
      <c r="AAK2468" s="121"/>
      <c r="AAL2468" s="121"/>
      <c r="AAM2468" s="121"/>
      <c r="AAN2468" s="121"/>
      <c r="AAO2468" s="121"/>
      <c r="AAP2468" s="121"/>
      <c r="AAQ2468" s="121"/>
      <c r="AAR2468" s="121"/>
      <c r="AAS2468" s="121"/>
      <c r="AAT2468" s="121"/>
      <c r="AAU2468" s="121"/>
      <c r="AAV2468" s="121"/>
      <c r="AAW2468" s="121"/>
      <c r="AAX2468" s="121"/>
      <c r="AAY2468" s="121"/>
      <c r="AAZ2468" s="121"/>
      <c r="ABA2468" s="121"/>
      <c r="ABB2468" s="121"/>
      <c r="ABC2468" s="121"/>
      <c r="ABD2468" s="121"/>
      <c r="ABE2468" s="121"/>
      <c r="ABF2468" s="121"/>
      <c r="ABG2468" s="121"/>
      <c r="ABH2468" s="121"/>
      <c r="ABI2468" s="121"/>
      <c r="ABJ2468" s="121"/>
      <c r="ABK2468" s="121"/>
      <c r="ABL2468" s="121"/>
      <c r="ABM2468" s="121"/>
      <c r="ABN2468" s="121"/>
      <c r="ABO2468" s="121"/>
      <c r="ABP2468" s="121"/>
      <c r="ABQ2468" s="121"/>
      <c r="ABR2468" s="121"/>
      <c r="ABS2468" s="121"/>
      <c r="ABT2468" s="121"/>
      <c r="ABU2468" s="121"/>
      <c r="ABV2468" s="121"/>
      <c r="ABW2468" s="121"/>
      <c r="ABX2468" s="121"/>
      <c r="ABY2468" s="121"/>
      <c r="ABZ2468" s="121"/>
      <c r="ACA2468" s="121"/>
      <c r="ACB2468" s="121"/>
      <c r="ACC2468" s="121"/>
      <c r="ACD2468" s="121"/>
      <c r="ACE2468" s="121"/>
      <c r="ACF2468" s="121"/>
      <c r="ACG2468" s="121"/>
      <c r="ACH2468" s="121"/>
      <c r="ACI2468" s="121"/>
      <c r="ACJ2468" s="121"/>
      <c r="ACK2468" s="121"/>
      <c r="ACL2468" s="121"/>
      <c r="ACM2468" s="121"/>
      <c r="ACN2468" s="121"/>
      <c r="ACO2468" s="121"/>
      <c r="ACP2468" s="121"/>
      <c r="ACQ2468" s="121"/>
      <c r="ACR2468" s="121"/>
      <c r="ACS2468" s="121"/>
      <c r="ACT2468" s="121"/>
      <c r="ACU2468" s="121"/>
      <c r="ACV2468" s="121"/>
      <c r="ACW2468" s="121"/>
      <c r="ACX2468" s="121"/>
      <c r="ACY2468" s="121"/>
      <c r="ACZ2468" s="121"/>
      <c r="ADA2468" s="121"/>
      <c r="ADB2468" s="121"/>
      <c r="ADC2468" s="121"/>
      <c r="ADD2468" s="121"/>
      <c r="ADE2468" s="121"/>
      <c r="ADF2468" s="121"/>
      <c r="ADG2468" s="121"/>
      <c r="ADH2468" s="121"/>
      <c r="ADI2468" s="121"/>
      <c r="ADJ2468" s="121"/>
      <c r="ADK2468" s="121"/>
      <c r="ADL2468" s="121"/>
      <c r="ADM2468" s="121"/>
      <c r="ADN2468" s="121"/>
      <c r="ADO2468" s="121"/>
      <c r="ADP2468" s="121"/>
      <c r="ADQ2468" s="121"/>
      <c r="ADR2468" s="121"/>
      <c r="ADS2468" s="121"/>
      <c r="ADT2468" s="121"/>
      <c r="ADU2468" s="121"/>
      <c r="ADV2468" s="121"/>
      <c r="ADW2468" s="121"/>
      <c r="ADX2468" s="121"/>
      <c r="ADY2468" s="121"/>
      <c r="ADZ2468" s="121"/>
      <c r="AEA2468" s="121"/>
      <c r="AEB2468" s="121"/>
      <c r="AEC2468" s="121"/>
      <c r="AED2468" s="121"/>
      <c r="AEE2468" s="121"/>
      <c r="AEF2468" s="121"/>
      <c r="AEG2468" s="121"/>
      <c r="AEH2468" s="121"/>
      <c r="AEI2468" s="121"/>
      <c r="AEJ2468" s="121"/>
      <c r="AEK2468" s="121"/>
      <c r="AEL2468" s="121"/>
      <c r="AEM2468" s="121"/>
      <c r="AEN2468" s="121"/>
      <c r="AEO2468" s="121"/>
      <c r="AEP2468" s="121"/>
      <c r="AEQ2468" s="121"/>
      <c r="AER2468" s="121"/>
      <c r="AES2468" s="121"/>
      <c r="AET2468" s="121"/>
      <c r="AEU2468" s="121"/>
      <c r="AEV2468" s="121"/>
      <c r="AEW2468" s="121"/>
      <c r="AEX2468" s="121"/>
      <c r="AEY2468" s="121"/>
      <c r="AEZ2468" s="121"/>
      <c r="AFA2468" s="121"/>
      <c r="AFB2468" s="121"/>
      <c r="AFC2468" s="121"/>
      <c r="AFD2468" s="121"/>
      <c r="AFE2468" s="121"/>
      <c r="AFF2468" s="121"/>
      <c r="AFG2468" s="121"/>
      <c r="AFH2468" s="121"/>
      <c r="AFI2468" s="121"/>
      <c r="AFJ2468" s="121"/>
      <c r="AFK2468" s="121"/>
      <c r="AFL2468" s="121"/>
      <c r="AFM2468" s="121"/>
      <c r="AFN2468" s="121"/>
      <c r="AFO2468" s="121"/>
      <c r="AFP2468" s="121"/>
      <c r="AFQ2468" s="121"/>
      <c r="AFR2468" s="121"/>
      <c r="AFS2468" s="121"/>
      <c r="AFT2468" s="121"/>
      <c r="AFU2468" s="121"/>
      <c r="AFV2468" s="121"/>
      <c r="AFW2468" s="121"/>
      <c r="AFX2468" s="121"/>
      <c r="AFY2468" s="121"/>
      <c r="AFZ2468" s="121"/>
      <c r="AGA2468" s="121"/>
      <c r="AGB2468" s="121"/>
      <c r="AGC2468" s="121"/>
      <c r="AGD2468" s="121"/>
      <c r="AGE2468" s="121"/>
      <c r="AGF2468" s="121"/>
      <c r="AGG2468" s="121"/>
      <c r="AGH2468" s="121"/>
      <c r="AGI2468" s="121"/>
      <c r="AGJ2468" s="121"/>
      <c r="AGK2468" s="121"/>
      <c r="AGL2468" s="121"/>
      <c r="AGM2468" s="121"/>
      <c r="AGN2468" s="121"/>
      <c r="AGO2468" s="121"/>
      <c r="AGP2468" s="121"/>
      <c r="AGQ2468" s="121"/>
      <c r="AGR2468" s="121"/>
      <c r="AGS2468" s="121"/>
      <c r="AGT2468" s="121"/>
      <c r="AGU2468" s="121"/>
      <c r="AGV2468" s="121"/>
      <c r="AGW2468" s="121"/>
      <c r="AGX2468" s="121"/>
      <c r="AGY2468" s="121"/>
      <c r="AGZ2468" s="121"/>
      <c r="AHA2468" s="121"/>
      <c r="AHB2468" s="121"/>
      <c r="AHC2468" s="121"/>
      <c r="AHD2468" s="121"/>
      <c r="AHE2468" s="121"/>
      <c r="AHF2468" s="121"/>
      <c r="AHG2468" s="121"/>
      <c r="AHH2468" s="121"/>
      <c r="AHI2468" s="121"/>
      <c r="AHJ2468" s="121"/>
      <c r="AHK2468" s="121"/>
      <c r="AHL2468" s="121"/>
      <c r="AHM2468" s="121"/>
      <c r="AHN2468" s="121"/>
      <c r="AHO2468" s="121"/>
      <c r="AHP2468" s="121"/>
      <c r="AHQ2468" s="121"/>
      <c r="AHR2468" s="121"/>
      <c r="AHS2468" s="121"/>
      <c r="AHT2468" s="121"/>
      <c r="AHU2468" s="121"/>
      <c r="AHV2468" s="121"/>
      <c r="AHW2468" s="121"/>
      <c r="AHX2468" s="121"/>
      <c r="AHY2468" s="121"/>
      <c r="AHZ2468" s="121"/>
      <c r="AIA2468" s="121"/>
      <c r="AIB2468" s="121"/>
      <c r="AIC2468" s="121"/>
      <c r="AID2468" s="121"/>
      <c r="AIE2468" s="121"/>
      <c r="AIF2468" s="121"/>
      <c r="AIG2468" s="121"/>
      <c r="AIH2468" s="121"/>
      <c r="AII2468" s="121"/>
      <c r="AIJ2468" s="121"/>
      <c r="AIK2468" s="121"/>
      <c r="AIL2468" s="121"/>
      <c r="AIM2468" s="121"/>
      <c r="AIN2468" s="121"/>
      <c r="AIO2468" s="121"/>
      <c r="AIP2468" s="121"/>
      <c r="AIQ2468" s="121"/>
      <c r="AIR2468" s="121"/>
      <c r="AIS2468" s="121"/>
      <c r="AIT2468" s="121"/>
      <c r="AIU2468" s="121"/>
      <c r="AIV2468" s="121"/>
      <c r="AIW2468" s="121"/>
      <c r="AIX2468" s="121"/>
      <c r="AIY2468" s="121"/>
      <c r="AIZ2468" s="121"/>
      <c r="AJA2468" s="121"/>
      <c r="AJB2468" s="121"/>
      <c r="AJC2468" s="121"/>
      <c r="AJD2468" s="121"/>
      <c r="AJE2468" s="121"/>
      <c r="AJF2468" s="121"/>
      <c r="AJG2468" s="121"/>
      <c r="AJH2468" s="121"/>
      <c r="AJI2468" s="121"/>
      <c r="AJJ2468" s="121"/>
      <c r="AJK2468" s="121"/>
      <c r="AJL2468" s="121"/>
      <c r="AJM2468" s="121"/>
      <c r="AJN2468" s="121"/>
      <c r="AJO2468" s="121"/>
      <c r="AJP2468" s="121"/>
      <c r="AJQ2468" s="121"/>
      <c r="AJR2468" s="121"/>
      <c r="AJS2468" s="121"/>
      <c r="AJT2468" s="121"/>
      <c r="AJU2468" s="121"/>
      <c r="AJV2468" s="121"/>
      <c r="AJW2468" s="121"/>
      <c r="AJX2468" s="121"/>
      <c r="AJY2468" s="121"/>
      <c r="AJZ2468" s="121"/>
      <c r="AKA2468" s="121"/>
      <c r="AKB2468" s="121"/>
      <c r="AKC2468" s="121"/>
      <c r="AKD2468" s="121"/>
      <c r="AKE2468" s="121"/>
      <c r="AKF2468" s="121"/>
      <c r="AKG2468" s="121"/>
      <c r="AKH2468" s="121"/>
      <c r="AKI2468" s="121"/>
      <c r="AKJ2468" s="121"/>
      <c r="AKK2468" s="121"/>
      <c r="AKL2468" s="121"/>
      <c r="AKM2468" s="121"/>
      <c r="AKN2468" s="121"/>
      <c r="AKO2468" s="121"/>
      <c r="AKP2468" s="121"/>
      <c r="AKQ2468" s="121"/>
      <c r="AKR2468" s="121"/>
      <c r="AKS2468" s="121"/>
      <c r="AKT2468" s="121"/>
      <c r="AKU2468" s="121"/>
      <c r="AKV2468" s="121"/>
      <c r="AKW2468" s="121"/>
      <c r="AKX2468" s="121"/>
      <c r="AKY2468" s="121"/>
      <c r="AKZ2468" s="121"/>
      <c r="ALA2468" s="121"/>
      <c r="ALB2468" s="121"/>
      <c r="ALC2468" s="121"/>
      <c r="ALD2468" s="121"/>
      <c r="ALE2468" s="121"/>
      <c r="ALF2468" s="121"/>
      <c r="ALG2468" s="121"/>
      <c r="ALH2468" s="121"/>
      <c r="ALI2468" s="121"/>
      <c r="ALJ2468" s="121"/>
      <c r="ALK2468" s="121"/>
      <c r="ALL2468" s="121"/>
      <c r="ALM2468" s="121"/>
      <c r="ALN2468" s="121"/>
      <c r="ALO2468" s="121"/>
      <c r="ALP2468" s="121"/>
      <c r="ALQ2468" s="121"/>
      <c r="ALR2468" s="121"/>
      <c r="ALS2468" s="121"/>
      <c r="ALT2468" s="121"/>
      <c r="ALU2468" s="121"/>
      <c r="ALV2468" s="121"/>
      <c r="ALW2468" s="121"/>
      <c r="ALX2468" s="121"/>
      <c r="ALY2468" s="121"/>
      <c r="ALZ2468" s="121"/>
      <c r="AMA2468" s="121"/>
      <c r="AMB2468" s="121"/>
      <c r="AMC2468" s="121"/>
      <c r="AMD2468" s="121"/>
      <c r="AME2468" s="121"/>
      <c r="AMF2468" s="121"/>
      <c r="AMG2468" s="121"/>
      <c r="AMH2468" s="121"/>
      <c r="AMI2468" s="121"/>
      <c r="AMJ2468" s="121"/>
      <c r="AMK2468" s="121"/>
    </row>
    <row r="2469" spans="1:1025" s="108" customFormat="1" ht="64.8">
      <c r="A2469" s="15">
        <v>2466</v>
      </c>
      <c r="B2469" s="16" t="s">
        <v>28</v>
      </c>
      <c r="C2469" s="274" t="s">
        <v>6089</v>
      </c>
      <c r="D2469" s="16" t="s">
        <v>6090</v>
      </c>
      <c r="E2469" s="16" t="s">
        <v>4467</v>
      </c>
      <c r="F2469" s="16" t="s">
        <v>938</v>
      </c>
      <c r="G2469" s="16" t="s">
        <v>1045</v>
      </c>
      <c r="H2469" s="16" t="s">
        <v>4468</v>
      </c>
      <c r="I2469" s="16" t="s">
        <v>4469</v>
      </c>
      <c r="J2469" s="16" t="s">
        <v>6092</v>
      </c>
      <c r="K2469" s="16"/>
      <c r="L2469" s="18"/>
      <c r="M2469" s="269"/>
      <c r="N2469" s="121"/>
      <c r="O2469" s="121"/>
      <c r="P2469" s="121"/>
      <c r="Q2469" s="121"/>
      <c r="R2469" s="121"/>
      <c r="S2469" s="121"/>
      <c r="T2469" s="121"/>
      <c r="U2469" s="121"/>
      <c r="V2469" s="121"/>
      <c r="W2469" s="121"/>
      <c r="X2469" s="121"/>
      <c r="Y2469" s="121"/>
      <c r="Z2469" s="121"/>
      <c r="AA2469" s="121"/>
      <c r="AB2469" s="121"/>
      <c r="AC2469" s="121"/>
      <c r="AD2469" s="121"/>
      <c r="AE2469" s="121"/>
      <c r="AF2469" s="121"/>
      <c r="AG2469" s="121"/>
      <c r="AH2469" s="121"/>
      <c r="AI2469" s="121"/>
      <c r="AJ2469" s="121"/>
      <c r="AK2469" s="121"/>
      <c r="AL2469" s="121"/>
      <c r="AM2469" s="121"/>
      <c r="AN2469" s="121"/>
      <c r="AO2469" s="121"/>
      <c r="AP2469" s="121"/>
      <c r="AQ2469" s="121"/>
      <c r="AR2469" s="121"/>
      <c r="AS2469" s="121"/>
      <c r="AT2469" s="121"/>
      <c r="AU2469" s="121"/>
      <c r="AV2469" s="121"/>
      <c r="AW2469" s="121"/>
      <c r="AX2469" s="121"/>
      <c r="AY2469" s="121"/>
      <c r="AZ2469" s="121"/>
      <c r="BA2469" s="121"/>
      <c r="BB2469" s="121"/>
      <c r="BC2469" s="121"/>
      <c r="BD2469" s="121"/>
      <c r="BE2469" s="121"/>
      <c r="BF2469" s="121"/>
      <c r="BG2469" s="121"/>
      <c r="BH2469" s="121"/>
      <c r="BI2469" s="121"/>
      <c r="BJ2469" s="121"/>
      <c r="BK2469" s="121"/>
      <c r="BL2469" s="121"/>
      <c r="BM2469" s="121"/>
      <c r="BN2469" s="121"/>
      <c r="BO2469" s="121"/>
      <c r="BP2469" s="121"/>
      <c r="BQ2469" s="121"/>
      <c r="BR2469" s="121"/>
      <c r="BS2469" s="121"/>
      <c r="BT2469" s="121"/>
      <c r="BU2469" s="121"/>
      <c r="BV2469" s="121"/>
      <c r="BW2469" s="121"/>
      <c r="BX2469" s="121"/>
      <c r="BY2469" s="121"/>
      <c r="BZ2469" s="121"/>
      <c r="CA2469" s="121"/>
      <c r="CB2469" s="121"/>
      <c r="CC2469" s="121"/>
      <c r="CD2469" s="121"/>
      <c r="CE2469" s="121"/>
      <c r="CF2469" s="121"/>
      <c r="CG2469" s="121"/>
      <c r="CH2469" s="121"/>
      <c r="CI2469" s="121"/>
      <c r="CJ2469" s="121"/>
      <c r="CK2469" s="121"/>
      <c r="CL2469" s="121"/>
      <c r="CM2469" s="121"/>
      <c r="CN2469" s="121"/>
      <c r="CO2469" s="121"/>
      <c r="CP2469" s="121"/>
      <c r="CQ2469" s="121"/>
      <c r="CR2469" s="121"/>
      <c r="CS2469" s="121"/>
      <c r="CT2469" s="121"/>
      <c r="CU2469" s="121"/>
      <c r="CV2469" s="121"/>
      <c r="CW2469" s="121"/>
      <c r="CX2469" s="121"/>
      <c r="CY2469" s="121"/>
      <c r="CZ2469" s="121"/>
      <c r="DA2469" s="121"/>
      <c r="DB2469" s="121"/>
      <c r="DC2469" s="121"/>
      <c r="DD2469" s="121"/>
      <c r="DE2469" s="121"/>
      <c r="DF2469" s="121"/>
      <c r="DG2469" s="121"/>
      <c r="DH2469" s="121"/>
      <c r="DI2469" s="121"/>
      <c r="DJ2469" s="121"/>
      <c r="DK2469" s="121"/>
      <c r="DL2469" s="121"/>
      <c r="DM2469" s="121"/>
      <c r="DN2469" s="121"/>
      <c r="DO2469" s="121"/>
      <c r="DP2469" s="121"/>
      <c r="DQ2469" s="121"/>
      <c r="DR2469" s="121"/>
      <c r="DS2469" s="121"/>
      <c r="DT2469" s="121"/>
      <c r="DU2469" s="121"/>
      <c r="DV2469" s="121"/>
      <c r="DW2469" s="121"/>
      <c r="DX2469" s="121"/>
      <c r="DY2469" s="121"/>
      <c r="DZ2469" s="121"/>
      <c r="EA2469" s="121"/>
      <c r="EB2469" s="121"/>
      <c r="EC2469" s="121"/>
      <c r="ED2469" s="121"/>
      <c r="EE2469" s="121"/>
      <c r="EF2469" s="121"/>
      <c r="EG2469" s="121"/>
      <c r="EH2469" s="121"/>
      <c r="EI2469" s="121"/>
      <c r="EJ2469" s="121"/>
      <c r="EK2469" s="121"/>
      <c r="EL2469" s="121"/>
      <c r="EM2469" s="121"/>
      <c r="EN2469" s="121"/>
      <c r="EO2469" s="121"/>
      <c r="EP2469" s="121"/>
      <c r="EQ2469" s="121"/>
      <c r="ER2469" s="121"/>
      <c r="ES2469" s="121"/>
      <c r="ET2469" s="121"/>
      <c r="EU2469" s="121"/>
      <c r="EV2469" s="121"/>
      <c r="EW2469" s="121"/>
      <c r="EX2469" s="121"/>
      <c r="EY2469" s="121"/>
      <c r="EZ2469" s="121"/>
      <c r="FA2469" s="121"/>
      <c r="FB2469" s="121"/>
      <c r="FC2469" s="121"/>
      <c r="FD2469" s="121"/>
      <c r="FE2469" s="121"/>
      <c r="FF2469" s="121"/>
      <c r="FG2469" s="121"/>
      <c r="FH2469" s="121"/>
      <c r="FI2469" s="121"/>
      <c r="FJ2469" s="121"/>
      <c r="FK2469" s="121"/>
      <c r="FL2469" s="121"/>
      <c r="FM2469" s="121"/>
      <c r="FN2469" s="121"/>
      <c r="FO2469" s="121"/>
      <c r="FP2469" s="121"/>
      <c r="FQ2469" s="121"/>
      <c r="FR2469" s="121"/>
      <c r="FS2469" s="121"/>
      <c r="FT2469" s="121"/>
      <c r="FU2469" s="121"/>
      <c r="FV2469" s="121"/>
      <c r="FW2469" s="121"/>
      <c r="FX2469" s="121"/>
      <c r="FY2469" s="121"/>
      <c r="FZ2469" s="121"/>
      <c r="GA2469" s="121"/>
      <c r="GB2469" s="121"/>
      <c r="GC2469" s="121"/>
      <c r="GD2469" s="121"/>
      <c r="GE2469" s="121"/>
      <c r="GF2469" s="121"/>
      <c r="GG2469" s="121"/>
      <c r="GH2469" s="121"/>
      <c r="GI2469" s="121"/>
      <c r="GJ2469" s="121"/>
      <c r="GK2469" s="121"/>
      <c r="GL2469" s="121"/>
      <c r="GM2469" s="121"/>
      <c r="GN2469" s="121"/>
      <c r="GO2469" s="121"/>
      <c r="GP2469" s="121"/>
      <c r="GQ2469" s="121"/>
      <c r="GR2469" s="121"/>
      <c r="GS2469" s="121"/>
      <c r="GT2469" s="121"/>
      <c r="GU2469" s="121"/>
      <c r="GV2469" s="121"/>
      <c r="GW2469" s="121"/>
      <c r="GX2469" s="121"/>
      <c r="GY2469" s="121"/>
      <c r="GZ2469" s="121"/>
      <c r="HA2469" s="121"/>
      <c r="HB2469" s="121"/>
      <c r="HC2469" s="121"/>
      <c r="HD2469" s="121"/>
      <c r="HE2469" s="121"/>
      <c r="HF2469" s="121"/>
      <c r="HG2469" s="121"/>
      <c r="HH2469" s="121"/>
      <c r="HI2469" s="121"/>
      <c r="HJ2469" s="121"/>
      <c r="HK2469" s="121"/>
      <c r="HL2469" s="121"/>
      <c r="HM2469" s="121"/>
      <c r="HN2469" s="121"/>
      <c r="HO2469" s="121"/>
      <c r="HP2469" s="121"/>
      <c r="HQ2469" s="121"/>
      <c r="HR2469" s="121"/>
      <c r="HS2469" s="121"/>
      <c r="HT2469" s="121"/>
      <c r="HU2469" s="121"/>
      <c r="HV2469" s="121"/>
      <c r="HW2469" s="121"/>
      <c r="HX2469" s="121"/>
      <c r="HY2469" s="121"/>
      <c r="HZ2469" s="121"/>
      <c r="IA2469" s="121"/>
      <c r="IB2469" s="121"/>
      <c r="IC2469" s="121"/>
      <c r="ID2469" s="121"/>
      <c r="IE2469" s="121"/>
      <c r="IF2469" s="121"/>
      <c r="IG2469" s="121"/>
      <c r="IH2469" s="121"/>
      <c r="II2469" s="121"/>
      <c r="IJ2469" s="121"/>
      <c r="IK2469" s="121"/>
      <c r="IL2469" s="121"/>
      <c r="IM2469" s="121"/>
      <c r="IN2469" s="121"/>
      <c r="IO2469" s="121"/>
      <c r="IP2469" s="121"/>
      <c r="IQ2469" s="121"/>
      <c r="IR2469" s="121"/>
      <c r="IS2469" s="121"/>
      <c r="IT2469" s="121"/>
      <c r="IU2469" s="121"/>
      <c r="IV2469" s="121"/>
      <c r="IW2469" s="121"/>
      <c r="IX2469" s="121"/>
      <c r="IY2469" s="121"/>
      <c r="IZ2469" s="121"/>
      <c r="JA2469" s="121"/>
      <c r="JB2469" s="121"/>
      <c r="JC2469" s="121"/>
      <c r="JD2469" s="121"/>
      <c r="JE2469" s="121"/>
      <c r="JF2469" s="121"/>
      <c r="JG2469" s="121"/>
      <c r="JH2469" s="121"/>
      <c r="JI2469" s="121"/>
      <c r="JJ2469" s="121"/>
      <c r="JK2469" s="121"/>
      <c r="JL2469" s="121"/>
      <c r="JM2469" s="121"/>
      <c r="JN2469" s="121"/>
      <c r="JO2469" s="121"/>
      <c r="JP2469" s="121"/>
      <c r="JQ2469" s="121"/>
      <c r="JR2469" s="121"/>
      <c r="JS2469" s="121"/>
      <c r="JT2469" s="121"/>
      <c r="JU2469" s="121"/>
      <c r="JV2469" s="121"/>
      <c r="JW2469" s="121"/>
      <c r="JX2469" s="121"/>
      <c r="JY2469" s="121"/>
      <c r="JZ2469" s="121"/>
      <c r="KA2469" s="121"/>
      <c r="KB2469" s="121"/>
      <c r="KC2469" s="121"/>
      <c r="KD2469" s="121"/>
      <c r="KE2469" s="121"/>
      <c r="KF2469" s="121"/>
      <c r="KG2469" s="121"/>
      <c r="KH2469" s="121"/>
      <c r="KI2469" s="121"/>
      <c r="KJ2469" s="121"/>
      <c r="KK2469" s="121"/>
      <c r="KL2469" s="121"/>
      <c r="KM2469" s="121"/>
      <c r="KN2469" s="121"/>
      <c r="KO2469" s="121"/>
      <c r="KP2469" s="121"/>
      <c r="KQ2469" s="121"/>
      <c r="KR2469" s="121"/>
      <c r="KS2469" s="121"/>
      <c r="KT2469" s="121"/>
      <c r="KU2469" s="121"/>
      <c r="KV2469" s="121"/>
      <c r="KW2469" s="121"/>
      <c r="KX2469" s="121"/>
      <c r="KY2469" s="121"/>
      <c r="KZ2469" s="121"/>
      <c r="LA2469" s="121"/>
      <c r="LB2469" s="121"/>
      <c r="LC2469" s="121"/>
      <c r="LD2469" s="121"/>
      <c r="LE2469" s="121"/>
      <c r="LF2469" s="121"/>
      <c r="LG2469" s="121"/>
      <c r="LH2469" s="121"/>
      <c r="LI2469" s="121"/>
      <c r="LJ2469" s="121"/>
      <c r="LK2469" s="121"/>
      <c r="LL2469" s="121"/>
      <c r="LM2469" s="121"/>
      <c r="LN2469" s="121"/>
      <c r="LO2469" s="121"/>
      <c r="LP2469" s="121"/>
      <c r="LQ2469" s="121"/>
      <c r="LR2469" s="121"/>
      <c r="LS2469" s="121"/>
      <c r="LT2469" s="121"/>
      <c r="LU2469" s="121"/>
      <c r="LV2469" s="121"/>
      <c r="LW2469" s="121"/>
      <c r="LX2469" s="121"/>
      <c r="LY2469" s="121"/>
      <c r="LZ2469" s="121"/>
      <c r="MA2469" s="121"/>
      <c r="MB2469" s="121"/>
      <c r="MC2469" s="121"/>
      <c r="MD2469" s="121"/>
      <c r="ME2469" s="121"/>
      <c r="MF2469" s="121"/>
      <c r="MG2469" s="121"/>
      <c r="MH2469" s="121"/>
      <c r="MI2469" s="121"/>
      <c r="MJ2469" s="121"/>
      <c r="MK2469" s="121"/>
      <c r="ML2469" s="121"/>
      <c r="MM2469" s="121"/>
      <c r="MN2469" s="121"/>
      <c r="MO2469" s="121"/>
      <c r="MP2469" s="121"/>
      <c r="MQ2469" s="121"/>
      <c r="MR2469" s="121"/>
      <c r="MS2469" s="121"/>
      <c r="MT2469" s="121"/>
      <c r="MU2469" s="121"/>
      <c r="MV2469" s="121"/>
      <c r="MW2469" s="121"/>
      <c r="MX2469" s="121"/>
      <c r="MY2469" s="121"/>
      <c r="MZ2469" s="121"/>
      <c r="NA2469" s="121"/>
      <c r="NB2469" s="121"/>
      <c r="NC2469" s="121"/>
      <c r="ND2469" s="121"/>
      <c r="NE2469" s="121"/>
      <c r="NF2469" s="121"/>
      <c r="NG2469" s="121"/>
      <c r="NH2469" s="121"/>
      <c r="NI2469" s="121"/>
      <c r="NJ2469" s="121"/>
      <c r="NK2469" s="121"/>
      <c r="NL2469" s="121"/>
      <c r="NM2469" s="121"/>
      <c r="NN2469" s="121"/>
      <c r="NO2469" s="121"/>
      <c r="NP2469" s="121"/>
      <c r="NQ2469" s="121"/>
      <c r="NR2469" s="121"/>
      <c r="NS2469" s="121"/>
      <c r="NT2469" s="121"/>
      <c r="NU2469" s="121"/>
      <c r="NV2469" s="121"/>
      <c r="NW2469" s="121"/>
      <c r="NX2469" s="121"/>
      <c r="NY2469" s="121"/>
      <c r="NZ2469" s="121"/>
      <c r="OA2469" s="121"/>
      <c r="OB2469" s="121"/>
      <c r="OC2469" s="121"/>
      <c r="OD2469" s="121"/>
      <c r="OE2469" s="121"/>
      <c r="OF2469" s="121"/>
      <c r="OG2469" s="121"/>
      <c r="OH2469" s="121"/>
      <c r="OI2469" s="121"/>
      <c r="OJ2469" s="121"/>
      <c r="OK2469" s="121"/>
      <c r="OL2469" s="121"/>
      <c r="OM2469" s="121"/>
      <c r="ON2469" s="121"/>
      <c r="OO2469" s="121"/>
      <c r="OP2469" s="121"/>
      <c r="OQ2469" s="121"/>
      <c r="OR2469" s="121"/>
      <c r="OS2469" s="121"/>
      <c r="OT2469" s="121"/>
      <c r="OU2469" s="121"/>
      <c r="OV2469" s="121"/>
      <c r="OW2469" s="121"/>
      <c r="OX2469" s="121"/>
      <c r="OY2469" s="121"/>
      <c r="OZ2469" s="121"/>
      <c r="PA2469" s="121"/>
      <c r="PB2469" s="121"/>
      <c r="PC2469" s="121"/>
      <c r="PD2469" s="121"/>
      <c r="PE2469" s="121"/>
      <c r="PF2469" s="121"/>
      <c r="PG2469" s="121"/>
      <c r="PH2469" s="121"/>
      <c r="PI2469" s="121"/>
      <c r="PJ2469" s="121"/>
      <c r="PK2469" s="121"/>
      <c r="PL2469" s="121"/>
      <c r="PM2469" s="121"/>
      <c r="PN2469" s="121"/>
      <c r="PO2469" s="121"/>
      <c r="PP2469" s="121"/>
      <c r="PQ2469" s="121"/>
      <c r="PR2469" s="121"/>
      <c r="PS2469" s="121"/>
      <c r="PT2469" s="121"/>
      <c r="PU2469" s="121"/>
      <c r="PV2469" s="121"/>
      <c r="PW2469" s="121"/>
      <c r="PX2469" s="121"/>
      <c r="PY2469" s="121"/>
      <c r="PZ2469" s="121"/>
      <c r="QA2469" s="121"/>
      <c r="QB2469" s="121"/>
      <c r="QC2469" s="121"/>
      <c r="QD2469" s="121"/>
      <c r="QE2469" s="121"/>
      <c r="QF2469" s="121"/>
      <c r="QG2469" s="121"/>
      <c r="QH2469" s="121"/>
      <c r="QI2469" s="121"/>
      <c r="QJ2469" s="121"/>
      <c r="QK2469" s="121"/>
      <c r="QL2469" s="121"/>
      <c r="QM2469" s="121"/>
      <c r="QN2469" s="121"/>
      <c r="QO2469" s="121"/>
      <c r="QP2469" s="121"/>
      <c r="QQ2469" s="121"/>
      <c r="QR2469" s="121"/>
      <c r="QS2469" s="121"/>
      <c r="QT2469" s="121"/>
      <c r="QU2469" s="121"/>
      <c r="QV2469" s="121"/>
      <c r="QW2469" s="121"/>
      <c r="QX2469" s="121"/>
      <c r="QY2469" s="121"/>
      <c r="QZ2469" s="121"/>
      <c r="RA2469" s="121"/>
      <c r="RB2469" s="121"/>
      <c r="RC2469" s="121"/>
      <c r="RD2469" s="121"/>
      <c r="RE2469" s="121"/>
      <c r="RF2469" s="121"/>
      <c r="RG2469" s="121"/>
      <c r="RH2469" s="121"/>
      <c r="RI2469" s="121"/>
      <c r="RJ2469" s="121"/>
      <c r="RK2469" s="121"/>
      <c r="RL2469" s="121"/>
      <c r="RM2469" s="121"/>
      <c r="RN2469" s="121"/>
      <c r="RO2469" s="121"/>
      <c r="RP2469" s="121"/>
      <c r="RQ2469" s="121"/>
      <c r="RR2469" s="121"/>
      <c r="RS2469" s="121"/>
      <c r="RT2469" s="121"/>
      <c r="RU2469" s="121"/>
      <c r="RV2469" s="121"/>
      <c r="RW2469" s="121"/>
      <c r="RX2469" s="121"/>
      <c r="RY2469" s="121"/>
      <c r="RZ2469" s="121"/>
      <c r="SA2469" s="121"/>
      <c r="SB2469" s="121"/>
      <c r="SC2469" s="121"/>
      <c r="SD2469" s="121"/>
      <c r="SE2469" s="121"/>
      <c r="SF2469" s="121"/>
      <c r="SG2469" s="121"/>
      <c r="SH2469" s="121"/>
      <c r="SI2469" s="121"/>
      <c r="SJ2469" s="121"/>
      <c r="SK2469" s="121"/>
      <c r="SL2469" s="121"/>
      <c r="SM2469" s="121"/>
      <c r="SN2469" s="121"/>
      <c r="SO2469" s="121"/>
      <c r="SP2469" s="121"/>
      <c r="SQ2469" s="121"/>
      <c r="SR2469" s="121"/>
      <c r="SS2469" s="121"/>
      <c r="ST2469" s="121"/>
      <c r="SU2469" s="121"/>
      <c r="SV2469" s="121"/>
      <c r="SW2469" s="121"/>
      <c r="SX2469" s="121"/>
      <c r="SY2469" s="121"/>
      <c r="SZ2469" s="121"/>
      <c r="TA2469" s="121"/>
      <c r="TB2469" s="121"/>
      <c r="TC2469" s="121"/>
      <c r="TD2469" s="121"/>
      <c r="TE2469" s="121"/>
      <c r="TF2469" s="121"/>
      <c r="TG2469" s="121"/>
      <c r="TH2469" s="121"/>
      <c r="TI2469" s="121"/>
      <c r="TJ2469" s="121"/>
      <c r="TK2469" s="121"/>
      <c r="TL2469" s="121"/>
      <c r="TM2469" s="121"/>
      <c r="TN2469" s="121"/>
      <c r="TO2469" s="121"/>
      <c r="TP2469" s="121"/>
      <c r="TQ2469" s="121"/>
      <c r="TR2469" s="121"/>
      <c r="TS2469" s="121"/>
      <c r="TT2469" s="121"/>
      <c r="TU2469" s="121"/>
      <c r="TV2469" s="121"/>
      <c r="TW2469" s="121"/>
      <c r="TX2469" s="121"/>
      <c r="TY2469" s="121"/>
      <c r="TZ2469" s="121"/>
      <c r="UA2469" s="121"/>
      <c r="UB2469" s="121"/>
      <c r="UC2469" s="121"/>
      <c r="UD2469" s="121"/>
      <c r="UE2469" s="121"/>
      <c r="UF2469" s="121"/>
      <c r="UG2469" s="121"/>
      <c r="UH2469" s="121"/>
      <c r="UI2469" s="121"/>
      <c r="UJ2469" s="121"/>
      <c r="UK2469" s="121"/>
      <c r="UL2469" s="121"/>
      <c r="UM2469" s="121"/>
      <c r="UN2469" s="121"/>
      <c r="UO2469" s="121"/>
      <c r="UP2469" s="121"/>
      <c r="UQ2469" s="121"/>
      <c r="UR2469" s="121"/>
      <c r="US2469" s="121"/>
      <c r="UT2469" s="121"/>
      <c r="UU2469" s="121"/>
      <c r="UV2469" s="121"/>
      <c r="UW2469" s="121"/>
      <c r="UX2469" s="121"/>
      <c r="UY2469" s="121"/>
      <c r="UZ2469" s="121"/>
      <c r="VA2469" s="121"/>
      <c r="VB2469" s="121"/>
      <c r="VC2469" s="121"/>
      <c r="VD2469" s="121"/>
      <c r="VE2469" s="121"/>
      <c r="VF2469" s="121"/>
      <c r="VG2469" s="121"/>
      <c r="VH2469" s="121"/>
      <c r="VI2469" s="121"/>
      <c r="VJ2469" s="121"/>
      <c r="VK2469" s="121"/>
      <c r="VL2469" s="121"/>
      <c r="VM2469" s="121"/>
      <c r="VN2469" s="121"/>
      <c r="VO2469" s="121"/>
      <c r="VP2469" s="121"/>
      <c r="VQ2469" s="121"/>
      <c r="VR2469" s="121"/>
      <c r="VS2469" s="121"/>
      <c r="VT2469" s="121"/>
      <c r="VU2469" s="121"/>
      <c r="VV2469" s="121"/>
      <c r="VW2469" s="121"/>
      <c r="VX2469" s="121"/>
      <c r="VY2469" s="121"/>
      <c r="VZ2469" s="121"/>
      <c r="WA2469" s="121"/>
      <c r="WB2469" s="121"/>
      <c r="WC2469" s="121"/>
      <c r="WD2469" s="121"/>
      <c r="WE2469" s="121"/>
      <c r="WF2469" s="121"/>
      <c r="WG2469" s="121"/>
      <c r="WH2469" s="121"/>
      <c r="WI2469" s="121"/>
      <c r="WJ2469" s="121"/>
      <c r="WK2469" s="121"/>
      <c r="WL2469" s="121"/>
      <c r="WM2469" s="121"/>
      <c r="WN2469" s="121"/>
      <c r="WO2469" s="121"/>
      <c r="WP2469" s="121"/>
      <c r="WQ2469" s="121"/>
      <c r="WR2469" s="121"/>
      <c r="WS2469" s="121"/>
      <c r="WT2469" s="121"/>
      <c r="WU2469" s="121"/>
      <c r="WV2469" s="121"/>
      <c r="WW2469" s="121"/>
      <c r="WX2469" s="121"/>
      <c r="WY2469" s="121"/>
      <c r="WZ2469" s="121"/>
      <c r="XA2469" s="121"/>
      <c r="XB2469" s="121"/>
      <c r="XC2469" s="121"/>
      <c r="XD2469" s="121"/>
      <c r="XE2469" s="121"/>
      <c r="XF2469" s="121"/>
      <c r="XG2469" s="121"/>
      <c r="XH2469" s="121"/>
      <c r="XI2469" s="121"/>
      <c r="XJ2469" s="121"/>
      <c r="XK2469" s="121"/>
      <c r="XL2469" s="121"/>
      <c r="XM2469" s="121"/>
      <c r="XN2469" s="121"/>
      <c r="XO2469" s="121"/>
      <c r="XP2469" s="121"/>
      <c r="XQ2469" s="121"/>
      <c r="XR2469" s="121"/>
      <c r="XS2469" s="121"/>
      <c r="XT2469" s="121"/>
      <c r="XU2469" s="121"/>
      <c r="XV2469" s="121"/>
      <c r="XW2469" s="121"/>
      <c r="XX2469" s="121"/>
      <c r="XY2469" s="121"/>
      <c r="XZ2469" s="121"/>
      <c r="YA2469" s="121"/>
      <c r="YB2469" s="121"/>
      <c r="YC2469" s="121"/>
      <c r="YD2469" s="121"/>
      <c r="YE2469" s="121"/>
      <c r="YF2469" s="121"/>
      <c r="YG2469" s="121"/>
      <c r="YH2469" s="121"/>
      <c r="YI2469" s="121"/>
      <c r="YJ2469" s="121"/>
      <c r="YK2469" s="121"/>
      <c r="YL2469" s="121"/>
      <c r="YM2469" s="121"/>
      <c r="YN2469" s="121"/>
      <c r="YO2469" s="121"/>
      <c r="YP2469" s="121"/>
      <c r="YQ2469" s="121"/>
      <c r="YR2469" s="121"/>
      <c r="YS2469" s="121"/>
      <c r="YT2469" s="121"/>
      <c r="YU2469" s="121"/>
      <c r="YV2469" s="121"/>
      <c r="YW2469" s="121"/>
      <c r="YX2469" s="121"/>
      <c r="YY2469" s="121"/>
      <c r="YZ2469" s="121"/>
      <c r="ZA2469" s="121"/>
      <c r="ZB2469" s="121"/>
      <c r="ZC2469" s="121"/>
      <c r="ZD2469" s="121"/>
      <c r="ZE2469" s="121"/>
      <c r="ZF2469" s="121"/>
      <c r="ZG2469" s="121"/>
      <c r="ZH2469" s="121"/>
      <c r="ZI2469" s="121"/>
      <c r="ZJ2469" s="121"/>
      <c r="ZK2469" s="121"/>
      <c r="ZL2469" s="121"/>
      <c r="ZM2469" s="121"/>
      <c r="ZN2469" s="121"/>
      <c r="ZO2469" s="121"/>
      <c r="ZP2469" s="121"/>
      <c r="ZQ2469" s="121"/>
      <c r="ZR2469" s="121"/>
      <c r="ZS2469" s="121"/>
      <c r="ZT2469" s="121"/>
      <c r="ZU2469" s="121"/>
      <c r="ZV2469" s="121"/>
      <c r="ZW2469" s="121"/>
      <c r="ZX2469" s="121"/>
      <c r="ZY2469" s="121"/>
      <c r="ZZ2469" s="121"/>
      <c r="AAA2469" s="121"/>
      <c r="AAB2469" s="121"/>
      <c r="AAC2469" s="121"/>
      <c r="AAD2469" s="121"/>
      <c r="AAE2469" s="121"/>
      <c r="AAF2469" s="121"/>
      <c r="AAG2469" s="121"/>
      <c r="AAH2469" s="121"/>
      <c r="AAI2469" s="121"/>
      <c r="AAJ2469" s="121"/>
      <c r="AAK2469" s="121"/>
      <c r="AAL2469" s="121"/>
      <c r="AAM2469" s="121"/>
      <c r="AAN2469" s="121"/>
      <c r="AAO2469" s="121"/>
      <c r="AAP2469" s="121"/>
      <c r="AAQ2469" s="121"/>
      <c r="AAR2469" s="121"/>
      <c r="AAS2469" s="121"/>
      <c r="AAT2469" s="121"/>
      <c r="AAU2469" s="121"/>
      <c r="AAV2469" s="121"/>
      <c r="AAW2469" s="121"/>
      <c r="AAX2469" s="121"/>
      <c r="AAY2469" s="121"/>
      <c r="AAZ2469" s="121"/>
      <c r="ABA2469" s="121"/>
      <c r="ABB2469" s="121"/>
      <c r="ABC2469" s="121"/>
      <c r="ABD2469" s="121"/>
      <c r="ABE2469" s="121"/>
      <c r="ABF2469" s="121"/>
      <c r="ABG2469" s="121"/>
      <c r="ABH2469" s="121"/>
      <c r="ABI2469" s="121"/>
      <c r="ABJ2469" s="121"/>
      <c r="ABK2469" s="121"/>
      <c r="ABL2469" s="121"/>
      <c r="ABM2469" s="121"/>
      <c r="ABN2469" s="121"/>
      <c r="ABO2469" s="121"/>
      <c r="ABP2469" s="121"/>
      <c r="ABQ2469" s="121"/>
      <c r="ABR2469" s="121"/>
      <c r="ABS2469" s="121"/>
      <c r="ABT2469" s="121"/>
      <c r="ABU2469" s="121"/>
      <c r="ABV2469" s="121"/>
      <c r="ABW2469" s="121"/>
      <c r="ABX2469" s="121"/>
      <c r="ABY2469" s="121"/>
      <c r="ABZ2469" s="121"/>
      <c r="ACA2469" s="121"/>
      <c r="ACB2469" s="121"/>
      <c r="ACC2469" s="121"/>
      <c r="ACD2469" s="121"/>
      <c r="ACE2469" s="121"/>
      <c r="ACF2469" s="121"/>
      <c r="ACG2469" s="121"/>
      <c r="ACH2469" s="121"/>
      <c r="ACI2469" s="121"/>
      <c r="ACJ2469" s="121"/>
      <c r="ACK2469" s="121"/>
      <c r="ACL2469" s="121"/>
      <c r="ACM2469" s="121"/>
      <c r="ACN2469" s="121"/>
      <c r="ACO2469" s="121"/>
      <c r="ACP2469" s="121"/>
      <c r="ACQ2469" s="121"/>
      <c r="ACR2469" s="121"/>
      <c r="ACS2469" s="121"/>
      <c r="ACT2469" s="121"/>
      <c r="ACU2469" s="121"/>
      <c r="ACV2469" s="121"/>
      <c r="ACW2469" s="121"/>
      <c r="ACX2469" s="121"/>
      <c r="ACY2469" s="121"/>
      <c r="ACZ2469" s="121"/>
      <c r="ADA2469" s="121"/>
      <c r="ADB2469" s="121"/>
      <c r="ADC2469" s="121"/>
      <c r="ADD2469" s="121"/>
      <c r="ADE2469" s="121"/>
      <c r="ADF2469" s="121"/>
      <c r="ADG2469" s="121"/>
      <c r="ADH2469" s="121"/>
      <c r="ADI2469" s="121"/>
      <c r="ADJ2469" s="121"/>
      <c r="ADK2469" s="121"/>
      <c r="ADL2469" s="121"/>
      <c r="ADM2469" s="121"/>
      <c r="ADN2469" s="121"/>
      <c r="ADO2469" s="121"/>
      <c r="ADP2469" s="121"/>
      <c r="ADQ2469" s="121"/>
      <c r="ADR2469" s="121"/>
      <c r="ADS2469" s="121"/>
      <c r="ADT2469" s="121"/>
      <c r="ADU2469" s="121"/>
      <c r="ADV2469" s="121"/>
      <c r="ADW2469" s="121"/>
      <c r="ADX2469" s="121"/>
      <c r="ADY2469" s="121"/>
      <c r="ADZ2469" s="121"/>
      <c r="AEA2469" s="121"/>
      <c r="AEB2469" s="121"/>
      <c r="AEC2469" s="121"/>
      <c r="AED2469" s="121"/>
      <c r="AEE2469" s="121"/>
      <c r="AEF2469" s="121"/>
      <c r="AEG2469" s="121"/>
      <c r="AEH2469" s="121"/>
      <c r="AEI2469" s="121"/>
      <c r="AEJ2469" s="121"/>
      <c r="AEK2469" s="121"/>
      <c r="AEL2469" s="121"/>
      <c r="AEM2469" s="121"/>
      <c r="AEN2469" s="121"/>
      <c r="AEO2469" s="121"/>
      <c r="AEP2469" s="121"/>
      <c r="AEQ2469" s="121"/>
      <c r="AER2469" s="121"/>
      <c r="AES2469" s="121"/>
      <c r="AET2469" s="121"/>
      <c r="AEU2469" s="121"/>
      <c r="AEV2469" s="121"/>
      <c r="AEW2469" s="121"/>
      <c r="AEX2469" s="121"/>
      <c r="AEY2469" s="121"/>
      <c r="AEZ2469" s="121"/>
      <c r="AFA2469" s="121"/>
      <c r="AFB2469" s="121"/>
      <c r="AFC2469" s="121"/>
      <c r="AFD2469" s="121"/>
      <c r="AFE2469" s="121"/>
      <c r="AFF2469" s="121"/>
      <c r="AFG2469" s="121"/>
      <c r="AFH2469" s="121"/>
      <c r="AFI2469" s="121"/>
      <c r="AFJ2469" s="121"/>
      <c r="AFK2469" s="121"/>
      <c r="AFL2469" s="121"/>
      <c r="AFM2469" s="121"/>
      <c r="AFN2469" s="121"/>
      <c r="AFO2469" s="121"/>
      <c r="AFP2469" s="121"/>
      <c r="AFQ2469" s="121"/>
      <c r="AFR2469" s="121"/>
      <c r="AFS2469" s="121"/>
      <c r="AFT2469" s="121"/>
      <c r="AFU2469" s="121"/>
      <c r="AFV2469" s="121"/>
      <c r="AFW2469" s="121"/>
      <c r="AFX2469" s="121"/>
      <c r="AFY2469" s="121"/>
      <c r="AFZ2469" s="121"/>
      <c r="AGA2469" s="121"/>
      <c r="AGB2469" s="121"/>
      <c r="AGC2469" s="121"/>
      <c r="AGD2469" s="121"/>
      <c r="AGE2469" s="121"/>
      <c r="AGF2469" s="121"/>
      <c r="AGG2469" s="121"/>
      <c r="AGH2469" s="121"/>
      <c r="AGI2469" s="121"/>
      <c r="AGJ2469" s="121"/>
      <c r="AGK2469" s="121"/>
      <c r="AGL2469" s="121"/>
      <c r="AGM2469" s="121"/>
      <c r="AGN2469" s="121"/>
      <c r="AGO2469" s="121"/>
      <c r="AGP2469" s="121"/>
      <c r="AGQ2469" s="121"/>
      <c r="AGR2469" s="121"/>
      <c r="AGS2469" s="121"/>
      <c r="AGT2469" s="121"/>
      <c r="AGU2469" s="121"/>
      <c r="AGV2469" s="121"/>
      <c r="AGW2469" s="121"/>
      <c r="AGX2469" s="121"/>
      <c r="AGY2469" s="121"/>
      <c r="AGZ2469" s="121"/>
      <c r="AHA2469" s="121"/>
      <c r="AHB2469" s="121"/>
      <c r="AHC2469" s="121"/>
      <c r="AHD2469" s="121"/>
      <c r="AHE2469" s="121"/>
      <c r="AHF2469" s="121"/>
      <c r="AHG2469" s="121"/>
      <c r="AHH2469" s="121"/>
      <c r="AHI2469" s="121"/>
      <c r="AHJ2469" s="121"/>
      <c r="AHK2469" s="121"/>
      <c r="AHL2469" s="121"/>
      <c r="AHM2469" s="121"/>
      <c r="AHN2469" s="121"/>
      <c r="AHO2469" s="121"/>
      <c r="AHP2469" s="121"/>
      <c r="AHQ2469" s="121"/>
      <c r="AHR2469" s="121"/>
      <c r="AHS2469" s="121"/>
      <c r="AHT2469" s="121"/>
      <c r="AHU2469" s="121"/>
      <c r="AHV2469" s="121"/>
      <c r="AHW2469" s="121"/>
      <c r="AHX2469" s="121"/>
      <c r="AHY2469" s="121"/>
      <c r="AHZ2469" s="121"/>
      <c r="AIA2469" s="121"/>
      <c r="AIB2469" s="121"/>
      <c r="AIC2469" s="121"/>
      <c r="AID2469" s="121"/>
      <c r="AIE2469" s="121"/>
      <c r="AIF2469" s="121"/>
      <c r="AIG2469" s="121"/>
      <c r="AIH2469" s="121"/>
      <c r="AII2469" s="121"/>
      <c r="AIJ2469" s="121"/>
      <c r="AIK2469" s="121"/>
      <c r="AIL2469" s="121"/>
      <c r="AIM2469" s="121"/>
      <c r="AIN2469" s="121"/>
      <c r="AIO2469" s="121"/>
      <c r="AIP2469" s="121"/>
      <c r="AIQ2469" s="121"/>
      <c r="AIR2469" s="121"/>
      <c r="AIS2469" s="121"/>
      <c r="AIT2469" s="121"/>
      <c r="AIU2469" s="121"/>
      <c r="AIV2469" s="121"/>
      <c r="AIW2469" s="121"/>
      <c r="AIX2469" s="121"/>
      <c r="AIY2469" s="121"/>
      <c r="AIZ2469" s="121"/>
      <c r="AJA2469" s="121"/>
      <c r="AJB2469" s="121"/>
      <c r="AJC2469" s="121"/>
      <c r="AJD2469" s="121"/>
      <c r="AJE2469" s="121"/>
      <c r="AJF2469" s="121"/>
      <c r="AJG2469" s="121"/>
      <c r="AJH2469" s="121"/>
      <c r="AJI2469" s="121"/>
      <c r="AJJ2469" s="121"/>
      <c r="AJK2469" s="121"/>
      <c r="AJL2469" s="121"/>
      <c r="AJM2469" s="121"/>
      <c r="AJN2469" s="121"/>
      <c r="AJO2469" s="121"/>
      <c r="AJP2469" s="121"/>
      <c r="AJQ2469" s="121"/>
      <c r="AJR2469" s="121"/>
      <c r="AJS2469" s="121"/>
      <c r="AJT2469" s="121"/>
      <c r="AJU2469" s="121"/>
      <c r="AJV2469" s="121"/>
      <c r="AJW2469" s="121"/>
      <c r="AJX2469" s="121"/>
      <c r="AJY2469" s="121"/>
      <c r="AJZ2469" s="121"/>
      <c r="AKA2469" s="121"/>
      <c r="AKB2469" s="121"/>
      <c r="AKC2469" s="121"/>
      <c r="AKD2469" s="121"/>
      <c r="AKE2469" s="121"/>
      <c r="AKF2469" s="121"/>
      <c r="AKG2469" s="121"/>
      <c r="AKH2469" s="121"/>
      <c r="AKI2469" s="121"/>
      <c r="AKJ2469" s="121"/>
      <c r="AKK2469" s="121"/>
      <c r="AKL2469" s="121"/>
      <c r="AKM2469" s="121"/>
      <c r="AKN2469" s="121"/>
      <c r="AKO2469" s="121"/>
      <c r="AKP2469" s="121"/>
      <c r="AKQ2469" s="121"/>
      <c r="AKR2469" s="121"/>
      <c r="AKS2469" s="121"/>
      <c r="AKT2469" s="121"/>
      <c r="AKU2469" s="121"/>
      <c r="AKV2469" s="121"/>
      <c r="AKW2469" s="121"/>
      <c r="AKX2469" s="121"/>
      <c r="AKY2469" s="121"/>
      <c r="AKZ2469" s="121"/>
      <c r="ALA2469" s="121"/>
      <c r="ALB2469" s="121"/>
      <c r="ALC2469" s="121"/>
      <c r="ALD2469" s="121"/>
      <c r="ALE2469" s="121"/>
      <c r="ALF2469" s="121"/>
      <c r="ALG2469" s="121"/>
      <c r="ALH2469" s="121"/>
      <c r="ALI2469" s="121"/>
      <c r="ALJ2469" s="121"/>
      <c r="ALK2469" s="121"/>
      <c r="ALL2469" s="121"/>
      <c r="ALM2469" s="121"/>
      <c r="ALN2469" s="121"/>
      <c r="ALO2469" s="121"/>
      <c r="ALP2469" s="121"/>
      <c r="ALQ2469" s="121"/>
      <c r="ALR2469" s="121"/>
      <c r="ALS2469" s="121"/>
      <c r="ALT2469" s="121"/>
      <c r="ALU2469" s="121"/>
      <c r="ALV2469" s="121"/>
      <c r="ALW2469" s="121"/>
      <c r="ALX2469" s="121"/>
      <c r="ALY2469" s="121"/>
      <c r="ALZ2469" s="121"/>
      <c r="AMA2469" s="121"/>
      <c r="AMB2469" s="121"/>
      <c r="AMC2469" s="121"/>
      <c r="AMD2469" s="121"/>
      <c r="AME2469" s="121"/>
      <c r="AMF2469" s="121"/>
      <c r="AMG2469" s="121"/>
      <c r="AMH2469" s="121"/>
      <c r="AMI2469" s="121"/>
      <c r="AMJ2469" s="121"/>
      <c r="AMK2469" s="121"/>
    </row>
    <row r="2470" spans="1:1025" s="108" customFormat="1" ht="43.2">
      <c r="A2470" s="15">
        <v>2467</v>
      </c>
      <c r="B2470" s="16" t="s">
        <v>28</v>
      </c>
      <c r="C2470" s="16" t="s">
        <v>6089</v>
      </c>
      <c r="D2470" s="16" t="s">
        <v>6090</v>
      </c>
      <c r="E2470" s="16" t="s">
        <v>4470</v>
      </c>
      <c r="F2470" s="16" t="s">
        <v>938</v>
      </c>
      <c r="G2470" s="16" t="s">
        <v>961</v>
      </c>
      <c r="H2470" s="16" t="s">
        <v>4471</v>
      </c>
      <c r="I2470" s="16" t="s">
        <v>4472</v>
      </c>
      <c r="J2470" s="16" t="s">
        <v>6094</v>
      </c>
      <c r="K2470" s="16" t="s">
        <v>4473</v>
      </c>
      <c r="L2470" s="16" t="s">
        <v>4474</v>
      </c>
      <c r="M2470" s="16"/>
      <c r="N2470" s="121"/>
      <c r="O2470" s="121"/>
      <c r="P2470" s="121"/>
      <c r="Q2470" s="121"/>
      <c r="R2470" s="121"/>
      <c r="S2470" s="121"/>
      <c r="T2470" s="121"/>
      <c r="U2470" s="121"/>
      <c r="V2470" s="121"/>
      <c r="W2470" s="121"/>
      <c r="X2470" s="121"/>
      <c r="Y2470" s="121"/>
      <c r="Z2470" s="121"/>
      <c r="AA2470" s="121"/>
      <c r="AB2470" s="121"/>
      <c r="AC2470" s="121"/>
      <c r="AD2470" s="121"/>
      <c r="AE2470" s="121"/>
      <c r="AF2470" s="121"/>
      <c r="AG2470" s="121"/>
      <c r="AH2470" s="121"/>
      <c r="AI2470" s="121"/>
      <c r="AJ2470" s="121"/>
      <c r="AK2470" s="121"/>
      <c r="AL2470" s="121"/>
      <c r="AM2470" s="121"/>
      <c r="AN2470" s="121"/>
      <c r="AO2470" s="121"/>
      <c r="AP2470" s="121"/>
      <c r="AQ2470" s="121"/>
      <c r="AR2470" s="121"/>
      <c r="AS2470" s="121"/>
      <c r="AT2470" s="121"/>
      <c r="AU2470" s="121"/>
      <c r="AV2470" s="121"/>
      <c r="AW2470" s="121"/>
      <c r="AX2470" s="121"/>
      <c r="AY2470" s="121"/>
      <c r="AZ2470" s="121"/>
      <c r="BA2470" s="121"/>
      <c r="BB2470" s="121"/>
      <c r="BC2470" s="121"/>
      <c r="BD2470" s="121"/>
      <c r="BE2470" s="121"/>
      <c r="BF2470" s="121"/>
      <c r="BG2470" s="121"/>
      <c r="BH2470" s="121"/>
      <c r="BI2470" s="121"/>
      <c r="BJ2470" s="121"/>
      <c r="BK2470" s="121"/>
      <c r="BL2470" s="121"/>
      <c r="BM2470" s="121"/>
      <c r="BN2470" s="121"/>
      <c r="BO2470" s="121"/>
      <c r="BP2470" s="121"/>
      <c r="BQ2470" s="121"/>
      <c r="BR2470" s="121"/>
      <c r="BS2470" s="121"/>
      <c r="BT2470" s="121"/>
      <c r="BU2470" s="121"/>
      <c r="BV2470" s="121"/>
      <c r="BW2470" s="121"/>
      <c r="BX2470" s="121"/>
      <c r="BY2470" s="121"/>
      <c r="BZ2470" s="121"/>
      <c r="CA2470" s="121"/>
      <c r="CB2470" s="121"/>
      <c r="CC2470" s="121"/>
      <c r="CD2470" s="121"/>
      <c r="CE2470" s="121"/>
      <c r="CF2470" s="121"/>
      <c r="CG2470" s="121"/>
      <c r="CH2470" s="121"/>
      <c r="CI2470" s="121"/>
      <c r="CJ2470" s="121"/>
      <c r="CK2470" s="121"/>
      <c r="CL2470" s="121"/>
      <c r="CM2470" s="121"/>
      <c r="CN2470" s="121"/>
      <c r="CO2470" s="121"/>
      <c r="CP2470" s="121"/>
      <c r="CQ2470" s="121"/>
      <c r="CR2470" s="121"/>
      <c r="CS2470" s="121"/>
      <c r="CT2470" s="121"/>
      <c r="CU2470" s="121"/>
      <c r="CV2470" s="121"/>
      <c r="CW2470" s="121"/>
      <c r="CX2470" s="121"/>
      <c r="CY2470" s="121"/>
      <c r="CZ2470" s="121"/>
      <c r="DA2470" s="121"/>
      <c r="DB2470" s="121"/>
      <c r="DC2470" s="121"/>
      <c r="DD2470" s="121"/>
      <c r="DE2470" s="121"/>
      <c r="DF2470" s="121"/>
      <c r="DG2470" s="121"/>
      <c r="DH2470" s="121"/>
      <c r="DI2470" s="121"/>
      <c r="DJ2470" s="121"/>
      <c r="DK2470" s="121"/>
      <c r="DL2470" s="121"/>
      <c r="DM2470" s="121"/>
      <c r="DN2470" s="121"/>
      <c r="DO2470" s="121"/>
      <c r="DP2470" s="121"/>
      <c r="DQ2470" s="121"/>
      <c r="DR2470" s="121"/>
      <c r="DS2470" s="121"/>
      <c r="DT2470" s="121"/>
      <c r="DU2470" s="121"/>
      <c r="DV2470" s="121"/>
      <c r="DW2470" s="121"/>
      <c r="DX2470" s="121"/>
      <c r="DY2470" s="121"/>
      <c r="DZ2470" s="121"/>
      <c r="EA2470" s="121"/>
      <c r="EB2470" s="121"/>
      <c r="EC2470" s="121"/>
      <c r="ED2470" s="121"/>
      <c r="EE2470" s="121"/>
      <c r="EF2470" s="121"/>
      <c r="EG2470" s="121"/>
      <c r="EH2470" s="121"/>
      <c r="EI2470" s="121"/>
      <c r="EJ2470" s="121"/>
      <c r="EK2470" s="121"/>
      <c r="EL2470" s="121"/>
      <c r="EM2470" s="121"/>
      <c r="EN2470" s="121"/>
      <c r="EO2470" s="121"/>
      <c r="EP2470" s="121"/>
      <c r="EQ2470" s="121"/>
      <c r="ER2470" s="121"/>
      <c r="ES2470" s="121"/>
      <c r="ET2470" s="121"/>
      <c r="EU2470" s="121"/>
      <c r="EV2470" s="121"/>
      <c r="EW2470" s="121"/>
      <c r="EX2470" s="121"/>
      <c r="EY2470" s="121"/>
      <c r="EZ2470" s="121"/>
      <c r="FA2470" s="121"/>
      <c r="FB2470" s="121"/>
      <c r="FC2470" s="121"/>
      <c r="FD2470" s="121"/>
      <c r="FE2470" s="121"/>
      <c r="FF2470" s="121"/>
      <c r="FG2470" s="121"/>
      <c r="FH2470" s="121"/>
      <c r="FI2470" s="121"/>
      <c r="FJ2470" s="121"/>
      <c r="FK2470" s="121"/>
      <c r="FL2470" s="121"/>
      <c r="FM2470" s="121"/>
      <c r="FN2470" s="121"/>
      <c r="FO2470" s="121"/>
      <c r="FP2470" s="121"/>
      <c r="FQ2470" s="121"/>
      <c r="FR2470" s="121"/>
      <c r="FS2470" s="121"/>
      <c r="FT2470" s="121"/>
      <c r="FU2470" s="121"/>
      <c r="FV2470" s="121"/>
      <c r="FW2470" s="121"/>
      <c r="FX2470" s="121"/>
      <c r="FY2470" s="121"/>
      <c r="FZ2470" s="121"/>
      <c r="GA2470" s="121"/>
      <c r="GB2470" s="121"/>
      <c r="GC2470" s="121"/>
      <c r="GD2470" s="121"/>
      <c r="GE2470" s="121"/>
      <c r="GF2470" s="121"/>
      <c r="GG2470" s="121"/>
      <c r="GH2470" s="121"/>
      <c r="GI2470" s="121"/>
      <c r="GJ2470" s="121"/>
      <c r="GK2470" s="121"/>
      <c r="GL2470" s="121"/>
      <c r="GM2470" s="121"/>
      <c r="GN2470" s="121"/>
      <c r="GO2470" s="121"/>
      <c r="GP2470" s="121"/>
      <c r="GQ2470" s="121"/>
      <c r="GR2470" s="121"/>
      <c r="GS2470" s="121"/>
      <c r="GT2470" s="121"/>
      <c r="GU2470" s="121"/>
      <c r="GV2470" s="121"/>
      <c r="GW2470" s="121"/>
      <c r="GX2470" s="121"/>
      <c r="GY2470" s="121"/>
      <c r="GZ2470" s="121"/>
      <c r="HA2470" s="121"/>
      <c r="HB2470" s="121"/>
      <c r="HC2470" s="121"/>
      <c r="HD2470" s="121"/>
      <c r="HE2470" s="121"/>
      <c r="HF2470" s="121"/>
      <c r="HG2470" s="121"/>
      <c r="HH2470" s="121"/>
      <c r="HI2470" s="121"/>
      <c r="HJ2470" s="121"/>
      <c r="HK2470" s="121"/>
      <c r="HL2470" s="121"/>
      <c r="HM2470" s="121"/>
      <c r="HN2470" s="121"/>
      <c r="HO2470" s="121"/>
      <c r="HP2470" s="121"/>
      <c r="HQ2470" s="121"/>
      <c r="HR2470" s="121"/>
      <c r="HS2470" s="121"/>
      <c r="HT2470" s="121"/>
      <c r="HU2470" s="121"/>
      <c r="HV2470" s="121"/>
      <c r="HW2470" s="121"/>
      <c r="HX2470" s="121"/>
      <c r="HY2470" s="121"/>
      <c r="HZ2470" s="121"/>
      <c r="IA2470" s="121"/>
      <c r="IB2470" s="121"/>
      <c r="IC2470" s="121"/>
      <c r="ID2470" s="121"/>
      <c r="IE2470" s="121"/>
      <c r="IF2470" s="121"/>
      <c r="IG2470" s="121"/>
      <c r="IH2470" s="121"/>
      <c r="II2470" s="121"/>
      <c r="IJ2470" s="121"/>
      <c r="IK2470" s="121"/>
      <c r="IL2470" s="121"/>
      <c r="IM2470" s="121"/>
      <c r="IN2470" s="121"/>
      <c r="IO2470" s="121"/>
      <c r="IP2470" s="121"/>
      <c r="IQ2470" s="121"/>
      <c r="IR2470" s="121"/>
      <c r="IS2470" s="121"/>
      <c r="IT2470" s="121"/>
      <c r="IU2470" s="121"/>
      <c r="IV2470" s="121"/>
      <c r="IW2470" s="121"/>
      <c r="IX2470" s="121"/>
      <c r="IY2470" s="121"/>
      <c r="IZ2470" s="121"/>
      <c r="JA2470" s="121"/>
      <c r="JB2470" s="121"/>
      <c r="JC2470" s="121"/>
      <c r="JD2470" s="121"/>
      <c r="JE2470" s="121"/>
      <c r="JF2470" s="121"/>
      <c r="JG2470" s="121"/>
      <c r="JH2470" s="121"/>
      <c r="JI2470" s="121"/>
      <c r="JJ2470" s="121"/>
      <c r="JK2470" s="121"/>
      <c r="JL2470" s="121"/>
      <c r="JM2470" s="121"/>
      <c r="JN2470" s="121"/>
      <c r="JO2470" s="121"/>
      <c r="JP2470" s="121"/>
      <c r="JQ2470" s="121"/>
      <c r="JR2470" s="121"/>
      <c r="JS2470" s="121"/>
      <c r="JT2470" s="121"/>
      <c r="JU2470" s="121"/>
      <c r="JV2470" s="121"/>
      <c r="JW2470" s="121"/>
      <c r="JX2470" s="121"/>
      <c r="JY2470" s="121"/>
      <c r="JZ2470" s="121"/>
      <c r="KA2470" s="121"/>
      <c r="KB2470" s="121"/>
      <c r="KC2470" s="121"/>
      <c r="KD2470" s="121"/>
      <c r="KE2470" s="121"/>
      <c r="KF2470" s="121"/>
      <c r="KG2470" s="121"/>
      <c r="KH2470" s="121"/>
      <c r="KI2470" s="121"/>
      <c r="KJ2470" s="121"/>
      <c r="KK2470" s="121"/>
      <c r="KL2470" s="121"/>
      <c r="KM2470" s="121"/>
      <c r="KN2470" s="121"/>
      <c r="KO2470" s="121"/>
      <c r="KP2470" s="121"/>
      <c r="KQ2470" s="121"/>
      <c r="KR2470" s="121"/>
      <c r="KS2470" s="121"/>
      <c r="KT2470" s="121"/>
      <c r="KU2470" s="121"/>
      <c r="KV2470" s="121"/>
      <c r="KW2470" s="121"/>
      <c r="KX2470" s="121"/>
      <c r="KY2470" s="121"/>
      <c r="KZ2470" s="121"/>
      <c r="LA2470" s="121"/>
      <c r="LB2470" s="121"/>
      <c r="LC2470" s="121"/>
      <c r="LD2470" s="121"/>
      <c r="LE2470" s="121"/>
      <c r="LF2470" s="121"/>
      <c r="LG2470" s="121"/>
      <c r="LH2470" s="121"/>
      <c r="LI2470" s="121"/>
      <c r="LJ2470" s="121"/>
      <c r="LK2470" s="121"/>
      <c r="LL2470" s="121"/>
      <c r="LM2470" s="121"/>
      <c r="LN2470" s="121"/>
      <c r="LO2470" s="121"/>
      <c r="LP2470" s="121"/>
      <c r="LQ2470" s="121"/>
      <c r="LR2470" s="121"/>
      <c r="LS2470" s="121"/>
      <c r="LT2470" s="121"/>
      <c r="LU2470" s="121"/>
      <c r="LV2470" s="121"/>
      <c r="LW2470" s="121"/>
      <c r="LX2470" s="121"/>
      <c r="LY2470" s="121"/>
      <c r="LZ2470" s="121"/>
      <c r="MA2470" s="121"/>
      <c r="MB2470" s="121"/>
      <c r="MC2470" s="121"/>
      <c r="MD2470" s="121"/>
      <c r="ME2470" s="121"/>
      <c r="MF2470" s="121"/>
      <c r="MG2470" s="121"/>
      <c r="MH2470" s="121"/>
      <c r="MI2470" s="121"/>
      <c r="MJ2470" s="121"/>
      <c r="MK2470" s="121"/>
      <c r="ML2470" s="121"/>
      <c r="MM2470" s="121"/>
      <c r="MN2470" s="121"/>
      <c r="MO2470" s="121"/>
      <c r="MP2470" s="121"/>
      <c r="MQ2470" s="121"/>
      <c r="MR2470" s="121"/>
      <c r="MS2470" s="121"/>
      <c r="MT2470" s="121"/>
      <c r="MU2470" s="121"/>
      <c r="MV2470" s="121"/>
      <c r="MW2470" s="121"/>
      <c r="MX2470" s="121"/>
      <c r="MY2470" s="121"/>
      <c r="MZ2470" s="121"/>
      <c r="NA2470" s="121"/>
      <c r="NB2470" s="121"/>
      <c r="NC2470" s="121"/>
      <c r="ND2470" s="121"/>
      <c r="NE2470" s="121"/>
      <c r="NF2470" s="121"/>
      <c r="NG2470" s="121"/>
      <c r="NH2470" s="121"/>
      <c r="NI2470" s="121"/>
      <c r="NJ2470" s="121"/>
      <c r="NK2470" s="121"/>
      <c r="NL2470" s="121"/>
      <c r="NM2470" s="121"/>
      <c r="NN2470" s="121"/>
      <c r="NO2470" s="121"/>
      <c r="NP2470" s="121"/>
      <c r="NQ2470" s="121"/>
      <c r="NR2470" s="121"/>
      <c r="NS2470" s="121"/>
      <c r="NT2470" s="121"/>
      <c r="NU2470" s="121"/>
      <c r="NV2470" s="121"/>
      <c r="NW2470" s="121"/>
      <c r="NX2470" s="121"/>
      <c r="NY2470" s="121"/>
      <c r="NZ2470" s="121"/>
      <c r="OA2470" s="121"/>
      <c r="OB2470" s="121"/>
      <c r="OC2470" s="121"/>
      <c r="OD2470" s="121"/>
      <c r="OE2470" s="121"/>
      <c r="OF2470" s="121"/>
      <c r="OG2470" s="121"/>
      <c r="OH2470" s="121"/>
      <c r="OI2470" s="121"/>
      <c r="OJ2470" s="121"/>
      <c r="OK2470" s="121"/>
      <c r="OL2470" s="121"/>
      <c r="OM2470" s="121"/>
      <c r="ON2470" s="121"/>
      <c r="OO2470" s="121"/>
      <c r="OP2470" s="121"/>
      <c r="OQ2470" s="121"/>
      <c r="OR2470" s="121"/>
      <c r="OS2470" s="121"/>
      <c r="OT2470" s="121"/>
      <c r="OU2470" s="121"/>
      <c r="OV2470" s="121"/>
      <c r="OW2470" s="121"/>
      <c r="OX2470" s="121"/>
      <c r="OY2470" s="121"/>
      <c r="OZ2470" s="121"/>
      <c r="PA2470" s="121"/>
      <c r="PB2470" s="121"/>
      <c r="PC2470" s="121"/>
      <c r="PD2470" s="121"/>
      <c r="PE2470" s="121"/>
      <c r="PF2470" s="121"/>
      <c r="PG2470" s="121"/>
      <c r="PH2470" s="121"/>
      <c r="PI2470" s="121"/>
      <c r="PJ2470" s="121"/>
      <c r="PK2470" s="121"/>
      <c r="PL2470" s="121"/>
      <c r="PM2470" s="121"/>
      <c r="PN2470" s="121"/>
      <c r="PO2470" s="121"/>
      <c r="PP2470" s="121"/>
      <c r="PQ2470" s="121"/>
      <c r="PR2470" s="121"/>
      <c r="PS2470" s="121"/>
      <c r="PT2470" s="121"/>
      <c r="PU2470" s="121"/>
      <c r="PV2470" s="121"/>
      <c r="PW2470" s="121"/>
      <c r="PX2470" s="121"/>
      <c r="PY2470" s="121"/>
      <c r="PZ2470" s="121"/>
      <c r="QA2470" s="121"/>
      <c r="QB2470" s="121"/>
      <c r="QC2470" s="121"/>
      <c r="QD2470" s="121"/>
      <c r="QE2470" s="121"/>
      <c r="QF2470" s="121"/>
      <c r="QG2470" s="121"/>
      <c r="QH2470" s="121"/>
      <c r="QI2470" s="121"/>
      <c r="QJ2470" s="121"/>
      <c r="QK2470" s="121"/>
      <c r="QL2470" s="121"/>
      <c r="QM2470" s="121"/>
      <c r="QN2470" s="121"/>
      <c r="QO2470" s="121"/>
      <c r="QP2470" s="121"/>
      <c r="QQ2470" s="121"/>
      <c r="QR2470" s="121"/>
      <c r="QS2470" s="121"/>
      <c r="QT2470" s="121"/>
      <c r="QU2470" s="121"/>
      <c r="QV2470" s="121"/>
      <c r="QW2470" s="121"/>
      <c r="QX2470" s="121"/>
      <c r="QY2470" s="121"/>
      <c r="QZ2470" s="121"/>
      <c r="RA2470" s="121"/>
      <c r="RB2470" s="121"/>
      <c r="RC2470" s="121"/>
      <c r="RD2470" s="121"/>
      <c r="RE2470" s="121"/>
      <c r="RF2470" s="121"/>
      <c r="RG2470" s="121"/>
      <c r="RH2470" s="121"/>
      <c r="RI2470" s="121"/>
      <c r="RJ2470" s="121"/>
      <c r="RK2470" s="121"/>
      <c r="RL2470" s="121"/>
      <c r="RM2470" s="121"/>
      <c r="RN2470" s="121"/>
      <c r="RO2470" s="121"/>
      <c r="RP2470" s="121"/>
      <c r="RQ2470" s="121"/>
      <c r="RR2470" s="121"/>
      <c r="RS2470" s="121"/>
      <c r="RT2470" s="121"/>
      <c r="RU2470" s="121"/>
      <c r="RV2470" s="121"/>
      <c r="RW2470" s="121"/>
      <c r="RX2470" s="121"/>
      <c r="RY2470" s="121"/>
      <c r="RZ2470" s="121"/>
      <c r="SA2470" s="121"/>
      <c r="SB2470" s="121"/>
      <c r="SC2470" s="121"/>
      <c r="SD2470" s="121"/>
      <c r="SE2470" s="121"/>
      <c r="SF2470" s="121"/>
      <c r="SG2470" s="121"/>
      <c r="SH2470" s="121"/>
      <c r="SI2470" s="121"/>
      <c r="SJ2470" s="121"/>
      <c r="SK2470" s="121"/>
      <c r="SL2470" s="121"/>
      <c r="SM2470" s="121"/>
      <c r="SN2470" s="121"/>
      <c r="SO2470" s="121"/>
      <c r="SP2470" s="121"/>
      <c r="SQ2470" s="121"/>
      <c r="SR2470" s="121"/>
      <c r="SS2470" s="121"/>
      <c r="ST2470" s="121"/>
      <c r="SU2470" s="121"/>
      <c r="SV2470" s="121"/>
      <c r="SW2470" s="121"/>
      <c r="SX2470" s="121"/>
      <c r="SY2470" s="121"/>
      <c r="SZ2470" s="121"/>
      <c r="TA2470" s="121"/>
      <c r="TB2470" s="121"/>
      <c r="TC2470" s="121"/>
      <c r="TD2470" s="121"/>
      <c r="TE2470" s="121"/>
      <c r="TF2470" s="121"/>
      <c r="TG2470" s="121"/>
      <c r="TH2470" s="121"/>
      <c r="TI2470" s="121"/>
      <c r="TJ2470" s="121"/>
      <c r="TK2470" s="121"/>
      <c r="TL2470" s="121"/>
      <c r="TM2470" s="121"/>
      <c r="TN2470" s="121"/>
      <c r="TO2470" s="121"/>
      <c r="TP2470" s="121"/>
      <c r="TQ2470" s="121"/>
      <c r="TR2470" s="121"/>
      <c r="TS2470" s="121"/>
      <c r="TT2470" s="121"/>
      <c r="TU2470" s="121"/>
      <c r="TV2470" s="121"/>
      <c r="TW2470" s="121"/>
      <c r="TX2470" s="121"/>
      <c r="TY2470" s="121"/>
      <c r="TZ2470" s="121"/>
      <c r="UA2470" s="121"/>
      <c r="UB2470" s="121"/>
      <c r="UC2470" s="121"/>
      <c r="UD2470" s="121"/>
      <c r="UE2470" s="121"/>
      <c r="UF2470" s="121"/>
      <c r="UG2470" s="121"/>
      <c r="UH2470" s="121"/>
      <c r="UI2470" s="121"/>
      <c r="UJ2470" s="121"/>
      <c r="UK2470" s="121"/>
      <c r="UL2470" s="121"/>
      <c r="UM2470" s="121"/>
      <c r="UN2470" s="121"/>
      <c r="UO2470" s="121"/>
      <c r="UP2470" s="121"/>
      <c r="UQ2470" s="121"/>
      <c r="UR2470" s="121"/>
      <c r="US2470" s="121"/>
      <c r="UT2470" s="121"/>
      <c r="UU2470" s="121"/>
      <c r="UV2470" s="121"/>
      <c r="UW2470" s="121"/>
      <c r="UX2470" s="121"/>
      <c r="UY2470" s="121"/>
      <c r="UZ2470" s="121"/>
      <c r="VA2470" s="121"/>
      <c r="VB2470" s="121"/>
      <c r="VC2470" s="121"/>
      <c r="VD2470" s="121"/>
      <c r="VE2470" s="121"/>
      <c r="VF2470" s="121"/>
      <c r="VG2470" s="121"/>
      <c r="VH2470" s="121"/>
      <c r="VI2470" s="121"/>
      <c r="VJ2470" s="121"/>
      <c r="VK2470" s="121"/>
      <c r="VL2470" s="121"/>
      <c r="VM2470" s="121"/>
      <c r="VN2470" s="121"/>
      <c r="VO2470" s="121"/>
      <c r="VP2470" s="121"/>
      <c r="VQ2470" s="121"/>
      <c r="VR2470" s="121"/>
      <c r="VS2470" s="121"/>
      <c r="VT2470" s="121"/>
      <c r="VU2470" s="121"/>
      <c r="VV2470" s="121"/>
      <c r="VW2470" s="121"/>
      <c r="VX2470" s="121"/>
      <c r="VY2470" s="121"/>
      <c r="VZ2470" s="121"/>
      <c r="WA2470" s="121"/>
      <c r="WB2470" s="121"/>
      <c r="WC2470" s="121"/>
      <c r="WD2470" s="121"/>
      <c r="WE2470" s="121"/>
      <c r="WF2470" s="121"/>
      <c r="WG2470" s="121"/>
      <c r="WH2470" s="121"/>
      <c r="WI2470" s="121"/>
      <c r="WJ2470" s="121"/>
      <c r="WK2470" s="121"/>
      <c r="WL2470" s="121"/>
      <c r="WM2470" s="121"/>
      <c r="WN2470" s="121"/>
      <c r="WO2470" s="121"/>
      <c r="WP2470" s="121"/>
      <c r="WQ2470" s="121"/>
      <c r="WR2470" s="121"/>
      <c r="WS2470" s="121"/>
      <c r="WT2470" s="121"/>
      <c r="WU2470" s="121"/>
      <c r="WV2470" s="121"/>
      <c r="WW2470" s="121"/>
      <c r="WX2470" s="121"/>
      <c r="WY2470" s="121"/>
      <c r="WZ2470" s="121"/>
      <c r="XA2470" s="121"/>
      <c r="XB2470" s="121"/>
      <c r="XC2470" s="121"/>
      <c r="XD2470" s="121"/>
      <c r="XE2470" s="121"/>
      <c r="XF2470" s="121"/>
      <c r="XG2470" s="121"/>
      <c r="XH2470" s="121"/>
      <c r="XI2470" s="121"/>
      <c r="XJ2470" s="121"/>
      <c r="XK2470" s="121"/>
      <c r="XL2470" s="121"/>
      <c r="XM2470" s="121"/>
      <c r="XN2470" s="121"/>
      <c r="XO2470" s="121"/>
      <c r="XP2470" s="121"/>
      <c r="XQ2470" s="121"/>
      <c r="XR2470" s="121"/>
      <c r="XS2470" s="121"/>
      <c r="XT2470" s="121"/>
      <c r="XU2470" s="121"/>
      <c r="XV2470" s="121"/>
      <c r="XW2470" s="121"/>
      <c r="XX2470" s="121"/>
      <c r="XY2470" s="121"/>
      <c r="XZ2470" s="121"/>
      <c r="YA2470" s="121"/>
      <c r="YB2470" s="121"/>
      <c r="YC2470" s="121"/>
      <c r="YD2470" s="121"/>
      <c r="YE2470" s="121"/>
      <c r="YF2470" s="121"/>
      <c r="YG2470" s="121"/>
      <c r="YH2470" s="121"/>
      <c r="YI2470" s="121"/>
      <c r="YJ2470" s="121"/>
      <c r="YK2470" s="121"/>
      <c r="YL2470" s="121"/>
      <c r="YM2470" s="121"/>
      <c r="YN2470" s="121"/>
      <c r="YO2470" s="121"/>
      <c r="YP2470" s="121"/>
      <c r="YQ2470" s="121"/>
      <c r="YR2470" s="121"/>
      <c r="YS2470" s="121"/>
      <c r="YT2470" s="121"/>
      <c r="YU2470" s="121"/>
      <c r="YV2470" s="121"/>
      <c r="YW2470" s="121"/>
      <c r="YX2470" s="121"/>
      <c r="YY2470" s="121"/>
      <c r="YZ2470" s="121"/>
      <c r="ZA2470" s="121"/>
      <c r="ZB2470" s="121"/>
      <c r="ZC2470" s="121"/>
      <c r="ZD2470" s="121"/>
      <c r="ZE2470" s="121"/>
      <c r="ZF2470" s="121"/>
      <c r="ZG2470" s="121"/>
      <c r="ZH2470" s="121"/>
      <c r="ZI2470" s="121"/>
      <c r="ZJ2470" s="121"/>
      <c r="ZK2470" s="121"/>
      <c r="ZL2470" s="121"/>
      <c r="ZM2470" s="121"/>
      <c r="ZN2470" s="121"/>
      <c r="ZO2470" s="121"/>
      <c r="ZP2470" s="121"/>
      <c r="ZQ2470" s="121"/>
      <c r="ZR2470" s="121"/>
      <c r="ZS2470" s="121"/>
      <c r="ZT2470" s="121"/>
      <c r="ZU2470" s="121"/>
      <c r="ZV2470" s="121"/>
      <c r="ZW2470" s="121"/>
      <c r="ZX2470" s="121"/>
      <c r="ZY2470" s="121"/>
      <c r="ZZ2470" s="121"/>
      <c r="AAA2470" s="121"/>
      <c r="AAB2470" s="121"/>
      <c r="AAC2470" s="121"/>
      <c r="AAD2470" s="121"/>
      <c r="AAE2470" s="121"/>
      <c r="AAF2470" s="121"/>
      <c r="AAG2470" s="121"/>
      <c r="AAH2470" s="121"/>
      <c r="AAI2470" s="121"/>
      <c r="AAJ2470" s="121"/>
      <c r="AAK2470" s="121"/>
      <c r="AAL2470" s="121"/>
      <c r="AAM2470" s="121"/>
      <c r="AAN2470" s="121"/>
      <c r="AAO2470" s="121"/>
      <c r="AAP2470" s="121"/>
      <c r="AAQ2470" s="121"/>
      <c r="AAR2470" s="121"/>
      <c r="AAS2470" s="121"/>
      <c r="AAT2470" s="121"/>
      <c r="AAU2470" s="121"/>
      <c r="AAV2470" s="121"/>
      <c r="AAW2470" s="121"/>
      <c r="AAX2470" s="121"/>
      <c r="AAY2470" s="121"/>
      <c r="AAZ2470" s="121"/>
      <c r="ABA2470" s="121"/>
      <c r="ABB2470" s="121"/>
      <c r="ABC2470" s="121"/>
      <c r="ABD2470" s="121"/>
      <c r="ABE2470" s="121"/>
      <c r="ABF2470" s="121"/>
      <c r="ABG2470" s="121"/>
      <c r="ABH2470" s="121"/>
      <c r="ABI2470" s="121"/>
      <c r="ABJ2470" s="121"/>
      <c r="ABK2470" s="121"/>
      <c r="ABL2470" s="121"/>
      <c r="ABM2470" s="121"/>
      <c r="ABN2470" s="121"/>
      <c r="ABO2470" s="121"/>
      <c r="ABP2470" s="121"/>
      <c r="ABQ2470" s="121"/>
      <c r="ABR2470" s="121"/>
      <c r="ABS2470" s="121"/>
      <c r="ABT2470" s="121"/>
      <c r="ABU2470" s="121"/>
      <c r="ABV2470" s="121"/>
      <c r="ABW2470" s="121"/>
      <c r="ABX2470" s="121"/>
      <c r="ABY2470" s="121"/>
      <c r="ABZ2470" s="121"/>
      <c r="ACA2470" s="121"/>
      <c r="ACB2470" s="121"/>
      <c r="ACC2470" s="121"/>
      <c r="ACD2470" s="121"/>
      <c r="ACE2470" s="121"/>
      <c r="ACF2470" s="121"/>
      <c r="ACG2470" s="121"/>
      <c r="ACH2470" s="121"/>
      <c r="ACI2470" s="121"/>
      <c r="ACJ2470" s="121"/>
      <c r="ACK2470" s="121"/>
      <c r="ACL2470" s="121"/>
      <c r="ACM2470" s="121"/>
      <c r="ACN2470" s="121"/>
      <c r="ACO2470" s="121"/>
      <c r="ACP2470" s="121"/>
      <c r="ACQ2470" s="121"/>
      <c r="ACR2470" s="121"/>
      <c r="ACS2470" s="121"/>
      <c r="ACT2470" s="121"/>
      <c r="ACU2470" s="121"/>
      <c r="ACV2470" s="121"/>
      <c r="ACW2470" s="121"/>
      <c r="ACX2470" s="121"/>
      <c r="ACY2470" s="121"/>
      <c r="ACZ2470" s="121"/>
      <c r="ADA2470" s="121"/>
      <c r="ADB2470" s="121"/>
      <c r="ADC2470" s="121"/>
      <c r="ADD2470" s="121"/>
      <c r="ADE2470" s="121"/>
      <c r="ADF2470" s="121"/>
      <c r="ADG2470" s="121"/>
      <c r="ADH2470" s="121"/>
      <c r="ADI2470" s="121"/>
      <c r="ADJ2470" s="121"/>
      <c r="ADK2470" s="121"/>
      <c r="ADL2470" s="121"/>
      <c r="ADM2470" s="121"/>
      <c r="ADN2470" s="121"/>
      <c r="ADO2470" s="121"/>
      <c r="ADP2470" s="121"/>
      <c r="ADQ2470" s="121"/>
      <c r="ADR2470" s="121"/>
      <c r="ADS2470" s="121"/>
      <c r="ADT2470" s="121"/>
      <c r="ADU2470" s="121"/>
      <c r="ADV2470" s="121"/>
      <c r="ADW2470" s="121"/>
      <c r="ADX2470" s="121"/>
      <c r="ADY2470" s="121"/>
      <c r="ADZ2470" s="121"/>
      <c r="AEA2470" s="121"/>
      <c r="AEB2470" s="121"/>
      <c r="AEC2470" s="121"/>
      <c r="AED2470" s="121"/>
      <c r="AEE2470" s="121"/>
      <c r="AEF2470" s="121"/>
      <c r="AEG2470" s="121"/>
      <c r="AEH2470" s="121"/>
      <c r="AEI2470" s="121"/>
      <c r="AEJ2470" s="121"/>
      <c r="AEK2470" s="121"/>
      <c r="AEL2470" s="121"/>
      <c r="AEM2470" s="121"/>
      <c r="AEN2470" s="121"/>
      <c r="AEO2470" s="121"/>
      <c r="AEP2470" s="121"/>
      <c r="AEQ2470" s="121"/>
      <c r="AER2470" s="121"/>
      <c r="AES2470" s="121"/>
      <c r="AET2470" s="121"/>
      <c r="AEU2470" s="121"/>
      <c r="AEV2470" s="121"/>
      <c r="AEW2470" s="121"/>
      <c r="AEX2470" s="121"/>
      <c r="AEY2470" s="121"/>
      <c r="AEZ2470" s="121"/>
      <c r="AFA2470" s="121"/>
      <c r="AFB2470" s="121"/>
      <c r="AFC2470" s="121"/>
      <c r="AFD2470" s="121"/>
      <c r="AFE2470" s="121"/>
      <c r="AFF2470" s="121"/>
      <c r="AFG2470" s="121"/>
      <c r="AFH2470" s="121"/>
      <c r="AFI2470" s="121"/>
      <c r="AFJ2470" s="121"/>
      <c r="AFK2470" s="121"/>
      <c r="AFL2470" s="121"/>
      <c r="AFM2470" s="121"/>
      <c r="AFN2470" s="121"/>
      <c r="AFO2470" s="121"/>
      <c r="AFP2470" s="121"/>
      <c r="AFQ2470" s="121"/>
      <c r="AFR2470" s="121"/>
      <c r="AFS2470" s="121"/>
      <c r="AFT2470" s="121"/>
      <c r="AFU2470" s="121"/>
      <c r="AFV2470" s="121"/>
      <c r="AFW2470" s="121"/>
      <c r="AFX2470" s="121"/>
      <c r="AFY2470" s="121"/>
      <c r="AFZ2470" s="121"/>
      <c r="AGA2470" s="121"/>
      <c r="AGB2470" s="121"/>
      <c r="AGC2470" s="121"/>
      <c r="AGD2470" s="121"/>
      <c r="AGE2470" s="121"/>
      <c r="AGF2470" s="121"/>
      <c r="AGG2470" s="121"/>
      <c r="AGH2470" s="121"/>
      <c r="AGI2470" s="121"/>
      <c r="AGJ2470" s="121"/>
      <c r="AGK2470" s="121"/>
      <c r="AGL2470" s="121"/>
      <c r="AGM2470" s="121"/>
      <c r="AGN2470" s="121"/>
      <c r="AGO2470" s="121"/>
      <c r="AGP2470" s="121"/>
      <c r="AGQ2470" s="121"/>
      <c r="AGR2470" s="121"/>
      <c r="AGS2470" s="121"/>
      <c r="AGT2470" s="121"/>
      <c r="AGU2470" s="121"/>
      <c r="AGV2470" s="121"/>
      <c r="AGW2470" s="121"/>
      <c r="AGX2470" s="121"/>
      <c r="AGY2470" s="121"/>
      <c r="AGZ2470" s="121"/>
      <c r="AHA2470" s="121"/>
      <c r="AHB2470" s="121"/>
      <c r="AHC2470" s="121"/>
      <c r="AHD2470" s="121"/>
      <c r="AHE2470" s="121"/>
      <c r="AHF2470" s="121"/>
      <c r="AHG2470" s="121"/>
      <c r="AHH2470" s="121"/>
      <c r="AHI2470" s="121"/>
      <c r="AHJ2470" s="121"/>
      <c r="AHK2470" s="121"/>
      <c r="AHL2470" s="121"/>
      <c r="AHM2470" s="121"/>
      <c r="AHN2470" s="121"/>
      <c r="AHO2470" s="121"/>
      <c r="AHP2470" s="121"/>
      <c r="AHQ2470" s="121"/>
      <c r="AHR2470" s="121"/>
      <c r="AHS2470" s="121"/>
      <c r="AHT2470" s="121"/>
      <c r="AHU2470" s="121"/>
      <c r="AHV2470" s="121"/>
      <c r="AHW2470" s="121"/>
      <c r="AHX2470" s="121"/>
      <c r="AHY2470" s="121"/>
      <c r="AHZ2470" s="121"/>
      <c r="AIA2470" s="121"/>
      <c r="AIB2470" s="121"/>
      <c r="AIC2470" s="121"/>
      <c r="AID2470" s="121"/>
      <c r="AIE2470" s="121"/>
      <c r="AIF2470" s="121"/>
      <c r="AIG2470" s="121"/>
      <c r="AIH2470" s="121"/>
      <c r="AII2470" s="121"/>
      <c r="AIJ2470" s="121"/>
      <c r="AIK2470" s="121"/>
      <c r="AIL2470" s="121"/>
      <c r="AIM2470" s="121"/>
      <c r="AIN2470" s="121"/>
      <c r="AIO2470" s="121"/>
      <c r="AIP2470" s="121"/>
      <c r="AIQ2470" s="121"/>
      <c r="AIR2470" s="121"/>
      <c r="AIS2470" s="121"/>
      <c r="AIT2470" s="121"/>
      <c r="AIU2470" s="121"/>
      <c r="AIV2470" s="121"/>
      <c r="AIW2470" s="121"/>
      <c r="AIX2470" s="121"/>
      <c r="AIY2470" s="121"/>
      <c r="AIZ2470" s="121"/>
      <c r="AJA2470" s="121"/>
      <c r="AJB2470" s="121"/>
      <c r="AJC2470" s="121"/>
      <c r="AJD2470" s="121"/>
      <c r="AJE2470" s="121"/>
      <c r="AJF2470" s="121"/>
      <c r="AJG2470" s="121"/>
      <c r="AJH2470" s="121"/>
      <c r="AJI2470" s="121"/>
      <c r="AJJ2470" s="121"/>
      <c r="AJK2470" s="121"/>
      <c r="AJL2470" s="121"/>
      <c r="AJM2470" s="121"/>
      <c r="AJN2470" s="121"/>
      <c r="AJO2470" s="121"/>
      <c r="AJP2470" s="121"/>
      <c r="AJQ2470" s="121"/>
      <c r="AJR2470" s="121"/>
      <c r="AJS2470" s="121"/>
      <c r="AJT2470" s="121"/>
      <c r="AJU2470" s="121"/>
      <c r="AJV2470" s="121"/>
      <c r="AJW2470" s="121"/>
      <c r="AJX2470" s="121"/>
      <c r="AJY2470" s="121"/>
      <c r="AJZ2470" s="121"/>
      <c r="AKA2470" s="121"/>
      <c r="AKB2470" s="121"/>
      <c r="AKC2470" s="121"/>
      <c r="AKD2470" s="121"/>
      <c r="AKE2470" s="121"/>
      <c r="AKF2470" s="121"/>
      <c r="AKG2470" s="121"/>
      <c r="AKH2470" s="121"/>
      <c r="AKI2470" s="121"/>
      <c r="AKJ2470" s="121"/>
      <c r="AKK2470" s="121"/>
      <c r="AKL2470" s="121"/>
      <c r="AKM2470" s="121"/>
      <c r="AKN2470" s="121"/>
      <c r="AKO2470" s="121"/>
      <c r="AKP2470" s="121"/>
      <c r="AKQ2470" s="121"/>
      <c r="AKR2470" s="121"/>
      <c r="AKS2470" s="121"/>
      <c r="AKT2470" s="121"/>
      <c r="AKU2470" s="121"/>
      <c r="AKV2470" s="121"/>
      <c r="AKW2470" s="121"/>
      <c r="AKX2470" s="121"/>
      <c r="AKY2470" s="121"/>
      <c r="AKZ2470" s="121"/>
      <c r="ALA2470" s="121"/>
      <c r="ALB2470" s="121"/>
      <c r="ALC2470" s="121"/>
      <c r="ALD2470" s="121"/>
      <c r="ALE2470" s="121"/>
      <c r="ALF2470" s="121"/>
      <c r="ALG2470" s="121"/>
      <c r="ALH2470" s="121"/>
      <c r="ALI2470" s="121"/>
      <c r="ALJ2470" s="121"/>
      <c r="ALK2470" s="121"/>
      <c r="ALL2470" s="121"/>
      <c r="ALM2470" s="121"/>
      <c r="ALN2470" s="121"/>
      <c r="ALO2470" s="121"/>
      <c r="ALP2470" s="121"/>
      <c r="ALQ2470" s="121"/>
      <c r="ALR2470" s="121"/>
      <c r="ALS2470" s="121"/>
      <c r="ALT2470" s="121"/>
      <c r="ALU2470" s="121"/>
      <c r="ALV2470" s="121"/>
      <c r="ALW2470" s="121"/>
      <c r="ALX2470" s="121"/>
      <c r="ALY2470" s="121"/>
      <c r="ALZ2470" s="121"/>
      <c r="AMA2470" s="121"/>
      <c r="AMB2470" s="121"/>
      <c r="AMC2470" s="121"/>
      <c r="AMD2470" s="121"/>
      <c r="AME2470" s="121"/>
      <c r="AMF2470" s="121"/>
      <c r="AMG2470" s="121"/>
      <c r="AMH2470" s="121"/>
      <c r="AMI2470" s="121"/>
      <c r="AMJ2470" s="121"/>
      <c r="AMK2470" s="121"/>
    </row>
    <row r="2471" spans="1:1025" s="108" customFormat="1" ht="64.8">
      <c r="A2471" s="15">
        <v>2468</v>
      </c>
      <c r="B2471" s="16" t="s">
        <v>28</v>
      </c>
      <c r="C2471" s="16" t="s">
        <v>6089</v>
      </c>
      <c r="D2471" s="16" t="s">
        <v>6090</v>
      </c>
      <c r="E2471" s="16" t="s">
        <v>4475</v>
      </c>
      <c r="F2471" s="16" t="s">
        <v>938</v>
      </c>
      <c r="G2471" s="16" t="s">
        <v>948</v>
      </c>
      <c r="H2471" s="16" t="s">
        <v>4476</v>
      </c>
      <c r="I2471" s="16" t="s">
        <v>4477</v>
      </c>
      <c r="J2471" s="16" t="s">
        <v>6094</v>
      </c>
      <c r="K2471" s="16"/>
      <c r="L2471" s="16"/>
      <c r="M2471" s="16"/>
      <c r="N2471" s="121"/>
      <c r="O2471" s="121"/>
      <c r="P2471" s="121"/>
      <c r="Q2471" s="121"/>
      <c r="R2471" s="121"/>
      <c r="S2471" s="121"/>
      <c r="T2471" s="121"/>
      <c r="U2471" s="121"/>
      <c r="V2471" s="121"/>
      <c r="W2471" s="121"/>
      <c r="X2471" s="121"/>
      <c r="Y2471" s="121"/>
      <c r="Z2471" s="121"/>
      <c r="AA2471" s="121"/>
      <c r="AB2471" s="121"/>
      <c r="AC2471" s="121"/>
      <c r="AD2471" s="121"/>
      <c r="AE2471" s="121"/>
      <c r="AF2471" s="121"/>
      <c r="AG2471" s="121"/>
      <c r="AH2471" s="121"/>
      <c r="AI2471" s="121"/>
      <c r="AJ2471" s="121"/>
      <c r="AK2471" s="121"/>
      <c r="AL2471" s="121"/>
      <c r="AM2471" s="121"/>
      <c r="AN2471" s="121"/>
      <c r="AO2471" s="121"/>
      <c r="AP2471" s="121"/>
      <c r="AQ2471" s="121"/>
      <c r="AR2471" s="121"/>
      <c r="AS2471" s="121"/>
      <c r="AT2471" s="121"/>
      <c r="AU2471" s="121"/>
      <c r="AV2471" s="121"/>
      <c r="AW2471" s="121"/>
      <c r="AX2471" s="121"/>
      <c r="AY2471" s="121"/>
      <c r="AZ2471" s="121"/>
      <c r="BA2471" s="121"/>
      <c r="BB2471" s="121"/>
      <c r="BC2471" s="121"/>
      <c r="BD2471" s="121"/>
      <c r="BE2471" s="121"/>
      <c r="BF2471" s="121"/>
      <c r="BG2471" s="121"/>
      <c r="BH2471" s="121"/>
      <c r="BI2471" s="121"/>
      <c r="BJ2471" s="121"/>
      <c r="BK2471" s="121"/>
      <c r="BL2471" s="121"/>
      <c r="BM2471" s="121"/>
      <c r="BN2471" s="121"/>
      <c r="BO2471" s="121"/>
      <c r="BP2471" s="121"/>
      <c r="BQ2471" s="121"/>
      <c r="BR2471" s="121"/>
      <c r="BS2471" s="121"/>
      <c r="BT2471" s="121"/>
      <c r="BU2471" s="121"/>
      <c r="BV2471" s="121"/>
      <c r="BW2471" s="121"/>
      <c r="BX2471" s="121"/>
      <c r="BY2471" s="121"/>
      <c r="BZ2471" s="121"/>
      <c r="CA2471" s="121"/>
      <c r="CB2471" s="121"/>
      <c r="CC2471" s="121"/>
      <c r="CD2471" s="121"/>
      <c r="CE2471" s="121"/>
      <c r="CF2471" s="121"/>
      <c r="CG2471" s="121"/>
      <c r="CH2471" s="121"/>
      <c r="CI2471" s="121"/>
      <c r="CJ2471" s="121"/>
      <c r="CK2471" s="121"/>
      <c r="CL2471" s="121"/>
      <c r="CM2471" s="121"/>
      <c r="CN2471" s="121"/>
      <c r="CO2471" s="121"/>
      <c r="CP2471" s="121"/>
      <c r="CQ2471" s="121"/>
      <c r="CR2471" s="121"/>
      <c r="CS2471" s="121"/>
      <c r="CT2471" s="121"/>
      <c r="CU2471" s="121"/>
      <c r="CV2471" s="121"/>
      <c r="CW2471" s="121"/>
      <c r="CX2471" s="121"/>
      <c r="CY2471" s="121"/>
      <c r="CZ2471" s="121"/>
      <c r="DA2471" s="121"/>
      <c r="DB2471" s="121"/>
      <c r="DC2471" s="121"/>
      <c r="DD2471" s="121"/>
      <c r="DE2471" s="121"/>
      <c r="DF2471" s="121"/>
      <c r="DG2471" s="121"/>
      <c r="DH2471" s="121"/>
      <c r="DI2471" s="121"/>
      <c r="DJ2471" s="121"/>
      <c r="DK2471" s="121"/>
      <c r="DL2471" s="121"/>
      <c r="DM2471" s="121"/>
      <c r="DN2471" s="121"/>
      <c r="DO2471" s="121"/>
      <c r="DP2471" s="121"/>
      <c r="DQ2471" s="121"/>
      <c r="DR2471" s="121"/>
      <c r="DS2471" s="121"/>
      <c r="DT2471" s="121"/>
      <c r="DU2471" s="121"/>
      <c r="DV2471" s="121"/>
      <c r="DW2471" s="121"/>
      <c r="DX2471" s="121"/>
      <c r="DY2471" s="121"/>
      <c r="DZ2471" s="121"/>
      <c r="EA2471" s="121"/>
      <c r="EB2471" s="121"/>
      <c r="EC2471" s="121"/>
      <c r="ED2471" s="121"/>
      <c r="EE2471" s="121"/>
      <c r="EF2471" s="121"/>
      <c r="EG2471" s="121"/>
      <c r="EH2471" s="121"/>
      <c r="EI2471" s="121"/>
      <c r="EJ2471" s="121"/>
      <c r="EK2471" s="121"/>
      <c r="EL2471" s="121"/>
      <c r="EM2471" s="121"/>
      <c r="EN2471" s="121"/>
      <c r="EO2471" s="121"/>
      <c r="EP2471" s="121"/>
      <c r="EQ2471" s="121"/>
      <c r="ER2471" s="121"/>
      <c r="ES2471" s="121"/>
      <c r="ET2471" s="121"/>
      <c r="EU2471" s="121"/>
      <c r="EV2471" s="121"/>
      <c r="EW2471" s="121"/>
      <c r="EX2471" s="121"/>
      <c r="EY2471" s="121"/>
      <c r="EZ2471" s="121"/>
      <c r="FA2471" s="121"/>
      <c r="FB2471" s="121"/>
      <c r="FC2471" s="121"/>
      <c r="FD2471" s="121"/>
      <c r="FE2471" s="121"/>
      <c r="FF2471" s="121"/>
      <c r="FG2471" s="121"/>
      <c r="FH2471" s="121"/>
      <c r="FI2471" s="121"/>
      <c r="FJ2471" s="121"/>
      <c r="FK2471" s="121"/>
      <c r="FL2471" s="121"/>
      <c r="FM2471" s="121"/>
      <c r="FN2471" s="121"/>
      <c r="FO2471" s="121"/>
      <c r="FP2471" s="121"/>
      <c r="FQ2471" s="121"/>
      <c r="FR2471" s="121"/>
      <c r="FS2471" s="121"/>
      <c r="FT2471" s="121"/>
      <c r="FU2471" s="121"/>
      <c r="FV2471" s="121"/>
      <c r="FW2471" s="121"/>
      <c r="FX2471" s="121"/>
      <c r="FY2471" s="121"/>
      <c r="FZ2471" s="121"/>
      <c r="GA2471" s="121"/>
      <c r="GB2471" s="121"/>
      <c r="GC2471" s="121"/>
      <c r="GD2471" s="121"/>
      <c r="GE2471" s="121"/>
      <c r="GF2471" s="121"/>
      <c r="GG2471" s="121"/>
      <c r="GH2471" s="121"/>
      <c r="GI2471" s="121"/>
      <c r="GJ2471" s="121"/>
      <c r="GK2471" s="121"/>
      <c r="GL2471" s="121"/>
      <c r="GM2471" s="121"/>
      <c r="GN2471" s="121"/>
      <c r="GO2471" s="121"/>
      <c r="GP2471" s="121"/>
      <c r="GQ2471" s="121"/>
      <c r="GR2471" s="121"/>
      <c r="GS2471" s="121"/>
      <c r="GT2471" s="121"/>
      <c r="GU2471" s="121"/>
      <c r="GV2471" s="121"/>
      <c r="GW2471" s="121"/>
      <c r="GX2471" s="121"/>
      <c r="GY2471" s="121"/>
      <c r="GZ2471" s="121"/>
      <c r="HA2471" s="121"/>
      <c r="HB2471" s="121"/>
      <c r="HC2471" s="121"/>
      <c r="HD2471" s="121"/>
      <c r="HE2471" s="121"/>
      <c r="HF2471" s="121"/>
      <c r="HG2471" s="121"/>
      <c r="HH2471" s="121"/>
      <c r="HI2471" s="121"/>
      <c r="HJ2471" s="121"/>
      <c r="HK2471" s="121"/>
      <c r="HL2471" s="121"/>
      <c r="HM2471" s="121"/>
      <c r="HN2471" s="121"/>
      <c r="HO2471" s="121"/>
      <c r="HP2471" s="121"/>
      <c r="HQ2471" s="121"/>
      <c r="HR2471" s="121"/>
      <c r="HS2471" s="121"/>
      <c r="HT2471" s="121"/>
      <c r="HU2471" s="121"/>
      <c r="HV2471" s="121"/>
      <c r="HW2471" s="121"/>
      <c r="HX2471" s="121"/>
      <c r="HY2471" s="121"/>
      <c r="HZ2471" s="121"/>
      <c r="IA2471" s="121"/>
      <c r="IB2471" s="121"/>
      <c r="IC2471" s="121"/>
      <c r="ID2471" s="121"/>
      <c r="IE2471" s="121"/>
      <c r="IF2471" s="121"/>
      <c r="IG2471" s="121"/>
      <c r="IH2471" s="121"/>
      <c r="II2471" s="121"/>
      <c r="IJ2471" s="121"/>
      <c r="IK2471" s="121"/>
      <c r="IL2471" s="121"/>
      <c r="IM2471" s="121"/>
      <c r="IN2471" s="121"/>
      <c r="IO2471" s="121"/>
      <c r="IP2471" s="121"/>
      <c r="IQ2471" s="121"/>
      <c r="IR2471" s="121"/>
      <c r="IS2471" s="121"/>
      <c r="IT2471" s="121"/>
      <c r="IU2471" s="121"/>
      <c r="IV2471" s="121"/>
      <c r="IW2471" s="121"/>
      <c r="IX2471" s="121"/>
      <c r="IY2471" s="121"/>
      <c r="IZ2471" s="121"/>
      <c r="JA2471" s="121"/>
      <c r="JB2471" s="121"/>
      <c r="JC2471" s="121"/>
      <c r="JD2471" s="121"/>
      <c r="JE2471" s="121"/>
      <c r="JF2471" s="121"/>
      <c r="JG2471" s="121"/>
      <c r="JH2471" s="121"/>
      <c r="JI2471" s="121"/>
      <c r="JJ2471" s="121"/>
      <c r="JK2471" s="121"/>
      <c r="JL2471" s="121"/>
      <c r="JM2471" s="121"/>
      <c r="JN2471" s="121"/>
      <c r="JO2471" s="121"/>
      <c r="JP2471" s="121"/>
      <c r="JQ2471" s="121"/>
      <c r="JR2471" s="121"/>
      <c r="JS2471" s="121"/>
      <c r="JT2471" s="121"/>
      <c r="JU2471" s="121"/>
      <c r="JV2471" s="121"/>
      <c r="JW2471" s="121"/>
      <c r="JX2471" s="121"/>
      <c r="JY2471" s="121"/>
      <c r="JZ2471" s="121"/>
      <c r="KA2471" s="121"/>
      <c r="KB2471" s="121"/>
      <c r="KC2471" s="121"/>
      <c r="KD2471" s="121"/>
      <c r="KE2471" s="121"/>
      <c r="KF2471" s="121"/>
      <c r="KG2471" s="121"/>
      <c r="KH2471" s="121"/>
      <c r="KI2471" s="121"/>
      <c r="KJ2471" s="121"/>
      <c r="KK2471" s="121"/>
      <c r="KL2471" s="121"/>
      <c r="KM2471" s="121"/>
      <c r="KN2471" s="121"/>
      <c r="KO2471" s="121"/>
      <c r="KP2471" s="121"/>
      <c r="KQ2471" s="121"/>
      <c r="KR2471" s="121"/>
      <c r="KS2471" s="121"/>
      <c r="KT2471" s="121"/>
      <c r="KU2471" s="121"/>
      <c r="KV2471" s="121"/>
      <c r="KW2471" s="121"/>
      <c r="KX2471" s="121"/>
      <c r="KY2471" s="121"/>
      <c r="KZ2471" s="121"/>
      <c r="LA2471" s="121"/>
      <c r="LB2471" s="121"/>
      <c r="LC2471" s="121"/>
      <c r="LD2471" s="121"/>
      <c r="LE2471" s="121"/>
      <c r="LF2471" s="121"/>
      <c r="LG2471" s="121"/>
      <c r="LH2471" s="121"/>
      <c r="LI2471" s="121"/>
      <c r="LJ2471" s="121"/>
      <c r="LK2471" s="121"/>
      <c r="LL2471" s="121"/>
      <c r="LM2471" s="121"/>
      <c r="LN2471" s="121"/>
      <c r="LO2471" s="121"/>
      <c r="LP2471" s="121"/>
      <c r="LQ2471" s="121"/>
      <c r="LR2471" s="121"/>
      <c r="LS2471" s="121"/>
      <c r="LT2471" s="121"/>
      <c r="LU2471" s="121"/>
      <c r="LV2471" s="121"/>
      <c r="LW2471" s="121"/>
      <c r="LX2471" s="121"/>
      <c r="LY2471" s="121"/>
      <c r="LZ2471" s="121"/>
      <c r="MA2471" s="121"/>
      <c r="MB2471" s="121"/>
      <c r="MC2471" s="121"/>
      <c r="MD2471" s="121"/>
      <c r="ME2471" s="121"/>
      <c r="MF2471" s="121"/>
      <c r="MG2471" s="121"/>
      <c r="MH2471" s="121"/>
      <c r="MI2471" s="121"/>
      <c r="MJ2471" s="121"/>
      <c r="MK2471" s="121"/>
      <c r="ML2471" s="121"/>
      <c r="MM2471" s="121"/>
      <c r="MN2471" s="121"/>
      <c r="MO2471" s="121"/>
      <c r="MP2471" s="121"/>
      <c r="MQ2471" s="121"/>
      <c r="MR2471" s="121"/>
      <c r="MS2471" s="121"/>
      <c r="MT2471" s="121"/>
      <c r="MU2471" s="121"/>
      <c r="MV2471" s="121"/>
      <c r="MW2471" s="121"/>
      <c r="MX2471" s="121"/>
      <c r="MY2471" s="121"/>
      <c r="MZ2471" s="121"/>
      <c r="NA2471" s="121"/>
      <c r="NB2471" s="121"/>
      <c r="NC2471" s="121"/>
      <c r="ND2471" s="121"/>
      <c r="NE2471" s="121"/>
      <c r="NF2471" s="121"/>
      <c r="NG2471" s="121"/>
      <c r="NH2471" s="121"/>
      <c r="NI2471" s="121"/>
      <c r="NJ2471" s="121"/>
      <c r="NK2471" s="121"/>
      <c r="NL2471" s="121"/>
      <c r="NM2471" s="121"/>
      <c r="NN2471" s="121"/>
      <c r="NO2471" s="121"/>
      <c r="NP2471" s="121"/>
      <c r="NQ2471" s="121"/>
      <c r="NR2471" s="121"/>
      <c r="NS2471" s="121"/>
      <c r="NT2471" s="121"/>
      <c r="NU2471" s="121"/>
      <c r="NV2471" s="121"/>
      <c r="NW2471" s="121"/>
      <c r="NX2471" s="121"/>
      <c r="NY2471" s="121"/>
      <c r="NZ2471" s="121"/>
      <c r="OA2471" s="121"/>
      <c r="OB2471" s="121"/>
      <c r="OC2471" s="121"/>
      <c r="OD2471" s="121"/>
      <c r="OE2471" s="121"/>
      <c r="OF2471" s="121"/>
      <c r="OG2471" s="121"/>
      <c r="OH2471" s="121"/>
      <c r="OI2471" s="121"/>
      <c r="OJ2471" s="121"/>
      <c r="OK2471" s="121"/>
      <c r="OL2471" s="121"/>
      <c r="OM2471" s="121"/>
      <c r="ON2471" s="121"/>
      <c r="OO2471" s="121"/>
      <c r="OP2471" s="121"/>
      <c r="OQ2471" s="121"/>
      <c r="OR2471" s="121"/>
      <c r="OS2471" s="121"/>
      <c r="OT2471" s="121"/>
      <c r="OU2471" s="121"/>
      <c r="OV2471" s="121"/>
      <c r="OW2471" s="121"/>
      <c r="OX2471" s="121"/>
      <c r="OY2471" s="121"/>
      <c r="OZ2471" s="121"/>
      <c r="PA2471" s="121"/>
      <c r="PB2471" s="121"/>
      <c r="PC2471" s="121"/>
      <c r="PD2471" s="121"/>
      <c r="PE2471" s="121"/>
      <c r="PF2471" s="121"/>
      <c r="PG2471" s="121"/>
      <c r="PH2471" s="121"/>
      <c r="PI2471" s="121"/>
      <c r="PJ2471" s="121"/>
      <c r="PK2471" s="121"/>
      <c r="PL2471" s="121"/>
      <c r="PM2471" s="121"/>
      <c r="PN2471" s="121"/>
      <c r="PO2471" s="121"/>
      <c r="PP2471" s="121"/>
      <c r="PQ2471" s="121"/>
      <c r="PR2471" s="121"/>
      <c r="PS2471" s="121"/>
      <c r="PT2471" s="121"/>
      <c r="PU2471" s="121"/>
      <c r="PV2471" s="121"/>
      <c r="PW2471" s="121"/>
      <c r="PX2471" s="121"/>
      <c r="PY2471" s="121"/>
      <c r="PZ2471" s="121"/>
      <c r="QA2471" s="121"/>
      <c r="QB2471" s="121"/>
      <c r="QC2471" s="121"/>
      <c r="QD2471" s="121"/>
      <c r="QE2471" s="121"/>
      <c r="QF2471" s="121"/>
      <c r="QG2471" s="121"/>
      <c r="QH2471" s="121"/>
      <c r="QI2471" s="121"/>
      <c r="QJ2471" s="121"/>
      <c r="QK2471" s="121"/>
      <c r="QL2471" s="121"/>
      <c r="QM2471" s="121"/>
      <c r="QN2471" s="121"/>
      <c r="QO2471" s="121"/>
      <c r="QP2471" s="121"/>
      <c r="QQ2471" s="121"/>
      <c r="QR2471" s="121"/>
      <c r="QS2471" s="121"/>
      <c r="QT2471" s="121"/>
      <c r="QU2471" s="121"/>
      <c r="QV2471" s="121"/>
      <c r="QW2471" s="121"/>
      <c r="QX2471" s="121"/>
      <c r="QY2471" s="121"/>
      <c r="QZ2471" s="121"/>
      <c r="RA2471" s="121"/>
      <c r="RB2471" s="121"/>
      <c r="RC2471" s="121"/>
      <c r="RD2471" s="121"/>
      <c r="RE2471" s="121"/>
      <c r="RF2471" s="121"/>
      <c r="RG2471" s="121"/>
      <c r="RH2471" s="121"/>
      <c r="RI2471" s="121"/>
      <c r="RJ2471" s="121"/>
      <c r="RK2471" s="121"/>
      <c r="RL2471" s="121"/>
      <c r="RM2471" s="121"/>
      <c r="RN2471" s="121"/>
      <c r="RO2471" s="121"/>
      <c r="RP2471" s="121"/>
      <c r="RQ2471" s="121"/>
      <c r="RR2471" s="121"/>
      <c r="RS2471" s="121"/>
      <c r="RT2471" s="121"/>
      <c r="RU2471" s="121"/>
      <c r="RV2471" s="121"/>
      <c r="RW2471" s="121"/>
      <c r="RX2471" s="121"/>
      <c r="RY2471" s="121"/>
      <c r="RZ2471" s="121"/>
      <c r="SA2471" s="121"/>
      <c r="SB2471" s="121"/>
      <c r="SC2471" s="121"/>
      <c r="SD2471" s="121"/>
      <c r="SE2471" s="121"/>
      <c r="SF2471" s="121"/>
      <c r="SG2471" s="121"/>
      <c r="SH2471" s="121"/>
      <c r="SI2471" s="121"/>
      <c r="SJ2471" s="121"/>
      <c r="SK2471" s="121"/>
      <c r="SL2471" s="121"/>
      <c r="SM2471" s="121"/>
      <c r="SN2471" s="121"/>
      <c r="SO2471" s="121"/>
      <c r="SP2471" s="121"/>
      <c r="SQ2471" s="121"/>
      <c r="SR2471" s="121"/>
      <c r="SS2471" s="121"/>
      <c r="ST2471" s="121"/>
      <c r="SU2471" s="121"/>
      <c r="SV2471" s="121"/>
      <c r="SW2471" s="121"/>
      <c r="SX2471" s="121"/>
      <c r="SY2471" s="121"/>
      <c r="SZ2471" s="121"/>
      <c r="TA2471" s="121"/>
      <c r="TB2471" s="121"/>
      <c r="TC2471" s="121"/>
      <c r="TD2471" s="121"/>
      <c r="TE2471" s="121"/>
      <c r="TF2471" s="121"/>
      <c r="TG2471" s="121"/>
      <c r="TH2471" s="121"/>
      <c r="TI2471" s="121"/>
      <c r="TJ2471" s="121"/>
      <c r="TK2471" s="121"/>
      <c r="TL2471" s="121"/>
      <c r="TM2471" s="121"/>
      <c r="TN2471" s="121"/>
      <c r="TO2471" s="121"/>
      <c r="TP2471" s="121"/>
      <c r="TQ2471" s="121"/>
      <c r="TR2471" s="121"/>
      <c r="TS2471" s="121"/>
      <c r="TT2471" s="121"/>
      <c r="TU2471" s="121"/>
      <c r="TV2471" s="121"/>
      <c r="TW2471" s="121"/>
      <c r="TX2471" s="121"/>
      <c r="TY2471" s="121"/>
      <c r="TZ2471" s="121"/>
      <c r="UA2471" s="121"/>
      <c r="UB2471" s="121"/>
      <c r="UC2471" s="121"/>
      <c r="UD2471" s="121"/>
      <c r="UE2471" s="121"/>
      <c r="UF2471" s="121"/>
      <c r="UG2471" s="121"/>
      <c r="UH2471" s="121"/>
      <c r="UI2471" s="121"/>
      <c r="UJ2471" s="121"/>
      <c r="UK2471" s="121"/>
      <c r="UL2471" s="121"/>
      <c r="UM2471" s="121"/>
      <c r="UN2471" s="121"/>
      <c r="UO2471" s="121"/>
      <c r="UP2471" s="121"/>
      <c r="UQ2471" s="121"/>
      <c r="UR2471" s="121"/>
      <c r="US2471" s="121"/>
      <c r="UT2471" s="121"/>
      <c r="UU2471" s="121"/>
      <c r="UV2471" s="121"/>
      <c r="UW2471" s="121"/>
      <c r="UX2471" s="121"/>
      <c r="UY2471" s="121"/>
      <c r="UZ2471" s="121"/>
      <c r="VA2471" s="121"/>
      <c r="VB2471" s="121"/>
      <c r="VC2471" s="121"/>
      <c r="VD2471" s="121"/>
      <c r="VE2471" s="121"/>
      <c r="VF2471" s="121"/>
      <c r="VG2471" s="121"/>
      <c r="VH2471" s="121"/>
      <c r="VI2471" s="121"/>
      <c r="VJ2471" s="121"/>
      <c r="VK2471" s="121"/>
      <c r="VL2471" s="121"/>
      <c r="VM2471" s="121"/>
      <c r="VN2471" s="121"/>
      <c r="VO2471" s="121"/>
      <c r="VP2471" s="121"/>
      <c r="VQ2471" s="121"/>
      <c r="VR2471" s="121"/>
      <c r="VS2471" s="121"/>
      <c r="VT2471" s="121"/>
      <c r="VU2471" s="121"/>
      <c r="VV2471" s="121"/>
      <c r="VW2471" s="121"/>
      <c r="VX2471" s="121"/>
      <c r="VY2471" s="121"/>
      <c r="VZ2471" s="121"/>
      <c r="WA2471" s="121"/>
      <c r="WB2471" s="121"/>
      <c r="WC2471" s="121"/>
      <c r="WD2471" s="121"/>
      <c r="WE2471" s="121"/>
      <c r="WF2471" s="121"/>
      <c r="WG2471" s="121"/>
      <c r="WH2471" s="121"/>
      <c r="WI2471" s="121"/>
      <c r="WJ2471" s="121"/>
      <c r="WK2471" s="121"/>
      <c r="WL2471" s="121"/>
      <c r="WM2471" s="121"/>
      <c r="WN2471" s="121"/>
      <c r="WO2471" s="121"/>
      <c r="WP2471" s="121"/>
      <c r="WQ2471" s="121"/>
      <c r="WR2471" s="121"/>
      <c r="WS2471" s="121"/>
      <c r="WT2471" s="121"/>
      <c r="WU2471" s="121"/>
      <c r="WV2471" s="121"/>
      <c r="WW2471" s="121"/>
      <c r="WX2471" s="121"/>
      <c r="WY2471" s="121"/>
      <c r="WZ2471" s="121"/>
      <c r="XA2471" s="121"/>
      <c r="XB2471" s="121"/>
      <c r="XC2471" s="121"/>
      <c r="XD2471" s="121"/>
      <c r="XE2471" s="121"/>
      <c r="XF2471" s="121"/>
      <c r="XG2471" s="121"/>
      <c r="XH2471" s="121"/>
      <c r="XI2471" s="121"/>
      <c r="XJ2471" s="121"/>
      <c r="XK2471" s="121"/>
      <c r="XL2471" s="121"/>
      <c r="XM2471" s="121"/>
      <c r="XN2471" s="121"/>
      <c r="XO2471" s="121"/>
      <c r="XP2471" s="121"/>
      <c r="XQ2471" s="121"/>
      <c r="XR2471" s="121"/>
      <c r="XS2471" s="121"/>
      <c r="XT2471" s="121"/>
      <c r="XU2471" s="121"/>
      <c r="XV2471" s="121"/>
      <c r="XW2471" s="121"/>
      <c r="XX2471" s="121"/>
      <c r="XY2471" s="121"/>
      <c r="XZ2471" s="121"/>
      <c r="YA2471" s="121"/>
      <c r="YB2471" s="121"/>
      <c r="YC2471" s="121"/>
      <c r="YD2471" s="121"/>
      <c r="YE2471" s="121"/>
      <c r="YF2471" s="121"/>
      <c r="YG2471" s="121"/>
      <c r="YH2471" s="121"/>
      <c r="YI2471" s="121"/>
      <c r="YJ2471" s="121"/>
      <c r="YK2471" s="121"/>
      <c r="YL2471" s="121"/>
      <c r="YM2471" s="121"/>
      <c r="YN2471" s="121"/>
      <c r="YO2471" s="121"/>
      <c r="YP2471" s="121"/>
      <c r="YQ2471" s="121"/>
      <c r="YR2471" s="121"/>
      <c r="YS2471" s="121"/>
      <c r="YT2471" s="121"/>
      <c r="YU2471" s="121"/>
      <c r="YV2471" s="121"/>
      <c r="YW2471" s="121"/>
      <c r="YX2471" s="121"/>
      <c r="YY2471" s="121"/>
      <c r="YZ2471" s="121"/>
      <c r="ZA2471" s="121"/>
      <c r="ZB2471" s="121"/>
      <c r="ZC2471" s="121"/>
      <c r="ZD2471" s="121"/>
      <c r="ZE2471" s="121"/>
      <c r="ZF2471" s="121"/>
      <c r="ZG2471" s="121"/>
      <c r="ZH2471" s="121"/>
      <c r="ZI2471" s="121"/>
      <c r="ZJ2471" s="121"/>
      <c r="ZK2471" s="121"/>
      <c r="ZL2471" s="121"/>
      <c r="ZM2471" s="121"/>
      <c r="ZN2471" s="121"/>
      <c r="ZO2471" s="121"/>
      <c r="ZP2471" s="121"/>
      <c r="ZQ2471" s="121"/>
      <c r="ZR2471" s="121"/>
      <c r="ZS2471" s="121"/>
      <c r="ZT2471" s="121"/>
      <c r="ZU2471" s="121"/>
      <c r="ZV2471" s="121"/>
      <c r="ZW2471" s="121"/>
      <c r="ZX2471" s="121"/>
      <c r="ZY2471" s="121"/>
      <c r="ZZ2471" s="121"/>
      <c r="AAA2471" s="121"/>
      <c r="AAB2471" s="121"/>
      <c r="AAC2471" s="121"/>
      <c r="AAD2471" s="121"/>
      <c r="AAE2471" s="121"/>
      <c r="AAF2471" s="121"/>
      <c r="AAG2471" s="121"/>
      <c r="AAH2471" s="121"/>
      <c r="AAI2471" s="121"/>
      <c r="AAJ2471" s="121"/>
      <c r="AAK2471" s="121"/>
      <c r="AAL2471" s="121"/>
      <c r="AAM2471" s="121"/>
      <c r="AAN2471" s="121"/>
      <c r="AAO2471" s="121"/>
      <c r="AAP2471" s="121"/>
      <c r="AAQ2471" s="121"/>
      <c r="AAR2471" s="121"/>
      <c r="AAS2471" s="121"/>
      <c r="AAT2471" s="121"/>
      <c r="AAU2471" s="121"/>
      <c r="AAV2471" s="121"/>
      <c r="AAW2471" s="121"/>
      <c r="AAX2471" s="121"/>
      <c r="AAY2471" s="121"/>
      <c r="AAZ2471" s="121"/>
      <c r="ABA2471" s="121"/>
      <c r="ABB2471" s="121"/>
      <c r="ABC2471" s="121"/>
      <c r="ABD2471" s="121"/>
      <c r="ABE2471" s="121"/>
      <c r="ABF2471" s="121"/>
      <c r="ABG2471" s="121"/>
      <c r="ABH2471" s="121"/>
      <c r="ABI2471" s="121"/>
      <c r="ABJ2471" s="121"/>
      <c r="ABK2471" s="121"/>
      <c r="ABL2471" s="121"/>
      <c r="ABM2471" s="121"/>
      <c r="ABN2471" s="121"/>
      <c r="ABO2471" s="121"/>
      <c r="ABP2471" s="121"/>
      <c r="ABQ2471" s="121"/>
      <c r="ABR2471" s="121"/>
      <c r="ABS2471" s="121"/>
      <c r="ABT2471" s="121"/>
      <c r="ABU2471" s="121"/>
      <c r="ABV2471" s="121"/>
      <c r="ABW2471" s="121"/>
      <c r="ABX2471" s="121"/>
      <c r="ABY2471" s="121"/>
      <c r="ABZ2471" s="121"/>
      <c r="ACA2471" s="121"/>
      <c r="ACB2471" s="121"/>
      <c r="ACC2471" s="121"/>
      <c r="ACD2471" s="121"/>
      <c r="ACE2471" s="121"/>
      <c r="ACF2471" s="121"/>
      <c r="ACG2471" s="121"/>
      <c r="ACH2471" s="121"/>
      <c r="ACI2471" s="121"/>
      <c r="ACJ2471" s="121"/>
      <c r="ACK2471" s="121"/>
      <c r="ACL2471" s="121"/>
      <c r="ACM2471" s="121"/>
      <c r="ACN2471" s="121"/>
      <c r="ACO2471" s="121"/>
      <c r="ACP2471" s="121"/>
      <c r="ACQ2471" s="121"/>
      <c r="ACR2471" s="121"/>
      <c r="ACS2471" s="121"/>
      <c r="ACT2471" s="121"/>
      <c r="ACU2471" s="121"/>
      <c r="ACV2471" s="121"/>
      <c r="ACW2471" s="121"/>
      <c r="ACX2471" s="121"/>
      <c r="ACY2471" s="121"/>
      <c r="ACZ2471" s="121"/>
      <c r="ADA2471" s="121"/>
      <c r="ADB2471" s="121"/>
      <c r="ADC2471" s="121"/>
      <c r="ADD2471" s="121"/>
      <c r="ADE2471" s="121"/>
      <c r="ADF2471" s="121"/>
      <c r="ADG2471" s="121"/>
      <c r="ADH2471" s="121"/>
      <c r="ADI2471" s="121"/>
      <c r="ADJ2471" s="121"/>
      <c r="ADK2471" s="121"/>
      <c r="ADL2471" s="121"/>
      <c r="ADM2471" s="121"/>
      <c r="ADN2471" s="121"/>
      <c r="ADO2471" s="121"/>
      <c r="ADP2471" s="121"/>
      <c r="ADQ2471" s="121"/>
      <c r="ADR2471" s="121"/>
      <c r="ADS2471" s="121"/>
      <c r="ADT2471" s="121"/>
      <c r="ADU2471" s="121"/>
      <c r="ADV2471" s="121"/>
      <c r="ADW2471" s="121"/>
      <c r="ADX2471" s="121"/>
      <c r="ADY2471" s="121"/>
      <c r="ADZ2471" s="121"/>
      <c r="AEA2471" s="121"/>
      <c r="AEB2471" s="121"/>
      <c r="AEC2471" s="121"/>
      <c r="AED2471" s="121"/>
      <c r="AEE2471" s="121"/>
      <c r="AEF2471" s="121"/>
      <c r="AEG2471" s="121"/>
      <c r="AEH2471" s="121"/>
      <c r="AEI2471" s="121"/>
      <c r="AEJ2471" s="121"/>
      <c r="AEK2471" s="121"/>
      <c r="AEL2471" s="121"/>
      <c r="AEM2471" s="121"/>
      <c r="AEN2471" s="121"/>
      <c r="AEO2471" s="121"/>
      <c r="AEP2471" s="121"/>
      <c r="AEQ2471" s="121"/>
      <c r="AER2471" s="121"/>
      <c r="AES2471" s="121"/>
      <c r="AET2471" s="121"/>
      <c r="AEU2471" s="121"/>
      <c r="AEV2471" s="121"/>
      <c r="AEW2471" s="121"/>
      <c r="AEX2471" s="121"/>
      <c r="AEY2471" s="121"/>
      <c r="AEZ2471" s="121"/>
      <c r="AFA2471" s="121"/>
      <c r="AFB2471" s="121"/>
      <c r="AFC2471" s="121"/>
      <c r="AFD2471" s="121"/>
      <c r="AFE2471" s="121"/>
      <c r="AFF2471" s="121"/>
      <c r="AFG2471" s="121"/>
      <c r="AFH2471" s="121"/>
      <c r="AFI2471" s="121"/>
      <c r="AFJ2471" s="121"/>
      <c r="AFK2471" s="121"/>
      <c r="AFL2471" s="121"/>
      <c r="AFM2471" s="121"/>
      <c r="AFN2471" s="121"/>
      <c r="AFO2471" s="121"/>
      <c r="AFP2471" s="121"/>
      <c r="AFQ2471" s="121"/>
      <c r="AFR2471" s="121"/>
      <c r="AFS2471" s="121"/>
      <c r="AFT2471" s="121"/>
      <c r="AFU2471" s="121"/>
      <c r="AFV2471" s="121"/>
      <c r="AFW2471" s="121"/>
      <c r="AFX2471" s="121"/>
      <c r="AFY2471" s="121"/>
      <c r="AFZ2471" s="121"/>
      <c r="AGA2471" s="121"/>
      <c r="AGB2471" s="121"/>
      <c r="AGC2471" s="121"/>
      <c r="AGD2471" s="121"/>
      <c r="AGE2471" s="121"/>
      <c r="AGF2471" s="121"/>
      <c r="AGG2471" s="121"/>
      <c r="AGH2471" s="121"/>
      <c r="AGI2471" s="121"/>
      <c r="AGJ2471" s="121"/>
      <c r="AGK2471" s="121"/>
      <c r="AGL2471" s="121"/>
      <c r="AGM2471" s="121"/>
      <c r="AGN2471" s="121"/>
      <c r="AGO2471" s="121"/>
      <c r="AGP2471" s="121"/>
      <c r="AGQ2471" s="121"/>
      <c r="AGR2471" s="121"/>
      <c r="AGS2471" s="121"/>
      <c r="AGT2471" s="121"/>
      <c r="AGU2471" s="121"/>
      <c r="AGV2471" s="121"/>
      <c r="AGW2471" s="121"/>
      <c r="AGX2471" s="121"/>
      <c r="AGY2471" s="121"/>
      <c r="AGZ2471" s="121"/>
      <c r="AHA2471" s="121"/>
      <c r="AHB2471" s="121"/>
      <c r="AHC2471" s="121"/>
      <c r="AHD2471" s="121"/>
      <c r="AHE2471" s="121"/>
      <c r="AHF2471" s="121"/>
      <c r="AHG2471" s="121"/>
      <c r="AHH2471" s="121"/>
      <c r="AHI2471" s="121"/>
      <c r="AHJ2471" s="121"/>
      <c r="AHK2471" s="121"/>
      <c r="AHL2471" s="121"/>
      <c r="AHM2471" s="121"/>
      <c r="AHN2471" s="121"/>
      <c r="AHO2471" s="121"/>
      <c r="AHP2471" s="121"/>
      <c r="AHQ2471" s="121"/>
      <c r="AHR2471" s="121"/>
      <c r="AHS2471" s="121"/>
      <c r="AHT2471" s="121"/>
      <c r="AHU2471" s="121"/>
      <c r="AHV2471" s="121"/>
      <c r="AHW2471" s="121"/>
      <c r="AHX2471" s="121"/>
      <c r="AHY2471" s="121"/>
      <c r="AHZ2471" s="121"/>
      <c r="AIA2471" s="121"/>
      <c r="AIB2471" s="121"/>
      <c r="AIC2471" s="121"/>
      <c r="AID2471" s="121"/>
      <c r="AIE2471" s="121"/>
      <c r="AIF2471" s="121"/>
      <c r="AIG2471" s="121"/>
      <c r="AIH2471" s="121"/>
      <c r="AII2471" s="121"/>
      <c r="AIJ2471" s="121"/>
      <c r="AIK2471" s="121"/>
      <c r="AIL2471" s="121"/>
      <c r="AIM2471" s="121"/>
      <c r="AIN2471" s="121"/>
      <c r="AIO2471" s="121"/>
      <c r="AIP2471" s="121"/>
      <c r="AIQ2471" s="121"/>
      <c r="AIR2471" s="121"/>
      <c r="AIS2471" s="121"/>
      <c r="AIT2471" s="121"/>
      <c r="AIU2471" s="121"/>
      <c r="AIV2471" s="121"/>
      <c r="AIW2471" s="121"/>
      <c r="AIX2471" s="121"/>
      <c r="AIY2471" s="121"/>
      <c r="AIZ2471" s="121"/>
      <c r="AJA2471" s="121"/>
      <c r="AJB2471" s="121"/>
      <c r="AJC2471" s="121"/>
      <c r="AJD2471" s="121"/>
      <c r="AJE2471" s="121"/>
      <c r="AJF2471" s="121"/>
      <c r="AJG2471" s="121"/>
      <c r="AJH2471" s="121"/>
      <c r="AJI2471" s="121"/>
      <c r="AJJ2471" s="121"/>
      <c r="AJK2471" s="121"/>
      <c r="AJL2471" s="121"/>
      <c r="AJM2471" s="121"/>
      <c r="AJN2471" s="121"/>
      <c r="AJO2471" s="121"/>
      <c r="AJP2471" s="121"/>
      <c r="AJQ2471" s="121"/>
      <c r="AJR2471" s="121"/>
      <c r="AJS2471" s="121"/>
      <c r="AJT2471" s="121"/>
      <c r="AJU2471" s="121"/>
      <c r="AJV2471" s="121"/>
      <c r="AJW2471" s="121"/>
      <c r="AJX2471" s="121"/>
      <c r="AJY2471" s="121"/>
      <c r="AJZ2471" s="121"/>
      <c r="AKA2471" s="121"/>
      <c r="AKB2471" s="121"/>
      <c r="AKC2471" s="121"/>
      <c r="AKD2471" s="121"/>
      <c r="AKE2471" s="121"/>
      <c r="AKF2471" s="121"/>
      <c r="AKG2471" s="121"/>
      <c r="AKH2471" s="121"/>
      <c r="AKI2471" s="121"/>
      <c r="AKJ2471" s="121"/>
      <c r="AKK2471" s="121"/>
      <c r="AKL2471" s="121"/>
      <c r="AKM2471" s="121"/>
      <c r="AKN2471" s="121"/>
      <c r="AKO2471" s="121"/>
      <c r="AKP2471" s="121"/>
      <c r="AKQ2471" s="121"/>
      <c r="AKR2471" s="121"/>
      <c r="AKS2471" s="121"/>
      <c r="AKT2471" s="121"/>
      <c r="AKU2471" s="121"/>
      <c r="AKV2471" s="121"/>
      <c r="AKW2471" s="121"/>
      <c r="AKX2471" s="121"/>
      <c r="AKY2471" s="121"/>
      <c r="AKZ2471" s="121"/>
      <c r="ALA2471" s="121"/>
      <c r="ALB2471" s="121"/>
      <c r="ALC2471" s="121"/>
      <c r="ALD2471" s="121"/>
      <c r="ALE2471" s="121"/>
      <c r="ALF2471" s="121"/>
      <c r="ALG2471" s="121"/>
      <c r="ALH2471" s="121"/>
      <c r="ALI2471" s="121"/>
      <c r="ALJ2471" s="121"/>
      <c r="ALK2471" s="121"/>
      <c r="ALL2471" s="121"/>
      <c r="ALM2471" s="121"/>
      <c r="ALN2471" s="121"/>
      <c r="ALO2471" s="121"/>
      <c r="ALP2471" s="121"/>
      <c r="ALQ2471" s="121"/>
      <c r="ALR2471" s="121"/>
      <c r="ALS2471" s="121"/>
      <c r="ALT2471" s="121"/>
      <c r="ALU2471" s="121"/>
      <c r="ALV2471" s="121"/>
      <c r="ALW2471" s="121"/>
      <c r="ALX2471" s="121"/>
      <c r="ALY2471" s="121"/>
      <c r="ALZ2471" s="121"/>
      <c r="AMA2471" s="121"/>
      <c r="AMB2471" s="121"/>
      <c r="AMC2471" s="121"/>
      <c r="AMD2471" s="121"/>
      <c r="AME2471" s="121"/>
      <c r="AMF2471" s="121"/>
      <c r="AMG2471" s="121"/>
      <c r="AMH2471" s="121"/>
      <c r="AMI2471" s="121"/>
      <c r="AMJ2471" s="121"/>
      <c r="AMK2471" s="121"/>
    </row>
    <row r="2472" spans="1:1025" s="108" customFormat="1" ht="43.2">
      <c r="A2472" s="15">
        <v>2469</v>
      </c>
      <c r="B2472" s="16" t="s">
        <v>25</v>
      </c>
      <c r="C2472" s="274" t="s">
        <v>6089</v>
      </c>
      <c r="D2472" s="16" t="s">
        <v>6148</v>
      </c>
      <c r="E2472" s="16" t="s">
        <v>6149</v>
      </c>
      <c r="F2472" s="16" t="s">
        <v>938</v>
      </c>
      <c r="G2472" s="16" t="s">
        <v>1053</v>
      </c>
      <c r="H2472" s="16" t="s">
        <v>5468</v>
      </c>
      <c r="I2472" s="16" t="s">
        <v>6150</v>
      </c>
      <c r="J2472" s="16" t="s">
        <v>5485</v>
      </c>
      <c r="K2472" s="16" t="s">
        <v>6151</v>
      </c>
      <c r="L2472" s="16" t="s">
        <v>6152</v>
      </c>
      <c r="M2472" s="286" t="s">
        <v>6153</v>
      </c>
      <c r="N2472" s="121"/>
      <c r="O2472" s="121"/>
      <c r="P2472" s="121"/>
      <c r="Q2472" s="121"/>
      <c r="R2472" s="121"/>
      <c r="S2472" s="121"/>
      <c r="T2472" s="121"/>
      <c r="U2472" s="121"/>
      <c r="V2472" s="121"/>
      <c r="W2472" s="121"/>
      <c r="X2472" s="121"/>
      <c r="Y2472" s="121"/>
      <c r="Z2472" s="121"/>
      <c r="AA2472" s="121"/>
      <c r="AB2472" s="121"/>
      <c r="AC2472" s="121"/>
      <c r="AD2472" s="121"/>
      <c r="AE2472" s="121"/>
      <c r="AF2472" s="121"/>
      <c r="AG2472" s="121"/>
      <c r="AH2472" s="121"/>
      <c r="AI2472" s="121"/>
      <c r="AJ2472" s="121"/>
      <c r="AK2472" s="121"/>
      <c r="AL2472" s="121"/>
      <c r="AM2472" s="121"/>
      <c r="AN2472" s="121"/>
      <c r="AO2472" s="121"/>
      <c r="AP2472" s="121"/>
      <c r="AQ2472" s="121"/>
      <c r="AR2472" s="121"/>
      <c r="AS2472" s="121"/>
      <c r="AT2472" s="121"/>
      <c r="AU2472" s="121"/>
      <c r="AV2472" s="121"/>
      <c r="AW2472" s="121"/>
      <c r="AX2472" s="121"/>
      <c r="AY2472" s="121"/>
      <c r="AZ2472" s="121"/>
      <c r="BA2472" s="121"/>
      <c r="BB2472" s="121"/>
      <c r="BC2472" s="121"/>
      <c r="BD2472" s="121"/>
      <c r="BE2472" s="121"/>
      <c r="BF2472" s="121"/>
      <c r="BG2472" s="121"/>
      <c r="BH2472" s="121"/>
      <c r="BI2472" s="121"/>
      <c r="BJ2472" s="121"/>
      <c r="BK2472" s="121"/>
      <c r="BL2472" s="121"/>
      <c r="BM2472" s="121"/>
      <c r="BN2472" s="121"/>
      <c r="BO2472" s="121"/>
      <c r="BP2472" s="121"/>
      <c r="BQ2472" s="121"/>
      <c r="BR2472" s="121"/>
      <c r="BS2472" s="121"/>
      <c r="BT2472" s="121"/>
      <c r="BU2472" s="121"/>
      <c r="BV2472" s="121"/>
      <c r="BW2472" s="121"/>
      <c r="BX2472" s="121"/>
      <c r="BY2472" s="121"/>
      <c r="BZ2472" s="121"/>
      <c r="CA2472" s="121"/>
      <c r="CB2472" s="121"/>
      <c r="CC2472" s="121"/>
      <c r="CD2472" s="121"/>
      <c r="CE2472" s="121"/>
      <c r="CF2472" s="121"/>
      <c r="CG2472" s="121"/>
      <c r="CH2472" s="121"/>
      <c r="CI2472" s="121"/>
      <c r="CJ2472" s="121"/>
      <c r="CK2472" s="121"/>
      <c r="CL2472" s="121"/>
      <c r="CM2472" s="121"/>
      <c r="CN2472" s="121"/>
      <c r="CO2472" s="121"/>
      <c r="CP2472" s="121"/>
      <c r="CQ2472" s="121"/>
      <c r="CR2472" s="121"/>
      <c r="CS2472" s="121"/>
      <c r="CT2472" s="121"/>
      <c r="CU2472" s="121"/>
      <c r="CV2472" s="121"/>
      <c r="CW2472" s="121"/>
      <c r="CX2472" s="121"/>
      <c r="CY2472" s="121"/>
      <c r="CZ2472" s="121"/>
      <c r="DA2472" s="121"/>
      <c r="DB2472" s="121"/>
      <c r="DC2472" s="121"/>
      <c r="DD2472" s="121"/>
      <c r="DE2472" s="121"/>
      <c r="DF2472" s="121"/>
      <c r="DG2472" s="121"/>
      <c r="DH2472" s="121"/>
      <c r="DI2472" s="121"/>
      <c r="DJ2472" s="121"/>
      <c r="DK2472" s="121"/>
      <c r="DL2472" s="121"/>
      <c r="DM2472" s="121"/>
      <c r="DN2472" s="121"/>
      <c r="DO2472" s="121"/>
      <c r="DP2472" s="121"/>
      <c r="DQ2472" s="121"/>
      <c r="DR2472" s="121"/>
      <c r="DS2472" s="121"/>
      <c r="DT2472" s="121"/>
      <c r="DU2472" s="121"/>
      <c r="DV2472" s="121"/>
      <c r="DW2472" s="121"/>
      <c r="DX2472" s="121"/>
      <c r="DY2472" s="121"/>
      <c r="DZ2472" s="121"/>
      <c r="EA2472" s="121"/>
      <c r="EB2472" s="121"/>
      <c r="EC2472" s="121"/>
      <c r="ED2472" s="121"/>
      <c r="EE2472" s="121"/>
      <c r="EF2472" s="121"/>
      <c r="EG2472" s="121"/>
      <c r="EH2472" s="121"/>
      <c r="EI2472" s="121"/>
      <c r="EJ2472" s="121"/>
      <c r="EK2472" s="121"/>
      <c r="EL2472" s="121"/>
      <c r="EM2472" s="121"/>
      <c r="EN2472" s="121"/>
      <c r="EO2472" s="121"/>
      <c r="EP2472" s="121"/>
      <c r="EQ2472" s="121"/>
      <c r="ER2472" s="121"/>
      <c r="ES2472" s="121"/>
      <c r="ET2472" s="121"/>
      <c r="EU2472" s="121"/>
      <c r="EV2472" s="121"/>
      <c r="EW2472" s="121"/>
      <c r="EX2472" s="121"/>
      <c r="EY2472" s="121"/>
      <c r="EZ2472" s="121"/>
      <c r="FA2472" s="121"/>
      <c r="FB2472" s="121"/>
      <c r="FC2472" s="121"/>
      <c r="FD2472" s="121"/>
      <c r="FE2472" s="121"/>
      <c r="FF2472" s="121"/>
      <c r="FG2472" s="121"/>
      <c r="FH2472" s="121"/>
      <c r="FI2472" s="121"/>
      <c r="FJ2472" s="121"/>
      <c r="FK2472" s="121"/>
      <c r="FL2472" s="121"/>
      <c r="FM2472" s="121"/>
      <c r="FN2472" s="121"/>
      <c r="FO2472" s="121"/>
      <c r="FP2472" s="121"/>
      <c r="FQ2472" s="121"/>
      <c r="FR2472" s="121"/>
      <c r="FS2472" s="121"/>
      <c r="FT2472" s="121"/>
      <c r="FU2472" s="121"/>
      <c r="FV2472" s="121"/>
      <c r="FW2472" s="121"/>
      <c r="FX2472" s="121"/>
      <c r="FY2472" s="121"/>
      <c r="FZ2472" s="121"/>
      <c r="GA2472" s="121"/>
      <c r="GB2472" s="121"/>
      <c r="GC2472" s="121"/>
      <c r="GD2472" s="121"/>
      <c r="GE2472" s="121"/>
      <c r="GF2472" s="121"/>
      <c r="GG2472" s="121"/>
      <c r="GH2472" s="121"/>
      <c r="GI2472" s="121"/>
      <c r="GJ2472" s="121"/>
      <c r="GK2472" s="121"/>
      <c r="GL2472" s="121"/>
      <c r="GM2472" s="121"/>
      <c r="GN2472" s="121"/>
      <c r="GO2472" s="121"/>
      <c r="GP2472" s="121"/>
      <c r="GQ2472" s="121"/>
      <c r="GR2472" s="121"/>
      <c r="GS2472" s="121"/>
      <c r="GT2472" s="121"/>
      <c r="GU2472" s="121"/>
      <c r="GV2472" s="121"/>
      <c r="GW2472" s="121"/>
      <c r="GX2472" s="121"/>
      <c r="GY2472" s="121"/>
      <c r="GZ2472" s="121"/>
      <c r="HA2472" s="121"/>
      <c r="HB2472" s="121"/>
      <c r="HC2472" s="121"/>
      <c r="HD2472" s="121"/>
      <c r="HE2472" s="121"/>
      <c r="HF2472" s="121"/>
      <c r="HG2472" s="121"/>
      <c r="HH2472" s="121"/>
      <c r="HI2472" s="121"/>
      <c r="HJ2472" s="121"/>
      <c r="HK2472" s="121"/>
      <c r="HL2472" s="121"/>
      <c r="HM2472" s="121"/>
      <c r="HN2472" s="121"/>
      <c r="HO2472" s="121"/>
      <c r="HP2472" s="121"/>
      <c r="HQ2472" s="121"/>
      <c r="HR2472" s="121"/>
      <c r="HS2472" s="121"/>
      <c r="HT2472" s="121"/>
      <c r="HU2472" s="121"/>
      <c r="HV2472" s="121"/>
      <c r="HW2472" s="121"/>
      <c r="HX2472" s="121"/>
      <c r="HY2472" s="121"/>
      <c r="HZ2472" s="121"/>
      <c r="IA2472" s="121"/>
      <c r="IB2472" s="121"/>
      <c r="IC2472" s="121"/>
      <c r="ID2472" s="121"/>
      <c r="IE2472" s="121"/>
      <c r="IF2472" s="121"/>
      <c r="IG2472" s="121"/>
      <c r="IH2472" s="121"/>
      <c r="II2472" s="121"/>
      <c r="IJ2472" s="121"/>
      <c r="IK2472" s="121"/>
      <c r="IL2472" s="121"/>
      <c r="IM2472" s="121"/>
      <c r="IN2472" s="121"/>
      <c r="IO2472" s="121"/>
      <c r="IP2472" s="121"/>
      <c r="IQ2472" s="121"/>
      <c r="IR2472" s="121"/>
      <c r="IS2472" s="121"/>
      <c r="IT2472" s="121"/>
      <c r="IU2472" s="121"/>
      <c r="IV2472" s="121"/>
      <c r="IW2472" s="121"/>
      <c r="IX2472" s="121"/>
      <c r="IY2472" s="121"/>
      <c r="IZ2472" s="121"/>
      <c r="JA2472" s="121"/>
      <c r="JB2472" s="121"/>
      <c r="JC2472" s="121"/>
      <c r="JD2472" s="121"/>
      <c r="JE2472" s="121"/>
      <c r="JF2472" s="121"/>
      <c r="JG2472" s="121"/>
      <c r="JH2472" s="121"/>
      <c r="JI2472" s="121"/>
      <c r="JJ2472" s="121"/>
      <c r="JK2472" s="121"/>
      <c r="JL2472" s="121"/>
      <c r="JM2472" s="121"/>
      <c r="JN2472" s="121"/>
      <c r="JO2472" s="121"/>
      <c r="JP2472" s="121"/>
      <c r="JQ2472" s="121"/>
      <c r="JR2472" s="121"/>
      <c r="JS2472" s="121"/>
      <c r="JT2472" s="121"/>
      <c r="JU2472" s="121"/>
      <c r="JV2472" s="121"/>
      <c r="JW2472" s="121"/>
      <c r="JX2472" s="121"/>
      <c r="JY2472" s="121"/>
      <c r="JZ2472" s="121"/>
      <c r="KA2472" s="121"/>
      <c r="KB2472" s="121"/>
      <c r="KC2472" s="121"/>
      <c r="KD2472" s="121"/>
      <c r="KE2472" s="121"/>
      <c r="KF2472" s="121"/>
      <c r="KG2472" s="121"/>
      <c r="KH2472" s="121"/>
      <c r="KI2472" s="121"/>
      <c r="KJ2472" s="121"/>
      <c r="KK2472" s="121"/>
      <c r="KL2472" s="121"/>
      <c r="KM2472" s="121"/>
      <c r="KN2472" s="121"/>
      <c r="KO2472" s="121"/>
      <c r="KP2472" s="121"/>
      <c r="KQ2472" s="121"/>
      <c r="KR2472" s="121"/>
      <c r="KS2472" s="121"/>
      <c r="KT2472" s="121"/>
      <c r="KU2472" s="121"/>
      <c r="KV2472" s="121"/>
      <c r="KW2472" s="121"/>
      <c r="KX2472" s="121"/>
      <c r="KY2472" s="121"/>
      <c r="KZ2472" s="121"/>
      <c r="LA2472" s="121"/>
      <c r="LB2472" s="121"/>
      <c r="LC2472" s="121"/>
      <c r="LD2472" s="121"/>
      <c r="LE2472" s="121"/>
      <c r="LF2472" s="121"/>
      <c r="LG2472" s="121"/>
      <c r="LH2472" s="121"/>
      <c r="LI2472" s="121"/>
      <c r="LJ2472" s="121"/>
      <c r="LK2472" s="121"/>
      <c r="LL2472" s="121"/>
      <c r="LM2472" s="121"/>
      <c r="LN2472" s="121"/>
      <c r="LO2472" s="121"/>
      <c r="LP2472" s="121"/>
      <c r="LQ2472" s="121"/>
      <c r="LR2472" s="121"/>
      <c r="LS2472" s="121"/>
      <c r="LT2472" s="121"/>
      <c r="LU2472" s="121"/>
      <c r="LV2472" s="121"/>
      <c r="LW2472" s="121"/>
      <c r="LX2472" s="121"/>
      <c r="LY2472" s="121"/>
      <c r="LZ2472" s="121"/>
      <c r="MA2472" s="121"/>
      <c r="MB2472" s="121"/>
      <c r="MC2472" s="121"/>
      <c r="MD2472" s="121"/>
      <c r="ME2472" s="121"/>
      <c r="MF2472" s="121"/>
      <c r="MG2472" s="121"/>
      <c r="MH2472" s="121"/>
      <c r="MI2472" s="121"/>
      <c r="MJ2472" s="121"/>
      <c r="MK2472" s="121"/>
      <c r="ML2472" s="121"/>
      <c r="MM2472" s="121"/>
      <c r="MN2472" s="121"/>
      <c r="MO2472" s="121"/>
      <c r="MP2472" s="121"/>
      <c r="MQ2472" s="121"/>
      <c r="MR2472" s="121"/>
      <c r="MS2472" s="121"/>
      <c r="MT2472" s="121"/>
      <c r="MU2472" s="121"/>
      <c r="MV2472" s="121"/>
      <c r="MW2472" s="121"/>
      <c r="MX2472" s="121"/>
      <c r="MY2472" s="121"/>
      <c r="MZ2472" s="121"/>
      <c r="NA2472" s="121"/>
      <c r="NB2472" s="121"/>
      <c r="NC2472" s="121"/>
      <c r="ND2472" s="121"/>
      <c r="NE2472" s="121"/>
      <c r="NF2472" s="121"/>
      <c r="NG2472" s="121"/>
      <c r="NH2472" s="121"/>
      <c r="NI2472" s="121"/>
      <c r="NJ2472" s="121"/>
      <c r="NK2472" s="121"/>
      <c r="NL2472" s="121"/>
      <c r="NM2472" s="121"/>
      <c r="NN2472" s="121"/>
      <c r="NO2472" s="121"/>
      <c r="NP2472" s="121"/>
      <c r="NQ2472" s="121"/>
      <c r="NR2472" s="121"/>
      <c r="NS2472" s="121"/>
      <c r="NT2472" s="121"/>
      <c r="NU2472" s="121"/>
      <c r="NV2472" s="121"/>
      <c r="NW2472" s="121"/>
      <c r="NX2472" s="121"/>
      <c r="NY2472" s="121"/>
      <c r="NZ2472" s="121"/>
      <c r="OA2472" s="121"/>
      <c r="OB2472" s="121"/>
      <c r="OC2472" s="121"/>
      <c r="OD2472" s="121"/>
      <c r="OE2472" s="121"/>
      <c r="OF2472" s="121"/>
      <c r="OG2472" s="121"/>
      <c r="OH2472" s="121"/>
      <c r="OI2472" s="121"/>
      <c r="OJ2472" s="121"/>
      <c r="OK2472" s="121"/>
      <c r="OL2472" s="121"/>
      <c r="OM2472" s="121"/>
      <c r="ON2472" s="121"/>
      <c r="OO2472" s="121"/>
      <c r="OP2472" s="121"/>
      <c r="OQ2472" s="121"/>
      <c r="OR2472" s="121"/>
      <c r="OS2472" s="121"/>
      <c r="OT2472" s="121"/>
      <c r="OU2472" s="121"/>
      <c r="OV2472" s="121"/>
      <c r="OW2472" s="121"/>
      <c r="OX2472" s="121"/>
      <c r="OY2472" s="121"/>
      <c r="OZ2472" s="121"/>
      <c r="PA2472" s="121"/>
      <c r="PB2472" s="121"/>
      <c r="PC2472" s="121"/>
      <c r="PD2472" s="121"/>
      <c r="PE2472" s="121"/>
      <c r="PF2472" s="121"/>
      <c r="PG2472" s="121"/>
      <c r="PH2472" s="121"/>
      <c r="PI2472" s="121"/>
      <c r="PJ2472" s="121"/>
      <c r="PK2472" s="121"/>
      <c r="PL2472" s="121"/>
      <c r="PM2472" s="121"/>
      <c r="PN2472" s="121"/>
      <c r="PO2472" s="121"/>
      <c r="PP2472" s="121"/>
      <c r="PQ2472" s="121"/>
      <c r="PR2472" s="121"/>
      <c r="PS2472" s="121"/>
      <c r="PT2472" s="121"/>
      <c r="PU2472" s="121"/>
      <c r="PV2472" s="121"/>
      <c r="PW2472" s="121"/>
      <c r="PX2472" s="121"/>
      <c r="PY2472" s="121"/>
      <c r="PZ2472" s="121"/>
      <c r="QA2472" s="121"/>
      <c r="QB2472" s="121"/>
      <c r="QC2472" s="121"/>
      <c r="QD2472" s="121"/>
      <c r="QE2472" s="121"/>
      <c r="QF2472" s="121"/>
      <c r="QG2472" s="121"/>
      <c r="QH2472" s="121"/>
      <c r="QI2472" s="121"/>
      <c r="QJ2472" s="121"/>
      <c r="QK2472" s="121"/>
      <c r="QL2472" s="121"/>
      <c r="QM2472" s="121"/>
      <c r="QN2472" s="121"/>
      <c r="QO2472" s="121"/>
      <c r="QP2472" s="121"/>
      <c r="QQ2472" s="121"/>
      <c r="QR2472" s="121"/>
      <c r="QS2472" s="121"/>
      <c r="QT2472" s="121"/>
      <c r="QU2472" s="121"/>
      <c r="QV2472" s="121"/>
      <c r="QW2472" s="121"/>
      <c r="QX2472" s="121"/>
      <c r="QY2472" s="121"/>
      <c r="QZ2472" s="121"/>
      <c r="RA2472" s="121"/>
      <c r="RB2472" s="121"/>
      <c r="RC2472" s="121"/>
      <c r="RD2472" s="121"/>
      <c r="RE2472" s="121"/>
      <c r="RF2472" s="121"/>
      <c r="RG2472" s="121"/>
      <c r="RH2472" s="121"/>
      <c r="RI2472" s="121"/>
      <c r="RJ2472" s="121"/>
      <c r="RK2472" s="121"/>
      <c r="RL2472" s="121"/>
      <c r="RM2472" s="121"/>
      <c r="RN2472" s="121"/>
      <c r="RO2472" s="121"/>
      <c r="RP2472" s="121"/>
      <c r="RQ2472" s="121"/>
      <c r="RR2472" s="121"/>
      <c r="RS2472" s="121"/>
      <c r="RT2472" s="121"/>
      <c r="RU2472" s="121"/>
      <c r="RV2472" s="121"/>
      <c r="RW2472" s="121"/>
      <c r="RX2472" s="121"/>
      <c r="RY2472" s="121"/>
      <c r="RZ2472" s="121"/>
      <c r="SA2472" s="121"/>
      <c r="SB2472" s="121"/>
      <c r="SC2472" s="121"/>
      <c r="SD2472" s="121"/>
      <c r="SE2472" s="121"/>
      <c r="SF2472" s="121"/>
      <c r="SG2472" s="121"/>
      <c r="SH2472" s="121"/>
      <c r="SI2472" s="121"/>
      <c r="SJ2472" s="121"/>
      <c r="SK2472" s="121"/>
      <c r="SL2472" s="121"/>
      <c r="SM2472" s="121"/>
      <c r="SN2472" s="121"/>
      <c r="SO2472" s="121"/>
      <c r="SP2472" s="121"/>
      <c r="SQ2472" s="121"/>
      <c r="SR2472" s="121"/>
      <c r="SS2472" s="121"/>
      <c r="ST2472" s="121"/>
      <c r="SU2472" s="121"/>
      <c r="SV2472" s="121"/>
      <c r="SW2472" s="121"/>
      <c r="SX2472" s="121"/>
      <c r="SY2472" s="121"/>
      <c r="SZ2472" s="121"/>
      <c r="TA2472" s="121"/>
      <c r="TB2472" s="121"/>
      <c r="TC2472" s="121"/>
      <c r="TD2472" s="121"/>
      <c r="TE2472" s="121"/>
      <c r="TF2472" s="121"/>
      <c r="TG2472" s="121"/>
      <c r="TH2472" s="121"/>
      <c r="TI2472" s="121"/>
      <c r="TJ2472" s="121"/>
      <c r="TK2472" s="121"/>
      <c r="TL2472" s="121"/>
      <c r="TM2472" s="121"/>
      <c r="TN2472" s="121"/>
      <c r="TO2472" s="121"/>
      <c r="TP2472" s="121"/>
      <c r="TQ2472" s="121"/>
      <c r="TR2472" s="121"/>
      <c r="TS2472" s="121"/>
      <c r="TT2472" s="121"/>
      <c r="TU2472" s="121"/>
      <c r="TV2472" s="121"/>
      <c r="TW2472" s="121"/>
      <c r="TX2472" s="121"/>
      <c r="TY2472" s="121"/>
      <c r="TZ2472" s="121"/>
      <c r="UA2472" s="121"/>
      <c r="UB2472" s="121"/>
      <c r="UC2472" s="121"/>
      <c r="UD2472" s="121"/>
      <c r="UE2472" s="121"/>
      <c r="UF2472" s="121"/>
      <c r="UG2472" s="121"/>
      <c r="UH2472" s="121"/>
      <c r="UI2472" s="121"/>
      <c r="UJ2472" s="121"/>
      <c r="UK2472" s="121"/>
      <c r="UL2472" s="121"/>
      <c r="UM2472" s="121"/>
      <c r="UN2472" s="121"/>
      <c r="UO2472" s="121"/>
      <c r="UP2472" s="121"/>
      <c r="UQ2472" s="121"/>
      <c r="UR2472" s="121"/>
      <c r="US2472" s="121"/>
      <c r="UT2472" s="121"/>
      <c r="UU2472" s="121"/>
      <c r="UV2472" s="121"/>
      <c r="UW2472" s="121"/>
      <c r="UX2472" s="121"/>
      <c r="UY2472" s="121"/>
      <c r="UZ2472" s="121"/>
      <c r="VA2472" s="121"/>
      <c r="VB2472" s="121"/>
      <c r="VC2472" s="121"/>
      <c r="VD2472" s="121"/>
      <c r="VE2472" s="121"/>
      <c r="VF2472" s="121"/>
      <c r="VG2472" s="121"/>
      <c r="VH2472" s="121"/>
      <c r="VI2472" s="121"/>
      <c r="VJ2472" s="121"/>
      <c r="VK2472" s="121"/>
      <c r="VL2472" s="121"/>
      <c r="VM2472" s="121"/>
      <c r="VN2472" s="121"/>
      <c r="VO2472" s="121"/>
      <c r="VP2472" s="121"/>
      <c r="VQ2472" s="121"/>
      <c r="VR2472" s="121"/>
      <c r="VS2472" s="121"/>
      <c r="VT2472" s="121"/>
      <c r="VU2472" s="121"/>
      <c r="VV2472" s="121"/>
      <c r="VW2472" s="121"/>
      <c r="VX2472" s="121"/>
      <c r="VY2472" s="121"/>
      <c r="VZ2472" s="121"/>
      <c r="WA2472" s="121"/>
      <c r="WB2472" s="121"/>
      <c r="WC2472" s="121"/>
      <c r="WD2472" s="121"/>
      <c r="WE2472" s="121"/>
      <c r="WF2472" s="121"/>
      <c r="WG2472" s="121"/>
      <c r="WH2472" s="121"/>
      <c r="WI2472" s="121"/>
      <c r="WJ2472" s="121"/>
      <c r="WK2472" s="121"/>
      <c r="WL2472" s="121"/>
      <c r="WM2472" s="121"/>
      <c r="WN2472" s="121"/>
      <c r="WO2472" s="121"/>
      <c r="WP2472" s="121"/>
      <c r="WQ2472" s="121"/>
      <c r="WR2472" s="121"/>
      <c r="WS2472" s="121"/>
      <c r="WT2472" s="121"/>
      <c r="WU2472" s="121"/>
      <c r="WV2472" s="121"/>
      <c r="WW2472" s="121"/>
      <c r="WX2472" s="121"/>
      <c r="WY2472" s="121"/>
      <c r="WZ2472" s="121"/>
      <c r="XA2472" s="121"/>
      <c r="XB2472" s="121"/>
      <c r="XC2472" s="121"/>
      <c r="XD2472" s="121"/>
      <c r="XE2472" s="121"/>
      <c r="XF2472" s="121"/>
      <c r="XG2472" s="121"/>
      <c r="XH2472" s="121"/>
      <c r="XI2472" s="121"/>
      <c r="XJ2472" s="121"/>
      <c r="XK2472" s="121"/>
      <c r="XL2472" s="121"/>
      <c r="XM2472" s="121"/>
      <c r="XN2472" s="121"/>
      <c r="XO2472" s="121"/>
      <c r="XP2472" s="121"/>
      <c r="XQ2472" s="121"/>
      <c r="XR2472" s="121"/>
      <c r="XS2472" s="121"/>
      <c r="XT2472" s="121"/>
      <c r="XU2472" s="121"/>
      <c r="XV2472" s="121"/>
      <c r="XW2472" s="121"/>
      <c r="XX2472" s="121"/>
      <c r="XY2472" s="121"/>
      <c r="XZ2472" s="121"/>
      <c r="YA2472" s="121"/>
      <c r="YB2472" s="121"/>
      <c r="YC2472" s="121"/>
      <c r="YD2472" s="121"/>
      <c r="YE2472" s="121"/>
      <c r="YF2472" s="121"/>
      <c r="YG2472" s="121"/>
      <c r="YH2472" s="121"/>
      <c r="YI2472" s="121"/>
      <c r="YJ2472" s="121"/>
      <c r="YK2472" s="121"/>
      <c r="YL2472" s="121"/>
      <c r="YM2472" s="121"/>
      <c r="YN2472" s="121"/>
      <c r="YO2472" s="121"/>
      <c r="YP2472" s="121"/>
      <c r="YQ2472" s="121"/>
      <c r="YR2472" s="121"/>
      <c r="YS2472" s="121"/>
      <c r="YT2472" s="121"/>
      <c r="YU2472" s="121"/>
      <c r="YV2472" s="121"/>
      <c r="YW2472" s="121"/>
      <c r="YX2472" s="121"/>
      <c r="YY2472" s="121"/>
      <c r="YZ2472" s="121"/>
      <c r="ZA2472" s="121"/>
      <c r="ZB2472" s="121"/>
      <c r="ZC2472" s="121"/>
      <c r="ZD2472" s="121"/>
      <c r="ZE2472" s="121"/>
      <c r="ZF2472" s="121"/>
      <c r="ZG2472" s="121"/>
      <c r="ZH2472" s="121"/>
      <c r="ZI2472" s="121"/>
      <c r="ZJ2472" s="121"/>
      <c r="ZK2472" s="121"/>
      <c r="ZL2472" s="121"/>
      <c r="ZM2472" s="121"/>
      <c r="ZN2472" s="121"/>
      <c r="ZO2472" s="121"/>
      <c r="ZP2472" s="121"/>
      <c r="ZQ2472" s="121"/>
      <c r="ZR2472" s="121"/>
      <c r="ZS2472" s="121"/>
      <c r="ZT2472" s="121"/>
      <c r="ZU2472" s="121"/>
      <c r="ZV2472" s="121"/>
      <c r="ZW2472" s="121"/>
      <c r="ZX2472" s="121"/>
      <c r="ZY2472" s="121"/>
      <c r="ZZ2472" s="121"/>
      <c r="AAA2472" s="121"/>
      <c r="AAB2472" s="121"/>
      <c r="AAC2472" s="121"/>
      <c r="AAD2472" s="121"/>
      <c r="AAE2472" s="121"/>
      <c r="AAF2472" s="121"/>
      <c r="AAG2472" s="121"/>
      <c r="AAH2472" s="121"/>
      <c r="AAI2472" s="121"/>
      <c r="AAJ2472" s="121"/>
      <c r="AAK2472" s="121"/>
      <c r="AAL2472" s="121"/>
      <c r="AAM2472" s="121"/>
      <c r="AAN2472" s="121"/>
      <c r="AAO2472" s="121"/>
      <c r="AAP2472" s="121"/>
      <c r="AAQ2472" s="121"/>
      <c r="AAR2472" s="121"/>
      <c r="AAS2472" s="121"/>
      <c r="AAT2472" s="121"/>
      <c r="AAU2472" s="121"/>
      <c r="AAV2472" s="121"/>
      <c r="AAW2472" s="121"/>
      <c r="AAX2472" s="121"/>
      <c r="AAY2472" s="121"/>
      <c r="AAZ2472" s="121"/>
      <c r="ABA2472" s="121"/>
      <c r="ABB2472" s="121"/>
      <c r="ABC2472" s="121"/>
      <c r="ABD2472" s="121"/>
      <c r="ABE2472" s="121"/>
      <c r="ABF2472" s="121"/>
      <c r="ABG2472" s="121"/>
      <c r="ABH2472" s="121"/>
      <c r="ABI2472" s="121"/>
      <c r="ABJ2472" s="121"/>
      <c r="ABK2472" s="121"/>
      <c r="ABL2472" s="121"/>
      <c r="ABM2472" s="121"/>
      <c r="ABN2472" s="121"/>
      <c r="ABO2472" s="121"/>
      <c r="ABP2472" s="121"/>
      <c r="ABQ2472" s="121"/>
      <c r="ABR2472" s="121"/>
      <c r="ABS2472" s="121"/>
      <c r="ABT2472" s="121"/>
      <c r="ABU2472" s="121"/>
      <c r="ABV2472" s="121"/>
      <c r="ABW2472" s="121"/>
      <c r="ABX2472" s="121"/>
      <c r="ABY2472" s="121"/>
      <c r="ABZ2472" s="121"/>
      <c r="ACA2472" s="121"/>
      <c r="ACB2472" s="121"/>
      <c r="ACC2472" s="121"/>
      <c r="ACD2472" s="121"/>
      <c r="ACE2472" s="121"/>
      <c r="ACF2472" s="121"/>
      <c r="ACG2472" s="121"/>
      <c r="ACH2472" s="121"/>
      <c r="ACI2472" s="121"/>
      <c r="ACJ2472" s="121"/>
      <c r="ACK2472" s="121"/>
      <c r="ACL2472" s="121"/>
      <c r="ACM2472" s="121"/>
      <c r="ACN2472" s="121"/>
      <c r="ACO2472" s="121"/>
      <c r="ACP2472" s="121"/>
      <c r="ACQ2472" s="121"/>
      <c r="ACR2472" s="121"/>
      <c r="ACS2472" s="121"/>
      <c r="ACT2472" s="121"/>
      <c r="ACU2472" s="121"/>
      <c r="ACV2472" s="121"/>
      <c r="ACW2472" s="121"/>
      <c r="ACX2472" s="121"/>
      <c r="ACY2472" s="121"/>
      <c r="ACZ2472" s="121"/>
      <c r="ADA2472" s="121"/>
      <c r="ADB2472" s="121"/>
      <c r="ADC2472" s="121"/>
      <c r="ADD2472" s="121"/>
      <c r="ADE2472" s="121"/>
      <c r="ADF2472" s="121"/>
      <c r="ADG2472" s="121"/>
      <c r="ADH2472" s="121"/>
      <c r="ADI2472" s="121"/>
      <c r="ADJ2472" s="121"/>
      <c r="ADK2472" s="121"/>
      <c r="ADL2472" s="121"/>
      <c r="ADM2472" s="121"/>
      <c r="ADN2472" s="121"/>
      <c r="ADO2472" s="121"/>
      <c r="ADP2472" s="121"/>
      <c r="ADQ2472" s="121"/>
      <c r="ADR2472" s="121"/>
      <c r="ADS2472" s="121"/>
      <c r="ADT2472" s="121"/>
      <c r="ADU2472" s="121"/>
      <c r="ADV2472" s="121"/>
      <c r="ADW2472" s="121"/>
      <c r="ADX2472" s="121"/>
      <c r="ADY2472" s="121"/>
      <c r="ADZ2472" s="121"/>
      <c r="AEA2472" s="121"/>
      <c r="AEB2472" s="121"/>
      <c r="AEC2472" s="121"/>
      <c r="AED2472" s="121"/>
      <c r="AEE2472" s="121"/>
      <c r="AEF2472" s="121"/>
      <c r="AEG2472" s="121"/>
      <c r="AEH2472" s="121"/>
      <c r="AEI2472" s="121"/>
      <c r="AEJ2472" s="121"/>
      <c r="AEK2472" s="121"/>
      <c r="AEL2472" s="121"/>
      <c r="AEM2472" s="121"/>
      <c r="AEN2472" s="121"/>
      <c r="AEO2472" s="121"/>
      <c r="AEP2472" s="121"/>
      <c r="AEQ2472" s="121"/>
      <c r="AER2472" s="121"/>
      <c r="AES2472" s="121"/>
      <c r="AET2472" s="121"/>
      <c r="AEU2472" s="121"/>
      <c r="AEV2472" s="121"/>
      <c r="AEW2472" s="121"/>
      <c r="AEX2472" s="121"/>
      <c r="AEY2472" s="121"/>
      <c r="AEZ2472" s="121"/>
      <c r="AFA2472" s="121"/>
      <c r="AFB2472" s="121"/>
      <c r="AFC2472" s="121"/>
      <c r="AFD2472" s="121"/>
      <c r="AFE2472" s="121"/>
      <c r="AFF2472" s="121"/>
      <c r="AFG2472" s="121"/>
      <c r="AFH2472" s="121"/>
      <c r="AFI2472" s="121"/>
      <c r="AFJ2472" s="121"/>
      <c r="AFK2472" s="121"/>
      <c r="AFL2472" s="121"/>
      <c r="AFM2472" s="121"/>
      <c r="AFN2472" s="121"/>
      <c r="AFO2472" s="121"/>
      <c r="AFP2472" s="121"/>
      <c r="AFQ2472" s="121"/>
      <c r="AFR2472" s="121"/>
      <c r="AFS2472" s="121"/>
      <c r="AFT2472" s="121"/>
      <c r="AFU2472" s="121"/>
      <c r="AFV2472" s="121"/>
      <c r="AFW2472" s="121"/>
      <c r="AFX2472" s="121"/>
      <c r="AFY2472" s="121"/>
      <c r="AFZ2472" s="121"/>
      <c r="AGA2472" s="121"/>
      <c r="AGB2472" s="121"/>
      <c r="AGC2472" s="121"/>
      <c r="AGD2472" s="121"/>
      <c r="AGE2472" s="121"/>
      <c r="AGF2472" s="121"/>
      <c r="AGG2472" s="121"/>
      <c r="AGH2472" s="121"/>
      <c r="AGI2472" s="121"/>
      <c r="AGJ2472" s="121"/>
      <c r="AGK2472" s="121"/>
      <c r="AGL2472" s="121"/>
      <c r="AGM2472" s="121"/>
      <c r="AGN2472" s="121"/>
      <c r="AGO2472" s="121"/>
      <c r="AGP2472" s="121"/>
      <c r="AGQ2472" s="121"/>
      <c r="AGR2472" s="121"/>
      <c r="AGS2472" s="121"/>
      <c r="AGT2472" s="121"/>
      <c r="AGU2472" s="121"/>
      <c r="AGV2472" s="121"/>
      <c r="AGW2472" s="121"/>
      <c r="AGX2472" s="121"/>
      <c r="AGY2472" s="121"/>
      <c r="AGZ2472" s="121"/>
      <c r="AHA2472" s="121"/>
      <c r="AHB2472" s="121"/>
      <c r="AHC2472" s="121"/>
      <c r="AHD2472" s="121"/>
      <c r="AHE2472" s="121"/>
      <c r="AHF2472" s="121"/>
      <c r="AHG2472" s="121"/>
      <c r="AHH2472" s="121"/>
      <c r="AHI2472" s="121"/>
      <c r="AHJ2472" s="121"/>
      <c r="AHK2472" s="121"/>
      <c r="AHL2472" s="121"/>
      <c r="AHM2472" s="121"/>
      <c r="AHN2472" s="121"/>
      <c r="AHO2472" s="121"/>
      <c r="AHP2472" s="121"/>
      <c r="AHQ2472" s="121"/>
      <c r="AHR2472" s="121"/>
      <c r="AHS2472" s="121"/>
      <c r="AHT2472" s="121"/>
      <c r="AHU2472" s="121"/>
      <c r="AHV2472" s="121"/>
      <c r="AHW2472" s="121"/>
      <c r="AHX2472" s="121"/>
      <c r="AHY2472" s="121"/>
      <c r="AHZ2472" s="121"/>
      <c r="AIA2472" s="121"/>
      <c r="AIB2472" s="121"/>
      <c r="AIC2472" s="121"/>
      <c r="AID2472" s="121"/>
      <c r="AIE2472" s="121"/>
      <c r="AIF2472" s="121"/>
      <c r="AIG2472" s="121"/>
      <c r="AIH2472" s="121"/>
      <c r="AII2472" s="121"/>
      <c r="AIJ2472" s="121"/>
      <c r="AIK2472" s="121"/>
      <c r="AIL2472" s="121"/>
      <c r="AIM2472" s="121"/>
      <c r="AIN2472" s="121"/>
      <c r="AIO2472" s="121"/>
      <c r="AIP2472" s="121"/>
      <c r="AIQ2472" s="121"/>
      <c r="AIR2472" s="121"/>
      <c r="AIS2472" s="121"/>
      <c r="AIT2472" s="121"/>
      <c r="AIU2472" s="121"/>
      <c r="AIV2472" s="121"/>
      <c r="AIW2472" s="121"/>
      <c r="AIX2472" s="121"/>
      <c r="AIY2472" s="121"/>
      <c r="AIZ2472" s="121"/>
      <c r="AJA2472" s="121"/>
      <c r="AJB2472" s="121"/>
      <c r="AJC2472" s="121"/>
      <c r="AJD2472" s="121"/>
      <c r="AJE2472" s="121"/>
      <c r="AJF2472" s="121"/>
      <c r="AJG2472" s="121"/>
      <c r="AJH2472" s="121"/>
      <c r="AJI2472" s="121"/>
      <c r="AJJ2472" s="121"/>
      <c r="AJK2472" s="121"/>
      <c r="AJL2472" s="121"/>
      <c r="AJM2472" s="121"/>
      <c r="AJN2472" s="121"/>
      <c r="AJO2472" s="121"/>
      <c r="AJP2472" s="121"/>
      <c r="AJQ2472" s="121"/>
      <c r="AJR2472" s="121"/>
      <c r="AJS2472" s="121"/>
      <c r="AJT2472" s="121"/>
      <c r="AJU2472" s="121"/>
      <c r="AJV2472" s="121"/>
      <c r="AJW2472" s="121"/>
      <c r="AJX2472" s="121"/>
      <c r="AJY2472" s="121"/>
      <c r="AJZ2472" s="121"/>
      <c r="AKA2472" s="121"/>
      <c r="AKB2472" s="121"/>
      <c r="AKC2472" s="121"/>
      <c r="AKD2472" s="121"/>
      <c r="AKE2472" s="121"/>
      <c r="AKF2472" s="121"/>
      <c r="AKG2472" s="121"/>
      <c r="AKH2472" s="121"/>
      <c r="AKI2472" s="121"/>
      <c r="AKJ2472" s="121"/>
      <c r="AKK2472" s="121"/>
      <c r="AKL2472" s="121"/>
      <c r="AKM2472" s="121"/>
      <c r="AKN2472" s="121"/>
      <c r="AKO2472" s="121"/>
      <c r="AKP2472" s="121"/>
      <c r="AKQ2472" s="121"/>
      <c r="AKR2472" s="121"/>
      <c r="AKS2472" s="121"/>
      <c r="AKT2472" s="121"/>
      <c r="AKU2472" s="121"/>
      <c r="AKV2472" s="121"/>
      <c r="AKW2472" s="121"/>
      <c r="AKX2472" s="121"/>
      <c r="AKY2472" s="121"/>
      <c r="AKZ2472" s="121"/>
      <c r="ALA2472" s="121"/>
      <c r="ALB2472" s="121"/>
      <c r="ALC2472" s="121"/>
      <c r="ALD2472" s="121"/>
      <c r="ALE2472" s="121"/>
      <c r="ALF2472" s="121"/>
      <c r="ALG2472" s="121"/>
      <c r="ALH2472" s="121"/>
      <c r="ALI2472" s="121"/>
      <c r="ALJ2472" s="121"/>
      <c r="ALK2472" s="121"/>
      <c r="ALL2472" s="121"/>
      <c r="ALM2472" s="121"/>
      <c r="ALN2472" s="121"/>
      <c r="ALO2472" s="121"/>
      <c r="ALP2472" s="121"/>
      <c r="ALQ2472" s="121"/>
      <c r="ALR2472" s="121"/>
      <c r="ALS2472" s="121"/>
      <c r="ALT2472" s="121"/>
      <c r="ALU2472" s="121"/>
      <c r="ALV2472" s="121"/>
      <c r="ALW2472" s="121"/>
      <c r="ALX2472" s="121"/>
      <c r="ALY2472" s="121"/>
      <c r="ALZ2472" s="121"/>
      <c r="AMA2472" s="121"/>
      <c r="AMB2472" s="121"/>
      <c r="AMC2472" s="121"/>
      <c r="AMD2472" s="121"/>
      <c r="AME2472" s="121"/>
      <c r="AMF2472" s="121"/>
      <c r="AMG2472" s="121"/>
      <c r="AMH2472" s="121"/>
      <c r="AMI2472" s="121"/>
      <c r="AMJ2472" s="121"/>
      <c r="AMK2472" s="121"/>
    </row>
    <row r="2473" spans="1:1025" s="108" customFormat="1" ht="43.2">
      <c r="A2473" s="15">
        <v>2470</v>
      </c>
      <c r="B2473" s="16" t="s">
        <v>40</v>
      </c>
      <c r="C2473" s="274" t="s">
        <v>6089</v>
      </c>
      <c r="D2473" s="16" t="s">
        <v>6148</v>
      </c>
      <c r="E2473" s="16" t="s">
        <v>6154</v>
      </c>
      <c r="F2473" s="16" t="s">
        <v>938</v>
      </c>
      <c r="G2473" s="16" t="s">
        <v>6155</v>
      </c>
      <c r="H2473" s="16" t="s">
        <v>6156</v>
      </c>
      <c r="I2473" s="16" t="s">
        <v>6150</v>
      </c>
      <c r="J2473" s="16" t="s">
        <v>5485</v>
      </c>
      <c r="K2473" s="16" t="s">
        <v>6151</v>
      </c>
      <c r="L2473" s="16" t="s">
        <v>6152</v>
      </c>
      <c r="M2473" s="286" t="s">
        <v>6153</v>
      </c>
      <c r="N2473" s="121"/>
      <c r="O2473" s="121"/>
      <c r="P2473" s="121"/>
      <c r="Q2473" s="121"/>
      <c r="R2473" s="121"/>
      <c r="S2473" s="121"/>
      <c r="T2473" s="121"/>
      <c r="U2473" s="121"/>
      <c r="V2473" s="121"/>
      <c r="W2473" s="121"/>
      <c r="X2473" s="121"/>
      <c r="Y2473" s="121"/>
      <c r="Z2473" s="121"/>
      <c r="AA2473" s="121"/>
      <c r="AB2473" s="121"/>
      <c r="AC2473" s="121"/>
      <c r="AD2473" s="121"/>
      <c r="AE2473" s="121"/>
      <c r="AF2473" s="121"/>
      <c r="AG2473" s="121"/>
      <c r="AH2473" s="121"/>
      <c r="AI2473" s="121"/>
      <c r="AJ2473" s="121"/>
      <c r="AK2473" s="121"/>
      <c r="AL2473" s="121"/>
      <c r="AM2473" s="121"/>
      <c r="AN2473" s="121"/>
      <c r="AO2473" s="121"/>
      <c r="AP2473" s="121"/>
      <c r="AQ2473" s="121"/>
      <c r="AR2473" s="121"/>
      <c r="AS2473" s="121"/>
      <c r="AT2473" s="121"/>
      <c r="AU2473" s="121"/>
      <c r="AV2473" s="121"/>
      <c r="AW2473" s="121"/>
      <c r="AX2473" s="121"/>
      <c r="AY2473" s="121"/>
      <c r="AZ2473" s="121"/>
      <c r="BA2473" s="121"/>
      <c r="BB2473" s="121"/>
      <c r="BC2473" s="121"/>
      <c r="BD2473" s="121"/>
      <c r="BE2473" s="121"/>
      <c r="BF2473" s="121"/>
      <c r="BG2473" s="121"/>
      <c r="BH2473" s="121"/>
      <c r="BI2473" s="121"/>
      <c r="BJ2473" s="121"/>
      <c r="BK2473" s="121"/>
      <c r="BL2473" s="121"/>
      <c r="BM2473" s="121"/>
      <c r="BN2473" s="121"/>
      <c r="BO2473" s="121"/>
      <c r="BP2473" s="121"/>
      <c r="BQ2473" s="121"/>
      <c r="BR2473" s="121"/>
      <c r="BS2473" s="121"/>
      <c r="BT2473" s="121"/>
      <c r="BU2473" s="121"/>
      <c r="BV2473" s="121"/>
      <c r="BW2473" s="121"/>
      <c r="BX2473" s="121"/>
      <c r="BY2473" s="121"/>
      <c r="BZ2473" s="121"/>
      <c r="CA2473" s="121"/>
      <c r="CB2473" s="121"/>
      <c r="CC2473" s="121"/>
      <c r="CD2473" s="121"/>
      <c r="CE2473" s="121"/>
      <c r="CF2473" s="121"/>
      <c r="CG2473" s="121"/>
      <c r="CH2473" s="121"/>
      <c r="CI2473" s="121"/>
      <c r="CJ2473" s="121"/>
      <c r="CK2473" s="121"/>
      <c r="CL2473" s="121"/>
      <c r="CM2473" s="121"/>
      <c r="CN2473" s="121"/>
      <c r="CO2473" s="121"/>
      <c r="CP2473" s="121"/>
      <c r="CQ2473" s="121"/>
      <c r="CR2473" s="121"/>
      <c r="CS2473" s="121"/>
      <c r="CT2473" s="121"/>
      <c r="CU2473" s="121"/>
      <c r="CV2473" s="121"/>
      <c r="CW2473" s="121"/>
      <c r="CX2473" s="121"/>
      <c r="CY2473" s="121"/>
      <c r="CZ2473" s="121"/>
      <c r="DA2473" s="121"/>
      <c r="DB2473" s="121"/>
      <c r="DC2473" s="121"/>
      <c r="DD2473" s="121"/>
      <c r="DE2473" s="121"/>
      <c r="DF2473" s="121"/>
      <c r="DG2473" s="121"/>
      <c r="DH2473" s="121"/>
      <c r="DI2473" s="121"/>
      <c r="DJ2473" s="121"/>
      <c r="DK2473" s="121"/>
      <c r="DL2473" s="121"/>
      <c r="DM2473" s="121"/>
      <c r="DN2473" s="121"/>
      <c r="DO2473" s="121"/>
      <c r="DP2473" s="121"/>
      <c r="DQ2473" s="121"/>
      <c r="DR2473" s="121"/>
      <c r="DS2473" s="121"/>
      <c r="DT2473" s="121"/>
      <c r="DU2473" s="121"/>
      <c r="DV2473" s="121"/>
      <c r="DW2473" s="121"/>
      <c r="DX2473" s="121"/>
      <c r="DY2473" s="121"/>
      <c r="DZ2473" s="121"/>
      <c r="EA2473" s="121"/>
      <c r="EB2473" s="121"/>
      <c r="EC2473" s="121"/>
      <c r="ED2473" s="121"/>
      <c r="EE2473" s="121"/>
      <c r="EF2473" s="121"/>
      <c r="EG2473" s="121"/>
      <c r="EH2473" s="121"/>
      <c r="EI2473" s="121"/>
      <c r="EJ2473" s="121"/>
      <c r="EK2473" s="121"/>
      <c r="EL2473" s="121"/>
      <c r="EM2473" s="121"/>
      <c r="EN2473" s="121"/>
      <c r="EO2473" s="121"/>
      <c r="EP2473" s="121"/>
      <c r="EQ2473" s="121"/>
      <c r="ER2473" s="121"/>
      <c r="ES2473" s="121"/>
      <c r="ET2473" s="121"/>
      <c r="EU2473" s="121"/>
      <c r="EV2473" s="121"/>
      <c r="EW2473" s="121"/>
      <c r="EX2473" s="121"/>
      <c r="EY2473" s="121"/>
      <c r="EZ2473" s="121"/>
      <c r="FA2473" s="121"/>
      <c r="FB2473" s="121"/>
      <c r="FC2473" s="121"/>
      <c r="FD2473" s="121"/>
      <c r="FE2473" s="121"/>
      <c r="FF2473" s="121"/>
      <c r="FG2473" s="121"/>
      <c r="FH2473" s="121"/>
      <c r="FI2473" s="121"/>
      <c r="FJ2473" s="121"/>
      <c r="FK2473" s="121"/>
      <c r="FL2473" s="121"/>
      <c r="FM2473" s="121"/>
      <c r="FN2473" s="121"/>
      <c r="FO2473" s="121"/>
      <c r="FP2473" s="121"/>
      <c r="FQ2473" s="121"/>
      <c r="FR2473" s="121"/>
      <c r="FS2473" s="121"/>
      <c r="FT2473" s="121"/>
      <c r="FU2473" s="121"/>
      <c r="FV2473" s="121"/>
      <c r="FW2473" s="121"/>
      <c r="FX2473" s="121"/>
      <c r="FY2473" s="121"/>
      <c r="FZ2473" s="121"/>
      <c r="GA2473" s="121"/>
      <c r="GB2473" s="121"/>
      <c r="GC2473" s="121"/>
      <c r="GD2473" s="121"/>
      <c r="GE2473" s="121"/>
      <c r="GF2473" s="121"/>
      <c r="GG2473" s="121"/>
      <c r="GH2473" s="121"/>
      <c r="GI2473" s="121"/>
      <c r="GJ2473" s="121"/>
      <c r="GK2473" s="121"/>
      <c r="GL2473" s="121"/>
      <c r="GM2473" s="121"/>
      <c r="GN2473" s="121"/>
      <c r="GO2473" s="121"/>
      <c r="GP2473" s="121"/>
      <c r="GQ2473" s="121"/>
      <c r="GR2473" s="121"/>
      <c r="GS2473" s="121"/>
      <c r="GT2473" s="121"/>
      <c r="GU2473" s="121"/>
      <c r="GV2473" s="121"/>
      <c r="GW2473" s="121"/>
      <c r="GX2473" s="121"/>
      <c r="GY2473" s="121"/>
      <c r="GZ2473" s="121"/>
      <c r="HA2473" s="121"/>
      <c r="HB2473" s="121"/>
      <c r="HC2473" s="121"/>
      <c r="HD2473" s="121"/>
      <c r="HE2473" s="121"/>
      <c r="HF2473" s="121"/>
      <c r="HG2473" s="121"/>
      <c r="HH2473" s="121"/>
      <c r="HI2473" s="121"/>
      <c r="HJ2473" s="121"/>
      <c r="HK2473" s="121"/>
      <c r="HL2473" s="121"/>
      <c r="HM2473" s="121"/>
      <c r="HN2473" s="121"/>
      <c r="HO2473" s="121"/>
      <c r="HP2473" s="121"/>
      <c r="HQ2473" s="121"/>
      <c r="HR2473" s="121"/>
      <c r="HS2473" s="121"/>
      <c r="HT2473" s="121"/>
      <c r="HU2473" s="121"/>
      <c r="HV2473" s="121"/>
      <c r="HW2473" s="121"/>
      <c r="HX2473" s="121"/>
      <c r="HY2473" s="121"/>
      <c r="HZ2473" s="121"/>
      <c r="IA2473" s="121"/>
      <c r="IB2473" s="121"/>
      <c r="IC2473" s="121"/>
      <c r="ID2473" s="121"/>
      <c r="IE2473" s="121"/>
      <c r="IF2473" s="121"/>
      <c r="IG2473" s="121"/>
      <c r="IH2473" s="121"/>
      <c r="II2473" s="121"/>
      <c r="IJ2473" s="121"/>
      <c r="IK2473" s="121"/>
      <c r="IL2473" s="121"/>
      <c r="IM2473" s="121"/>
      <c r="IN2473" s="121"/>
      <c r="IO2473" s="121"/>
      <c r="IP2473" s="121"/>
      <c r="IQ2473" s="121"/>
      <c r="IR2473" s="121"/>
      <c r="IS2473" s="121"/>
      <c r="IT2473" s="121"/>
      <c r="IU2473" s="121"/>
      <c r="IV2473" s="121"/>
      <c r="IW2473" s="121"/>
      <c r="IX2473" s="121"/>
      <c r="IY2473" s="121"/>
      <c r="IZ2473" s="121"/>
      <c r="JA2473" s="121"/>
      <c r="JB2473" s="121"/>
      <c r="JC2473" s="121"/>
      <c r="JD2473" s="121"/>
      <c r="JE2473" s="121"/>
      <c r="JF2473" s="121"/>
      <c r="JG2473" s="121"/>
      <c r="JH2473" s="121"/>
      <c r="JI2473" s="121"/>
      <c r="JJ2473" s="121"/>
      <c r="JK2473" s="121"/>
      <c r="JL2473" s="121"/>
      <c r="JM2473" s="121"/>
      <c r="JN2473" s="121"/>
      <c r="JO2473" s="121"/>
      <c r="JP2473" s="121"/>
      <c r="JQ2473" s="121"/>
      <c r="JR2473" s="121"/>
      <c r="JS2473" s="121"/>
      <c r="JT2473" s="121"/>
      <c r="JU2473" s="121"/>
      <c r="JV2473" s="121"/>
      <c r="JW2473" s="121"/>
      <c r="JX2473" s="121"/>
      <c r="JY2473" s="121"/>
      <c r="JZ2473" s="121"/>
      <c r="KA2473" s="121"/>
      <c r="KB2473" s="121"/>
      <c r="KC2473" s="121"/>
      <c r="KD2473" s="121"/>
      <c r="KE2473" s="121"/>
      <c r="KF2473" s="121"/>
      <c r="KG2473" s="121"/>
      <c r="KH2473" s="121"/>
      <c r="KI2473" s="121"/>
      <c r="KJ2473" s="121"/>
      <c r="KK2473" s="121"/>
      <c r="KL2473" s="121"/>
      <c r="KM2473" s="121"/>
      <c r="KN2473" s="121"/>
      <c r="KO2473" s="121"/>
      <c r="KP2473" s="121"/>
      <c r="KQ2473" s="121"/>
      <c r="KR2473" s="121"/>
      <c r="KS2473" s="121"/>
      <c r="KT2473" s="121"/>
      <c r="KU2473" s="121"/>
      <c r="KV2473" s="121"/>
      <c r="KW2473" s="121"/>
      <c r="KX2473" s="121"/>
      <c r="KY2473" s="121"/>
      <c r="KZ2473" s="121"/>
      <c r="LA2473" s="121"/>
      <c r="LB2473" s="121"/>
      <c r="LC2473" s="121"/>
      <c r="LD2473" s="121"/>
      <c r="LE2473" s="121"/>
      <c r="LF2473" s="121"/>
      <c r="LG2473" s="121"/>
      <c r="LH2473" s="121"/>
      <c r="LI2473" s="121"/>
      <c r="LJ2473" s="121"/>
      <c r="LK2473" s="121"/>
      <c r="LL2473" s="121"/>
      <c r="LM2473" s="121"/>
      <c r="LN2473" s="121"/>
      <c r="LO2473" s="121"/>
      <c r="LP2473" s="121"/>
      <c r="LQ2473" s="121"/>
      <c r="LR2473" s="121"/>
      <c r="LS2473" s="121"/>
      <c r="LT2473" s="121"/>
      <c r="LU2473" s="121"/>
      <c r="LV2473" s="121"/>
      <c r="LW2473" s="121"/>
      <c r="LX2473" s="121"/>
      <c r="LY2473" s="121"/>
      <c r="LZ2473" s="121"/>
      <c r="MA2473" s="121"/>
      <c r="MB2473" s="121"/>
      <c r="MC2473" s="121"/>
      <c r="MD2473" s="121"/>
      <c r="ME2473" s="121"/>
      <c r="MF2473" s="121"/>
      <c r="MG2473" s="121"/>
      <c r="MH2473" s="121"/>
      <c r="MI2473" s="121"/>
      <c r="MJ2473" s="121"/>
      <c r="MK2473" s="121"/>
      <c r="ML2473" s="121"/>
      <c r="MM2473" s="121"/>
      <c r="MN2473" s="121"/>
      <c r="MO2473" s="121"/>
      <c r="MP2473" s="121"/>
      <c r="MQ2473" s="121"/>
      <c r="MR2473" s="121"/>
      <c r="MS2473" s="121"/>
      <c r="MT2473" s="121"/>
      <c r="MU2473" s="121"/>
      <c r="MV2473" s="121"/>
      <c r="MW2473" s="121"/>
      <c r="MX2473" s="121"/>
      <c r="MY2473" s="121"/>
      <c r="MZ2473" s="121"/>
      <c r="NA2473" s="121"/>
      <c r="NB2473" s="121"/>
      <c r="NC2473" s="121"/>
      <c r="ND2473" s="121"/>
      <c r="NE2473" s="121"/>
      <c r="NF2473" s="121"/>
      <c r="NG2473" s="121"/>
      <c r="NH2473" s="121"/>
      <c r="NI2473" s="121"/>
      <c r="NJ2473" s="121"/>
      <c r="NK2473" s="121"/>
      <c r="NL2473" s="121"/>
      <c r="NM2473" s="121"/>
      <c r="NN2473" s="121"/>
      <c r="NO2473" s="121"/>
      <c r="NP2473" s="121"/>
      <c r="NQ2473" s="121"/>
      <c r="NR2473" s="121"/>
      <c r="NS2473" s="121"/>
      <c r="NT2473" s="121"/>
      <c r="NU2473" s="121"/>
      <c r="NV2473" s="121"/>
      <c r="NW2473" s="121"/>
      <c r="NX2473" s="121"/>
      <c r="NY2473" s="121"/>
      <c r="NZ2473" s="121"/>
      <c r="OA2473" s="121"/>
      <c r="OB2473" s="121"/>
      <c r="OC2473" s="121"/>
      <c r="OD2473" s="121"/>
      <c r="OE2473" s="121"/>
      <c r="OF2473" s="121"/>
      <c r="OG2473" s="121"/>
      <c r="OH2473" s="121"/>
      <c r="OI2473" s="121"/>
      <c r="OJ2473" s="121"/>
      <c r="OK2473" s="121"/>
      <c r="OL2473" s="121"/>
      <c r="OM2473" s="121"/>
      <c r="ON2473" s="121"/>
      <c r="OO2473" s="121"/>
      <c r="OP2473" s="121"/>
      <c r="OQ2473" s="121"/>
      <c r="OR2473" s="121"/>
      <c r="OS2473" s="121"/>
      <c r="OT2473" s="121"/>
      <c r="OU2473" s="121"/>
      <c r="OV2473" s="121"/>
      <c r="OW2473" s="121"/>
      <c r="OX2473" s="121"/>
      <c r="OY2473" s="121"/>
      <c r="OZ2473" s="121"/>
      <c r="PA2473" s="121"/>
      <c r="PB2473" s="121"/>
      <c r="PC2473" s="121"/>
      <c r="PD2473" s="121"/>
      <c r="PE2473" s="121"/>
      <c r="PF2473" s="121"/>
      <c r="PG2473" s="121"/>
      <c r="PH2473" s="121"/>
      <c r="PI2473" s="121"/>
      <c r="PJ2473" s="121"/>
      <c r="PK2473" s="121"/>
      <c r="PL2473" s="121"/>
      <c r="PM2473" s="121"/>
      <c r="PN2473" s="121"/>
      <c r="PO2473" s="121"/>
      <c r="PP2473" s="121"/>
      <c r="PQ2473" s="121"/>
      <c r="PR2473" s="121"/>
      <c r="PS2473" s="121"/>
      <c r="PT2473" s="121"/>
      <c r="PU2473" s="121"/>
      <c r="PV2473" s="121"/>
      <c r="PW2473" s="121"/>
      <c r="PX2473" s="121"/>
      <c r="PY2473" s="121"/>
      <c r="PZ2473" s="121"/>
      <c r="QA2473" s="121"/>
      <c r="QB2473" s="121"/>
      <c r="QC2473" s="121"/>
      <c r="QD2473" s="121"/>
      <c r="QE2473" s="121"/>
      <c r="QF2473" s="121"/>
      <c r="QG2473" s="121"/>
      <c r="QH2473" s="121"/>
      <c r="QI2473" s="121"/>
      <c r="QJ2473" s="121"/>
      <c r="QK2473" s="121"/>
      <c r="QL2473" s="121"/>
      <c r="QM2473" s="121"/>
      <c r="QN2473" s="121"/>
      <c r="QO2473" s="121"/>
      <c r="QP2473" s="121"/>
      <c r="QQ2473" s="121"/>
      <c r="QR2473" s="121"/>
      <c r="QS2473" s="121"/>
      <c r="QT2473" s="121"/>
      <c r="QU2473" s="121"/>
      <c r="QV2473" s="121"/>
      <c r="QW2473" s="121"/>
      <c r="QX2473" s="121"/>
      <c r="QY2473" s="121"/>
      <c r="QZ2473" s="121"/>
      <c r="RA2473" s="121"/>
      <c r="RB2473" s="121"/>
      <c r="RC2473" s="121"/>
      <c r="RD2473" s="121"/>
      <c r="RE2473" s="121"/>
      <c r="RF2473" s="121"/>
      <c r="RG2473" s="121"/>
      <c r="RH2473" s="121"/>
      <c r="RI2473" s="121"/>
      <c r="RJ2473" s="121"/>
      <c r="RK2473" s="121"/>
      <c r="RL2473" s="121"/>
      <c r="RM2473" s="121"/>
      <c r="RN2473" s="121"/>
      <c r="RO2473" s="121"/>
      <c r="RP2473" s="121"/>
      <c r="RQ2473" s="121"/>
      <c r="RR2473" s="121"/>
      <c r="RS2473" s="121"/>
      <c r="RT2473" s="121"/>
      <c r="RU2473" s="121"/>
      <c r="RV2473" s="121"/>
      <c r="RW2473" s="121"/>
      <c r="RX2473" s="121"/>
      <c r="RY2473" s="121"/>
      <c r="RZ2473" s="121"/>
      <c r="SA2473" s="121"/>
      <c r="SB2473" s="121"/>
      <c r="SC2473" s="121"/>
      <c r="SD2473" s="121"/>
      <c r="SE2473" s="121"/>
      <c r="SF2473" s="121"/>
      <c r="SG2473" s="121"/>
      <c r="SH2473" s="121"/>
      <c r="SI2473" s="121"/>
      <c r="SJ2473" s="121"/>
      <c r="SK2473" s="121"/>
      <c r="SL2473" s="121"/>
      <c r="SM2473" s="121"/>
      <c r="SN2473" s="121"/>
      <c r="SO2473" s="121"/>
      <c r="SP2473" s="121"/>
      <c r="SQ2473" s="121"/>
      <c r="SR2473" s="121"/>
      <c r="SS2473" s="121"/>
      <c r="ST2473" s="121"/>
      <c r="SU2473" s="121"/>
      <c r="SV2473" s="121"/>
      <c r="SW2473" s="121"/>
      <c r="SX2473" s="121"/>
      <c r="SY2473" s="121"/>
      <c r="SZ2473" s="121"/>
      <c r="TA2473" s="121"/>
      <c r="TB2473" s="121"/>
      <c r="TC2473" s="121"/>
      <c r="TD2473" s="121"/>
      <c r="TE2473" s="121"/>
      <c r="TF2473" s="121"/>
      <c r="TG2473" s="121"/>
      <c r="TH2473" s="121"/>
      <c r="TI2473" s="121"/>
      <c r="TJ2473" s="121"/>
      <c r="TK2473" s="121"/>
      <c r="TL2473" s="121"/>
      <c r="TM2473" s="121"/>
      <c r="TN2473" s="121"/>
      <c r="TO2473" s="121"/>
      <c r="TP2473" s="121"/>
      <c r="TQ2473" s="121"/>
      <c r="TR2473" s="121"/>
      <c r="TS2473" s="121"/>
      <c r="TT2473" s="121"/>
      <c r="TU2473" s="121"/>
      <c r="TV2473" s="121"/>
      <c r="TW2473" s="121"/>
      <c r="TX2473" s="121"/>
      <c r="TY2473" s="121"/>
      <c r="TZ2473" s="121"/>
      <c r="UA2473" s="121"/>
      <c r="UB2473" s="121"/>
      <c r="UC2473" s="121"/>
      <c r="UD2473" s="121"/>
      <c r="UE2473" s="121"/>
      <c r="UF2473" s="121"/>
      <c r="UG2473" s="121"/>
      <c r="UH2473" s="121"/>
      <c r="UI2473" s="121"/>
      <c r="UJ2473" s="121"/>
      <c r="UK2473" s="121"/>
      <c r="UL2473" s="121"/>
      <c r="UM2473" s="121"/>
      <c r="UN2473" s="121"/>
      <c r="UO2473" s="121"/>
      <c r="UP2473" s="121"/>
      <c r="UQ2473" s="121"/>
      <c r="UR2473" s="121"/>
      <c r="US2473" s="121"/>
      <c r="UT2473" s="121"/>
      <c r="UU2473" s="121"/>
      <c r="UV2473" s="121"/>
      <c r="UW2473" s="121"/>
      <c r="UX2473" s="121"/>
      <c r="UY2473" s="121"/>
      <c r="UZ2473" s="121"/>
      <c r="VA2473" s="121"/>
      <c r="VB2473" s="121"/>
      <c r="VC2473" s="121"/>
      <c r="VD2473" s="121"/>
      <c r="VE2473" s="121"/>
      <c r="VF2473" s="121"/>
      <c r="VG2473" s="121"/>
      <c r="VH2473" s="121"/>
      <c r="VI2473" s="121"/>
      <c r="VJ2473" s="121"/>
      <c r="VK2473" s="121"/>
      <c r="VL2473" s="121"/>
      <c r="VM2473" s="121"/>
      <c r="VN2473" s="121"/>
      <c r="VO2473" s="121"/>
      <c r="VP2473" s="121"/>
      <c r="VQ2473" s="121"/>
      <c r="VR2473" s="121"/>
      <c r="VS2473" s="121"/>
      <c r="VT2473" s="121"/>
      <c r="VU2473" s="121"/>
      <c r="VV2473" s="121"/>
      <c r="VW2473" s="121"/>
      <c r="VX2473" s="121"/>
      <c r="VY2473" s="121"/>
      <c r="VZ2473" s="121"/>
      <c r="WA2473" s="121"/>
      <c r="WB2473" s="121"/>
      <c r="WC2473" s="121"/>
      <c r="WD2473" s="121"/>
      <c r="WE2473" s="121"/>
      <c r="WF2473" s="121"/>
      <c r="WG2473" s="121"/>
      <c r="WH2473" s="121"/>
      <c r="WI2473" s="121"/>
      <c r="WJ2473" s="121"/>
      <c r="WK2473" s="121"/>
      <c r="WL2473" s="121"/>
      <c r="WM2473" s="121"/>
      <c r="WN2473" s="121"/>
      <c r="WO2473" s="121"/>
      <c r="WP2473" s="121"/>
      <c r="WQ2473" s="121"/>
      <c r="WR2473" s="121"/>
      <c r="WS2473" s="121"/>
      <c r="WT2473" s="121"/>
      <c r="WU2473" s="121"/>
      <c r="WV2473" s="121"/>
      <c r="WW2473" s="121"/>
      <c r="WX2473" s="121"/>
      <c r="WY2473" s="121"/>
      <c r="WZ2473" s="121"/>
      <c r="XA2473" s="121"/>
      <c r="XB2473" s="121"/>
      <c r="XC2473" s="121"/>
      <c r="XD2473" s="121"/>
      <c r="XE2473" s="121"/>
      <c r="XF2473" s="121"/>
      <c r="XG2473" s="121"/>
      <c r="XH2473" s="121"/>
      <c r="XI2473" s="121"/>
      <c r="XJ2473" s="121"/>
      <c r="XK2473" s="121"/>
      <c r="XL2473" s="121"/>
      <c r="XM2473" s="121"/>
      <c r="XN2473" s="121"/>
      <c r="XO2473" s="121"/>
      <c r="XP2473" s="121"/>
      <c r="XQ2473" s="121"/>
      <c r="XR2473" s="121"/>
      <c r="XS2473" s="121"/>
      <c r="XT2473" s="121"/>
      <c r="XU2473" s="121"/>
      <c r="XV2473" s="121"/>
      <c r="XW2473" s="121"/>
      <c r="XX2473" s="121"/>
      <c r="XY2473" s="121"/>
      <c r="XZ2473" s="121"/>
      <c r="YA2473" s="121"/>
      <c r="YB2473" s="121"/>
      <c r="YC2473" s="121"/>
      <c r="YD2473" s="121"/>
      <c r="YE2473" s="121"/>
      <c r="YF2473" s="121"/>
      <c r="YG2473" s="121"/>
      <c r="YH2473" s="121"/>
      <c r="YI2473" s="121"/>
      <c r="YJ2473" s="121"/>
      <c r="YK2473" s="121"/>
      <c r="YL2473" s="121"/>
      <c r="YM2473" s="121"/>
      <c r="YN2473" s="121"/>
      <c r="YO2473" s="121"/>
      <c r="YP2473" s="121"/>
      <c r="YQ2473" s="121"/>
      <c r="YR2473" s="121"/>
      <c r="YS2473" s="121"/>
      <c r="YT2473" s="121"/>
      <c r="YU2473" s="121"/>
      <c r="YV2473" s="121"/>
      <c r="YW2473" s="121"/>
      <c r="YX2473" s="121"/>
      <c r="YY2473" s="121"/>
      <c r="YZ2473" s="121"/>
      <c r="ZA2473" s="121"/>
      <c r="ZB2473" s="121"/>
      <c r="ZC2473" s="121"/>
      <c r="ZD2473" s="121"/>
      <c r="ZE2473" s="121"/>
      <c r="ZF2473" s="121"/>
      <c r="ZG2473" s="121"/>
      <c r="ZH2473" s="121"/>
      <c r="ZI2473" s="121"/>
      <c r="ZJ2473" s="121"/>
      <c r="ZK2473" s="121"/>
      <c r="ZL2473" s="121"/>
      <c r="ZM2473" s="121"/>
      <c r="ZN2473" s="121"/>
      <c r="ZO2473" s="121"/>
      <c r="ZP2473" s="121"/>
      <c r="ZQ2473" s="121"/>
      <c r="ZR2473" s="121"/>
      <c r="ZS2473" s="121"/>
      <c r="ZT2473" s="121"/>
      <c r="ZU2473" s="121"/>
      <c r="ZV2473" s="121"/>
      <c r="ZW2473" s="121"/>
      <c r="ZX2473" s="121"/>
      <c r="ZY2473" s="121"/>
      <c r="ZZ2473" s="121"/>
      <c r="AAA2473" s="121"/>
      <c r="AAB2473" s="121"/>
      <c r="AAC2473" s="121"/>
      <c r="AAD2473" s="121"/>
      <c r="AAE2473" s="121"/>
      <c r="AAF2473" s="121"/>
      <c r="AAG2473" s="121"/>
      <c r="AAH2473" s="121"/>
      <c r="AAI2473" s="121"/>
      <c r="AAJ2473" s="121"/>
      <c r="AAK2473" s="121"/>
      <c r="AAL2473" s="121"/>
      <c r="AAM2473" s="121"/>
      <c r="AAN2473" s="121"/>
      <c r="AAO2473" s="121"/>
      <c r="AAP2473" s="121"/>
      <c r="AAQ2473" s="121"/>
      <c r="AAR2473" s="121"/>
      <c r="AAS2473" s="121"/>
      <c r="AAT2473" s="121"/>
      <c r="AAU2473" s="121"/>
      <c r="AAV2473" s="121"/>
      <c r="AAW2473" s="121"/>
      <c r="AAX2473" s="121"/>
      <c r="AAY2473" s="121"/>
      <c r="AAZ2473" s="121"/>
      <c r="ABA2473" s="121"/>
      <c r="ABB2473" s="121"/>
      <c r="ABC2473" s="121"/>
      <c r="ABD2473" s="121"/>
      <c r="ABE2473" s="121"/>
      <c r="ABF2473" s="121"/>
      <c r="ABG2473" s="121"/>
      <c r="ABH2473" s="121"/>
      <c r="ABI2473" s="121"/>
      <c r="ABJ2473" s="121"/>
      <c r="ABK2473" s="121"/>
      <c r="ABL2473" s="121"/>
      <c r="ABM2473" s="121"/>
      <c r="ABN2473" s="121"/>
      <c r="ABO2473" s="121"/>
      <c r="ABP2473" s="121"/>
      <c r="ABQ2473" s="121"/>
      <c r="ABR2473" s="121"/>
      <c r="ABS2473" s="121"/>
      <c r="ABT2473" s="121"/>
      <c r="ABU2473" s="121"/>
      <c r="ABV2473" s="121"/>
      <c r="ABW2473" s="121"/>
      <c r="ABX2473" s="121"/>
      <c r="ABY2473" s="121"/>
      <c r="ABZ2473" s="121"/>
      <c r="ACA2473" s="121"/>
      <c r="ACB2473" s="121"/>
      <c r="ACC2473" s="121"/>
      <c r="ACD2473" s="121"/>
      <c r="ACE2473" s="121"/>
      <c r="ACF2473" s="121"/>
      <c r="ACG2473" s="121"/>
      <c r="ACH2473" s="121"/>
      <c r="ACI2473" s="121"/>
      <c r="ACJ2473" s="121"/>
      <c r="ACK2473" s="121"/>
      <c r="ACL2473" s="121"/>
      <c r="ACM2473" s="121"/>
      <c r="ACN2473" s="121"/>
      <c r="ACO2473" s="121"/>
      <c r="ACP2473" s="121"/>
      <c r="ACQ2473" s="121"/>
      <c r="ACR2473" s="121"/>
      <c r="ACS2473" s="121"/>
      <c r="ACT2473" s="121"/>
      <c r="ACU2473" s="121"/>
      <c r="ACV2473" s="121"/>
      <c r="ACW2473" s="121"/>
      <c r="ACX2473" s="121"/>
      <c r="ACY2473" s="121"/>
      <c r="ACZ2473" s="121"/>
      <c r="ADA2473" s="121"/>
      <c r="ADB2473" s="121"/>
      <c r="ADC2473" s="121"/>
      <c r="ADD2473" s="121"/>
      <c r="ADE2473" s="121"/>
      <c r="ADF2473" s="121"/>
      <c r="ADG2473" s="121"/>
      <c r="ADH2473" s="121"/>
      <c r="ADI2473" s="121"/>
      <c r="ADJ2473" s="121"/>
      <c r="ADK2473" s="121"/>
      <c r="ADL2473" s="121"/>
      <c r="ADM2473" s="121"/>
      <c r="ADN2473" s="121"/>
      <c r="ADO2473" s="121"/>
      <c r="ADP2473" s="121"/>
      <c r="ADQ2473" s="121"/>
      <c r="ADR2473" s="121"/>
      <c r="ADS2473" s="121"/>
      <c r="ADT2473" s="121"/>
      <c r="ADU2473" s="121"/>
      <c r="ADV2473" s="121"/>
      <c r="ADW2473" s="121"/>
      <c r="ADX2473" s="121"/>
      <c r="ADY2473" s="121"/>
      <c r="ADZ2473" s="121"/>
      <c r="AEA2473" s="121"/>
      <c r="AEB2473" s="121"/>
      <c r="AEC2473" s="121"/>
      <c r="AED2473" s="121"/>
      <c r="AEE2473" s="121"/>
      <c r="AEF2473" s="121"/>
      <c r="AEG2473" s="121"/>
      <c r="AEH2473" s="121"/>
      <c r="AEI2473" s="121"/>
      <c r="AEJ2473" s="121"/>
      <c r="AEK2473" s="121"/>
      <c r="AEL2473" s="121"/>
      <c r="AEM2473" s="121"/>
      <c r="AEN2473" s="121"/>
      <c r="AEO2473" s="121"/>
      <c r="AEP2473" s="121"/>
      <c r="AEQ2473" s="121"/>
      <c r="AER2473" s="121"/>
      <c r="AES2473" s="121"/>
      <c r="AET2473" s="121"/>
      <c r="AEU2473" s="121"/>
      <c r="AEV2473" s="121"/>
      <c r="AEW2473" s="121"/>
      <c r="AEX2473" s="121"/>
      <c r="AEY2473" s="121"/>
      <c r="AEZ2473" s="121"/>
      <c r="AFA2473" s="121"/>
      <c r="AFB2473" s="121"/>
      <c r="AFC2473" s="121"/>
      <c r="AFD2473" s="121"/>
      <c r="AFE2473" s="121"/>
      <c r="AFF2473" s="121"/>
      <c r="AFG2473" s="121"/>
      <c r="AFH2473" s="121"/>
      <c r="AFI2473" s="121"/>
      <c r="AFJ2473" s="121"/>
      <c r="AFK2473" s="121"/>
      <c r="AFL2473" s="121"/>
      <c r="AFM2473" s="121"/>
      <c r="AFN2473" s="121"/>
      <c r="AFO2473" s="121"/>
      <c r="AFP2473" s="121"/>
      <c r="AFQ2473" s="121"/>
      <c r="AFR2473" s="121"/>
      <c r="AFS2473" s="121"/>
      <c r="AFT2473" s="121"/>
      <c r="AFU2473" s="121"/>
      <c r="AFV2473" s="121"/>
      <c r="AFW2473" s="121"/>
      <c r="AFX2473" s="121"/>
      <c r="AFY2473" s="121"/>
      <c r="AFZ2473" s="121"/>
      <c r="AGA2473" s="121"/>
      <c r="AGB2473" s="121"/>
      <c r="AGC2473" s="121"/>
      <c r="AGD2473" s="121"/>
      <c r="AGE2473" s="121"/>
      <c r="AGF2473" s="121"/>
      <c r="AGG2473" s="121"/>
      <c r="AGH2473" s="121"/>
      <c r="AGI2473" s="121"/>
      <c r="AGJ2473" s="121"/>
      <c r="AGK2473" s="121"/>
      <c r="AGL2473" s="121"/>
      <c r="AGM2473" s="121"/>
      <c r="AGN2473" s="121"/>
      <c r="AGO2473" s="121"/>
      <c r="AGP2473" s="121"/>
      <c r="AGQ2473" s="121"/>
      <c r="AGR2473" s="121"/>
      <c r="AGS2473" s="121"/>
      <c r="AGT2473" s="121"/>
      <c r="AGU2473" s="121"/>
      <c r="AGV2473" s="121"/>
      <c r="AGW2473" s="121"/>
      <c r="AGX2473" s="121"/>
      <c r="AGY2473" s="121"/>
      <c r="AGZ2473" s="121"/>
      <c r="AHA2473" s="121"/>
      <c r="AHB2473" s="121"/>
      <c r="AHC2473" s="121"/>
      <c r="AHD2473" s="121"/>
      <c r="AHE2473" s="121"/>
      <c r="AHF2473" s="121"/>
      <c r="AHG2473" s="121"/>
      <c r="AHH2473" s="121"/>
      <c r="AHI2473" s="121"/>
      <c r="AHJ2473" s="121"/>
      <c r="AHK2473" s="121"/>
      <c r="AHL2473" s="121"/>
      <c r="AHM2473" s="121"/>
      <c r="AHN2473" s="121"/>
      <c r="AHO2473" s="121"/>
      <c r="AHP2473" s="121"/>
      <c r="AHQ2473" s="121"/>
      <c r="AHR2473" s="121"/>
      <c r="AHS2473" s="121"/>
      <c r="AHT2473" s="121"/>
      <c r="AHU2473" s="121"/>
      <c r="AHV2473" s="121"/>
      <c r="AHW2473" s="121"/>
      <c r="AHX2473" s="121"/>
      <c r="AHY2473" s="121"/>
      <c r="AHZ2473" s="121"/>
      <c r="AIA2473" s="121"/>
      <c r="AIB2473" s="121"/>
      <c r="AIC2473" s="121"/>
      <c r="AID2473" s="121"/>
      <c r="AIE2473" s="121"/>
      <c r="AIF2473" s="121"/>
      <c r="AIG2473" s="121"/>
      <c r="AIH2473" s="121"/>
      <c r="AII2473" s="121"/>
      <c r="AIJ2473" s="121"/>
      <c r="AIK2473" s="121"/>
      <c r="AIL2473" s="121"/>
      <c r="AIM2473" s="121"/>
      <c r="AIN2473" s="121"/>
      <c r="AIO2473" s="121"/>
      <c r="AIP2473" s="121"/>
      <c r="AIQ2473" s="121"/>
      <c r="AIR2473" s="121"/>
      <c r="AIS2473" s="121"/>
      <c r="AIT2473" s="121"/>
      <c r="AIU2473" s="121"/>
      <c r="AIV2473" s="121"/>
      <c r="AIW2473" s="121"/>
      <c r="AIX2473" s="121"/>
      <c r="AIY2473" s="121"/>
      <c r="AIZ2473" s="121"/>
      <c r="AJA2473" s="121"/>
      <c r="AJB2473" s="121"/>
      <c r="AJC2473" s="121"/>
      <c r="AJD2473" s="121"/>
      <c r="AJE2473" s="121"/>
      <c r="AJF2473" s="121"/>
      <c r="AJG2473" s="121"/>
      <c r="AJH2473" s="121"/>
      <c r="AJI2473" s="121"/>
      <c r="AJJ2473" s="121"/>
      <c r="AJK2473" s="121"/>
      <c r="AJL2473" s="121"/>
      <c r="AJM2473" s="121"/>
      <c r="AJN2473" s="121"/>
      <c r="AJO2473" s="121"/>
      <c r="AJP2473" s="121"/>
      <c r="AJQ2473" s="121"/>
      <c r="AJR2473" s="121"/>
      <c r="AJS2473" s="121"/>
      <c r="AJT2473" s="121"/>
      <c r="AJU2473" s="121"/>
      <c r="AJV2473" s="121"/>
      <c r="AJW2473" s="121"/>
      <c r="AJX2473" s="121"/>
      <c r="AJY2473" s="121"/>
      <c r="AJZ2473" s="121"/>
      <c r="AKA2473" s="121"/>
      <c r="AKB2473" s="121"/>
      <c r="AKC2473" s="121"/>
      <c r="AKD2473" s="121"/>
      <c r="AKE2473" s="121"/>
      <c r="AKF2473" s="121"/>
      <c r="AKG2473" s="121"/>
      <c r="AKH2473" s="121"/>
      <c r="AKI2473" s="121"/>
      <c r="AKJ2473" s="121"/>
      <c r="AKK2473" s="121"/>
      <c r="AKL2473" s="121"/>
      <c r="AKM2473" s="121"/>
      <c r="AKN2473" s="121"/>
      <c r="AKO2473" s="121"/>
      <c r="AKP2473" s="121"/>
      <c r="AKQ2473" s="121"/>
      <c r="AKR2473" s="121"/>
      <c r="AKS2473" s="121"/>
      <c r="AKT2473" s="121"/>
      <c r="AKU2473" s="121"/>
      <c r="AKV2473" s="121"/>
      <c r="AKW2473" s="121"/>
      <c r="AKX2473" s="121"/>
      <c r="AKY2473" s="121"/>
      <c r="AKZ2473" s="121"/>
      <c r="ALA2473" s="121"/>
      <c r="ALB2473" s="121"/>
      <c r="ALC2473" s="121"/>
      <c r="ALD2473" s="121"/>
      <c r="ALE2473" s="121"/>
      <c r="ALF2473" s="121"/>
      <c r="ALG2473" s="121"/>
      <c r="ALH2473" s="121"/>
      <c r="ALI2473" s="121"/>
      <c r="ALJ2473" s="121"/>
      <c r="ALK2473" s="121"/>
      <c r="ALL2473" s="121"/>
      <c r="ALM2473" s="121"/>
      <c r="ALN2473" s="121"/>
      <c r="ALO2473" s="121"/>
      <c r="ALP2473" s="121"/>
      <c r="ALQ2473" s="121"/>
      <c r="ALR2473" s="121"/>
      <c r="ALS2473" s="121"/>
      <c r="ALT2473" s="121"/>
      <c r="ALU2473" s="121"/>
      <c r="ALV2473" s="121"/>
      <c r="ALW2473" s="121"/>
      <c r="ALX2473" s="121"/>
      <c r="ALY2473" s="121"/>
      <c r="ALZ2473" s="121"/>
      <c r="AMA2473" s="121"/>
      <c r="AMB2473" s="121"/>
      <c r="AMC2473" s="121"/>
      <c r="AMD2473" s="121"/>
      <c r="AME2473" s="121"/>
      <c r="AMF2473" s="121"/>
      <c r="AMG2473" s="121"/>
      <c r="AMH2473" s="121"/>
      <c r="AMI2473" s="121"/>
      <c r="AMJ2473" s="121"/>
      <c r="AMK2473" s="121"/>
    </row>
    <row r="2474" spans="1:1025" s="108" customFormat="1" ht="43.2">
      <c r="A2474" s="15">
        <v>2471</v>
      </c>
      <c r="B2474" s="274" t="s">
        <v>26</v>
      </c>
      <c r="C2474" s="274" t="s">
        <v>6089</v>
      </c>
      <c r="D2474" s="16" t="s">
        <v>6148</v>
      </c>
      <c r="E2474" s="16" t="s">
        <v>6157</v>
      </c>
      <c r="F2474" s="16" t="s">
        <v>938</v>
      </c>
      <c r="G2474" s="16" t="s">
        <v>1040</v>
      </c>
      <c r="H2474" s="274" t="s">
        <v>6158</v>
      </c>
      <c r="I2474" s="16" t="s">
        <v>6150</v>
      </c>
      <c r="J2474" s="16" t="s">
        <v>5485</v>
      </c>
      <c r="K2474" s="16" t="s">
        <v>6151</v>
      </c>
      <c r="L2474" s="16" t="s">
        <v>6152</v>
      </c>
      <c r="M2474" s="286" t="s">
        <v>6153</v>
      </c>
      <c r="N2474" s="121"/>
      <c r="O2474" s="121"/>
      <c r="P2474" s="121"/>
      <c r="Q2474" s="121"/>
      <c r="R2474" s="121"/>
      <c r="S2474" s="121"/>
      <c r="T2474" s="121"/>
      <c r="U2474" s="121"/>
      <c r="V2474" s="121"/>
      <c r="W2474" s="121"/>
      <c r="X2474" s="121"/>
      <c r="Y2474" s="121"/>
      <c r="Z2474" s="121"/>
      <c r="AA2474" s="121"/>
      <c r="AB2474" s="121"/>
      <c r="AC2474" s="121"/>
      <c r="AD2474" s="121"/>
      <c r="AE2474" s="121"/>
      <c r="AF2474" s="121"/>
      <c r="AG2474" s="121"/>
      <c r="AH2474" s="121"/>
      <c r="AI2474" s="121"/>
      <c r="AJ2474" s="121"/>
      <c r="AK2474" s="121"/>
      <c r="AL2474" s="121"/>
      <c r="AM2474" s="121"/>
      <c r="AN2474" s="121"/>
      <c r="AO2474" s="121"/>
      <c r="AP2474" s="121"/>
      <c r="AQ2474" s="121"/>
      <c r="AR2474" s="121"/>
      <c r="AS2474" s="121"/>
      <c r="AT2474" s="121"/>
      <c r="AU2474" s="121"/>
      <c r="AV2474" s="121"/>
      <c r="AW2474" s="121"/>
      <c r="AX2474" s="121"/>
      <c r="AY2474" s="121"/>
      <c r="AZ2474" s="121"/>
      <c r="BA2474" s="121"/>
      <c r="BB2474" s="121"/>
      <c r="BC2474" s="121"/>
      <c r="BD2474" s="121"/>
      <c r="BE2474" s="121"/>
      <c r="BF2474" s="121"/>
      <c r="BG2474" s="121"/>
      <c r="BH2474" s="121"/>
      <c r="BI2474" s="121"/>
      <c r="BJ2474" s="121"/>
      <c r="BK2474" s="121"/>
      <c r="BL2474" s="121"/>
      <c r="BM2474" s="121"/>
      <c r="BN2474" s="121"/>
      <c r="BO2474" s="121"/>
      <c r="BP2474" s="121"/>
      <c r="BQ2474" s="121"/>
      <c r="BR2474" s="121"/>
      <c r="BS2474" s="121"/>
      <c r="BT2474" s="121"/>
      <c r="BU2474" s="121"/>
      <c r="BV2474" s="121"/>
      <c r="BW2474" s="121"/>
      <c r="BX2474" s="121"/>
      <c r="BY2474" s="121"/>
      <c r="BZ2474" s="121"/>
      <c r="CA2474" s="121"/>
      <c r="CB2474" s="121"/>
      <c r="CC2474" s="121"/>
      <c r="CD2474" s="121"/>
      <c r="CE2474" s="121"/>
      <c r="CF2474" s="121"/>
      <c r="CG2474" s="121"/>
      <c r="CH2474" s="121"/>
      <c r="CI2474" s="121"/>
      <c r="CJ2474" s="121"/>
      <c r="CK2474" s="121"/>
      <c r="CL2474" s="121"/>
      <c r="CM2474" s="121"/>
      <c r="CN2474" s="121"/>
      <c r="CO2474" s="121"/>
      <c r="CP2474" s="121"/>
      <c r="CQ2474" s="121"/>
      <c r="CR2474" s="121"/>
      <c r="CS2474" s="121"/>
      <c r="CT2474" s="121"/>
      <c r="CU2474" s="121"/>
      <c r="CV2474" s="121"/>
      <c r="CW2474" s="121"/>
      <c r="CX2474" s="121"/>
      <c r="CY2474" s="121"/>
      <c r="CZ2474" s="121"/>
      <c r="DA2474" s="121"/>
      <c r="DB2474" s="121"/>
      <c r="DC2474" s="121"/>
      <c r="DD2474" s="121"/>
      <c r="DE2474" s="121"/>
      <c r="DF2474" s="121"/>
      <c r="DG2474" s="121"/>
      <c r="DH2474" s="121"/>
      <c r="DI2474" s="121"/>
      <c r="DJ2474" s="121"/>
      <c r="DK2474" s="121"/>
      <c r="DL2474" s="121"/>
      <c r="DM2474" s="121"/>
      <c r="DN2474" s="121"/>
      <c r="DO2474" s="121"/>
      <c r="DP2474" s="121"/>
      <c r="DQ2474" s="121"/>
      <c r="DR2474" s="121"/>
      <c r="DS2474" s="121"/>
      <c r="DT2474" s="121"/>
      <c r="DU2474" s="121"/>
      <c r="DV2474" s="121"/>
      <c r="DW2474" s="121"/>
      <c r="DX2474" s="121"/>
      <c r="DY2474" s="121"/>
      <c r="DZ2474" s="121"/>
      <c r="EA2474" s="121"/>
      <c r="EB2474" s="121"/>
      <c r="EC2474" s="121"/>
      <c r="ED2474" s="121"/>
      <c r="EE2474" s="121"/>
      <c r="EF2474" s="121"/>
      <c r="EG2474" s="121"/>
      <c r="EH2474" s="121"/>
      <c r="EI2474" s="121"/>
      <c r="EJ2474" s="121"/>
      <c r="EK2474" s="121"/>
      <c r="EL2474" s="121"/>
      <c r="EM2474" s="121"/>
      <c r="EN2474" s="121"/>
      <c r="EO2474" s="121"/>
      <c r="EP2474" s="121"/>
      <c r="EQ2474" s="121"/>
      <c r="ER2474" s="121"/>
      <c r="ES2474" s="121"/>
      <c r="ET2474" s="121"/>
      <c r="EU2474" s="121"/>
      <c r="EV2474" s="121"/>
      <c r="EW2474" s="121"/>
      <c r="EX2474" s="121"/>
      <c r="EY2474" s="121"/>
      <c r="EZ2474" s="121"/>
      <c r="FA2474" s="121"/>
      <c r="FB2474" s="121"/>
      <c r="FC2474" s="121"/>
      <c r="FD2474" s="121"/>
      <c r="FE2474" s="121"/>
      <c r="FF2474" s="121"/>
      <c r="FG2474" s="121"/>
      <c r="FH2474" s="121"/>
      <c r="FI2474" s="121"/>
      <c r="FJ2474" s="121"/>
      <c r="FK2474" s="121"/>
      <c r="FL2474" s="121"/>
      <c r="FM2474" s="121"/>
      <c r="FN2474" s="121"/>
      <c r="FO2474" s="121"/>
      <c r="FP2474" s="121"/>
      <c r="FQ2474" s="121"/>
      <c r="FR2474" s="121"/>
      <c r="FS2474" s="121"/>
      <c r="FT2474" s="121"/>
      <c r="FU2474" s="121"/>
      <c r="FV2474" s="121"/>
      <c r="FW2474" s="121"/>
      <c r="FX2474" s="121"/>
      <c r="FY2474" s="121"/>
      <c r="FZ2474" s="121"/>
      <c r="GA2474" s="121"/>
      <c r="GB2474" s="121"/>
      <c r="GC2474" s="121"/>
      <c r="GD2474" s="121"/>
      <c r="GE2474" s="121"/>
      <c r="GF2474" s="121"/>
      <c r="GG2474" s="121"/>
      <c r="GH2474" s="121"/>
      <c r="GI2474" s="121"/>
      <c r="GJ2474" s="121"/>
      <c r="GK2474" s="121"/>
      <c r="GL2474" s="121"/>
      <c r="GM2474" s="121"/>
      <c r="GN2474" s="121"/>
      <c r="GO2474" s="121"/>
      <c r="GP2474" s="121"/>
      <c r="GQ2474" s="121"/>
      <c r="GR2474" s="121"/>
      <c r="GS2474" s="121"/>
      <c r="GT2474" s="121"/>
      <c r="GU2474" s="121"/>
      <c r="GV2474" s="121"/>
      <c r="GW2474" s="121"/>
      <c r="GX2474" s="121"/>
      <c r="GY2474" s="121"/>
      <c r="GZ2474" s="121"/>
      <c r="HA2474" s="121"/>
      <c r="HB2474" s="121"/>
      <c r="HC2474" s="121"/>
      <c r="HD2474" s="121"/>
      <c r="HE2474" s="121"/>
      <c r="HF2474" s="121"/>
      <c r="HG2474" s="121"/>
      <c r="HH2474" s="121"/>
      <c r="HI2474" s="121"/>
      <c r="HJ2474" s="121"/>
      <c r="HK2474" s="121"/>
      <c r="HL2474" s="121"/>
      <c r="HM2474" s="121"/>
      <c r="HN2474" s="121"/>
      <c r="HO2474" s="121"/>
      <c r="HP2474" s="121"/>
      <c r="HQ2474" s="121"/>
      <c r="HR2474" s="121"/>
      <c r="HS2474" s="121"/>
      <c r="HT2474" s="121"/>
      <c r="HU2474" s="121"/>
      <c r="HV2474" s="121"/>
      <c r="HW2474" s="121"/>
      <c r="HX2474" s="121"/>
      <c r="HY2474" s="121"/>
      <c r="HZ2474" s="121"/>
      <c r="IA2474" s="121"/>
      <c r="IB2474" s="121"/>
      <c r="IC2474" s="121"/>
      <c r="ID2474" s="121"/>
      <c r="IE2474" s="121"/>
      <c r="IF2474" s="121"/>
      <c r="IG2474" s="121"/>
      <c r="IH2474" s="121"/>
      <c r="II2474" s="121"/>
      <c r="IJ2474" s="121"/>
      <c r="IK2474" s="121"/>
      <c r="IL2474" s="121"/>
      <c r="IM2474" s="121"/>
      <c r="IN2474" s="121"/>
      <c r="IO2474" s="121"/>
      <c r="IP2474" s="121"/>
      <c r="IQ2474" s="121"/>
      <c r="IR2474" s="121"/>
      <c r="IS2474" s="121"/>
      <c r="IT2474" s="121"/>
      <c r="IU2474" s="121"/>
      <c r="IV2474" s="121"/>
      <c r="IW2474" s="121"/>
      <c r="IX2474" s="121"/>
      <c r="IY2474" s="121"/>
      <c r="IZ2474" s="121"/>
      <c r="JA2474" s="121"/>
      <c r="JB2474" s="121"/>
      <c r="JC2474" s="121"/>
      <c r="JD2474" s="121"/>
      <c r="JE2474" s="121"/>
      <c r="JF2474" s="121"/>
      <c r="JG2474" s="121"/>
      <c r="JH2474" s="121"/>
      <c r="JI2474" s="121"/>
      <c r="JJ2474" s="121"/>
      <c r="JK2474" s="121"/>
      <c r="JL2474" s="121"/>
      <c r="JM2474" s="121"/>
      <c r="JN2474" s="121"/>
      <c r="JO2474" s="121"/>
      <c r="JP2474" s="121"/>
      <c r="JQ2474" s="121"/>
      <c r="JR2474" s="121"/>
      <c r="JS2474" s="121"/>
      <c r="JT2474" s="121"/>
      <c r="JU2474" s="121"/>
      <c r="JV2474" s="121"/>
      <c r="JW2474" s="121"/>
      <c r="JX2474" s="121"/>
      <c r="JY2474" s="121"/>
      <c r="JZ2474" s="121"/>
      <c r="KA2474" s="121"/>
      <c r="KB2474" s="121"/>
      <c r="KC2474" s="121"/>
      <c r="KD2474" s="121"/>
      <c r="KE2474" s="121"/>
      <c r="KF2474" s="121"/>
      <c r="KG2474" s="121"/>
      <c r="KH2474" s="121"/>
      <c r="KI2474" s="121"/>
      <c r="KJ2474" s="121"/>
      <c r="KK2474" s="121"/>
      <c r="KL2474" s="121"/>
      <c r="KM2474" s="121"/>
      <c r="KN2474" s="121"/>
      <c r="KO2474" s="121"/>
      <c r="KP2474" s="121"/>
      <c r="KQ2474" s="121"/>
      <c r="KR2474" s="121"/>
      <c r="KS2474" s="121"/>
      <c r="KT2474" s="121"/>
      <c r="KU2474" s="121"/>
      <c r="KV2474" s="121"/>
      <c r="KW2474" s="121"/>
      <c r="KX2474" s="121"/>
      <c r="KY2474" s="121"/>
      <c r="KZ2474" s="121"/>
      <c r="LA2474" s="121"/>
      <c r="LB2474" s="121"/>
      <c r="LC2474" s="121"/>
      <c r="LD2474" s="121"/>
      <c r="LE2474" s="121"/>
      <c r="LF2474" s="121"/>
      <c r="LG2474" s="121"/>
      <c r="LH2474" s="121"/>
      <c r="LI2474" s="121"/>
      <c r="LJ2474" s="121"/>
      <c r="LK2474" s="121"/>
      <c r="LL2474" s="121"/>
      <c r="LM2474" s="121"/>
      <c r="LN2474" s="121"/>
      <c r="LO2474" s="121"/>
      <c r="LP2474" s="121"/>
      <c r="LQ2474" s="121"/>
      <c r="LR2474" s="121"/>
      <c r="LS2474" s="121"/>
      <c r="LT2474" s="121"/>
      <c r="LU2474" s="121"/>
      <c r="LV2474" s="121"/>
      <c r="LW2474" s="121"/>
      <c r="LX2474" s="121"/>
      <c r="LY2474" s="121"/>
      <c r="LZ2474" s="121"/>
      <c r="MA2474" s="121"/>
      <c r="MB2474" s="121"/>
      <c r="MC2474" s="121"/>
      <c r="MD2474" s="121"/>
      <c r="ME2474" s="121"/>
      <c r="MF2474" s="121"/>
      <c r="MG2474" s="121"/>
      <c r="MH2474" s="121"/>
      <c r="MI2474" s="121"/>
      <c r="MJ2474" s="121"/>
      <c r="MK2474" s="121"/>
      <c r="ML2474" s="121"/>
      <c r="MM2474" s="121"/>
      <c r="MN2474" s="121"/>
      <c r="MO2474" s="121"/>
      <c r="MP2474" s="121"/>
      <c r="MQ2474" s="121"/>
      <c r="MR2474" s="121"/>
      <c r="MS2474" s="121"/>
      <c r="MT2474" s="121"/>
      <c r="MU2474" s="121"/>
      <c r="MV2474" s="121"/>
      <c r="MW2474" s="121"/>
      <c r="MX2474" s="121"/>
      <c r="MY2474" s="121"/>
      <c r="MZ2474" s="121"/>
      <c r="NA2474" s="121"/>
      <c r="NB2474" s="121"/>
      <c r="NC2474" s="121"/>
      <c r="ND2474" s="121"/>
      <c r="NE2474" s="121"/>
      <c r="NF2474" s="121"/>
      <c r="NG2474" s="121"/>
      <c r="NH2474" s="121"/>
      <c r="NI2474" s="121"/>
      <c r="NJ2474" s="121"/>
      <c r="NK2474" s="121"/>
      <c r="NL2474" s="121"/>
      <c r="NM2474" s="121"/>
      <c r="NN2474" s="121"/>
      <c r="NO2474" s="121"/>
      <c r="NP2474" s="121"/>
      <c r="NQ2474" s="121"/>
      <c r="NR2474" s="121"/>
      <c r="NS2474" s="121"/>
      <c r="NT2474" s="121"/>
      <c r="NU2474" s="121"/>
      <c r="NV2474" s="121"/>
      <c r="NW2474" s="121"/>
      <c r="NX2474" s="121"/>
      <c r="NY2474" s="121"/>
      <c r="NZ2474" s="121"/>
      <c r="OA2474" s="121"/>
      <c r="OB2474" s="121"/>
      <c r="OC2474" s="121"/>
      <c r="OD2474" s="121"/>
      <c r="OE2474" s="121"/>
      <c r="OF2474" s="121"/>
      <c r="OG2474" s="121"/>
      <c r="OH2474" s="121"/>
      <c r="OI2474" s="121"/>
      <c r="OJ2474" s="121"/>
      <c r="OK2474" s="121"/>
      <c r="OL2474" s="121"/>
      <c r="OM2474" s="121"/>
      <c r="ON2474" s="121"/>
      <c r="OO2474" s="121"/>
      <c r="OP2474" s="121"/>
      <c r="OQ2474" s="121"/>
      <c r="OR2474" s="121"/>
      <c r="OS2474" s="121"/>
      <c r="OT2474" s="121"/>
      <c r="OU2474" s="121"/>
      <c r="OV2474" s="121"/>
      <c r="OW2474" s="121"/>
      <c r="OX2474" s="121"/>
      <c r="OY2474" s="121"/>
      <c r="OZ2474" s="121"/>
      <c r="PA2474" s="121"/>
      <c r="PB2474" s="121"/>
      <c r="PC2474" s="121"/>
      <c r="PD2474" s="121"/>
      <c r="PE2474" s="121"/>
      <c r="PF2474" s="121"/>
      <c r="PG2474" s="121"/>
      <c r="PH2474" s="121"/>
      <c r="PI2474" s="121"/>
      <c r="PJ2474" s="121"/>
      <c r="PK2474" s="121"/>
      <c r="PL2474" s="121"/>
      <c r="PM2474" s="121"/>
      <c r="PN2474" s="121"/>
      <c r="PO2474" s="121"/>
      <c r="PP2474" s="121"/>
      <c r="PQ2474" s="121"/>
      <c r="PR2474" s="121"/>
      <c r="PS2474" s="121"/>
      <c r="PT2474" s="121"/>
      <c r="PU2474" s="121"/>
      <c r="PV2474" s="121"/>
      <c r="PW2474" s="121"/>
      <c r="PX2474" s="121"/>
      <c r="PY2474" s="121"/>
      <c r="PZ2474" s="121"/>
      <c r="QA2474" s="121"/>
      <c r="QB2474" s="121"/>
      <c r="QC2474" s="121"/>
      <c r="QD2474" s="121"/>
      <c r="QE2474" s="121"/>
      <c r="QF2474" s="121"/>
      <c r="QG2474" s="121"/>
      <c r="QH2474" s="121"/>
      <c r="QI2474" s="121"/>
      <c r="QJ2474" s="121"/>
      <c r="QK2474" s="121"/>
      <c r="QL2474" s="121"/>
      <c r="QM2474" s="121"/>
      <c r="QN2474" s="121"/>
      <c r="QO2474" s="121"/>
      <c r="QP2474" s="121"/>
      <c r="QQ2474" s="121"/>
      <c r="QR2474" s="121"/>
      <c r="QS2474" s="121"/>
      <c r="QT2474" s="121"/>
      <c r="QU2474" s="121"/>
      <c r="QV2474" s="121"/>
      <c r="QW2474" s="121"/>
      <c r="QX2474" s="121"/>
      <c r="QY2474" s="121"/>
      <c r="QZ2474" s="121"/>
      <c r="RA2474" s="121"/>
      <c r="RB2474" s="121"/>
      <c r="RC2474" s="121"/>
      <c r="RD2474" s="121"/>
      <c r="RE2474" s="121"/>
      <c r="RF2474" s="121"/>
      <c r="RG2474" s="121"/>
      <c r="RH2474" s="121"/>
      <c r="RI2474" s="121"/>
      <c r="RJ2474" s="121"/>
      <c r="RK2474" s="121"/>
      <c r="RL2474" s="121"/>
      <c r="RM2474" s="121"/>
      <c r="RN2474" s="121"/>
      <c r="RO2474" s="121"/>
      <c r="RP2474" s="121"/>
      <c r="RQ2474" s="121"/>
      <c r="RR2474" s="121"/>
      <c r="RS2474" s="121"/>
      <c r="RT2474" s="121"/>
      <c r="RU2474" s="121"/>
      <c r="RV2474" s="121"/>
      <c r="RW2474" s="121"/>
      <c r="RX2474" s="121"/>
      <c r="RY2474" s="121"/>
      <c r="RZ2474" s="121"/>
      <c r="SA2474" s="121"/>
      <c r="SB2474" s="121"/>
      <c r="SC2474" s="121"/>
      <c r="SD2474" s="121"/>
      <c r="SE2474" s="121"/>
      <c r="SF2474" s="121"/>
      <c r="SG2474" s="121"/>
      <c r="SH2474" s="121"/>
      <c r="SI2474" s="121"/>
      <c r="SJ2474" s="121"/>
      <c r="SK2474" s="121"/>
      <c r="SL2474" s="121"/>
      <c r="SM2474" s="121"/>
      <c r="SN2474" s="121"/>
      <c r="SO2474" s="121"/>
      <c r="SP2474" s="121"/>
      <c r="SQ2474" s="121"/>
      <c r="SR2474" s="121"/>
      <c r="SS2474" s="121"/>
      <c r="ST2474" s="121"/>
      <c r="SU2474" s="121"/>
      <c r="SV2474" s="121"/>
      <c r="SW2474" s="121"/>
      <c r="SX2474" s="121"/>
      <c r="SY2474" s="121"/>
      <c r="SZ2474" s="121"/>
      <c r="TA2474" s="121"/>
      <c r="TB2474" s="121"/>
      <c r="TC2474" s="121"/>
      <c r="TD2474" s="121"/>
      <c r="TE2474" s="121"/>
      <c r="TF2474" s="121"/>
      <c r="TG2474" s="121"/>
      <c r="TH2474" s="121"/>
      <c r="TI2474" s="121"/>
      <c r="TJ2474" s="121"/>
      <c r="TK2474" s="121"/>
      <c r="TL2474" s="121"/>
      <c r="TM2474" s="121"/>
      <c r="TN2474" s="121"/>
      <c r="TO2474" s="121"/>
      <c r="TP2474" s="121"/>
      <c r="TQ2474" s="121"/>
      <c r="TR2474" s="121"/>
      <c r="TS2474" s="121"/>
      <c r="TT2474" s="121"/>
      <c r="TU2474" s="121"/>
      <c r="TV2474" s="121"/>
      <c r="TW2474" s="121"/>
      <c r="TX2474" s="121"/>
      <c r="TY2474" s="121"/>
      <c r="TZ2474" s="121"/>
      <c r="UA2474" s="121"/>
      <c r="UB2474" s="121"/>
      <c r="UC2474" s="121"/>
      <c r="UD2474" s="121"/>
      <c r="UE2474" s="121"/>
      <c r="UF2474" s="121"/>
      <c r="UG2474" s="121"/>
      <c r="UH2474" s="121"/>
      <c r="UI2474" s="121"/>
      <c r="UJ2474" s="121"/>
      <c r="UK2474" s="121"/>
      <c r="UL2474" s="121"/>
      <c r="UM2474" s="121"/>
      <c r="UN2474" s="121"/>
      <c r="UO2474" s="121"/>
      <c r="UP2474" s="121"/>
      <c r="UQ2474" s="121"/>
      <c r="UR2474" s="121"/>
      <c r="US2474" s="121"/>
      <c r="UT2474" s="121"/>
      <c r="UU2474" s="121"/>
      <c r="UV2474" s="121"/>
      <c r="UW2474" s="121"/>
      <c r="UX2474" s="121"/>
      <c r="UY2474" s="121"/>
      <c r="UZ2474" s="121"/>
      <c r="VA2474" s="121"/>
      <c r="VB2474" s="121"/>
      <c r="VC2474" s="121"/>
      <c r="VD2474" s="121"/>
      <c r="VE2474" s="121"/>
      <c r="VF2474" s="121"/>
      <c r="VG2474" s="121"/>
      <c r="VH2474" s="121"/>
      <c r="VI2474" s="121"/>
      <c r="VJ2474" s="121"/>
      <c r="VK2474" s="121"/>
      <c r="VL2474" s="121"/>
      <c r="VM2474" s="121"/>
      <c r="VN2474" s="121"/>
      <c r="VO2474" s="121"/>
      <c r="VP2474" s="121"/>
      <c r="VQ2474" s="121"/>
      <c r="VR2474" s="121"/>
      <c r="VS2474" s="121"/>
      <c r="VT2474" s="121"/>
      <c r="VU2474" s="121"/>
      <c r="VV2474" s="121"/>
      <c r="VW2474" s="121"/>
      <c r="VX2474" s="121"/>
      <c r="VY2474" s="121"/>
      <c r="VZ2474" s="121"/>
      <c r="WA2474" s="121"/>
      <c r="WB2474" s="121"/>
      <c r="WC2474" s="121"/>
      <c r="WD2474" s="121"/>
      <c r="WE2474" s="121"/>
      <c r="WF2474" s="121"/>
      <c r="WG2474" s="121"/>
      <c r="WH2474" s="121"/>
      <c r="WI2474" s="121"/>
      <c r="WJ2474" s="121"/>
      <c r="WK2474" s="121"/>
      <c r="WL2474" s="121"/>
      <c r="WM2474" s="121"/>
      <c r="WN2474" s="121"/>
      <c r="WO2474" s="121"/>
      <c r="WP2474" s="121"/>
      <c r="WQ2474" s="121"/>
      <c r="WR2474" s="121"/>
      <c r="WS2474" s="121"/>
      <c r="WT2474" s="121"/>
      <c r="WU2474" s="121"/>
      <c r="WV2474" s="121"/>
      <c r="WW2474" s="121"/>
      <c r="WX2474" s="121"/>
      <c r="WY2474" s="121"/>
      <c r="WZ2474" s="121"/>
      <c r="XA2474" s="121"/>
      <c r="XB2474" s="121"/>
      <c r="XC2474" s="121"/>
      <c r="XD2474" s="121"/>
      <c r="XE2474" s="121"/>
      <c r="XF2474" s="121"/>
      <c r="XG2474" s="121"/>
      <c r="XH2474" s="121"/>
      <c r="XI2474" s="121"/>
      <c r="XJ2474" s="121"/>
      <c r="XK2474" s="121"/>
      <c r="XL2474" s="121"/>
      <c r="XM2474" s="121"/>
      <c r="XN2474" s="121"/>
      <c r="XO2474" s="121"/>
      <c r="XP2474" s="121"/>
      <c r="XQ2474" s="121"/>
      <c r="XR2474" s="121"/>
      <c r="XS2474" s="121"/>
      <c r="XT2474" s="121"/>
      <c r="XU2474" s="121"/>
      <c r="XV2474" s="121"/>
      <c r="XW2474" s="121"/>
      <c r="XX2474" s="121"/>
      <c r="XY2474" s="121"/>
      <c r="XZ2474" s="121"/>
      <c r="YA2474" s="121"/>
      <c r="YB2474" s="121"/>
      <c r="YC2474" s="121"/>
      <c r="YD2474" s="121"/>
      <c r="YE2474" s="121"/>
      <c r="YF2474" s="121"/>
      <c r="YG2474" s="121"/>
      <c r="YH2474" s="121"/>
      <c r="YI2474" s="121"/>
      <c r="YJ2474" s="121"/>
      <c r="YK2474" s="121"/>
      <c r="YL2474" s="121"/>
      <c r="YM2474" s="121"/>
      <c r="YN2474" s="121"/>
      <c r="YO2474" s="121"/>
      <c r="YP2474" s="121"/>
      <c r="YQ2474" s="121"/>
      <c r="YR2474" s="121"/>
      <c r="YS2474" s="121"/>
      <c r="YT2474" s="121"/>
      <c r="YU2474" s="121"/>
      <c r="YV2474" s="121"/>
      <c r="YW2474" s="121"/>
      <c r="YX2474" s="121"/>
      <c r="YY2474" s="121"/>
      <c r="YZ2474" s="121"/>
      <c r="ZA2474" s="121"/>
      <c r="ZB2474" s="121"/>
      <c r="ZC2474" s="121"/>
      <c r="ZD2474" s="121"/>
      <c r="ZE2474" s="121"/>
      <c r="ZF2474" s="121"/>
      <c r="ZG2474" s="121"/>
      <c r="ZH2474" s="121"/>
      <c r="ZI2474" s="121"/>
      <c r="ZJ2474" s="121"/>
      <c r="ZK2474" s="121"/>
      <c r="ZL2474" s="121"/>
      <c r="ZM2474" s="121"/>
      <c r="ZN2474" s="121"/>
      <c r="ZO2474" s="121"/>
      <c r="ZP2474" s="121"/>
      <c r="ZQ2474" s="121"/>
      <c r="ZR2474" s="121"/>
      <c r="ZS2474" s="121"/>
      <c r="ZT2474" s="121"/>
      <c r="ZU2474" s="121"/>
      <c r="ZV2474" s="121"/>
      <c r="ZW2474" s="121"/>
      <c r="ZX2474" s="121"/>
      <c r="ZY2474" s="121"/>
      <c r="ZZ2474" s="121"/>
      <c r="AAA2474" s="121"/>
      <c r="AAB2474" s="121"/>
      <c r="AAC2474" s="121"/>
      <c r="AAD2474" s="121"/>
      <c r="AAE2474" s="121"/>
      <c r="AAF2474" s="121"/>
      <c r="AAG2474" s="121"/>
      <c r="AAH2474" s="121"/>
      <c r="AAI2474" s="121"/>
      <c r="AAJ2474" s="121"/>
      <c r="AAK2474" s="121"/>
      <c r="AAL2474" s="121"/>
      <c r="AAM2474" s="121"/>
      <c r="AAN2474" s="121"/>
      <c r="AAO2474" s="121"/>
      <c r="AAP2474" s="121"/>
      <c r="AAQ2474" s="121"/>
      <c r="AAR2474" s="121"/>
      <c r="AAS2474" s="121"/>
      <c r="AAT2474" s="121"/>
      <c r="AAU2474" s="121"/>
      <c r="AAV2474" s="121"/>
      <c r="AAW2474" s="121"/>
      <c r="AAX2474" s="121"/>
      <c r="AAY2474" s="121"/>
      <c r="AAZ2474" s="121"/>
      <c r="ABA2474" s="121"/>
      <c r="ABB2474" s="121"/>
      <c r="ABC2474" s="121"/>
      <c r="ABD2474" s="121"/>
      <c r="ABE2474" s="121"/>
      <c r="ABF2474" s="121"/>
      <c r="ABG2474" s="121"/>
      <c r="ABH2474" s="121"/>
      <c r="ABI2474" s="121"/>
      <c r="ABJ2474" s="121"/>
      <c r="ABK2474" s="121"/>
      <c r="ABL2474" s="121"/>
      <c r="ABM2474" s="121"/>
      <c r="ABN2474" s="121"/>
      <c r="ABO2474" s="121"/>
      <c r="ABP2474" s="121"/>
      <c r="ABQ2474" s="121"/>
      <c r="ABR2474" s="121"/>
      <c r="ABS2474" s="121"/>
      <c r="ABT2474" s="121"/>
      <c r="ABU2474" s="121"/>
      <c r="ABV2474" s="121"/>
      <c r="ABW2474" s="121"/>
      <c r="ABX2474" s="121"/>
      <c r="ABY2474" s="121"/>
      <c r="ABZ2474" s="121"/>
      <c r="ACA2474" s="121"/>
      <c r="ACB2474" s="121"/>
      <c r="ACC2474" s="121"/>
      <c r="ACD2474" s="121"/>
      <c r="ACE2474" s="121"/>
      <c r="ACF2474" s="121"/>
      <c r="ACG2474" s="121"/>
      <c r="ACH2474" s="121"/>
      <c r="ACI2474" s="121"/>
      <c r="ACJ2474" s="121"/>
      <c r="ACK2474" s="121"/>
      <c r="ACL2474" s="121"/>
      <c r="ACM2474" s="121"/>
      <c r="ACN2474" s="121"/>
      <c r="ACO2474" s="121"/>
      <c r="ACP2474" s="121"/>
      <c r="ACQ2474" s="121"/>
      <c r="ACR2474" s="121"/>
      <c r="ACS2474" s="121"/>
      <c r="ACT2474" s="121"/>
      <c r="ACU2474" s="121"/>
      <c r="ACV2474" s="121"/>
      <c r="ACW2474" s="121"/>
      <c r="ACX2474" s="121"/>
      <c r="ACY2474" s="121"/>
      <c r="ACZ2474" s="121"/>
      <c r="ADA2474" s="121"/>
      <c r="ADB2474" s="121"/>
      <c r="ADC2474" s="121"/>
      <c r="ADD2474" s="121"/>
      <c r="ADE2474" s="121"/>
      <c r="ADF2474" s="121"/>
      <c r="ADG2474" s="121"/>
      <c r="ADH2474" s="121"/>
      <c r="ADI2474" s="121"/>
      <c r="ADJ2474" s="121"/>
      <c r="ADK2474" s="121"/>
      <c r="ADL2474" s="121"/>
      <c r="ADM2474" s="121"/>
      <c r="ADN2474" s="121"/>
      <c r="ADO2474" s="121"/>
      <c r="ADP2474" s="121"/>
      <c r="ADQ2474" s="121"/>
      <c r="ADR2474" s="121"/>
      <c r="ADS2474" s="121"/>
      <c r="ADT2474" s="121"/>
      <c r="ADU2474" s="121"/>
      <c r="ADV2474" s="121"/>
      <c r="ADW2474" s="121"/>
      <c r="ADX2474" s="121"/>
      <c r="ADY2474" s="121"/>
      <c r="ADZ2474" s="121"/>
      <c r="AEA2474" s="121"/>
      <c r="AEB2474" s="121"/>
      <c r="AEC2474" s="121"/>
      <c r="AED2474" s="121"/>
      <c r="AEE2474" s="121"/>
      <c r="AEF2474" s="121"/>
      <c r="AEG2474" s="121"/>
      <c r="AEH2474" s="121"/>
      <c r="AEI2474" s="121"/>
      <c r="AEJ2474" s="121"/>
      <c r="AEK2474" s="121"/>
      <c r="AEL2474" s="121"/>
      <c r="AEM2474" s="121"/>
      <c r="AEN2474" s="121"/>
      <c r="AEO2474" s="121"/>
      <c r="AEP2474" s="121"/>
      <c r="AEQ2474" s="121"/>
      <c r="AER2474" s="121"/>
      <c r="AES2474" s="121"/>
      <c r="AET2474" s="121"/>
      <c r="AEU2474" s="121"/>
      <c r="AEV2474" s="121"/>
      <c r="AEW2474" s="121"/>
      <c r="AEX2474" s="121"/>
      <c r="AEY2474" s="121"/>
      <c r="AEZ2474" s="121"/>
      <c r="AFA2474" s="121"/>
      <c r="AFB2474" s="121"/>
      <c r="AFC2474" s="121"/>
      <c r="AFD2474" s="121"/>
      <c r="AFE2474" s="121"/>
      <c r="AFF2474" s="121"/>
      <c r="AFG2474" s="121"/>
      <c r="AFH2474" s="121"/>
      <c r="AFI2474" s="121"/>
      <c r="AFJ2474" s="121"/>
      <c r="AFK2474" s="121"/>
      <c r="AFL2474" s="121"/>
      <c r="AFM2474" s="121"/>
      <c r="AFN2474" s="121"/>
      <c r="AFO2474" s="121"/>
      <c r="AFP2474" s="121"/>
      <c r="AFQ2474" s="121"/>
      <c r="AFR2474" s="121"/>
      <c r="AFS2474" s="121"/>
      <c r="AFT2474" s="121"/>
      <c r="AFU2474" s="121"/>
      <c r="AFV2474" s="121"/>
      <c r="AFW2474" s="121"/>
      <c r="AFX2474" s="121"/>
      <c r="AFY2474" s="121"/>
      <c r="AFZ2474" s="121"/>
      <c r="AGA2474" s="121"/>
      <c r="AGB2474" s="121"/>
      <c r="AGC2474" s="121"/>
      <c r="AGD2474" s="121"/>
      <c r="AGE2474" s="121"/>
      <c r="AGF2474" s="121"/>
      <c r="AGG2474" s="121"/>
      <c r="AGH2474" s="121"/>
      <c r="AGI2474" s="121"/>
      <c r="AGJ2474" s="121"/>
      <c r="AGK2474" s="121"/>
      <c r="AGL2474" s="121"/>
      <c r="AGM2474" s="121"/>
      <c r="AGN2474" s="121"/>
      <c r="AGO2474" s="121"/>
      <c r="AGP2474" s="121"/>
      <c r="AGQ2474" s="121"/>
      <c r="AGR2474" s="121"/>
      <c r="AGS2474" s="121"/>
      <c r="AGT2474" s="121"/>
      <c r="AGU2474" s="121"/>
      <c r="AGV2474" s="121"/>
      <c r="AGW2474" s="121"/>
      <c r="AGX2474" s="121"/>
      <c r="AGY2474" s="121"/>
      <c r="AGZ2474" s="121"/>
      <c r="AHA2474" s="121"/>
      <c r="AHB2474" s="121"/>
      <c r="AHC2474" s="121"/>
      <c r="AHD2474" s="121"/>
      <c r="AHE2474" s="121"/>
      <c r="AHF2474" s="121"/>
      <c r="AHG2474" s="121"/>
      <c r="AHH2474" s="121"/>
      <c r="AHI2474" s="121"/>
      <c r="AHJ2474" s="121"/>
      <c r="AHK2474" s="121"/>
      <c r="AHL2474" s="121"/>
      <c r="AHM2474" s="121"/>
      <c r="AHN2474" s="121"/>
      <c r="AHO2474" s="121"/>
      <c r="AHP2474" s="121"/>
      <c r="AHQ2474" s="121"/>
      <c r="AHR2474" s="121"/>
      <c r="AHS2474" s="121"/>
      <c r="AHT2474" s="121"/>
      <c r="AHU2474" s="121"/>
      <c r="AHV2474" s="121"/>
      <c r="AHW2474" s="121"/>
      <c r="AHX2474" s="121"/>
      <c r="AHY2474" s="121"/>
      <c r="AHZ2474" s="121"/>
      <c r="AIA2474" s="121"/>
      <c r="AIB2474" s="121"/>
      <c r="AIC2474" s="121"/>
      <c r="AID2474" s="121"/>
      <c r="AIE2474" s="121"/>
      <c r="AIF2474" s="121"/>
      <c r="AIG2474" s="121"/>
      <c r="AIH2474" s="121"/>
      <c r="AII2474" s="121"/>
      <c r="AIJ2474" s="121"/>
      <c r="AIK2474" s="121"/>
      <c r="AIL2474" s="121"/>
      <c r="AIM2474" s="121"/>
      <c r="AIN2474" s="121"/>
      <c r="AIO2474" s="121"/>
      <c r="AIP2474" s="121"/>
      <c r="AIQ2474" s="121"/>
      <c r="AIR2474" s="121"/>
      <c r="AIS2474" s="121"/>
      <c r="AIT2474" s="121"/>
      <c r="AIU2474" s="121"/>
      <c r="AIV2474" s="121"/>
      <c r="AIW2474" s="121"/>
      <c r="AIX2474" s="121"/>
      <c r="AIY2474" s="121"/>
      <c r="AIZ2474" s="121"/>
      <c r="AJA2474" s="121"/>
      <c r="AJB2474" s="121"/>
      <c r="AJC2474" s="121"/>
      <c r="AJD2474" s="121"/>
      <c r="AJE2474" s="121"/>
      <c r="AJF2474" s="121"/>
      <c r="AJG2474" s="121"/>
      <c r="AJH2474" s="121"/>
      <c r="AJI2474" s="121"/>
      <c r="AJJ2474" s="121"/>
      <c r="AJK2474" s="121"/>
      <c r="AJL2474" s="121"/>
      <c r="AJM2474" s="121"/>
      <c r="AJN2474" s="121"/>
      <c r="AJO2474" s="121"/>
      <c r="AJP2474" s="121"/>
      <c r="AJQ2474" s="121"/>
      <c r="AJR2474" s="121"/>
      <c r="AJS2474" s="121"/>
      <c r="AJT2474" s="121"/>
      <c r="AJU2474" s="121"/>
      <c r="AJV2474" s="121"/>
      <c r="AJW2474" s="121"/>
      <c r="AJX2474" s="121"/>
      <c r="AJY2474" s="121"/>
      <c r="AJZ2474" s="121"/>
      <c r="AKA2474" s="121"/>
      <c r="AKB2474" s="121"/>
      <c r="AKC2474" s="121"/>
      <c r="AKD2474" s="121"/>
      <c r="AKE2474" s="121"/>
      <c r="AKF2474" s="121"/>
      <c r="AKG2474" s="121"/>
      <c r="AKH2474" s="121"/>
      <c r="AKI2474" s="121"/>
      <c r="AKJ2474" s="121"/>
      <c r="AKK2474" s="121"/>
      <c r="AKL2474" s="121"/>
      <c r="AKM2474" s="121"/>
      <c r="AKN2474" s="121"/>
      <c r="AKO2474" s="121"/>
      <c r="AKP2474" s="121"/>
      <c r="AKQ2474" s="121"/>
      <c r="AKR2474" s="121"/>
      <c r="AKS2474" s="121"/>
      <c r="AKT2474" s="121"/>
      <c r="AKU2474" s="121"/>
      <c r="AKV2474" s="121"/>
      <c r="AKW2474" s="121"/>
      <c r="AKX2474" s="121"/>
      <c r="AKY2474" s="121"/>
      <c r="AKZ2474" s="121"/>
      <c r="ALA2474" s="121"/>
      <c r="ALB2474" s="121"/>
      <c r="ALC2474" s="121"/>
      <c r="ALD2474" s="121"/>
      <c r="ALE2474" s="121"/>
      <c r="ALF2474" s="121"/>
      <c r="ALG2474" s="121"/>
      <c r="ALH2474" s="121"/>
      <c r="ALI2474" s="121"/>
      <c r="ALJ2474" s="121"/>
      <c r="ALK2474" s="121"/>
      <c r="ALL2474" s="121"/>
      <c r="ALM2474" s="121"/>
      <c r="ALN2474" s="121"/>
      <c r="ALO2474" s="121"/>
      <c r="ALP2474" s="121"/>
      <c r="ALQ2474" s="121"/>
      <c r="ALR2474" s="121"/>
      <c r="ALS2474" s="121"/>
      <c r="ALT2474" s="121"/>
      <c r="ALU2474" s="121"/>
      <c r="ALV2474" s="121"/>
      <c r="ALW2474" s="121"/>
      <c r="ALX2474" s="121"/>
      <c r="ALY2474" s="121"/>
      <c r="ALZ2474" s="121"/>
      <c r="AMA2474" s="121"/>
      <c r="AMB2474" s="121"/>
      <c r="AMC2474" s="121"/>
      <c r="AMD2474" s="121"/>
      <c r="AME2474" s="121"/>
      <c r="AMF2474" s="121"/>
      <c r="AMG2474" s="121"/>
      <c r="AMH2474" s="121"/>
      <c r="AMI2474" s="121"/>
      <c r="AMJ2474" s="121"/>
      <c r="AMK2474" s="121"/>
    </row>
    <row r="2475" spans="1:1025" s="108" customFormat="1" ht="43.2">
      <c r="A2475" s="15">
        <v>2472</v>
      </c>
      <c r="B2475" s="16" t="s">
        <v>26</v>
      </c>
      <c r="C2475" s="274" t="s">
        <v>6089</v>
      </c>
      <c r="D2475" s="16" t="s">
        <v>6148</v>
      </c>
      <c r="E2475" s="16" t="s">
        <v>6159</v>
      </c>
      <c r="F2475" s="16" t="s">
        <v>938</v>
      </c>
      <c r="G2475" s="16" t="s">
        <v>1052</v>
      </c>
      <c r="H2475" s="62">
        <v>42129</v>
      </c>
      <c r="I2475" s="16" t="s">
        <v>6160</v>
      </c>
      <c r="J2475" s="16" t="s">
        <v>2366</v>
      </c>
      <c r="K2475" s="16" t="s">
        <v>6161</v>
      </c>
      <c r="L2475" s="16" t="s">
        <v>3289</v>
      </c>
      <c r="M2475" s="286" t="s">
        <v>6162</v>
      </c>
      <c r="N2475" s="121"/>
      <c r="O2475" s="121"/>
      <c r="P2475" s="121"/>
      <c r="Q2475" s="121"/>
      <c r="R2475" s="121"/>
      <c r="S2475" s="121"/>
      <c r="T2475" s="121"/>
      <c r="U2475" s="121"/>
      <c r="V2475" s="121"/>
      <c r="W2475" s="121"/>
      <c r="X2475" s="121"/>
      <c r="Y2475" s="121"/>
      <c r="Z2475" s="121"/>
      <c r="AA2475" s="121"/>
      <c r="AB2475" s="121"/>
      <c r="AC2475" s="121"/>
      <c r="AD2475" s="121"/>
      <c r="AE2475" s="121"/>
      <c r="AF2475" s="121"/>
      <c r="AG2475" s="121"/>
      <c r="AH2475" s="121"/>
      <c r="AI2475" s="121"/>
      <c r="AJ2475" s="121"/>
      <c r="AK2475" s="121"/>
      <c r="AL2475" s="121"/>
      <c r="AM2475" s="121"/>
      <c r="AN2475" s="121"/>
      <c r="AO2475" s="121"/>
      <c r="AP2475" s="121"/>
      <c r="AQ2475" s="121"/>
      <c r="AR2475" s="121"/>
      <c r="AS2475" s="121"/>
      <c r="AT2475" s="121"/>
      <c r="AU2475" s="121"/>
      <c r="AV2475" s="121"/>
      <c r="AW2475" s="121"/>
      <c r="AX2475" s="121"/>
      <c r="AY2475" s="121"/>
      <c r="AZ2475" s="121"/>
      <c r="BA2475" s="121"/>
      <c r="BB2475" s="121"/>
      <c r="BC2475" s="121"/>
      <c r="BD2475" s="121"/>
      <c r="BE2475" s="121"/>
      <c r="BF2475" s="121"/>
      <c r="BG2475" s="121"/>
      <c r="BH2475" s="121"/>
      <c r="BI2475" s="121"/>
      <c r="BJ2475" s="121"/>
      <c r="BK2475" s="121"/>
      <c r="BL2475" s="121"/>
      <c r="BM2475" s="121"/>
      <c r="BN2475" s="121"/>
      <c r="BO2475" s="121"/>
      <c r="BP2475" s="121"/>
      <c r="BQ2475" s="121"/>
      <c r="BR2475" s="121"/>
      <c r="BS2475" s="121"/>
      <c r="BT2475" s="121"/>
      <c r="BU2475" s="121"/>
      <c r="BV2475" s="121"/>
      <c r="BW2475" s="121"/>
      <c r="BX2475" s="121"/>
      <c r="BY2475" s="121"/>
      <c r="BZ2475" s="121"/>
      <c r="CA2475" s="121"/>
      <c r="CB2475" s="121"/>
      <c r="CC2475" s="121"/>
      <c r="CD2475" s="121"/>
      <c r="CE2475" s="121"/>
      <c r="CF2475" s="121"/>
      <c r="CG2475" s="121"/>
      <c r="CH2475" s="121"/>
      <c r="CI2475" s="121"/>
      <c r="CJ2475" s="121"/>
      <c r="CK2475" s="121"/>
      <c r="CL2475" s="121"/>
      <c r="CM2475" s="121"/>
      <c r="CN2475" s="121"/>
      <c r="CO2475" s="121"/>
      <c r="CP2475" s="121"/>
      <c r="CQ2475" s="121"/>
      <c r="CR2475" s="121"/>
      <c r="CS2475" s="121"/>
      <c r="CT2475" s="121"/>
      <c r="CU2475" s="121"/>
      <c r="CV2475" s="121"/>
      <c r="CW2475" s="121"/>
      <c r="CX2475" s="121"/>
      <c r="CY2475" s="121"/>
      <c r="CZ2475" s="121"/>
      <c r="DA2475" s="121"/>
      <c r="DB2475" s="121"/>
      <c r="DC2475" s="121"/>
      <c r="DD2475" s="121"/>
      <c r="DE2475" s="121"/>
      <c r="DF2475" s="121"/>
      <c r="DG2475" s="121"/>
      <c r="DH2475" s="121"/>
      <c r="DI2475" s="121"/>
      <c r="DJ2475" s="121"/>
      <c r="DK2475" s="121"/>
      <c r="DL2475" s="121"/>
      <c r="DM2475" s="121"/>
      <c r="DN2475" s="121"/>
      <c r="DO2475" s="121"/>
      <c r="DP2475" s="121"/>
      <c r="DQ2475" s="121"/>
      <c r="DR2475" s="121"/>
      <c r="DS2475" s="121"/>
      <c r="DT2475" s="121"/>
      <c r="DU2475" s="121"/>
      <c r="DV2475" s="121"/>
      <c r="DW2475" s="121"/>
      <c r="DX2475" s="121"/>
      <c r="DY2475" s="121"/>
      <c r="DZ2475" s="121"/>
      <c r="EA2475" s="121"/>
      <c r="EB2475" s="121"/>
      <c r="EC2475" s="121"/>
      <c r="ED2475" s="121"/>
      <c r="EE2475" s="121"/>
      <c r="EF2475" s="121"/>
      <c r="EG2475" s="121"/>
      <c r="EH2475" s="121"/>
      <c r="EI2475" s="121"/>
      <c r="EJ2475" s="121"/>
      <c r="EK2475" s="121"/>
      <c r="EL2475" s="121"/>
      <c r="EM2475" s="121"/>
      <c r="EN2475" s="121"/>
      <c r="EO2475" s="121"/>
      <c r="EP2475" s="121"/>
      <c r="EQ2475" s="121"/>
      <c r="ER2475" s="121"/>
      <c r="ES2475" s="121"/>
      <c r="ET2475" s="121"/>
      <c r="EU2475" s="121"/>
      <c r="EV2475" s="121"/>
      <c r="EW2475" s="121"/>
      <c r="EX2475" s="121"/>
      <c r="EY2475" s="121"/>
      <c r="EZ2475" s="121"/>
      <c r="FA2475" s="121"/>
      <c r="FB2475" s="121"/>
      <c r="FC2475" s="121"/>
      <c r="FD2475" s="121"/>
      <c r="FE2475" s="121"/>
      <c r="FF2475" s="121"/>
      <c r="FG2475" s="121"/>
      <c r="FH2475" s="121"/>
      <c r="FI2475" s="121"/>
      <c r="FJ2475" s="121"/>
      <c r="FK2475" s="121"/>
      <c r="FL2475" s="121"/>
      <c r="FM2475" s="121"/>
      <c r="FN2475" s="121"/>
      <c r="FO2475" s="121"/>
      <c r="FP2475" s="121"/>
      <c r="FQ2475" s="121"/>
      <c r="FR2475" s="121"/>
      <c r="FS2475" s="121"/>
      <c r="FT2475" s="121"/>
      <c r="FU2475" s="121"/>
      <c r="FV2475" s="121"/>
      <c r="FW2475" s="121"/>
      <c r="FX2475" s="121"/>
      <c r="FY2475" s="121"/>
      <c r="FZ2475" s="121"/>
      <c r="GA2475" s="121"/>
      <c r="GB2475" s="121"/>
      <c r="GC2475" s="121"/>
      <c r="GD2475" s="121"/>
      <c r="GE2475" s="121"/>
      <c r="GF2475" s="121"/>
      <c r="GG2475" s="121"/>
      <c r="GH2475" s="121"/>
      <c r="GI2475" s="121"/>
      <c r="GJ2475" s="121"/>
      <c r="GK2475" s="121"/>
      <c r="GL2475" s="121"/>
      <c r="GM2475" s="121"/>
      <c r="GN2475" s="121"/>
      <c r="GO2475" s="121"/>
      <c r="GP2475" s="121"/>
      <c r="GQ2475" s="121"/>
      <c r="GR2475" s="121"/>
      <c r="GS2475" s="121"/>
      <c r="GT2475" s="121"/>
      <c r="GU2475" s="121"/>
      <c r="GV2475" s="121"/>
      <c r="GW2475" s="121"/>
      <c r="GX2475" s="121"/>
      <c r="GY2475" s="121"/>
      <c r="GZ2475" s="121"/>
      <c r="HA2475" s="121"/>
      <c r="HB2475" s="121"/>
      <c r="HC2475" s="121"/>
      <c r="HD2475" s="121"/>
      <c r="HE2475" s="121"/>
      <c r="HF2475" s="121"/>
      <c r="HG2475" s="121"/>
      <c r="HH2475" s="121"/>
      <c r="HI2475" s="121"/>
      <c r="HJ2475" s="121"/>
      <c r="HK2475" s="121"/>
      <c r="HL2475" s="121"/>
      <c r="HM2475" s="121"/>
      <c r="HN2475" s="121"/>
      <c r="HO2475" s="121"/>
      <c r="HP2475" s="121"/>
      <c r="HQ2475" s="121"/>
      <c r="HR2475" s="121"/>
      <c r="HS2475" s="121"/>
      <c r="HT2475" s="121"/>
      <c r="HU2475" s="121"/>
      <c r="HV2475" s="121"/>
      <c r="HW2475" s="121"/>
      <c r="HX2475" s="121"/>
      <c r="HY2475" s="121"/>
      <c r="HZ2475" s="121"/>
      <c r="IA2475" s="121"/>
      <c r="IB2475" s="121"/>
      <c r="IC2475" s="121"/>
      <c r="ID2475" s="121"/>
      <c r="IE2475" s="121"/>
      <c r="IF2475" s="121"/>
      <c r="IG2475" s="121"/>
      <c r="IH2475" s="121"/>
      <c r="II2475" s="121"/>
      <c r="IJ2475" s="121"/>
      <c r="IK2475" s="121"/>
      <c r="IL2475" s="121"/>
      <c r="IM2475" s="121"/>
      <c r="IN2475" s="121"/>
      <c r="IO2475" s="121"/>
      <c r="IP2475" s="121"/>
      <c r="IQ2475" s="121"/>
      <c r="IR2475" s="121"/>
      <c r="IS2475" s="121"/>
      <c r="IT2475" s="121"/>
      <c r="IU2475" s="121"/>
      <c r="IV2475" s="121"/>
      <c r="IW2475" s="121"/>
      <c r="IX2475" s="121"/>
      <c r="IY2475" s="121"/>
      <c r="IZ2475" s="121"/>
      <c r="JA2475" s="121"/>
      <c r="JB2475" s="121"/>
      <c r="JC2475" s="121"/>
      <c r="JD2475" s="121"/>
      <c r="JE2475" s="121"/>
      <c r="JF2475" s="121"/>
      <c r="JG2475" s="121"/>
      <c r="JH2475" s="121"/>
      <c r="JI2475" s="121"/>
      <c r="JJ2475" s="121"/>
      <c r="JK2475" s="121"/>
      <c r="JL2475" s="121"/>
      <c r="JM2475" s="121"/>
      <c r="JN2475" s="121"/>
      <c r="JO2475" s="121"/>
      <c r="JP2475" s="121"/>
      <c r="JQ2475" s="121"/>
      <c r="JR2475" s="121"/>
      <c r="JS2475" s="121"/>
      <c r="JT2475" s="121"/>
      <c r="JU2475" s="121"/>
      <c r="JV2475" s="121"/>
      <c r="JW2475" s="121"/>
      <c r="JX2475" s="121"/>
      <c r="JY2475" s="121"/>
      <c r="JZ2475" s="121"/>
      <c r="KA2475" s="121"/>
      <c r="KB2475" s="121"/>
      <c r="KC2475" s="121"/>
      <c r="KD2475" s="121"/>
      <c r="KE2475" s="121"/>
      <c r="KF2475" s="121"/>
      <c r="KG2475" s="121"/>
      <c r="KH2475" s="121"/>
      <c r="KI2475" s="121"/>
      <c r="KJ2475" s="121"/>
      <c r="KK2475" s="121"/>
      <c r="KL2475" s="121"/>
      <c r="KM2475" s="121"/>
      <c r="KN2475" s="121"/>
      <c r="KO2475" s="121"/>
      <c r="KP2475" s="121"/>
      <c r="KQ2475" s="121"/>
      <c r="KR2475" s="121"/>
      <c r="KS2475" s="121"/>
      <c r="KT2475" s="121"/>
      <c r="KU2475" s="121"/>
      <c r="KV2475" s="121"/>
      <c r="KW2475" s="121"/>
      <c r="KX2475" s="121"/>
      <c r="KY2475" s="121"/>
      <c r="KZ2475" s="121"/>
      <c r="LA2475" s="121"/>
      <c r="LB2475" s="121"/>
      <c r="LC2475" s="121"/>
      <c r="LD2475" s="121"/>
      <c r="LE2475" s="121"/>
      <c r="LF2475" s="121"/>
      <c r="LG2475" s="121"/>
      <c r="LH2475" s="121"/>
      <c r="LI2475" s="121"/>
      <c r="LJ2475" s="121"/>
      <c r="LK2475" s="121"/>
      <c r="LL2475" s="121"/>
      <c r="LM2475" s="121"/>
      <c r="LN2475" s="121"/>
      <c r="LO2475" s="121"/>
      <c r="LP2475" s="121"/>
      <c r="LQ2475" s="121"/>
      <c r="LR2475" s="121"/>
      <c r="LS2475" s="121"/>
      <c r="LT2475" s="121"/>
      <c r="LU2475" s="121"/>
      <c r="LV2475" s="121"/>
      <c r="LW2475" s="121"/>
      <c r="LX2475" s="121"/>
      <c r="LY2475" s="121"/>
      <c r="LZ2475" s="121"/>
      <c r="MA2475" s="121"/>
      <c r="MB2475" s="121"/>
      <c r="MC2475" s="121"/>
      <c r="MD2475" s="121"/>
      <c r="ME2475" s="121"/>
      <c r="MF2475" s="121"/>
      <c r="MG2475" s="121"/>
      <c r="MH2475" s="121"/>
      <c r="MI2475" s="121"/>
      <c r="MJ2475" s="121"/>
      <c r="MK2475" s="121"/>
      <c r="ML2475" s="121"/>
      <c r="MM2475" s="121"/>
      <c r="MN2475" s="121"/>
      <c r="MO2475" s="121"/>
      <c r="MP2475" s="121"/>
      <c r="MQ2475" s="121"/>
      <c r="MR2475" s="121"/>
      <c r="MS2475" s="121"/>
      <c r="MT2475" s="121"/>
      <c r="MU2475" s="121"/>
      <c r="MV2475" s="121"/>
      <c r="MW2475" s="121"/>
      <c r="MX2475" s="121"/>
      <c r="MY2475" s="121"/>
      <c r="MZ2475" s="121"/>
      <c r="NA2475" s="121"/>
      <c r="NB2475" s="121"/>
      <c r="NC2475" s="121"/>
      <c r="ND2475" s="121"/>
      <c r="NE2475" s="121"/>
      <c r="NF2475" s="121"/>
      <c r="NG2475" s="121"/>
      <c r="NH2475" s="121"/>
      <c r="NI2475" s="121"/>
      <c r="NJ2475" s="121"/>
      <c r="NK2475" s="121"/>
      <c r="NL2475" s="121"/>
      <c r="NM2475" s="121"/>
      <c r="NN2475" s="121"/>
      <c r="NO2475" s="121"/>
      <c r="NP2475" s="121"/>
      <c r="NQ2475" s="121"/>
      <c r="NR2475" s="121"/>
      <c r="NS2475" s="121"/>
      <c r="NT2475" s="121"/>
      <c r="NU2475" s="121"/>
      <c r="NV2475" s="121"/>
      <c r="NW2475" s="121"/>
      <c r="NX2475" s="121"/>
      <c r="NY2475" s="121"/>
      <c r="NZ2475" s="121"/>
      <c r="OA2475" s="121"/>
      <c r="OB2475" s="121"/>
      <c r="OC2475" s="121"/>
      <c r="OD2475" s="121"/>
      <c r="OE2475" s="121"/>
      <c r="OF2475" s="121"/>
      <c r="OG2475" s="121"/>
      <c r="OH2475" s="121"/>
      <c r="OI2475" s="121"/>
      <c r="OJ2475" s="121"/>
      <c r="OK2475" s="121"/>
      <c r="OL2475" s="121"/>
      <c r="OM2475" s="121"/>
      <c r="ON2475" s="121"/>
      <c r="OO2475" s="121"/>
      <c r="OP2475" s="121"/>
      <c r="OQ2475" s="121"/>
      <c r="OR2475" s="121"/>
      <c r="OS2475" s="121"/>
      <c r="OT2475" s="121"/>
      <c r="OU2475" s="121"/>
      <c r="OV2475" s="121"/>
      <c r="OW2475" s="121"/>
      <c r="OX2475" s="121"/>
      <c r="OY2475" s="121"/>
      <c r="OZ2475" s="121"/>
      <c r="PA2475" s="121"/>
      <c r="PB2475" s="121"/>
      <c r="PC2475" s="121"/>
      <c r="PD2475" s="121"/>
      <c r="PE2475" s="121"/>
      <c r="PF2475" s="121"/>
      <c r="PG2475" s="121"/>
      <c r="PH2475" s="121"/>
      <c r="PI2475" s="121"/>
      <c r="PJ2475" s="121"/>
      <c r="PK2475" s="121"/>
      <c r="PL2475" s="121"/>
      <c r="PM2475" s="121"/>
      <c r="PN2475" s="121"/>
      <c r="PO2475" s="121"/>
      <c r="PP2475" s="121"/>
      <c r="PQ2475" s="121"/>
      <c r="PR2475" s="121"/>
      <c r="PS2475" s="121"/>
      <c r="PT2475" s="121"/>
      <c r="PU2475" s="121"/>
      <c r="PV2475" s="121"/>
      <c r="PW2475" s="121"/>
      <c r="PX2475" s="121"/>
      <c r="PY2475" s="121"/>
      <c r="PZ2475" s="121"/>
      <c r="QA2475" s="121"/>
      <c r="QB2475" s="121"/>
      <c r="QC2475" s="121"/>
      <c r="QD2475" s="121"/>
      <c r="QE2475" s="121"/>
      <c r="QF2475" s="121"/>
      <c r="QG2475" s="121"/>
      <c r="QH2475" s="121"/>
      <c r="QI2475" s="121"/>
      <c r="QJ2475" s="121"/>
      <c r="QK2475" s="121"/>
      <c r="QL2475" s="121"/>
      <c r="QM2475" s="121"/>
      <c r="QN2475" s="121"/>
      <c r="QO2475" s="121"/>
      <c r="QP2475" s="121"/>
      <c r="QQ2475" s="121"/>
      <c r="QR2475" s="121"/>
      <c r="QS2475" s="121"/>
      <c r="QT2475" s="121"/>
      <c r="QU2475" s="121"/>
      <c r="QV2475" s="121"/>
      <c r="QW2475" s="121"/>
      <c r="QX2475" s="121"/>
      <c r="QY2475" s="121"/>
      <c r="QZ2475" s="121"/>
      <c r="RA2475" s="121"/>
      <c r="RB2475" s="121"/>
      <c r="RC2475" s="121"/>
      <c r="RD2475" s="121"/>
      <c r="RE2475" s="121"/>
      <c r="RF2475" s="121"/>
      <c r="RG2475" s="121"/>
      <c r="RH2475" s="121"/>
      <c r="RI2475" s="121"/>
      <c r="RJ2475" s="121"/>
      <c r="RK2475" s="121"/>
      <c r="RL2475" s="121"/>
      <c r="RM2475" s="121"/>
      <c r="RN2475" s="121"/>
      <c r="RO2475" s="121"/>
      <c r="RP2475" s="121"/>
      <c r="RQ2475" s="121"/>
      <c r="RR2475" s="121"/>
      <c r="RS2475" s="121"/>
      <c r="RT2475" s="121"/>
      <c r="RU2475" s="121"/>
      <c r="RV2475" s="121"/>
      <c r="RW2475" s="121"/>
      <c r="RX2475" s="121"/>
      <c r="RY2475" s="121"/>
      <c r="RZ2475" s="121"/>
      <c r="SA2475" s="121"/>
      <c r="SB2475" s="121"/>
      <c r="SC2475" s="121"/>
      <c r="SD2475" s="121"/>
      <c r="SE2475" s="121"/>
      <c r="SF2475" s="121"/>
      <c r="SG2475" s="121"/>
      <c r="SH2475" s="121"/>
      <c r="SI2475" s="121"/>
      <c r="SJ2475" s="121"/>
      <c r="SK2475" s="121"/>
      <c r="SL2475" s="121"/>
      <c r="SM2475" s="121"/>
      <c r="SN2475" s="121"/>
      <c r="SO2475" s="121"/>
      <c r="SP2475" s="121"/>
      <c r="SQ2475" s="121"/>
      <c r="SR2475" s="121"/>
      <c r="SS2475" s="121"/>
      <c r="ST2475" s="121"/>
      <c r="SU2475" s="121"/>
      <c r="SV2475" s="121"/>
      <c r="SW2475" s="121"/>
      <c r="SX2475" s="121"/>
      <c r="SY2475" s="121"/>
      <c r="SZ2475" s="121"/>
      <c r="TA2475" s="121"/>
      <c r="TB2475" s="121"/>
      <c r="TC2475" s="121"/>
      <c r="TD2475" s="121"/>
      <c r="TE2475" s="121"/>
      <c r="TF2475" s="121"/>
      <c r="TG2475" s="121"/>
      <c r="TH2475" s="121"/>
      <c r="TI2475" s="121"/>
      <c r="TJ2475" s="121"/>
      <c r="TK2475" s="121"/>
      <c r="TL2475" s="121"/>
      <c r="TM2475" s="121"/>
      <c r="TN2475" s="121"/>
      <c r="TO2475" s="121"/>
      <c r="TP2475" s="121"/>
      <c r="TQ2475" s="121"/>
      <c r="TR2475" s="121"/>
      <c r="TS2475" s="121"/>
      <c r="TT2475" s="121"/>
      <c r="TU2475" s="121"/>
      <c r="TV2475" s="121"/>
      <c r="TW2475" s="121"/>
      <c r="TX2475" s="121"/>
      <c r="TY2475" s="121"/>
      <c r="TZ2475" s="121"/>
      <c r="UA2475" s="121"/>
      <c r="UB2475" s="121"/>
      <c r="UC2475" s="121"/>
      <c r="UD2475" s="121"/>
      <c r="UE2475" s="121"/>
      <c r="UF2475" s="121"/>
      <c r="UG2475" s="121"/>
      <c r="UH2475" s="121"/>
      <c r="UI2475" s="121"/>
      <c r="UJ2475" s="121"/>
      <c r="UK2475" s="121"/>
      <c r="UL2475" s="121"/>
      <c r="UM2475" s="121"/>
      <c r="UN2475" s="121"/>
      <c r="UO2475" s="121"/>
      <c r="UP2475" s="121"/>
      <c r="UQ2475" s="121"/>
      <c r="UR2475" s="121"/>
      <c r="US2475" s="121"/>
      <c r="UT2475" s="121"/>
      <c r="UU2475" s="121"/>
      <c r="UV2475" s="121"/>
      <c r="UW2475" s="121"/>
      <c r="UX2475" s="121"/>
      <c r="UY2475" s="121"/>
      <c r="UZ2475" s="121"/>
      <c r="VA2475" s="121"/>
      <c r="VB2475" s="121"/>
      <c r="VC2475" s="121"/>
      <c r="VD2475" s="121"/>
      <c r="VE2475" s="121"/>
      <c r="VF2475" s="121"/>
      <c r="VG2475" s="121"/>
      <c r="VH2475" s="121"/>
      <c r="VI2475" s="121"/>
      <c r="VJ2475" s="121"/>
      <c r="VK2475" s="121"/>
      <c r="VL2475" s="121"/>
      <c r="VM2475" s="121"/>
      <c r="VN2475" s="121"/>
      <c r="VO2475" s="121"/>
      <c r="VP2475" s="121"/>
      <c r="VQ2475" s="121"/>
      <c r="VR2475" s="121"/>
      <c r="VS2475" s="121"/>
      <c r="VT2475" s="121"/>
      <c r="VU2475" s="121"/>
      <c r="VV2475" s="121"/>
      <c r="VW2475" s="121"/>
      <c r="VX2475" s="121"/>
      <c r="VY2475" s="121"/>
      <c r="VZ2475" s="121"/>
      <c r="WA2475" s="121"/>
      <c r="WB2475" s="121"/>
      <c r="WC2475" s="121"/>
      <c r="WD2475" s="121"/>
      <c r="WE2475" s="121"/>
      <c r="WF2475" s="121"/>
      <c r="WG2475" s="121"/>
      <c r="WH2475" s="121"/>
      <c r="WI2475" s="121"/>
      <c r="WJ2475" s="121"/>
      <c r="WK2475" s="121"/>
      <c r="WL2475" s="121"/>
      <c r="WM2475" s="121"/>
      <c r="WN2475" s="121"/>
      <c r="WO2475" s="121"/>
      <c r="WP2475" s="121"/>
      <c r="WQ2475" s="121"/>
      <c r="WR2475" s="121"/>
      <c r="WS2475" s="121"/>
      <c r="WT2475" s="121"/>
      <c r="WU2475" s="121"/>
      <c r="WV2475" s="121"/>
      <c r="WW2475" s="121"/>
      <c r="WX2475" s="121"/>
      <c r="WY2475" s="121"/>
      <c r="WZ2475" s="121"/>
      <c r="XA2475" s="121"/>
      <c r="XB2475" s="121"/>
      <c r="XC2475" s="121"/>
      <c r="XD2475" s="121"/>
      <c r="XE2475" s="121"/>
      <c r="XF2475" s="121"/>
      <c r="XG2475" s="121"/>
      <c r="XH2475" s="121"/>
      <c r="XI2475" s="121"/>
      <c r="XJ2475" s="121"/>
      <c r="XK2475" s="121"/>
      <c r="XL2475" s="121"/>
      <c r="XM2475" s="121"/>
      <c r="XN2475" s="121"/>
      <c r="XO2475" s="121"/>
      <c r="XP2475" s="121"/>
      <c r="XQ2475" s="121"/>
      <c r="XR2475" s="121"/>
      <c r="XS2475" s="121"/>
      <c r="XT2475" s="121"/>
      <c r="XU2475" s="121"/>
      <c r="XV2475" s="121"/>
      <c r="XW2475" s="121"/>
      <c r="XX2475" s="121"/>
      <c r="XY2475" s="121"/>
      <c r="XZ2475" s="121"/>
      <c r="YA2475" s="121"/>
      <c r="YB2475" s="121"/>
      <c r="YC2475" s="121"/>
      <c r="YD2475" s="121"/>
      <c r="YE2475" s="121"/>
      <c r="YF2475" s="121"/>
      <c r="YG2475" s="121"/>
      <c r="YH2475" s="121"/>
      <c r="YI2475" s="121"/>
      <c r="YJ2475" s="121"/>
      <c r="YK2475" s="121"/>
      <c r="YL2475" s="121"/>
      <c r="YM2475" s="121"/>
      <c r="YN2475" s="121"/>
      <c r="YO2475" s="121"/>
      <c r="YP2475" s="121"/>
      <c r="YQ2475" s="121"/>
      <c r="YR2475" s="121"/>
      <c r="YS2475" s="121"/>
      <c r="YT2475" s="121"/>
      <c r="YU2475" s="121"/>
      <c r="YV2475" s="121"/>
      <c r="YW2475" s="121"/>
      <c r="YX2475" s="121"/>
      <c r="YY2475" s="121"/>
      <c r="YZ2475" s="121"/>
      <c r="ZA2475" s="121"/>
      <c r="ZB2475" s="121"/>
      <c r="ZC2475" s="121"/>
      <c r="ZD2475" s="121"/>
      <c r="ZE2475" s="121"/>
      <c r="ZF2475" s="121"/>
      <c r="ZG2475" s="121"/>
      <c r="ZH2475" s="121"/>
      <c r="ZI2475" s="121"/>
      <c r="ZJ2475" s="121"/>
      <c r="ZK2475" s="121"/>
      <c r="ZL2475" s="121"/>
      <c r="ZM2475" s="121"/>
      <c r="ZN2475" s="121"/>
      <c r="ZO2475" s="121"/>
      <c r="ZP2475" s="121"/>
      <c r="ZQ2475" s="121"/>
      <c r="ZR2475" s="121"/>
      <c r="ZS2475" s="121"/>
      <c r="ZT2475" s="121"/>
      <c r="ZU2475" s="121"/>
      <c r="ZV2475" s="121"/>
      <c r="ZW2475" s="121"/>
      <c r="ZX2475" s="121"/>
      <c r="ZY2475" s="121"/>
      <c r="ZZ2475" s="121"/>
      <c r="AAA2475" s="121"/>
      <c r="AAB2475" s="121"/>
      <c r="AAC2475" s="121"/>
      <c r="AAD2475" s="121"/>
      <c r="AAE2475" s="121"/>
      <c r="AAF2475" s="121"/>
      <c r="AAG2475" s="121"/>
      <c r="AAH2475" s="121"/>
      <c r="AAI2475" s="121"/>
      <c r="AAJ2475" s="121"/>
      <c r="AAK2475" s="121"/>
      <c r="AAL2475" s="121"/>
      <c r="AAM2475" s="121"/>
      <c r="AAN2475" s="121"/>
      <c r="AAO2475" s="121"/>
      <c r="AAP2475" s="121"/>
      <c r="AAQ2475" s="121"/>
      <c r="AAR2475" s="121"/>
      <c r="AAS2475" s="121"/>
      <c r="AAT2475" s="121"/>
      <c r="AAU2475" s="121"/>
      <c r="AAV2475" s="121"/>
      <c r="AAW2475" s="121"/>
      <c r="AAX2475" s="121"/>
      <c r="AAY2475" s="121"/>
      <c r="AAZ2475" s="121"/>
      <c r="ABA2475" s="121"/>
      <c r="ABB2475" s="121"/>
      <c r="ABC2475" s="121"/>
      <c r="ABD2475" s="121"/>
      <c r="ABE2475" s="121"/>
      <c r="ABF2475" s="121"/>
      <c r="ABG2475" s="121"/>
      <c r="ABH2475" s="121"/>
      <c r="ABI2475" s="121"/>
      <c r="ABJ2475" s="121"/>
      <c r="ABK2475" s="121"/>
      <c r="ABL2475" s="121"/>
      <c r="ABM2475" s="121"/>
      <c r="ABN2475" s="121"/>
      <c r="ABO2475" s="121"/>
      <c r="ABP2475" s="121"/>
      <c r="ABQ2475" s="121"/>
      <c r="ABR2475" s="121"/>
      <c r="ABS2475" s="121"/>
      <c r="ABT2475" s="121"/>
      <c r="ABU2475" s="121"/>
      <c r="ABV2475" s="121"/>
      <c r="ABW2475" s="121"/>
      <c r="ABX2475" s="121"/>
      <c r="ABY2475" s="121"/>
      <c r="ABZ2475" s="121"/>
      <c r="ACA2475" s="121"/>
      <c r="ACB2475" s="121"/>
      <c r="ACC2475" s="121"/>
      <c r="ACD2475" s="121"/>
      <c r="ACE2475" s="121"/>
      <c r="ACF2475" s="121"/>
      <c r="ACG2475" s="121"/>
      <c r="ACH2475" s="121"/>
      <c r="ACI2475" s="121"/>
      <c r="ACJ2475" s="121"/>
      <c r="ACK2475" s="121"/>
      <c r="ACL2475" s="121"/>
      <c r="ACM2475" s="121"/>
      <c r="ACN2475" s="121"/>
      <c r="ACO2475" s="121"/>
      <c r="ACP2475" s="121"/>
      <c r="ACQ2475" s="121"/>
      <c r="ACR2475" s="121"/>
      <c r="ACS2475" s="121"/>
      <c r="ACT2475" s="121"/>
      <c r="ACU2475" s="121"/>
      <c r="ACV2475" s="121"/>
      <c r="ACW2475" s="121"/>
      <c r="ACX2475" s="121"/>
      <c r="ACY2475" s="121"/>
      <c r="ACZ2475" s="121"/>
      <c r="ADA2475" s="121"/>
      <c r="ADB2475" s="121"/>
      <c r="ADC2475" s="121"/>
      <c r="ADD2475" s="121"/>
      <c r="ADE2475" s="121"/>
      <c r="ADF2475" s="121"/>
      <c r="ADG2475" s="121"/>
      <c r="ADH2475" s="121"/>
      <c r="ADI2475" s="121"/>
      <c r="ADJ2475" s="121"/>
      <c r="ADK2475" s="121"/>
      <c r="ADL2475" s="121"/>
      <c r="ADM2475" s="121"/>
      <c r="ADN2475" s="121"/>
      <c r="ADO2475" s="121"/>
      <c r="ADP2475" s="121"/>
      <c r="ADQ2475" s="121"/>
      <c r="ADR2475" s="121"/>
      <c r="ADS2475" s="121"/>
      <c r="ADT2475" s="121"/>
      <c r="ADU2475" s="121"/>
      <c r="ADV2475" s="121"/>
      <c r="ADW2475" s="121"/>
      <c r="ADX2475" s="121"/>
      <c r="ADY2475" s="121"/>
      <c r="ADZ2475" s="121"/>
      <c r="AEA2475" s="121"/>
      <c r="AEB2475" s="121"/>
      <c r="AEC2475" s="121"/>
      <c r="AED2475" s="121"/>
      <c r="AEE2475" s="121"/>
      <c r="AEF2475" s="121"/>
      <c r="AEG2475" s="121"/>
      <c r="AEH2475" s="121"/>
      <c r="AEI2475" s="121"/>
      <c r="AEJ2475" s="121"/>
      <c r="AEK2475" s="121"/>
      <c r="AEL2475" s="121"/>
      <c r="AEM2475" s="121"/>
      <c r="AEN2475" s="121"/>
      <c r="AEO2475" s="121"/>
      <c r="AEP2475" s="121"/>
      <c r="AEQ2475" s="121"/>
      <c r="AER2475" s="121"/>
      <c r="AES2475" s="121"/>
      <c r="AET2475" s="121"/>
      <c r="AEU2475" s="121"/>
      <c r="AEV2475" s="121"/>
      <c r="AEW2475" s="121"/>
      <c r="AEX2475" s="121"/>
      <c r="AEY2475" s="121"/>
      <c r="AEZ2475" s="121"/>
      <c r="AFA2475" s="121"/>
      <c r="AFB2475" s="121"/>
      <c r="AFC2475" s="121"/>
      <c r="AFD2475" s="121"/>
      <c r="AFE2475" s="121"/>
      <c r="AFF2475" s="121"/>
      <c r="AFG2475" s="121"/>
      <c r="AFH2475" s="121"/>
      <c r="AFI2475" s="121"/>
      <c r="AFJ2475" s="121"/>
      <c r="AFK2475" s="121"/>
      <c r="AFL2475" s="121"/>
      <c r="AFM2475" s="121"/>
      <c r="AFN2475" s="121"/>
      <c r="AFO2475" s="121"/>
      <c r="AFP2475" s="121"/>
      <c r="AFQ2475" s="121"/>
      <c r="AFR2475" s="121"/>
      <c r="AFS2475" s="121"/>
      <c r="AFT2475" s="121"/>
      <c r="AFU2475" s="121"/>
      <c r="AFV2475" s="121"/>
      <c r="AFW2475" s="121"/>
      <c r="AFX2475" s="121"/>
      <c r="AFY2475" s="121"/>
      <c r="AFZ2475" s="121"/>
      <c r="AGA2475" s="121"/>
      <c r="AGB2475" s="121"/>
      <c r="AGC2475" s="121"/>
      <c r="AGD2475" s="121"/>
      <c r="AGE2475" s="121"/>
      <c r="AGF2475" s="121"/>
      <c r="AGG2475" s="121"/>
      <c r="AGH2475" s="121"/>
      <c r="AGI2475" s="121"/>
      <c r="AGJ2475" s="121"/>
      <c r="AGK2475" s="121"/>
      <c r="AGL2475" s="121"/>
      <c r="AGM2475" s="121"/>
      <c r="AGN2475" s="121"/>
      <c r="AGO2475" s="121"/>
      <c r="AGP2475" s="121"/>
      <c r="AGQ2475" s="121"/>
      <c r="AGR2475" s="121"/>
      <c r="AGS2475" s="121"/>
      <c r="AGT2475" s="121"/>
      <c r="AGU2475" s="121"/>
      <c r="AGV2475" s="121"/>
      <c r="AGW2475" s="121"/>
      <c r="AGX2475" s="121"/>
      <c r="AGY2475" s="121"/>
      <c r="AGZ2475" s="121"/>
      <c r="AHA2475" s="121"/>
      <c r="AHB2475" s="121"/>
      <c r="AHC2475" s="121"/>
      <c r="AHD2475" s="121"/>
      <c r="AHE2475" s="121"/>
      <c r="AHF2475" s="121"/>
      <c r="AHG2475" s="121"/>
      <c r="AHH2475" s="121"/>
      <c r="AHI2475" s="121"/>
      <c r="AHJ2475" s="121"/>
      <c r="AHK2475" s="121"/>
      <c r="AHL2475" s="121"/>
      <c r="AHM2475" s="121"/>
      <c r="AHN2475" s="121"/>
      <c r="AHO2475" s="121"/>
      <c r="AHP2475" s="121"/>
      <c r="AHQ2475" s="121"/>
      <c r="AHR2475" s="121"/>
      <c r="AHS2475" s="121"/>
      <c r="AHT2475" s="121"/>
      <c r="AHU2475" s="121"/>
      <c r="AHV2475" s="121"/>
      <c r="AHW2475" s="121"/>
      <c r="AHX2475" s="121"/>
      <c r="AHY2475" s="121"/>
      <c r="AHZ2475" s="121"/>
      <c r="AIA2475" s="121"/>
      <c r="AIB2475" s="121"/>
      <c r="AIC2475" s="121"/>
      <c r="AID2475" s="121"/>
      <c r="AIE2475" s="121"/>
      <c r="AIF2475" s="121"/>
      <c r="AIG2475" s="121"/>
      <c r="AIH2475" s="121"/>
      <c r="AII2475" s="121"/>
      <c r="AIJ2475" s="121"/>
      <c r="AIK2475" s="121"/>
      <c r="AIL2475" s="121"/>
      <c r="AIM2475" s="121"/>
      <c r="AIN2475" s="121"/>
      <c r="AIO2475" s="121"/>
      <c r="AIP2475" s="121"/>
      <c r="AIQ2475" s="121"/>
      <c r="AIR2475" s="121"/>
      <c r="AIS2475" s="121"/>
      <c r="AIT2475" s="121"/>
      <c r="AIU2475" s="121"/>
      <c r="AIV2475" s="121"/>
      <c r="AIW2475" s="121"/>
      <c r="AIX2475" s="121"/>
      <c r="AIY2475" s="121"/>
      <c r="AIZ2475" s="121"/>
      <c r="AJA2475" s="121"/>
      <c r="AJB2475" s="121"/>
      <c r="AJC2475" s="121"/>
      <c r="AJD2475" s="121"/>
      <c r="AJE2475" s="121"/>
      <c r="AJF2475" s="121"/>
      <c r="AJG2475" s="121"/>
      <c r="AJH2475" s="121"/>
      <c r="AJI2475" s="121"/>
      <c r="AJJ2475" s="121"/>
      <c r="AJK2475" s="121"/>
      <c r="AJL2475" s="121"/>
      <c r="AJM2475" s="121"/>
      <c r="AJN2475" s="121"/>
      <c r="AJO2475" s="121"/>
      <c r="AJP2475" s="121"/>
      <c r="AJQ2475" s="121"/>
      <c r="AJR2475" s="121"/>
      <c r="AJS2475" s="121"/>
      <c r="AJT2475" s="121"/>
      <c r="AJU2475" s="121"/>
      <c r="AJV2475" s="121"/>
      <c r="AJW2475" s="121"/>
      <c r="AJX2475" s="121"/>
      <c r="AJY2475" s="121"/>
      <c r="AJZ2475" s="121"/>
      <c r="AKA2475" s="121"/>
      <c r="AKB2475" s="121"/>
      <c r="AKC2475" s="121"/>
      <c r="AKD2475" s="121"/>
      <c r="AKE2475" s="121"/>
      <c r="AKF2475" s="121"/>
      <c r="AKG2475" s="121"/>
      <c r="AKH2475" s="121"/>
      <c r="AKI2475" s="121"/>
      <c r="AKJ2475" s="121"/>
      <c r="AKK2475" s="121"/>
      <c r="AKL2475" s="121"/>
      <c r="AKM2475" s="121"/>
      <c r="AKN2475" s="121"/>
      <c r="AKO2475" s="121"/>
      <c r="AKP2475" s="121"/>
      <c r="AKQ2475" s="121"/>
      <c r="AKR2475" s="121"/>
      <c r="AKS2475" s="121"/>
      <c r="AKT2475" s="121"/>
      <c r="AKU2475" s="121"/>
      <c r="AKV2475" s="121"/>
      <c r="AKW2475" s="121"/>
      <c r="AKX2475" s="121"/>
      <c r="AKY2475" s="121"/>
      <c r="AKZ2475" s="121"/>
      <c r="ALA2475" s="121"/>
      <c r="ALB2475" s="121"/>
      <c r="ALC2475" s="121"/>
      <c r="ALD2475" s="121"/>
      <c r="ALE2475" s="121"/>
      <c r="ALF2475" s="121"/>
      <c r="ALG2475" s="121"/>
      <c r="ALH2475" s="121"/>
      <c r="ALI2475" s="121"/>
      <c r="ALJ2475" s="121"/>
      <c r="ALK2475" s="121"/>
      <c r="ALL2475" s="121"/>
      <c r="ALM2475" s="121"/>
      <c r="ALN2475" s="121"/>
      <c r="ALO2475" s="121"/>
      <c r="ALP2475" s="121"/>
      <c r="ALQ2475" s="121"/>
      <c r="ALR2475" s="121"/>
      <c r="ALS2475" s="121"/>
      <c r="ALT2475" s="121"/>
      <c r="ALU2475" s="121"/>
      <c r="ALV2475" s="121"/>
      <c r="ALW2475" s="121"/>
      <c r="ALX2475" s="121"/>
      <c r="ALY2475" s="121"/>
      <c r="ALZ2475" s="121"/>
      <c r="AMA2475" s="121"/>
      <c r="AMB2475" s="121"/>
      <c r="AMC2475" s="121"/>
      <c r="AMD2475" s="121"/>
      <c r="AME2475" s="121"/>
      <c r="AMF2475" s="121"/>
      <c r="AMG2475" s="121"/>
      <c r="AMH2475" s="121"/>
      <c r="AMI2475" s="121"/>
      <c r="AMJ2475" s="121"/>
      <c r="AMK2475" s="121"/>
    </row>
    <row r="2476" spans="1:1025" s="108" customFormat="1" ht="43.2">
      <c r="A2476" s="15">
        <v>2473</v>
      </c>
      <c r="B2476" s="16" t="s">
        <v>27</v>
      </c>
      <c r="C2476" s="274" t="s">
        <v>6089</v>
      </c>
      <c r="D2476" s="16" t="s">
        <v>6148</v>
      </c>
      <c r="E2476" s="16" t="s">
        <v>6163</v>
      </c>
      <c r="F2476" s="16" t="s">
        <v>938</v>
      </c>
      <c r="G2476" s="16" t="s">
        <v>5722</v>
      </c>
      <c r="H2476" s="16" t="s">
        <v>6057</v>
      </c>
      <c r="I2476" s="16" t="s">
        <v>6164</v>
      </c>
      <c r="J2476" s="16" t="s">
        <v>2248</v>
      </c>
      <c r="K2476" s="16" t="s">
        <v>6165</v>
      </c>
      <c r="L2476" s="16" t="s">
        <v>6166</v>
      </c>
      <c r="M2476" s="286" t="s">
        <v>6162</v>
      </c>
      <c r="N2476" s="121"/>
      <c r="O2476" s="121"/>
      <c r="P2476" s="121"/>
      <c r="Q2476" s="121"/>
      <c r="R2476" s="121"/>
      <c r="S2476" s="121"/>
      <c r="T2476" s="121"/>
      <c r="U2476" s="121"/>
      <c r="V2476" s="121"/>
      <c r="W2476" s="121"/>
      <c r="X2476" s="121"/>
      <c r="Y2476" s="121"/>
      <c r="Z2476" s="121"/>
      <c r="AA2476" s="121"/>
      <c r="AB2476" s="121"/>
      <c r="AC2476" s="121"/>
      <c r="AD2476" s="121"/>
      <c r="AE2476" s="121"/>
      <c r="AF2476" s="121"/>
      <c r="AG2476" s="121"/>
      <c r="AH2476" s="121"/>
      <c r="AI2476" s="121"/>
      <c r="AJ2476" s="121"/>
      <c r="AK2476" s="121"/>
      <c r="AL2476" s="121"/>
      <c r="AM2476" s="121"/>
      <c r="AN2476" s="121"/>
      <c r="AO2476" s="121"/>
      <c r="AP2476" s="121"/>
      <c r="AQ2476" s="121"/>
      <c r="AR2476" s="121"/>
      <c r="AS2476" s="121"/>
      <c r="AT2476" s="121"/>
      <c r="AU2476" s="121"/>
      <c r="AV2476" s="121"/>
      <c r="AW2476" s="121"/>
      <c r="AX2476" s="121"/>
      <c r="AY2476" s="121"/>
      <c r="AZ2476" s="121"/>
      <c r="BA2476" s="121"/>
      <c r="BB2476" s="121"/>
      <c r="BC2476" s="121"/>
      <c r="BD2476" s="121"/>
      <c r="BE2476" s="121"/>
      <c r="BF2476" s="121"/>
      <c r="BG2476" s="121"/>
      <c r="BH2476" s="121"/>
      <c r="BI2476" s="121"/>
      <c r="BJ2476" s="121"/>
      <c r="BK2476" s="121"/>
      <c r="BL2476" s="121"/>
      <c r="BM2476" s="121"/>
      <c r="BN2476" s="121"/>
      <c r="BO2476" s="121"/>
      <c r="BP2476" s="121"/>
      <c r="BQ2476" s="121"/>
      <c r="BR2476" s="121"/>
      <c r="BS2476" s="121"/>
      <c r="BT2476" s="121"/>
      <c r="BU2476" s="121"/>
      <c r="BV2476" s="121"/>
      <c r="BW2476" s="121"/>
      <c r="BX2476" s="121"/>
      <c r="BY2476" s="121"/>
      <c r="BZ2476" s="121"/>
      <c r="CA2476" s="121"/>
      <c r="CB2476" s="121"/>
      <c r="CC2476" s="121"/>
      <c r="CD2476" s="121"/>
      <c r="CE2476" s="121"/>
      <c r="CF2476" s="121"/>
      <c r="CG2476" s="121"/>
      <c r="CH2476" s="121"/>
      <c r="CI2476" s="121"/>
      <c r="CJ2476" s="121"/>
      <c r="CK2476" s="121"/>
      <c r="CL2476" s="121"/>
      <c r="CM2476" s="121"/>
      <c r="CN2476" s="121"/>
      <c r="CO2476" s="121"/>
      <c r="CP2476" s="121"/>
      <c r="CQ2476" s="121"/>
      <c r="CR2476" s="121"/>
      <c r="CS2476" s="121"/>
      <c r="CT2476" s="121"/>
      <c r="CU2476" s="121"/>
      <c r="CV2476" s="121"/>
      <c r="CW2476" s="121"/>
      <c r="CX2476" s="121"/>
      <c r="CY2476" s="121"/>
      <c r="CZ2476" s="121"/>
      <c r="DA2476" s="121"/>
      <c r="DB2476" s="121"/>
      <c r="DC2476" s="121"/>
      <c r="DD2476" s="121"/>
      <c r="DE2476" s="121"/>
      <c r="DF2476" s="121"/>
      <c r="DG2476" s="121"/>
      <c r="DH2476" s="121"/>
      <c r="DI2476" s="121"/>
      <c r="DJ2476" s="121"/>
      <c r="DK2476" s="121"/>
      <c r="DL2476" s="121"/>
      <c r="DM2476" s="121"/>
      <c r="DN2476" s="121"/>
      <c r="DO2476" s="121"/>
      <c r="DP2476" s="121"/>
      <c r="DQ2476" s="121"/>
      <c r="DR2476" s="121"/>
      <c r="DS2476" s="121"/>
      <c r="DT2476" s="121"/>
      <c r="DU2476" s="121"/>
      <c r="DV2476" s="121"/>
      <c r="DW2476" s="121"/>
      <c r="DX2476" s="121"/>
      <c r="DY2476" s="121"/>
      <c r="DZ2476" s="121"/>
      <c r="EA2476" s="121"/>
      <c r="EB2476" s="121"/>
      <c r="EC2476" s="121"/>
      <c r="ED2476" s="121"/>
      <c r="EE2476" s="121"/>
      <c r="EF2476" s="121"/>
      <c r="EG2476" s="121"/>
      <c r="EH2476" s="121"/>
      <c r="EI2476" s="121"/>
      <c r="EJ2476" s="121"/>
      <c r="EK2476" s="121"/>
      <c r="EL2476" s="121"/>
      <c r="EM2476" s="121"/>
      <c r="EN2476" s="121"/>
      <c r="EO2476" s="121"/>
      <c r="EP2476" s="121"/>
      <c r="EQ2476" s="121"/>
      <c r="ER2476" s="121"/>
      <c r="ES2476" s="121"/>
      <c r="ET2476" s="121"/>
      <c r="EU2476" s="121"/>
      <c r="EV2476" s="121"/>
      <c r="EW2476" s="121"/>
      <c r="EX2476" s="121"/>
      <c r="EY2476" s="121"/>
      <c r="EZ2476" s="121"/>
      <c r="FA2476" s="121"/>
      <c r="FB2476" s="121"/>
      <c r="FC2476" s="121"/>
      <c r="FD2476" s="121"/>
      <c r="FE2476" s="121"/>
      <c r="FF2476" s="121"/>
      <c r="FG2476" s="121"/>
      <c r="FH2476" s="121"/>
      <c r="FI2476" s="121"/>
      <c r="FJ2476" s="121"/>
      <c r="FK2476" s="121"/>
      <c r="FL2476" s="121"/>
      <c r="FM2476" s="121"/>
      <c r="FN2476" s="121"/>
      <c r="FO2476" s="121"/>
      <c r="FP2476" s="121"/>
      <c r="FQ2476" s="121"/>
      <c r="FR2476" s="121"/>
      <c r="FS2476" s="121"/>
      <c r="FT2476" s="121"/>
      <c r="FU2476" s="121"/>
      <c r="FV2476" s="121"/>
      <c r="FW2476" s="121"/>
      <c r="FX2476" s="121"/>
      <c r="FY2476" s="121"/>
      <c r="FZ2476" s="121"/>
      <c r="GA2476" s="121"/>
      <c r="GB2476" s="121"/>
      <c r="GC2476" s="121"/>
      <c r="GD2476" s="121"/>
      <c r="GE2476" s="121"/>
      <c r="GF2476" s="121"/>
      <c r="GG2476" s="121"/>
      <c r="GH2476" s="121"/>
      <c r="GI2476" s="121"/>
      <c r="GJ2476" s="121"/>
      <c r="GK2476" s="121"/>
      <c r="GL2476" s="121"/>
      <c r="GM2476" s="121"/>
      <c r="GN2476" s="121"/>
      <c r="GO2476" s="121"/>
      <c r="GP2476" s="121"/>
      <c r="GQ2476" s="121"/>
      <c r="GR2476" s="121"/>
      <c r="GS2476" s="121"/>
      <c r="GT2476" s="121"/>
      <c r="GU2476" s="121"/>
      <c r="GV2476" s="121"/>
      <c r="GW2476" s="121"/>
      <c r="GX2476" s="121"/>
      <c r="GY2476" s="121"/>
      <c r="GZ2476" s="121"/>
      <c r="HA2476" s="121"/>
      <c r="HB2476" s="121"/>
      <c r="HC2476" s="121"/>
      <c r="HD2476" s="121"/>
      <c r="HE2476" s="121"/>
      <c r="HF2476" s="121"/>
      <c r="HG2476" s="121"/>
      <c r="HH2476" s="121"/>
      <c r="HI2476" s="121"/>
      <c r="HJ2476" s="121"/>
      <c r="HK2476" s="121"/>
      <c r="HL2476" s="121"/>
      <c r="HM2476" s="121"/>
      <c r="HN2476" s="121"/>
      <c r="HO2476" s="121"/>
      <c r="HP2476" s="121"/>
      <c r="HQ2476" s="121"/>
      <c r="HR2476" s="121"/>
      <c r="HS2476" s="121"/>
      <c r="HT2476" s="121"/>
      <c r="HU2476" s="121"/>
      <c r="HV2476" s="121"/>
      <c r="HW2476" s="121"/>
      <c r="HX2476" s="121"/>
      <c r="HY2476" s="121"/>
      <c r="HZ2476" s="121"/>
      <c r="IA2476" s="121"/>
      <c r="IB2476" s="121"/>
      <c r="IC2476" s="121"/>
      <c r="ID2476" s="121"/>
      <c r="IE2476" s="121"/>
      <c r="IF2476" s="121"/>
      <c r="IG2476" s="121"/>
      <c r="IH2476" s="121"/>
      <c r="II2476" s="121"/>
      <c r="IJ2476" s="121"/>
      <c r="IK2476" s="121"/>
      <c r="IL2476" s="121"/>
      <c r="IM2476" s="121"/>
      <c r="IN2476" s="121"/>
      <c r="IO2476" s="121"/>
      <c r="IP2476" s="121"/>
      <c r="IQ2476" s="121"/>
      <c r="IR2476" s="121"/>
      <c r="IS2476" s="121"/>
      <c r="IT2476" s="121"/>
      <c r="IU2476" s="121"/>
      <c r="IV2476" s="121"/>
      <c r="IW2476" s="121"/>
      <c r="IX2476" s="121"/>
      <c r="IY2476" s="121"/>
      <c r="IZ2476" s="121"/>
      <c r="JA2476" s="121"/>
      <c r="JB2476" s="121"/>
      <c r="JC2476" s="121"/>
      <c r="JD2476" s="121"/>
      <c r="JE2476" s="121"/>
      <c r="JF2476" s="121"/>
      <c r="JG2476" s="121"/>
      <c r="JH2476" s="121"/>
      <c r="JI2476" s="121"/>
      <c r="JJ2476" s="121"/>
      <c r="JK2476" s="121"/>
      <c r="JL2476" s="121"/>
      <c r="JM2476" s="121"/>
      <c r="JN2476" s="121"/>
      <c r="JO2476" s="121"/>
      <c r="JP2476" s="121"/>
      <c r="JQ2476" s="121"/>
      <c r="JR2476" s="121"/>
      <c r="JS2476" s="121"/>
      <c r="JT2476" s="121"/>
      <c r="JU2476" s="121"/>
      <c r="JV2476" s="121"/>
      <c r="JW2476" s="121"/>
      <c r="JX2476" s="121"/>
      <c r="JY2476" s="121"/>
      <c r="JZ2476" s="121"/>
      <c r="KA2476" s="121"/>
      <c r="KB2476" s="121"/>
      <c r="KC2476" s="121"/>
      <c r="KD2476" s="121"/>
      <c r="KE2476" s="121"/>
      <c r="KF2476" s="121"/>
      <c r="KG2476" s="121"/>
      <c r="KH2476" s="121"/>
      <c r="KI2476" s="121"/>
      <c r="KJ2476" s="121"/>
      <c r="KK2476" s="121"/>
      <c r="KL2476" s="121"/>
      <c r="KM2476" s="121"/>
      <c r="KN2476" s="121"/>
      <c r="KO2476" s="121"/>
      <c r="KP2476" s="121"/>
      <c r="KQ2476" s="121"/>
      <c r="KR2476" s="121"/>
      <c r="KS2476" s="121"/>
      <c r="KT2476" s="121"/>
      <c r="KU2476" s="121"/>
      <c r="KV2476" s="121"/>
      <c r="KW2476" s="121"/>
      <c r="KX2476" s="121"/>
      <c r="KY2476" s="121"/>
      <c r="KZ2476" s="121"/>
      <c r="LA2476" s="121"/>
      <c r="LB2476" s="121"/>
      <c r="LC2476" s="121"/>
      <c r="LD2476" s="121"/>
      <c r="LE2476" s="121"/>
      <c r="LF2476" s="121"/>
      <c r="LG2476" s="121"/>
      <c r="LH2476" s="121"/>
      <c r="LI2476" s="121"/>
      <c r="LJ2476" s="121"/>
      <c r="LK2476" s="121"/>
      <c r="LL2476" s="121"/>
      <c r="LM2476" s="121"/>
      <c r="LN2476" s="121"/>
      <c r="LO2476" s="121"/>
      <c r="LP2476" s="121"/>
      <c r="LQ2476" s="121"/>
      <c r="LR2476" s="121"/>
      <c r="LS2476" s="121"/>
      <c r="LT2476" s="121"/>
      <c r="LU2476" s="121"/>
      <c r="LV2476" s="121"/>
      <c r="LW2476" s="121"/>
      <c r="LX2476" s="121"/>
      <c r="LY2476" s="121"/>
      <c r="LZ2476" s="121"/>
      <c r="MA2476" s="121"/>
      <c r="MB2476" s="121"/>
      <c r="MC2476" s="121"/>
      <c r="MD2476" s="121"/>
      <c r="ME2476" s="121"/>
      <c r="MF2476" s="121"/>
      <c r="MG2476" s="121"/>
      <c r="MH2476" s="121"/>
      <c r="MI2476" s="121"/>
      <c r="MJ2476" s="121"/>
      <c r="MK2476" s="121"/>
      <c r="ML2476" s="121"/>
      <c r="MM2476" s="121"/>
      <c r="MN2476" s="121"/>
      <c r="MO2476" s="121"/>
      <c r="MP2476" s="121"/>
      <c r="MQ2476" s="121"/>
      <c r="MR2476" s="121"/>
      <c r="MS2476" s="121"/>
      <c r="MT2476" s="121"/>
      <c r="MU2476" s="121"/>
      <c r="MV2476" s="121"/>
      <c r="MW2476" s="121"/>
      <c r="MX2476" s="121"/>
      <c r="MY2476" s="121"/>
      <c r="MZ2476" s="121"/>
      <c r="NA2476" s="121"/>
      <c r="NB2476" s="121"/>
      <c r="NC2476" s="121"/>
      <c r="ND2476" s="121"/>
      <c r="NE2476" s="121"/>
      <c r="NF2476" s="121"/>
      <c r="NG2476" s="121"/>
      <c r="NH2476" s="121"/>
      <c r="NI2476" s="121"/>
      <c r="NJ2476" s="121"/>
      <c r="NK2476" s="121"/>
      <c r="NL2476" s="121"/>
      <c r="NM2476" s="121"/>
      <c r="NN2476" s="121"/>
      <c r="NO2476" s="121"/>
      <c r="NP2476" s="121"/>
      <c r="NQ2476" s="121"/>
      <c r="NR2476" s="121"/>
      <c r="NS2476" s="121"/>
      <c r="NT2476" s="121"/>
      <c r="NU2476" s="121"/>
      <c r="NV2476" s="121"/>
      <c r="NW2476" s="121"/>
      <c r="NX2476" s="121"/>
      <c r="NY2476" s="121"/>
      <c r="NZ2476" s="121"/>
      <c r="OA2476" s="121"/>
      <c r="OB2476" s="121"/>
      <c r="OC2476" s="121"/>
      <c r="OD2476" s="121"/>
      <c r="OE2476" s="121"/>
      <c r="OF2476" s="121"/>
      <c r="OG2476" s="121"/>
      <c r="OH2476" s="121"/>
      <c r="OI2476" s="121"/>
      <c r="OJ2476" s="121"/>
      <c r="OK2476" s="121"/>
      <c r="OL2476" s="121"/>
      <c r="OM2476" s="121"/>
      <c r="ON2476" s="121"/>
      <c r="OO2476" s="121"/>
      <c r="OP2476" s="121"/>
      <c r="OQ2476" s="121"/>
      <c r="OR2476" s="121"/>
      <c r="OS2476" s="121"/>
      <c r="OT2476" s="121"/>
      <c r="OU2476" s="121"/>
      <c r="OV2476" s="121"/>
      <c r="OW2476" s="121"/>
      <c r="OX2476" s="121"/>
      <c r="OY2476" s="121"/>
      <c r="OZ2476" s="121"/>
      <c r="PA2476" s="121"/>
      <c r="PB2476" s="121"/>
      <c r="PC2476" s="121"/>
      <c r="PD2476" s="121"/>
      <c r="PE2476" s="121"/>
      <c r="PF2476" s="121"/>
      <c r="PG2476" s="121"/>
      <c r="PH2476" s="121"/>
      <c r="PI2476" s="121"/>
      <c r="PJ2476" s="121"/>
      <c r="PK2476" s="121"/>
      <c r="PL2476" s="121"/>
      <c r="PM2476" s="121"/>
      <c r="PN2476" s="121"/>
      <c r="PO2476" s="121"/>
      <c r="PP2476" s="121"/>
      <c r="PQ2476" s="121"/>
      <c r="PR2476" s="121"/>
      <c r="PS2476" s="121"/>
      <c r="PT2476" s="121"/>
      <c r="PU2476" s="121"/>
      <c r="PV2476" s="121"/>
      <c r="PW2476" s="121"/>
      <c r="PX2476" s="121"/>
      <c r="PY2476" s="121"/>
      <c r="PZ2476" s="121"/>
      <c r="QA2476" s="121"/>
      <c r="QB2476" s="121"/>
      <c r="QC2476" s="121"/>
      <c r="QD2476" s="121"/>
      <c r="QE2476" s="121"/>
      <c r="QF2476" s="121"/>
      <c r="QG2476" s="121"/>
      <c r="QH2476" s="121"/>
      <c r="QI2476" s="121"/>
      <c r="QJ2476" s="121"/>
      <c r="QK2476" s="121"/>
      <c r="QL2476" s="121"/>
      <c r="QM2476" s="121"/>
      <c r="QN2476" s="121"/>
      <c r="QO2476" s="121"/>
      <c r="QP2476" s="121"/>
      <c r="QQ2476" s="121"/>
      <c r="QR2476" s="121"/>
      <c r="QS2476" s="121"/>
      <c r="QT2476" s="121"/>
      <c r="QU2476" s="121"/>
      <c r="QV2476" s="121"/>
      <c r="QW2476" s="121"/>
      <c r="QX2476" s="121"/>
      <c r="QY2476" s="121"/>
      <c r="QZ2476" s="121"/>
      <c r="RA2476" s="121"/>
      <c r="RB2476" s="121"/>
      <c r="RC2476" s="121"/>
      <c r="RD2476" s="121"/>
      <c r="RE2476" s="121"/>
      <c r="RF2476" s="121"/>
      <c r="RG2476" s="121"/>
      <c r="RH2476" s="121"/>
      <c r="RI2476" s="121"/>
      <c r="RJ2476" s="121"/>
      <c r="RK2476" s="121"/>
      <c r="RL2476" s="121"/>
      <c r="RM2476" s="121"/>
      <c r="RN2476" s="121"/>
      <c r="RO2476" s="121"/>
      <c r="RP2476" s="121"/>
      <c r="RQ2476" s="121"/>
      <c r="RR2476" s="121"/>
      <c r="RS2476" s="121"/>
      <c r="RT2476" s="121"/>
      <c r="RU2476" s="121"/>
      <c r="RV2476" s="121"/>
      <c r="RW2476" s="121"/>
      <c r="RX2476" s="121"/>
      <c r="RY2476" s="121"/>
      <c r="RZ2476" s="121"/>
      <c r="SA2476" s="121"/>
      <c r="SB2476" s="121"/>
      <c r="SC2476" s="121"/>
      <c r="SD2476" s="121"/>
      <c r="SE2476" s="121"/>
      <c r="SF2476" s="121"/>
      <c r="SG2476" s="121"/>
      <c r="SH2476" s="121"/>
      <c r="SI2476" s="121"/>
      <c r="SJ2476" s="121"/>
      <c r="SK2476" s="121"/>
      <c r="SL2476" s="121"/>
      <c r="SM2476" s="121"/>
      <c r="SN2476" s="121"/>
      <c r="SO2476" s="121"/>
      <c r="SP2476" s="121"/>
      <c r="SQ2476" s="121"/>
      <c r="SR2476" s="121"/>
      <c r="SS2476" s="121"/>
      <c r="ST2476" s="121"/>
      <c r="SU2476" s="121"/>
      <c r="SV2476" s="121"/>
      <c r="SW2476" s="121"/>
      <c r="SX2476" s="121"/>
      <c r="SY2476" s="121"/>
      <c r="SZ2476" s="121"/>
      <c r="TA2476" s="121"/>
      <c r="TB2476" s="121"/>
      <c r="TC2476" s="121"/>
      <c r="TD2476" s="121"/>
      <c r="TE2476" s="121"/>
      <c r="TF2476" s="121"/>
      <c r="TG2476" s="121"/>
      <c r="TH2476" s="121"/>
      <c r="TI2476" s="121"/>
      <c r="TJ2476" s="121"/>
      <c r="TK2476" s="121"/>
      <c r="TL2476" s="121"/>
      <c r="TM2476" s="121"/>
      <c r="TN2476" s="121"/>
      <c r="TO2476" s="121"/>
      <c r="TP2476" s="121"/>
      <c r="TQ2476" s="121"/>
      <c r="TR2476" s="121"/>
      <c r="TS2476" s="121"/>
      <c r="TT2476" s="121"/>
      <c r="TU2476" s="121"/>
      <c r="TV2476" s="121"/>
      <c r="TW2476" s="121"/>
      <c r="TX2476" s="121"/>
      <c r="TY2476" s="121"/>
      <c r="TZ2476" s="121"/>
      <c r="UA2476" s="121"/>
      <c r="UB2476" s="121"/>
      <c r="UC2476" s="121"/>
      <c r="UD2476" s="121"/>
      <c r="UE2476" s="121"/>
      <c r="UF2476" s="121"/>
      <c r="UG2476" s="121"/>
      <c r="UH2476" s="121"/>
      <c r="UI2476" s="121"/>
      <c r="UJ2476" s="121"/>
      <c r="UK2476" s="121"/>
      <c r="UL2476" s="121"/>
      <c r="UM2476" s="121"/>
      <c r="UN2476" s="121"/>
      <c r="UO2476" s="121"/>
      <c r="UP2476" s="121"/>
      <c r="UQ2476" s="121"/>
      <c r="UR2476" s="121"/>
      <c r="US2476" s="121"/>
      <c r="UT2476" s="121"/>
      <c r="UU2476" s="121"/>
      <c r="UV2476" s="121"/>
      <c r="UW2476" s="121"/>
      <c r="UX2476" s="121"/>
      <c r="UY2476" s="121"/>
      <c r="UZ2476" s="121"/>
      <c r="VA2476" s="121"/>
      <c r="VB2476" s="121"/>
      <c r="VC2476" s="121"/>
      <c r="VD2476" s="121"/>
      <c r="VE2476" s="121"/>
      <c r="VF2476" s="121"/>
      <c r="VG2476" s="121"/>
      <c r="VH2476" s="121"/>
      <c r="VI2476" s="121"/>
      <c r="VJ2476" s="121"/>
      <c r="VK2476" s="121"/>
      <c r="VL2476" s="121"/>
      <c r="VM2476" s="121"/>
      <c r="VN2476" s="121"/>
      <c r="VO2476" s="121"/>
      <c r="VP2476" s="121"/>
      <c r="VQ2476" s="121"/>
      <c r="VR2476" s="121"/>
      <c r="VS2476" s="121"/>
      <c r="VT2476" s="121"/>
      <c r="VU2476" s="121"/>
      <c r="VV2476" s="121"/>
      <c r="VW2476" s="121"/>
      <c r="VX2476" s="121"/>
      <c r="VY2476" s="121"/>
      <c r="VZ2476" s="121"/>
      <c r="WA2476" s="121"/>
      <c r="WB2476" s="121"/>
      <c r="WC2476" s="121"/>
      <c r="WD2476" s="121"/>
      <c r="WE2476" s="121"/>
      <c r="WF2476" s="121"/>
      <c r="WG2476" s="121"/>
      <c r="WH2476" s="121"/>
      <c r="WI2476" s="121"/>
      <c r="WJ2476" s="121"/>
      <c r="WK2476" s="121"/>
      <c r="WL2476" s="121"/>
      <c r="WM2476" s="121"/>
      <c r="WN2476" s="121"/>
      <c r="WO2476" s="121"/>
      <c r="WP2476" s="121"/>
      <c r="WQ2476" s="121"/>
      <c r="WR2476" s="121"/>
      <c r="WS2476" s="121"/>
      <c r="WT2476" s="121"/>
      <c r="WU2476" s="121"/>
      <c r="WV2476" s="121"/>
      <c r="WW2476" s="121"/>
      <c r="WX2476" s="121"/>
      <c r="WY2476" s="121"/>
      <c r="WZ2476" s="121"/>
      <c r="XA2476" s="121"/>
      <c r="XB2476" s="121"/>
      <c r="XC2476" s="121"/>
      <c r="XD2476" s="121"/>
      <c r="XE2476" s="121"/>
      <c r="XF2476" s="121"/>
      <c r="XG2476" s="121"/>
      <c r="XH2476" s="121"/>
      <c r="XI2476" s="121"/>
      <c r="XJ2476" s="121"/>
      <c r="XK2476" s="121"/>
      <c r="XL2476" s="121"/>
      <c r="XM2476" s="121"/>
      <c r="XN2476" s="121"/>
      <c r="XO2476" s="121"/>
      <c r="XP2476" s="121"/>
      <c r="XQ2476" s="121"/>
      <c r="XR2476" s="121"/>
      <c r="XS2476" s="121"/>
      <c r="XT2476" s="121"/>
      <c r="XU2476" s="121"/>
      <c r="XV2476" s="121"/>
      <c r="XW2476" s="121"/>
      <c r="XX2476" s="121"/>
      <c r="XY2476" s="121"/>
      <c r="XZ2476" s="121"/>
      <c r="YA2476" s="121"/>
      <c r="YB2476" s="121"/>
      <c r="YC2476" s="121"/>
      <c r="YD2476" s="121"/>
      <c r="YE2476" s="121"/>
      <c r="YF2476" s="121"/>
      <c r="YG2476" s="121"/>
      <c r="YH2476" s="121"/>
      <c r="YI2476" s="121"/>
      <c r="YJ2476" s="121"/>
      <c r="YK2476" s="121"/>
      <c r="YL2476" s="121"/>
      <c r="YM2476" s="121"/>
      <c r="YN2476" s="121"/>
      <c r="YO2476" s="121"/>
      <c r="YP2476" s="121"/>
      <c r="YQ2476" s="121"/>
      <c r="YR2476" s="121"/>
      <c r="YS2476" s="121"/>
      <c r="YT2476" s="121"/>
      <c r="YU2476" s="121"/>
      <c r="YV2476" s="121"/>
      <c r="YW2476" s="121"/>
      <c r="YX2476" s="121"/>
      <c r="YY2476" s="121"/>
      <c r="YZ2476" s="121"/>
      <c r="ZA2476" s="121"/>
      <c r="ZB2476" s="121"/>
      <c r="ZC2476" s="121"/>
      <c r="ZD2476" s="121"/>
      <c r="ZE2476" s="121"/>
      <c r="ZF2476" s="121"/>
      <c r="ZG2476" s="121"/>
      <c r="ZH2476" s="121"/>
      <c r="ZI2476" s="121"/>
      <c r="ZJ2476" s="121"/>
      <c r="ZK2476" s="121"/>
      <c r="ZL2476" s="121"/>
      <c r="ZM2476" s="121"/>
      <c r="ZN2476" s="121"/>
      <c r="ZO2476" s="121"/>
      <c r="ZP2476" s="121"/>
      <c r="ZQ2476" s="121"/>
      <c r="ZR2476" s="121"/>
      <c r="ZS2476" s="121"/>
      <c r="ZT2476" s="121"/>
      <c r="ZU2476" s="121"/>
      <c r="ZV2476" s="121"/>
      <c r="ZW2476" s="121"/>
      <c r="ZX2476" s="121"/>
      <c r="ZY2476" s="121"/>
      <c r="ZZ2476" s="121"/>
      <c r="AAA2476" s="121"/>
      <c r="AAB2476" s="121"/>
      <c r="AAC2476" s="121"/>
      <c r="AAD2476" s="121"/>
      <c r="AAE2476" s="121"/>
      <c r="AAF2476" s="121"/>
      <c r="AAG2476" s="121"/>
      <c r="AAH2476" s="121"/>
      <c r="AAI2476" s="121"/>
      <c r="AAJ2476" s="121"/>
      <c r="AAK2476" s="121"/>
      <c r="AAL2476" s="121"/>
      <c r="AAM2476" s="121"/>
      <c r="AAN2476" s="121"/>
      <c r="AAO2476" s="121"/>
      <c r="AAP2476" s="121"/>
      <c r="AAQ2476" s="121"/>
      <c r="AAR2476" s="121"/>
      <c r="AAS2476" s="121"/>
      <c r="AAT2476" s="121"/>
      <c r="AAU2476" s="121"/>
      <c r="AAV2476" s="121"/>
      <c r="AAW2476" s="121"/>
      <c r="AAX2476" s="121"/>
      <c r="AAY2476" s="121"/>
      <c r="AAZ2476" s="121"/>
      <c r="ABA2476" s="121"/>
      <c r="ABB2476" s="121"/>
      <c r="ABC2476" s="121"/>
      <c r="ABD2476" s="121"/>
      <c r="ABE2476" s="121"/>
      <c r="ABF2476" s="121"/>
      <c r="ABG2476" s="121"/>
      <c r="ABH2476" s="121"/>
      <c r="ABI2476" s="121"/>
      <c r="ABJ2476" s="121"/>
      <c r="ABK2476" s="121"/>
      <c r="ABL2476" s="121"/>
      <c r="ABM2476" s="121"/>
      <c r="ABN2476" s="121"/>
      <c r="ABO2476" s="121"/>
      <c r="ABP2476" s="121"/>
      <c r="ABQ2476" s="121"/>
      <c r="ABR2476" s="121"/>
      <c r="ABS2476" s="121"/>
      <c r="ABT2476" s="121"/>
      <c r="ABU2476" s="121"/>
      <c r="ABV2476" s="121"/>
      <c r="ABW2476" s="121"/>
      <c r="ABX2476" s="121"/>
      <c r="ABY2476" s="121"/>
      <c r="ABZ2476" s="121"/>
      <c r="ACA2476" s="121"/>
      <c r="ACB2476" s="121"/>
      <c r="ACC2476" s="121"/>
      <c r="ACD2476" s="121"/>
      <c r="ACE2476" s="121"/>
      <c r="ACF2476" s="121"/>
      <c r="ACG2476" s="121"/>
      <c r="ACH2476" s="121"/>
      <c r="ACI2476" s="121"/>
      <c r="ACJ2476" s="121"/>
      <c r="ACK2476" s="121"/>
      <c r="ACL2476" s="121"/>
      <c r="ACM2476" s="121"/>
      <c r="ACN2476" s="121"/>
      <c r="ACO2476" s="121"/>
      <c r="ACP2476" s="121"/>
      <c r="ACQ2476" s="121"/>
      <c r="ACR2476" s="121"/>
      <c r="ACS2476" s="121"/>
      <c r="ACT2476" s="121"/>
      <c r="ACU2476" s="121"/>
      <c r="ACV2476" s="121"/>
      <c r="ACW2476" s="121"/>
      <c r="ACX2476" s="121"/>
      <c r="ACY2476" s="121"/>
      <c r="ACZ2476" s="121"/>
      <c r="ADA2476" s="121"/>
      <c r="ADB2476" s="121"/>
      <c r="ADC2476" s="121"/>
      <c r="ADD2476" s="121"/>
      <c r="ADE2476" s="121"/>
      <c r="ADF2476" s="121"/>
      <c r="ADG2476" s="121"/>
      <c r="ADH2476" s="121"/>
      <c r="ADI2476" s="121"/>
      <c r="ADJ2476" s="121"/>
      <c r="ADK2476" s="121"/>
      <c r="ADL2476" s="121"/>
      <c r="ADM2476" s="121"/>
      <c r="ADN2476" s="121"/>
      <c r="ADO2476" s="121"/>
      <c r="ADP2476" s="121"/>
      <c r="ADQ2476" s="121"/>
      <c r="ADR2476" s="121"/>
      <c r="ADS2476" s="121"/>
      <c r="ADT2476" s="121"/>
      <c r="ADU2476" s="121"/>
      <c r="ADV2476" s="121"/>
      <c r="ADW2476" s="121"/>
      <c r="ADX2476" s="121"/>
      <c r="ADY2476" s="121"/>
      <c r="ADZ2476" s="121"/>
      <c r="AEA2476" s="121"/>
      <c r="AEB2476" s="121"/>
      <c r="AEC2476" s="121"/>
      <c r="AED2476" s="121"/>
      <c r="AEE2476" s="121"/>
      <c r="AEF2476" s="121"/>
      <c r="AEG2476" s="121"/>
      <c r="AEH2476" s="121"/>
      <c r="AEI2476" s="121"/>
      <c r="AEJ2476" s="121"/>
      <c r="AEK2476" s="121"/>
      <c r="AEL2476" s="121"/>
      <c r="AEM2476" s="121"/>
      <c r="AEN2476" s="121"/>
      <c r="AEO2476" s="121"/>
      <c r="AEP2476" s="121"/>
      <c r="AEQ2476" s="121"/>
      <c r="AER2476" s="121"/>
      <c r="AES2476" s="121"/>
      <c r="AET2476" s="121"/>
      <c r="AEU2476" s="121"/>
      <c r="AEV2476" s="121"/>
      <c r="AEW2476" s="121"/>
      <c r="AEX2476" s="121"/>
      <c r="AEY2476" s="121"/>
      <c r="AEZ2476" s="121"/>
      <c r="AFA2476" s="121"/>
      <c r="AFB2476" s="121"/>
      <c r="AFC2476" s="121"/>
      <c r="AFD2476" s="121"/>
      <c r="AFE2476" s="121"/>
      <c r="AFF2476" s="121"/>
      <c r="AFG2476" s="121"/>
      <c r="AFH2476" s="121"/>
      <c r="AFI2476" s="121"/>
      <c r="AFJ2476" s="121"/>
      <c r="AFK2476" s="121"/>
      <c r="AFL2476" s="121"/>
      <c r="AFM2476" s="121"/>
      <c r="AFN2476" s="121"/>
      <c r="AFO2476" s="121"/>
      <c r="AFP2476" s="121"/>
      <c r="AFQ2476" s="121"/>
      <c r="AFR2476" s="121"/>
      <c r="AFS2476" s="121"/>
      <c r="AFT2476" s="121"/>
      <c r="AFU2476" s="121"/>
      <c r="AFV2476" s="121"/>
      <c r="AFW2476" s="121"/>
      <c r="AFX2476" s="121"/>
      <c r="AFY2476" s="121"/>
      <c r="AFZ2476" s="121"/>
      <c r="AGA2476" s="121"/>
      <c r="AGB2476" s="121"/>
      <c r="AGC2476" s="121"/>
      <c r="AGD2476" s="121"/>
      <c r="AGE2476" s="121"/>
      <c r="AGF2476" s="121"/>
      <c r="AGG2476" s="121"/>
      <c r="AGH2476" s="121"/>
      <c r="AGI2476" s="121"/>
      <c r="AGJ2476" s="121"/>
      <c r="AGK2476" s="121"/>
      <c r="AGL2476" s="121"/>
      <c r="AGM2476" s="121"/>
      <c r="AGN2476" s="121"/>
      <c r="AGO2476" s="121"/>
      <c r="AGP2476" s="121"/>
      <c r="AGQ2476" s="121"/>
      <c r="AGR2476" s="121"/>
      <c r="AGS2476" s="121"/>
      <c r="AGT2476" s="121"/>
      <c r="AGU2476" s="121"/>
      <c r="AGV2476" s="121"/>
      <c r="AGW2476" s="121"/>
      <c r="AGX2476" s="121"/>
      <c r="AGY2476" s="121"/>
      <c r="AGZ2476" s="121"/>
      <c r="AHA2476" s="121"/>
      <c r="AHB2476" s="121"/>
      <c r="AHC2476" s="121"/>
      <c r="AHD2476" s="121"/>
      <c r="AHE2476" s="121"/>
      <c r="AHF2476" s="121"/>
      <c r="AHG2476" s="121"/>
      <c r="AHH2476" s="121"/>
      <c r="AHI2476" s="121"/>
      <c r="AHJ2476" s="121"/>
      <c r="AHK2476" s="121"/>
      <c r="AHL2476" s="121"/>
      <c r="AHM2476" s="121"/>
      <c r="AHN2476" s="121"/>
      <c r="AHO2476" s="121"/>
      <c r="AHP2476" s="121"/>
      <c r="AHQ2476" s="121"/>
      <c r="AHR2476" s="121"/>
      <c r="AHS2476" s="121"/>
      <c r="AHT2476" s="121"/>
      <c r="AHU2476" s="121"/>
      <c r="AHV2476" s="121"/>
      <c r="AHW2476" s="121"/>
      <c r="AHX2476" s="121"/>
      <c r="AHY2476" s="121"/>
      <c r="AHZ2476" s="121"/>
      <c r="AIA2476" s="121"/>
      <c r="AIB2476" s="121"/>
      <c r="AIC2476" s="121"/>
      <c r="AID2476" s="121"/>
      <c r="AIE2476" s="121"/>
      <c r="AIF2476" s="121"/>
      <c r="AIG2476" s="121"/>
      <c r="AIH2476" s="121"/>
      <c r="AII2476" s="121"/>
      <c r="AIJ2476" s="121"/>
      <c r="AIK2476" s="121"/>
      <c r="AIL2476" s="121"/>
      <c r="AIM2476" s="121"/>
      <c r="AIN2476" s="121"/>
      <c r="AIO2476" s="121"/>
      <c r="AIP2476" s="121"/>
      <c r="AIQ2476" s="121"/>
      <c r="AIR2476" s="121"/>
      <c r="AIS2476" s="121"/>
      <c r="AIT2476" s="121"/>
      <c r="AIU2476" s="121"/>
      <c r="AIV2476" s="121"/>
      <c r="AIW2476" s="121"/>
      <c r="AIX2476" s="121"/>
      <c r="AIY2476" s="121"/>
      <c r="AIZ2476" s="121"/>
      <c r="AJA2476" s="121"/>
      <c r="AJB2476" s="121"/>
      <c r="AJC2476" s="121"/>
      <c r="AJD2476" s="121"/>
      <c r="AJE2476" s="121"/>
      <c r="AJF2476" s="121"/>
      <c r="AJG2476" s="121"/>
      <c r="AJH2476" s="121"/>
      <c r="AJI2476" s="121"/>
      <c r="AJJ2476" s="121"/>
      <c r="AJK2476" s="121"/>
      <c r="AJL2476" s="121"/>
      <c r="AJM2476" s="121"/>
      <c r="AJN2476" s="121"/>
      <c r="AJO2476" s="121"/>
      <c r="AJP2476" s="121"/>
      <c r="AJQ2476" s="121"/>
      <c r="AJR2476" s="121"/>
      <c r="AJS2476" s="121"/>
      <c r="AJT2476" s="121"/>
      <c r="AJU2476" s="121"/>
      <c r="AJV2476" s="121"/>
      <c r="AJW2476" s="121"/>
      <c r="AJX2476" s="121"/>
      <c r="AJY2476" s="121"/>
      <c r="AJZ2476" s="121"/>
      <c r="AKA2476" s="121"/>
      <c r="AKB2476" s="121"/>
      <c r="AKC2476" s="121"/>
      <c r="AKD2476" s="121"/>
      <c r="AKE2476" s="121"/>
      <c r="AKF2476" s="121"/>
      <c r="AKG2476" s="121"/>
      <c r="AKH2476" s="121"/>
      <c r="AKI2476" s="121"/>
      <c r="AKJ2476" s="121"/>
      <c r="AKK2476" s="121"/>
      <c r="AKL2476" s="121"/>
      <c r="AKM2476" s="121"/>
      <c r="AKN2476" s="121"/>
      <c r="AKO2476" s="121"/>
      <c r="AKP2476" s="121"/>
      <c r="AKQ2476" s="121"/>
      <c r="AKR2476" s="121"/>
      <c r="AKS2476" s="121"/>
      <c r="AKT2476" s="121"/>
      <c r="AKU2476" s="121"/>
      <c r="AKV2476" s="121"/>
      <c r="AKW2476" s="121"/>
      <c r="AKX2476" s="121"/>
      <c r="AKY2476" s="121"/>
      <c r="AKZ2476" s="121"/>
      <c r="ALA2476" s="121"/>
      <c r="ALB2476" s="121"/>
      <c r="ALC2476" s="121"/>
      <c r="ALD2476" s="121"/>
      <c r="ALE2476" s="121"/>
      <c r="ALF2476" s="121"/>
      <c r="ALG2476" s="121"/>
      <c r="ALH2476" s="121"/>
      <c r="ALI2476" s="121"/>
      <c r="ALJ2476" s="121"/>
      <c r="ALK2476" s="121"/>
      <c r="ALL2476" s="121"/>
      <c r="ALM2476" s="121"/>
      <c r="ALN2476" s="121"/>
      <c r="ALO2476" s="121"/>
      <c r="ALP2476" s="121"/>
      <c r="ALQ2476" s="121"/>
      <c r="ALR2476" s="121"/>
      <c r="ALS2476" s="121"/>
      <c r="ALT2476" s="121"/>
      <c r="ALU2476" s="121"/>
      <c r="ALV2476" s="121"/>
      <c r="ALW2476" s="121"/>
      <c r="ALX2476" s="121"/>
      <c r="ALY2476" s="121"/>
      <c r="ALZ2476" s="121"/>
      <c r="AMA2476" s="121"/>
      <c r="AMB2476" s="121"/>
      <c r="AMC2476" s="121"/>
      <c r="AMD2476" s="121"/>
      <c r="AME2476" s="121"/>
      <c r="AMF2476" s="121"/>
      <c r="AMG2476" s="121"/>
      <c r="AMH2476" s="121"/>
      <c r="AMI2476" s="121"/>
      <c r="AMJ2476" s="121"/>
      <c r="AMK2476" s="121"/>
    </row>
    <row r="2477" spans="1:1025" s="108" customFormat="1" ht="43.2">
      <c r="A2477" s="15">
        <v>2474</v>
      </c>
      <c r="B2477" s="16" t="s">
        <v>18</v>
      </c>
      <c r="C2477" s="274" t="s">
        <v>6089</v>
      </c>
      <c r="D2477" s="16" t="s">
        <v>6148</v>
      </c>
      <c r="E2477" s="16" t="s">
        <v>6167</v>
      </c>
      <c r="F2477" s="16"/>
      <c r="G2477" s="16"/>
      <c r="H2477" s="16" t="s">
        <v>6168</v>
      </c>
      <c r="I2477" s="16"/>
      <c r="J2477" s="16"/>
      <c r="K2477" s="16"/>
      <c r="L2477" s="16"/>
      <c r="M2477" s="287"/>
      <c r="N2477" s="121"/>
      <c r="O2477" s="121"/>
      <c r="P2477" s="121"/>
      <c r="Q2477" s="121"/>
      <c r="R2477" s="121"/>
      <c r="S2477" s="121"/>
      <c r="T2477" s="121"/>
      <c r="U2477" s="121"/>
      <c r="V2477" s="121"/>
      <c r="W2477" s="121"/>
      <c r="X2477" s="121"/>
      <c r="Y2477" s="121"/>
      <c r="Z2477" s="121"/>
      <c r="AA2477" s="121"/>
      <c r="AB2477" s="121"/>
      <c r="AC2477" s="121"/>
      <c r="AD2477" s="121"/>
      <c r="AE2477" s="121"/>
      <c r="AF2477" s="121"/>
      <c r="AG2477" s="121"/>
      <c r="AH2477" s="121"/>
      <c r="AI2477" s="121"/>
      <c r="AJ2477" s="121"/>
      <c r="AK2477" s="121"/>
      <c r="AL2477" s="121"/>
      <c r="AM2477" s="121"/>
      <c r="AN2477" s="121"/>
      <c r="AO2477" s="121"/>
      <c r="AP2477" s="121"/>
      <c r="AQ2477" s="121"/>
      <c r="AR2477" s="121"/>
      <c r="AS2477" s="121"/>
      <c r="AT2477" s="121"/>
      <c r="AU2477" s="121"/>
      <c r="AV2477" s="121"/>
      <c r="AW2477" s="121"/>
      <c r="AX2477" s="121"/>
      <c r="AY2477" s="121"/>
      <c r="AZ2477" s="121"/>
      <c r="BA2477" s="121"/>
      <c r="BB2477" s="121"/>
      <c r="BC2477" s="121"/>
      <c r="BD2477" s="121"/>
      <c r="BE2477" s="121"/>
      <c r="BF2477" s="121"/>
      <c r="BG2477" s="121"/>
      <c r="BH2477" s="121"/>
      <c r="BI2477" s="121"/>
      <c r="BJ2477" s="121"/>
      <c r="BK2477" s="121"/>
      <c r="BL2477" s="121"/>
      <c r="BM2477" s="121"/>
      <c r="BN2477" s="121"/>
      <c r="BO2477" s="121"/>
      <c r="BP2477" s="121"/>
      <c r="BQ2477" s="121"/>
      <c r="BR2477" s="121"/>
      <c r="BS2477" s="121"/>
      <c r="BT2477" s="121"/>
      <c r="BU2477" s="121"/>
      <c r="BV2477" s="121"/>
      <c r="BW2477" s="121"/>
      <c r="BX2477" s="121"/>
      <c r="BY2477" s="121"/>
      <c r="BZ2477" s="121"/>
      <c r="CA2477" s="121"/>
      <c r="CB2477" s="121"/>
      <c r="CC2477" s="121"/>
      <c r="CD2477" s="121"/>
      <c r="CE2477" s="121"/>
      <c r="CF2477" s="121"/>
      <c r="CG2477" s="121"/>
      <c r="CH2477" s="121"/>
      <c r="CI2477" s="121"/>
      <c r="CJ2477" s="121"/>
      <c r="CK2477" s="121"/>
      <c r="CL2477" s="121"/>
      <c r="CM2477" s="121"/>
      <c r="CN2477" s="121"/>
      <c r="CO2477" s="121"/>
      <c r="CP2477" s="121"/>
      <c r="CQ2477" s="121"/>
      <c r="CR2477" s="121"/>
      <c r="CS2477" s="121"/>
      <c r="CT2477" s="121"/>
      <c r="CU2477" s="121"/>
      <c r="CV2477" s="121"/>
      <c r="CW2477" s="121"/>
      <c r="CX2477" s="121"/>
      <c r="CY2477" s="121"/>
      <c r="CZ2477" s="121"/>
      <c r="DA2477" s="121"/>
      <c r="DB2477" s="121"/>
      <c r="DC2477" s="121"/>
      <c r="DD2477" s="121"/>
      <c r="DE2477" s="121"/>
      <c r="DF2477" s="121"/>
      <c r="DG2477" s="121"/>
      <c r="DH2477" s="121"/>
      <c r="DI2477" s="121"/>
      <c r="DJ2477" s="121"/>
      <c r="DK2477" s="121"/>
      <c r="DL2477" s="121"/>
      <c r="DM2477" s="121"/>
      <c r="DN2477" s="121"/>
      <c r="DO2477" s="121"/>
      <c r="DP2477" s="121"/>
      <c r="DQ2477" s="121"/>
      <c r="DR2477" s="121"/>
      <c r="DS2477" s="121"/>
      <c r="DT2477" s="121"/>
      <c r="DU2477" s="121"/>
      <c r="DV2477" s="121"/>
      <c r="DW2477" s="121"/>
      <c r="DX2477" s="121"/>
      <c r="DY2477" s="121"/>
      <c r="DZ2477" s="121"/>
      <c r="EA2477" s="121"/>
      <c r="EB2477" s="121"/>
      <c r="EC2477" s="121"/>
      <c r="ED2477" s="121"/>
      <c r="EE2477" s="121"/>
      <c r="EF2477" s="121"/>
      <c r="EG2477" s="121"/>
      <c r="EH2477" s="121"/>
      <c r="EI2477" s="121"/>
      <c r="EJ2477" s="121"/>
      <c r="EK2477" s="121"/>
      <c r="EL2477" s="121"/>
      <c r="EM2477" s="121"/>
      <c r="EN2477" s="121"/>
      <c r="EO2477" s="121"/>
      <c r="EP2477" s="121"/>
      <c r="EQ2477" s="121"/>
      <c r="ER2477" s="121"/>
      <c r="ES2477" s="121"/>
      <c r="ET2477" s="121"/>
      <c r="EU2477" s="121"/>
      <c r="EV2477" s="121"/>
      <c r="EW2477" s="121"/>
      <c r="EX2477" s="121"/>
      <c r="EY2477" s="121"/>
      <c r="EZ2477" s="121"/>
      <c r="FA2477" s="121"/>
      <c r="FB2477" s="121"/>
      <c r="FC2477" s="121"/>
      <c r="FD2477" s="121"/>
      <c r="FE2477" s="121"/>
      <c r="FF2477" s="121"/>
      <c r="FG2477" s="121"/>
      <c r="FH2477" s="121"/>
      <c r="FI2477" s="121"/>
      <c r="FJ2477" s="121"/>
      <c r="FK2477" s="121"/>
      <c r="FL2477" s="121"/>
      <c r="FM2477" s="121"/>
      <c r="FN2477" s="121"/>
      <c r="FO2477" s="121"/>
      <c r="FP2477" s="121"/>
      <c r="FQ2477" s="121"/>
      <c r="FR2477" s="121"/>
      <c r="FS2477" s="121"/>
      <c r="FT2477" s="121"/>
      <c r="FU2477" s="121"/>
      <c r="FV2477" s="121"/>
      <c r="FW2477" s="121"/>
      <c r="FX2477" s="121"/>
      <c r="FY2477" s="121"/>
      <c r="FZ2477" s="121"/>
      <c r="GA2477" s="121"/>
      <c r="GB2477" s="121"/>
      <c r="GC2477" s="121"/>
      <c r="GD2477" s="121"/>
      <c r="GE2477" s="121"/>
      <c r="GF2477" s="121"/>
      <c r="GG2477" s="121"/>
      <c r="GH2477" s="121"/>
      <c r="GI2477" s="121"/>
      <c r="GJ2477" s="121"/>
      <c r="GK2477" s="121"/>
      <c r="GL2477" s="121"/>
      <c r="GM2477" s="121"/>
      <c r="GN2477" s="121"/>
      <c r="GO2477" s="121"/>
      <c r="GP2477" s="121"/>
      <c r="GQ2477" s="121"/>
      <c r="GR2477" s="121"/>
      <c r="GS2477" s="121"/>
      <c r="GT2477" s="121"/>
      <c r="GU2477" s="121"/>
      <c r="GV2477" s="121"/>
      <c r="GW2477" s="121"/>
      <c r="GX2477" s="121"/>
      <c r="GY2477" s="121"/>
      <c r="GZ2477" s="121"/>
      <c r="HA2477" s="121"/>
      <c r="HB2477" s="121"/>
      <c r="HC2477" s="121"/>
      <c r="HD2477" s="121"/>
      <c r="HE2477" s="121"/>
      <c r="HF2477" s="121"/>
      <c r="HG2477" s="121"/>
      <c r="HH2477" s="121"/>
      <c r="HI2477" s="121"/>
      <c r="HJ2477" s="121"/>
      <c r="HK2477" s="121"/>
      <c r="HL2477" s="121"/>
      <c r="HM2477" s="121"/>
      <c r="HN2477" s="121"/>
      <c r="HO2477" s="121"/>
      <c r="HP2477" s="121"/>
      <c r="HQ2477" s="121"/>
      <c r="HR2477" s="121"/>
      <c r="HS2477" s="121"/>
      <c r="HT2477" s="121"/>
      <c r="HU2477" s="121"/>
      <c r="HV2477" s="121"/>
      <c r="HW2477" s="121"/>
      <c r="HX2477" s="121"/>
      <c r="HY2477" s="121"/>
      <c r="HZ2477" s="121"/>
      <c r="IA2477" s="121"/>
      <c r="IB2477" s="121"/>
      <c r="IC2477" s="121"/>
      <c r="ID2477" s="121"/>
      <c r="IE2477" s="121"/>
      <c r="IF2477" s="121"/>
      <c r="IG2477" s="121"/>
      <c r="IH2477" s="121"/>
      <c r="II2477" s="121"/>
      <c r="IJ2477" s="121"/>
      <c r="IK2477" s="121"/>
      <c r="IL2477" s="121"/>
      <c r="IM2477" s="121"/>
      <c r="IN2477" s="121"/>
      <c r="IO2477" s="121"/>
      <c r="IP2477" s="121"/>
      <c r="IQ2477" s="121"/>
      <c r="IR2477" s="121"/>
      <c r="IS2477" s="121"/>
      <c r="IT2477" s="121"/>
      <c r="IU2477" s="121"/>
      <c r="IV2477" s="121"/>
      <c r="IW2477" s="121"/>
      <c r="IX2477" s="121"/>
      <c r="IY2477" s="121"/>
      <c r="IZ2477" s="121"/>
      <c r="JA2477" s="121"/>
      <c r="JB2477" s="121"/>
      <c r="JC2477" s="121"/>
      <c r="JD2477" s="121"/>
      <c r="JE2477" s="121"/>
      <c r="JF2477" s="121"/>
      <c r="JG2477" s="121"/>
      <c r="JH2477" s="121"/>
      <c r="JI2477" s="121"/>
      <c r="JJ2477" s="121"/>
      <c r="JK2477" s="121"/>
      <c r="JL2477" s="121"/>
      <c r="JM2477" s="121"/>
      <c r="JN2477" s="121"/>
      <c r="JO2477" s="121"/>
      <c r="JP2477" s="121"/>
      <c r="JQ2477" s="121"/>
      <c r="JR2477" s="121"/>
      <c r="JS2477" s="121"/>
      <c r="JT2477" s="121"/>
      <c r="JU2477" s="121"/>
      <c r="JV2477" s="121"/>
      <c r="JW2477" s="121"/>
      <c r="JX2477" s="121"/>
      <c r="JY2477" s="121"/>
      <c r="JZ2477" s="121"/>
      <c r="KA2477" s="121"/>
      <c r="KB2477" s="121"/>
      <c r="KC2477" s="121"/>
      <c r="KD2477" s="121"/>
      <c r="KE2477" s="121"/>
      <c r="KF2477" s="121"/>
      <c r="KG2477" s="121"/>
      <c r="KH2477" s="121"/>
      <c r="KI2477" s="121"/>
      <c r="KJ2477" s="121"/>
      <c r="KK2477" s="121"/>
      <c r="KL2477" s="121"/>
      <c r="KM2477" s="121"/>
      <c r="KN2477" s="121"/>
      <c r="KO2477" s="121"/>
      <c r="KP2477" s="121"/>
      <c r="KQ2477" s="121"/>
      <c r="KR2477" s="121"/>
      <c r="KS2477" s="121"/>
      <c r="KT2477" s="121"/>
      <c r="KU2477" s="121"/>
      <c r="KV2477" s="121"/>
      <c r="KW2477" s="121"/>
      <c r="KX2477" s="121"/>
      <c r="KY2477" s="121"/>
      <c r="KZ2477" s="121"/>
      <c r="LA2477" s="121"/>
      <c r="LB2477" s="121"/>
      <c r="LC2477" s="121"/>
      <c r="LD2477" s="121"/>
      <c r="LE2477" s="121"/>
      <c r="LF2477" s="121"/>
      <c r="LG2477" s="121"/>
      <c r="LH2477" s="121"/>
      <c r="LI2477" s="121"/>
      <c r="LJ2477" s="121"/>
      <c r="LK2477" s="121"/>
      <c r="LL2477" s="121"/>
      <c r="LM2477" s="121"/>
      <c r="LN2477" s="121"/>
      <c r="LO2477" s="121"/>
      <c r="LP2477" s="121"/>
      <c r="LQ2477" s="121"/>
      <c r="LR2477" s="121"/>
      <c r="LS2477" s="121"/>
      <c r="LT2477" s="121"/>
      <c r="LU2477" s="121"/>
      <c r="LV2477" s="121"/>
      <c r="LW2477" s="121"/>
      <c r="LX2477" s="121"/>
      <c r="LY2477" s="121"/>
      <c r="LZ2477" s="121"/>
      <c r="MA2477" s="121"/>
      <c r="MB2477" s="121"/>
      <c r="MC2477" s="121"/>
      <c r="MD2477" s="121"/>
      <c r="ME2477" s="121"/>
      <c r="MF2477" s="121"/>
      <c r="MG2477" s="121"/>
      <c r="MH2477" s="121"/>
      <c r="MI2477" s="121"/>
      <c r="MJ2477" s="121"/>
      <c r="MK2477" s="121"/>
      <c r="ML2477" s="121"/>
      <c r="MM2477" s="121"/>
      <c r="MN2477" s="121"/>
      <c r="MO2477" s="121"/>
      <c r="MP2477" s="121"/>
      <c r="MQ2477" s="121"/>
      <c r="MR2477" s="121"/>
      <c r="MS2477" s="121"/>
      <c r="MT2477" s="121"/>
      <c r="MU2477" s="121"/>
      <c r="MV2477" s="121"/>
      <c r="MW2477" s="121"/>
      <c r="MX2477" s="121"/>
      <c r="MY2477" s="121"/>
      <c r="MZ2477" s="121"/>
      <c r="NA2477" s="121"/>
      <c r="NB2477" s="121"/>
      <c r="NC2477" s="121"/>
      <c r="ND2477" s="121"/>
      <c r="NE2477" s="121"/>
      <c r="NF2477" s="121"/>
      <c r="NG2477" s="121"/>
      <c r="NH2477" s="121"/>
      <c r="NI2477" s="121"/>
      <c r="NJ2477" s="121"/>
      <c r="NK2477" s="121"/>
      <c r="NL2477" s="121"/>
      <c r="NM2477" s="121"/>
      <c r="NN2477" s="121"/>
      <c r="NO2477" s="121"/>
      <c r="NP2477" s="121"/>
      <c r="NQ2477" s="121"/>
      <c r="NR2477" s="121"/>
      <c r="NS2477" s="121"/>
      <c r="NT2477" s="121"/>
      <c r="NU2477" s="121"/>
      <c r="NV2477" s="121"/>
      <c r="NW2477" s="121"/>
      <c r="NX2477" s="121"/>
      <c r="NY2477" s="121"/>
      <c r="NZ2477" s="121"/>
      <c r="OA2477" s="121"/>
      <c r="OB2477" s="121"/>
      <c r="OC2477" s="121"/>
      <c r="OD2477" s="121"/>
      <c r="OE2477" s="121"/>
      <c r="OF2477" s="121"/>
      <c r="OG2477" s="121"/>
      <c r="OH2477" s="121"/>
      <c r="OI2477" s="121"/>
      <c r="OJ2477" s="121"/>
      <c r="OK2477" s="121"/>
      <c r="OL2477" s="121"/>
      <c r="OM2477" s="121"/>
      <c r="ON2477" s="121"/>
      <c r="OO2477" s="121"/>
      <c r="OP2477" s="121"/>
      <c r="OQ2477" s="121"/>
      <c r="OR2477" s="121"/>
      <c r="OS2477" s="121"/>
      <c r="OT2477" s="121"/>
      <c r="OU2477" s="121"/>
      <c r="OV2477" s="121"/>
      <c r="OW2477" s="121"/>
      <c r="OX2477" s="121"/>
      <c r="OY2477" s="121"/>
      <c r="OZ2477" s="121"/>
      <c r="PA2477" s="121"/>
      <c r="PB2477" s="121"/>
      <c r="PC2477" s="121"/>
      <c r="PD2477" s="121"/>
      <c r="PE2477" s="121"/>
      <c r="PF2477" s="121"/>
      <c r="PG2477" s="121"/>
      <c r="PH2477" s="121"/>
      <c r="PI2477" s="121"/>
      <c r="PJ2477" s="121"/>
      <c r="PK2477" s="121"/>
      <c r="PL2477" s="121"/>
      <c r="PM2477" s="121"/>
      <c r="PN2477" s="121"/>
      <c r="PO2477" s="121"/>
      <c r="PP2477" s="121"/>
      <c r="PQ2477" s="121"/>
      <c r="PR2477" s="121"/>
      <c r="PS2477" s="121"/>
      <c r="PT2477" s="121"/>
      <c r="PU2477" s="121"/>
      <c r="PV2477" s="121"/>
      <c r="PW2477" s="121"/>
      <c r="PX2477" s="121"/>
      <c r="PY2477" s="121"/>
      <c r="PZ2477" s="121"/>
      <c r="QA2477" s="121"/>
      <c r="QB2477" s="121"/>
      <c r="QC2477" s="121"/>
      <c r="QD2477" s="121"/>
      <c r="QE2477" s="121"/>
      <c r="QF2477" s="121"/>
      <c r="QG2477" s="121"/>
      <c r="QH2477" s="121"/>
      <c r="QI2477" s="121"/>
      <c r="QJ2477" s="121"/>
      <c r="QK2477" s="121"/>
      <c r="QL2477" s="121"/>
      <c r="QM2477" s="121"/>
      <c r="QN2477" s="121"/>
      <c r="QO2477" s="121"/>
      <c r="QP2477" s="121"/>
      <c r="QQ2477" s="121"/>
      <c r="QR2477" s="121"/>
      <c r="QS2477" s="121"/>
      <c r="QT2477" s="121"/>
      <c r="QU2477" s="121"/>
      <c r="QV2477" s="121"/>
      <c r="QW2477" s="121"/>
      <c r="QX2477" s="121"/>
      <c r="QY2477" s="121"/>
      <c r="QZ2477" s="121"/>
      <c r="RA2477" s="121"/>
      <c r="RB2477" s="121"/>
      <c r="RC2477" s="121"/>
      <c r="RD2477" s="121"/>
      <c r="RE2477" s="121"/>
      <c r="RF2477" s="121"/>
      <c r="RG2477" s="121"/>
      <c r="RH2477" s="121"/>
      <c r="RI2477" s="121"/>
      <c r="RJ2477" s="121"/>
      <c r="RK2477" s="121"/>
      <c r="RL2477" s="121"/>
      <c r="RM2477" s="121"/>
      <c r="RN2477" s="121"/>
      <c r="RO2477" s="121"/>
      <c r="RP2477" s="121"/>
      <c r="RQ2477" s="121"/>
      <c r="RR2477" s="121"/>
      <c r="RS2477" s="121"/>
      <c r="RT2477" s="121"/>
      <c r="RU2477" s="121"/>
      <c r="RV2477" s="121"/>
      <c r="RW2477" s="121"/>
      <c r="RX2477" s="121"/>
      <c r="RY2477" s="121"/>
      <c r="RZ2477" s="121"/>
      <c r="SA2477" s="121"/>
      <c r="SB2477" s="121"/>
      <c r="SC2477" s="121"/>
      <c r="SD2477" s="121"/>
      <c r="SE2477" s="121"/>
      <c r="SF2477" s="121"/>
      <c r="SG2477" s="121"/>
      <c r="SH2477" s="121"/>
      <c r="SI2477" s="121"/>
      <c r="SJ2477" s="121"/>
      <c r="SK2477" s="121"/>
      <c r="SL2477" s="121"/>
      <c r="SM2477" s="121"/>
      <c r="SN2477" s="121"/>
      <c r="SO2477" s="121"/>
      <c r="SP2477" s="121"/>
      <c r="SQ2477" s="121"/>
      <c r="SR2477" s="121"/>
      <c r="SS2477" s="121"/>
      <c r="ST2477" s="121"/>
      <c r="SU2477" s="121"/>
      <c r="SV2477" s="121"/>
      <c r="SW2477" s="121"/>
      <c r="SX2477" s="121"/>
      <c r="SY2477" s="121"/>
      <c r="SZ2477" s="121"/>
      <c r="TA2477" s="121"/>
      <c r="TB2477" s="121"/>
      <c r="TC2477" s="121"/>
      <c r="TD2477" s="121"/>
      <c r="TE2477" s="121"/>
      <c r="TF2477" s="121"/>
      <c r="TG2477" s="121"/>
      <c r="TH2477" s="121"/>
      <c r="TI2477" s="121"/>
      <c r="TJ2477" s="121"/>
      <c r="TK2477" s="121"/>
      <c r="TL2477" s="121"/>
      <c r="TM2477" s="121"/>
      <c r="TN2477" s="121"/>
      <c r="TO2477" s="121"/>
      <c r="TP2477" s="121"/>
      <c r="TQ2477" s="121"/>
      <c r="TR2477" s="121"/>
      <c r="TS2477" s="121"/>
      <c r="TT2477" s="121"/>
      <c r="TU2477" s="121"/>
      <c r="TV2477" s="121"/>
      <c r="TW2477" s="121"/>
      <c r="TX2477" s="121"/>
      <c r="TY2477" s="121"/>
      <c r="TZ2477" s="121"/>
      <c r="UA2477" s="121"/>
      <c r="UB2477" s="121"/>
      <c r="UC2477" s="121"/>
      <c r="UD2477" s="121"/>
      <c r="UE2477" s="121"/>
      <c r="UF2477" s="121"/>
      <c r="UG2477" s="121"/>
      <c r="UH2477" s="121"/>
      <c r="UI2477" s="121"/>
      <c r="UJ2477" s="121"/>
      <c r="UK2477" s="121"/>
      <c r="UL2477" s="121"/>
      <c r="UM2477" s="121"/>
      <c r="UN2477" s="121"/>
      <c r="UO2477" s="121"/>
      <c r="UP2477" s="121"/>
      <c r="UQ2477" s="121"/>
      <c r="UR2477" s="121"/>
      <c r="US2477" s="121"/>
      <c r="UT2477" s="121"/>
      <c r="UU2477" s="121"/>
      <c r="UV2477" s="121"/>
      <c r="UW2477" s="121"/>
      <c r="UX2477" s="121"/>
      <c r="UY2477" s="121"/>
      <c r="UZ2477" s="121"/>
      <c r="VA2477" s="121"/>
      <c r="VB2477" s="121"/>
      <c r="VC2477" s="121"/>
      <c r="VD2477" s="121"/>
      <c r="VE2477" s="121"/>
      <c r="VF2477" s="121"/>
      <c r="VG2477" s="121"/>
      <c r="VH2477" s="121"/>
      <c r="VI2477" s="121"/>
      <c r="VJ2477" s="121"/>
      <c r="VK2477" s="121"/>
      <c r="VL2477" s="121"/>
      <c r="VM2477" s="121"/>
      <c r="VN2477" s="121"/>
      <c r="VO2477" s="121"/>
      <c r="VP2477" s="121"/>
      <c r="VQ2477" s="121"/>
      <c r="VR2477" s="121"/>
      <c r="VS2477" s="121"/>
      <c r="VT2477" s="121"/>
      <c r="VU2477" s="121"/>
      <c r="VV2477" s="121"/>
      <c r="VW2477" s="121"/>
      <c r="VX2477" s="121"/>
      <c r="VY2477" s="121"/>
      <c r="VZ2477" s="121"/>
      <c r="WA2477" s="121"/>
      <c r="WB2477" s="121"/>
      <c r="WC2477" s="121"/>
      <c r="WD2477" s="121"/>
      <c r="WE2477" s="121"/>
      <c r="WF2477" s="121"/>
      <c r="WG2477" s="121"/>
      <c r="WH2477" s="121"/>
      <c r="WI2477" s="121"/>
      <c r="WJ2477" s="121"/>
      <c r="WK2477" s="121"/>
      <c r="WL2477" s="121"/>
      <c r="WM2477" s="121"/>
      <c r="WN2477" s="121"/>
      <c r="WO2477" s="121"/>
      <c r="WP2477" s="121"/>
      <c r="WQ2477" s="121"/>
      <c r="WR2477" s="121"/>
      <c r="WS2477" s="121"/>
      <c r="WT2477" s="121"/>
      <c r="WU2477" s="121"/>
      <c r="WV2477" s="121"/>
      <c r="WW2477" s="121"/>
      <c r="WX2477" s="121"/>
      <c r="WY2477" s="121"/>
      <c r="WZ2477" s="121"/>
      <c r="XA2477" s="121"/>
      <c r="XB2477" s="121"/>
      <c r="XC2477" s="121"/>
      <c r="XD2477" s="121"/>
      <c r="XE2477" s="121"/>
      <c r="XF2477" s="121"/>
      <c r="XG2477" s="121"/>
      <c r="XH2477" s="121"/>
      <c r="XI2477" s="121"/>
      <c r="XJ2477" s="121"/>
      <c r="XK2477" s="121"/>
      <c r="XL2477" s="121"/>
      <c r="XM2477" s="121"/>
      <c r="XN2477" s="121"/>
      <c r="XO2477" s="121"/>
      <c r="XP2477" s="121"/>
      <c r="XQ2477" s="121"/>
      <c r="XR2477" s="121"/>
      <c r="XS2477" s="121"/>
      <c r="XT2477" s="121"/>
      <c r="XU2477" s="121"/>
      <c r="XV2477" s="121"/>
      <c r="XW2477" s="121"/>
      <c r="XX2477" s="121"/>
      <c r="XY2477" s="121"/>
      <c r="XZ2477" s="121"/>
      <c r="YA2477" s="121"/>
      <c r="YB2477" s="121"/>
      <c r="YC2477" s="121"/>
      <c r="YD2477" s="121"/>
      <c r="YE2477" s="121"/>
      <c r="YF2477" s="121"/>
      <c r="YG2477" s="121"/>
      <c r="YH2477" s="121"/>
      <c r="YI2477" s="121"/>
      <c r="YJ2477" s="121"/>
      <c r="YK2477" s="121"/>
      <c r="YL2477" s="121"/>
      <c r="YM2477" s="121"/>
      <c r="YN2477" s="121"/>
      <c r="YO2477" s="121"/>
      <c r="YP2477" s="121"/>
      <c r="YQ2477" s="121"/>
      <c r="YR2477" s="121"/>
      <c r="YS2477" s="121"/>
      <c r="YT2477" s="121"/>
      <c r="YU2477" s="121"/>
      <c r="YV2477" s="121"/>
      <c r="YW2477" s="121"/>
      <c r="YX2477" s="121"/>
      <c r="YY2477" s="121"/>
      <c r="YZ2477" s="121"/>
      <c r="ZA2477" s="121"/>
      <c r="ZB2477" s="121"/>
      <c r="ZC2477" s="121"/>
      <c r="ZD2477" s="121"/>
      <c r="ZE2477" s="121"/>
      <c r="ZF2477" s="121"/>
      <c r="ZG2477" s="121"/>
      <c r="ZH2477" s="121"/>
      <c r="ZI2477" s="121"/>
      <c r="ZJ2477" s="121"/>
      <c r="ZK2477" s="121"/>
      <c r="ZL2477" s="121"/>
      <c r="ZM2477" s="121"/>
      <c r="ZN2477" s="121"/>
      <c r="ZO2477" s="121"/>
      <c r="ZP2477" s="121"/>
      <c r="ZQ2477" s="121"/>
      <c r="ZR2477" s="121"/>
      <c r="ZS2477" s="121"/>
      <c r="ZT2477" s="121"/>
      <c r="ZU2477" s="121"/>
      <c r="ZV2477" s="121"/>
      <c r="ZW2477" s="121"/>
      <c r="ZX2477" s="121"/>
      <c r="ZY2477" s="121"/>
      <c r="ZZ2477" s="121"/>
      <c r="AAA2477" s="121"/>
      <c r="AAB2477" s="121"/>
      <c r="AAC2477" s="121"/>
      <c r="AAD2477" s="121"/>
      <c r="AAE2477" s="121"/>
      <c r="AAF2477" s="121"/>
      <c r="AAG2477" s="121"/>
      <c r="AAH2477" s="121"/>
      <c r="AAI2477" s="121"/>
      <c r="AAJ2477" s="121"/>
      <c r="AAK2477" s="121"/>
      <c r="AAL2477" s="121"/>
      <c r="AAM2477" s="121"/>
      <c r="AAN2477" s="121"/>
      <c r="AAO2477" s="121"/>
      <c r="AAP2477" s="121"/>
      <c r="AAQ2477" s="121"/>
      <c r="AAR2477" s="121"/>
      <c r="AAS2477" s="121"/>
      <c r="AAT2477" s="121"/>
      <c r="AAU2477" s="121"/>
      <c r="AAV2477" s="121"/>
      <c r="AAW2477" s="121"/>
      <c r="AAX2477" s="121"/>
      <c r="AAY2477" s="121"/>
      <c r="AAZ2477" s="121"/>
      <c r="ABA2477" s="121"/>
      <c r="ABB2477" s="121"/>
      <c r="ABC2477" s="121"/>
      <c r="ABD2477" s="121"/>
      <c r="ABE2477" s="121"/>
      <c r="ABF2477" s="121"/>
      <c r="ABG2477" s="121"/>
      <c r="ABH2477" s="121"/>
      <c r="ABI2477" s="121"/>
      <c r="ABJ2477" s="121"/>
      <c r="ABK2477" s="121"/>
      <c r="ABL2477" s="121"/>
      <c r="ABM2477" s="121"/>
      <c r="ABN2477" s="121"/>
      <c r="ABO2477" s="121"/>
      <c r="ABP2477" s="121"/>
      <c r="ABQ2477" s="121"/>
      <c r="ABR2477" s="121"/>
      <c r="ABS2477" s="121"/>
      <c r="ABT2477" s="121"/>
      <c r="ABU2477" s="121"/>
      <c r="ABV2477" s="121"/>
      <c r="ABW2477" s="121"/>
      <c r="ABX2477" s="121"/>
      <c r="ABY2477" s="121"/>
      <c r="ABZ2477" s="121"/>
      <c r="ACA2477" s="121"/>
      <c r="ACB2477" s="121"/>
      <c r="ACC2477" s="121"/>
      <c r="ACD2477" s="121"/>
      <c r="ACE2477" s="121"/>
      <c r="ACF2477" s="121"/>
      <c r="ACG2477" s="121"/>
      <c r="ACH2477" s="121"/>
      <c r="ACI2477" s="121"/>
      <c r="ACJ2477" s="121"/>
      <c r="ACK2477" s="121"/>
      <c r="ACL2477" s="121"/>
      <c r="ACM2477" s="121"/>
      <c r="ACN2477" s="121"/>
      <c r="ACO2477" s="121"/>
      <c r="ACP2477" s="121"/>
      <c r="ACQ2477" s="121"/>
      <c r="ACR2477" s="121"/>
      <c r="ACS2477" s="121"/>
      <c r="ACT2477" s="121"/>
      <c r="ACU2477" s="121"/>
      <c r="ACV2477" s="121"/>
      <c r="ACW2477" s="121"/>
      <c r="ACX2477" s="121"/>
      <c r="ACY2477" s="121"/>
      <c r="ACZ2477" s="121"/>
      <c r="ADA2477" s="121"/>
      <c r="ADB2477" s="121"/>
      <c r="ADC2477" s="121"/>
      <c r="ADD2477" s="121"/>
      <c r="ADE2477" s="121"/>
      <c r="ADF2477" s="121"/>
      <c r="ADG2477" s="121"/>
      <c r="ADH2477" s="121"/>
      <c r="ADI2477" s="121"/>
      <c r="ADJ2477" s="121"/>
      <c r="ADK2477" s="121"/>
      <c r="ADL2477" s="121"/>
      <c r="ADM2477" s="121"/>
      <c r="ADN2477" s="121"/>
      <c r="ADO2477" s="121"/>
      <c r="ADP2477" s="121"/>
      <c r="ADQ2477" s="121"/>
      <c r="ADR2477" s="121"/>
      <c r="ADS2477" s="121"/>
      <c r="ADT2477" s="121"/>
      <c r="ADU2477" s="121"/>
      <c r="ADV2477" s="121"/>
      <c r="ADW2477" s="121"/>
      <c r="ADX2477" s="121"/>
      <c r="ADY2477" s="121"/>
      <c r="ADZ2477" s="121"/>
      <c r="AEA2477" s="121"/>
      <c r="AEB2477" s="121"/>
      <c r="AEC2477" s="121"/>
      <c r="AED2477" s="121"/>
      <c r="AEE2477" s="121"/>
      <c r="AEF2477" s="121"/>
      <c r="AEG2477" s="121"/>
      <c r="AEH2477" s="121"/>
      <c r="AEI2477" s="121"/>
      <c r="AEJ2477" s="121"/>
      <c r="AEK2477" s="121"/>
      <c r="AEL2477" s="121"/>
      <c r="AEM2477" s="121"/>
      <c r="AEN2477" s="121"/>
      <c r="AEO2477" s="121"/>
      <c r="AEP2477" s="121"/>
      <c r="AEQ2477" s="121"/>
      <c r="AER2477" s="121"/>
      <c r="AES2477" s="121"/>
      <c r="AET2477" s="121"/>
      <c r="AEU2477" s="121"/>
      <c r="AEV2477" s="121"/>
      <c r="AEW2477" s="121"/>
      <c r="AEX2477" s="121"/>
      <c r="AEY2477" s="121"/>
      <c r="AEZ2477" s="121"/>
      <c r="AFA2477" s="121"/>
      <c r="AFB2477" s="121"/>
      <c r="AFC2477" s="121"/>
      <c r="AFD2477" s="121"/>
      <c r="AFE2477" s="121"/>
      <c r="AFF2477" s="121"/>
      <c r="AFG2477" s="121"/>
      <c r="AFH2477" s="121"/>
      <c r="AFI2477" s="121"/>
      <c r="AFJ2477" s="121"/>
      <c r="AFK2477" s="121"/>
      <c r="AFL2477" s="121"/>
      <c r="AFM2477" s="121"/>
      <c r="AFN2477" s="121"/>
      <c r="AFO2477" s="121"/>
      <c r="AFP2477" s="121"/>
      <c r="AFQ2477" s="121"/>
      <c r="AFR2477" s="121"/>
      <c r="AFS2477" s="121"/>
      <c r="AFT2477" s="121"/>
      <c r="AFU2477" s="121"/>
      <c r="AFV2477" s="121"/>
      <c r="AFW2477" s="121"/>
      <c r="AFX2477" s="121"/>
      <c r="AFY2477" s="121"/>
      <c r="AFZ2477" s="121"/>
      <c r="AGA2477" s="121"/>
      <c r="AGB2477" s="121"/>
      <c r="AGC2477" s="121"/>
      <c r="AGD2477" s="121"/>
      <c r="AGE2477" s="121"/>
      <c r="AGF2477" s="121"/>
      <c r="AGG2477" s="121"/>
      <c r="AGH2477" s="121"/>
      <c r="AGI2477" s="121"/>
      <c r="AGJ2477" s="121"/>
      <c r="AGK2477" s="121"/>
      <c r="AGL2477" s="121"/>
      <c r="AGM2477" s="121"/>
      <c r="AGN2477" s="121"/>
      <c r="AGO2477" s="121"/>
      <c r="AGP2477" s="121"/>
      <c r="AGQ2477" s="121"/>
      <c r="AGR2477" s="121"/>
      <c r="AGS2477" s="121"/>
      <c r="AGT2477" s="121"/>
      <c r="AGU2477" s="121"/>
      <c r="AGV2477" s="121"/>
      <c r="AGW2477" s="121"/>
      <c r="AGX2477" s="121"/>
      <c r="AGY2477" s="121"/>
      <c r="AGZ2477" s="121"/>
      <c r="AHA2477" s="121"/>
      <c r="AHB2477" s="121"/>
      <c r="AHC2477" s="121"/>
      <c r="AHD2477" s="121"/>
      <c r="AHE2477" s="121"/>
      <c r="AHF2477" s="121"/>
      <c r="AHG2477" s="121"/>
      <c r="AHH2477" s="121"/>
      <c r="AHI2477" s="121"/>
      <c r="AHJ2477" s="121"/>
      <c r="AHK2477" s="121"/>
      <c r="AHL2477" s="121"/>
      <c r="AHM2477" s="121"/>
      <c r="AHN2477" s="121"/>
      <c r="AHO2477" s="121"/>
      <c r="AHP2477" s="121"/>
      <c r="AHQ2477" s="121"/>
      <c r="AHR2477" s="121"/>
      <c r="AHS2477" s="121"/>
      <c r="AHT2477" s="121"/>
      <c r="AHU2477" s="121"/>
      <c r="AHV2477" s="121"/>
      <c r="AHW2477" s="121"/>
      <c r="AHX2477" s="121"/>
      <c r="AHY2477" s="121"/>
      <c r="AHZ2477" s="121"/>
      <c r="AIA2477" s="121"/>
      <c r="AIB2477" s="121"/>
      <c r="AIC2477" s="121"/>
      <c r="AID2477" s="121"/>
      <c r="AIE2477" s="121"/>
      <c r="AIF2477" s="121"/>
      <c r="AIG2477" s="121"/>
      <c r="AIH2477" s="121"/>
      <c r="AII2477" s="121"/>
      <c r="AIJ2477" s="121"/>
      <c r="AIK2477" s="121"/>
      <c r="AIL2477" s="121"/>
      <c r="AIM2477" s="121"/>
      <c r="AIN2477" s="121"/>
      <c r="AIO2477" s="121"/>
      <c r="AIP2477" s="121"/>
      <c r="AIQ2477" s="121"/>
      <c r="AIR2477" s="121"/>
      <c r="AIS2477" s="121"/>
      <c r="AIT2477" s="121"/>
      <c r="AIU2477" s="121"/>
      <c r="AIV2477" s="121"/>
      <c r="AIW2477" s="121"/>
      <c r="AIX2477" s="121"/>
      <c r="AIY2477" s="121"/>
      <c r="AIZ2477" s="121"/>
      <c r="AJA2477" s="121"/>
      <c r="AJB2477" s="121"/>
      <c r="AJC2477" s="121"/>
      <c r="AJD2477" s="121"/>
      <c r="AJE2477" s="121"/>
      <c r="AJF2477" s="121"/>
      <c r="AJG2477" s="121"/>
      <c r="AJH2477" s="121"/>
      <c r="AJI2477" s="121"/>
      <c r="AJJ2477" s="121"/>
      <c r="AJK2477" s="121"/>
      <c r="AJL2477" s="121"/>
      <c r="AJM2477" s="121"/>
      <c r="AJN2477" s="121"/>
      <c r="AJO2477" s="121"/>
      <c r="AJP2477" s="121"/>
      <c r="AJQ2477" s="121"/>
      <c r="AJR2477" s="121"/>
      <c r="AJS2477" s="121"/>
      <c r="AJT2477" s="121"/>
      <c r="AJU2477" s="121"/>
      <c r="AJV2477" s="121"/>
      <c r="AJW2477" s="121"/>
      <c r="AJX2477" s="121"/>
      <c r="AJY2477" s="121"/>
      <c r="AJZ2477" s="121"/>
      <c r="AKA2477" s="121"/>
      <c r="AKB2477" s="121"/>
      <c r="AKC2477" s="121"/>
      <c r="AKD2477" s="121"/>
      <c r="AKE2477" s="121"/>
      <c r="AKF2477" s="121"/>
      <c r="AKG2477" s="121"/>
      <c r="AKH2477" s="121"/>
      <c r="AKI2477" s="121"/>
      <c r="AKJ2477" s="121"/>
      <c r="AKK2477" s="121"/>
      <c r="AKL2477" s="121"/>
      <c r="AKM2477" s="121"/>
      <c r="AKN2477" s="121"/>
      <c r="AKO2477" s="121"/>
      <c r="AKP2477" s="121"/>
      <c r="AKQ2477" s="121"/>
      <c r="AKR2477" s="121"/>
      <c r="AKS2477" s="121"/>
      <c r="AKT2477" s="121"/>
      <c r="AKU2477" s="121"/>
      <c r="AKV2477" s="121"/>
      <c r="AKW2477" s="121"/>
      <c r="AKX2477" s="121"/>
      <c r="AKY2477" s="121"/>
      <c r="AKZ2477" s="121"/>
      <c r="ALA2477" s="121"/>
      <c r="ALB2477" s="121"/>
      <c r="ALC2477" s="121"/>
      <c r="ALD2477" s="121"/>
      <c r="ALE2477" s="121"/>
      <c r="ALF2477" s="121"/>
      <c r="ALG2477" s="121"/>
      <c r="ALH2477" s="121"/>
      <c r="ALI2477" s="121"/>
      <c r="ALJ2477" s="121"/>
      <c r="ALK2477" s="121"/>
      <c r="ALL2477" s="121"/>
      <c r="ALM2477" s="121"/>
      <c r="ALN2477" s="121"/>
      <c r="ALO2477" s="121"/>
      <c r="ALP2477" s="121"/>
      <c r="ALQ2477" s="121"/>
      <c r="ALR2477" s="121"/>
      <c r="ALS2477" s="121"/>
      <c r="ALT2477" s="121"/>
      <c r="ALU2477" s="121"/>
      <c r="ALV2477" s="121"/>
      <c r="ALW2477" s="121"/>
      <c r="ALX2477" s="121"/>
      <c r="ALY2477" s="121"/>
      <c r="ALZ2477" s="121"/>
      <c r="AMA2477" s="121"/>
      <c r="AMB2477" s="121"/>
      <c r="AMC2477" s="121"/>
      <c r="AMD2477" s="121"/>
      <c r="AME2477" s="121"/>
      <c r="AMF2477" s="121"/>
      <c r="AMG2477" s="121"/>
      <c r="AMH2477" s="121"/>
      <c r="AMI2477" s="121"/>
      <c r="AMJ2477" s="121"/>
      <c r="AMK2477" s="121"/>
    </row>
    <row r="2478" spans="1:1025" s="108" customFormat="1" ht="43.2">
      <c r="A2478" s="15">
        <v>2475</v>
      </c>
      <c r="B2478" s="16" t="s">
        <v>28</v>
      </c>
      <c r="C2478" s="274" t="s">
        <v>6089</v>
      </c>
      <c r="D2478" s="16" t="s">
        <v>6148</v>
      </c>
      <c r="E2478" s="16" t="s">
        <v>6169</v>
      </c>
      <c r="F2478" s="16" t="s">
        <v>938</v>
      </c>
      <c r="G2478" s="16" t="s">
        <v>1045</v>
      </c>
      <c r="H2478" s="16" t="s">
        <v>3632</v>
      </c>
      <c r="I2478" s="16" t="s">
        <v>6164</v>
      </c>
      <c r="J2478" s="16" t="s">
        <v>2248</v>
      </c>
      <c r="K2478" s="16" t="s">
        <v>6161</v>
      </c>
      <c r="L2478" s="16" t="s">
        <v>3289</v>
      </c>
      <c r="M2478" s="286" t="s">
        <v>6162</v>
      </c>
      <c r="N2478" s="121"/>
      <c r="O2478" s="121"/>
      <c r="P2478" s="121"/>
      <c r="Q2478" s="121"/>
      <c r="R2478" s="121"/>
      <c r="S2478" s="121"/>
      <c r="T2478" s="121"/>
      <c r="U2478" s="121"/>
      <c r="V2478" s="121"/>
      <c r="W2478" s="121"/>
      <c r="X2478" s="121"/>
      <c r="Y2478" s="121"/>
      <c r="Z2478" s="121"/>
      <c r="AA2478" s="121"/>
      <c r="AB2478" s="121"/>
      <c r="AC2478" s="121"/>
      <c r="AD2478" s="121"/>
      <c r="AE2478" s="121"/>
      <c r="AF2478" s="121"/>
      <c r="AG2478" s="121"/>
      <c r="AH2478" s="121"/>
      <c r="AI2478" s="121"/>
      <c r="AJ2478" s="121"/>
      <c r="AK2478" s="121"/>
      <c r="AL2478" s="121"/>
      <c r="AM2478" s="121"/>
      <c r="AN2478" s="121"/>
      <c r="AO2478" s="121"/>
      <c r="AP2478" s="121"/>
      <c r="AQ2478" s="121"/>
      <c r="AR2478" s="121"/>
      <c r="AS2478" s="121"/>
      <c r="AT2478" s="121"/>
      <c r="AU2478" s="121"/>
      <c r="AV2478" s="121"/>
      <c r="AW2478" s="121"/>
      <c r="AX2478" s="121"/>
      <c r="AY2478" s="121"/>
      <c r="AZ2478" s="121"/>
      <c r="BA2478" s="121"/>
      <c r="BB2478" s="121"/>
      <c r="BC2478" s="121"/>
      <c r="BD2478" s="121"/>
      <c r="BE2478" s="121"/>
      <c r="BF2478" s="121"/>
      <c r="BG2478" s="121"/>
      <c r="BH2478" s="121"/>
      <c r="BI2478" s="121"/>
      <c r="BJ2478" s="121"/>
      <c r="BK2478" s="121"/>
      <c r="BL2478" s="121"/>
      <c r="BM2478" s="121"/>
      <c r="BN2478" s="121"/>
      <c r="BO2478" s="121"/>
      <c r="BP2478" s="121"/>
      <c r="BQ2478" s="121"/>
      <c r="BR2478" s="121"/>
      <c r="BS2478" s="121"/>
      <c r="BT2478" s="121"/>
      <c r="BU2478" s="121"/>
      <c r="BV2478" s="121"/>
      <c r="BW2478" s="121"/>
      <c r="BX2478" s="121"/>
      <c r="BY2478" s="121"/>
      <c r="BZ2478" s="121"/>
      <c r="CA2478" s="121"/>
      <c r="CB2478" s="121"/>
      <c r="CC2478" s="121"/>
      <c r="CD2478" s="121"/>
      <c r="CE2478" s="121"/>
      <c r="CF2478" s="121"/>
      <c r="CG2478" s="121"/>
      <c r="CH2478" s="121"/>
      <c r="CI2478" s="121"/>
      <c r="CJ2478" s="121"/>
      <c r="CK2478" s="121"/>
      <c r="CL2478" s="121"/>
      <c r="CM2478" s="121"/>
      <c r="CN2478" s="121"/>
      <c r="CO2478" s="121"/>
      <c r="CP2478" s="121"/>
      <c r="CQ2478" s="121"/>
      <c r="CR2478" s="121"/>
      <c r="CS2478" s="121"/>
      <c r="CT2478" s="121"/>
      <c r="CU2478" s="121"/>
      <c r="CV2478" s="121"/>
      <c r="CW2478" s="121"/>
      <c r="CX2478" s="121"/>
      <c r="CY2478" s="121"/>
      <c r="CZ2478" s="121"/>
      <c r="DA2478" s="121"/>
      <c r="DB2478" s="121"/>
      <c r="DC2478" s="121"/>
      <c r="DD2478" s="121"/>
      <c r="DE2478" s="121"/>
      <c r="DF2478" s="121"/>
      <c r="DG2478" s="121"/>
      <c r="DH2478" s="121"/>
      <c r="DI2478" s="121"/>
      <c r="DJ2478" s="121"/>
      <c r="DK2478" s="121"/>
      <c r="DL2478" s="121"/>
      <c r="DM2478" s="121"/>
      <c r="DN2478" s="121"/>
      <c r="DO2478" s="121"/>
      <c r="DP2478" s="121"/>
      <c r="DQ2478" s="121"/>
      <c r="DR2478" s="121"/>
      <c r="DS2478" s="121"/>
      <c r="DT2478" s="121"/>
      <c r="DU2478" s="121"/>
      <c r="DV2478" s="121"/>
      <c r="DW2478" s="121"/>
      <c r="DX2478" s="121"/>
      <c r="DY2478" s="121"/>
      <c r="DZ2478" s="121"/>
      <c r="EA2478" s="121"/>
      <c r="EB2478" s="121"/>
      <c r="EC2478" s="121"/>
      <c r="ED2478" s="121"/>
      <c r="EE2478" s="121"/>
      <c r="EF2478" s="121"/>
      <c r="EG2478" s="121"/>
      <c r="EH2478" s="121"/>
      <c r="EI2478" s="121"/>
      <c r="EJ2478" s="121"/>
      <c r="EK2478" s="121"/>
      <c r="EL2478" s="121"/>
      <c r="EM2478" s="121"/>
      <c r="EN2478" s="121"/>
      <c r="EO2478" s="121"/>
      <c r="EP2478" s="121"/>
      <c r="EQ2478" s="121"/>
      <c r="ER2478" s="121"/>
      <c r="ES2478" s="121"/>
      <c r="ET2478" s="121"/>
      <c r="EU2478" s="121"/>
      <c r="EV2478" s="121"/>
      <c r="EW2478" s="121"/>
      <c r="EX2478" s="121"/>
      <c r="EY2478" s="121"/>
      <c r="EZ2478" s="121"/>
      <c r="FA2478" s="121"/>
      <c r="FB2478" s="121"/>
      <c r="FC2478" s="121"/>
      <c r="FD2478" s="121"/>
      <c r="FE2478" s="121"/>
      <c r="FF2478" s="121"/>
      <c r="FG2478" s="121"/>
      <c r="FH2478" s="121"/>
      <c r="FI2478" s="121"/>
      <c r="FJ2478" s="121"/>
      <c r="FK2478" s="121"/>
      <c r="FL2478" s="121"/>
      <c r="FM2478" s="121"/>
      <c r="FN2478" s="121"/>
      <c r="FO2478" s="121"/>
      <c r="FP2478" s="121"/>
      <c r="FQ2478" s="121"/>
      <c r="FR2478" s="121"/>
      <c r="FS2478" s="121"/>
      <c r="FT2478" s="121"/>
      <c r="FU2478" s="121"/>
      <c r="FV2478" s="121"/>
      <c r="FW2478" s="121"/>
      <c r="FX2478" s="121"/>
      <c r="FY2478" s="121"/>
      <c r="FZ2478" s="121"/>
      <c r="GA2478" s="121"/>
      <c r="GB2478" s="121"/>
      <c r="GC2478" s="121"/>
      <c r="GD2478" s="121"/>
      <c r="GE2478" s="121"/>
      <c r="GF2478" s="121"/>
      <c r="GG2478" s="121"/>
      <c r="GH2478" s="121"/>
      <c r="GI2478" s="121"/>
      <c r="GJ2478" s="121"/>
      <c r="GK2478" s="121"/>
      <c r="GL2478" s="121"/>
      <c r="GM2478" s="121"/>
      <c r="GN2478" s="121"/>
      <c r="GO2478" s="121"/>
      <c r="GP2478" s="121"/>
      <c r="GQ2478" s="121"/>
      <c r="GR2478" s="121"/>
      <c r="GS2478" s="121"/>
      <c r="GT2478" s="121"/>
      <c r="GU2478" s="121"/>
      <c r="GV2478" s="121"/>
      <c r="GW2478" s="121"/>
      <c r="GX2478" s="121"/>
      <c r="GY2478" s="121"/>
      <c r="GZ2478" s="121"/>
      <c r="HA2478" s="121"/>
      <c r="HB2478" s="121"/>
      <c r="HC2478" s="121"/>
      <c r="HD2478" s="121"/>
      <c r="HE2478" s="121"/>
      <c r="HF2478" s="121"/>
      <c r="HG2478" s="121"/>
      <c r="HH2478" s="121"/>
      <c r="HI2478" s="121"/>
      <c r="HJ2478" s="121"/>
      <c r="HK2478" s="121"/>
      <c r="HL2478" s="121"/>
      <c r="HM2478" s="121"/>
      <c r="HN2478" s="121"/>
      <c r="HO2478" s="121"/>
      <c r="HP2478" s="121"/>
      <c r="HQ2478" s="121"/>
      <c r="HR2478" s="121"/>
      <c r="HS2478" s="121"/>
      <c r="HT2478" s="121"/>
      <c r="HU2478" s="121"/>
      <c r="HV2478" s="121"/>
      <c r="HW2478" s="121"/>
      <c r="HX2478" s="121"/>
      <c r="HY2478" s="121"/>
      <c r="HZ2478" s="121"/>
      <c r="IA2478" s="121"/>
      <c r="IB2478" s="121"/>
      <c r="IC2478" s="121"/>
      <c r="ID2478" s="121"/>
      <c r="IE2478" s="121"/>
      <c r="IF2478" s="121"/>
      <c r="IG2478" s="121"/>
      <c r="IH2478" s="121"/>
      <c r="II2478" s="121"/>
      <c r="IJ2478" s="121"/>
      <c r="IK2478" s="121"/>
      <c r="IL2478" s="121"/>
      <c r="IM2478" s="121"/>
      <c r="IN2478" s="121"/>
      <c r="IO2478" s="121"/>
      <c r="IP2478" s="121"/>
      <c r="IQ2478" s="121"/>
      <c r="IR2478" s="121"/>
      <c r="IS2478" s="121"/>
      <c r="IT2478" s="121"/>
      <c r="IU2478" s="121"/>
      <c r="IV2478" s="121"/>
      <c r="IW2478" s="121"/>
      <c r="IX2478" s="121"/>
      <c r="IY2478" s="121"/>
      <c r="IZ2478" s="121"/>
      <c r="JA2478" s="121"/>
      <c r="JB2478" s="121"/>
      <c r="JC2478" s="121"/>
      <c r="JD2478" s="121"/>
      <c r="JE2478" s="121"/>
      <c r="JF2478" s="121"/>
      <c r="JG2478" s="121"/>
      <c r="JH2478" s="121"/>
      <c r="JI2478" s="121"/>
      <c r="JJ2478" s="121"/>
      <c r="JK2478" s="121"/>
      <c r="JL2478" s="121"/>
      <c r="JM2478" s="121"/>
      <c r="JN2478" s="121"/>
      <c r="JO2478" s="121"/>
      <c r="JP2478" s="121"/>
      <c r="JQ2478" s="121"/>
      <c r="JR2478" s="121"/>
      <c r="JS2478" s="121"/>
      <c r="JT2478" s="121"/>
      <c r="JU2478" s="121"/>
      <c r="JV2478" s="121"/>
      <c r="JW2478" s="121"/>
      <c r="JX2478" s="121"/>
      <c r="JY2478" s="121"/>
      <c r="JZ2478" s="121"/>
      <c r="KA2478" s="121"/>
      <c r="KB2478" s="121"/>
      <c r="KC2478" s="121"/>
      <c r="KD2478" s="121"/>
      <c r="KE2478" s="121"/>
      <c r="KF2478" s="121"/>
      <c r="KG2478" s="121"/>
      <c r="KH2478" s="121"/>
      <c r="KI2478" s="121"/>
      <c r="KJ2478" s="121"/>
      <c r="KK2478" s="121"/>
      <c r="KL2478" s="121"/>
      <c r="KM2478" s="121"/>
      <c r="KN2478" s="121"/>
      <c r="KO2478" s="121"/>
      <c r="KP2478" s="121"/>
      <c r="KQ2478" s="121"/>
      <c r="KR2478" s="121"/>
      <c r="KS2478" s="121"/>
      <c r="KT2478" s="121"/>
      <c r="KU2478" s="121"/>
      <c r="KV2478" s="121"/>
      <c r="KW2478" s="121"/>
      <c r="KX2478" s="121"/>
      <c r="KY2478" s="121"/>
      <c r="KZ2478" s="121"/>
      <c r="LA2478" s="121"/>
      <c r="LB2478" s="121"/>
      <c r="LC2478" s="121"/>
      <c r="LD2478" s="121"/>
      <c r="LE2478" s="121"/>
      <c r="LF2478" s="121"/>
      <c r="LG2478" s="121"/>
      <c r="LH2478" s="121"/>
      <c r="LI2478" s="121"/>
      <c r="LJ2478" s="121"/>
      <c r="LK2478" s="121"/>
      <c r="LL2478" s="121"/>
      <c r="LM2478" s="121"/>
      <c r="LN2478" s="121"/>
      <c r="LO2478" s="121"/>
      <c r="LP2478" s="121"/>
      <c r="LQ2478" s="121"/>
      <c r="LR2478" s="121"/>
      <c r="LS2478" s="121"/>
      <c r="LT2478" s="121"/>
      <c r="LU2478" s="121"/>
      <c r="LV2478" s="121"/>
      <c r="LW2478" s="121"/>
      <c r="LX2478" s="121"/>
      <c r="LY2478" s="121"/>
      <c r="LZ2478" s="121"/>
      <c r="MA2478" s="121"/>
      <c r="MB2478" s="121"/>
      <c r="MC2478" s="121"/>
      <c r="MD2478" s="121"/>
      <c r="ME2478" s="121"/>
      <c r="MF2478" s="121"/>
      <c r="MG2478" s="121"/>
      <c r="MH2478" s="121"/>
      <c r="MI2478" s="121"/>
      <c r="MJ2478" s="121"/>
      <c r="MK2478" s="121"/>
      <c r="ML2478" s="121"/>
      <c r="MM2478" s="121"/>
      <c r="MN2478" s="121"/>
      <c r="MO2478" s="121"/>
      <c r="MP2478" s="121"/>
      <c r="MQ2478" s="121"/>
      <c r="MR2478" s="121"/>
      <c r="MS2478" s="121"/>
      <c r="MT2478" s="121"/>
      <c r="MU2478" s="121"/>
      <c r="MV2478" s="121"/>
      <c r="MW2478" s="121"/>
      <c r="MX2478" s="121"/>
      <c r="MY2478" s="121"/>
      <c r="MZ2478" s="121"/>
      <c r="NA2478" s="121"/>
      <c r="NB2478" s="121"/>
      <c r="NC2478" s="121"/>
      <c r="ND2478" s="121"/>
      <c r="NE2478" s="121"/>
      <c r="NF2478" s="121"/>
      <c r="NG2478" s="121"/>
      <c r="NH2478" s="121"/>
      <c r="NI2478" s="121"/>
      <c r="NJ2478" s="121"/>
      <c r="NK2478" s="121"/>
      <c r="NL2478" s="121"/>
      <c r="NM2478" s="121"/>
      <c r="NN2478" s="121"/>
      <c r="NO2478" s="121"/>
      <c r="NP2478" s="121"/>
      <c r="NQ2478" s="121"/>
      <c r="NR2478" s="121"/>
      <c r="NS2478" s="121"/>
      <c r="NT2478" s="121"/>
      <c r="NU2478" s="121"/>
      <c r="NV2478" s="121"/>
      <c r="NW2478" s="121"/>
      <c r="NX2478" s="121"/>
      <c r="NY2478" s="121"/>
      <c r="NZ2478" s="121"/>
      <c r="OA2478" s="121"/>
      <c r="OB2478" s="121"/>
      <c r="OC2478" s="121"/>
      <c r="OD2478" s="121"/>
      <c r="OE2478" s="121"/>
      <c r="OF2478" s="121"/>
      <c r="OG2478" s="121"/>
      <c r="OH2478" s="121"/>
      <c r="OI2478" s="121"/>
      <c r="OJ2478" s="121"/>
      <c r="OK2478" s="121"/>
      <c r="OL2478" s="121"/>
      <c r="OM2478" s="121"/>
      <c r="ON2478" s="121"/>
      <c r="OO2478" s="121"/>
      <c r="OP2478" s="121"/>
      <c r="OQ2478" s="121"/>
      <c r="OR2478" s="121"/>
      <c r="OS2478" s="121"/>
      <c r="OT2478" s="121"/>
      <c r="OU2478" s="121"/>
      <c r="OV2478" s="121"/>
      <c r="OW2478" s="121"/>
      <c r="OX2478" s="121"/>
      <c r="OY2478" s="121"/>
      <c r="OZ2478" s="121"/>
      <c r="PA2478" s="121"/>
      <c r="PB2478" s="121"/>
      <c r="PC2478" s="121"/>
      <c r="PD2478" s="121"/>
      <c r="PE2478" s="121"/>
      <c r="PF2478" s="121"/>
      <c r="PG2478" s="121"/>
      <c r="PH2478" s="121"/>
      <c r="PI2478" s="121"/>
      <c r="PJ2478" s="121"/>
      <c r="PK2478" s="121"/>
      <c r="PL2478" s="121"/>
      <c r="PM2478" s="121"/>
      <c r="PN2478" s="121"/>
      <c r="PO2478" s="121"/>
      <c r="PP2478" s="121"/>
      <c r="PQ2478" s="121"/>
      <c r="PR2478" s="121"/>
      <c r="PS2478" s="121"/>
      <c r="PT2478" s="121"/>
      <c r="PU2478" s="121"/>
      <c r="PV2478" s="121"/>
      <c r="PW2478" s="121"/>
      <c r="PX2478" s="121"/>
      <c r="PY2478" s="121"/>
      <c r="PZ2478" s="121"/>
      <c r="QA2478" s="121"/>
      <c r="QB2478" s="121"/>
      <c r="QC2478" s="121"/>
      <c r="QD2478" s="121"/>
      <c r="QE2478" s="121"/>
      <c r="QF2478" s="121"/>
      <c r="QG2478" s="121"/>
      <c r="QH2478" s="121"/>
      <c r="QI2478" s="121"/>
      <c r="QJ2478" s="121"/>
      <c r="QK2478" s="121"/>
      <c r="QL2478" s="121"/>
      <c r="QM2478" s="121"/>
      <c r="QN2478" s="121"/>
      <c r="QO2478" s="121"/>
      <c r="QP2478" s="121"/>
      <c r="QQ2478" s="121"/>
      <c r="QR2478" s="121"/>
      <c r="QS2478" s="121"/>
      <c r="QT2478" s="121"/>
      <c r="QU2478" s="121"/>
      <c r="QV2478" s="121"/>
      <c r="QW2478" s="121"/>
      <c r="QX2478" s="121"/>
      <c r="QY2478" s="121"/>
      <c r="QZ2478" s="121"/>
      <c r="RA2478" s="121"/>
      <c r="RB2478" s="121"/>
      <c r="RC2478" s="121"/>
      <c r="RD2478" s="121"/>
      <c r="RE2478" s="121"/>
      <c r="RF2478" s="121"/>
      <c r="RG2478" s="121"/>
      <c r="RH2478" s="121"/>
      <c r="RI2478" s="121"/>
      <c r="RJ2478" s="121"/>
      <c r="RK2478" s="121"/>
      <c r="RL2478" s="121"/>
      <c r="RM2478" s="121"/>
      <c r="RN2478" s="121"/>
      <c r="RO2478" s="121"/>
      <c r="RP2478" s="121"/>
      <c r="RQ2478" s="121"/>
      <c r="RR2478" s="121"/>
      <c r="RS2478" s="121"/>
      <c r="RT2478" s="121"/>
      <c r="RU2478" s="121"/>
      <c r="RV2478" s="121"/>
      <c r="RW2478" s="121"/>
      <c r="RX2478" s="121"/>
      <c r="RY2478" s="121"/>
      <c r="RZ2478" s="121"/>
      <c r="SA2478" s="121"/>
      <c r="SB2478" s="121"/>
      <c r="SC2478" s="121"/>
      <c r="SD2478" s="121"/>
      <c r="SE2478" s="121"/>
      <c r="SF2478" s="121"/>
      <c r="SG2478" s="121"/>
      <c r="SH2478" s="121"/>
      <c r="SI2478" s="121"/>
      <c r="SJ2478" s="121"/>
      <c r="SK2478" s="121"/>
      <c r="SL2478" s="121"/>
      <c r="SM2478" s="121"/>
      <c r="SN2478" s="121"/>
      <c r="SO2478" s="121"/>
      <c r="SP2478" s="121"/>
      <c r="SQ2478" s="121"/>
      <c r="SR2478" s="121"/>
      <c r="SS2478" s="121"/>
      <c r="ST2478" s="121"/>
      <c r="SU2478" s="121"/>
      <c r="SV2478" s="121"/>
      <c r="SW2478" s="121"/>
      <c r="SX2478" s="121"/>
      <c r="SY2478" s="121"/>
      <c r="SZ2478" s="121"/>
      <c r="TA2478" s="121"/>
      <c r="TB2478" s="121"/>
      <c r="TC2478" s="121"/>
      <c r="TD2478" s="121"/>
      <c r="TE2478" s="121"/>
      <c r="TF2478" s="121"/>
      <c r="TG2478" s="121"/>
      <c r="TH2478" s="121"/>
      <c r="TI2478" s="121"/>
      <c r="TJ2478" s="121"/>
      <c r="TK2478" s="121"/>
      <c r="TL2478" s="121"/>
      <c r="TM2478" s="121"/>
      <c r="TN2478" s="121"/>
      <c r="TO2478" s="121"/>
      <c r="TP2478" s="121"/>
      <c r="TQ2478" s="121"/>
      <c r="TR2478" s="121"/>
      <c r="TS2478" s="121"/>
      <c r="TT2478" s="121"/>
      <c r="TU2478" s="121"/>
      <c r="TV2478" s="121"/>
      <c r="TW2478" s="121"/>
      <c r="TX2478" s="121"/>
      <c r="TY2478" s="121"/>
      <c r="TZ2478" s="121"/>
      <c r="UA2478" s="121"/>
      <c r="UB2478" s="121"/>
      <c r="UC2478" s="121"/>
      <c r="UD2478" s="121"/>
      <c r="UE2478" s="121"/>
      <c r="UF2478" s="121"/>
      <c r="UG2478" s="121"/>
      <c r="UH2478" s="121"/>
      <c r="UI2478" s="121"/>
      <c r="UJ2478" s="121"/>
      <c r="UK2478" s="121"/>
      <c r="UL2478" s="121"/>
      <c r="UM2478" s="121"/>
      <c r="UN2478" s="121"/>
      <c r="UO2478" s="121"/>
      <c r="UP2478" s="121"/>
      <c r="UQ2478" s="121"/>
      <c r="UR2478" s="121"/>
      <c r="US2478" s="121"/>
      <c r="UT2478" s="121"/>
      <c r="UU2478" s="121"/>
      <c r="UV2478" s="121"/>
      <c r="UW2478" s="121"/>
      <c r="UX2478" s="121"/>
      <c r="UY2478" s="121"/>
      <c r="UZ2478" s="121"/>
      <c r="VA2478" s="121"/>
      <c r="VB2478" s="121"/>
      <c r="VC2478" s="121"/>
      <c r="VD2478" s="121"/>
      <c r="VE2478" s="121"/>
      <c r="VF2478" s="121"/>
      <c r="VG2478" s="121"/>
      <c r="VH2478" s="121"/>
      <c r="VI2478" s="121"/>
      <c r="VJ2478" s="121"/>
      <c r="VK2478" s="121"/>
      <c r="VL2478" s="121"/>
      <c r="VM2478" s="121"/>
      <c r="VN2478" s="121"/>
      <c r="VO2478" s="121"/>
      <c r="VP2478" s="121"/>
      <c r="VQ2478" s="121"/>
      <c r="VR2478" s="121"/>
      <c r="VS2478" s="121"/>
      <c r="VT2478" s="121"/>
      <c r="VU2478" s="121"/>
      <c r="VV2478" s="121"/>
      <c r="VW2478" s="121"/>
      <c r="VX2478" s="121"/>
      <c r="VY2478" s="121"/>
      <c r="VZ2478" s="121"/>
      <c r="WA2478" s="121"/>
      <c r="WB2478" s="121"/>
      <c r="WC2478" s="121"/>
      <c r="WD2478" s="121"/>
      <c r="WE2478" s="121"/>
      <c r="WF2478" s="121"/>
      <c r="WG2478" s="121"/>
      <c r="WH2478" s="121"/>
      <c r="WI2478" s="121"/>
      <c r="WJ2478" s="121"/>
      <c r="WK2478" s="121"/>
      <c r="WL2478" s="121"/>
      <c r="WM2478" s="121"/>
      <c r="WN2478" s="121"/>
      <c r="WO2478" s="121"/>
      <c r="WP2478" s="121"/>
      <c r="WQ2478" s="121"/>
      <c r="WR2478" s="121"/>
      <c r="WS2478" s="121"/>
      <c r="WT2478" s="121"/>
      <c r="WU2478" s="121"/>
      <c r="WV2478" s="121"/>
      <c r="WW2478" s="121"/>
      <c r="WX2478" s="121"/>
      <c r="WY2478" s="121"/>
      <c r="WZ2478" s="121"/>
      <c r="XA2478" s="121"/>
      <c r="XB2478" s="121"/>
      <c r="XC2478" s="121"/>
      <c r="XD2478" s="121"/>
      <c r="XE2478" s="121"/>
      <c r="XF2478" s="121"/>
      <c r="XG2478" s="121"/>
      <c r="XH2478" s="121"/>
      <c r="XI2478" s="121"/>
      <c r="XJ2478" s="121"/>
      <c r="XK2478" s="121"/>
      <c r="XL2478" s="121"/>
      <c r="XM2478" s="121"/>
      <c r="XN2478" s="121"/>
      <c r="XO2478" s="121"/>
      <c r="XP2478" s="121"/>
      <c r="XQ2478" s="121"/>
      <c r="XR2478" s="121"/>
      <c r="XS2478" s="121"/>
      <c r="XT2478" s="121"/>
      <c r="XU2478" s="121"/>
      <c r="XV2478" s="121"/>
      <c r="XW2478" s="121"/>
      <c r="XX2478" s="121"/>
      <c r="XY2478" s="121"/>
      <c r="XZ2478" s="121"/>
      <c r="YA2478" s="121"/>
      <c r="YB2478" s="121"/>
      <c r="YC2478" s="121"/>
      <c r="YD2478" s="121"/>
      <c r="YE2478" s="121"/>
      <c r="YF2478" s="121"/>
      <c r="YG2478" s="121"/>
      <c r="YH2478" s="121"/>
      <c r="YI2478" s="121"/>
      <c r="YJ2478" s="121"/>
      <c r="YK2478" s="121"/>
      <c r="YL2478" s="121"/>
      <c r="YM2478" s="121"/>
      <c r="YN2478" s="121"/>
      <c r="YO2478" s="121"/>
      <c r="YP2478" s="121"/>
      <c r="YQ2478" s="121"/>
      <c r="YR2478" s="121"/>
      <c r="YS2478" s="121"/>
      <c r="YT2478" s="121"/>
      <c r="YU2478" s="121"/>
      <c r="YV2478" s="121"/>
      <c r="YW2478" s="121"/>
      <c r="YX2478" s="121"/>
      <c r="YY2478" s="121"/>
      <c r="YZ2478" s="121"/>
      <c r="ZA2478" s="121"/>
      <c r="ZB2478" s="121"/>
      <c r="ZC2478" s="121"/>
      <c r="ZD2478" s="121"/>
      <c r="ZE2478" s="121"/>
      <c r="ZF2478" s="121"/>
      <c r="ZG2478" s="121"/>
      <c r="ZH2478" s="121"/>
      <c r="ZI2478" s="121"/>
      <c r="ZJ2478" s="121"/>
      <c r="ZK2478" s="121"/>
      <c r="ZL2478" s="121"/>
      <c r="ZM2478" s="121"/>
      <c r="ZN2478" s="121"/>
      <c r="ZO2478" s="121"/>
      <c r="ZP2478" s="121"/>
      <c r="ZQ2478" s="121"/>
      <c r="ZR2478" s="121"/>
      <c r="ZS2478" s="121"/>
      <c r="ZT2478" s="121"/>
      <c r="ZU2478" s="121"/>
      <c r="ZV2478" s="121"/>
      <c r="ZW2478" s="121"/>
      <c r="ZX2478" s="121"/>
      <c r="ZY2478" s="121"/>
      <c r="ZZ2478" s="121"/>
      <c r="AAA2478" s="121"/>
      <c r="AAB2478" s="121"/>
      <c r="AAC2478" s="121"/>
      <c r="AAD2478" s="121"/>
      <c r="AAE2478" s="121"/>
      <c r="AAF2478" s="121"/>
      <c r="AAG2478" s="121"/>
      <c r="AAH2478" s="121"/>
      <c r="AAI2478" s="121"/>
      <c r="AAJ2478" s="121"/>
      <c r="AAK2478" s="121"/>
      <c r="AAL2478" s="121"/>
      <c r="AAM2478" s="121"/>
      <c r="AAN2478" s="121"/>
      <c r="AAO2478" s="121"/>
      <c r="AAP2478" s="121"/>
      <c r="AAQ2478" s="121"/>
      <c r="AAR2478" s="121"/>
      <c r="AAS2478" s="121"/>
      <c r="AAT2478" s="121"/>
      <c r="AAU2478" s="121"/>
      <c r="AAV2478" s="121"/>
      <c r="AAW2478" s="121"/>
      <c r="AAX2478" s="121"/>
      <c r="AAY2478" s="121"/>
      <c r="AAZ2478" s="121"/>
      <c r="ABA2478" s="121"/>
      <c r="ABB2478" s="121"/>
      <c r="ABC2478" s="121"/>
      <c r="ABD2478" s="121"/>
      <c r="ABE2478" s="121"/>
      <c r="ABF2478" s="121"/>
      <c r="ABG2478" s="121"/>
      <c r="ABH2478" s="121"/>
      <c r="ABI2478" s="121"/>
      <c r="ABJ2478" s="121"/>
      <c r="ABK2478" s="121"/>
      <c r="ABL2478" s="121"/>
      <c r="ABM2478" s="121"/>
      <c r="ABN2478" s="121"/>
      <c r="ABO2478" s="121"/>
      <c r="ABP2478" s="121"/>
      <c r="ABQ2478" s="121"/>
      <c r="ABR2478" s="121"/>
      <c r="ABS2478" s="121"/>
      <c r="ABT2478" s="121"/>
      <c r="ABU2478" s="121"/>
      <c r="ABV2478" s="121"/>
      <c r="ABW2478" s="121"/>
      <c r="ABX2478" s="121"/>
      <c r="ABY2478" s="121"/>
      <c r="ABZ2478" s="121"/>
      <c r="ACA2478" s="121"/>
      <c r="ACB2478" s="121"/>
      <c r="ACC2478" s="121"/>
      <c r="ACD2478" s="121"/>
      <c r="ACE2478" s="121"/>
      <c r="ACF2478" s="121"/>
      <c r="ACG2478" s="121"/>
      <c r="ACH2478" s="121"/>
      <c r="ACI2478" s="121"/>
      <c r="ACJ2478" s="121"/>
      <c r="ACK2478" s="121"/>
      <c r="ACL2478" s="121"/>
      <c r="ACM2478" s="121"/>
      <c r="ACN2478" s="121"/>
      <c r="ACO2478" s="121"/>
      <c r="ACP2478" s="121"/>
      <c r="ACQ2478" s="121"/>
      <c r="ACR2478" s="121"/>
      <c r="ACS2478" s="121"/>
      <c r="ACT2478" s="121"/>
      <c r="ACU2478" s="121"/>
      <c r="ACV2478" s="121"/>
      <c r="ACW2478" s="121"/>
      <c r="ACX2478" s="121"/>
      <c r="ACY2478" s="121"/>
      <c r="ACZ2478" s="121"/>
      <c r="ADA2478" s="121"/>
      <c r="ADB2478" s="121"/>
      <c r="ADC2478" s="121"/>
      <c r="ADD2478" s="121"/>
      <c r="ADE2478" s="121"/>
      <c r="ADF2478" s="121"/>
      <c r="ADG2478" s="121"/>
      <c r="ADH2478" s="121"/>
      <c r="ADI2478" s="121"/>
      <c r="ADJ2478" s="121"/>
      <c r="ADK2478" s="121"/>
      <c r="ADL2478" s="121"/>
      <c r="ADM2478" s="121"/>
      <c r="ADN2478" s="121"/>
      <c r="ADO2478" s="121"/>
      <c r="ADP2478" s="121"/>
      <c r="ADQ2478" s="121"/>
      <c r="ADR2478" s="121"/>
      <c r="ADS2478" s="121"/>
      <c r="ADT2478" s="121"/>
      <c r="ADU2478" s="121"/>
      <c r="ADV2478" s="121"/>
      <c r="ADW2478" s="121"/>
      <c r="ADX2478" s="121"/>
      <c r="ADY2478" s="121"/>
      <c r="ADZ2478" s="121"/>
      <c r="AEA2478" s="121"/>
      <c r="AEB2478" s="121"/>
      <c r="AEC2478" s="121"/>
      <c r="AED2478" s="121"/>
      <c r="AEE2478" s="121"/>
      <c r="AEF2478" s="121"/>
      <c r="AEG2478" s="121"/>
      <c r="AEH2478" s="121"/>
      <c r="AEI2478" s="121"/>
      <c r="AEJ2478" s="121"/>
      <c r="AEK2478" s="121"/>
      <c r="AEL2478" s="121"/>
      <c r="AEM2478" s="121"/>
      <c r="AEN2478" s="121"/>
      <c r="AEO2478" s="121"/>
      <c r="AEP2478" s="121"/>
      <c r="AEQ2478" s="121"/>
      <c r="AER2478" s="121"/>
      <c r="AES2478" s="121"/>
      <c r="AET2478" s="121"/>
      <c r="AEU2478" s="121"/>
      <c r="AEV2478" s="121"/>
      <c r="AEW2478" s="121"/>
      <c r="AEX2478" s="121"/>
      <c r="AEY2478" s="121"/>
      <c r="AEZ2478" s="121"/>
      <c r="AFA2478" s="121"/>
      <c r="AFB2478" s="121"/>
      <c r="AFC2478" s="121"/>
      <c r="AFD2478" s="121"/>
      <c r="AFE2478" s="121"/>
      <c r="AFF2478" s="121"/>
      <c r="AFG2478" s="121"/>
      <c r="AFH2478" s="121"/>
      <c r="AFI2478" s="121"/>
      <c r="AFJ2478" s="121"/>
      <c r="AFK2478" s="121"/>
      <c r="AFL2478" s="121"/>
      <c r="AFM2478" s="121"/>
      <c r="AFN2478" s="121"/>
      <c r="AFO2478" s="121"/>
      <c r="AFP2478" s="121"/>
      <c r="AFQ2478" s="121"/>
      <c r="AFR2478" s="121"/>
      <c r="AFS2478" s="121"/>
      <c r="AFT2478" s="121"/>
      <c r="AFU2478" s="121"/>
      <c r="AFV2478" s="121"/>
      <c r="AFW2478" s="121"/>
      <c r="AFX2478" s="121"/>
      <c r="AFY2478" s="121"/>
      <c r="AFZ2478" s="121"/>
      <c r="AGA2478" s="121"/>
      <c r="AGB2478" s="121"/>
      <c r="AGC2478" s="121"/>
      <c r="AGD2478" s="121"/>
      <c r="AGE2478" s="121"/>
      <c r="AGF2478" s="121"/>
      <c r="AGG2478" s="121"/>
      <c r="AGH2478" s="121"/>
      <c r="AGI2478" s="121"/>
      <c r="AGJ2478" s="121"/>
      <c r="AGK2478" s="121"/>
      <c r="AGL2478" s="121"/>
      <c r="AGM2478" s="121"/>
      <c r="AGN2478" s="121"/>
      <c r="AGO2478" s="121"/>
      <c r="AGP2478" s="121"/>
      <c r="AGQ2478" s="121"/>
      <c r="AGR2478" s="121"/>
      <c r="AGS2478" s="121"/>
      <c r="AGT2478" s="121"/>
      <c r="AGU2478" s="121"/>
      <c r="AGV2478" s="121"/>
      <c r="AGW2478" s="121"/>
      <c r="AGX2478" s="121"/>
      <c r="AGY2478" s="121"/>
      <c r="AGZ2478" s="121"/>
      <c r="AHA2478" s="121"/>
      <c r="AHB2478" s="121"/>
      <c r="AHC2478" s="121"/>
      <c r="AHD2478" s="121"/>
      <c r="AHE2478" s="121"/>
      <c r="AHF2478" s="121"/>
      <c r="AHG2478" s="121"/>
      <c r="AHH2478" s="121"/>
      <c r="AHI2478" s="121"/>
      <c r="AHJ2478" s="121"/>
      <c r="AHK2478" s="121"/>
      <c r="AHL2478" s="121"/>
      <c r="AHM2478" s="121"/>
      <c r="AHN2478" s="121"/>
      <c r="AHO2478" s="121"/>
      <c r="AHP2478" s="121"/>
      <c r="AHQ2478" s="121"/>
      <c r="AHR2478" s="121"/>
      <c r="AHS2478" s="121"/>
      <c r="AHT2478" s="121"/>
      <c r="AHU2478" s="121"/>
      <c r="AHV2478" s="121"/>
      <c r="AHW2478" s="121"/>
      <c r="AHX2478" s="121"/>
      <c r="AHY2478" s="121"/>
      <c r="AHZ2478" s="121"/>
      <c r="AIA2478" s="121"/>
      <c r="AIB2478" s="121"/>
      <c r="AIC2478" s="121"/>
      <c r="AID2478" s="121"/>
      <c r="AIE2478" s="121"/>
      <c r="AIF2478" s="121"/>
      <c r="AIG2478" s="121"/>
      <c r="AIH2478" s="121"/>
      <c r="AII2478" s="121"/>
      <c r="AIJ2478" s="121"/>
      <c r="AIK2478" s="121"/>
      <c r="AIL2478" s="121"/>
      <c r="AIM2478" s="121"/>
      <c r="AIN2478" s="121"/>
      <c r="AIO2478" s="121"/>
      <c r="AIP2478" s="121"/>
      <c r="AIQ2478" s="121"/>
      <c r="AIR2478" s="121"/>
      <c r="AIS2478" s="121"/>
      <c r="AIT2478" s="121"/>
      <c r="AIU2478" s="121"/>
      <c r="AIV2478" s="121"/>
      <c r="AIW2478" s="121"/>
      <c r="AIX2478" s="121"/>
      <c r="AIY2478" s="121"/>
      <c r="AIZ2478" s="121"/>
      <c r="AJA2478" s="121"/>
      <c r="AJB2478" s="121"/>
      <c r="AJC2478" s="121"/>
      <c r="AJD2478" s="121"/>
      <c r="AJE2478" s="121"/>
      <c r="AJF2478" s="121"/>
      <c r="AJG2478" s="121"/>
      <c r="AJH2478" s="121"/>
      <c r="AJI2478" s="121"/>
      <c r="AJJ2478" s="121"/>
      <c r="AJK2478" s="121"/>
      <c r="AJL2478" s="121"/>
      <c r="AJM2478" s="121"/>
      <c r="AJN2478" s="121"/>
      <c r="AJO2478" s="121"/>
      <c r="AJP2478" s="121"/>
      <c r="AJQ2478" s="121"/>
      <c r="AJR2478" s="121"/>
      <c r="AJS2478" s="121"/>
      <c r="AJT2478" s="121"/>
      <c r="AJU2478" s="121"/>
      <c r="AJV2478" s="121"/>
      <c r="AJW2478" s="121"/>
      <c r="AJX2478" s="121"/>
      <c r="AJY2478" s="121"/>
      <c r="AJZ2478" s="121"/>
      <c r="AKA2478" s="121"/>
      <c r="AKB2478" s="121"/>
      <c r="AKC2478" s="121"/>
      <c r="AKD2478" s="121"/>
      <c r="AKE2478" s="121"/>
      <c r="AKF2478" s="121"/>
      <c r="AKG2478" s="121"/>
      <c r="AKH2478" s="121"/>
      <c r="AKI2478" s="121"/>
      <c r="AKJ2478" s="121"/>
      <c r="AKK2478" s="121"/>
      <c r="AKL2478" s="121"/>
      <c r="AKM2478" s="121"/>
      <c r="AKN2478" s="121"/>
      <c r="AKO2478" s="121"/>
      <c r="AKP2478" s="121"/>
      <c r="AKQ2478" s="121"/>
      <c r="AKR2478" s="121"/>
      <c r="AKS2478" s="121"/>
      <c r="AKT2478" s="121"/>
      <c r="AKU2478" s="121"/>
      <c r="AKV2478" s="121"/>
      <c r="AKW2478" s="121"/>
      <c r="AKX2478" s="121"/>
      <c r="AKY2478" s="121"/>
      <c r="AKZ2478" s="121"/>
      <c r="ALA2478" s="121"/>
      <c r="ALB2478" s="121"/>
      <c r="ALC2478" s="121"/>
      <c r="ALD2478" s="121"/>
      <c r="ALE2478" s="121"/>
      <c r="ALF2478" s="121"/>
      <c r="ALG2478" s="121"/>
      <c r="ALH2478" s="121"/>
      <c r="ALI2478" s="121"/>
      <c r="ALJ2478" s="121"/>
      <c r="ALK2478" s="121"/>
      <c r="ALL2478" s="121"/>
      <c r="ALM2478" s="121"/>
      <c r="ALN2478" s="121"/>
      <c r="ALO2478" s="121"/>
      <c r="ALP2478" s="121"/>
      <c r="ALQ2478" s="121"/>
      <c r="ALR2478" s="121"/>
      <c r="ALS2478" s="121"/>
      <c r="ALT2478" s="121"/>
      <c r="ALU2478" s="121"/>
      <c r="ALV2478" s="121"/>
      <c r="ALW2478" s="121"/>
      <c r="ALX2478" s="121"/>
      <c r="ALY2478" s="121"/>
      <c r="ALZ2478" s="121"/>
      <c r="AMA2478" s="121"/>
      <c r="AMB2478" s="121"/>
      <c r="AMC2478" s="121"/>
      <c r="AMD2478" s="121"/>
      <c r="AME2478" s="121"/>
      <c r="AMF2478" s="121"/>
      <c r="AMG2478" s="121"/>
      <c r="AMH2478" s="121"/>
      <c r="AMI2478" s="121"/>
      <c r="AMJ2478" s="121"/>
      <c r="AMK2478" s="121"/>
    </row>
    <row r="2479" spans="1:1025" s="108" customFormat="1" ht="43.2">
      <c r="A2479" s="15">
        <v>2476</v>
      </c>
      <c r="B2479" s="16" t="s">
        <v>28</v>
      </c>
      <c r="C2479" s="274" t="s">
        <v>6089</v>
      </c>
      <c r="D2479" s="16" t="s">
        <v>6148</v>
      </c>
      <c r="E2479" s="16" t="s">
        <v>6170</v>
      </c>
      <c r="F2479" s="16" t="s">
        <v>938</v>
      </c>
      <c r="G2479" s="16" t="s">
        <v>948</v>
      </c>
      <c r="H2479" s="16" t="s">
        <v>5561</v>
      </c>
      <c r="I2479" s="16" t="s">
        <v>6164</v>
      </c>
      <c r="J2479" s="16" t="s">
        <v>2248</v>
      </c>
      <c r="K2479" s="16" t="s">
        <v>6171</v>
      </c>
      <c r="L2479" s="16" t="s">
        <v>6172</v>
      </c>
      <c r="M2479" s="286" t="s">
        <v>6173</v>
      </c>
      <c r="N2479" s="121"/>
      <c r="O2479" s="121"/>
      <c r="P2479" s="121"/>
      <c r="Q2479" s="121"/>
      <c r="R2479" s="121"/>
      <c r="S2479" s="121"/>
      <c r="T2479" s="121"/>
      <c r="U2479" s="121"/>
      <c r="V2479" s="121"/>
      <c r="W2479" s="121"/>
      <c r="X2479" s="121"/>
      <c r="Y2479" s="121"/>
      <c r="Z2479" s="121"/>
      <c r="AA2479" s="121"/>
      <c r="AB2479" s="121"/>
      <c r="AC2479" s="121"/>
      <c r="AD2479" s="121"/>
      <c r="AE2479" s="121"/>
      <c r="AF2479" s="121"/>
      <c r="AG2479" s="121"/>
      <c r="AH2479" s="121"/>
      <c r="AI2479" s="121"/>
      <c r="AJ2479" s="121"/>
      <c r="AK2479" s="121"/>
      <c r="AL2479" s="121"/>
      <c r="AM2479" s="121"/>
      <c r="AN2479" s="121"/>
      <c r="AO2479" s="121"/>
      <c r="AP2479" s="121"/>
      <c r="AQ2479" s="121"/>
      <c r="AR2479" s="121"/>
      <c r="AS2479" s="121"/>
      <c r="AT2479" s="121"/>
      <c r="AU2479" s="121"/>
      <c r="AV2479" s="121"/>
      <c r="AW2479" s="121"/>
      <c r="AX2479" s="121"/>
      <c r="AY2479" s="121"/>
      <c r="AZ2479" s="121"/>
      <c r="BA2479" s="121"/>
      <c r="BB2479" s="121"/>
      <c r="BC2479" s="121"/>
      <c r="BD2479" s="121"/>
      <c r="BE2479" s="121"/>
      <c r="BF2479" s="121"/>
      <c r="BG2479" s="121"/>
      <c r="BH2479" s="121"/>
      <c r="BI2479" s="121"/>
      <c r="BJ2479" s="121"/>
      <c r="BK2479" s="121"/>
      <c r="BL2479" s="121"/>
      <c r="BM2479" s="121"/>
      <c r="BN2479" s="121"/>
      <c r="BO2479" s="121"/>
      <c r="BP2479" s="121"/>
      <c r="BQ2479" s="121"/>
      <c r="BR2479" s="121"/>
      <c r="BS2479" s="121"/>
      <c r="BT2479" s="121"/>
      <c r="BU2479" s="121"/>
      <c r="BV2479" s="121"/>
      <c r="BW2479" s="121"/>
      <c r="BX2479" s="121"/>
      <c r="BY2479" s="121"/>
      <c r="BZ2479" s="121"/>
      <c r="CA2479" s="121"/>
      <c r="CB2479" s="121"/>
      <c r="CC2479" s="121"/>
      <c r="CD2479" s="121"/>
      <c r="CE2479" s="121"/>
      <c r="CF2479" s="121"/>
      <c r="CG2479" s="121"/>
      <c r="CH2479" s="121"/>
      <c r="CI2479" s="121"/>
      <c r="CJ2479" s="121"/>
      <c r="CK2479" s="121"/>
      <c r="CL2479" s="121"/>
      <c r="CM2479" s="121"/>
      <c r="CN2479" s="121"/>
      <c r="CO2479" s="121"/>
      <c r="CP2479" s="121"/>
      <c r="CQ2479" s="121"/>
      <c r="CR2479" s="121"/>
      <c r="CS2479" s="121"/>
      <c r="CT2479" s="121"/>
      <c r="CU2479" s="121"/>
      <c r="CV2479" s="121"/>
      <c r="CW2479" s="121"/>
      <c r="CX2479" s="121"/>
      <c r="CY2479" s="121"/>
      <c r="CZ2479" s="121"/>
      <c r="DA2479" s="121"/>
      <c r="DB2479" s="121"/>
      <c r="DC2479" s="121"/>
      <c r="DD2479" s="121"/>
      <c r="DE2479" s="121"/>
      <c r="DF2479" s="121"/>
      <c r="DG2479" s="121"/>
      <c r="DH2479" s="121"/>
      <c r="DI2479" s="121"/>
      <c r="DJ2479" s="121"/>
      <c r="DK2479" s="121"/>
      <c r="DL2479" s="121"/>
      <c r="DM2479" s="121"/>
      <c r="DN2479" s="121"/>
      <c r="DO2479" s="121"/>
      <c r="DP2479" s="121"/>
      <c r="DQ2479" s="121"/>
      <c r="DR2479" s="121"/>
      <c r="DS2479" s="121"/>
      <c r="DT2479" s="121"/>
      <c r="DU2479" s="121"/>
      <c r="DV2479" s="121"/>
      <c r="DW2479" s="121"/>
      <c r="DX2479" s="121"/>
      <c r="DY2479" s="121"/>
      <c r="DZ2479" s="121"/>
      <c r="EA2479" s="121"/>
      <c r="EB2479" s="121"/>
      <c r="EC2479" s="121"/>
      <c r="ED2479" s="121"/>
      <c r="EE2479" s="121"/>
      <c r="EF2479" s="121"/>
      <c r="EG2479" s="121"/>
      <c r="EH2479" s="121"/>
      <c r="EI2479" s="121"/>
      <c r="EJ2479" s="121"/>
      <c r="EK2479" s="121"/>
      <c r="EL2479" s="121"/>
      <c r="EM2479" s="121"/>
      <c r="EN2479" s="121"/>
      <c r="EO2479" s="121"/>
      <c r="EP2479" s="121"/>
      <c r="EQ2479" s="121"/>
      <c r="ER2479" s="121"/>
      <c r="ES2479" s="121"/>
      <c r="ET2479" s="121"/>
      <c r="EU2479" s="121"/>
      <c r="EV2479" s="121"/>
      <c r="EW2479" s="121"/>
      <c r="EX2479" s="121"/>
      <c r="EY2479" s="121"/>
      <c r="EZ2479" s="121"/>
      <c r="FA2479" s="121"/>
      <c r="FB2479" s="121"/>
      <c r="FC2479" s="121"/>
      <c r="FD2479" s="121"/>
      <c r="FE2479" s="121"/>
      <c r="FF2479" s="121"/>
      <c r="FG2479" s="121"/>
      <c r="FH2479" s="121"/>
      <c r="FI2479" s="121"/>
      <c r="FJ2479" s="121"/>
      <c r="FK2479" s="121"/>
      <c r="FL2479" s="121"/>
      <c r="FM2479" s="121"/>
      <c r="FN2479" s="121"/>
      <c r="FO2479" s="121"/>
      <c r="FP2479" s="121"/>
      <c r="FQ2479" s="121"/>
      <c r="FR2479" s="121"/>
      <c r="FS2479" s="121"/>
      <c r="FT2479" s="121"/>
      <c r="FU2479" s="121"/>
      <c r="FV2479" s="121"/>
      <c r="FW2479" s="121"/>
      <c r="FX2479" s="121"/>
      <c r="FY2479" s="121"/>
      <c r="FZ2479" s="121"/>
      <c r="GA2479" s="121"/>
      <c r="GB2479" s="121"/>
      <c r="GC2479" s="121"/>
      <c r="GD2479" s="121"/>
      <c r="GE2479" s="121"/>
      <c r="GF2479" s="121"/>
      <c r="GG2479" s="121"/>
      <c r="GH2479" s="121"/>
      <c r="GI2479" s="121"/>
      <c r="GJ2479" s="121"/>
      <c r="GK2479" s="121"/>
      <c r="GL2479" s="121"/>
      <c r="GM2479" s="121"/>
      <c r="GN2479" s="121"/>
      <c r="GO2479" s="121"/>
      <c r="GP2479" s="121"/>
      <c r="GQ2479" s="121"/>
      <c r="GR2479" s="121"/>
      <c r="GS2479" s="121"/>
      <c r="GT2479" s="121"/>
      <c r="GU2479" s="121"/>
      <c r="GV2479" s="121"/>
      <c r="GW2479" s="121"/>
      <c r="GX2479" s="121"/>
      <c r="GY2479" s="121"/>
      <c r="GZ2479" s="121"/>
      <c r="HA2479" s="121"/>
      <c r="HB2479" s="121"/>
      <c r="HC2479" s="121"/>
      <c r="HD2479" s="121"/>
      <c r="HE2479" s="121"/>
      <c r="HF2479" s="121"/>
      <c r="HG2479" s="121"/>
      <c r="HH2479" s="121"/>
      <c r="HI2479" s="121"/>
      <c r="HJ2479" s="121"/>
      <c r="HK2479" s="121"/>
      <c r="HL2479" s="121"/>
      <c r="HM2479" s="121"/>
      <c r="HN2479" s="121"/>
      <c r="HO2479" s="121"/>
      <c r="HP2479" s="121"/>
      <c r="HQ2479" s="121"/>
      <c r="HR2479" s="121"/>
      <c r="HS2479" s="121"/>
      <c r="HT2479" s="121"/>
      <c r="HU2479" s="121"/>
      <c r="HV2479" s="121"/>
      <c r="HW2479" s="121"/>
      <c r="HX2479" s="121"/>
      <c r="HY2479" s="121"/>
      <c r="HZ2479" s="121"/>
      <c r="IA2479" s="121"/>
      <c r="IB2479" s="121"/>
      <c r="IC2479" s="121"/>
      <c r="ID2479" s="121"/>
      <c r="IE2479" s="121"/>
      <c r="IF2479" s="121"/>
      <c r="IG2479" s="121"/>
      <c r="IH2479" s="121"/>
      <c r="II2479" s="121"/>
      <c r="IJ2479" s="121"/>
      <c r="IK2479" s="121"/>
      <c r="IL2479" s="121"/>
      <c r="IM2479" s="121"/>
      <c r="IN2479" s="121"/>
      <c r="IO2479" s="121"/>
      <c r="IP2479" s="121"/>
      <c r="IQ2479" s="121"/>
      <c r="IR2479" s="121"/>
      <c r="IS2479" s="121"/>
      <c r="IT2479" s="121"/>
      <c r="IU2479" s="121"/>
      <c r="IV2479" s="121"/>
      <c r="IW2479" s="121"/>
      <c r="IX2479" s="121"/>
      <c r="IY2479" s="121"/>
      <c r="IZ2479" s="121"/>
      <c r="JA2479" s="121"/>
      <c r="JB2479" s="121"/>
      <c r="JC2479" s="121"/>
      <c r="JD2479" s="121"/>
      <c r="JE2479" s="121"/>
      <c r="JF2479" s="121"/>
      <c r="JG2479" s="121"/>
      <c r="JH2479" s="121"/>
      <c r="JI2479" s="121"/>
      <c r="JJ2479" s="121"/>
      <c r="JK2479" s="121"/>
      <c r="JL2479" s="121"/>
      <c r="JM2479" s="121"/>
      <c r="JN2479" s="121"/>
      <c r="JO2479" s="121"/>
      <c r="JP2479" s="121"/>
      <c r="JQ2479" s="121"/>
      <c r="JR2479" s="121"/>
      <c r="JS2479" s="121"/>
      <c r="JT2479" s="121"/>
      <c r="JU2479" s="121"/>
      <c r="JV2479" s="121"/>
      <c r="JW2479" s="121"/>
      <c r="JX2479" s="121"/>
      <c r="JY2479" s="121"/>
      <c r="JZ2479" s="121"/>
      <c r="KA2479" s="121"/>
      <c r="KB2479" s="121"/>
      <c r="KC2479" s="121"/>
      <c r="KD2479" s="121"/>
      <c r="KE2479" s="121"/>
      <c r="KF2479" s="121"/>
      <c r="KG2479" s="121"/>
      <c r="KH2479" s="121"/>
      <c r="KI2479" s="121"/>
      <c r="KJ2479" s="121"/>
      <c r="KK2479" s="121"/>
      <c r="KL2479" s="121"/>
      <c r="KM2479" s="121"/>
      <c r="KN2479" s="121"/>
      <c r="KO2479" s="121"/>
      <c r="KP2479" s="121"/>
      <c r="KQ2479" s="121"/>
      <c r="KR2479" s="121"/>
      <c r="KS2479" s="121"/>
      <c r="KT2479" s="121"/>
      <c r="KU2479" s="121"/>
      <c r="KV2479" s="121"/>
      <c r="KW2479" s="121"/>
      <c r="KX2479" s="121"/>
      <c r="KY2479" s="121"/>
      <c r="KZ2479" s="121"/>
      <c r="LA2479" s="121"/>
      <c r="LB2479" s="121"/>
      <c r="LC2479" s="121"/>
      <c r="LD2479" s="121"/>
      <c r="LE2479" s="121"/>
      <c r="LF2479" s="121"/>
      <c r="LG2479" s="121"/>
      <c r="LH2479" s="121"/>
      <c r="LI2479" s="121"/>
      <c r="LJ2479" s="121"/>
      <c r="LK2479" s="121"/>
      <c r="LL2479" s="121"/>
      <c r="LM2479" s="121"/>
      <c r="LN2479" s="121"/>
      <c r="LO2479" s="121"/>
      <c r="LP2479" s="121"/>
      <c r="LQ2479" s="121"/>
      <c r="LR2479" s="121"/>
      <c r="LS2479" s="121"/>
      <c r="LT2479" s="121"/>
      <c r="LU2479" s="121"/>
      <c r="LV2479" s="121"/>
      <c r="LW2479" s="121"/>
      <c r="LX2479" s="121"/>
      <c r="LY2479" s="121"/>
      <c r="LZ2479" s="121"/>
      <c r="MA2479" s="121"/>
      <c r="MB2479" s="121"/>
      <c r="MC2479" s="121"/>
      <c r="MD2479" s="121"/>
      <c r="ME2479" s="121"/>
      <c r="MF2479" s="121"/>
      <c r="MG2479" s="121"/>
      <c r="MH2479" s="121"/>
      <c r="MI2479" s="121"/>
      <c r="MJ2479" s="121"/>
      <c r="MK2479" s="121"/>
      <c r="ML2479" s="121"/>
      <c r="MM2479" s="121"/>
      <c r="MN2479" s="121"/>
      <c r="MO2479" s="121"/>
      <c r="MP2479" s="121"/>
      <c r="MQ2479" s="121"/>
      <c r="MR2479" s="121"/>
      <c r="MS2479" s="121"/>
      <c r="MT2479" s="121"/>
      <c r="MU2479" s="121"/>
      <c r="MV2479" s="121"/>
      <c r="MW2479" s="121"/>
      <c r="MX2479" s="121"/>
      <c r="MY2479" s="121"/>
      <c r="MZ2479" s="121"/>
      <c r="NA2479" s="121"/>
      <c r="NB2479" s="121"/>
      <c r="NC2479" s="121"/>
      <c r="ND2479" s="121"/>
      <c r="NE2479" s="121"/>
      <c r="NF2479" s="121"/>
      <c r="NG2479" s="121"/>
      <c r="NH2479" s="121"/>
      <c r="NI2479" s="121"/>
      <c r="NJ2479" s="121"/>
      <c r="NK2479" s="121"/>
      <c r="NL2479" s="121"/>
      <c r="NM2479" s="121"/>
      <c r="NN2479" s="121"/>
      <c r="NO2479" s="121"/>
      <c r="NP2479" s="121"/>
      <c r="NQ2479" s="121"/>
      <c r="NR2479" s="121"/>
      <c r="NS2479" s="121"/>
      <c r="NT2479" s="121"/>
      <c r="NU2479" s="121"/>
      <c r="NV2479" s="121"/>
      <c r="NW2479" s="121"/>
      <c r="NX2479" s="121"/>
      <c r="NY2479" s="121"/>
      <c r="NZ2479" s="121"/>
      <c r="OA2479" s="121"/>
      <c r="OB2479" s="121"/>
      <c r="OC2479" s="121"/>
      <c r="OD2479" s="121"/>
      <c r="OE2479" s="121"/>
      <c r="OF2479" s="121"/>
      <c r="OG2479" s="121"/>
      <c r="OH2479" s="121"/>
      <c r="OI2479" s="121"/>
      <c r="OJ2479" s="121"/>
      <c r="OK2479" s="121"/>
      <c r="OL2479" s="121"/>
      <c r="OM2479" s="121"/>
      <c r="ON2479" s="121"/>
      <c r="OO2479" s="121"/>
      <c r="OP2479" s="121"/>
      <c r="OQ2479" s="121"/>
      <c r="OR2479" s="121"/>
      <c r="OS2479" s="121"/>
      <c r="OT2479" s="121"/>
      <c r="OU2479" s="121"/>
      <c r="OV2479" s="121"/>
      <c r="OW2479" s="121"/>
      <c r="OX2479" s="121"/>
      <c r="OY2479" s="121"/>
      <c r="OZ2479" s="121"/>
      <c r="PA2479" s="121"/>
      <c r="PB2479" s="121"/>
      <c r="PC2479" s="121"/>
      <c r="PD2479" s="121"/>
      <c r="PE2479" s="121"/>
      <c r="PF2479" s="121"/>
      <c r="PG2479" s="121"/>
      <c r="PH2479" s="121"/>
      <c r="PI2479" s="121"/>
      <c r="PJ2479" s="121"/>
      <c r="PK2479" s="121"/>
      <c r="PL2479" s="121"/>
      <c r="PM2479" s="121"/>
      <c r="PN2479" s="121"/>
      <c r="PO2479" s="121"/>
      <c r="PP2479" s="121"/>
      <c r="PQ2479" s="121"/>
      <c r="PR2479" s="121"/>
      <c r="PS2479" s="121"/>
      <c r="PT2479" s="121"/>
      <c r="PU2479" s="121"/>
      <c r="PV2479" s="121"/>
      <c r="PW2479" s="121"/>
      <c r="PX2479" s="121"/>
      <c r="PY2479" s="121"/>
      <c r="PZ2479" s="121"/>
      <c r="QA2479" s="121"/>
      <c r="QB2479" s="121"/>
      <c r="QC2479" s="121"/>
      <c r="QD2479" s="121"/>
      <c r="QE2479" s="121"/>
      <c r="QF2479" s="121"/>
      <c r="QG2479" s="121"/>
      <c r="QH2479" s="121"/>
      <c r="QI2479" s="121"/>
      <c r="QJ2479" s="121"/>
      <c r="QK2479" s="121"/>
      <c r="QL2479" s="121"/>
      <c r="QM2479" s="121"/>
      <c r="QN2479" s="121"/>
      <c r="QO2479" s="121"/>
      <c r="QP2479" s="121"/>
      <c r="QQ2479" s="121"/>
      <c r="QR2479" s="121"/>
      <c r="QS2479" s="121"/>
      <c r="QT2479" s="121"/>
      <c r="QU2479" s="121"/>
      <c r="QV2479" s="121"/>
      <c r="QW2479" s="121"/>
      <c r="QX2479" s="121"/>
      <c r="QY2479" s="121"/>
      <c r="QZ2479" s="121"/>
      <c r="RA2479" s="121"/>
      <c r="RB2479" s="121"/>
      <c r="RC2479" s="121"/>
      <c r="RD2479" s="121"/>
      <c r="RE2479" s="121"/>
      <c r="RF2479" s="121"/>
      <c r="RG2479" s="121"/>
      <c r="RH2479" s="121"/>
      <c r="RI2479" s="121"/>
      <c r="RJ2479" s="121"/>
      <c r="RK2479" s="121"/>
      <c r="RL2479" s="121"/>
      <c r="RM2479" s="121"/>
      <c r="RN2479" s="121"/>
      <c r="RO2479" s="121"/>
      <c r="RP2479" s="121"/>
      <c r="RQ2479" s="121"/>
      <c r="RR2479" s="121"/>
      <c r="RS2479" s="121"/>
      <c r="RT2479" s="121"/>
      <c r="RU2479" s="121"/>
      <c r="RV2479" s="121"/>
      <c r="RW2479" s="121"/>
      <c r="RX2479" s="121"/>
      <c r="RY2479" s="121"/>
      <c r="RZ2479" s="121"/>
      <c r="SA2479" s="121"/>
      <c r="SB2479" s="121"/>
      <c r="SC2479" s="121"/>
      <c r="SD2479" s="121"/>
      <c r="SE2479" s="121"/>
      <c r="SF2479" s="121"/>
      <c r="SG2479" s="121"/>
      <c r="SH2479" s="121"/>
      <c r="SI2479" s="121"/>
      <c r="SJ2479" s="121"/>
      <c r="SK2479" s="121"/>
      <c r="SL2479" s="121"/>
      <c r="SM2479" s="121"/>
      <c r="SN2479" s="121"/>
      <c r="SO2479" s="121"/>
      <c r="SP2479" s="121"/>
      <c r="SQ2479" s="121"/>
      <c r="SR2479" s="121"/>
      <c r="SS2479" s="121"/>
      <c r="ST2479" s="121"/>
      <c r="SU2479" s="121"/>
      <c r="SV2479" s="121"/>
      <c r="SW2479" s="121"/>
      <c r="SX2479" s="121"/>
      <c r="SY2479" s="121"/>
      <c r="SZ2479" s="121"/>
      <c r="TA2479" s="121"/>
      <c r="TB2479" s="121"/>
      <c r="TC2479" s="121"/>
      <c r="TD2479" s="121"/>
      <c r="TE2479" s="121"/>
      <c r="TF2479" s="121"/>
      <c r="TG2479" s="121"/>
      <c r="TH2479" s="121"/>
      <c r="TI2479" s="121"/>
      <c r="TJ2479" s="121"/>
      <c r="TK2479" s="121"/>
      <c r="TL2479" s="121"/>
      <c r="TM2479" s="121"/>
      <c r="TN2479" s="121"/>
      <c r="TO2479" s="121"/>
      <c r="TP2479" s="121"/>
      <c r="TQ2479" s="121"/>
      <c r="TR2479" s="121"/>
      <c r="TS2479" s="121"/>
      <c r="TT2479" s="121"/>
      <c r="TU2479" s="121"/>
      <c r="TV2479" s="121"/>
      <c r="TW2479" s="121"/>
      <c r="TX2479" s="121"/>
      <c r="TY2479" s="121"/>
      <c r="TZ2479" s="121"/>
      <c r="UA2479" s="121"/>
      <c r="UB2479" s="121"/>
      <c r="UC2479" s="121"/>
      <c r="UD2479" s="121"/>
      <c r="UE2479" s="121"/>
      <c r="UF2479" s="121"/>
      <c r="UG2479" s="121"/>
      <c r="UH2479" s="121"/>
      <c r="UI2479" s="121"/>
      <c r="UJ2479" s="121"/>
      <c r="UK2479" s="121"/>
      <c r="UL2479" s="121"/>
      <c r="UM2479" s="121"/>
      <c r="UN2479" s="121"/>
      <c r="UO2479" s="121"/>
      <c r="UP2479" s="121"/>
      <c r="UQ2479" s="121"/>
      <c r="UR2479" s="121"/>
      <c r="US2479" s="121"/>
      <c r="UT2479" s="121"/>
      <c r="UU2479" s="121"/>
      <c r="UV2479" s="121"/>
      <c r="UW2479" s="121"/>
      <c r="UX2479" s="121"/>
      <c r="UY2479" s="121"/>
      <c r="UZ2479" s="121"/>
      <c r="VA2479" s="121"/>
      <c r="VB2479" s="121"/>
      <c r="VC2479" s="121"/>
      <c r="VD2479" s="121"/>
      <c r="VE2479" s="121"/>
      <c r="VF2479" s="121"/>
      <c r="VG2479" s="121"/>
      <c r="VH2479" s="121"/>
      <c r="VI2479" s="121"/>
      <c r="VJ2479" s="121"/>
      <c r="VK2479" s="121"/>
      <c r="VL2479" s="121"/>
      <c r="VM2479" s="121"/>
      <c r="VN2479" s="121"/>
      <c r="VO2479" s="121"/>
      <c r="VP2479" s="121"/>
      <c r="VQ2479" s="121"/>
      <c r="VR2479" s="121"/>
      <c r="VS2479" s="121"/>
      <c r="VT2479" s="121"/>
      <c r="VU2479" s="121"/>
      <c r="VV2479" s="121"/>
      <c r="VW2479" s="121"/>
      <c r="VX2479" s="121"/>
      <c r="VY2479" s="121"/>
      <c r="VZ2479" s="121"/>
      <c r="WA2479" s="121"/>
      <c r="WB2479" s="121"/>
      <c r="WC2479" s="121"/>
      <c r="WD2479" s="121"/>
      <c r="WE2479" s="121"/>
      <c r="WF2479" s="121"/>
      <c r="WG2479" s="121"/>
      <c r="WH2479" s="121"/>
      <c r="WI2479" s="121"/>
      <c r="WJ2479" s="121"/>
      <c r="WK2479" s="121"/>
      <c r="WL2479" s="121"/>
      <c r="WM2479" s="121"/>
      <c r="WN2479" s="121"/>
      <c r="WO2479" s="121"/>
      <c r="WP2479" s="121"/>
      <c r="WQ2479" s="121"/>
      <c r="WR2479" s="121"/>
      <c r="WS2479" s="121"/>
      <c r="WT2479" s="121"/>
      <c r="WU2479" s="121"/>
      <c r="WV2479" s="121"/>
      <c r="WW2479" s="121"/>
      <c r="WX2479" s="121"/>
      <c r="WY2479" s="121"/>
      <c r="WZ2479" s="121"/>
      <c r="XA2479" s="121"/>
      <c r="XB2479" s="121"/>
      <c r="XC2479" s="121"/>
      <c r="XD2479" s="121"/>
      <c r="XE2479" s="121"/>
      <c r="XF2479" s="121"/>
      <c r="XG2479" s="121"/>
      <c r="XH2479" s="121"/>
      <c r="XI2479" s="121"/>
      <c r="XJ2479" s="121"/>
      <c r="XK2479" s="121"/>
      <c r="XL2479" s="121"/>
      <c r="XM2479" s="121"/>
      <c r="XN2479" s="121"/>
      <c r="XO2479" s="121"/>
      <c r="XP2479" s="121"/>
      <c r="XQ2479" s="121"/>
      <c r="XR2479" s="121"/>
      <c r="XS2479" s="121"/>
      <c r="XT2479" s="121"/>
      <c r="XU2479" s="121"/>
      <c r="XV2479" s="121"/>
      <c r="XW2479" s="121"/>
      <c r="XX2479" s="121"/>
      <c r="XY2479" s="121"/>
      <c r="XZ2479" s="121"/>
      <c r="YA2479" s="121"/>
      <c r="YB2479" s="121"/>
      <c r="YC2479" s="121"/>
      <c r="YD2479" s="121"/>
      <c r="YE2479" s="121"/>
      <c r="YF2479" s="121"/>
      <c r="YG2479" s="121"/>
      <c r="YH2479" s="121"/>
      <c r="YI2479" s="121"/>
      <c r="YJ2479" s="121"/>
      <c r="YK2479" s="121"/>
      <c r="YL2479" s="121"/>
      <c r="YM2479" s="121"/>
      <c r="YN2479" s="121"/>
      <c r="YO2479" s="121"/>
      <c r="YP2479" s="121"/>
      <c r="YQ2479" s="121"/>
      <c r="YR2479" s="121"/>
      <c r="YS2479" s="121"/>
      <c r="YT2479" s="121"/>
      <c r="YU2479" s="121"/>
      <c r="YV2479" s="121"/>
      <c r="YW2479" s="121"/>
      <c r="YX2479" s="121"/>
      <c r="YY2479" s="121"/>
      <c r="YZ2479" s="121"/>
      <c r="ZA2479" s="121"/>
      <c r="ZB2479" s="121"/>
      <c r="ZC2479" s="121"/>
      <c r="ZD2479" s="121"/>
      <c r="ZE2479" s="121"/>
      <c r="ZF2479" s="121"/>
      <c r="ZG2479" s="121"/>
      <c r="ZH2479" s="121"/>
      <c r="ZI2479" s="121"/>
      <c r="ZJ2479" s="121"/>
      <c r="ZK2479" s="121"/>
      <c r="ZL2479" s="121"/>
      <c r="ZM2479" s="121"/>
      <c r="ZN2479" s="121"/>
      <c r="ZO2479" s="121"/>
      <c r="ZP2479" s="121"/>
      <c r="ZQ2479" s="121"/>
      <c r="ZR2479" s="121"/>
      <c r="ZS2479" s="121"/>
      <c r="ZT2479" s="121"/>
      <c r="ZU2479" s="121"/>
      <c r="ZV2479" s="121"/>
      <c r="ZW2479" s="121"/>
      <c r="ZX2479" s="121"/>
      <c r="ZY2479" s="121"/>
      <c r="ZZ2479" s="121"/>
      <c r="AAA2479" s="121"/>
      <c r="AAB2479" s="121"/>
      <c r="AAC2479" s="121"/>
      <c r="AAD2479" s="121"/>
      <c r="AAE2479" s="121"/>
      <c r="AAF2479" s="121"/>
      <c r="AAG2479" s="121"/>
      <c r="AAH2479" s="121"/>
      <c r="AAI2479" s="121"/>
      <c r="AAJ2479" s="121"/>
      <c r="AAK2479" s="121"/>
      <c r="AAL2479" s="121"/>
      <c r="AAM2479" s="121"/>
      <c r="AAN2479" s="121"/>
      <c r="AAO2479" s="121"/>
      <c r="AAP2479" s="121"/>
      <c r="AAQ2479" s="121"/>
      <c r="AAR2479" s="121"/>
      <c r="AAS2479" s="121"/>
      <c r="AAT2479" s="121"/>
      <c r="AAU2479" s="121"/>
      <c r="AAV2479" s="121"/>
      <c r="AAW2479" s="121"/>
      <c r="AAX2479" s="121"/>
      <c r="AAY2479" s="121"/>
      <c r="AAZ2479" s="121"/>
      <c r="ABA2479" s="121"/>
      <c r="ABB2479" s="121"/>
      <c r="ABC2479" s="121"/>
      <c r="ABD2479" s="121"/>
      <c r="ABE2479" s="121"/>
      <c r="ABF2479" s="121"/>
      <c r="ABG2479" s="121"/>
      <c r="ABH2479" s="121"/>
      <c r="ABI2479" s="121"/>
      <c r="ABJ2479" s="121"/>
      <c r="ABK2479" s="121"/>
      <c r="ABL2479" s="121"/>
      <c r="ABM2479" s="121"/>
      <c r="ABN2479" s="121"/>
      <c r="ABO2479" s="121"/>
      <c r="ABP2479" s="121"/>
      <c r="ABQ2479" s="121"/>
      <c r="ABR2479" s="121"/>
      <c r="ABS2479" s="121"/>
      <c r="ABT2479" s="121"/>
      <c r="ABU2479" s="121"/>
      <c r="ABV2479" s="121"/>
      <c r="ABW2479" s="121"/>
      <c r="ABX2479" s="121"/>
      <c r="ABY2479" s="121"/>
      <c r="ABZ2479" s="121"/>
      <c r="ACA2479" s="121"/>
      <c r="ACB2479" s="121"/>
      <c r="ACC2479" s="121"/>
      <c r="ACD2479" s="121"/>
      <c r="ACE2479" s="121"/>
      <c r="ACF2479" s="121"/>
      <c r="ACG2479" s="121"/>
      <c r="ACH2479" s="121"/>
      <c r="ACI2479" s="121"/>
      <c r="ACJ2479" s="121"/>
      <c r="ACK2479" s="121"/>
      <c r="ACL2479" s="121"/>
      <c r="ACM2479" s="121"/>
      <c r="ACN2479" s="121"/>
      <c r="ACO2479" s="121"/>
      <c r="ACP2479" s="121"/>
      <c r="ACQ2479" s="121"/>
      <c r="ACR2479" s="121"/>
      <c r="ACS2479" s="121"/>
      <c r="ACT2479" s="121"/>
      <c r="ACU2479" s="121"/>
      <c r="ACV2479" s="121"/>
      <c r="ACW2479" s="121"/>
      <c r="ACX2479" s="121"/>
      <c r="ACY2479" s="121"/>
      <c r="ACZ2479" s="121"/>
      <c r="ADA2479" s="121"/>
      <c r="ADB2479" s="121"/>
      <c r="ADC2479" s="121"/>
      <c r="ADD2479" s="121"/>
      <c r="ADE2479" s="121"/>
      <c r="ADF2479" s="121"/>
      <c r="ADG2479" s="121"/>
      <c r="ADH2479" s="121"/>
      <c r="ADI2479" s="121"/>
      <c r="ADJ2479" s="121"/>
      <c r="ADK2479" s="121"/>
      <c r="ADL2479" s="121"/>
      <c r="ADM2479" s="121"/>
      <c r="ADN2479" s="121"/>
      <c r="ADO2479" s="121"/>
      <c r="ADP2479" s="121"/>
      <c r="ADQ2479" s="121"/>
      <c r="ADR2479" s="121"/>
      <c r="ADS2479" s="121"/>
      <c r="ADT2479" s="121"/>
      <c r="ADU2479" s="121"/>
      <c r="ADV2479" s="121"/>
      <c r="ADW2479" s="121"/>
      <c r="ADX2479" s="121"/>
      <c r="ADY2479" s="121"/>
      <c r="ADZ2479" s="121"/>
      <c r="AEA2479" s="121"/>
      <c r="AEB2479" s="121"/>
      <c r="AEC2479" s="121"/>
      <c r="AED2479" s="121"/>
      <c r="AEE2479" s="121"/>
      <c r="AEF2479" s="121"/>
      <c r="AEG2479" s="121"/>
      <c r="AEH2479" s="121"/>
      <c r="AEI2479" s="121"/>
      <c r="AEJ2479" s="121"/>
      <c r="AEK2479" s="121"/>
      <c r="AEL2479" s="121"/>
      <c r="AEM2479" s="121"/>
      <c r="AEN2479" s="121"/>
      <c r="AEO2479" s="121"/>
      <c r="AEP2479" s="121"/>
      <c r="AEQ2479" s="121"/>
      <c r="AER2479" s="121"/>
      <c r="AES2479" s="121"/>
      <c r="AET2479" s="121"/>
      <c r="AEU2479" s="121"/>
      <c r="AEV2479" s="121"/>
      <c r="AEW2479" s="121"/>
      <c r="AEX2479" s="121"/>
      <c r="AEY2479" s="121"/>
      <c r="AEZ2479" s="121"/>
      <c r="AFA2479" s="121"/>
      <c r="AFB2479" s="121"/>
      <c r="AFC2479" s="121"/>
      <c r="AFD2479" s="121"/>
      <c r="AFE2479" s="121"/>
      <c r="AFF2479" s="121"/>
      <c r="AFG2479" s="121"/>
      <c r="AFH2479" s="121"/>
      <c r="AFI2479" s="121"/>
      <c r="AFJ2479" s="121"/>
      <c r="AFK2479" s="121"/>
      <c r="AFL2479" s="121"/>
      <c r="AFM2479" s="121"/>
      <c r="AFN2479" s="121"/>
      <c r="AFO2479" s="121"/>
      <c r="AFP2479" s="121"/>
      <c r="AFQ2479" s="121"/>
      <c r="AFR2479" s="121"/>
      <c r="AFS2479" s="121"/>
      <c r="AFT2479" s="121"/>
      <c r="AFU2479" s="121"/>
      <c r="AFV2479" s="121"/>
      <c r="AFW2479" s="121"/>
      <c r="AFX2479" s="121"/>
      <c r="AFY2479" s="121"/>
      <c r="AFZ2479" s="121"/>
      <c r="AGA2479" s="121"/>
      <c r="AGB2479" s="121"/>
      <c r="AGC2479" s="121"/>
      <c r="AGD2479" s="121"/>
      <c r="AGE2479" s="121"/>
      <c r="AGF2479" s="121"/>
      <c r="AGG2479" s="121"/>
      <c r="AGH2479" s="121"/>
      <c r="AGI2479" s="121"/>
      <c r="AGJ2479" s="121"/>
      <c r="AGK2479" s="121"/>
      <c r="AGL2479" s="121"/>
      <c r="AGM2479" s="121"/>
      <c r="AGN2479" s="121"/>
      <c r="AGO2479" s="121"/>
      <c r="AGP2479" s="121"/>
      <c r="AGQ2479" s="121"/>
      <c r="AGR2479" s="121"/>
      <c r="AGS2479" s="121"/>
      <c r="AGT2479" s="121"/>
      <c r="AGU2479" s="121"/>
      <c r="AGV2479" s="121"/>
      <c r="AGW2479" s="121"/>
      <c r="AGX2479" s="121"/>
      <c r="AGY2479" s="121"/>
      <c r="AGZ2479" s="121"/>
      <c r="AHA2479" s="121"/>
      <c r="AHB2479" s="121"/>
      <c r="AHC2479" s="121"/>
      <c r="AHD2479" s="121"/>
      <c r="AHE2479" s="121"/>
      <c r="AHF2479" s="121"/>
      <c r="AHG2479" s="121"/>
      <c r="AHH2479" s="121"/>
      <c r="AHI2479" s="121"/>
      <c r="AHJ2479" s="121"/>
      <c r="AHK2479" s="121"/>
      <c r="AHL2479" s="121"/>
      <c r="AHM2479" s="121"/>
      <c r="AHN2479" s="121"/>
      <c r="AHO2479" s="121"/>
      <c r="AHP2479" s="121"/>
      <c r="AHQ2479" s="121"/>
      <c r="AHR2479" s="121"/>
      <c r="AHS2479" s="121"/>
      <c r="AHT2479" s="121"/>
      <c r="AHU2479" s="121"/>
      <c r="AHV2479" s="121"/>
      <c r="AHW2479" s="121"/>
      <c r="AHX2479" s="121"/>
      <c r="AHY2479" s="121"/>
      <c r="AHZ2479" s="121"/>
      <c r="AIA2479" s="121"/>
      <c r="AIB2479" s="121"/>
      <c r="AIC2479" s="121"/>
      <c r="AID2479" s="121"/>
      <c r="AIE2479" s="121"/>
      <c r="AIF2479" s="121"/>
      <c r="AIG2479" s="121"/>
      <c r="AIH2479" s="121"/>
      <c r="AII2479" s="121"/>
      <c r="AIJ2479" s="121"/>
      <c r="AIK2479" s="121"/>
      <c r="AIL2479" s="121"/>
      <c r="AIM2479" s="121"/>
      <c r="AIN2479" s="121"/>
      <c r="AIO2479" s="121"/>
      <c r="AIP2479" s="121"/>
      <c r="AIQ2479" s="121"/>
      <c r="AIR2479" s="121"/>
      <c r="AIS2479" s="121"/>
      <c r="AIT2479" s="121"/>
      <c r="AIU2479" s="121"/>
      <c r="AIV2479" s="121"/>
      <c r="AIW2479" s="121"/>
      <c r="AIX2479" s="121"/>
      <c r="AIY2479" s="121"/>
      <c r="AIZ2479" s="121"/>
      <c r="AJA2479" s="121"/>
      <c r="AJB2479" s="121"/>
      <c r="AJC2479" s="121"/>
      <c r="AJD2479" s="121"/>
      <c r="AJE2479" s="121"/>
      <c r="AJF2479" s="121"/>
      <c r="AJG2479" s="121"/>
      <c r="AJH2479" s="121"/>
      <c r="AJI2479" s="121"/>
      <c r="AJJ2479" s="121"/>
      <c r="AJK2479" s="121"/>
      <c r="AJL2479" s="121"/>
      <c r="AJM2479" s="121"/>
      <c r="AJN2479" s="121"/>
      <c r="AJO2479" s="121"/>
      <c r="AJP2479" s="121"/>
      <c r="AJQ2479" s="121"/>
      <c r="AJR2479" s="121"/>
      <c r="AJS2479" s="121"/>
      <c r="AJT2479" s="121"/>
      <c r="AJU2479" s="121"/>
      <c r="AJV2479" s="121"/>
      <c r="AJW2479" s="121"/>
      <c r="AJX2479" s="121"/>
      <c r="AJY2479" s="121"/>
      <c r="AJZ2479" s="121"/>
      <c r="AKA2479" s="121"/>
      <c r="AKB2479" s="121"/>
      <c r="AKC2479" s="121"/>
      <c r="AKD2479" s="121"/>
      <c r="AKE2479" s="121"/>
      <c r="AKF2479" s="121"/>
      <c r="AKG2479" s="121"/>
      <c r="AKH2479" s="121"/>
      <c r="AKI2479" s="121"/>
      <c r="AKJ2479" s="121"/>
      <c r="AKK2479" s="121"/>
      <c r="AKL2479" s="121"/>
      <c r="AKM2479" s="121"/>
      <c r="AKN2479" s="121"/>
      <c r="AKO2479" s="121"/>
      <c r="AKP2479" s="121"/>
      <c r="AKQ2479" s="121"/>
      <c r="AKR2479" s="121"/>
      <c r="AKS2479" s="121"/>
      <c r="AKT2479" s="121"/>
      <c r="AKU2479" s="121"/>
      <c r="AKV2479" s="121"/>
      <c r="AKW2479" s="121"/>
      <c r="AKX2479" s="121"/>
      <c r="AKY2479" s="121"/>
      <c r="AKZ2479" s="121"/>
      <c r="ALA2479" s="121"/>
      <c r="ALB2479" s="121"/>
      <c r="ALC2479" s="121"/>
      <c r="ALD2479" s="121"/>
      <c r="ALE2479" s="121"/>
      <c r="ALF2479" s="121"/>
      <c r="ALG2479" s="121"/>
      <c r="ALH2479" s="121"/>
      <c r="ALI2479" s="121"/>
      <c r="ALJ2479" s="121"/>
      <c r="ALK2479" s="121"/>
      <c r="ALL2479" s="121"/>
      <c r="ALM2479" s="121"/>
      <c r="ALN2479" s="121"/>
      <c r="ALO2479" s="121"/>
      <c r="ALP2479" s="121"/>
      <c r="ALQ2479" s="121"/>
      <c r="ALR2479" s="121"/>
      <c r="ALS2479" s="121"/>
      <c r="ALT2479" s="121"/>
      <c r="ALU2479" s="121"/>
      <c r="ALV2479" s="121"/>
      <c r="ALW2479" s="121"/>
      <c r="ALX2479" s="121"/>
      <c r="ALY2479" s="121"/>
      <c r="ALZ2479" s="121"/>
      <c r="AMA2479" s="121"/>
      <c r="AMB2479" s="121"/>
      <c r="AMC2479" s="121"/>
      <c r="AMD2479" s="121"/>
      <c r="AME2479" s="121"/>
      <c r="AMF2479" s="121"/>
      <c r="AMG2479" s="121"/>
      <c r="AMH2479" s="121"/>
      <c r="AMI2479" s="121"/>
      <c r="AMJ2479" s="121"/>
      <c r="AMK2479" s="121"/>
    </row>
    <row r="2480" spans="1:1025" s="108" customFormat="1" ht="43.2">
      <c r="A2480" s="15">
        <v>2477</v>
      </c>
      <c r="B2480" s="16" t="s">
        <v>28</v>
      </c>
      <c r="C2480" s="274" t="s">
        <v>6089</v>
      </c>
      <c r="D2480" s="16" t="s">
        <v>6148</v>
      </c>
      <c r="E2480" s="16" t="s">
        <v>6174</v>
      </c>
      <c r="F2480" s="16" t="s">
        <v>938</v>
      </c>
      <c r="G2480" s="16" t="s">
        <v>948</v>
      </c>
      <c r="H2480" s="16" t="s">
        <v>5561</v>
      </c>
      <c r="I2480" s="16" t="s">
        <v>6164</v>
      </c>
      <c r="J2480" s="16" t="s">
        <v>2248</v>
      </c>
      <c r="K2480" s="16" t="s">
        <v>6161</v>
      </c>
      <c r="L2480" s="16" t="s">
        <v>3289</v>
      </c>
      <c r="M2480" s="286" t="s">
        <v>6162</v>
      </c>
      <c r="N2480" s="121"/>
      <c r="O2480" s="121"/>
      <c r="P2480" s="121"/>
      <c r="Q2480" s="121"/>
      <c r="R2480" s="121"/>
      <c r="S2480" s="121"/>
      <c r="T2480" s="121"/>
      <c r="U2480" s="121"/>
      <c r="V2480" s="121"/>
      <c r="W2480" s="121"/>
      <c r="X2480" s="121"/>
      <c r="Y2480" s="121"/>
      <c r="Z2480" s="121"/>
      <c r="AA2480" s="121"/>
      <c r="AB2480" s="121"/>
      <c r="AC2480" s="121"/>
      <c r="AD2480" s="121"/>
      <c r="AE2480" s="121"/>
      <c r="AF2480" s="121"/>
      <c r="AG2480" s="121"/>
      <c r="AH2480" s="121"/>
      <c r="AI2480" s="121"/>
      <c r="AJ2480" s="121"/>
      <c r="AK2480" s="121"/>
      <c r="AL2480" s="121"/>
      <c r="AM2480" s="121"/>
      <c r="AN2480" s="121"/>
      <c r="AO2480" s="121"/>
      <c r="AP2480" s="121"/>
      <c r="AQ2480" s="121"/>
      <c r="AR2480" s="121"/>
      <c r="AS2480" s="121"/>
      <c r="AT2480" s="121"/>
      <c r="AU2480" s="121"/>
      <c r="AV2480" s="121"/>
      <c r="AW2480" s="121"/>
      <c r="AX2480" s="121"/>
      <c r="AY2480" s="121"/>
      <c r="AZ2480" s="121"/>
      <c r="BA2480" s="121"/>
      <c r="BB2480" s="121"/>
      <c r="BC2480" s="121"/>
      <c r="BD2480" s="121"/>
      <c r="BE2480" s="121"/>
      <c r="BF2480" s="121"/>
      <c r="BG2480" s="121"/>
      <c r="BH2480" s="121"/>
      <c r="BI2480" s="121"/>
      <c r="BJ2480" s="121"/>
      <c r="BK2480" s="121"/>
      <c r="BL2480" s="121"/>
      <c r="BM2480" s="121"/>
      <c r="BN2480" s="121"/>
      <c r="BO2480" s="121"/>
      <c r="BP2480" s="121"/>
      <c r="BQ2480" s="121"/>
      <c r="BR2480" s="121"/>
      <c r="BS2480" s="121"/>
      <c r="BT2480" s="121"/>
      <c r="BU2480" s="121"/>
      <c r="BV2480" s="121"/>
      <c r="BW2480" s="121"/>
      <c r="BX2480" s="121"/>
      <c r="BY2480" s="121"/>
      <c r="BZ2480" s="121"/>
      <c r="CA2480" s="121"/>
      <c r="CB2480" s="121"/>
      <c r="CC2480" s="121"/>
      <c r="CD2480" s="121"/>
      <c r="CE2480" s="121"/>
      <c r="CF2480" s="121"/>
      <c r="CG2480" s="121"/>
      <c r="CH2480" s="121"/>
      <c r="CI2480" s="121"/>
      <c r="CJ2480" s="121"/>
      <c r="CK2480" s="121"/>
      <c r="CL2480" s="121"/>
      <c r="CM2480" s="121"/>
      <c r="CN2480" s="121"/>
      <c r="CO2480" s="121"/>
      <c r="CP2480" s="121"/>
      <c r="CQ2480" s="121"/>
      <c r="CR2480" s="121"/>
      <c r="CS2480" s="121"/>
      <c r="CT2480" s="121"/>
      <c r="CU2480" s="121"/>
      <c r="CV2480" s="121"/>
      <c r="CW2480" s="121"/>
      <c r="CX2480" s="121"/>
      <c r="CY2480" s="121"/>
      <c r="CZ2480" s="121"/>
      <c r="DA2480" s="121"/>
      <c r="DB2480" s="121"/>
      <c r="DC2480" s="121"/>
      <c r="DD2480" s="121"/>
      <c r="DE2480" s="121"/>
      <c r="DF2480" s="121"/>
      <c r="DG2480" s="121"/>
      <c r="DH2480" s="121"/>
      <c r="DI2480" s="121"/>
      <c r="DJ2480" s="121"/>
      <c r="DK2480" s="121"/>
      <c r="DL2480" s="121"/>
      <c r="DM2480" s="121"/>
      <c r="DN2480" s="121"/>
      <c r="DO2480" s="121"/>
      <c r="DP2480" s="121"/>
      <c r="DQ2480" s="121"/>
      <c r="DR2480" s="121"/>
      <c r="DS2480" s="121"/>
      <c r="DT2480" s="121"/>
      <c r="DU2480" s="121"/>
      <c r="DV2480" s="121"/>
      <c r="DW2480" s="121"/>
      <c r="DX2480" s="121"/>
      <c r="DY2480" s="121"/>
      <c r="DZ2480" s="121"/>
      <c r="EA2480" s="121"/>
      <c r="EB2480" s="121"/>
      <c r="EC2480" s="121"/>
      <c r="ED2480" s="121"/>
      <c r="EE2480" s="121"/>
      <c r="EF2480" s="121"/>
      <c r="EG2480" s="121"/>
      <c r="EH2480" s="121"/>
      <c r="EI2480" s="121"/>
      <c r="EJ2480" s="121"/>
      <c r="EK2480" s="121"/>
      <c r="EL2480" s="121"/>
      <c r="EM2480" s="121"/>
      <c r="EN2480" s="121"/>
      <c r="EO2480" s="121"/>
      <c r="EP2480" s="121"/>
      <c r="EQ2480" s="121"/>
      <c r="ER2480" s="121"/>
      <c r="ES2480" s="121"/>
      <c r="ET2480" s="121"/>
      <c r="EU2480" s="121"/>
      <c r="EV2480" s="121"/>
      <c r="EW2480" s="121"/>
      <c r="EX2480" s="121"/>
      <c r="EY2480" s="121"/>
      <c r="EZ2480" s="121"/>
      <c r="FA2480" s="121"/>
      <c r="FB2480" s="121"/>
      <c r="FC2480" s="121"/>
      <c r="FD2480" s="121"/>
      <c r="FE2480" s="121"/>
      <c r="FF2480" s="121"/>
      <c r="FG2480" s="121"/>
      <c r="FH2480" s="121"/>
      <c r="FI2480" s="121"/>
      <c r="FJ2480" s="121"/>
      <c r="FK2480" s="121"/>
      <c r="FL2480" s="121"/>
      <c r="FM2480" s="121"/>
      <c r="FN2480" s="121"/>
      <c r="FO2480" s="121"/>
      <c r="FP2480" s="121"/>
      <c r="FQ2480" s="121"/>
      <c r="FR2480" s="121"/>
      <c r="FS2480" s="121"/>
      <c r="FT2480" s="121"/>
      <c r="FU2480" s="121"/>
      <c r="FV2480" s="121"/>
      <c r="FW2480" s="121"/>
      <c r="FX2480" s="121"/>
      <c r="FY2480" s="121"/>
      <c r="FZ2480" s="121"/>
      <c r="GA2480" s="121"/>
      <c r="GB2480" s="121"/>
      <c r="GC2480" s="121"/>
      <c r="GD2480" s="121"/>
      <c r="GE2480" s="121"/>
      <c r="GF2480" s="121"/>
      <c r="GG2480" s="121"/>
      <c r="GH2480" s="121"/>
      <c r="GI2480" s="121"/>
      <c r="GJ2480" s="121"/>
      <c r="GK2480" s="121"/>
      <c r="GL2480" s="121"/>
      <c r="GM2480" s="121"/>
      <c r="GN2480" s="121"/>
      <c r="GO2480" s="121"/>
      <c r="GP2480" s="121"/>
      <c r="GQ2480" s="121"/>
      <c r="GR2480" s="121"/>
      <c r="GS2480" s="121"/>
      <c r="GT2480" s="121"/>
      <c r="GU2480" s="121"/>
      <c r="GV2480" s="121"/>
      <c r="GW2480" s="121"/>
      <c r="GX2480" s="121"/>
      <c r="GY2480" s="121"/>
      <c r="GZ2480" s="121"/>
      <c r="HA2480" s="121"/>
      <c r="HB2480" s="121"/>
      <c r="HC2480" s="121"/>
      <c r="HD2480" s="121"/>
      <c r="HE2480" s="121"/>
      <c r="HF2480" s="121"/>
      <c r="HG2480" s="121"/>
      <c r="HH2480" s="121"/>
      <c r="HI2480" s="121"/>
      <c r="HJ2480" s="121"/>
      <c r="HK2480" s="121"/>
      <c r="HL2480" s="121"/>
      <c r="HM2480" s="121"/>
      <c r="HN2480" s="121"/>
      <c r="HO2480" s="121"/>
      <c r="HP2480" s="121"/>
      <c r="HQ2480" s="121"/>
      <c r="HR2480" s="121"/>
      <c r="HS2480" s="121"/>
      <c r="HT2480" s="121"/>
      <c r="HU2480" s="121"/>
      <c r="HV2480" s="121"/>
      <c r="HW2480" s="121"/>
      <c r="HX2480" s="121"/>
      <c r="HY2480" s="121"/>
      <c r="HZ2480" s="121"/>
      <c r="IA2480" s="121"/>
      <c r="IB2480" s="121"/>
      <c r="IC2480" s="121"/>
      <c r="ID2480" s="121"/>
      <c r="IE2480" s="121"/>
      <c r="IF2480" s="121"/>
      <c r="IG2480" s="121"/>
      <c r="IH2480" s="121"/>
      <c r="II2480" s="121"/>
      <c r="IJ2480" s="121"/>
      <c r="IK2480" s="121"/>
      <c r="IL2480" s="121"/>
      <c r="IM2480" s="121"/>
      <c r="IN2480" s="121"/>
      <c r="IO2480" s="121"/>
      <c r="IP2480" s="121"/>
      <c r="IQ2480" s="121"/>
      <c r="IR2480" s="121"/>
      <c r="IS2480" s="121"/>
      <c r="IT2480" s="121"/>
      <c r="IU2480" s="121"/>
      <c r="IV2480" s="121"/>
      <c r="IW2480" s="121"/>
      <c r="IX2480" s="121"/>
      <c r="IY2480" s="121"/>
      <c r="IZ2480" s="121"/>
      <c r="JA2480" s="121"/>
      <c r="JB2480" s="121"/>
      <c r="JC2480" s="121"/>
      <c r="JD2480" s="121"/>
      <c r="JE2480" s="121"/>
      <c r="JF2480" s="121"/>
      <c r="JG2480" s="121"/>
      <c r="JH2480" s="121"/>
      <c r="JI2480" s="121"/>
      <c r="JJ2480" s="121"/>
      <c r="JK2480" s="121"/>
      <c r="JL2480" s="121"/>
      <c r="JM2480" s="121"/>
      <c r="JN2480" s="121"/>
      <c r="JO2480" s="121"/>
      <c r="JP2480" s="121"/>
      <c r="JQ2480" s="121"/>
      <c r="JR2480" s="121"/>
      <c r="JS2480" s="121"/>
      <c r="JT2480" s="121"/>
      <c r="JU2480" s="121"/>
      <c r="JV2480" s="121"/>
      <c r="JW2480" s="121"/>
      <c r="JX2480" s="121"/>
      <c r="JY2480" s="121"/>
      <c r="JZ2480" s="121"/>
      <c r="KA2480" s="121"/>
      <c r="KB2480" s="121"/>
      <c r="KC2480" s="121"/>
      <c r="KD2480" s="121"/>
      <c r="KE2480" s="121"/>
      <c r="KF2480" s="121"/>
      <c r="KG2480" s="121"/>
      <c r="KH2480" s="121"/>
      <c r="KI2480" s="121"/>
      <c r="KJ2480" s="121"/>
      <c r="KK2480" s="121"/>
      <c r="KL2480" s="121"/>
      <c r="KM2480" s="121"/>
      <c r="KN2480" s="121"/>
      <c r="KO2480" s="121"/>
      <c r="KP2480" s="121"/>
      <c r="KQ2480" s="121"/>
      <c r="KR2480" s="121"/>
      <c r="KS2480" s="121"/>
      <c r="KT2480" s="121"/>
      <c r="KU2480" s="121"/>
      <c r="KV2480" s="121"/>
      <c r="KW2480" s="121"/>
      <c r="KX2480" s="121"/>
      <c r="KY2480" s="121"/>
      <c r="KZ2480" s="121"/>
      <c r="LA2480" s="121"/>
      <c r="LB2480" s="121"/>
      <c r="LC2480" s="121"/>
      <c r="LD2480" s="121"/>
      <c r="LE2480" s="121"/>
      <c r="LF2480" s="121"/>
      <c r="LG2480" s="121"/>
      <c r="LH2480" s="121"/>
      <c r="LI2480" s="121"/>
      <c r="LJ2480" s="121"/>
      <c r="LK2480" s="121"/>
      <c r="LL2480" s="121"/>
      <c r="LM2480" s="121"/>
      <c r="LN2480" s="121"/>
      <c r="LO2480" s="121"/>
      <c r="LP2480" s="121"/>
      <c r="LQ2480" s="121"/>
      <c r="LR2480" s="121"/>
      <c r="LS2480" s="121"/>
      <c r="LT2480" s="121"/>
      <c r="LU2480" s="121"/>
      <c r="LV2480" s="121"/>
      <c r="LW2480" s="121"/>
      <c r="LX2480" s="121"/>
      <c r="LY2480" s="121"/>
      <c r="LZ2480" s="121"/>
      <c r="MA2480" s="121"/>
      <c r="MB2480" s="121"/>
      <c r="MC2480" s="121"/>
      <c r="MD2480" s="121"/>
      <c r="ME2480" s="121"/>
      <c r="MF2480" s="121"/>
      <c r="MG2480" s="121"/>
      <c r="MH2480" s="121"/>
      <c r="MI2480" s="121"/>
      <c r="MJ2480" s="121"/>
      <c r="MK2480" s="121"/>
      <c r="ML2480" s="121"/>
      <c r="MM2480" s="121"/>
      <c r="MN2480" s="121"/>
      <c r="MO2480" s="121"/>
      <c r="MP2480" s="121"/>
      <c r="MQ2480" s="121"/>
      <c r="MR2480" s="121"/>
      <c r="MS2480" s="121"/>
      <c r="MT2480" s="121"/>
      <c r="MU2480" s="121"/>
      <c r="MV2480" s="121"/>
      <c r="MW2480" s="121"/>
      <c r="MX2480" s="121"/>
      <c r="MY2480" s="121"/>
      <c r="MZ2480" s="121"/>
      <c r="NA2480" s="121"/>
      <c r="NB2480" s="121"/>
      <c r="NC2480" s="121"/>
      <c r="ND2480" s="121"/>
      <c r="NE2480" s="121"/>
      <c r="NF2480" s="121"/>
      <c r="NG2480" s="121"/>
      <c r="NH2480" s="121"/>
      <c r="NI2480" s="121"/>
      <c r="NJ2480" s="121"/>
      <c r="NK2480" s="121"/>
      <c r="NL2480" s="121"/>
      <c r="NM2480" s="121"/>
      <c r="NN2480" s="121"/>
      <c r="NO2480" s="121"/>
      <c r="NP2480" s="121"/>
      <c r="NQ2480" s="121"/>
      <c r="NR2480" s="121"/>
      <c r="NS2480" s="121"/>
      <c r="NT2480" s="121"/>
      <c r="NU2480" s="121"/>
      <c r="NV2480" s="121"/>
      <c r="NW2480" s="121"/>
      <c r="NX2480" s="121"/>
      <c r="NY2480" s="121"/>
      <c r="NZ2480" s="121"/>
      <c r="OA2480" s="121"/>
      <c r="OB2480" s="121"/>
      <c r="OC2480" s="121"/>
      <c r="OD2480" s="121"/>
      <c r="OE2480" s="121"/>
      <c r="OF2480" s="121"/>
      <c r="OG2480" s="121"/>
      <c r="OH2480" s="121"/>
      <c r="OI2480" s="121"/>
      <c r="OJ2480" s="121"/>
      <c r="OK2480" s="121"/>
      <c r="OL2480" s="121"/>
      <c r="OM2480" s="121"/>
      <c r="ON2480" s="121"/>
      <c r="OO2480" s="121"/>
      <c r="OP2480" s="121"/>
      <c r="OQ2480" s="121"/>
      <c r="OR2480" s="121"/>
      <c r="OS2480" s="121"/>
      <c r="OT2480" s="121"/>
      <c r="OU2480" s="121"/>
      <c r="OV2480" s="121"/>
      <c r="OW2480" s="121"/>
      <c r="OX2480" s="121"/>
      <c r="OY2480" s="121"/>
      <c r="OZ2480" s="121"/>
      <c r="PA2480" s="121"/>
      <c r="PB2480" s="121"/>
      <c r="PC2480" s="121"/>
      <c r="PD2480" s="121"/>
      <c r="PE2480" s="121"/>
      <c r="PF2480" s="121"/>
      <c r="PG2480" s="121"/>
      <c r="PH2480" s="121"/>
      <c r="PI2480" s="121"/>
      <c r="PJ2480" s="121"/>
      <c r="PK2480" s="121"/>
      <c r="PL2480" s="121"/>
      <c r="PM2480" s="121"/>
      <c r="PN2480" s="121"/>
      <c r="PO2480" s="121"/>
      <c r="PP2480" s="121"/>
      <c r="PQ2480" s="121"/>
      <c r="PR2480" s="121"/>
      <c r="PS2480" s="121"/>
      <c r="PT2480" s="121"/>
      <c r="PU2480" s="121"/>
      <c r="PV2480" s="121"/>
      <c r="PW2480" s="121"/>
      <c r="PX2480" s="121"/>
      <c r="PY2480" s="121"/>
      <c r="PZ2480" s="121"/>
      <c r="QA2480" s="121"/>
      <c r="QB2480" s="121"/>
      <c r="QC2480" s="121"/>
      <c r="QD2480" s="121"/>
      <c r="QE2480" s="121"/>
      <c r="QF2480" s="121"/>
      <c r="QG2480" s="121"/>
      <c r="QH2480" s="121"/>
      <c r="QI2480" s="121"/>
      <c r="QJ2480" s="121"/>
      <c r="QK2480" s="121"/>
      <c r="QL2480" s="121"/>
      <c r="QM2480" s="121"/>
      <c r="QN2480" s="121"/>
      <c r="QO2480" s="121"/>
      <c r="QP2480" s="121"/>
      <c r="QQ2480" s="121"/>
      <c r="QR2480" s="121"/>
      <c r="QS2480" s="121"/>
      <c r="QT2480" s="121"/>
      <c r="QU2480" s="121"/>
      <c r="QV2480" s="121"/>
      <c r="QW2480" s="121"/>
      <c r="QX2480" s="121"/>
      <c r="QY2480" s="121"/>
      <c r="QZ2480" s="121"/>
      <c r="RA2480" s="121"/>
      <c r="RB2480" s="121"/>
      <c r="RC2480" s="121"/>
      <c r="RD2480" s="121"/>
      <c r="RE2480" s="121"/>
      <c r="RF2480" s="121"/>
      <c r="RG2480" s="121"/>
      <c r="RH2480" s="121"/>
      <c r="RI2480" s="121"/>
      <c r="RJ2480" s="121"/>
      <c r="RK2480" s="121"/>
      <c r="RL2480" s="121"/>
      <c r="RM2480" s="121"/>
      <c r="RN2480" s="121"/>
      <c r="RO2480" s="121"/>
      <c r="RP2480" s="121"/>
      <c r="RQ2480" s="121"/>
      <c r="RR2480" s="121"/>
      <c r="RS2480" s="121"/>
      <c r="RT2480" s="121"/>
      <c r="RU2480" s="121"/>
      <c r="RV2480" s="121"/>
      <c r="RW2480" s="121"/>
      <c r="RX2480" s="121"/>
      <c r="RY2480" s="121"/>
      <c r="RZ2480" s="121"/>
      <c r="SA2480" s="121"/>
      <c r="SB2480" s="121"/>
      <c r="SC2480" s="121"/>
      <c r="SD2480" s="121"/>
      <c r="SE2480" s="121"/>
      <c r="SF2480" s="121"/>
      <c r="SG2480" s="121"/>
      <c r="SH2480" s="121"/>
      <c r="SI2480" s="121"/>
      <c r="SJ2480" s="121"/>
      <c r="SK2480" s="121"/>
      <c r="SL2480" s="121"/>
      <c r="SM2480" s="121"/>
      <c r="SN2480" s="121"/>
      <c r="SO2480" s="121"/>
      <c r="SP2480" s="121"/>
      <c r="SQ2480" s="121"/>
      <c r="SR2480" s="121"/>
      <c r="SS2480" s="121"/>
      <c r="ST2480" s="121"/>
      <c r="SU2480" s="121"/>
      <c r="SV2480" s="121"/>
      <c r="SW2480" s="121"/>
      <c r="SX2480" s="121"/>
      <c r="SY2480" s="121"/>
      <c r="SZ2480" s="121"/>
      <c r="TA2480" s="121"/>
      <c r="TB2480" s="121"/>
      <c r="TC2480" s="121"/>
      <c r="TD2480" s="121"/>
      <c r="TE2480" s="121"/>
      <c r="TF2480" s="121"/>
      <c r="TG2480" s="121"/>
      <c r="TH2480" s="121"/>
      <c r="TI2480" s="121"/>
      <c r="TJ2480" s="121"/>
      <c r="TK2480" s="121"/>
      <c r="TL2480" s="121"/>
      <c r="TM2480" s="121"/>
      <c r="TN2480" s="121"/>
      <c r="TO2480" s="121"/>
      <c r="TP2480" s="121"/>
      <c r="TQ2480" s="121"/>
      <c r="TR2480" s="121"/>
      <c r="TS2480" s="121"/>
      <c r="TT2480" s="121"/>
      <c r="TU2480" s="121"/>
      <c r="TV2480" s="121"/>
      <c r="TW2480" s="121"/>
      <c r="TX2480" s="121"/>
      <c r="TY2480" s="121"/>
      <c r="TZ2480" s="121"/>
      <c r="UA2480" s="121"/>
      <c r="UB2480" s="121"/>
      <c r="UC2480" s="121"/>
      <c r="UD2480" s="121"/>
      <c r="UE2480" s="121"/>
      <c r="UF2480" s="121"/>
      <c r="UG2480" s="121"/>
      <c r="UH2480" s="121"/>
      <c r="UI2480" s="121"/>
      <c r="UJ2480" s="121"/>
      <c r="UK2480" s="121"/>
      <c r="UL2480" s="121"/>
      <c r="UM2480" s="121"/>
      <c r="UN2480" s="121"/>
      <c r="UO2480" s="121"/>
      <c r="UP2480" s="121"/>
      <c r="UQ2480" s="121"/>
      <c r="UR2480" s="121"/>
      <c r="US2480" s="121"/>
      <c r="UT2480" s="121"/>
      <c r="UU2480" s="121"/>
      <c r="UV2480" s="121"/>
      <c r="UW2480" s="121"/>
      <c r="UX2480" s="121"/>
      <c r="UY2480" s="121"/>
      <c r="UZ2480" s="121"/>
      <c r="VA2480" s="121"/>
      <c r="VB2480" s="121"/>
      <c r="VC2480" s="121"/>
      <c r="VD2480" s="121"/>
      <c r="VE2480" s="121"/>
      <c r="VF2480" s="121"/>
      <c r="VG2480" s="121"/>
      <c r="VH2480" s="121"/>
      <c r="VI2480" s="121"/>
      <c r="VJ2480" s="121"/>
      <c r="VK2480" s="121"/>
      <c r="VL2480" s="121"/>
      <c r="VM2480" s="121"/>
      <c r="VN2480" s="121"/>
      <c r="VO2480" s="121"/>
      <c r="VP2480" s="121"/>
      <c r="VQ2480" s="121"/>
      <c r="VR2480" s="121"/>
      <c r="VS2480" s="121"/>
      <c r="VT2480" s="121"/>
      <c r="VU2480" s="121"/>
      <c r="VV2480" s="121"/>
      <c r="VW2480" s="121"/>
      <c r="VX2480" s="121"/>
      <c r="VY2480" s="121"/>
      <c r="VZ2480" s="121"/>
      <c r="WA2480" s="121"/>
      <c r="WB2480" s="121"/>
      <c r="WC2480" s="121"/>
      <c r="WD2480" s="121"/>
      <c r="WE2480" s="121"/>
      <c r="WF2480" s="121"/>
      <c r="WG2480" s="121"/>
      <c r="WH2480" s="121"/>
      <c r="WI2480" s="121"/>
      <c r="WJ2480" s="121"/>
      <c r="WK2480" s="121"/>
      <c r="WL2480" s="121"/>
      <c r="WM2480" s="121"/>
      <c r="WN2480" s="121"/>
      <c r="WO2480" s="121"/>
      <c r="WP2480" s="121"/>
      <c r="WQ2480" s="121"/>
      <c r="WR2480" s="121"/>
      <c r="WS2480" s="121"/>
      <c r="WT2480" s="121"/>
      <c r="WU2480" s="121"/>
      <c r="WV2480" s="121"/>
      <c r="WW2480" s="121"/>
      <c r="WX2480" s="121"/>
      <c r="WY2480" s="121"/>
      <c r="WZ2480" s="121"/>
      <c r="XA2480" s="121"/>
      <c r="XB2480" s="121"/>
      <c r="XC2480" s="121"/>
      <c r="XD2480" s="121"/>
      <c r="XE2480" s="121"/>
      <c r="XF2480" s="121"/>
      <c r="XG2480" s="121"/>
      <c r="XH2480" s="121"/>
      <c r="XI2480" s="121"/>
      <c r="XJ2480" s="121"/>
      <c r="XK2480" s="121"/>
      <c r="XL2480" s="121"/>
      <c r="XM2480" s="121"/>
      <c r="XN2480" s="121"/>
      <c r="XO2480" s="121"/>
      <c r="XP2480" s="121"/>
      <c r="XQ2480" s="121"/>
      <c r="XR2480" s="121"/>
      <c r="XS2480" s="121"/>
      <c r="XT2480" s="121"/>
      <c r="XU2480" s="121"/>
      <c r="XV2480" s="121"/>
      <c r="XW2480" s="121"/>
      <c r="XX2480" s="121"/>
      <c r="XY2480" s="121"/>
      <c r="XZ2480" s="121"/>
      <c r="YA2480" s="121"/>
      <c r="YB2480" s="121"/>
      <c r="YC2480" s="121"/>
      <c r="YD2480" s="121"/>
      <c r="YE2480" s="121"/>
      <c r="YF2480" s="121"/>
      <c r="YG2480" s="121"/>
      <c r="YH2480" s="121"/>
      <c r="YI2480" s="121"/>
      <c r="YJ2480" s="121"/>
      <c r="YK2480" s="121"/>
      <c r="YL2480" s="121"/>
      <c r="YM2480" s="121"/>
      <c r="YN2480" s="121"/>
      <c r="YO2480" s="121"/>
      <c r="YP2480" s="121"/>
      <c r="YQ2480" s="121"/>
      <c r="YR2480" s="121"/>
      <c r="YS2480" s="121"/>
      <c r="YT2480" s="121"/>
      <c r="YU2480" s="121"/>
      <c r="YV2480" s="121"/>
      <c r="YW2480" s="121"/>
      <c r="YX2480" s="121"/>
      <c r="YY2480" s="121"/>
      <c r="YZ2480" s="121"/>
      <c r="ZA2480" s="121"/>
      <c r="ZB2480" s="121"/>
      <c r="ZC2480" s="121"/>
      <c r="ZD2480" s="121"/>
      <c r="ZE2480" s="121"/>
      <c r="ZF2480" s="121"/>
      <c r="ZG2480" s="121"/>
      <c r="ZH2480" s="121"/>
      <c r="ZI2480" s="121"/>
      <c r="ZJ2480" s="121"/>
      <c r="ZK2480" s="121"/>
      <c r="ZL2480" s="121"/>
      <c r="ZM2480" s="121"/>
      <c r="ZN2480" s="121"/>
      <c r="ZO2480" s="121"/>
      <c r="ZP2480" s="121"/>
      <c r="ZQ2480" s="121"/>
      <c r="ZR2480" s="121"/>
      <c r="ZS2480" s="121"/>
      <c r="ZT2480" s="121"/>
      <c r="ZU2480" s="121"/>
      <c r="ZV2480" s="121"/>
      <c r="ZW2480" s="121"/>
      <c r="ZX2480" s="121"/>
      <c r="ZY2480" s="121"/>
      <c r="ZZ2480" s="121"/>
      <c r="AAA2480" s="121"/>
      <c r="AAB2480" s="121"/>
      <c r="AAC2480" s="121"/>
      <c r="AAD2480" s="121"/>
      <c r="AAE2480" s="121"/>
      <c r="AAF2480" s="121"/>
      <c r="AAG2480" s="121"/>
      <c r="AAH2480" s="121"/>
      <c r="AAI2480" s="121"/>
      <c r="AAJ2480" s="121"/>
      <c r="AAK2480" s="121"/>
      <c r="AAL2480" s="121"/>
      <c r="AAM2480" s="121"/>
      <c r="AAN2480" s="121"/>
      <c r="AAO2480" s="121"/>
      <c r="AAP2480" s="121"/>
      <c r="AAQ2480" s="121"/>
      <c r="AAR2480" s="121"/>
      <c r="AAS2480" s="121"/>
      <c r="AAT2480" s="121"/>
      <c r="AAU2480" s="121"/>
      <c r="AAV2480" s="121"/>
      <c r="AAW2480" s="121"/>
      <c r="AAX2480" s="121"/>
      <c r="AAY2480" s="121"/>
      <c r="AAZ2480" s="121"/>
      <c r="ABA2480" s="121"/>
      <c r="ABB2480" s="121"/>
      <c r="ABC2480" s="121"/>
      <c r="ABD2480" s="121"/>
      <c r="ABE2480" s="121"/>
      <c r="ABF2480" s="121"/>
      <c r="ABG2480" s="121"/>
      <c r="ABH2480" s="121"/>
      <c r="ABI2480" s="121"/>
      <c r="ABJ2480" s="121"/>
      <c r="ABK2480" s="121"/>
      <c r="ABL2480" s="121"/>
      <c r="ABM2480" s="121"/>
      <c r="ABN2480" s="121"/>
      <c r="ABO2480" s="121"/>
      <c r="ABP2480" s="121"/>
      <c r="ABQ2480" s="121"/>
      <c r="ABR2480" s="121"/>
      <c r="ABS2480" s="121"/>
      <c r="ABT2480" s="121"/>
      <c r="ABU2480" s="121"/>
      <c r="ABV2480" s="121"/>
      <c r="ABW2480" s="121"/>
      <c r="ABX2480" s="121"/>
      <c r="ABY2480" s="121"/>
      <c r="ABZ2480" s="121"/>
      <c r="ACA2480" s="121"/>
      <c r="ACB2480" s="121"/>
      <c r="ACC2480" s="121"/>
      <c r="ACD2480" s="121"/>
      <c r="ACE2480" s="121"/>
      <c r="ACF2480" s="121"/>
      <c r="ACG2480" s="121"/>
      <c r="ACH2480" s="121"/>
      <c r="ACI2480" s="121"/>
      <c r="ACJ2480" s="121"/>
      <c r="ACK2480" s="121"/>
      <c r="ACL2480" s="121"/>
      <c r="ACM2480" s="121"/>
      <c r="ACN2480" s="121"/>
      <c r="ACO2480" s="121"/>
      <c r="ACP2480" s="121"/>
      <c r="ACQ2480" s="121"/>
      <c r="ACR2480" s="121"/>
      <c r="ACS2480" s="121"/>
      <c r="ACT2480" s="121"/>
      <c r="ACU2480" s="121"/>
      <c r="ACV2480" s="121"/>
      <c r="ACW2480" s="121"/>
      <c r="ACX2480" s="121"/>
      <c r="ACY2480" s="121"/>
      <c r="ACZ2480" s="121"/>
      <c r="ADA2480" s="121"/>
      <c r="ADB2480" s="121"/>
      <c r="ADC2480" s="121"/>
      <c r="ADD2480" s="121"/>
      <c r="ADE2480" s="121"/>
      <c r="ADF2480" s="121"/>
      <c r="ADG2480" s="121"/>
      <c r="ADH2480" s="121"/>
      <c r="ADI2480" s="121"/>
      <c r="ADJ2480" s="121"/>
      <c r="ADK2480" s="121"/>
      <c r="ADL2480" s="121"/>
      <c r="ADM2480" s="121"/>
      <c r="ADN2480" s="121"/>
      <c r="ADO2480" s="121"/>
      <c r="ADP2480" s="121"/>
      <c r="ADQ2480" s="121"/>
      <c r="ADR2480" s="121"/>
      <c r="ADS2480" s="121"/>
      <c r="ADT2480" s="121"/>
      <c r="ADU2480" s="121"/>
      <c r="ADV2480" s="121"/>
      <c r="ADW2480" s="121"/>
      <c r="ADX2480" s="121"/>
      <c r="ADY2480" s="121"/>
      <c r="ADZ2480" s="121"/>
      <c r="AEA2480" s="121"/>
      <c r="AEB2480" s="121"/>
      <c r="AEC2480" s="121"/>
      <c r="AED2480" s="121"/>
      <c r="AEE2480" s="121"/>
      <c r="AEF2480" s="121"/>
      <c r="AEG2480" s="121"/>
      <c r="AEH2480" s="121"/>
      <c r="AEI2480" s="121"/>
      <c r="AEJ2480" s="121"/>
      <c r="AEK2480" s="121"/>
      <c r="AEL2480" s="121"/>
      <c r="AEM2480" s="121"/>
      <c r="AEN2480" s="121"/>
      <c r="AEO2480" s="121"/>
      <c r="AEP2480" s="121"/>
      <c r="AEQ2480" s="121"/>
      <c r="AER2480" s="121"/>
      <c r="AES2480" s="121"/>
      <c r="AET2480" s="121"/>
      <c r="AEU2480" s="121"/>
      <c r="AEV2480" s="121"/>
      <c r="AEW2480" s="121"/>
      <c r="AEX2480" s="121"/>
      <c r="AEY2480" s="121"/>
      <c r="AEZ2480" s="121"/>
      <c r="AFA2480" s="121"/>
      <c r="AFB2480" s="121"/>
      <c r="AFC2480" s="121"/>
      <c r="AFD2480" s="121"/>
      <c r="AFE2480" s="121"/>
      <c r="AFF2480" s="121"/>
      <c r="AFG2480" s="121"/>
      <c r="AFH2480" s="121"/>
      <c r="AFI2480" s="121"/>
      <c r="AFJ2480" s="121"/>
      <c r="AFK2480" s="121"/>
      <c r="AFL2480" s="121"/>
      <c r="AFM2480" s="121"/>
      <c r="AFN2480" s="121"/>
      <c r="AFO2480" s="121"/>
      <c r="AFP2480" s="121"/>
      <c r="AFQ2480" s="121"/>
      <c r="AFR2480" s="121"/>
      <c r="AFS2480" s="121"/>
      <c r="AFT2480" s="121"/>
      <c r="AFU2480" s="121"/>
      <c r="AFV2480" s="121"/>
      <c r="AFW2480" s="121"/>
      <c r="AFX2480" s="121"/>
      <c r="AFY2480" s="121"/>
      <c r="AFZ2480" s="121"/>
      <c r="AGA2480" s="121"/>
      <c r="AGB2480" s="121"/>
      <c r="AGC2480" s="121"/>
      <c r="AGD2480" s="121"/>
      <c r="AGE2480" s="121"/>
      <c r="AGF2480" s="121"/>
      <c r="AGG2480" s="121"/>
      <c r="AGH2480" s="121"/>
      <c r="AGI2480" s="121"/>
      <c r="AGJ2480" s="121"/>
      <c r="AGK2480" s="121"/>
      <c r="AGL2480" s="121"/>
      <c r="AGM2480" s="121"/>
      <c r="AGN2480" s="121"/>
      <c r="AGO2480" s="121"/>
      <c r="AGP2480" s="121"/>
      <c r="AGQ2480" s="121"/>
      <c r="AGR2480" s="121"/>
      <c r="AGS2480" s="121"/>
      <c r="AGT2480" s="121"/>
      <c r="AGU2480" s="121"/>
      <c r="AGV2480" s="121"/>
      <c r="AGW2480" s="121"/>
      <c r="AGX2480" s="121"/>
      <c r="AGY2480" s="121"/>
      <c r="AGZ2480" s="121"/>
      <c r="AHA2480" s="121"/>
      <c r="AHB2480" s="121"/>
      <c r="AHC2480" s="121"/>
      <c r="AHD2480" s="121"/>
      <c r="AHE2480" s="121"/>
      <c r="AHF2480" s="121"/>
      <c r="AHG2480" s="121"/>
      <c r="AHH2480" s="121"/>
      <c r="AHI2480" s="121"/>
      <c r="AHJ2480" s="121"/>
      <c r="AHK2480" s="121"/>
      <c r="AHL2480" s="121"/>
      <c r="AHM2480" s="121"/>
      <c r="AHN2480" s="121"/>
      <c r="AHO2480" s="121"/>
      <c r="AHP2480" s="121"/>
      <c r="AHQ2480" s="121"/>
      <c r="AHR2480" s="121"/>
      <c r="AHS2480" s="121"/>
      <c r="AHT2480" s="121"/>
      <c r="AHU2480" s="121"/>
      <c r="AHV2480" s="121"/>
      <c r="AHW2480" s="121"/>
      <c r="AHX2480" s="121"/>
      <c r="AHY2480" s="121"/>
      <c r="AHZ2480" s="121"/>
      <c r="AIA2480" s="121"/>
      <c r="AIB2480" s="121"/>
      <c r="AIC2480" s="121"/>
      <c r="AID2480" s="121"/>
      <c r="AIE2480" s="121"/>
      <c r="AIF2480" s="121"/>
      <c r="AIG2480" s="121"/>
      <c r="AIH2480" s="121"/>
      <c r="AII2480" s="121"/>
      <c r="AIJ2480" s="121"/>
      <c r="AIK2480" s="121"/>
      <c r="AIL2480" s="121"/>
      <c r="AIM2480" s="121"/>
      <c r="AIN2480" s="121"/>
      <c r="AIO2480" s="121"/>
      <c r="AIP2480" s="121"/>
      <c r="AIQ2480" s="121"/>
      <c r="AIR2480" s="121"/>
      <c r="AIS2480" s="121"/>
      <c r="AIT2480" s="121"/>
      <c r="AIU2480" s="121"/>
      <c r="AIV2480" s="121"/>
      <c r="AIW2480" s="121"/>
      <c r="AIX2480" s="121"/>
      <c r="AIY2480" s="121"/>
      <c r="AIZ2480" s="121"/>
      <c r="AJA2480" s="121"/>
      <c r="AJB2480" s="121"/>
      <c r="AJC2480" s="121"/>
      <c r="AJD2480" s="121"/>
      <c r="AJE2480" s="121"/>
      <c r="AJF2480" s="121"/>
      <c r="AJG2480" s="121"/>
      <c r="AJH2480" s="121"/>
      <c r="AJI2480" s="121"/>
      <c r="AJJ2480" s="121"/>
      <c r="AJK2480" s="121"/>
      <c r="AJL2480" s="121"/>
      <c r="AJM2480" s="121"/>
      <c r="AJN2480" s="121"/>
      <c r="AJO2480" s="121"/>
      <c r="AJP2480" s="121"/>
      <c r="AJQ2480" s="121"/>
      <c r="AJR2480" s="121"/>
      <c r="AJS2480" s="121"/>
      <c r="AJT2480" s="121"/>
      <c r="AJU2480" s="121"/>
      <c r="AJV2480" s="121"/>
      <c r="AJW2480" s="121"/>
      <c r="AJX2480" s="121"/>
      <c r="AJY2480" s="121"/>
      <c r="AJZ2480" s="121"/>
      <c r="AKA2480" s="121"/>
      <c r="AKB2480" s="121"/>
      <c r="AKC2480" s="121"/>
      <c r="AKD2480" s="121"/>
      <c r="AKE2480" s="121"/>
      <c r="AKF2480" s="121"/>
      <c r="AKG2480" s="121"/>
      <c r="AKH2480" s="121"/>
      <c r="AKI2480" s="121"/>
      <c r="AKJ2480" s="121"/>
      <c r="AKK2480" s="121"/>
      <c r="AKL2480" s="121"/>
      <c r="AKM2480" s="121"/>
      <c r="AKN2480" s="121"/>
      <c r="AKO2480" s="121"/>
      <c r="AKP2480" s="121"/>
      <c r="AKQ2480" s="121"/>
      <c r="AKR2480" s="121"/>
      <c r="AKS2480" s="121"/>
      <c r="AKT2480" s="121"/>
      <c r="AKU2480" s="121"/>
      <c r="AKV2480" s="121"/>
      <c r="AKW2480" s="121"/>
      <c r="AKX2480" s="121"/>
      <c r="AKY2480" s="121"/>
      <c r="AKZ2480" s="121"/>
      <c r="ALA2480" s="121"/>
      <c r="ALB2480" s="121"/>
      <c r="ALC2480" s="121"/>
      <c r="ALD2480" s="121"/>
      <c r="ALE2480" s="121"/>
      <c r="ALF2480" s="121"/>
      <c r="ALG2480" s="121"/>
      <c r="ALH2480" s="121"/>
      <c r="ALI2480" s="121"/>
      <c r="ALJ2480" s="121"/>
      <c r="ALK2480" s="121"/>
      <c r="ALL2480" s="121"/>
      <c r="ALM2480" s="121"/>
      <c r="ALN2480" s="121"/>
      <c r="ALO2480" s="121"/>
      <c r="ALP2480" s="121"/>
      <c r="ALQ2480" s="121"/>
      <c r="ALR2480" s="121"/>
      <c r="ALS2480" s="121"/>
      <c r="ALT2480" s="121"/>
      <c r="ALU2480" s="121"/>
      <c r="ALV2480" s="121"/>
      <c r="ALW2480" s="121"/>
      <c r="ALX2480" s="121"/>
      <c r="ALY2480" s="121"/>
      <c r="ALZ2480" s="121"/>
      <c r="AMA2480" s="121"/>
      <c r="AMB2480" s="121"/>
      <c r="AMC2480" s="121"/>
      <c r="AMD2480" s="121"/>
      <c r="AME2480" s="121"/>
      <c r="AMF2480" s="121"/>
      <c r="AMG2480" s="121"/>
      <c r="AMH2480" s="121"/>
      <c r="AMI2480" s="121"/>
      <c r="AMJ2480" s="121"/>
      <c r="AMK2480" s="121"/>
    </row>
    <row r="2481" spans="1:1025" s="108" customFormat="1" ht="43.2">
      <c r="A2481" s="15">
        <v>2478</v>
      </c>
      <c r="B2481" s="16" t="s">
        <v>28</v>
      </c>
      <c r="C2481" s="274" t="s">
        <v>6089</v>
      </c>
      <c r="D2481" s="16" t="s">
        <v>6148</v>
      </c>
      <c r="E2481" s="16" t="s">
        <v>6175</v>
      </c>
      <c r="F2481" s="16" t="s">
        <v>938</v>
      </c>
      <c r="G2481" s="16" t="s">
        <v>1046</v>
      </c>
      <c r="H2481" s="62">
        <v>42339</v>
      </c>
      <c r="I2481" s="16" t="s">
        <v>6176</v>
      </c>
      <c r="J2481" s="16" t="s">
        <v>4351</v>
      </c>
      <c r="K2481" s="16" t="s">
        <v>7301</v>
      </c>
      <c r="L2481" s="16" t="s">
        <v>3289</v>
      </c>
      <c r="M2481" s="286" t="s">
        <v>6162</v>
      </c>
      <c r="N2481" s="121"/>
      <c r="O2481" s="121"/>
      <c r="P2481" s="121"/>
      <c r="Q2481" s="121"/>
      <c r="R2481" s="121"/>
      <c r="S2481" s="121"/>
      <c r="T2481" s="121"/>
      <c r="U2481" s="121"/>
      <c r="V2481" s="121"/>
      <c r="W2481" s="121"/>
      <c r="X2481" s="121"/>
      <c r="Y2481" s="121"/>
      <c r="Z2481" s="121"/>
      <c r="AA2481" s="121"/>
      <c r="AB2481" s="121"/>
      <c r="AC2481" s="121"/>
      <c r="AD2481" s="121"/>
      <c r="AE2481" s="121"/>
      <c r="AF2481" s="121"/>
      <c r="AG2481" s="121"/>
      <c r="AH2481" s="121"/>
      <c r="AI2481" s="121"/>
      <c r="AJ2481" s="121"/>
      <c r="AK2481" s="121"/>
      <c r="AL2481" s="121"/>
      <c r="AM2481" s="121"/>
      <c r="AN2481" s="121"/>
      <c r="AO2481" s="121"/>
      <c r="AP2481" s="121"/>
      <c r="AQ2481" s="121"/>
      <c r="AR2481" s="121"/>
      <c r="AS2481" s="121"/>
      <c r="AT2481" s="121"/>
      <c r="AU2481" s="121"/>
      <c r="AV2481" s="121"/>
      <c r="AW2481" s="121"/>
      <c r="AX2481" s="121"/>
      <c r="AY2481" s="121"/>
      <c r="AZ2481" s="121"/>
      <c r="BA2481" s="121"/>
      <c r="BB2481" s="121"/>
      <c r="BC2481" s="121"/>
      <c r="BD2481" s="121"/>
      <c r="BE2481" s="121"/>
      <c r="BF2481" s="121"/>
      <c r="BG2481" s="121"/>
      <c r="BH2481" s="121"/>
      <c r="BI2481" s="121"/>
      <c r="BJ2481" s="121"/>
      <c r="BK2481" s="121"/>
      <c r="BL2481" s="121"/>
      <c r="BM2481" s="121"/>
      <c r="BN2481" s="121"/>
      <c r="BO2481" s="121"/>
      <c r="BP2481" s="121"/>
      <c r="BQ2481" s="121"/>
      <c r="BR2481" s="121"/>
      <c r="BS2481" s="121"/>
      <c r="BT2481" s="121"/>
      <c r="BU2481" s="121"/>
      <c r="BV2481" s="121"/>
      <c r="BW2481" s="121"/>
      <c r="BX2481" s="121"/>
      <c r="BY2481" s="121"/>
      <c r="BZ2481" s="121"/>
      <c r="CA2481" s="121"/>
      <c r="CB2481" s="121"/>
      <c r="CC2481" s="121"/>
      <c r="CD2481" s="121"/>
      <c r="CE2481" s="121"/>
      <c r="CF2481" s="121"/>
      <c r="CG2481" s="121"/>
      <c r="CH2481" s="121"/>
      <c r="CI2481" s="121"/>
      <c r="CJ2481" s="121"/>
      <c r="CK2481" s="121"/>
      <c r="CL2481" s="121"/>
      <c r="CM2481" s="121"/>
      <c r="CN2481" s="121"/>
      <c r="CO2481" s="121"/>
      <c r="CP2481" s="121"/>
      <c r="CQ2481" s="121"/>
      <c r="CR2481" s="121"/>
      <c r="CS2481" s="121"/>
      <c r="CT2481" s="121"/>
      <c r="CU2481" s="121"/>
      <c r="CV2481" s="121"/>
      <c r="CW2481" s="121"/>
      <c r="CX2481" s="121"/>
      <c r="CY2481" s="121"/>
      <c r="CZ2481" s="121"/>
      <c r="DA2481" s="121"/>
      <c r="DB2481" s="121"/>
      <c r="DC2481" s="121"/>
      <c r="DD2481" s="121"/>
      <c r="DE2481" s="121"/>
      <c r="DF2481" s="121"/>
      <c r="DG2481" s="121"/>
      <c r="DH2481" s="121"/>
      <c r="DI2481" s="121"/>
      <c r="DJ2481" s="121"/>
      <c r="DK2481" s="121"/>
      <c r="DL2481" s="121"/>
      <c r="DM2481" s="121"/>
      <c r="DN2481" s="121"/>
      <c r="DO2481" s="121"/>
      <c r="DP2481" s="121"/>
      <c r="DQ2481" s="121"/>
      <c r="DR2481" s="121"/>
      <c r="DS2481" s="121"/>
      <c r="DT2481" s="121"/>
      <c r="DU2481" s="121"/>
      <c r="DV2481" s="121"/>
      <c r="DW2481" s="121"/>
      <c r="DX2481" s="121"/>
      <c r="DY2481" s="121"/>
      <c r="DZ2481" s="121"/>
      <c r="EA2481" s="121"/>
      <c r="EB2481" s="121"/>
      <c r="EC2481" s="121"/>
      <c r="ED2481" s="121"/>
      <c r="EE2481" s="121"/>
      <c r="EF2481" s="121"/>
      <c r="EG2481" s="121"/>
      <c r="EH2481" s="121"/>
      <c r="EI2481" s="121"/>
      <c r="EJ2481" s="121"/>
      <c r="EK2481" s="121"/>
      <c r="EL2481" s="121"/>
      <c r="EM2481" s="121"/>
      <c r="EN2481" s="121"/>
      <c r="EO2481" s="121"/>
      <c r="EP2481" s="121"/>
      <c r="EQ2481" s="121"/>
      <c r="ER2481" s="121"/>
      <c r="ES2481" s="121"/>
      <c r="ET2481" s="121"/>
      <c r="EU2481" s="121"/>
      <c r="EV2481" s="121"/>
      <c r="EW2481" s="121"/>
      <c r="EX2481" s="121"/>
      <c r="EY2481" s="121"/>
      <c r="EZ2481" s="121"/>
      <c r="FA2481" s="121"/>
      <c r="FB2481" s="121"/>
      <c r="FC2481" s="121"/>
      <c r="FD2481" s="121"/>
      <c r="FE2481" s="121"/>
      <c r="FF2481" s="121"/>
      <c r="FG2481" s="121"/>
      <c r="FH2481" s="121"/>
      <c r="FI2481" s="121"/>
      <c r="FJ2481" s="121"/>
      <c r="FK2481" s="121"/>
      <c r="FL2481" s="121"/>
      <c r="FM2481" s="121"/>
      <c r="FN2481" s="121"/>
      <c r="FO2481" s="121"/>
      <c r="FP2481" s="121"/>
      <c r="FQ2481" s="121"/>
      <c r="FR2481" s="121"/>
      <c r="FS2481" s="121"/>
      <c r="FT2481" s="121"/>
      <c r="FU2481" s="121"/>
      <c r="FV2481" s="121"/>
      <c r="FW2481" s="121"/>
      <c r="FX2481" s="121"/>
      <c r="FY2481" s="121"/>
      <c r="FZ2481" s="121"/>
      <c r="GA2481" s="121"/>
      <c r="GB2481" s="121"/>
      <c r="GC2481" s="121"/>
      <c r="GD2481" s="121"/>
      <c r="GE2481" s="121"/>
      <c r="GF2481" s="121"/>
      <c r="GG2481" s="121"/>
      <c r="GH2481" s="121"/>
      <c r="GI2481" s="121"/>
      <c r="GJ2481" s="121"/>
      <c r="GK2481" s="121"/>
      <c r="GL2481" s="121"/>
      <c r="GM2481" s="121"/>
      <c r="GN2481" s="121"/>
      <c r="GO2481" s="121"/>
      <c r="GP2481" s="121"/>
      <c r="GQ2481" s="121"/>
      <c r="GR2481" s="121"/>
      <c r="GS2481" s="121"/>
      <c r="GT2481" s="121"/>
      <c r="GU2481" s="121"/>
      <c r="GV2481" s="121"/>
      <c r="GW2481" s="121"/>
      <c r="GX2481" s="121"/>
      <c r="GY2481" s="121"/>
      <c r="GZ2481" s="121"/>
      <c r="HA2481" s="121"/>
      <c r="HB2481" s="121"/>
      <c r="HC2481" s="121"/>
      <c r="HD2481" s="121"/>
      <c r="HE2481" s="121"/>
      <c r="HF2481" s="121"/>
      <c r="HG2481" s="121"/>
      <c r="HH2481" s="121"/>
      <c r="HI2481" s="121"/>
      <c r="HJ2481" s="121"/>
      <c r="HK2481" s="121"/>
      <c r="HL2481" s="121"/>
      <c r="HM2481" s="121"/>
      <c r="HN2481" s="121"/>
      <c r="HO2481" s="121"/>
      <c r="HP2481" s="121"/>
      <c r="HQ2481" s="121"/>
      <c r="HR2481" s="121"/>
      <c r="HS2481" s="121"/>
      <c r="HT2481" s="121"/>
      <c r="HU2481" s="121"/>
      <c r="HV2481" s="121"/>
      <c r="HW2481" s="121"/>
      <c r="HX2481" s="121"/>
      <c r="HY2481" s="121"/>
      <c r="HZ2481" s="121"/>
      <c r="IA2481" s="121"/>
      <c r="IB2481" s="121"/>
      <c r="IC2481" s="121"/>
      <c r="ID2481" s="121"/>
      <c r="IE2481" s="121"/>
      <c r="IF2481" s="121"/>
      <c r="IG2481" s="121"/>
      <c r="IH2481" s="121"/>
      <c r="II2481" s="121"/>
      <c r="IJ2481" s="121"/>
      <c r="IK2481" s="121"/>
      <c r="IL2481" s="121"/>
      <c r="IM2481" s="121"/>
      <c r="IN2481" s="121"/>
      <c r="IO2481" s="121"/>
      <c r="IP2481" s="121"/>
      <c r="IQ2481" s="121"/>
      <c r="IR2481" s="121"/>
      <c r="IS2481" s="121"/>
      <c r="IT2481" s="121"/>
      <c r="IU2481" s="121"/>
      <c r="IV2481" s="121"/>
      <c r="IW2481" s="121"/>
      <c r="IX2481" s="121"/>
      <c r="IY2481" s="121"/>
      <c r="IZ2481" s="121"/>
      <c r="JA2481" s="121"/>
      <c r="JB2481" s="121"/>
      <c r="JC2481" s="121"/>
      <c r="JD2481" s="121"/>
      <c r="JE2481" s="121"/>
      <c r="JF2481" s="121"/>
      <c r="JG2481" s="121"/>
      <c r="JH2481" s="121"/>
      <c r="JI2481" s="121"/>
      <c r="JJ2481" s="121"/>
      <c r="JK2481" s="121"/>
      <c r="JL2481" s="121"/>
      <c r="JM2481" s="121"/>
      <c r="JN2481" s="121"/>
      <c r="JO2481" s="121"/>
      <c r="JP2481" s="121"/>
      <c r="JQ2481" s="121"/>
      <c r="JR2481" s="121"/>
      <c r="JS2481" s="121"/>
      <c r="JT2481" s="121"/>
      <c r="JU2481" s="121"/>
      <c r="JV2481" s="121"/>
      <c r="JW2481" s="121"/>
      <c r="JX2481" s="121"/>
      <c r="JY2481" s="121"/>
      <c r="JZ2481" s="121"/>
      <c r="KA2481" s="121"/>
      <c r="KB2481" s="121"/>
      <c r="KC2481" s="121"/>
      <c r="KD2481" s="121"/>
      <c r="KE2481" s="121"/>
      <c r="KF2481" s="121"/>
      <c r="KG2481" s="121"/>
      <c r="KH2481" s="121"/>
      <c r="KI2481" s="121"/>
      <c r="KJ2481" s="121"/>
      <c r="KK2481" s="121"/>
      <c r="KL2481" s="121"/>
      <c r="KM2481" s="121"/>
      <c r="KN2481" s="121"/>
      <c r="KO2481" s="121"/>
      <c r="KP2481" s="121"/>
      <c r="KQ2481" s="121"/>
      <c r="KR2481" s="121"/>
      <c r="KS2481" s="121"/>
      <c r="KT2481" s="121"/>
      <c r="KU2481" s="121"/>
      <c r="KV2481" s="121"/>
      <c r="KW2481" s="121"/>
      <c r="KX2481" s="121"/>
      <c r="KY2481" s="121"/>
      <c r="KZ2481" s="121"/>
      <c r="LA2481" s="121"/>
      <c r="LB2481" s="121"/>
      <c r="LC2481" s="121"/>
      <c r="LD2481" s="121"/>
      <c r="LE2481" s="121"/>
      <c r="LF2481" s="121"/>
      <c r="LG2481" s="121"/>
      <c r="LH2481" s="121"/>
      <c r="LI2481" s="121"/>
      <c r="LJ2481" s="121"/>
      <c r="LK2481" s="121"/>
      <c r="LL2481" s="121"/>
      <c r="LM2481" s="121"/>
      <c r="LN2481" s="121"/>
      <c r="LO2481" s="121"/>
      <c r="LP2481" s="121"/>
      <c r="LQ2481" s="121"/>
      <c r="LR2481" s="121"/>
      <c r="LS2481" s="121"/>
      <c r="LT2481" s="121"/>
      <c r="LU2481" s="121"/>
      <c r="LV2481" s="121"/>
      <c r="LW2481" s="121"/>
      <c r="LX2481" s="121"/>
      <c r="LY2481" s="121"/>
      <c r="LZ2481" s="121"/>
      <c r="MA2481" s="121"/>
      <c r="MB2481" s="121"/>
      <c r="MC2481" s="121"/>
      <c r="MD2481" s="121"/>
      <c r="ME2481" s="121"/>
      <c r="MF2481" s="121"/>
      <c r="MG2481" s="121"/>
      <c r="MH2481" s="121"/>
      <c r="MI2481" s="121"/>
      <c r="MJ2481" s="121"/>
      <c r="MK2481" s="121"/>
      <c r="ML2481" s="121"/>
      <c r="MM2481" s="121"/>
      <c r="MN2481" s="121"/>
      <c r="MO2481" s="121"/>
      <c r="MP2481" s="121"/>
      <c r="MQ2481" s="121"/>
      <c r="MR2481" s="121"/>
      <c r="MS2481" s="121"/>
      <c r="MT2481" s="121"/>
      <c r="MU2481" s="121"/>
      <c r="MV2481" s="121"/>
      <c r="MW2481" s="121"/>
      <c r="MX2481" s="121"/>
      <c r="MY2481" s="121"/>
      <c r="MZ2481" s="121"/>
      <c r="NA2481" s="121"/>
      <c r="NB2481" s="121"/>
      <c r="NC2481" s="121"/>
      <c r="ND2481" s="121"/>
      <c r="NE2481" s="121"/>
      <c r="NF2481" s="121"/>
      <c r="NG2481" s="121"/>
      <c r="NH2481" s="121"/>
      <c r="NI2481" s="121"/>
      <c r="NJ2481" s="121"/>
      <c r="NK2481" s="121"/>
      <c r="NL2481" s="121"/>
      <c r="NM2481" s="121"/>
      <c r="NN2481" s="121"/>
      <c r="NO2481" s="121"/>
      <c r="NP2481" s="121"/>
      <c r="NQ2481" s="121"/>
      <c r="NR2481" s="121"/>
      <c r="NS2481" s="121"/>
      <c r="NT2481" s="121"/>
      <c r="NU2481" s="121"/>
      <c r="NV2481" s="121"/>
      <c r="NW2481" s="121"/>
      <c r="NX2481" s="121"/>
      <c r="NY2481" s="121"/>
      <c r="NZ2481" s="121"/>
      <c r="OA2481" s="121"/>
      <c r="OB2481" s="121"/>
      <c r="OC2481" s="121"/>
      <c r="OD2481" s="121"/>
      <c r="OE2481" s="121"/>
      <c r="OF2481" s="121"/>
      <c r="OG2481" s="121"/>
      <c r="OH2481" s="121"/>
      <c r="OI2481" s="121"/>
      <c r="OJ2481" s="121"/>
      <c r="OK2481" s="121"/>
      <c r="OL2481" s="121"/>
      <c r="OM2481" s="121"/>
      <c r="ON2481" s="121"/>
      <c r="OO2481" s="121"/>
      <c r="OP2481" s="121"/>
      <c r="OQ2481" s="121"/>
      <c r="OR2481" s="121"/>
      <c r="OS2481" s="121"/>
      <c r="OT2481" s="121"/>
      <c r="OU2481" s="121"/>
      <c r="OV2481" s="121"/>
      <c r="OW2481" s="121"/>
      <c r="OX2481" s="121"/>
      <c r="OY2481" s="121"/>
      <c r="OZ2481" s="121"/>
      <c r="PA2481" s="121"/>
      <c r="PB2481" s="121"/>
      <c r="PC2481" s="121"/>
      <c r="PD2481" s="121"/>
      <c r="PE2481" s="121"/>
      <c r="PF2481" s="121"/>
      <c r="PG2481" s="121"/>
      <c r="PH2481" s="121"/>
      <c r="PI2481" s="121"/>
      <c r="PJ2481" s="121"/>
      <c r="PK2481" s="121"/>
      <c r="PL2481" s="121"/>
      <c r="PM2481" s="121"/>
      <c r="PN2481" s="121"/>
      <c r="PO2481" s="121"/>
      <c r="PP2481" s="121"/>
      <c r="PQ2481" s="121"/>
      <c r="PR2481" s="121"/>
      <c r="PS2481" s="121"/>
      <c r="PT2481" s="121"/>
      <c r="PU2481" s="121"/>
      <c r="PV2481" s="121"/>
      <c r="PW2481" s="121"/>
      <c r="PX2481" s="121"/>
      <c r="PY2481" s="121"/>
      <c r="PZ2481" s="121"/>
      <c r="QA2481" s="121"/>
      <c r="QB2481" s="121"/>
      <c r="QC2481" s="121"/>
      <c r="QD2481" s="121"/>
      <c r="QE2481" s="121"/>
      <c r="QF2481" s="121"/>
      <c r="QG2481" s="121"/>
      <c r="QH2481" s="121"/>
      <c r="QI2481" s="121"/>
      <c r="QJ2481" s="121"/>
      <c r="QK2481" s="121"/>
      <c r="QL2481" s="121"/>
      <c r="QM2481" s="121"/>
      <c r="QN2481" s="121"/>
      <c r="QO2481" s="121"/>
      <c r="QP2481" s="121"/>
      <c r="QQ2481" s="121"/>
      <c r="QR2481" s="121"/>
      <c r="QS2481" s="121"/>
      <c r="QT2481" s="121"/>
      <c r="QU2481" s="121"/>
      <c r="QV2481" s="121"/>
      <c r="QW2481" s="121"/>
      <c r="QX2481" s="121"/>
      <c r="QY2481" s="121"/>
      <c r="QZ2481" s="121"/>
      <c r="RA2481" s="121"/>
      <c r="RB2481" s="121"/>
      <c r="RC2481" s="121"/>
      <c r="RD2481" s="121"/>
      <c r="RE2481" s="121"/>
      <c r="RF2481" s="121"/>
      <c r="RG2481" s="121"/>
      <c r="RH2481" s="121"/>
      <c r="RI2481" s="121"/>
      <c r="RJ2481" s="121"/>
      <c r="RK2481" s="121"/>
      <c r="RL2481" s="121"/>
      <c r="RM2481" s="121"/>
      <c r="RN2481" s="121"/>
      <c r="RO2481" s="121"/>
      <c r="RP2481" s="121"/>
      <c r="RQ2481" s="121"/>
      <c r="RR2481" s="121"/>
      <c r="RS2481" s="121"/>
      <c r="RT2481" s="121"/>
      <c r="RU2481" s="121"/>
      <c r="RV2481" s="121"/>
      <c r="RW2481" s="121"/>
      <c r="RX2481" s="121"/>
      <c r="RY2481" s="121"/>
      <c r="RZ2481" s="121"/>
      <c r="SA2481" s="121"/>
      <c r="SB2481" s="121"/>
      <c r="SC2481" s="121"/>
      <c r="SD2481" s="121"/>
      <c r="SE2481" s="121"/>
      <c r="SF2481" s="121"/>
      <c r="SG2481" s="121"/>
      <c r="SH2481" s="121"/>
      <c r="SI2481" s="121"/>
      <c r="SJ2481" s="121"/>
      <c r="SK2481" s="121"/>
      <c r="SL2481" s="121"/>
      <c r="SM2481" s="121"/>
      <c r="SN2481" s="121"/>
      <c r="SO2481" s="121"/>
      <c r="SP2481" s="121"/>
      <c r="SQ2481" s="121"/>
      <c r="SR2481" s="121"/>
      <c r="SS2481" s="121"/>
      <c r="ST2481" s="121"/>
      <c r="SU2481" s="121"/>
      <c r="SV2481" s="121"/>
      <c r="SW2481" s="121"/>
      <c r="SX2481" s="121"/>
      <c r="SY2481" s="121"/>
      <c r="SZ2481" s="121"/>
      <c r="TA2481" s="121"/>
      <c r="TB2481" s="121"/>
      <c r="TC2481" s="121"/>
      <c r="TD2481" s="121"/>
      <c r="TE2481" s="121"/>
      <c r="TF2481" s="121"/>
      <c r="TG2481" s="121"/>
      <c r="TH2481" s="121"/>
      <c r="TI2481" s="121"/>
      <c r="TJ2481" s="121"/>
      <c r="TK2481" s="121"/>
      <c r="TL2481" s="121"/>
      <c r="TM2481" s="121"/>
      <c r="TN2481" s="121"/>
      <c r="TO2481" s="121"/>
      <c r="TP2481" s="121"/>
      <c r="TQ2481" s="121"/>
      <c r="TR2481" s="121"/>
      <c r="TS2481" s="121"/>
      <c r="TT2481" s="121"/>
      <c r="TU2481" s="121"/>
      <c r="TV2481" s="121"/>
      <c r="TW2481" s="121"/>
      <c r="TX2481" s="121"/>
      <c r="TY2481" s="121"/>
      <c r="TZ2481" s="121"/>
      <c r="UA2481" s="121"/>
      <c r="UB2481" s="121"/>
      <c r="UC2481" s="121"/>
      <c r="UD2481" s="121"/>
      <c r="UE2481" s="121"/>
      <c r="UF2481" s="121"/>
      <c r="UG2481" s="121"/>
      <c r="UH2481" s="121"/>
      <c r="UI2481" s="121"/>
      <c r="UJ2481" s="121"/>
      <c r="UK2481" s="121"/>
      <c r="UL2481" s="121"/>
      <c r="UM2481" s="121"/>
      <c r="UN2481" s="121"/>
      <c r="UO2481" s="121"/>
      <c r="UP2481" s="121"/>
      <c r="UQ2481" s="121"/>
      <c r="UR2481" s="121"/>
      <c r="US2481" s="121"/>
      <c r="UT2481" s="121"/>
      <c r="UU2481" s="121"/>
      <c r="UV2481" s="121"/>
      <c r="UW2481" s="121"/>
      <c r="UX2481" s="121"/>
      <c r="UY2481" s="121"/>
      <c r="UZ2481" s="121"/>
      <c r="VA2481" s="121"/>
      <c r="VB2481" s="121"/>
      <c r="VC2481" s="121"/>
      <c r="VD2481" s="121"/>
      <c r="VE2481" s="121"/>
      <c r="VF2481" s="121"/>
      <c r="VG2481" s="121"/>
      <c r="VH2481" s="121"/>
      <c r="VI2481" s="121"/>
      <c r="VJ2481" s="121"/>
      <c r="VK2481" s="121"/>
      <c r="VL2481" s="121"/>
      <c r="VM2481" s="121"/>
      <c r="VN2481" s="121"/>
      <c r="VO2481" s="121"/>
      <c r="VP2481" s="121"/>
      <c r="VQ2481" s="121"/>
      <c r="VR2481" s="121"/>
      <c r="VS2481" s="121"/>
      <c r="VT2481" s="121"/>
      <c r="VU2481" s="121"/>
      <c r="VV2481" s="121"/>
      <c r="VW2481" s="121"/>
      <c r="VX2481" s="121"/>
      <c r="VY2481" s="121"/>
      <c r="VZ2481" s="121"/>
      <c r="WA2481" s="121"/>
      <c r="WB2481" s="121"/>
      <c r="WC2481" s="121"/>
      <c r="WD2481" s="121"/>
      <c r="WE2481" s="121"/>
      <c r="WF2481" s="121"/>
      <c r="WG2481" s="121"/>
      <c r="WH2481" s="121"/>
      <c r="WI2481" s="121"/>
      <c r="WJ2481" s="121"/>
      <c r="WK2481" s="121"/>
      <c r="WL2481" s="121"/>
      <c r="WM2481" s="121"/>
      <c r="WN2481" s="121"/>
      <c r="WO2481" s="121"/>
      <c r="WP2481" s="121"/>
      <c r="WQ2481" s="121"/>
      <c r="WR2481" s="121"/>
      <c r="WS2481" s="121"/>
      <c r="WT2481" s="121"/>
      <c r="WU2481" s="121"/>
      <c r="WV2481" s="121"/>
      <c r="WW2481" s="121"/>
      <c r="WX2481" s="121"/>
      <c r="WY2481" s="121"/>
      <c r="WZ2481" s="121"/>
      <c r="XA2481" s="121"/>
      <c r="XB2481" s="121"/>
      <c r="XC2481" s="121"/>
      <c r="XD2481" s="121"/>
      <c r="XE2481" s="121"/>
      <c r="XF2481" s="121"/>
      <c r="XG2481" s="121"/>
      <c r="XH2481" s="121"/>
      <c r="XI2481" s="121"/>
      <c r="XJ2481" s="121"/>
      <c r="XK2481" s="121"/>
      <c r="XL2481" s="121"/>
      <c r="XM2481" s="121"/>
      <c r="XN2481" s="121"/>
      <c r="XO2481" s="121"/>
      <c r="XP2481" s="121"/>
      <c r="XQ2481" s="121"/>
      <c r="XR2481" s="121"/>
      <c r="XS2481" s="121"/>
      <c r="XT2481" s="121"/>
      <c r="XU2481" s="121"/>
      <c r="XV2481" s="121"/>
      <c r="XW2481" s="121"/>
      <c r="XX2481" s="121"/>
      <c r="XY2481" s="121"/>
      <c r="XZ2481" s="121"/>
      <c r="YA2481" s="121"/>
      <c r="YB2481" s="121"/>
      <c r="YC2481" s="121"/>
      <c r="YD2481" s="121"/>
      <c r="YE2481" s="121"/>
      <c r="YF2481" s="121"/>
      <c r="YG2481" s="121"/>
      <c r="YH2481" s="121"/>
      <c r="YI2481" s="121"/>
      <c r="YJ2481" s="121"/>
      <c r="YK2481" s="121"/>
      <c r="YL2481" s="121"/>
      <c r="YM2481" s="121"/>
      <c r="YN2481" s="121"/>
      <c r="YO2481" s="121"/>
      <c r="YP2481" s="121"/>
      <c r="YQ2481" s="121"/>
      <c r="YR2481" s="121"/>
      <c r="YS2481" s="121"/>
      <c r="YT2481" s="121"/>
      <c r="YU2481" s="121"/>
      <c r="YV2481" s="121"/>
      <c r="YW2481" s="121"/>
      <c r="YX2481" s="121"/>
      <c r="YY2481" s="121"/>
      <c r="YZ2481" s="121"/>
      <c r="ZA2481" s="121"/>
      <c r="ZB2481" s="121"/>
      <c r="ZC2481" s="121"/>
      <c r="ZD2481" s="121"/>
      <c r="ZE2481" s="121"/>
      <c r="ZF2481" s="121"/>
      <c r="ZG2481" s="121"/>
      <c r="ZH2481" s="121"/>
      <c r="ZI2481" s="121"/>
      <c r="ZJ2481" s="121"/>
      <c r="ZK2481" s="121"/>
      <c r="ZL2481" s="121"/>
      <c r="ZM2481" s="121"/>
      <c r="ZN2481" s="121"/>
      <c r="ZO2481" s="121"/>
      <c r="ZP2481" s="121"/>
      <c r="ZQ2481" s="121"/>
      <c r="ZR2481" s="121"/>
      <c r="ZS2481" s="121"/>
      <c r="ZT2481" s="121"/>
      <c r="ZU2481" s="121"/>
      <c r="ZV2481" s="121"/>
      <c r="ZW2481" s="121"/>
      <c r="ZX2481" s="121"/>
      <c r="ZY2481" s="121"/>
      <c r="ZZ2481" s="121"/>
      <c r="AAA2481" s="121"/>
      <c r="AAB2481" s="121"/>
      <c r="AAC2481" s="121"/>
      <c r="AAD2481" s="121"/>
      <c r="AAE2481" s="121"/>
      <c r="AAF2481" s="121"/>
      <c r="AAG2481" s="121"/>
      <c r="AAH2481" s="121"/>
      <c r="AAI2481" s="121"/>
      <c r="AAJ2481" s="121"/>
      <c r="AAK2481" s="121"/>
      <c r="AAL2481" s="121"/>
      <c r="AAM2481" s="121"/>
      <c r="AAN2481" s="121"/>
      <c r="AAO2481" s="121"/>
      <c r="AAP2481" s="121"/>
      <c r="AAQ2481" s="121"/>
      <c r="AAR2481" s="121"/>
      <c r="AAS2481" s="121"/>
      <c r="AAT2481" s="121"/>
      <c r="AAU2481" s="121"/>
      <c r="AAV2481" s="121"/>
      <c r="AAW2481" s="121"/>
      <c r="AAX2481" s="121"/>
      <c r="AAY2481" s="121"/>
      <c r="AAZ2481" s="121"/>
      <c r="ABA2481" s="121"/>
      <c r="ABB2481" s="121"/>
      <c r="ABC2481" s="121"/>
      <c r="ABD2481" s="121"/>
      <c r="ABE2481" s="121"/>
      <c r="ABF2481" s="121"/>
      <c r="ABG2481" s="121"/>
      <c r="ABH2481" s="121"/>
      <c r="ABI2481" s="121"/>
      <c r="ABJ2481" s="121"/>
      <c r="ABK2481" s="121"/>
      <c r="ABL2481" s="121"/>
      <c r="ABM2481" s="121"/>
      <c r="ABN2481" s="121"/>
      <c r="ABO2481" s="121"/>
      <c r="ABP2481" s="121"/>
      <c r="ABQ2481" s="121"/>
      <c r="ABR2481" s="121"/>
      <c r="ABS2481" s="121"/>
      <c r="ABT2481" s="121"/>
      <c r="ABU2481" s="121"/>
      <c r="ABV2481" s="121"/>
      <c r="ABW2481" s="121"/>
      <c r="ABX2481" s="121"/>
      <c r="ABY2481" s="121"/>
      <c r="ABZ2481" s="121"/>
      <c r="ACA2481" s="121"/>
      <c r="ACB2481" s="121"/>
      <c r="ACC2481" s="121"/>
      <c r="ACD2481" s="121"/>
      <c r="ACE2481" s="121"/>
      <c r="ACF2481" s="121"/>
      <c r="ACG2481" s="121"/>
      <c r="ACH2481" s="121"/>
      <c r="ACI2481" s="121"/>
      <c r="ACJ2481" s="121"/>
      <c r="ACK2481" s="121"/>
      <c r="ACL2481" s="121"/>
      <c r="ACM2481" s="121"/>
      <c r="ACN2481" s="121"/>
      <c r="ACO2481" s="121"/>
      <c r="ACP2481" s="121"/>
      <c r="ACQ2481" s="121"/>
      <c r="ACR2481" s="121"/>
      <c r="ACS2481" s="121"/>
      <c r="ACT2481" s="121"/>
      <c r="ACU2481" s="121"/>
      <c r="ACV2481" s="121"/>
      <c r="ACW2481" s="121"/>
      <c r="ACX2481" s="121"/>
      <c r="ACY2481" s="121"/>
      <c r="ACZ2481" s="121"/>
      <c r="ADA2481" s="121"/>
      <c r="ADB2481" s="121"/>
      <c r="ADC2481" s="121"/>
      <c r="ADD2481" s="121"/>
      <c r="ADE2481" s="121"/>
      <c r="ADF2481" s="121"/>
      <c r="ADG2481" s="121"/>
      <c r="ADH2481" s="121"/>
      <c r="ADI2481" s="121"/>
      <c r="ADJ2481" s="121"/>
      <c r="ADK2481" s="121"/>
      <c r="ADL2481" s="121"/>
      <c r="ADM2481" s="121"/>
      <c r="ADN2481" s="121"/>
      <c r="ADO2481" s="121"/>
      <c r="ADP2481" s="121"/>
      <c r="ADQ2481" s="121"/>
      <c r="ADR2481" s="121"/>
      <c r="ADS2481" s="121"/>
      <c r="ADT2481" s="121"/>
      <c r="ADU2481" s="121"/>
      <c r="ADV2481" s="121"/>
      <c r="ADW2481" s="121"/>
      <c r="ADX2481" s="121"/>
      <c r="ADY2481" s="121"/>
      <c r="ADZ2481" s="121"/>
      <c r="AEA2481" s="121"/>
      <c r="AEB2481" s="121"/>
      <c r="AEC2481" s="121"/>
      <c r="AED2481" s="121"/>
      <c r="AEE2481" s="121"/>
      <c r="AEF2481" s="121"/>
      <c r="AEG2481" s="121"/>
      <c r="AEH2481" s="121"/>
      <c r="AEI2481" s="121"/>
      <c r="AEJ2481" s="121"/>
      <c r="AEK2481" s="121"/>
      <c r="AEL2481" s="121"/>
      <c r="AEM2481" s="121"/>
      <c r="AEN2481" s="121"/>
      <c r="AEO2481" s="121"/>
      <c r="AEP2481" s="121"/>
      <c r="AEQ2481" s="121"/>
      <c r="AER2481" s="121"/>
      <c r="AES2481" s="121"/>
      <c r="AET2481" s="121"/>
      <c r="AEU2481" s="121"/>
      <c r="AEV2481" s="121"/>
      <c r="AEW2481" s="121"/>
      <c r="AEX2481" s="121"/>
      <c r="AEY2481" s="121"/>
      <c r="AEZ2481" s="121"/>
      <c r="AFA2481" s="121"/>
      <c r="AFB2481" s="121"/>
      <c r="AFC2481" s="121"/>
      <c r="AFD2481" s="121"/>
      <c r="AFE2481" s="121"/>
      <c r="AFF2481" s="121"/>
      <c r="AFG2481" s="121"/>
      <c r="AFH2481" s="121"/>
      <c r="AFI2481" s="121"/>
      <c r="AFJ2481" s="121"/>
      <c r="AFK2481" s="121"/>
      <c r="AFL2481" s="121"/>
      <c r="AFM2481" s="121"/>
      <c r="AFN2481" s="121"/>
      <c r="AFO2481" s="121"/>
      <c r="AFP2481" s="121"/>
      <c r="AFQ2481" s="121"/>
      <c r="AFR2481" s="121"/>
      <c r="AFS2481" s="121"/>
      <c r="AFT2481" s="121"/>
      <c r="AFU2481" s="121"/>
      <c r="AFV2481" s="121"/>
      <c r="AFW2481" s="121"/>
      <c r="AFX2481" s="121"/>
      <c r="AFY2481" s="121"/>
      <c r="AFZ2481" s="121"/>
      <c r="AGA2481" s="121"/>
      <c r="AGB2481" s="121"/>
      <c r="AGC2481" s="121"/>
      <c r="AGD2481" s="121"/>
      <c r="AGE2481" s="121"/>
      <c r="AGF2481" s="121"/>
      <c r="AGG2481" s="121"/>
      <c r="AGH2481" s="121"/>
      <c r="AGI2481" s="121"/>
      <c r="AGJ2481" s="121"/>
      <c r="AGK2481" s="121"/>
      <c r="AGL2481" s="121"/>
      <c r="AGM2481" s="121"/>
      <c r="AGN2481" s="121"/>
      <c r="AGO2481" s="121"/>
      <c r="AGP2481" s="121"/>
      <c r="AGQ2481" s="121"/>
      <c r="AGR2481" s="121"/>
      <c r="AGS2481" s="121"/>
      <c r="AGT2481" s="121"/>
      <c r="AGU2481" s="121"/>
      <c r="AGV2481" s="121"/>
      <c r="AGW2481" s="121"/>
      <c r="AGX2481" s="121"/>
      <c r="AGY2481" s="121"/>
      <c r="AGZ2481" s="121"/>
      <c r="AHA2481" s="121"/>
      <c r="AHB2481" s="121"/>
      <c r="AHC2481" s="121"/>
      <c r="AHD2481" s="121"/>
      <c r="AHE2481" s="121"/>
      <c r="AHF2481" s="121"/>
      <c r="AHG2481" s="121"/>
      <c r="AHH2481" s="121"/>
      <c r="AHI2481" s="121"/>
      <c r="AHJ2481" s="121"/>
      <c r="AHK2481" s="121"/>
      <c r="AHL2481" s="121"/>
      <c r="AHM2481" s="121"/>
      <c r="AHN2481" s="121"/>
      <c r="AHO2481" s="121"/>
      <c r="AHP2481" s="121"/>
      <c r="AHQ2481" s="121"/>
      <c r="AHR2481" s="121"/>
      <c r="AHS2481" s="121"/>
      <c r="AHT2481" s="121"/>
      <c r="AHU2481" s="121"/>
      <c r="AHV2481" s="121"/>
      <c r="AHW2481" s="121"/>
      <c r="AHX2481" s="121"/>
      <c r="AHY2481" s="121"/>
      <c r="AHZ2481" s="121"/>
      <c r="AIA2481" s="121"/>
      <c r="AIB2481" s="121"/>
      <c r="AIC2481" s="121"/>
      <c r="AID2481" s="121"/>
      <c r="AIE2481" s="121"/>
      <c r="AIF2481" s="121"/>
      <c r="AIG2481" s="121"/>
      <c r="AIH2481" s="121"/>
      <c r="AII2481" s="121"/>
      <c r="AIJ2481" s="121"/>
      <c r="AIK2481" s="121"/>
      <c r="AIL2481" s="121"/>
      <c r="AIM2481" s="121"/>
      <c r="AIN2481" s="121"/>
      <c r="AIO2481" s="121"/>
      <c r="AIP2481" s="121"/>
      <c r="AIQ2481" s="121"/>
      <c r="AIR2481" s="121"/>
      <c r="AIS2481" s="121"/>
      <c r="AIT2481" s="121"/>
      <c r="AIU2481" s="121"/>
      <c r="AIV2481" s="121"/>
      <c r="AIW2481" s="121"/>
      <c r="AIX2481" s="121"/>
      <c r="AIY2481" s="121"/>
      <c r="AIZ2481" s="121"/>
      <c r="AJA2481" s="121"/>
      <c r="AJB2481" s="121"/>
      <c r="AJC2481" s="121"/>
      <c r="AJD2481" s="121"/>
      <c r="AJE2481" s="121"/>
      <c r="AJF2481" s="121"/>
      <c r="AJG2481" s="121"/>
      <c r="AJH2481" s="121"/>
      <c r="AJI2481" s="121"/>
      <c r="AJJ2481" s="121"/>
      <c r="AJK2481" s="121"/>
      <c r="AJL2481" s="121"/>
      <c r="AJM2481" s="121"/>
      <c r="AJN2481" s="121"/>
      <c r="AJO2481" s="121"/>
      <c r="AJP2481" s="121"/>
      <c r="AJQ2481" s="121"/>
      <c r="AJR2481" s="121"/>
      <c r="AJS2481" s="121"/>
      <c r="AJT2481" s="121"/>
      <c r="AJU2481" s="121"/>
      <c r="AJV2481" s="121"/>
      <c r="AJW2481" s="121"/>
      <c r="AJX2481" s="121"/>
      <c r="AJY2481" s="121"/>
      <c r="AJZ2481" s="121"/>
      <c r="AKA2481" s="121"/>
      <c r="AKB2481" s="121"/>
      <c r="AKC2481" s="121"/>
      <c r="AKD2481" s="121"/>
      <c r="AKE2481" s="121"/>
      <c r="AKF2481" s="121"/>
      <c r="AKG2481" s="121"/>
      <c r="AKH2481" s="121"/>
      <c r="AKI2481" s="121"/>
      <c r="AKJ2481" s="121"/>
      <c r="AKK2481" s="121"/>
      <c r="AKL2481" s="121"/>
      <c r="AKM2481" s="121"/>
      <c r="AKN2481" s="121"/>
      <c r="AKO2481" s="121"/>
      <c r="AKP2481" s="121"/>
      <c r="AKQ2481" s="121"/>
      <c r="AKR2481" s="121"/>
      <c r="AKS2481" s="121"/>
      <c r="AKT2481" s="121"/>
      <c r="AKU2481" s="121"/>
      <c r="AKV2481" s="121"/>
      <c r="AKW2481" s="121"/>
      <c r="AKX2481" s="121"/>
      <c r="AKY2481" s="121"/>
      <c r="AKZ2481" s="121"/>
      <c r="ALA2481" s="121"/>
      <c r="ALB2481" s="121"/>
      <c r="ALC2481" s="121"/>
      <c r="ALD2481" s="121"/>
      <c r="ALE2481" s="121"/>
      <c r="ALF2481" s="121"/>
      <c r="ALG2481" s="121"/>
      <c r="ALH2481" s="121"/>
      <c r="ALI2481" s="121"/>
      <c r="ALJ2481" s="121"/>
      <c r="ALK2481" s="121"/>
      <c r="ALL2481" s="121"/>
      <c r="ALM2481" s="121"/>
      <c r="ALN2481" s="121"/>
      <c r="ALO2481" s="121"/>
      <c r="ALP2481" s="121"/>
      <c r="ALQ2481" s="121"/>
      <c r="ALR2481" s="121"/>
      <c r="ALS2481" s="121"/>
      <c r="ALT2481" s="121"/>
      <c r="ALU2481" s="121"/>
      <c r="ALV2481" s="121"/>
      <c r="ALW2481" s="121"/>
      <c r="ALX2481" s="121"/>
      <c r="ALY2481" s="121"/>
      <c r="ALZ2481" s="121"/>
      <c r="AMA2481" s="121"/>
      <c r="AMB2481" s="121"/>
      <c r="AMC2481" s="121"/>
      <c r="AMD2481" s="121"/>
      <c r="AME2481" s="121"/>
      <c r="AMF2481" s="121"/>
      <c r="AMG2481" s="121"/>
      <c r="AMH2481" s="121"/>
      <c r="AMI2481" s="121"/>
      <c r="AMJ2481" s="121"/>
      <c r="AMK2481" s="121"/>
    </row>
    <row r="2482" spans="1:1025" s="108" customFormat="1" ht="43.2">
      <c r="A2482" s="15">
        <v>2479</v>
      </c>
      <c r="B2482" s="16" t="s">
        <v>28</v>
      </c>
      <c r="C2482" s="274" t="s">
        <v>6089</v>
      </c>
      <c r="D2482" s="16" t="s">
        <v>6148</v>
      </c>
      <c r="E2482" s="16" t="s">
        <v>6177</v>
      </c>
      <c r="F2482" s="16" t="s">
        <v>938</v>
      </c>
      <c r="G2482" s="16" t="s">
        <v>1046</v>
      </c>
      <c r="H2482" s="16" t="s">
        <v>6178</v>
      </c>
      <c r="I2482" s="16" t="s">
        <v>6179</v>
      </c>
      <c r="J2482" s="16" t="s">
        <v>5485</v>
      </c>
      <c r="K2482" s="16" t="s">
        <v>6161</v>
      </c>
      <c r="L2482" s="16" t="s">
        <v>3289</v>
      </c>
      <c r="M2482" s="286" t="s">
        <v>6162</v>
      </c>
      <c r="N2482" s="121"/>
      <c r="O2482" s="121"/>
      <c r="P2482" s="121"/>
      <c r="Q2482" s="121"/>
      <c r="R2482" s="121"/>
      <c r="S2482" s="121"/>
      <c r="T2482" s="121"/>
      <c r="U2482" s="121"/>
      <c r="V2482" s="121"/>
      <c r="W2482" s="121"/>
      <c r="X2482" s="121"/>
      <c r="Y2482" s="121"/>
      <c r="Z2482" s="121"/>
      <c r="AA2482" s="121"/>
      <c r="AB2482" s="121"/>
      <c r="AC2482" s="121"/>
      <c r="AD2482" s="121"/>
      <c r="AE2482" s="121"/>
      <c r="AF2482" s="121"/>
      <c r="AG2482" s="121"/>
      <c r="AH2482" s="121"/>
      <c r="AI2482" s="121"/>
      <c r="AJ2482" s="121"/>
      <c r="AK2482" s="121"/>
      <c r="AL2482" s="121"/>
      <c r="AM2482" s="121"/>
      <c r="AN2482" s="121"/>
      <c r="AO2482" s="121"/>
      <c r="AP2482" s="121"/>
      <c r="AQ2482" s="121"/>
      <c r="AR2482" s="121"/>
      <c r="AS2482" s="121"/>
      <c r="AT2482" s="121"/>
      <c r="AU2482" s="121"/>
      <c r="AV2482" s="121"/>
      <c r="AW2482" s="121"/>
      <c r="AX2482" s="121"/>
      <c r="AY2482" s="121"/>
      <c r="AZ2482" s="121"/>
      <c r="BA2482" s="121"/>
      <c r="BB2482" s="121"/>
      <c r="BC2482" s="121"/>
      <c r="BD2482" s="121"/>
      <c r="BE2482" s="121"/>
      <c r="BF2482" s="121"/>
      <c r="BG2482" s="121"/>
      <c r="BH2482" s="121"/>
      <c r="BI2482" s="121"/>
      <c r="BJ2482" s="121"/>
      <c r="BK2482" s="121"/>
      <c r="BL2482" s="121"/>
      <c r="BM2482" s="121"/>
      <c r="BN2482" s="121"/>
      <c r="BO2482" s="121"/>
      <c r="BP2482" s="121"/>
      <c r="BQ2482" s="121"/>
      <c r="BR2482" s="121"/>
      <c r="BS2482" s="121"/>
      <c r="BT2482" s="121"/>
      <c r="BU2482" s="121"/>
      <c r="BV2482" s="121"/>
      <c r="BW2482" s="121"/>
      <c r="BX2482" s="121"/>
      <c r="BY2482" s="121"/>
      <c r="BZ2482" s="121"/>
      <c r="CA2482" s="121"/>
      <c r="CB2482" s="121"/>
      <c r="CC2482" s="121"/>
      <c r="CD2482" s="121"/>
      <c r="CE2482" s="121"/>
      <c r="CF2482" s="121"/>
      <c r="CG2482" s="121"/>
      <c r="CH2482" s="121"/>
      <c r="CI2482" s="121"/>
      <c r="CJ2482" s="121"/>
      <c r="CK2482" s="121"/>
      <c r="CL2482" s="121"/>
      <c r="CM2482" s="121"/>
      <c r="CN2482" s="121"/>
      <c r="CO2482" s="121"/>
      <c r="CP2482" s="121"/>
      <c r="CQ2482" s="121"/>
      <c r="CR2482" s="121"/>
      <c r="CS2482" s="121"/>
      <c r="CT2482" s="121"/>
      <c r="CU2482" s="121"/>
      <c r="CV2482" s="121"/>
      <c r="CW2482" s="121"/>
      <c r="CX2482" s="121"/>
      <c r="CY2482" s="121"/>
      <c r="CZ2482" s="121"/>
      <c r="DA2482" s="121"/>
      <c r="DB2482" s="121"/>
      <c r="DC2482" s="121"/>
      <c r="DD2482" s="121"/>
      <c r="DE2482" s="121"/>
      <c r="DF2482" s="121"/>
      <c r="DG2482" s="121"/>
      <c r="DH2482" s="121"/>
      <c r="DI2482" s="121"/>
      <c r="DJ2482" s="121"/>
      <c r="DK2482" s="121"/>
      <c r="DL2482" s="121"/>
      <c r="DM2482" s="121"/>
      <c r="DN2482" s="121"/>
      <c r="DO2482" s="121"/>
      <c r="DP2482" s="121"/>
      <c r="DQ2482" s="121"/>
      <c r="DR2482" s="121"/>
      <c r="DS2482" s="121"/>
      <c r="DT2482" s="121"/>
      <c r="DU2482" s="121"/>
      <c r="DV2482" s="121"/>
      <c r="DW2482" s="121"/>
      <c r="DX2482" s="121"/>
      <c r="DY2482" s="121"/>
      <c r="DZ2482" s="121"/>
      <c r="EA2482" s="121"/>
      <c r="EB2482" s="121"/>
      <c r="EC2482" s="121"/>
      <c r="ED2482" s="121"/>
      <c r="EE2482" s="121"/>
      <c r="EF2482" s="121"/>
      <c r="EG2482" s="121"/>
      <c r="EH2482" s="121"/>
      <c r="EI2482" s="121"/>
      <c r="EJ2482" s="121"/>
      <c r="EK2482" s="121"/>
      <c r="EL2482" s="121"/>
      <c r="EM2482" s="121"/>
      <c r="EN2482" s="121"/>
      <c r="EO2482" s="121"/>
      <c r="EP2482" s="121"/>
      <c r="EQ2482" s="121"/>
      <c r="ER2482" s="121"/>
      <c r="ES2482" s="121"/>
      <c r="ET2482" s="121"/>
      <c r="EU2482" s="121"/>
      <c r="EV2482" s="121"/>
      <c r="EW2482" s="121"/>
      <c r="EX2482" s="121"/>
      <c r="EY2482" s="121"/>
      <c r="EZ2482" s="121"/>
      <c r="FA2482" s="121"/>
      <c r="FB2482" s="121"/>
      <c r="FC2482" s="121"/>
      <c r="FD2482" s="121"/>
      <c r="FE2482" s="121"/>
      <c r="FF2482" s="121"/>
      <c r="FG2482" s="121"/>
      <c r="FH2482" s="121"/>
      <c r="FI2482" s="121"/>
      <c r="FJ2482" s="121"/>
      <c r="FK2482" s="121"/>
      <c r="FL2482" s="121"/>
      <c r="FM2482" s="121"/>
      <c r="FN2482" s="121"/>
      <c r="FO2482" s="121"/>
      <c r="FP2482" s="121"/>
      <c r="FQ2482" s="121"/>
      <c r="FR2482" s="121"/>
      <c r="FS2482" s="121"/>
      <c r="FT2482" s="121"/>
      <c r="FU2482" s="121"/>
      <c r="FV2482" s="121"/>
      <c r="FW2482" s="121"/>
      <c r="FX2482" s="121"/>
      <c r="FY2482" s="121"/>
      <c r="FZ2482" s="121"/>
      <c r="GA2482" s="121"/>
      <c r="GB2482" s="121"/>
      <c r="GC2482" s="121"/>
      <c r="GD2482" s="121"/>
      <c r="GE2482" s="121"/>
      <c r="GF2482" s="121"/>
      <c r="GG2482" s="121"/>
      <c r="GH2482" s="121"/>
      <c r="GI2482" s="121"/>
      <c r="GJ2482" s="121"/>
      <c r="GK2482" s="121"/>
      <c r="GL2482" s="121"/>
      <c r="GM2482" s="121"/>
      <c r="GN2482" s="121"/>
      <c r="GO2482" s="121"/>
      <c r="GP2482" s="121"/>
      <c r="GQ2482" s="121"/>
      <c r="GR2482" s="121"/>
      <c r="GS2482" s="121"/>
      <c r="GT2482" s="121"/>
      <c r="GU2482" s="121"/>
      <c r="GV2482" s="121"/>
      <c r="GW2482" s="121"/>
      <c r="GX2482" s="121"/>
      <c r="GY2482" s="121"/>
      <c r="GZ2482" s="121"/>
      <c r="HA2482" s="121"/>
      <c r="HB2482" s="121"/>
      <c r="HC2482" s="121"/>
      <c r="HD2482" s="121"/>
      <c r="HE2482" s="121"/>
      <c r="HF2482" s="121"/>
      <c r="HG2482" s="121"/>
      <c r="HH2482" s="121"/>
      <c r="HI2482" s="121"/>
      <c r="HJ2482" s="121"/>
      <c r="HK2482" s="121"/>
      <c r="HL2482" s="121"/>
      <c r="HM2482" s="121"/>
      <c r="HN2482" s="121"/>
      <c r="HO2482" s="121"/>
      <c r="HP2482" s="121"/>
      <c r="HQ2482" s="121"/>
      <c r="HR2482" s="121"/>
      <c r="HS2482" s="121"/>
      <c r="HT2482" s="121"/>
      <c r="HU2482" s="121"/>
      <c r="HV2482" s="121"/>
      <c r="HW2482" s="121"/>
      <c r="HX2482" s="121"/>
      <c r="HY2482" s="121"/>
      <c r="HZ2482" s="121"/>
      <c r="IA2482" s="121"/>
      <c r="IB2482" s="121"/>
      <c r="IC2482" s="121"/>
      <c r="ID2482" s="121"/>
      <c r="IE2482" s="121"/>
      <c r="IF2482" s="121"/>
      <c r="IG2482" s="121"/>
      <c r="IH2482" s="121"/>
      <c r="II2482" s="121"/>
      <c r="IJ2482" s="121"/>
      <c r="IK2482" s="121"/>
      <c r="IL2482" s="121"/>
      <c r="IM2482" s="121"/>
      <c r="IN2482" s="121"/>
      <c r="IO2482" s="121"/>
      <c r="IP2482" s="121"/>
      <c r="IQ2482" s="121"/>
      <c r="IR2482" s="121"/>
      <c r="IS2482" s="121"/>
      <c r="IT2482" s="121"/>
      <c r="IU2482" s="121"/>
      <c r="IV2482" s="121"/>
      <c r="IW2482" s="121"/>
      <c r="IX2482" s="121"/>
      <c r="IY2482" s="121"/>
      <c r="IZ2482" s="121"/>
      <c r="JA2482" s="121"/>
      <c r="JB2482" s="121"/>
      <c r="JC2482" s="121"/>
      <c r="JD2482" s="121"/>
      <c r="JE2482" s="121"/>
      <c r="JF2482" s="121"/>
      <c r="JG2482" s="121"/>
      <c r="JH2482" s="121"/>
      <c r="JI2482" s="121"/>
      <c r="JJ2482" s="121"/>
      <c r="JK2482" s="121"/>
      <c r="JL2482" s="121"/>
      <c r="JM2482" s="121"/>
      <c r="JN2482" s="121"/>
      <c r="JO2482" s="121"/>
      <c r="JP2482" s="121"/>
      <c r="JQ2482" s="121"/>
      <c r="JR2482" s="121"/>
      <c r="JS2482" s="121"/>
      <c r="JT2482" s="121"/>
      <c r="JU2482" s="121"/>
      <c r="JV2482" s="121"/>
      <c r="JW2482" s="121"/>
      <c r="JX2482" s="121"/>
      <c r="JY2482" s="121"/>
      <c r="JZ2482" s="121"/>
      <c r="KA2482" s="121"/>
      <c r="KB2482" s="121"/>
      <c r="KC2482" s="121"/>
      <c r="KD2482" s="121"/>
      <c r="KE2482" s="121"/>
      <c r="KF2482" s="121"/>
      <c r="KG2482" s="121"/>
      <c r="KH2482" s="121"/>
      <c r="KI2482" s="121"/>
      <c r="KJ2482" s="121"/>
      <c r="KK2482" s="121"/>
      <c r="KL2482" s="121"/>
      <c r="KM2482" s="121"/>
      <c r="KN2482" s="121"/>
      <c r="KO2482" s="121"/>
      <c r="KP2482" s="121"/>
      <c r="KQ2482" s="121"/>
      <c r="KR2482" s="121"/>
      <c r="KS2482" s="121"/>
      <c r="KT2482" s="121"/>
      <c r="KU2482" s="121"/>
      <c r="KV2482" s="121"/>
      <c r="KW2482" s="121"/>
      <c r="KX2482" s="121"/>
      <c r="KY2482" s="121"/>
      <c r="KZ2482" s="121"/>
      <c r="LA2482" s="121"/>
      <c r="LB2482" s="121"/>
      <c r="LC2482" s="121"/>
      <c r="LD2482" s="121"/>
      <c r="LE2482" s="121"/>
      <c r="LF2482" s="121"/>
      <c r="LG2482" s="121"/>
      <c r="LH2482" s="121"/>
      <c r="LI2482" s="121"/>
      <c r="LJ2482" s="121"/>
      <c r="LK2482" s="121"/>
      <c r="LL2482" s="121"/>
      <c r="LM2482" s="121"/>
      <c r="LN2482" s="121"/>
      <c r="LO2482" s="121"/>
      <c r="LP2482" s="121"/>
      <c r="LQ2482" s="121"/>
      <c r="LR2482" s="121"/>
      <c r="LS2482" s="121"/>
      <c r="LT2482" s="121"/>
      <c r="LU2482" s="121"/>
      <c r="LV2482" s="121"/>
      <c r="LW2482" s="121"/>
      <c r="LX2482" s="121"/>
      <c r="LY2482" s="121"/>
      <c r="LZ2482" s="121"/>
      <c r="MA2482" s="121"/>
      <c r="MB2482" s="121"/>
      <c r="MC2482" s="121"/>
      <c r="MD2482" s="121"/>
      <c r="ME2482" s="121"/>
      <c r="MF2482" s="121"/>
      <c r="MG2482" s="121"/>
      <c r="MH2482" s="121"/>
      <c r="MI2482" s="121"/>
      <c r="MJ2482" s="121"/>
      <c r="MK2482" s="121"/>
      <c r="ML2482" s="121"/>
      <c r="MM2482" s="121"/>
      <c r="MN2482" s="121"/>
      <c r="MO2482" s="121"/>
      <c r="MP2482" s="121"/>
      <c r="MQ2482" s="121"/>
      <c r="MR2482" s="121"/>
      <c r="MS2482" s="121"/>
      <c r="MT2482" s="121"/>
      <c r="MU2482" s="121"/>
      <c r="MV2482" s="121"/>
      <c r="MW2482" s="121"/>
      <c r="MX2482" s="121"/>
      <c r="MY2482" s="121"/>
      <c r="MZ2482" s="121"/>
      <c r="NA2482" s="121"/>
      <c r="NB2482" s="121"/>
      <c r="NC2482" s="121"/>
      <c r="ND2482" s="121"/>
      <c r="NE2482" s="121"/>
      <c r="NF2482" s="121"/>
      <c r="NG2482" s="121"/>
      <c r="NH2482" s="121"/>
      <c r="NI2482" s="121"/>
      <c r="NJ2482" s="121"/>
      <c r="NK2482" s="121"/>
      <c r="NL2482" s="121"/>
      <c r="NM2482" s="121"/>
      <c r="NN2482" s="121"/>
      <c r="NO2482" s="121"/>
      <c r="NP2482" s="121"/>
      <c r="NQ2482" s="121"/>
      <c r="NR2482" s="121"/>
      <c r="NS2482" s="121"/>
      <c r="NT2482" s="121"/>
      <c r="NU2482" s="121"/>
      <c r="NV2482" s="121"/>
      <c r="NW2482" s="121"/>
      <c r="NX2482" s="121"/>
      <c r="NY2482" s="121"/>
      <c r="NZ2482" s="121"/>
      <c r="OA2482" s="121"/>
      <c r="OB2482" s="121"/>
      <c r="OC2482" s="121"/>
      <c r="OD2482" s="121"/>
      <c r="OE2482" s="121"/>
      <c r="OF2482" s="121"/>
      <c r="OG2482" s="121"/>
      <c r="OH2482" s="121"/>
      <c r="OI2482" s="121"/>
      <c r="OJ2482" s="121"/>
      <c r="OK2482" s="121"/>
      <c r="OL2482" s="121"/>
      <c r="OM2482" s="121"/>
      <c r="ON2482" s="121"/>
      <c r="OO2482" s="121"/>
      <c r="OP2482" s="121"/>
      <c r="OQ2482" s="121"/>
      <c r="OR2482" s="121"/>
      <c r="OS2482" s="121"/>
      <c r="OT2482" s="121"/>
      <c r="OU2482" s="121"/>
      <c r="OV2482" s="121"/>
      <c r="OW2482" s="121"/>
      <c r="OX2482" s="121"/>
      <c r="OY2482" s="121"/>
      <c r="OZ2482" s="121"/>
      <c r="PA2482" s="121"/>
      <c r="PB2482" s="121"/>
      <c r="PC2482" s="121"/>
      <c r="PD2482" s="121"/>
      <c r="PE2482" s="121"/>
      <c r="PF2482" s="121"/>
      <c r="PG2482" s="121"/>
      <c r="PH2482" s="121"/>
      <c r="PI2482" s="121"/>
      <c r="PJ2482" s="121"/>
      <c r="PK2482" s="121"/>
      <c r="PL2482" s="121"/>
      <c r="PM2482" s="121"/>
      <c r="PN2482" s="121"/>
      <c r="PO2482" s="121"/>
      <c r="PP2482" s="121"/>
      <c r="PQ2482" s="121"/>
      <c r="PR2482" s="121"/>
      <c r="PS2482" s="121"/>
      <c r="PT2482" s="121"/>
      <c r="PU2482" s="121"/>
      <c r="PV2482" s="121"/>
      <c r="PW2482" s="121"/>
      <c r="PX2482" s="121"/>
      <c r="PY2482" s="121"/>
      <c r="PZ2482" s="121"/>
      <c r="QA2482" s="121"/>
      <c r="QB2482" s="121"/>
      <c r="QC2482" s="121"/>
      <c r="QD2482" s="121"/>
      <c r="QE2482" s="121"/>
      <c r="QF2482" s="121"/>
      <c r="QG2482" s="121"/>
      <c r="QH2482" s="121"/>
      <c r="QI2482" s="121"/>
      <c r="QJ2482" s="121"/>
      <c r="QK2482" s="121"/>
      <c r="QL2482" s="121"/>
      <c r="QM2482" s="121"/>
      <c r="QN2482" s="121"/>
      <c r="QO2482" s="121"/>
      <c r="QP2482" s="121"/>
      <c r="QQ2482" s="121"/>
      <c r="QR2482" s="121"/>
      <c r="QS2482" s="121"/>
      <c r="QT2482" s="121"/>
      <c r="QU2482" s="121"/>
      <c r="QV2482" s="121"/>
      <c r="QW2482" s="121"/>
      <c r="QX2482" s="121"/>
      <c r="QY2482" s="121"/>
      <c r="QZ2482" s="121"/>
      <c r="RA2482" s="121"/>
      <c r="RB2482" s="121"/>
      <c r="RC2482" s="121"/>
      <c r="RD2482" s="121"/>
      <c r="RE2482" s="121"/>
      <c r="RF2482" s="121"/>
      <c r="RG2482" s="121"/>
      <c r="RH2482" s="121"/>
      <c r="RI2482" s="121"/>
      <c r="RJ2482" s="121"/>
      <c r="RK2482" s="121"/>
      <c r="RL2482" s="121"/>
      <c r="RM2482" s="121"/>
      <c r="RN2482" s="121"/>
      <c r="RO2482" s="121"/>
      <c r="RP2482" s="121"/>
      <c r="RQ2482" s="121"/>
      <c r="RR2482" s="121"/>
      <c r="RS2482" s="121"/>
      <c r="RT2482" s="121"/>
      <c r="RU2482" s="121"/>
      <c r="RV2482" s="121"/>
      <c r="RW2482" s="121"/>
      <c r="RX2482" s="121"/>
      <c r="RY2482" s="121"/>
      <c r="RZ2482" s="121"/>
      <c r="SA2482" s="121"/>
      <c r="SB2482" s="121"/>
      <c r="SC2482" s="121"/>
      <c r="SD2482" s="121"/>
      <c r="SE2482" s="121"/>
      <c r="SF2482" s="121"/>
      <c r="SG2482" s="121"/>
      <c r="SH2482" s="121"/>
      <c r="SI2482" s="121"/>
      <c r="SJ2482" s="121"/>
      <c r="SK2482" s="121"/>
      <c r="SL2482" s="121"/>
      <c r="SM2482" s="121"/>
      <c r="SN2482" s="121"/>
      <c r="SO2482" s="121"/>
      <c r="SP2482" s="121"/>
      <c r="SQ2482" s="121"/>
      <c r="SR2482" s="121"/>
      <c r="SS2482" s="121"/>
      <c r="ST2482" s="121"/>
      <c r="SU2482" s="121"/>
      <c r="SV2482" s="121"/>
      <c r="SW2482" s="121"/>
      <c r="SX2482" s="121"/>
      <c r="SY2482" s="121"/>
      <c r="SZ2482" s="121"/>
      <c r="TA2482" s="121"/>
      <c r="TB2482" s="121"/>
      <c r="TC2482" s="121"/>
      <c r="TD2482" s="121"/>
      <c r="TE2482" s="121"/>
      <c r="TF2482" s="121"/>
      <c r="TG2482" s="121"/>
      <c r="TH2482" s="121"/>
      <c r="TI2482" s="121"/>
      <c r="TJ2482" s="121"/>
      <c r="TK2482" s="121"/>
      <c r="TL2482" s="121"/>
      <c r="TM2482" s="121"/>
      <c r="TN2482" s="121"/>
      <c r="TO2482" s="121"/>
      <c r="TP2482" s="121"/>
      <c r="TQ2482" s="121"/>
      <c r="TR2482" s="121"/>
      <c r="TS2482" s="121"/>
      <c r="TT2482" s="121"/>
      <c r="TU2482" s="121"/>
      <c r="TV2482" s="121"/>
      <c r="TW2482" s="121"/>
      <c r="TX2482" s="121"/>
      <c r="TY2482" s="121"/>
      <c r="TZ2482" s="121"/>
      <c r="UA2482" s="121"/>
      <c r="UB2482" s="121"/>
      <c r="UC2482" s="121"/>
      <c r="UD2482" s="121"/>
      <c r="UE2482" s="121"/>
      <c r="UF2482" s="121"/>
      <c r="UG2482" s="121"/>
      <c r="UH2482" s="121"/>
      <c r="UI2482" s="121"/>
      <c r="UJ2482" s="121"/>
      <c r="UK2482" s="121"/>
      <c r="UL2482" s="121"/>
      <c r="UM2482" s="121"/>
      <c r="UN2482" s="121"/>
      <c r="UO2482" s="121"/>
      <c r="UP2482" s="121"/>
      <c r="UQ2482" s="121"/>
      <c r="UR2482" s="121"/>
      <c r="US2482" s="121"/>
      <c r="UT2482" s="121"/>
      <c r="UU2482" s="121"/>
      <c r="UV2482" s="121"/>
      <c r="UW2482" s="121"/>
      <c r="UX2482" s="121"/>
      <c r="UY2482" s="121"/>
      <c r="UZ2482" s="121"/>
      <c r="VA2482" s="121"/>
      <c r="VB2482" s="121"/>
      <c r="VC2482" s="121"/>
      <c r="VD2482" s="121"/>
      <c r="VE2482" s="121"/>
      <c r="VF2482" s="121"/>
      <c r="VG2482" s="121"/>
      <c r="VH2482" s="121"/>
      <c r="VI2482" s="121"/>
      <c r="VJ2482" s="121"/>
      <c r="VK2482" s="121"/>
      <c r="VL2482" s="121"/>
      <c r="VM2482" s="121"/>
      <c r="VN2482" s="121"/>
      <c r="VO2482" s="121"/>
      <c r="VP2482" s="121"/>
      <c r="VQ2482" s="121"/>
      <c r="VR2482" s="121"/>
      <c r="VS2482" s="121"/>
      <c r="VT2482" s="121"/>
      <c r="VU2482" s="121"/>
      <c r="VV2482" s="121"/>
      <c r="VW2482" s="121"/>
      <c r="VX2482" s="121"/>
      <c r="VY2482" s="121"/>
      <c r="VZ2482" s="121"/>
      <c r="WA2482" s="121"/>
      <c r="WB2482" s="121"/>
      <c r="WC2482" s="121"/>
      <c r="WD2482" s="121"/>
      <c r="WE2482" s="121"/>
      <c r="WF2482" s="121"/>
      <c r="WG2482" s="121"/>
      <c r="WH2482" s="121"/>
      <c r="WI2482" s="121"/>
      <c r="WJ2482" s="121"/>
      <c r="WK2482" s="121"/>
      <c r="WL2482" s="121"/>
      <c r="WM2482" s="121"/>
      <c r="WN2482" s="121"/>
      <c r="WO2482" s="121"/>
      <c r="WP2482" s="121"/>
      <c r="WQ2482" s="121"/>
      <c r="WR2482" s="121"/>
      <c r="WS2482" s="121"/>
      <c r="WT2482" s="121"/>
      <c r="WU2482" s="121"/>
      <c r="WV2482" s="121"/>
      <c r="WW2482" s="121"/>
      <c r="WX2482" s="121"/>
      <c r="WY2482" s="121"/>
      <c r="WZ2482" s="121"/>
      <c r="XA2482" s="121"/>
      <c r="XB2482" s="121"/>
      <c r="XC2482" s="121"/>
      <c r="XD2482" s="121"/>
      <c r="XE2482" s="121"/>
      <c r="XF2482" s="121"/>
      <c r="XG2482" s="121"/>
      <c r="XH2482" s="121"/>
      <c r="XI2482" s="121"/>
      <c r="XJ2482" s="121"/>
      <c r="XK2482" s="121"/>
      <c r="XL2482" s="121"/>
      <c r="XM2482" s="121"/>
      <c r="XN2482" s="121"/>
      <c r="XO2482" s="121"/>
      <c r="XP2482" s="121"/>
      <c r="XQ2482" s="121"/>
      <c r="XR2482" s="121"/>
      <c r="XS2482" s="121"/>
      <c r="XT2482" s="121"/>
      <c r="XU2482" s="121"/>
      <c r="XV2482" s="121"/>
      <c r="XW2482" s="121"/>
      <c r="XX2482" s="121"/>
      <c r="XY2482" s="121"/>
      <c r="XZ2482" s="121"/>
      <c r="YA2482" s="121"/>
      <c r="YB2482" s="121"/>
      <c r="YC2482" s="121"/>
      <c r="YD2482" s="121"/>
      <c r="YE2482" s="121"/>
      <c r="YF2482" s="121"/>
      <c r="YG2482" s="121"/>
      <c r="YH2482" s="121"/>
      <c r="YI2482" s="121"/>
      <c r="YJ2482" s="121"/>
      <c r="YK2482" s="121"/>
      <c r="YL2482" s="121"/>
      <c r="YM2482" s="121"/>
      <c r="YN2482" s="121"/>
      <c r="YO2482" s="121"/>
      <c r="YP2482" s="121"/>
      <c r="YQ2482" s="121"/>
      <c r="YR2482" s="121"/>
      <c r="YS2482" s="121"/>
      <c r="YT2482" s="121"/>
      <c r="YU2482" s="121"/>
      <c r="YV2482" s="121"/>
      <c r="YW2482" s="121"/>
      <c r="YX2482" s="121"/>
      <c r="YY2482" s="121"/>
      <c r="YZ2482" s="121"/>
      <c r="ZA2482" s="121"/>
      <c r="ZB2482" s="121"/>
      <c r="ZC2482" s="121"/>
      <c r="ZD2482" s="121"/>
      <c r="ZE2482" s="121"/>
      <c r="ZF2482" s="121"/>
      <c r="ZG2482" s="121"/>
      <c r="ZH2482" s="121"/>
      <c r="ZI2482" s="121"/>
      <c r="ZJ2482" s="121"/>
      <c r="ZK2482" s="121"/>
      <c r="ZL2482" s="121"/>
      <c r="ZM2482" s="121"/>
      <c r="ZN2482" s="121"/>
      <c r="ZO2482" s="121"/>
      <c r="ZP2482" s="121"/>
      <c r="ZQ2482" s="121"/>
      <c r="ZR2482" s="121"/>
      <c r="ZS2482" s="121"/>
      <c r="ZT2482" s="121"/>
      <c r="ZU2482" s="121"/>
      <c r="ZV2482" s="121"/>
      <c r="ZW2482" s="121"/>
      <c r="ZX2482" s="121"/>
      <c r="ZY2482" s="121"/>
      <c r="ZZ2482" s="121"/>
      <c r="AAA2482" s="121"/>
      <c r="AAB2482" s="121"/>
      <c r="AAC2482" s="121"/>
      <c r="AAD2482" s="121"/>
      <c r="AAE2482" s="121"/>
      <c r="AAF2482" s="121"/>
      <c r="AAG2482" s="121"/>
      <c r="AAH2482" s="121"/>
      <c r="AAI2482" s="121"/>
      <c r="AAJ2482" s="121"/>
      <c r="AAK2482" s="121"/>
      <c r="AAL2482" s="121"/>
      <c r="AAM2482" s="121"/>
      <c r="AAN2482" s="121"/>
      <c r="AAO2482" s="121"/>
      <c r="AAP2482" s="121"/>
      <c r="AAQ2482" s="121"/>
      <c r="AAR2482" s="121"/>
      <c r="AAS2482" s="121"/>
      <c r="AAT2482" s="121"/>
      <c r="AAU2482" s="121"/>
      <c r="AAV2482" s="121"/>
      <c r="AAW2482" s="121"/>
      <c r="AAX2482" s="121"/>
      <c r="AAY2482" s="121"/>
      <c r="AAZ2482" s="121"/>
      <c r="ABA2482" s="121"/>
      <c r="ABB2482" s="121"/>
      <c r="ABC2482" s="121"/>
      <c r="ABD2482" s="121"/>
      <c r="ABE2482" s="121"/>
      <c r="ABF2482" s="121"/>
      <c r="ABG2482" s="121"/>
      <c r="ABH2482" s="121"/>
      <c r="ABI2482" s="121"/>
      <c r="ABJ2482" s="121"/>
      <c r="ABK2482" s="121"/>
      <c r="ABL2482" s="121"/>
      <c r="ABM2482" s="121"/>
      <c r="ABN2482" s="121"/>
      <c r="ABO2482" s="121"/>
      <c r="ABP2482" s="121"/>
      <c r="ABQ2482" s="121"/>
      <c r="ABR2482" s="121"/>
      <c r="ABS2482" s="121"/>
      <c r="ABT2482" s="121"/>
      <c r="ABU2482" s="121"/>
      <c r="ABV2482" s="121"/>
      <c r="ABW2482" s="121"/>
      <c r="ABX2482" s="121"/>
      <c r="ABY2482" s="121"/>
      <c r="ABZ2482" s="121"/>
      <c r="ACA2482" s="121"/>
      <c r="ACB2482" s="121"/>
      <c r="ACC2482" s="121"/>
      <c r="ACD2482" s="121"/>
      <c r="ACE2482" s="121"/>
      <c r="ACF2482" s="121"/>
      <c r="ACG2482" s="121"/>
      <c r="ACH2482" s="121"/>
      <c r="ACI2482" s="121"/>
      <c r="ACJ2482" s="121"/>
      <c r="ACK2482" s="121"/>
      <c r="ACL2482" s="121"/>
      <c r="ACM2482" s="121"/>
      <c r="ACN2482" s="121"/>
      <c r="ACO2482" s="121"/>
      <c r="ACP2482" s="121"/>
      <c r="ACQ2482" s="121"/>
      <c r="ACR2482" s="121"/>
      <c r="ACS2482" s="121"/>
      <c r="ACT2482" s="121"/>
      <c r="ACU2482" s="121"/>
      <c r="ACV2482" s="121"/>
      <c r="ACW2482" s="121"/>
      <c r="ACX2482" s="121"/>
      <c r="ACY2482" s="121"/>
      <c r="ACZ2482" s="121"/>
      <c r="ADA2482" s="121"/>
      <c r="ADB2482" s="121"/>
      <c r="ADC2482" s="121"/>
      <c r="ADD2482" s="121"/>
      <c r="ADE2482" s="121"/>
      <c r="ADF2482" s="121"/>
      <c r="ADG2482" s="121"/>
      <c r="ADH2482" s="121"/>
      <c r="ADI2482" s="121"/>
      <c r="ADJ2482" s="121"/>
      <c r="ADK2482" s="121"/>
      <c r="ADL2482" s="121"/>
      <c r="ADM2482" s="121"/>
      <c r="ADN2482" s="121"/>
      <c r="ADO2482" s="121"/>
      <c r="ADP2482" s="121"/>
      <c r="ADQ2482" s="121"/>
      <c r="ADR2482" s="121"/>
      <c r="ADS2482" s="121"/>
      <c r="ADT2482" s="121"/>
      <c r="ADU2482" s="121"/>
      <c r="ADV2482" s="121"/>
      <c r="ADW2482" s="121"/>
      <c r="ADX2482" s="121"/>
      <c r="ADY2482" s="121"/>
      <c r="ADZ2482" s="121"/>
      <c r="AEA2482" s="121"/>
      <c r="AEB2482" s="121"/>
      <c r="AEC2482" s="121"/>
      <c r="AED2482" s="121"/>
      <c r="AEE2482" s="121"/>
      <c r="AEF2482" s="121"/>
      <c r="AEG2482" s="121"/>
      <c r="AEH2482" s="121"/>
      <c r="AEI2482" s="121"/>
      <c r="AEJ2482" s="121"/>
      <c r="AEK2482" s="121"/>
      <c r="AEL2482" s="121"/>
      <c r="AEM2482" s="121"/>
      <c r="AEN2482" s="121"/>
      <c r="AEO2482" s="121"/>
      <c r="AEP2482" s="121"/>
      <c r="AEQ2482" s="121"/>
      <c r="AER2482" s="121"/>
      <c r="AES2482" s="121"/>
      <c r="AET2482" s="121"/>
      <c r="AEU2482" s="121"/>
      <c r="AEV2482" s="121"/>
      <c r="AEW2482" s="121"/>
      <c r="AEX2482" s="121"/>
      <c r="AEY2482" s="121"/>
      <c r="AEZ2482" s="121"/>
      <c r="AFA2482" s="121"/>
      <c r="AFB2482" s="121"/>
      <c r="AFC2482" s="121"/>
      <c r="AFD2482" s="121"/>
      <c r="AFE2482" s="121"/>
      <c r="AFF2482" s="121"/>
      <c r="AFG2482" s="121"/>
      <c r="AFH2482" s="121"/>
      <c r="AFI2482" s="121"/>
      <c r="AFJ2482" s="121"/>
      <c r="AFK2482" s="121"/>
      <c r="AFL2482" s="121"/>
      <c r="AFM2482" s="121"/>
      <c r="AFN2482" s="121"/>
      <c r="AFO2482" s="121"/>
      <c r="AFP2482" s="121"/>
      <c r="AFQ2482" s="121"/>
      <c r="AFR2482" s="121"/>
      <c r="AFS2482" s="121"/>
      <c r="AFT2482" s="121"/>
      <c r="AFU2482" s="121"/>
      <c r="AFV2482" s="121"/>
      <c r="AFW2482" s="121"/>
      <c r="AFX2482" s="121"/>
      <c r="AFY2482" s="121"/>
      <c r="AFZ2482" s="121"/>
      <c r="AGA2482" s="121"/>
      <c r="AGB2482" s="121"/>
      <c r="AGC2482" s="121"/>
      <c r="AGD2482" s="121"/>
      <c r="AGE2482" s="121"/>
      <c r="AGF2482" s="121"/>
      <c r="AGG2482" s="121"/>
      <c r="AGH2482" s="121"/>
      <c r="AGI2482" s="121"/>
      <c r="AGJ2482" s="121"/>
      <c r="AGK2482" s="121"/>
      <c r="AGL2482" s="121"/>
      <c r="AGM2482" s="121"/>
      <c r="AGN2482" s="121"/>
      <c r="AGO2482" s="121"/>
      <c r="AGP2482" s="121"/>
      <c r="AGQ2482" s="121"/>
      <c r="AGR2482" s="121"/>
      <c r="AGS2482" s="121"/>
      <c r="AGT2482" s="121"/>
      <c r="AGU2482" s="121"/>
      <c r="AGV2482" s="121"/>
      <c r="AGW2482" s="121"/>
      <c r="AGX2482" s="121"/>
      <c r="AGY2482" s="121"/>
      <c r="AGZ2482" s="121"/>
      <c r="AHA2482" s="121"/>
      <c r="AHB2482" s="121"/>
      <c r="AHC2482" s="121"/>
      <c r="AHD2482" s="121"/>
      <c r="AHE2482" s="121"/>
      <c r="AHF2482" s="121"/>
      <c r="AHG2482" s="121"/>
      <c r="AHH2482" s="121"/>
      <c r="AHI2482" s="121"/>
      <c r="AHJ2482" s="121"/>
      <c r="AHK2482" s="121"/>
      <c r="AHL2482" s="121"/>
      <c r="AHM2482" s="121"/>
      <c r="AHN2482" s="121"/>
      <c r="AHO2482" s="121"/>
      <c r="AHP2482" s="121"/>
      <c r="AHQ2482" s="121"/>
      <c r="AHR2482" s="121"/>
      <c r="AHS2482" s="121"/>
      <c r="AHT2482" s="121"/>
      <c r="AHU2482" s="121"/>
      <c r="AHV2482" s="121"/>
      <c r="AHW2482" s="121"/>
      <c r="AHX2482" s="121"/>
      <c r="AHY2482" s="121"/>
      <c r="AHZ2482" s="121"/>
      <c r="AIA2482" s="121"/>
      <c r="AIB2482" s="121"/>
      <c r="AIC2482" s="121"/>
      <c r="AID2482" s="121"/>
      <c r="AIE2482" s="121"/>
      <c r="AIF2482" s="121"/>
      <c r="AIG2482" s="121"/>
      <c r="AIH2482" s="121"/>
      <c r="AII2482" s="121"/>
      <c r="AIJ2482" s="121"/>
      <c r="AIK2482" s="121"/>
      <c r="AIL2482" s="121"/>
      <c r="AIM2482" s="121"/>
      <c r="AIN2482" s="121"/>
      <c r="AIO2482" s="121"/>
      <c r="AIP2482" s="121"/>
      <c r="AIQ2482" s="121"/>
      <c r="AIR2482" s="121"/>
      <c r="AIS2482" s="121"/>
      <c r="AIT2482" s="121"/>
      <c r="AIU2482" s="121"/>
      <c r="AIV2482" s="121"/>
      <c r="AIW2482" s="121"/>
      <c r="AIX2482" s="121"/>
      <c r="AIY2482" s="121"/>
      <c r="AIZ2482" s="121"/>
      <c r="AJA2482" s="121"/>
      <c r="AJB2482" s="121"/>
      <c r="AJC2482" s="121"/>
      <c r="AJD2482" s="121"/>
      <c r="AJE2482" s="121"/>
      <c r="AJF2482" s="121"/>
      <c r="AJG2482" s="121"/>
      <c r="AJH2482" s="121"/>
      <c r="AJI2482" s="121"/>
      <c r="AJJ2482" s="121"/>
      <c r="AJK2482" s="121"/>
      <c r="AJL2482" s="121"/>
      <c r="AJM2482" s="121"/>
      <c r="AJN2482" s="121"/>
      <c r="AJO2482" s="121"/>
      <c r="AJP2482" s="121"/>
      <c r="AJQ2482" s="121"/>
      <c r="AJR2482" s="121"/>
      <c r="AJS2482" s="121"/>
      <c r="AJT2482" s="121"/>
      <c r="AJU2482" s="121"/>
      <c r="AJV2482" s="121"/>
      <c r="AJW2482" s="121"/>
      <c r="AJX2482" s="121"/>
      <c r="AJY2482" s="121"/>
      <c r="AJZ2482" s="121"/>
      <c r="AKA2482" s="121"/>
      <c r="AKB2482" s="121"/>
      <c r="AKC2482" s="121"/>
      <c r="AKD2482" s="121"/>
      <c r="AKE2482" s="121"/>
      <c r="AKF2482" s="121"/>
      <c r="AKG2482" s="121"/>
      <c r="AKH2482" s="121"/>
      <c r="AKI2482" s="121"/>
      <c r="AKJ2482" s="121"/>
      <c r="AKK2482" s="121"/>
      <c r="AKL2482" s="121"/>
      <c r="AKM2482" s="121"/>
      <c r="AKN2482" s="121"/>
      <c r="AKO2482" s="121"/>
      <c r="AKP2482" s="121"/>
      <c r="AKQ2482" s="121"/>
      <c r="AKR2482" s="121"/>
      <c r="AKS2482" s="121"/>
      <c r="AKT2482" s="121"/>
      <c r="AKU2482" s="121"/>
      <c r="AKV2482" s="121"/>
      <c r="AKW2482" s="121"/>
      <c r="AKX2482" s="121"/>
      <c r="AKY2482" s="121"/>
      <c r="AKZ2482" s="121"/>
      <c r="ALA2482" s="121"/>
      <c r="ALB2482" s="121"/>
      <c r="ALC2482" s="121"/>
      <c r="ALD2482" s="121"/>
      <c r="ALE2482" s="121"/>
      <c r="ALF2482" s="121"/>
      <c r="ALG2482" s="121"/>
      <c r="ALH2482" s="121"/>
      <c r="ALI2482" s="121"/>
      <c r="ALJ2482" s="121"/>
      <c r="ALK2482" s="121"/>
      <c r="ALL2482" s="121"/>
      <c r="ALM2482" s="121"/>
      <c r="ALN2482" s="121"/>
      <c r="ALO2482" s="121"/>
      <c r="ALP2482" s="121"/>
      <c r="ALQ2482" s="121"/>
      <c r="ALR2482" s="121"/>
      <c r="ALS2482" s="121"/>
      <c r="ALT2482" s="121"/>
      <c r="ALU2482" s="121"/>
      <c r="ALV2482" s="121"/>
      <c r="ALW2482" s="121"/>
      <c r="ALX2482" s="121"/>
      <c r="ALY2482" s="121"/>
      <c r="ALZ2482" s="121"/>
      <c r="AMA2482" s="121"/>
      <c r="AMB2482" s="121"/>
      <c r="AMC2482" s="121"/>
      <c r="AMD2482" s="121"/>
      <c r="AME2482" s="121"/>
      <c r="AMF2482" s="121"/>
      <c r="AMG2482" s="121"/>
      <c r="AMH2482" s="121"/>
      <c r="AMI2482" s="121"/>
      <c r="AMJ2482" s="121"/>
      <c r="AMK2482" s="121"/>
    </row>
    <row r="2483" spans="1:1025" s="108" customFormat="1" ht="43.2">
      <c r="A2483" s="15">
        <v>2480</v>
      </c>
      <c r="B2483" s="16" t="s">
        <v>26</v>
      </c>
      <c r="C2483" s="274" t="s">
        <v>6089</v>
      </c>
      <c r="D2483" s="16" t="s">
        <v>6148</v>
      </c>
      <c r="E2483" s="16" t="s">
        <v>6180</v>
      </c>
      <c r="F2483" s="16" t="s">
        <v>938</v>
      </c>
      <c r="G2483" s="16" t="s">
        <v>1040</v>
      </c>
      <c r="H2483" s="16" t="s">
        <v>6181</v>
      </c>
      <c r="I2483" s="16" t="s">
        <v>6150</v>
      </c>
      <c r="J2483" s="16" t="s">
        <v>5485</v>
      </c>
      <c r="K2483" s="16" t="s">
        <v>6151</v>
      </c>
      <c r="L2483" s="16" t="s">
        <v>6152</v>
      </c>
      <c r="M2483" s="286" t="s">
        <v>6153</v>
      </c>
      <c r="N2483" s="121"/>
      <c r="O2483" s="121"/>
      <c r="P2483" s="121"/>
      <c r="Q2483" s="121"/>
      <c r="R2483" s="121"/>
      <c r="S2483" s="121"/>
      <c r="T2483" s="121"/>
      <c r="U2483" s="121"/>
      <c r="V2483" s="121"/>
      <c r="W2483" s="121"/>
      <c r="X2483" s="121"/>
      <c r="Y2483" s="121"/>
      <c r="Z2483" s="121"/>
      <c r="AA2483" s="121"/>
      <c r="AB2483" s="121"/>
      <c r="AC2483" s="121"/>
      <c r="AD2483" s="121"/>
      <c r="AE2483" s="121"/>
      <c r="AF2483" s="121"/>
      <c r="AG2483" s="121"/>
      <c r="AH2483" s="121"/>
      <c r="AI2483" s="121"/>
      <c r="AJ2483" s="121"/>
      <c r="AK2483" s="121"/>
      <c r="AL2483" s="121"/>
      <c r="AM2483" s="121"/>
      <c r="AN2483" s="121"/>
      <c r="AO2483" s="121"/>
      <c r="AP2483" s="121"/>
      <c r="AQ2483" s="121"/>
      <c r="AR2483" s="121"/>
      <c r="AS2483" s="121"/>
      <c r="AT2483" s="121"/>
      <c r="AU2483" s="121"/>
      <c r="AV2483" s="121"/>
      <c r="AW2483" s="121"/>
      <c r="AX2483" s="121"/>
      <c r="AY2483" s="121"/>
      <c r="AZ2483" s="121"/>
      <c r="BA2483" s="121"/>
      <c r="BB2483" s="121"/>
      <c r="BC2483" s="121"/>
      <c r="BD2483" s="121"/>
      <c r="BE2483" s="121"/>
      <c r="BF2483" s="121"/>
      <c r="BG2483" s="121"/>
      <c r="BH2483" s="121"/>
      <c r="BI2483" s="121"/>
      <c r="BJ2483" s="121"/>
      <c r="BK2483" s="121"/>
      <c r="BL2483" s="121"/>
      <c r="BM2483" s="121"/>
      <c r="BN2483" s="121"/>
      <c r="BO2483" s="121"/>
      <c r="BP2483" s="121"/>
      <c r="BQ2483" s="121"/>
      <c r="BR2483" s="121"/>
      <c r="BS2483" s="121"/>
      <c r="BT2483" s="121"/>
      <c r="BU2483" s="121"/>
      <c r="BV2483" s="121"/>
      <c r="BW2483" s="121"/>
      <c r="BX2483" s="121"/>
      <c r="BY2483" s="121"/>
      <c r="BZ2483" s="121"/>
      <c r="CA2483" s="121"/>
      <c r="CB2483" s="121"/>
      <c r="CC2483" s="121"/>
      <c r="CD2483" s="121"/>
      <c r="CE2483" s="121"/>
      <c r="CF2483" s="121"/>
      <c r="CG2483" s="121"/>
      <c r="CH2483" s="121"/>
      <c r="CI2483" s="121"/>
      <c r="CJ2483" s="121"/>
      <c r="CK2483" s="121"/>
      <c r="CL2483" s="121"/>
      <c r="CM2483" s="121"/>
      <c r="CN2483" s="121"/>
      <c r="CO2483" s="121"/>
      <c r="CP2483" s="121"/>
      <c r="CQ2483" s="121"/>
      <c r="CR2483" s="121"/>
      <c r="CS2483" s="121"/>
      <c r="CT2483" s="121"/>
      <c r="CU2483" s="121"/>
      <c r="CV2483" s="121"/>
      <c r="CW2483" s="121"/>
      <c r="CX2483" s="121"/>
      <c r="CY2483" s="121"/>
      <c r="CZ2483" s="121"/>
      <c r="DA2483" s="121"/>
      <c r="DB2483" s="121"/>
      <c r="DC2483" s="121"/>
      <c r="DD2483" s="121"/>
      <c r="DE2483" s="121"/>
      <c r="DF2483" s="121"/>
      <c r="DG2483" s="121"/>
      <c r="DH2483" s="121"/>
      <c r="DI2483" s="121"/>
      <c r="DJ2483" s="121"/>
      <c r="DK2483" s="121"/>
      <c r="DL2483" s="121"/>
      <c r="DM2483" s="121"/>
      <c r="DN2483" s="121"/>
      <c r="DO2483" s="121"/>
      <c r="DP2483" s="121"/>
      <c r="DQ2483" s="121"/>
      <c r="DR2483" s="121"/>
      <c r="DS2483" s="121"/>
      <c r="DT2483" s="121"/>
      <c r="DU2483" s="121"/>
      <c r="DV2483" s="121"/>
      <c r="DW2483" s="121"/>
      <c r="DX2483" s="121"/>
      <c r="DY2483" s="121"/>
      <c r="DZ2483" s="121"/>
      <c r="EA2483" s="121"/>
      <c r="EB2483" s="121"/>
      <c r="EC2483" s="121"/>
      <c r="ED2483" s="121"/>
      <c r="EE2483" s="121"/>
      <c r="EF2483" s="121"/>
      <c r="EG2483" s="121"/>
      <c r="EH2483" s="121"/>
      <c r="EI2483" s="121"/>
      <c r="EJ2483" s="121"/>
      <c r="EK2483" s="121"/>
      <c r="EL2483" s="121"/>
      <c r="EM2483" s="121"/>
      <c r="EN2483" s="121"/>
      <c r="EO2483" s="121"/>
      <c r="EP2483" s="121"/>
      <c r="EQ2483" s="121"/>
      <c r="ER2483" s="121"/>
      <c r="ES2483" s="121"/>
      <c r="ET2483" s="121"/>
      <c r="EU2483" s="121"/>
      <c r="EV2483" s="121"/>
      <c r="EW2483" s="121"/>
      <c r="EX2483" s="121"/>
      <c r="EY2483" s="121"/>
      <c r="EZ2483" s="121"/>
      <c r="FA2483" s="121"/>
      <c r="FB2483" s="121"/>
      <c r="FC2483" s="121"/>
      <c r="FD2483" s="121"/>
      <c r="FE2483" s="121"/>
      <c r="FF2483" s="121"/>
      <c r="FG2483" s="121"/>
      <c r="FH2483" s="121"/>
      <c r="FI2483" s="121"/>
      <c r="FJ2483" s="121"/>
      <c r="FK2483" s="121"/>
      <c r="FL2483" s="121"/>
      <c r="FM2483" s="121"/>
      <c r="FN2483" s="121"/>
      <c r="FO2483" s="121"/>
      <c r="FP2483" s="121"/>
      <c r="FQ2483" s="121"/>
      <c r="FR2483" s="121"/>
      <c r="FS2483" s="121"/>
      <c r="FT2483" s="121"/>
      <c r="FU2483" s="121"/>
      <c r="FV2483" s="121"/>
      <c r="FW2483" s="121"/>
      <c r="FX2483" s="121"/>
      <c r="FY2483" s="121"/>
      <c r="FZ2483" s="121"/>
      <c r="GA2483" s="121"/>
      <c r="GB2483" s="121"/>
      <c r="GC2483" s="121"/>
      <c r="GD2483" s="121"/>
      <c r="GE2483" s="121"/>
      <c r="GF2483" s="121"/>
      <c r="GG2483" s="121"/>
      <c r="GH2483" s="121"/>
      <c r="GI2483" s="121"/>
      <c r="GJ2483" s="121"/>
      <c r="GK2483" s="121"/>
      <c r="GL2483" s="121"/>
      <c r="GM2483" s="121"/>
      <c r="GN2483" s="121"/>
      <c r="GO2483" s="121"/>
      <c r="GP2483" s="121"/>
      <c r="GQ2483" s="121"/>
      <c r="GR2483" s="121"/>
      <c r="GS2483" s="121"/>
      <c r="GT2483" s="121"/>
      <c r="GU2483" s="121"/>
      <c r="GV2483" s="121"/>
      <c r="GW2483" s="121"/>
      <c r="GX2483" s="121"/>
      <c r="GY2483" s="121"/>
      <c r="GZ2483" s="121"/>
      <c r="HA2483" s="121"/>
      <c r="HB2483" s="121"/>
      <c r="HC2483" s="121"/>
      <c r="HD2483" s="121"/>
      <c r="HE2483" s="121"/>
      <c r="HF2483" s="121"/>
      <c r="HG2483" s="121"/>
      <c r="HH2483" s="121"/>
      <c r="HI2483" s="121"/>
      <c r="HJ2483" s="121"/>
      <c r="HK2483" s="121"/>
      <c r="HL2483" s="121"/>
      <c r="HM2483" s="121"/>
      <c r="HN2483" s="121"/>
      <c r="HO2483" s="121"/>
      <c r="HP2483" s="121"/>
      <c r="HQ2483" s="121"/>
      <c r="HR2483" s="121"/>
      <c r="HS2483" s="121"/>
      <c r="HT2483" s="121"/>
      <c r="HU2483" s="121"/>
      <c r="HV2483" s="121"/>
      <c r="HW2483" s="121"/>
      <c r="HX2483" s="121"/>
      <c r="HY2483" s="121"/>
      <c r="HZ2483" s="121"/>
      <c r="IA2483" s="121"/>
      <c r="IB2483" s="121"/>
      <c r="IC2483" s="121"/>
      <c r="ID2483" s="121"/>
      <c r="IE2483" s="121"/>
      <c r="IF2483" s="121"/>
      <c r="IG2483" s="121"/>
      <c r="IH2483" s="121"/>
      <c r="II2483" s="121"/>
      <c r="IJ2483" s="121"/>
      <c r="IK2483" s="121"/>
      <c r="IL2483" s="121"/>
      <c r="IM2483" s="121"/>
      <c r="IN2483" s="121"/>
      <c r="IO2483" s="121"/>
      <c r="IP2483" s="121"/>
      <c r="IQ2483" s="121"/>
      <c r="IR2483" s="121"/>
      <c r="IS2483" s="121"/>
      <c r="IT2483" s="121"/>
      <c r="IU2483" s="121"/>
      <c r="IV2483" s="121"/>
      <c r="IW2483" s="121"/>
      <c r="IX2483" s="121"/>
      <c r="IY2483" s="121"/>
      <c r="IZ2483" s="121"/>
      <c r="JA2483" s="121"/>
      <c r="JB2483" s="121"/>
      <c r="JC2483" s="121"/>
      <c r="JD2483" s="121"/>
      <c r="JE2483" s="121"/>
      <c r="JF2483" s="121"/>
      <c r="JG2483" s="121"/>
      <c r="JH2483" s="121"/>
      <c r="JI2483" s="121"/>
      <c r="JJ2483" s="121"/>
      <c r="JK2483" s="121"/>
      <c r="JL2483" s="121"/>
      <c r="JM2483" s="121"/>
      <c r="JN2483" s="121"/>
      <c r="JO2483" s="121"/>
      <c r="JP2483" s="121"/>
      <c r="JQ2483" s="121"/>
      <c r="JR2483" s="121"/>
      <c r="JS2483" s="121"/>
      <c r="JT2483" s="121"/>
      <c r="JU2483" s="121"/>
      <c r="JV2483" s="121"/>
      <c r="JW2483" s="121"/>
      <c r="JX2483" s="121"/>
      <c r="JY2483" s="121"/>
      <c r="JZ2483" s="121"/>
      <c r="KA2483" s="121"/>
      <c r="KB2483" s="121"/>
      <c r="KC2483" s="121"/>
      <c r="KD2483" s="121"/>
      <c r="KE2483" s="121"/>
      <c r="KF2483" s="121"/>
      <c r="KG2483" s="121"/>
      <c r="KH2483" s="121"/>
      <c r="KI2483" s="121"/>
      <c r="KJ2483" s="121"/>
      <c r="KK2483" s="121"/>
      <c r="KL2483" s="121"/>
      <c r="KM2483" s="121"/>
      <c r="KN2483" s="121"/>
      <c r="KO2483" s="121"/>
      <c r="KP2483" s="121"/>
      <c r="KQ2483" s="121"/>
      <c r="KR2483" s="121"/>
      <c r="KS2483" s="121"/>
      <c r="KT2483" s="121"/>
      <c r="KU2483" s="121"/>
      <c r="KV2483" s="121"/>
      <c r="KW2483" s="121"/>
      <c r="KX2483" s="121"/>
      <c r="KY2483" s="121"/>
      <c r="KZ2483" s="121"/>
      <c r="LA2483" s="121"/>
      <c r="LB2483" s="121"/>
      <c r="LC2483" s="121"/>
      <c r="LD2483" s="121"/>
      <c r="LE2483" s="121"/>
      <c r="LF2483" s="121"/>
      <c r="LG2483" s="121"/>
      <c r="LH2483" s="121"/>
      <c r="LI2483" s="121"/>
      <c r="LJ2483" s="121"/>
      <c r="LK2483" s="121"/>
      <c r="LL2483" s="121"/>
      <c r="LM2483" s="121"/>
      <c r="LN2483" s="121"/>
      <c r="LO2483" s="121"/>
      <c r="LP2483" s="121"/>
      <c r="LQ2483" s="121"/>
      <c r="LR2483" s="121"/>
      <c r="LS2483" s="121"/>
      <c r="LT2483" s="121"/>
      <c r="LU2483" s="121"/>
      <c r="LV2483" s="121"/>
      <c r="LW2483" s="121"/>
      <c r="LX2483" s="121"/>
      <c r="LY2483" s="121"/>
      <c r="LZ2483" s="121"/>
      <c r="MA2483" s="121"/>
      <c r="MB2483" s="121"/>
      <c r="MC2483" s="121"/>
      <c r="MD2483" s="121"/>
      <c r="ME2483" s="121"/>
      <c r="MF2483" s="121"/>
      <c r="MG2483" s="121"/>
      <c r="MH2483" s="121"/>
      <c r="MI2483" s="121"/>
      <c r="MJ2483" s="121"/>
      <c r="MK2483" s="121"/>
      <c r="ML2483" s="121"/>
      <c r="MM2483" s="121"/>
      <c r="MN2483" s="121"/>
      <c r="MO2483" s="121"/>
      <c r="MP2483" s="121"/>
      <c r="MQ2483" s="121"/>
      <c r="MR2483" s="121"/>
      <c r="MS2483" s="121"/>
      <c r="MT2483" s="121"/>
      <c r="MU2483" s="121"/>
      <c r="MV2483" s="121"/>
      <c r="MW2483" s="121"/>
      <c r="MX2483" s="121"/>
      <c r="MY2483" s="121"/>
      <c r="MZ2483" s="121"/>
      <c r="NA2483" s="121"/>
      <c r="NB2483" s="121"/>
      <c r="NC2483" s="121"/>
      <c r="ND2483" s="121"/>
      <c r="NE2483" s="121"/>
      <c r="NF2483" s="121"/>
      <c r="NG2483" s="121"/>
      <c r="NH2483" s="121"/>
      <c r="NI2483" s="121"/>
      <c r="NJ2483" s="121"/>
      <c r="NK2483" s="121"/>
      <c r="NL2483" s="121"/>
      <c r="NM2483" s="121"/>
      <c r="NN2483" s="121"/>
      <c r="NO2483" s="121"/>
      <c r="NP2483" s="121"/>
      <c r="NQ2483" s="121"/>
      <c r="NR2483" s="121"/>
      <c r="NS2483" s="121"/>
      <c r="NT2483" s="121"/>
      <c r="NU2483" s="121"/>
      <c r="NV2483" s="121"/>
      <c r="NW2483" s="121"/>
      <c r="NX2483" s="121"/>
      <c r="NY2483" s="121"/>
      <c r="NZ2483" s="121"/>
      <c r="OA2483" s="121"/>
      <c r="OB2483" s="121"/>
      <c r="OC2483" s="121"/>
      <c r="OD2483" s="121"/>
      <c r="OE2483" s="121"/>
      <c r="OF2483" s="121"/>
      <c r="OG2483" s="121"/>
      <c r="OH2483" s="121"/>
      <c r="OI2483" s="121"/>
      <c r="OJ2483" s="121"/>
      <c r="OK2483" s="121"/>
      <c r="OL2483" s="121"/>
      <c r="OM2483" s="121"/>
      <c r="ON2483" s="121"/>
      <c r="OO2483" s="121"/>
      <c r="OP2483" s="121"/>
      <c r="OQ2483" s="121"/>
      <c r="OR2483" s="121"/>
      <c r="OS2483" s="121"/>
      <c r="OT2483" s="121"/>
      <c r="OU2483" s="121"/>
      <c r="OV2483" s="121"/>
      <c r="OW2483" s="121"/>
      <c r="OX2483" s="121"/>
      <c r="OY2483" s="121"/>
      <c r="OZ2483" s="121"/>
      <c r="PA2483" s="121"/>
      <c r="PB2483" s="121"/>
      <c r="PC2483" s="121"/>
      <c r="PD2483" s="121"/>
      <c r="PE2483" s="121"/>
      <c r="PF2483" s="121"/>
      <c r="PG2483" s="121"/>
      <c r="PH2483" s="121"/>
      <c r="PI2483" s="121"/>
      <c r="PJ2483" s="121"/>
      <c r="PK2483" s="121"/>
      <c r="PL2483" s="121"/>
      <c r="PM2483" s="121"/>
      <c r="PN2483" s="121"/>
      <c r="PO2483" s="121"/>
      <c r="PP2483" s="121"/>
      <c r="PQ2483" s="121"/>
      <c r="PR2483" s="121"/>
      <c r="PS2483" s="121"/>
      <c r="PT2483" s="121"/>
      <c r="PU2483" s="121"/>
      <c r="PV2483" s="121"/>
      <c r="PW2483" s="121"/>
      <c r="PX2483" s="121"/>
      <c r="PY2483" s="121"/>
      <c r="PZ2483" s="121"/>
      <c r="QA2483" s="121"/>
      <c r="QB2483" s="121"/>
      <c r="QC2483" s="121"/>
      <c r="QD2483" s="121"/>
      <c r="QE2483" s="121"/>
      <c r="QF2483" s="121"/>
      <c r="QG2483" s="121"/>
      <c r="QH2483" s="121"/>
      <c r="QI2483" s="121"/>
      <c r="QJ2483" s="121"/>
      <c r="QK2483" s="121"/>
      <c r="QL2483" s="121"/>
      <c r="QM2483" s="121"/>
      <c r="QN2483" s="121"/>
      <c r="QO2483" s="121"/>
      <c r="QP2483" s="121"/>
      <c r="QQ2483" s="121"/>
      <c r="QR2483" s="121"/>
      <c r="QS2483" s="121"/>
      <c r="QT2483" s="121"/>
      <c r="QU2483" s="121"/>
      <c r="QV2483" s="121"/>
      <c r="QW2483" s="121"/>
      <c r="QX2483" s="121"/>
      <c r="QY2483" s="121"/>
      <c r="QZ2483" s="121"/>
      <c r="RA2483" s="121"/>
      <c r="RB2483" s="121"/>
      <c r="RC2483" s="121"/>
      <c r="RD2483" s="121"/>
      <c r="RE2483" s="121"/>
      <c r="RF2483" s="121"/>
      <c r="RG2483" s="121"/>
      <c r="RH2483" s="121"/>
      <c r="RI2483" s="121"/>
      <c r="RJ2483" s="121"/>
      <c r="RK2483" s="121"/>
      <c r="RL2483" s="121"/>
      <c r="RM2483" s="121"/>
      <c r="RN2483" s="121"/>
      <c r="RO2483" s="121"/>
      <c r="RP2483" s="121"/>
      <c r="RQ2483" s="121"/>
      <c r="RR2483" s="121"/>
      <c r="RS2483" s="121"/>
      <c r="RT2483" s="121"/>
      <c r="RU2483" s="121"/>
      <c r="RV2483" s="121"/>
      <c r="RW2483" s="121"/>
      <c r="RX2483" s="121"/>
      <c r="RY2483" s="121"/>
      <c r="RZ2483" s="121"/>
      <c r="SA2483" s="121"/>
      <c r="SB2483" s="121"/>
      <c r="SC2483" s="121"/>
      <c r="SD2483" s="121"/>
      <c r="SE2483" s="121"/>
      <c r="SF2483" s="121"/>
      <c r="SG2483" s="121"/>
      <c r="SH2483" s="121"/>
      <c r="SI2483" s="121"/>
      <c r="SJ2483" s="121"/>
      <c r="SK2483" s="121"/>
      <c r="SL2483" s="121"/>
      <c r="SM2483" s="121"/>
      <c r="SN2483" s="121"/>
      <c r="SO2483" s="121"/>
      <c r="SP2483" s="121"/>
      <c r="SQ2483" s="121"/>
      <c r="SR2483" s="121"/>
      <c r="SS2483" s="121"/>
      <c r="ST2483" s="121"/>
      <c r="SU2483" s="121"/>
      <c r="SV2483" s="121"/>
      <c r="SW2483" s="121"/>
      <c r="SX2483" s="121"/>
      <c r="SY2483" s="121"/>
      <c r="SZ2483" s="121"/>
      <c r="TA2483" s="121"/>
      <c r="TB2483" s="121"/>
      <c r="TC2483" s="121"/>
      <c r="TD2483" s="121"/>
      <c r="TE2483" s="121"/>
      <c r="TF2483" s="121"/>
      <c r="TG2483" s="121"/>
      <c r="TH2483" s="121"/>
      <c r="TI2483" s="121"/>
      <c r="TJ2483" s="121"/>
      <c r="TK2483" s="121"/>
      <c r="TL2483" s="121"/>
      <c r="TM2483" s="121"/>
      <c r="TN2483" s="121"/>
      <c r="TO2483" s="121"/>
      <c r="TP2483" s="121"/>
      <c r="TQ2483" s="121"/>
      <c r="TR2483" s="121"/>
      <c r="TS2483" s="121"/>
      <c r="TT2483" s="121"/>
      <c r="TU2483" s="121"/>
      <c r="TV2483" s="121"/>
      <c r="TW2483" s="121"/>
      <c r="TX2483" s="121"/>
      <c r="TY2483" s="121"/>
      <c r="TZ2483" s="121"/>
      <c r="UA2483" s="121"/>
      <c r="UB2483" s="121"/>
      <c r="UC2483" s="121"/>
      <c r="UD2483" s="121"/>
      <c r="UE2483" s="121"/>
      <c r="UF2483" s="121"/>
      <c r="UG2483" s="121"/>
      <c r="UH2483" s="121"/>
      <c r="UI2483" s="121"/>
      <c r="UJ2483" s="121"/>
      <c r="UK2483" s="121"/>
      <c r="UL2483" s="121"/>
      <c r="UM2483" s="121"/>
      <c r="UN2483" s="121"/>
      <c r="UO2483" s="121"/>
      <c r="UP2483" s="121"/>
      <c r="UQ2483" s="121"/>
      <c r="UR2483" s="121"/>
      <c r="US2483" s="121"/>
      <c r="UT2483" s="121"/>
      <c r="UU2483" s="121"/>
      <c r="UV2483" s="121"/>
      <c r="UW2483" s="121"/>
      <c r="UX2483" s="121"/>
      <c r="UY2483" s="121"/>
      <c r="UZ2483" s="121"/>
      <c r="VA2483" s="121"/>
      <c r="VB2483" s="121"/>
      <c r="VC2483" s="121"/>
      <c r="VD2483" s="121"/>
      <c r="VE2483" s="121"/>
      <c r="VF2483" s="121"/>
      <c r="VG2483" s="121"/>
      <c r="VH2483" s="121"/>
      <c r="VI2483" s="121"/>
      <c r="VJ2483" s="121"/>
      <c r="VK2483" s="121"/>
      <c r="VL2483" s="121"/>
      <c r="VM2483" s="121"/>
      <c r="VN2483" s="121"/>
      <c r="VO2483" s="121"/>
      <c r="VP2483" s="121"/>
      <c r="VQ2483" s="121"/>
      <c r="VR2483" s="121"/>
      <c r="VS2483" s="121"/>
      <c r="VT2483" s="121"/>
      <c r="VU2483" s="121"/>
      <c r="VV2483" s="121"/>
      <c r="VW2483" s="121"/>
      <c r="VX2483" s="121"/>
      <c r="VY2483" s="121"/>
      <c r="VZ2483" s="121"/>
      <c r="WA2483" s="121"/>
      <c r="WB2483" s="121"/>
      <c r="WC2483" s="121"/>
      <c r="WD2483" s="121"/>
      <c r="WE2483" s="121"/>
      <c r="WF2483" s="121"/>
      <c r="WG2483" s="121"/>
      <c r="WH2483" s="121"/>
      <c r="WI2483" s="121"/>
      <c r="WJ2483" s="121"/>
      <c r="WK2483" s="121"/>
      <c r="WL2483" s="121"/>
      <c r="WM2483" s="121"/>
      <c r="WN2483" s="121"/>
      <c r="WO2483" s="121"/>
      <c r="WP2483" s="121"/>
      <c r="WQ2483" s="121"/>
      <c r="WR2483" s="121"/>
      <c r="WS2483" s="121"/>
      <c r="WT2483" s="121"/>
      <c r="WU2483" s="121"/>
      <c r="WV2483" s="121"/>
      <c r="WW2483" s="121"/>
      <c r="WX2483" s="121"/>
      <c r="WY2483" s="121"/>
      <c r="WZ2483" s="121"/>
      <c r="XA2483" s="121"/>
      <c r="XB2483" s="121"/>
      <c r="XC2483" s="121"/>
      <c r="XD2483" s="121"/>
      <c r="XE2483" s="121"/>
      <c r="XF2483" s="121"/>
      <c r="XG2483" s="121"/>
      <c r="XH2483" s="121"/>
      <c r="XI2483" s="121"/>
      <c r="XJ2483" s="121"/>
      <c r="XK2483" s="121"/>
      <c r="XL2483" s="121"/>
      <c r="XM2483" s="121"/>
      <c r="XN2483" s="121"/>
      <c r="XO2483" s="121"/>
      <c r="XP2483" s="121"/>
      <c r="XQ2483" s="121"/>
      <c r="XR2483" s="121"/>
      <c r="XS2483" s="121"/>
      <c r="XT2483" s="121"/>
      <c r="XU2483" s="121"/>
      <c r="XV2483" s="121"/>
      <c r="XW2483" s="121"/>
      <c r="XX2483" s="121"/>
      <c r="XY2483" s="121"/>
      <c r="XZ2483" s="121"/>
      <c r="YA2483" s="121"/>
      <c r="YB2483" s="121"/>
      <c r="YC2483" s="121"/>
      <c r="YD2483" s="121"/>
      <c r="YE2483" s="121"/>
      <c r="YF2483" s="121"/>
      <c r="YG2483" s="121"/>
      <c r="YH2483" s="121"/>
      <c r="YI2483" s="121"/>
      <c r="YJ2483" s="121"/>
      <c r="YK2483" s="121"/>
      <c r="YL2483" s="121"/>
      <c r="YM2483" s="121"/>
      <c r="YN2483" s="121"/>
      <c r="YO2483" s="121"/>
      <c r="YP2483" s="121"/>
      <c r="YQ2483" s="121"/>
      <c r="YR2483" s="121"/>
      <c r="YS2483" s="121"/>
      <c r="YT2483" s="121"/>
      <c r="YU2483" s="121"/>
      <c r="YV2483" s="121"/>
      <c r="YW2483" s="121"/>
      <c r="YX2483" s="121"/>
      <c r="YY2483" s="121"/>
      <c r="YZ2483" s="121"/>
      <c r="ZA2483" s="121"/>
      <c r="ZB2483" s="121"/>
      <c r="ZC2483" s="121"/>
      <c r="ZD2483" s="121"/>
      <c r="ZE2483" s="121"/>
      <c r="ZF2483" s="121"/>
      <c r="ZG2483" s="121"/>
      <c r="ZH2483" s="121"/>
      <c r="ZI2483" s="121"/>
      <c r="ZJ2483" s="121"/>
      <c r="ZK2483" s="121"/>
      <c r="ZL2483" s="121"/>
      <c r="ZM2483" s="121"/>
      <c r="ZN2483" s="121"/>
      <c r="ZO2483" s="121"/>
      <c r="ZP2483" s="121"/>
      <c r="ZQ2483" s="121"/>
      <c r="ZR2483" s="121"/>
      <c r="ZS2483" s="121"/>
      <c r="ZT2483" s="121"/>
      <c r="ZU2483" s="121"/>
      <c r="ZV2483" s="121"/>
      <c r="ZW2483" s="121"/>
      <c r="ZX2483" s="121"/>
      <c r="ZY2483" s="121"/>
      <c r="ZZ2483" s="121"/>
      <c r="AAA2483" s="121"/>
      <c r="AAB2483" s="121"/>
      <c r="AAC2483" s="121"/>
      <c r="AAD2483" s="121"/>
      <c r="AAE2483" s="121"/>
      <c r="AAF2483" s="121"/>
      <c r="AAG2483" s="121"/>
      <c r="AAH2483" s="121"/>
      <c r="AAI2483" s="121"/>
      <c r="AAJ2483" s="121"/>
      <c r="AAK2483" s="121"/>
      <c r="AAL2483" s="121"/>
      <c r="AAM2483" s="121"/>
      <c r="AAN2483" s="121"/>
      <c r="AAO2483" s="121"/>
      <c r="AAP2483" s="121"/>
      <c r="AAQ2483" s="121"/>
      <c r="AAR2483" s="121"/>
      <c r="AAS2483" s="121"/>
      <c r="AAT2483" s="121"/>
      <c r="AAU2483" s="121"/>
      <c r="AAV2483" s="121"/>
      <c r="AAW2483" s="121"/>
      <c r="AAX2483" s="121"/>
      <c r="AAY2483" s="121"/>
      <c r="AAZ2483" s="121"/>
      <c r="ABA2483" s="121"/>
      <c r="ABB2483" s="121"/>
      <c r="ABC2483" s="121"/>
      <c r="ABD2483" s="121"/>
      <c r="ABE2483" s="121"/>
      <c r="ABF2483" s="121"/>
      <c r="ABG2483" s="121"/>
      <c r="ABH2483" s="121"/>
      <c r="ABI2483" s="121"/>
      <c r="ABJ2483" s="121"/>
      <c r="ABK2483" s="121"/>
      <c r="ABL2483" s="121"/>
      <c r="ABM2483" s="121"/>
      <c r="ABN2483" s="121"/>
      <c r="ABO2483" s="121"/>
      <c r="ABP2483" s="121"/>
      <c r="ABQ2483" s="121"/>
      <c r="ABR2483" s="121"/>
      <c r="ABS2483" s="121"/>
      <c r="ABT2483" s="121"/>
      <c r="ABU2483" s="121"/>
      <c r="ABV2483" s="121"/>
      <c r="ABW2483" s="121"/>
      <c r="ABX2483" s="121"/>
      <c r="ABY2483" s="121"/>
      <c r="ABZ2483" s="121"/>
      <c r="ACA2483" s="121"/>
      <c r="ACB2483" s="121"/>
      <c r="ACC2483" s="121"/>
      <c r="ACD2483" s="121"/>
      <c r="ACE2483" s="121"/>
      <c r="ACF2483" s="121"/>
      <c r="ACG2483" s="121"/>
      <c r="ACH2483" s="121"/>
      <c r="ACI2483" s="121"/>
      <c r="ACJ2483" s="121"/>
      <c r="ACK2483" s="121"/>
      <c r="ACL2483" s="121"/>
      <c r="ACM2483" s="121"/>
      <c r="ACN2483" s="121"/>
      <c r="ACO2483" s="121"/>
      <c r="ACP2483" s="121"/>
      <c r="ACQ2483" s="121"/>
      <c r="ACR2483" s="121"/>
      <c r="ACS2483" s="121"/>
      <c r="ACT2483" s="121"/>
      <c r="ACU2483" s="121"/>
      <c r="ACV2483" s="121"/>
      <c r="ACW2483" s="121"/>
      <c r="ACX2483" s="121"/>
      <c r="ACY2483" s="121"/>
      <c r="ACZ2483" s="121"/>
      <c r="ADA2483" s="121"/>
      <c r="ADB2483" s="121"/>
      <c r="ADC2483" s="121"/>
      <c r="ADD2483" s="121"/>
      <c r="ADE2483" s="121"/>
      <c r="ADF2483" s="121"/>
      <c r="ADG2483" s="121"/>
      <c r="ADH2483" s="121"/>
      <c r="ADI2483" s="121"/>
      <c r="ADJ2483" s="121"/>
      <c r="ADK2483" s="121"/>
      <c r="ADL2483" s="121"/>
      <c r="ADM2483" s="121"/>
      <c r="ADN2483" s="121"/>
      <c r="ADO2483" s="121"/>
      <c r="ADP2483" s="121"/>
      <c r="ADQ2483" s="121"/>
      <c r="ADR2483" s="121"/>
      <c r="ADS2483" s="121"/>
      <c r="ADT2483" s="121"/>
      <c r="ADU2483" s="121"/>
      <c r="ADV2483" s="121"/>
      <c r="ADW2483" s="121"/>
      <c r="ADX2483" s="121"/>
      <c r="ADY2483" s="121"/>
      <c r="ADZ2483" s="121"/>
      <c r="AEA2483" s="121"/>
      <c r="AEB2483" s="121"/>
      <c r="AEC2483" s="121"/>
      <c r="AED2483" s="121"/>
      <c r="AEE2483" s="121"/>
      <c r="AEF2483" s="121"/>
      <c r="AEG2483" s="121"/>
      <c r="AEH2483" s="121"/>
      <c r="AEI2483" s="121"/>
      <c r="AEJ2483" s="121"/>
      <c r="AEK2483" s="121"/>
      <c r="AEL2483" s="121"/>
      <c r="AEM2483" s="121"/>
      <c r="AEN2483" s="121"/>
      <c r="AEO2483" s="121"/>
      <c r="AEP2483" s="121"/>
      <c r="AEQ2483" s="121"/>
      <c r="AER2483" s="121"/>
      <c r="AES2483" s="121"/>
      <c r="AET2483" s="121"/>
      <c r="AEU2483" s="121"/>
      <c r="AEV2483" s="121"/>
      <c r="AEW2483" s="121"/>
      <c r="AEX2483" s="121"/>
      <c r="AEY2483" s="121"/>
      <c r="AEZ2483" s="121"/>
      <c r="AFA2483" s="121"/>
      <c r="AFB2483" s="121"/>
      <c r="AFC2483" s="121"/>
      <c r="AFD2483" s="121"/>
      <c r="AFE2483" s="121"/>
      <c r="AFF2483" s="121"/>
      <c r="AFG2483" s="121"/>
      <c r="AFH2483" s="121"/>
      <c r="AFI2483" s="121"/>
      <c r="AFJ2483" s="121"/>
      <c r="AFK2483" s="121"/>
      <c r="AFL2483" s="121"/>
      <c r="AFM2483" s="121"/>
      <c r="AFN2483" s="121"/>
      <c r="AFO2483" s="121"/>
      <c r="AFP2483" s="121"/>
      <c r="AFQ2483" s="121"/>
      <c r="AFR2483" s="121"/>
      <c r="AFS2483" s="121"/>
      <c r="AFT2483" s="121"/>
      <c r="AFU2483" s="121"/>
      <c r="AFV2483" s="121"/>
      <c r="AFW2483" s="121"/>
      <c r="AFX2483" s="121"/>
      <c r="AFY2483" s="121"/>
      <c r="AFZ2483" s="121"/>
      <c r="AGA2483" s="121"/>
      <c r="AGB2483" s="121"/>
      <c r="AGC2483" s="121"/>
      <c r="AGD2483" s="121"/>
      <c r="AGE2483" s="121"/>
      <c r="AGF2483" s="121"/>
      <c r="AGG2483" s="121"/>
      <c r="AGH2483" s="121"/>
      <c r="AGI2483" s="121"/>
      <c r="AGJ2483" s="121"/>
      <c r="AGK2483" s="121"/>
      <c r="AGL2483" s="121"/>
      <c r="AGM2483" s="121"/>
      <c r="AGN2483" s="121"/>
      <c r="AGO2483" s="121"/>
      <c r="AGP2483" s="121"/>
      <c r="AGQ2483" s="121"/>
      <c r="AGR2483" s="121"/>
      <c r="AGS2483" s="121"/>
      <c r="AGT2483" s="121"/>
      <c r="AGU2483" s="121"/>
      <c r="AGV2483" s="121"/>
      <c r="AGW2483" s="121"/>
      <c r="AGX2483" s="121"/>
      <c r="AGY2483" s="121"/>
      <c r="AGZ2483" s="121"/>
      <c r="AHA2483" s="121"/>
      <c r="AHB2483" s="121"/>
      <c r="AHC2483" s="121"/>
      <c r="AHD2483" s="121"/>
      <c r="AHE2483" s="121"/>
      <c r="AHF2483" s="121"/>
      <c r="AHG2483" s="121"/>
      <c r="AHH2483" s="121"/>
      <c r="AHI2483" s="121"/>
      <c r="AHJ2483" s="121"/>
      <c r="AHK2483" s="121"/>
      <c r="AHL2483" s="121"/>
      <c r="AHM2483" s="121"/>
      <c r="AHN2483" s="121"/>
      <c r="AHO2483" s="121"/>
      <c r="AHP2483" s="121"/>
      <c r="AHQ2483" s="121"/>
      <c r="AHR2483" s="121"/>
      <c r="AHS2483" s="121"/>
      <c r="AHT2483" s="121"/>
      <c r="AHU2483" s="121"/>
      <c r="AHV2483" s="121"/>
      <c r="AHW2483" s="121"/>
      <c r="AHX2483" s="121"/>
      <c r="AHY2483" s="121"/>
      <c r="AHZ2483" s="121"/>
      <c r="AIA2483" s="121"/>
      <c r="AIB2483" s="121"/>
      <c r="AIC2483" s="121"/>
      <c r="AID2483" s="121"/>
      <c r="AIE2483" s="121"/>
      <c r="AIF2483" s="121"/>
      <c r="AIG2483" s="121"/>
      <c r="AIH2483" s="121"/>
      <c r="AII2483" s="121"/>
      <c r="AIJ2483" s="121"/>
      <c r="AIK2483" s="121"/>
      <c r="AIL2483" s="121"/>
      <c r="AIM2483" s="121"/>
      <c r="AIN2483" s="121"/>
      <c r="AIO2483" s="121"/>
      <c r="AIP2483" s="121"/>
      <c r="AIQ2483" s="121"/>
      <c r="AIR2483" s="121"/>
      <c r="AIS2483" s="121"/>
      <c r="AIT2483" s="121"/>
      <c r="AIU2483" s="121"/>
      <c r="AIV2483" s="121"/>
      <c r="AIW2483" s="121"/>
      <c r="AIX2483" s="121"/>
      <c r="AIY2483" s="121"/>
      <c r="AIZ2483" s="121"/>
      <c r="AJA2483" s="121"/>
      <c r="AJB2483" s="121"/>
      <c r="AJC2483" s="121"/>
      <c r="AJD2483" s="121"/>
      <c r="AJE2483" s="121"/>
      <c r="AJF2483" s="121"/>
      <c r="AJG2483" s="121"/>
      <c r="AJH2483" s="121"/>
      <c r="AJI2483" s="121"/>
      <c r="AJJ2483" s="121"/>
      <c r="AJK2483" s="121"/>
      <c r="AJL2483" s="121"/>
      <c r="AJM2483" s="121"/>
      <c r="AJN2483" s="121"/>
      <c r="AJO2483" s="121"/>
      <c r="AJP2483" s="121"/>
      <c r="AJQ2483" s="121"/>
      <c r="AJR2483" s="121"/>
      <c r="AJS2483" s="121"/>
      <c r="AJT2483" s="121"/>
      <c r="AJU2483" s="121"/>
      <c r="AJV2483" s="121"/>
      <c r="AJW2483" s="121"/>
      <c r="AJX2483" s="121"/>
      <c r="AJY2483" s="121"/>
      <c r="AJZ2483" s="121"/>
      <c r="AKA2483" s="121"/>
      <c r="AKB2483" s="121"/>
      <c r="AKC2483" s="121"/>
      <c r="AKD2483" s="121"/>
      <c r="AKE2483" s="121"/>
      <c r="AKF2483" s="121"/>
      <c r="AKG2483" s="121"/>
      <c r="AKH2483" s="121"/>
      <c r="AKI2483" s="121"/>
      <c r="AKJ2483" s="121"/>
      <c r="AKK2483" s="121"/>
      <c r="AKL2483" s="121"/>
      <c r="AKM2483" s="121"/>
      <c r="AKN2483" s="121"/>
      <c r="AKO2483" s="121"/>
      <c r="AKP2483" s="121"/>
      <c r="AKQ2483" s="121"/>
      <c r="AKR2483" s="121"/>
      <c r="AKS2483" s="121"/>
      <c r="AKT2483" s="121"/>
      <c r="AKU2483" s="121"/>
      <c r="AKV2483" s="121"/>
      <c r="AKW2483" s="121"/>
      <c r="AKX2483" s="121"/>
      <c r="AKY2483" s="121"/>
      <c r="AKZ2483" s="121"/>
      <c r="ALA2483" s="121"/>
      <c r="ALB2483" s="121"/>
      <c r="ALC2483" s="121"/>
      <c r="ALD2483" s="121"/>
      <c r="ALE2483" s="121"/>
      <c r="ALF2483" s="121"/>
      <c r="ALG2483" s="121"/>
      <c r="ALH2483" s="121"/>
      <c r="ALI2483" s="121"/>
      <c r="ALJ2483" s="121"/>
      <c r="ALK2483" s="121"/>
      <c r="ALL2483" s="121"/>
      <c r="ALM2483" s="121"/>
      <c r="ALN2483" s="121"/>
      <c r="ALO2483" s="121"/>
      <c r="ALP2483" s="121"/>
      <c r="ALQ2483" s="121"/>
      <c r="ALR2483" s="121"/>
      <c r="ALS2483" s="121"/>
      <c r="ALT2483" s="121"/>
      <c r="ALU2483" s="121"/>
      <c r="ALV2483" s="121"/>
      <c r="ALW2483" s="121"/>
      <c r="ALX2483" s="121"/>
      <c r="ALY2483" s="121"/>
      <c r="ALZ2483" s="121"/>
      <c r="AMA2483" s="121"/>
      <c r="AMB2483" s="121"/>
      <c r="AMC2483" s="121"/>
      <c r="AMD2483" s="121"/>
      <c r="AME2483" s="121"/>
      <c r="AMF2483" s="121"/>
      <c r="AMG2483" s="121"/>
      <c r="AMH2483" s="121"/>
      <c r="AMI2483" s="121"/>
      <c r="AMJ2483" s="121"/>
      <c r="AMK2483" s="121"/>
    </row>
    <row r="2484" spans="1:1025" s="108" customFormat="1" ht="43.2">
      <c r="A2484" s="15">
        <v>2481</v>
      </c>
      <c r="B2484" s="16" t="s">
        <v>40</v>
      </c>
      <c r="C2484" s="274" t="s">
        <v>6089</v>
      </c>
      <c r="D2484" s="16" t="s">
        <v>6182</v>
      </c>
      <c r="E2484" s="16" t="s">
        <v>6183</v>
      </c>
      <c r="F2484" s="16" t="s">
        <v>938</v>
      </c>
      <c r="G2484" s="16" t="s">
        <v>1031</v>
      </c>
      <c r="H2484" s="16" t="s">
        <v>6184</v>
      </c>
      <c r="I2484" s="16" t="s">
        <v>6185</v>
      </c>
      <c r="J2484" s="16" t="s">
        <v>6186</v>
      </c>
      <c r="K2484" s="16"/>
      <c r="L2484" s="16"/>
      <c r="M2484" s="286" t="s">
        <v>6187</v>
      </c>
      <c r="N2484" s="121"/>
      <c r="O2484" s="121"/>
      <c r="P2484" s="121"/>
      <c r="Q2484" s="121"/>
      <c r="R2484" s="121"/>
      <c r="S2484" s="121"/>
      <c r="T2484" s="121"/>
      <c r="U2484" s="121"/>
      <c r="V2484" s="121"/>
      <c r="W2484" s="121"/>
      <c r="X2484" s="121"/>
      <c r="Y2484" s="121"/>
      <c r="Z2484" s="121"/>
      <c r="AA2484" s="121"/>
      <c r="AB2484" s="121"/>
      <c r="AC2484" s="121"/>
      <c r="AD2484" s="121"/>
      <c r="AE2484" s="121"/>
      <c r="AF2484" s="121"/>
      <c r="AG2484" s="121"/>
      <c r="AH2484" s="121"/>
      <c r="AI2484" s="121"/>
      <c r="AJ2484" s="121"/>
      <c r="AK2484" s="121"/>
      <c r="AL2484" s="121"/>
      <c r="AM2484" s="121"/>
      <c r="AN2484" s="121"/>
      <c r="AO2484" s="121"/>
      <c r="AP2484" s="121"/>
      <c r="AQ2484" s="121"/>
      <c r="AR2484" s="121"/>
      <c r="AS2484" s="121"/>
      <c r="AT2484" s="121"/>
      <c r="AU2484" s="121"/>
      <c r="AV2484" s="121"/>
      <c r="AW2484" s="121"/>
      <c r="AX2484" s="121"/>
      <c r="AY2484" s="121"/>
      <c r="AZ2484" s="121"/>
      <c r="BA2484" s="121"/>
      <c r="BB2484" s="121"/>
      <c r="BC2484" s="121"/>
      <c r="BD2484" s="121"/>
      <c r="BE2484" s="121"/>
      <c r="BF2484" s="121"/>
      <c r="BG2484" s="121"/>
      <c r="BH2484" s="121"/>
      <c r="BI2484" s="121"/>
      <c r="BJ2484" s="121"/>
      <c r="BK2484" s="121"/>
      <c r="BL2484" s="121"/>
      <c r="BM2484" s="121"/>
      <c r="BN2484" s="121"/>
      <c r="BO2484" s="121"/>
      <c r="BP2484" s="121"/>
      <c r="BQ2484" s="121"/>
      <c r="BR2484" s="121"/>
      <c r="BS2484" s="121"/>
      <c r="BT2484" s="121"/>
      <c r="BU2484" s="121"/>
      <c r="BV2484" s="121"/>
      <c r="BW2484" s="121"/>
      <c r="BX2484" s="121"/>
      <c r="BY2484" s="121"/>
      <c r="BZ2484" s="121"/>
      <c r="CA2484" s="121"/>
      <c r="CB2484" s="121"/>
      <c r="CC2484" s="121"/>
      <c r="CD2484" s="121"/>
      <c r="CE2484" s="121"/>
      <c r="CF2484" s="121"/>
      <c r="CG2484" s="121"/>
      <c r="CH2484" s="121"/>
      <c r="CI2484" s="121"/>
      <c r="CJ2484" s="121"/>
      <c r="CK2484" s="121"/>
      <c r="CL2484" s="121"/>
      <c r="CM2484" s="121"/>
      <c r="CN2484" s="121"/>
      <c r="CO2484" s="121"/>
      <c r="CP2484" s="121"/>
      <c r="CQ2484" s="121"/>
      <c r="CR2484" s="121"/>
      <c r="CS2484" s="121"/>
      <c r="CT2484" s="121"/>
      <c r="CU2484" s="121"/>
      <c r="CV2484" s="121"/>
      <c r="CW2484" s="121"/>
      <c r="CX2484" s="121"/>
      <c r="CY2484" s="121"/>
      <c r="CZ2484" s="121"/>
      <c r="DA2484" s="121"/>
      <c r="DB2484" s="121"/>
      <c r="DC2484" s="121"/>
      <c r="DD2484" s="121"/>
      <c r="DE2484" s="121"/>
      <c r="DF2484" s="121"/>
      <c r="DG2484" s="121"/>
      <c r="DH2484" s="121"/>
      <c r="DI2484" s="121"/>
      <c r="DJ2484" s="121"/>
      <c r="DK2484" s="121"/>
      <c r="DL2484" s="121"/>
      <c r="DM2484" s="121"/>
      <c r="DN2484" s="121"/>
      <c r="DO2484" s="121"/>
      <c r="DP2484" s="121"/>
      <c r="DQ2484" s="121"/>
      <c r="DR2484" s="121"/>
      <c r="DS2484" s="121"/>
      <c r="DT2484" s="121"/>
      <c r="DU2484" s="121"/>
      <c r="DV2484" s="121"/>
      <c r="DW2484" s="121"/>
      <c r="DX2484" s="121"/>
      <c r="DY2484" s="121"/>
      <c r="DZ2484" s="121"/>
      <c r="EA2484" s="121"/>
      <c r="EB2484" s="121"/>
      <c r="EC2484" s="121"/>
      <c r="ED2484" s="121"/>
      <c r="EE2484" s="121"/>
      <c r="EF2484" s="121"/>
      <c r="EG2484" s="121"/>
      <c r="EH2484" s="121"/>
      <c r="EI2484" s="121"/>
      <c r="EJ2484" s="121"/>
      <c r="EK2484" s="121"/>
      <c r="EL2484" s="121"/>
      <c r="EM2484" s="121"/>
      <c r="EN2484" s="121"/>
      <c r="EO2484" s="121"/>
      <c r="EP2484" s="121"/>
      <c r="EQ2484" s="121"/>
      <c r="ER2484" s="121"/>
      <c r="ES2484" s="121"/>
      <c r="ET2484" s="121"/>
      <c r="EU2484" s="121"/>
      <c r="EV2484" s="121"/>
      <c r="EW2484" s="121"/>
      <c r="EX2484" s="121"/>
      <c r="EY2484" s="121"/>
      <c r="EZ2484" s="121"/>
      <c r="FA2484" s="121"/>
      <c r="FB2484" s="121"/>
      <c r="FC2484" s="121"/>
      <c r="FD2484" s="121"/>
      <c r="FE2484" s="121"/>
      <c r="FF2484" s="121"/>
      <c r="FG2484" s="121"/>
      <c r="FH2484" s="121"/>
      <c r="FI2484" s="121"/>
      <c r="FJ2484" s="121"/>
      <c r="FK2484" s="121"/>
      <c r="FL2484" s="121"/>
      <c r="FM2484" s="121"/>
      <c r="FN2484" s="121"/>
      <c r="FO2484" s="121"/>
      <c r="FP2484" s="121"/>
      <c r="FQ2484" s="121"/>
      <c r="FR2484" s="121"/>
      <c r="FS2484" s="121"/>
      <c r="FT2484" s="121"/>
      <c r="FU2484" s="121"/>
      <c r="FV2484" s="121"/>
      <c r="FW2484" s="121"/>
      <c r="FX2484" s="121"/>
      <c r="FY2484" s="121"/>
      <c r="FZ2484" s="121"/>
      <c r="GA2484" s="121"/>
      <c r="GB2484" s="121"/>
      <c r="GC2484" s="121"/>
      <c r="GD2484" s="121"/>
      <c r="GE2484" s="121"/>
      <c r="GF2484" s="121"/>
      <c r="GG2484" s="121"/>
      <c r="GH2484" s="121"/>
      <c r="GI2484" s="121"/>
      <c r="GJ2484" s="121"/>
      <c r="GK2484" s="121"/>
      <c r="GL2484" s="121"/>
      <c r="GM2484" s="121"/>
      <c r="GN2484" s="121"/>
      <c r="GO2484" s="121"/>
      <c r="GP2484" s="121"/>
      <c r="GQ2484" s="121"/>
      <c r="GR2484" s="121"/>
      <c r="GS2484" s="121"/>
      <c r="GT2484" s="121"/>
      <c r="GU2484" s="121"/>
      <c r="GV2484" s="121"/>
      <c r="GW2484" s="121"/>
      <c r="GX2484" s="121"/>
      <c r="GY2484" s="121"/>
      <c r="GZ2484" s="121"/>
      <c r="HA2484" s="121"/>
      <c r="HB2484" s="121"/>
      <c r="HC2484" s="121"/>
      <c r="HD2484" s="121"/>
      <c r="HE2484" s="121"/>
      <c r="HF2484" s="121"/>
      <c r="HG2484" s="121"/>
      <c r="HH2484" s="121"/>
      <c r="HI2484" s="121"/>
      <c r="HJ2484" s="121"/>
      <c r="HK2484" s="121"/>
      <c r="HL2484" s="121"/>
      <c r="HM2484" s="121"/>
      <c r="HN2484" s="121"/>
      <c r="HO2484" s="121"/>
      <c r="HP2484" s="121"/>
      <c r="HQ2484" s="121"/>
      <c r="HR2484" s="121"/>
      <c r="HS2484" s="121"/>
      <c r="HT2484" s="121"/>
      <c r="HU2484" s="121"/>
      <c r="HV2484" s="121"/>
      <c r="HW2484" s="121"/>
      <c r="HX2484" s="121"/>
      <c r="HY2484" s="121"/>
      <c r="HZ2484" s="121"/>
      <c r="IA2484" s="121"/>
      <c r="IB2484" s="121"/>
      <c r="IC2484" s="121"/>
      <c r="ID2484" s="121"/>
      <c r="IE2484" s="121"/>
      <c r="IF2484" s="121"/>
      <c r="IG2484" s="121"/>
      <c r="IH2484" s="121"/>
      <c r="II2484" s="121"/>
      <c r="IJ2484" s="121"/>
      <c r="IK2484" s="121"/>
      <c r="IL2484" s="121"/>
      <c r="IM2484" s="121"/>
      <c r="IN2484" s="121"/>
      <c r="IO2484" s="121"/>
      <c r="IP2484" s="121"/>
      <c r="IQ2484" s="121"/>
      <c r="IR2484" s="121"/>
      <c r="IS2484" s="121"/>
      <c r="IT2484" s="121"/>
      <c r="IU2484" s="121"/>
      <c r="IV2484" s="121"/>
      <c r="IW2484" s="121"/>
      <c r="IX2484" s="121"/>
      <c r="IY2484" s="121"/>
      <c r="IZ2484" s="121"/>
      <c r="JA2484" s="121"/>
      <c r="JB2484" s="121"/>
      <c r="JC2484" s="121"/>
      <c r="JD2484" s="121"/>
      <c r="JE2484" s="121"/>
      <c r="JF2484" s="121"/>
      <c r="JG2484" s="121"/>
      <c r="JH2484" s="121"/>
      <c r="JI2484" s="121"/>
      <c r="JJ2484" s="121"/>
      <c r="JK2484" s="121"/>
      <c r="JL2484" s="121"/>
      <c r="JM2484" s="121"/>
      <c r="JN2484" s="121"/>
      <c r="JO2484" s="121"/>
      <c r="JP2484" s="121"/>
      <c r="JQ2484" s="121"/>
      <c r="JR2484" s="121"/>
      <c r="JS2484" s="121"/>
      <c r="JT2484" s="121"/>
      <c r="JU2484" s="121"/>
      <c r="JV2484" s="121"/>
      <c r="JW2484" s="121"/>
      <c r="JX2484" s="121"/>
      <c r="JY2484" s="121"/>
      <c r="JZ2484" s="121"/>
      <c r="KA2484" s="121"/>
      <c r="KB2484" s="121"/>
      <c r="KC2484" s="121"/>
      <c r="KD2484" s="121"/>
      <c r="KE2484" s="121"/>
      <c r="KF2484" s="121"/>
      <c r="KG2484" s="121"/>
      <c r="KH2484" s="121"/>
      <c r="KI2484" s="121"/>
      <c r="KJ2484" s="121"/>
      <c r="KK2484" s="121"/>
      <c r="KL2484" s="121"/>
      <c r="KM2484" s="121"/>
      <c r="KN2484" s="121"/>
      <c r="KO2484" s="121"/>
      <c r="KP2484" s="121"/>
      <c r="KQ2484" s="121"/>
      <c r="KR2484" s="121"/>
      <c r="KS2484" s="121"/>
      <c r="KT2484" s="121"/>
      <c r="KU2484" s="121"/>
      <c r="KV2484" s="121"/>
      <c r="KW2484" s="121"/>
      <c r="KX2484" s="121"/>
      <c r="KY2484" s="121"/>
      <c r="KZ2484" s="121"/>
      <c r="LA2484" s="121"/>
      <c r="LB2484" s="121"/>
      <c r="LC2484" s="121"/>
      <c r="LD2484" s="121"/>
      <c r="LE2484" s="121"/>
      <c r="LF2484" s="121"/>
      <c r="LG2484" s="121"/>
      <c r="LH2484" s="121"/>
      <c r="LI2484" s="121"/>
      <c r="LJ2484" s="121"/>
      <c r="LK2484" s="121"/>
      <c r="LL2484" s="121"/>
      <c r="LM2484" s="121"/>
      <c r="LN2484" s="121"/>
      <c r="LO2484" s="121"/>
      <c r="LP2484" s="121"/>
      <c r="LQ2484" s="121"/>
      <c r="LR2484" s="121"/>
      <c r="LS2484" s="121"/>
      <c r="LT2484" s="121"/>
      <c r="LU2484" s="121"/>
      <c r="LV2484" s="121"/>
      <c r="LW2484" s="121"/>
      <c r="LX2484" s="121"/>
      <c r="LY2484" s="121"/>
      <c r="LZ2484" s="121"/>
      <c r="MA2484" s="121"/>
      <c r="MB2484" s="121"/>
      <c r="MC2484" s="121"/>
      <c r="MD2484" s="121"/>
      <c r="ME2484" s="121"/>
      <c r="MF2484" s="121"/>
      <c r="MG2484" s="121"/>
      <c r="MH2484" s="121"/>
      <c r="MI2484" s="121"/>
      <c r="MJ2484" s="121"/>
      <c r="MK2484" s="121"/>
      <c r="ML2484" s="121"/>
      <c r="MM2484" s="121"/>
      <c r="MN2484" s="121"/>
      <c r="MO2484" s="121"/>
      <c r="MP2484" s="121"/>
      <c r="MQ2484" s="121"/>
      <c r="MR2484" s="121"/>
      <c r="MS2484" s="121"/>
      <c r="MT2484" s="121"/>
      <c r="MU2484" s="121"/>
      <c r="MV2484" s="121"/>
      <c r="MW2484" s="121"/>
      <c r="MX2484" s="121"/>
      <c r="MY2484" s="121"/>
      <c r="MZ2484" s="121"/>
      <c r="NA2484" s="121"/>
      <c r="NB2484" s="121"/>
      <c r="NC2484" s="121"/>
      <c r="ND2484" s="121"/>
      <c r="NE2484" s="121"/>
      <c r="NF2484" s="121"/>
      <c r="NG2484" s="121"/>
      <c r="NH2484" s="121"/>
      <c r="NI2484" s="121"/>
      <c r="NJ2484" s="121"/>
      <c r="NK2484" s="121"/>
      <c r="NL2484" s="121"/>
      <c r="NM2484" s="121"/>
      <c r="NN2484" s="121"/>
      <c r="NO2484" s="121"/>
      <c r="NP2484" s="121"/>
      <c r="NQ2484" s="121"/>
      <c r="NR2484" s="121"/>
      <c r="NS2484" s="121"/>
      <c r="NT2484" s="121"/>
      <c r="NU2484" s="121"/>
      <c r="NV2484" s="121"/>
      <c r="NW2484" s="121"/>
      <c r="NX2484" s="121"/>
      <c r="NY2484" s="121"/>
      <c r="NZ2484" s="121"/>
      <c r="OA2484" s="121"/>
      <c r="OB2484" s="121"/>
      <c r="OC2484" s="121"/>
      <c r="OD2484" s="121"/>
      <c r="OE2484" s="121"/>
      <c r="OF2484" s="121"/>
      <c r="OG2484" s="121"/>
      <c r="OH2484" s="121"/>
      <c r="OI2484" s="121"/>
      <c r="OJ2484" s="121"/>
      <c r="OK2484" s="121"/>
      <c r="OL2484" s="121"/>
      <c r="OM2484" s="121"/>
      <c r="ON2484" s="121"/>
      <c r="OO2484" s="121"/>
      <c r="OP2484" s="121"/>
      <c r="OQ2484" s="121"/>
      <c r="OR2484" s="121"/>
      <c r="OS2484" s="121"/>
      <c r="OT2484" s="121"/>
      <c r="OU2484" s="121"/>
      <c r="OV2484" s="121"/>
      <c r="OW2484" s="121"/>
      <c r="OX2484" s="121"/>
      <c r="OY2484" s="121"/>
      <c r="OZ2484" s="121"/>
      <c r="PA2484" s="121"/>
      <c r="PB2484" s="121"/>
      <c r="PC2484" s="121"/>
      <c r="PD2484" s="121"/>
      <c r="PE2484" s="121"/>
      <c r="PF2484" s="121"/>
      <c r="PG2484" s="121"/>
      <c r="PH2484" s="121"/>
      <c r="PI2484" s="121"/>
      <c r="PJ2484" s="121"/>
      <c r="PK2484" s="121"/>
      <c r="PL2484" s="121"/>
      <c r="PM2484" s="121"/>
      <c r="PN2484" s="121"/>
      <c r="PO2484" s="121"/>
      <c r="PP2484" s="121"/>
      <c r="PQ2484" s="121"/>
      <c r="PR2484" s="121"/>
      <c r="PS2484" s="121"/>
      <c r="PT2484" s="121"/>
      <c r="PU2484" s="121"/>
      <c r="PV2484" s="121"/>
      <c r="PW2484" s="121"/>
      <c r="PX2484" s="121"/>
      <c r="PY2484" s="121"/>
      <c r="PZ2484" s="121"/>
      <c r="QA2484" s="121"/>
      <c r="QB2484" s="121"/>
      <c r="QC2484" s="121"/>
      <c r="QD2484" s="121"/>
      <c r="QE2484" s="121"/>
      <c r="QF2484" s="121"/>
      <c r="QG2484" s="121"/>
      <c r="QH2484" s="121"/>
      <c r="QI2484" s="121"/>
      <c r="QJ2484" s="121"/>
      <c r="QK2484" s="121"/>
      <c r="QL2484" s="121"/>
      <c r="QM2484" s="121"/>
      <c r="QN2484" s="121"/>
      <c r="QO2484" s="121"/>
      <c r="QP2484" s="121"/>
      <c r="QQ2484" s="121"/>
      <c r="QR2484" s="121"/>
      <c r="QS2484" s="121"/>
      <c r="QT2484" s="121"/>
      <c r="QU2484" s="121"/>
      <c r="QV2484" s="121"/>
      <c r="QW2484" s="121"/>
      <c r="QX2484" s="121"/>
      <c r="QY2484" s="121"/>
      <c r="QZ2484" s="121"/>
      <c r="RA2484" s="121"/>
      <c r="RB2484" s="121"/>
      <c r="RC2484" s="121"/>
      <c r="RD2484" s="121"/>
      <c r="RE2484" s="121"/>
      <c r="RF2484" s="121"/>
      <c r="RG2484" s="121"/>
      <c r="RH2484" s="121"/>
      <c r="RI2484" s="121"/>
      <c r="RJ2484" s="121"/>
      <c r="RK2484" s="121"/>
      <c r="RL2484" s="121"/>
      <c r="RM2484" s="121"/>
      <c r="RN2484" s="121"/>
      <c r="RO2484" s="121"/>
      <c r="RP2484" s="121"/>
      <c r="RQ2484" s="121"/>
      <c r="RR2484" s="121"/>
      <c r="RS2484" s="121"/>
      <c r="RT2484" s="121"/>
      <c r="RU2484" s="121"/>
      <c r="RV2484" s="121"/>
      <c r="RW2484" s="121"/>
      <c r="RX2484" s="121"/>
      <c r="RY2484" s="121"/>
      <c r="RZ2484" s="121"/>
      <c r="SA2484" s="121"/>
      <c r="SB2484" s="121"/>
      <c r="SC2484" s="121"/>
      <c r="SD2484" s="121"/>
      <c r="SE2484" s="121"/>
      <c r="SF2484" s="121"/>
      <c r="SG2484" s="121"/>
      <c r="SH2484" s="121"/>
      <c r="SI2484" s="121"/>
      <c r="SJ2484" s="121"/>
      <c r="SK2484" s="121"/>
      <c r="SL2484" s="121"/>
      <c r="SM2484" s="121"/>
      <c r="SN2484" s="121"/>
      <c r="SO2484" s="121"/>
      <c r="SP2484" s="121"/>
      <c r="SQ2484" s="121"/>
      <c r="SR2484" s="121"/>
      <c r="SS2484" s="121"/>
      <c r="ST2484" s="121"/>
      <c r="SU2484" s="121"/>
      <c r="SV2484" s="121"/>
      <c r="SW2484" s="121"/>
      <c r="SX2484" s="121"/>
      <c r="SY2484" s="121"/>
      <c r="SZ2484" s="121"/>
      <c r="TA2484" s="121"/>
      <c r="TB2484" s="121"/>
      <c r="TC2484" s="121"/>
      <c r="TD2484" s="121"/>
      <c r="TE2484" s="121"/>
      <c r="TF2484" s="121"/>
      <c r="TG2484" s="121"/>
      <c r="TH2484" s="121"/>
      <c r="TI2484" s="121"/>
      <c r="TJ2484" s="121"/>
      <c r="TK2484" s="121"/>
      <c r="TL2484" s="121"/>
      <c r="TM2484" s="121"/>
      <c r="TN2484" s="121"/>
      <c r="TO2484" s="121"/>
      <c r="TP2484" s="121"/>
      <c r="TQ2484" s="121"/>
      <c r="TR2484" s="121"/>
      <c r="TS2484" s="121"/>
      <c r="TT2484" s="121"/>
      <c r="TU2484" s="121"/>
      <c r="TV2484" s="121"/>
      <c r="TW2484" s="121"/>
      <c r="TX2484" s="121"/>
      <c r="TY2484" s="121"/>
      <c r="TZ2484" s="121"/>
      <c r="UA2484" s="121"/>
      <c r="UB2484" s="121"/>
      <c r="UC2484" s="121"/>
      <c r="UD2484" s="121"/>
      <c r="UE2484" s="121"/>
      <c r="UF2484" s="121"/>
      <c r="UG2484" s="121"/>
      <c r="UH2484" s="121"/>
      <c r="UI2484" s="121"/>
      <c r="UJ2484" s="121"/>
      <c r="UK2484" s="121"/>
      <c r="UL2484" s="121"/>
      <c r="UM2484" s="121"/>
      <c r="UN2484" s="121"/>
      <c r="UO2484" s="121"/>
      <c r="UP2484" s="121"/>
      <c r="UQ2484" s="121"/>
      <c r="UR2484" s="121"/>
      <c r="US2484" s="121"/>
      <c r="UT2484" s="121"/>
      <c r="UU2484" s="121"/>
      <c r="UV2484" s="121"/>
      <c r="UW2484" s="121"/>
      <c r="UX2484" s="121"/>
      <c r="UY2484" s="121"/>
      <c r="UZ2484" s="121"/>
      <c r="VA2484" s="121"/>
      <c r="VB2484" s="121"/>
      <c r="VC2484" s="121"/>
      <c r="VD2484" s="121"/>
      <c r="VE2484" s="121"/>
      <c r="VF2484" s="121"/>
      <c r="VG2484" s="121"/>
      <c r="VH2484" s="121"/>
      <c r="VI2484" s="121"/>
      <c r="VJ2484" s="121"/>
      <c r="VK2484" s="121"/>
      <c r="VL2484" s="121"/>
      <c r="VM2484" s="121"/>
      <c r="VN2484" s="121"/>
      <c r="VO2484" s="121"/>
      <c r="VP2484" s="121"/>
      <c r="VQ2484" s="121"/>
      <c r="VR2484" s="121"/>
      <c r="VS2484" s="121"/>
      <c r="VT2484" s="121"/>
      <c r="VU2484" s="121"/>
      <c r="VV2484" s="121"/>
      <c r="VW2484" s="121"/>
      <c r="VX2484" s="121"/>
      <c r="VY2484" s="121"/>
      <c r="VZ2484" s="121"/>
      <c r="WA2484" s="121"/>
      <c r="WB2484" s="121"/>
      <c r="WC2484" s="121"/>
      <c r="WD2484" s="121"/>
      <c r="WE2484" s="121"/>
      <c r="WF2484" s="121"/>
      <c r="WG2484" s="121"/>
      <c r="WH2484" s="121"/>
      <c r="WI2484" s="121"/>
      <c r="WJ2484" s="121"/>
      <c r="WK2484" s="121"/>
      <c r="WL2484" s="121"/>
      <c r="WM2484" s="121"/>
      <c r="WN2484" s="121"/>
      <c r="WO2484" s="121"/>
      <c r="WP2484" s="121"/>
      <c r="WQ2484" s="121"/>
      <c r="WR2484" s="121"/>
      <c r="WS2484" s="121"/>
      <c r="WT2484" s="121"/>
      <c r="WU2484" s="121"/>
      <c r="WV2484" s="121"/>
      <c r="WW2484" s="121"/>
      <c r="WX2484" s="121"/>
      <c r="WY2484" s="121"/>
      <c r="WZ2484" s="121"/>
      <c r="XA2484" s="121"/>
      <c r="XB2484" s="121"/>
      <c r="XC2484" s="121"/>
      <c r="XD2484" s="121"/>
      <c r="XE2484" s="121"/>
      <c r="XF2484" s="121"/>
      <c r="XG2484" s="121"/>
      <c r="XH2484" s="121"/>
      <c r="XI2484" s="121"/>
      <c r="XJ2484" s="121"/>
      <c r="XK2484" s="121"/>
      <c r="XL2484" s="121"/>
      <c r="XM2484" s="121"/>
      <c r="XN2484" s="121"/>
      <c r="XO2484" s="121"/>
      <c r="XP2484" s="121"/>
      <c r="XQ2484" s="121"/>
      <c r="XR2484" s="121"/>
      <c r="XS2484" s="121"/>
      <c r="XT2484" s="121"/>
      <c r="XU2484" s="121"/>
      <c r="XV2484" s="121"/>
      <c r="XW2484" s="121"/>
      <c r="XX2484" s="121"/>
      <c r="XY2484" s="121"/>
      <c r="XZ2484" s="121"/>
      <c r="YA2484" s="121"/>
      <c r="YB2484" s="121"/>
      <c r="YC2484" s="121"/>
      <c r="YD2484" s="121"/>
      <c r="YE2484" s="121"/>
      <c r="YF2484" s="121"/>
      <c r="YG2484" s="121"/>
      <c r="YH2484" s="121"/>
      <c r="YI2484" s="121"/>
      <c r="YJ2484" s="121"/>
      <c r="YK2484" s="121"/>
      <c r="YL2484" s="121"/>
      <c r="YM2484" s="121"/>
      <c r="YN2484" s="121"/>
      <c r="YO2484" s="121"/>
      <c r="YP2484" s="121"/>
      <c r="YQ2484" s="121"/>
      <c r="YR2484" s="121"/>
      <c r="YS2484" s="121"/>
      <c r="YT2484" s="121"/>
      <c r="YU2484" s="121"/>
      <c r="YV2484" s="121"/>
      <c r="YW2484" s="121"/>
      <c r="YX2484" s="121"/>
      <c r="YY2484" s="121"/>
      <c r="YZ2484" s="121"/>
      <c r="ZA2484" s="121"/>
      <c r="ZB2484" s="121"/>
      <c r="ZC2484" s="121"/>
      <c r="ZD2484" s="121"/>
      <c r="ZE2484" s="121"/>
      <c r="ZF2484" s="121"/>
      <c r="ZG2484" s="121"/>
      <c r="ZH2484" s="121"/>
      <c r="ZI2484" s="121"/>
      <c r="ZJ2484" s="121"/>
      <c r="ZK2484" s="121"/>
      <c r="ZL2484" s="121"/>
      <c r="ZM2484" s="121"/>
      <c r="ZN2484" s="121"/>
      <c r="ZO2484" s="121"/>
      <c r="ZP2484" s="121"/>
      <c r="ZQ2484" s="121"/>
      <c r="ZR2484" s="121"/>
      <c r="ZS2484" s="121"/>
      <c r="ZT2484" s="121"/>
      <c r="ZU2484" s="121"/>
      <c r="ZV2484" s="121"/>
      <c r="ZW2484" s="121"/>
      <c r="ZX2484" s="121"/>
      <c r="ZY2484" s="121"/>
      <c r="ZZ2484" s="121"/>
      <c r="AAA2484" s="121"/>
      <c r="AAB2484" s="121"/>
      <c r="AAC2484" s="121"/>
      <c r="AAD2484" s="121"/>
      <c r="AAE2484" s="121"/>
      <c r="AAF2484" s="121"/>
      <c r="AAG2484" s="121"/>
      <c r="AAH2484" s="121"/>
      <c r="AAI2484" s="121"/>
      <c r="AAJ2484" s="121"/>
      <c r="AAK2484" s="121"/>
      <c r="AAL2484" s="121"/>
      <c r="AAM2484" s="121"/>
      <c r="AAN2484" s="121"/>
      <c r="AAO2484" s="121"/>
      <c r="AAP2484" s="121"/>
      <c r="AAQ2484" s="121"/>
      <c r="AAR2484" s="121"/>
      <c r="AAS2484" s="121"/>
      <c r="AAT2484" s="121"/>
      <c r="AAU2484" s="121"/>
      <c r="AAV2484" s="121"/>
      <c r="AAW2484" s="121"/>
      <c r="AAX2484" s="121"/>
      <c r="AAY2484" s="121"/>
      <c r="AAZ2484" s="121"/>
      <c r="ABA2484" s="121"/>
      <c r="ABB2484" s="121"/>
      <c r="ABC2484" s="121"/>
      <c r="ABD2484" s="121"/>
      <c r="ABE2484" s="121"/>
      <c r="ABF2484" s="121"/>
      <c r="ABG2484" s="121"/>
      <c r="ABH2484" s="121"/>
      <c r="ABI2484" s="121"/>
      <c r="ABJ2484" s="121"/>
      <c r="ABK2484" s="121"/>
      <c r="ABL2484" s="121"/>
      <c r="ABM2484" s="121"/>
      <c r="ABN2484" s="121"/>
      <c r="ABO2484" s="121"/>
      <c r="ABP2484" s="121"/>
      <c r="ABQ2484" s="121"/>
      <c r="ABR2484" s="121"/>
      <c r="ABS2484" s="121"/>
      <c r="ABT2484" s="121"/>
      <c r="ABU2484" s="121"/>
      <c r="ABV2484" s="121"/>
      <c r="ABW2484" s="121"/>
      <c r="ABX2484" s="121"/>
      <c r="ABY2484" s="121"/>
      <c r="ABZ2484" s="121"/>
      <c r="ACA2484" s="121"/>
      <c r="ACB2484" s="121"/>
      <c r="ACC2484" s="121"/>
      <c r="ACD2484" s="121"/>
      <c r="ACE2484" s="121"/>
      <c r="ACF2484" s="121"/>
      <c r="ACG2484" s="121"/>
      <c r="ACH2484" s="121"/>
      <c r="ACI2484" s="121"/>
      <c r="ACJ2484" s="121"/>
      <c r="ACK2484" s="121"/>
      <c r="ACL2484" s="121"/>
      <c r="ACM2484" s="121"/>
      <c r="ACN2484" s="121"/>
      <c r="ACO2484" s="121"/>
      <c r="ACP2484" s="121"/>
      <c r="ACQ2484" s="121"/>
      <c r="ACR2484" s="121"/>
      <c r="ACS2484" s="121"/>
      <c r="ACT2484" s="121"/>
      <c r="ACU2484" s="121"/>
      <c r="ACV2484" s="121"/>
      <c r="ACW2484" s="121"/>
      <c r="ACX2484" s="121"/>
      <c r="ACY2484" s="121"/>
      <c r="ACZ2484" s="121"/>
      <c r="ADA2484" s="121"/>
      <c r="ADB2484" s="121"/>
      <c r="ADC2484" s="121"/>
      <c r="ADD2484" s="121"/>
      <c r="ADE2484" s="121"/>
      <c r="ADF2484" s="121"/>
      <c r="ADG2484" s="121"/>
      <c r="ADH2484" s="121"/>
      <c r="ADI2484" s="121"/>
      <c r="ADJ2484" s="121"/>
      <c r="ADK2484" s="121"/>
      <c r="ADL2484" s="121"/>
      <c r="ADM2484" s="121"/>
      <c r="ADN2484" s="121"/>
      <c r="ADO2484" s="121"/>
      <c r="ADP2484" s="121"/>
      <c r="ADQ2484" s="121"/>
      <c r="ADR2484" s="121"/>
      <c r="ADS2484" s="121"/>
      <c r="ADT2484" s="121"/>
      <c r="ADU2484" s="121"/>
      <c r="ADV2484" s="121"/>
      <c r="ADW2484" s="121"/>
      <c r="ADX2484" s="121"/>
      <c r="ADY2484" s="121"/>
      <c r="ADZ2484" s="121"/>
      <c r="AEA2484" s="121"/>
      <c r="AEB2484" s="121"/>
      <c r="AEC2484" s="121"/>
      <c r="AED2484" s="121"/>
      <c r="AEE2484" s="121"/>
      <c r="AEF2484" s="121"/>
      <c r="AEG2484" s="121"/>
      <c r="AEH2484" s="121"/>
      <c r="AEI2484" s="121"/>
      <c r="AEJ2484" s="121"/>
      <c r="AEK2484" s="121"/>
      <c r="AEL2484" s="121"/>
      <c r="AEM2484" s="121"/>
      <c r="AEN2484" s="121"/>
      <c r="AEO2484" s="121"/>
      <c r="AEP2484" s="121"/>
      <c r="AEQ2484" s="121"/>
      <c r="AER2484" s="121"/>
      <c r="AES2484" s="121"/>
      <c r="AET2484" s="121"/>
      <c r="AEU2484" s="121"/>
      <c r="AEV2484" s="121"/>
      <c r="AEW2484" s="121"/>
      <c r="AEX2484" s="121"/>
      <c r="AEY2484" s="121"/>
      <c r="AEZ2484" s="121"/>
      <c r="AFA2484" s="121"/>
      <c r="AFB2484" s="121"/>
      <c r="AFC2484" s="121"/>
      <c r="AFD2484" s="121"/>
      <c r="AFE2484" s="121"/>
      <c r="AFF2484" s="121"/>
      <c r="AFG2484" s="121"/>
      <c r="AFH2484" s="121"/>
      <c r="AFI2484" s="121"/>
      <c r="AFJ2484" s="121"/>
      <c r="AFK2484" s="121"/>
      <c r="AFL2484" s="121"/>
      <c r="AFM2484" s="121"/>
      <c r="AFN2484" s="121"/>
      <c r="AFO2484" s="121"/>
      <c r="AFP2484" s="121"/>
      <c r="AFQ2484" s="121"/>
      <c r="AFR2484" s="121"/>
      <c r="AFS2484" s="121"/>
      <c r="AFT2484" s="121"/>
      <c r="AFU2484" s="121"/>
      <c r="AFV2484" s="121"/>
      <c r="AFW2484" s="121"/>
      <c r="AFX2484" s="121"/>
      <c r="AFY2484" s="121"/>
      <c r="AFZ2484" s="121"/>
      <c r="AGA2484" s="121"/>
      <c r="AGB2484" s="121"/>
      <c r="AGC2484" s="121"/>
      <c r="AGD2484" s="121"/>
      <c r="AGE2484" s="121"/>
      <c r="AGF2484" s="121"/>
      <c r="AGG2484" s="121"/>
      <c r="AGH2484" s="121"/>
      <c r="AGI2484" s="121"/>
      <c r="AGJ2484" s="121"/>
      <c r="AGK2484" s="121"/>
      <c r="AGL2484" s="121"/>
      <c r="AGM2484" s="121"/>
      <c r="AGN2484" s="121"/>
      <c r="AGO2484" s="121"/>
      <c r="AGP2484" s="121"/>
      <c r="AGQ2484" s="121"/>
      <c r="AGR2484" s="121"/>
      <c r="AGS2484" s="121"/>
      <c r="AGT2484" s="121"/>
      <c r="AGU2484" s="121"/>
      <c r="AGV2484" s="121"/>
      <c r="AGW2484" s="121"/>
      <c r="AGX2484" s="121"/>
      <c r="AGY2484" s="121"/>
      <c r="AGZ2484" s="121"/>
      <c r="AHA2484" s="121"/>
      <c r="AHB2484" s="121"/>
      <c r="AHC2484" s="121"/>
      <c r="AHD2484" s="121"/>
      <c r="AHE2484" s="121"/>
      <c r="AHF2484" s="121"/>
      <c r="AHG2484" s="121"/>
      <c r="AHH2484" s="121"/>
      <c r="AHI2484" s="121"/>
      <c r="AHJ2484" s="121"/>
      <c r="AHK2484" s="121"/>
      <c r="AHL2484" s="121"/>
      <c r="AHM2484" s="121"/>
      <c r="AHN2484" s="121"/>
      <c r="AHO2484" s="121"/>
      <c r="AHP2484" s="121"/>
      <c r="AHQ2484" s="121"/>
      <c r="AHR2484" s="121"/>
      <c r="AHS2484" s="121"/>
      <c r="AHT2484" s="121"/>
      <c r="AHU2484" s="121"/>
      <c r="AHV2484" s="121"/>
      <c r="AHW2484" s="121"/>
      <c r="AHX2484" s="121"/>
      <c r="AHY2484" s="121"/>
      <c r="AHZ2484" s="121"/>
      <c r="AIA2484" s="121"/>
      <c r="AIB2484" s="121"/>
      <c r="AIC2484" s="121"/>
      <c r="AID2484" s="121"/>
      <c r="AIE2484" s="121"/>
      <c r="AIF2484" s="121"/>
      <c r="AIG2484" s="121"/>
      <c r="AIH2484" s="121"/>
      <c r="AII2484" s="121"/>
      <c r="AIJ2484" s="121"/>
      <c r="AIK2484" s="121"/>
      <c r="AIL2484" s="121"/>
      <c r="AIM2484" s="121"/>
      <c r="AIN2484" s="121"/>
      <c r="AIO2484" s="121"/>
      <c r="AIP2484" s="121"/>
      <c r="AIQ2484" s="121"/>
      <c r="AIR2484" s="121"/>
      <c r="AIS2484" s="121"/>
      <c r="AIT2484" s="121"/>
      <c r="AIU2484" s="121"/>
      <c r="AIV2484" s="121"/>
      <c r="AIW2484" s="121"/>
      <c r="AIX2484" s="121"/>
      <c r="AIY2484" s="121"/>
      <c r="AIZ2484" s="121"/>
      <c r="AJA2484" s="121"/>
      <c r="AJB2484" s="121"/>
      <c r="AJC2484" s="121"/>
      <c r="AJD2484" s="121"/>
      <c r="AJE2484" s="121"/>
      <c r="AJF2484" s="121"/>
      <c r="AJG2484" s="121"/>
      <c r="AJH2484" s="121"/>
      <c r="AJI2484" s="121"/>
      <c r="AJJ2484" s="121"/>
      <c r="AJK2484" s="121"/>
      <c r="AJL2484" s="121"/>
      <c r="AJM2484" s="121"/>
      <c r="AJN2484" s="121"/>
      <c r="AJO2484" s="121"/>
      <c r="AJP2484" s="121"/>
      <c r="AJQ2484" s="121"/>
      <c r="AJR2484" s="121"/>
      <c r="AJS2484" s="121"/>
      <c r="AJT2484" s="121"/>
      <c r="AJU2484" s="121"/>
      <c r="AJV2484" s="121"/>
      <c r="AJW2484" s="121"/>
      <c r="AJX2484" s="121"/>
      <c r="AJY2484" s="121"/>
      <c r="AJZ2484" s="121"/>
      <c r="AKA2484" s="121"/>
      <c r="AKB2484" s="121"/>
      <c r="AKC2484" s="121"/>
      <c r="AKD2484" s="121"/>
      <c r="AKE2484" s="121"/>
      <c r="AKF2484" s="121"/>
      <c r="AKG2484" s="121"/>
      <c r="AKH2484" s="121"/>
      <c r="AKI2484" s="121"/>
      <c r="AKJ2484" s="121"/>
      <c r="AKK2484" s="121"/>
      <c r="AKL2484" s="121"/>
      <c r="AKM2484" s="121"/>
      <c r="AKN2484" s="121"/>
      <c r="AKO2484" s="121"/>
      <c r="AKP2484" s="121"/>
      <c r="AKQ2484" s="121"/>
      <c r="AKR2484" s="121"/>
      <c r="AKS2484" s="121"/>
      <c r="AKT2484" s="121"/>
      <c r="AKU2484" s="121"/>
      <c r="AKV2484" s="121"/>
      <c r="AKW2484" s="121"/>
      <c r="AKX2484" s="121"/>
      <c r="AKY2484" s="121"/>
      <c r="AKZ2484" s="121"/>
      <c r="ALA2484" s="121"/>
      <c r="ALB2484" s="121"/>
      <c r="ALC2484" s="121"/>
      <c r="ALD2484" s="121"/>
      <c r="ALE2484" s="121"/>
      <c r="ALF2484" s="121"/>
      <c r="ALG2484" s="121"/>
      <c r="ALH2484" s="121"/>
      <c r="ALI2484" s="121"/>
      <c r="ALJ2484" s="121"/>
      <c r="ALK2484" s="121"/>
      <c r="ALL2484" s="121"/>
      <c r="ALM2484" s="121"/>
      <c r="ALN2484" s="121"/>
      <c r="ALO2484" s="121"/>
      <c r="ALP2484" s="121"/>
      <c r="ALQ2484" s="121"/>
      <c r="ALR2484" s="121"/>
      <c r="ALS2484" s="121"/>
      <c r="ALT2484" s="121"/>
      <c r="ALU2484" s="121"/>
      <c r="ALV2484" s="121"/>
      <c r="ALW2484" s="121"/>
      <c r="ALX2484" s="121"/>
      <c r="ALY2484" s="121"/>
      <c r="ALZ2484" s="121"/>
      <c r="AMA2484" s="121"/>
      <c r="AMB2484" s="121"/>
      <c r="AMC2484" s="121"/>
      <c r="AMD2484" s="121"/>
      <c r="AME2484" s="121"/>
      <c r="AMF2484" s="121"/>
      <c r="AMG2484" s="121"/>
      <c r="AMH2484" s="121"/>
      <c r="AMI2484" s="121"/>
      <c r="AMJ2484" s="121"/>
      <c r="AMK2484" s="121"/>
    </row>
    <row r="2485" spans="1:1025" s="108" customFormat="1" ht="64.8">
      <c r="A2485" s="15">
        <v>2482</v>
      </c>
      <c r="B2485" s="16" t="s">
        <v>18</v>
      </c>
      <c r="C2485" s="274" t="s">
        <v>6089</v>
      </c>
      <c r="D2485" s="16" t="s">
        <v>6182</v>
      </c>
      <c r="E2485" s="16" t="s">
        <v>6188</v>
      </c>
      <c r="F2485" s="16" t="s">
        <v>938</v>
      </c>
      <c r="G2485" s="16" t="s">
        <v>1045</v>
      </c>
      <c r="H2485" s="62">
        <v>42232</v>
      </c>
      <c r="I2485" s="16" t="s">
        <v>6189</v>
      </c>
      <c r="J2485" s="16" t="s">
        <v>2394</v>
      </c>
      <c r="K2485" s="16"/>
      <c r="L2485" s="16"/>
      <c r="M2485" s="286" t="s">
        <v>6190</v>
      </c>
      <c r="N2485" s="121"/>
      <c r="O2485" s="121"/>
      <c r="P2485" s="121"/>
      <c r="Q2485" s="121"/>
      <c r="R2485" s="121"/>
      <c r="S2485" s="121"/>
      <c r="T2485" s="121"/>
      <c r="U2485" s="121"/>
      <c r="V2485" s="121"/>
      <c r="W2485" s="121"/>
      <c r="X2485" s="121"/>
      <c r="Y2485" s="121"/>
      <c r="Z2485" s="121"/>
      <c r="AA2485" s="121"/>
      <c r="AB2485" s="121"/>
      <c r="AC2485" s="121"/>
      <c r="AD2485" s="121"/>
      <c r="AE2485" s="121"/>
      <c r="AF2485" s="121"/>
      <c r="AG2485" s="121"/>
      <c r="AH2485" s="121"/>
      <c r="AI2485" s="121"/>
      <c r="AJ2485" s="121"/>
      <c r="AK2485" s="121"/>
      <c r="AL2485" s="121"/>
      <c r="AM2485" s="121"/>
      <c r="AN2485" s="121"/>
      <c r="AO2485" s="121"/>
      <c r="AP2485" s="121"/>
      <c r="AQ2485" s="121"/>
      <c r="AR2485" s="121"/>
      <c r="AS2485" s="121"/>
      <c r="AT2485" s="121"/>
      <c r="AU2485" s="121"/>
      <c r="AV2485" s="121"/>
      <c r="AW2485" s="121"/>
      <c r="AX2485" s="121"/>
      <c r="AY2485" s="121"/>
      <c r="AZ2485" s="121"/>
      <c r="BA2485" s="121"/>
      <c r="BB2485" s="121"/>
      <c r="BC2485" s="121"/>
      <c r="BD2485" s="121"/>
      <c r="BE2485" s="121"/>
      <c r="BF2485" s="121"/>
      <c r="BG2485" s="121"/>
      <c r="BH2485" s="121"/>
      <c r="BI2485" s="121"/>
      <c r="BJ2485" s="121"/>
      <c r="BK2485" s="121"/>
      <c r="BL2485" s="121"/>
      <c r="BM2485" s="121"/>
      <c r="BN2485" s="121"/>
      <c r="BO2485" s="121"/>
      <c r="BP2485" s="121"/>
      <c r="BQ2485" s="121"/>
      <c r="BR2485" s="121"/>
      <c r="BS2485" s="121"/>
      <c r="BT2485" s="121"/>
      <c r="BU2485" s="121"/>
      <c r="BV2485" s="121"/>
      <c r="BW2485" s="121"/>
      <c r="BX2485" s="121"/>
      <c r="BY2485" s="121"/>
      <c r="BZ2485" s="121"/>
      <c r="CA2485" s="121"/>
      <c r="CB2485" s="121"/>
      <c r="CC2485" s="121"/>
      <c r="CD2485" s="121"/>
      <c r="CE2485" s="121"/>
      <c r="CF2485" s="121"/>
      <c r="CG2485" s="121"/>
      <c r="CH2485" s="121"/>
      <c r="CI2485" s="121"/>
      <c r="CJ2485" s="121"/>
      <c r="CK2485" s="121"/>
      <c r="CL2485" s="121"/>
      <c r="CM2485" s="121"/>
      <c r="CN2485" s="121"/>
      <c r="CO2485" s="121"/>
      <c r="CP2485" s="121"/>
      <c r="CQ2485" s="121"/>
      <c r="CR2485" s="121"/>
      <c r="CS2485" s="121"/>
      <c r="CT2485" s="121"/>
      <c r="CU2485" s="121"/>
      <c r="CV2485" s="121"/>
      <c r="CW2485" s="121"/>
      <c r="CX2485" s="121"/>
      <c r="CY2485" s="121"/>
      <c r="CZ2485" s="121"/>
      <c r="DA2485" s="121"/>
      <c r="DB2485" s="121"/>
      <c r="DC2485" s="121"/>
      <c r="DD2485" s="121"/>
      <c r="DE2485" s="121"/>
      <c r="DF2485" s="121"/>
      <c r="DG2485" s="121"/>
      <c r="DH2485" s="121"/>
      <c r="DI2485" s="121"/>
      <c r="DJ2485" s="121"/>
      <c r="DK2485" s="121"/>
      <c r="DL2485" s="121"/>
      <c r="DM2485" s="121"/>
      <c r="DN2485" s="121"/>
      <c r="DO2485" s="121"/>
      <c r="DP2485" s="121"/>
      <c r="DQ2485" s="121"/>
      <c r="DR2485" s="121"/>
      <c r="DS2485" s="121"/>
      <c r="DT2485" s="121"/>
      <c r="DU2485" s="121"/>
      <c r="DV2485" s="121"/>
      <c r="DW2485" s="121"/>
      <c r="DX2485" s="121"/>
      <c r="DY2485" s="121"/>
      <c r="DZ2485" s="121"/>
      <c r="EA2485" s="121"/>
      <c r="EB2485" s="121"/>
      <c r="EC2485" s="121"/>
      <c r="ED2485" s="121"/>
      <c r="EE2485" s="121"/>
      <c r="EF2485" s="121"/>
      <c r="EG2485" s="121"/>
      <c r="EH2485" s="121"/>
      <c r="EI2485" s="121"/>
      <c r="EJ2485" s="121"/>
      <c r="EK2485" s="121"/>
      <c r="EL2485" s="121"/>
      <c r="EM2485" s="121"/>
      <c r="EN2485" s="121"/>
      <c r="EO2485" s="121"/>
      <c r="EP2485" s="121"/>
      <c r="EQ2485" s="121"/>
      <c r="ER2485" s="121"/>
      <c r="ES2485" s="121"/>
      <c r="ET2485" s="121"/>
      <c r="EU2485" s="121"/>
      <c r="EV2485" s="121"/>
      <c r="EW2485" s="121"/>
      <c r="EX2485" s="121"/>
      <c r="EY2485" s="121"/>
      <c r="EZ2485" s="121"/>
      <c r="FA2485" s="121"/>
      <c r="FB2485" s="121"/>
      <c r="FC2485" s="121"/>
      <c r="FD2485" s="121"/>
      <c r="FE2485" s="121"/>
      <c r="FF2485" s="121"/>
      <c r="FG2485" s="121"/>
      <c r="FH2485" s="121"/>
      <c r="FI2485" s="121"/>
      <c r="FJ2485" s="121"/>
      <c r="FK2485" s="121"/>
      <c r="FL2485" s="121"/>
      <c r="FM2485" s="121"/>
      <c r="FN2485" s="121"/>
      <c r="FO2485" s="121"/>
      <c r="FP2485" s="121"/>
      <c r="FQ2485" s="121"/>
      <c r="FR2485" s="121"/>
      <c r="FS2485" s="121"/>
      <c r="FT2485" s="121"/>
      <c r="FU2485" s="121"/>
      <c r="FV2485" s="121"/>
      <c r="FW2485" s="121"/>
      <c r="FX2485" s="121"/>
      <c r="FY2485" s="121"/>
      <c r="FZ2485" s="121"/>
      <c r="GA2485" s="121"/>
      <c r="GB2485" s="121"/>
      <c r="GC2485" s="121"/>
      <c r="GD2485" s="121"/>
      <c r="GE2485" s="121"/>
      <c r="GF2485" s="121"/>
      <c r="GG2485" s="121"/>
      <c r="GH2485" s="121"/>
      <c r="GI2485" s="121"/>
      <c r="GJ2485" s="121"/>
      <c r="GK2485" s="121"/>
      <c r="GL2485" s="121"/>
      <c r="GM2485" s="121"/>
      <c r="GN2485" s="121"/>
      <c r="GO2485" s="121"/>
      <c r="GP2485" s="121"/>
      <c r="GQ2485" s="121"/>
      <c r="GR2485" s="121"/>
      <c r="GS2485" s="121"/>
      <c r="GT2485" s="121"/>
      <c r="GU2485" s="121"/>
      <c r="GV2485" s="121"/>
      <c r="GW2485" s="121"/>
      <c r="GX2485" s="121"/>
      <c r="GY2485" s="121"/>
      <c r="GZ2485" s="121"/>
      <c r="HA2485" s="121"/>
      <c r="HB2485" s="121"/>
      <c r="HC2485" s="121"/>
      <c r="HD2485" s="121"/>
      <c r="HE2485" s="121"/>
      <c r="HF2485" s="121"/>
      <c r="HG2485" s="121"/>
      <c r="HH2485" s="121"/>
      <c r="HI2485" s="121"/>
      <c r="HJ2485" s="121"/>
      <c r="HK2485" s="121"/>
      <c r="HL2485" s="121"/>
      <c r="HM2485" s="121"/>
      <c r="HN2485" s="121"/>
      <c r="HO2485" s="121"/>
      <c r="HP2485" s="121"/>
      <c r="HQ2485" s="121"/>
      <c r="HR2485" s="121"/>
      <c r="HS2485" s="121"/>
      <c r="HT2485" s="121"/>
      <c r="HU2485" s="121"/>
      <c r="HV2485" s="121"/>
      <c r="HW2485" s="121"/>
      <c r="HX2485" s="121"/>
      <c r="HY2485" s="121"/>
      <c r="HZ2485" s="121"/>
      <c r="IA2485" s="121"/>
      <c r="IB2485" s="121"/>
      <c r="IC2485" s="121"/>
      <c r="ID2485" s="121"/>
      <c r="IE2485" s="121"/>
      <c r="IF2485" s="121"/>
      <c r="IG2485" s="121"/>
      <c r="IH2485" s="121"/>
      <c r="II2485" s="121"/>
      <c r="IJ2485" s="121"/>
      <c r="IK2485" s="121"/>
      <c r="IL2485" s="121"/>
      <c r="IM2485" s="121"/>
      <c r="IN2485" s="121"/>
      <c r="IO2485" s="121"/>
      <c r="IP2485" s="121"/>
      <c r="IQ2485" s="121"/>
      <c r="IR2485" s="121"/>
      <c r="IS2485" s="121"/>
      <c r="IT2485" s="121"/>
      <c r="IU2485" s="121"/>
      <c r="IV2485" s="121"/>
      <c r="IW2485" s="121"/>
      <c r="IX2485" s="121"/>
      <c r="IY2485" s="121"/>
      <c r="IZ2485" s="121"/>
      <c r="JA2485" s="121"/>
      <c r="JB2485" s="121"/>
      <c r="JC2485" s="121"/>
      <c r="JD2485" s="121"/>
      <c r="JE2485" s="121"/>
      <c r="JF2485" s="121"/>
      <c r="JG2485" s="121"/>
      <c r="JH2485" s="121"/>
      <c r="JI2485" s="121"/>
      <c r="JJ2485" s="121"/>
      <c r="JK2485" s="121"/>
      <c r="JL2485" s="121"/>
      <c r="JM2485" s="121"/>
      <c r="JN2485" s="121"/>
      <c r="JO2485" s="121"/>
      <c r="JP2485" s="121"/>
      <c r="JQ2485" s="121"/>
      <c r="JR2485" s="121"/>
      <c r="JS2485" s="121"/>
      <c r="JT2485" s="121"/>
      <c r="JU2485" s="121"/>
      <c r="JV2485" s="121"/>
      <c r="JW2485" s="121"/>
      <c r="JX2485" s="121"/>
      <c r="JY2485" s="121"/>
      <c r="JZ2485" s="121"/>
      <c r="KA2485" s="121"/>
      <c r="KB2485" s="121"/>
      <c r="KC2485" s="121"/>
      <c r="KD2485" s="121"/>
      <c r="KE2485" s="121"/>
      <c r="KF2485" s="121"/>
      <c r="KG2485" s="121"/>
      <c r="KH2485" s="121"/>
      <c r="KI2485" s="121"/>
      <c r="KJ2485" s="121"/>
      <c r="KK2485" s="121"/>
      <c r="KL2485" s="121"/>
      <c r="KM2485" s="121"/>
      <c r="KN2485" s="121"/>
      <c r="KO2485" s="121"/>
      <c r="KP2485" s="121"/>
      <c r="KQ2485" s="121"/>
      <c r="KR2485" s="121"/>
      <c r="KS2485" s="121"/>
      <c r="KT2485" s="121"/>
      <c r="KU2485" s="121"/>
      <c r="KV2485" s="121"/>
      <c r="KW2485" s="121"/>
      <c r="KX2485" s="121"/>
      <c r="KY2485" s="121"/>
      <c r="KZ2485" s="121"/>
      <c r="LA2485" s="121"/>
      <c r="LB2485" s="121"/>
      <c r="LC2485" s="121"/>
      <c r="LD2485" s="121"/>
      <c r="LE2485" s="121"/>
      <c r="LF2485" s="121"/>
      <c r="LG2485" s="121"/>
      <c r="LH2485" s="121"/>
      <c r="LI2485" s="121"/>
      <c r="LJ2485" s="121"/>
      <c r="LK2485" s="121"/>
      <c r="LL2485" s="121"/>
      <c r="LM2485" s="121"/>
      <c r="LN2485" s="121"/>
      <c r="LO2485" s="121"/>
      <c r="LP2485" s="121"/>
      <c r="LQ2485" s="121"/>
      <c r="LR2485" s="121"/>
      <c r="LS2485" s="121"/>
      <c r="LT2485" s="121"/>
      <c r="LU2485" s="121"/>
      <c r="LV2485" s="121"/>
      <c r="LW2485" s="121"/>
      <c r="LX2485" s="121"/>
      <c r="LY2485" s="121"/>
      <c r="LZ2485" s="121"/>
      <c r="MA2485" s="121"/>
      <c r="MB2485" s="121"/>
      <c r="MC2485" s="121"/>
      <c r="MD2485" s="121"/>
      <c r="ME2485" s="121"/>
      <c r="MF2485" s="121"/>
      <c r="MG2485" s="121"/>
      <c r="MH2485" s="121"/>
      <c r="MI2485" s="121"/>
      <c r="MJ2485" s="121"/>
      <c r="MK2485" s="121"/>
      <c r="ML2485" s="121"/>
      <c r="MM2485" s="121"/>
      <c r="MN2485" s="121"/>
      <c r="MO2485" s="121"/>
      <c r="MP2485" s="121"/>
      <c r="MQ2485" s="121"/>
      <c r="MR2485" s="121"/>
      <c r="MS2485" s="121"/>
      <c r="MT2485" s="121"/>
      <c r="MU2485" s="121"/>
      <c r="MV2485" s="121"/>
      <c r="MW2485" s="121"/>
      <c r="MX2485" s="121"/>
      <c r="MY2485" s="121"/>
      <c r="MZ2485" s="121"/>
      <c r="NA2485" s="121"/>
      <c r="NB2485" s="121"/>
      <c r="NC2485" s="121"/>
      <c r="ND2485" s="121"/>
      <c r="NE2485" s="121"/>
      <c r="NF2485" s="121"/>
      <c r="NG2485" s="121"/>
      <c r="NH2485" s="121"/>
      <c r="NI2485" s="121"/>
      <c r="NJ2485" s="121"/>
      <c r="NK2485" s="121"/>
      <c r="NL2485" s="121"/>
      <c r="NM2485" s="121"/>
      <c r="NN2485" s="121"/>
      <c r="NO2485" s="121"/>
      <c r="NP2485" s="121"/>
      <c r="NQ2485" s="121"/>
      <c r="NR2485" s="121"/>
      <c r="NS2485" s="121"/>
      <c r="NT2485" s="121"/>
      <c r="NU2485" s="121"/>
      <c r="NV2485" s="121"/>
      <c r="NW2485" s="121"/>
      <c r="NX2485" s="121"/>
      <c r="NY2485" s="121"/>
      <c r="NZ2485" s="121"/>
      <c r="OA2485" s="121"/>
      <c r="OB2485" s="121"/>
      <c r="OC2485" s="121"/>
      <c r="OD2485" s="121"/>
      <c r="OE2485" s="121"/>
      <c r="OF2485" s="121"/>
      <c r="OG2485" s="121"/>
      <c r="OH2485" s="121"/>
      <c r="OI2485" s="121"/>
      <c r="OJ2485" s="121"/>
      <c r="OK2485" s="121"/>
      <c r="OL2485" s="121"/>
      <c r="OM2485" s="121"/>
      <c r="ON2485" s="121"/>
      <c r="OO2485" s="121"/>
      <c r="OP2485" s="121"/>
      <c r="OQ2485" s="121"/>
      <c r="OR2485" s="121"/>
      <c r="OS2485" s="121"/>
      <c r="OT2485" s="121"/>
      <c r="OU2485" s="121"/>
      <c r="OV2485" s="121"/>
      <c r="OW2485" s="121"/>
      <c r="OX2485" s="121"/>
      <c r="OY2485" s="121"/>
      <c r="OZ2485" s="121"/>
      <c r="PA2485" s="121"/>
      <c r="PB2485" s="121"/>
      <c r="PC2485" s="121"/>
      <c r="PD2485" s="121"/>
      <c r="PE2485" s="121"/>
      <c r="PF2485" s="121"/>
      <c r="PG2485" s="121"/>
      <c r="PH2485" s="121"/>
      <c r="PI2485" s="121"/>
      <c r="PJ2485" s="121"/>
      <c r="PK2485" s="121"/>
      <c r="PL2485" s="121"/>
      <c r="PM2485" s="121"/>
      <c r="PN2485" s="121"/>
      <c r="PO2485" s="121"/>
      <c r="PP2485" s="121"/>
      <c r="PQ2485" s="121"/>
      <c r="PR2485" s="121"/>
      <c r="PS2485" s="121"/>
      <c r="PT2485" s="121"/>
      <c r="PU2485" s="121"/>
      <c r="PV2485" s="121"/>
      <c r="PW2485" s="121"/>
      <c r="PX2485" s="121"/>
      <c r="PY2485" s="121"/>
      <c r="PZ2485" s="121"/>
      <c r="QA2485" s="121"/>
      <c r="QB2485" s="121"/>
      <c r="QC2485" s="121"/>
      <c r="QD2485" s="121"/>
      <c r="QE2485" s="121"/>
      <c r="QF2485" s="121"/>
      <c r="QG2485" s="121"/>
      <c r="QH2485" s="121"/>
      <c r="QI2485" s="121"/>
      <c r="QJ2485" s="121"/>
      <c r="QK2485" s="121"/>
      <c r="QL2485" s="121"/>
      <c r="QM2485" s="121"/>
      <c r="QN2485" s="121"/>
      <c r="QO2485" s="121"/>
      <c r="QP2485" s="121"/>
      <c r="QQ2485" s="121"/>
      <c r="QR2485" s="121"/>
      <c r="QS2485" s="121"/>
      <c r="QT2485" s="121"/>
      <c r="QU2485" s="121"/>
      <c r="QV2485" s="121"/>
      <c r="QW2485" s="121"/>
      <c r="QX2485" s="121"/>
      <c r="QY2485" s="121"/>
      <c r="QZ2485" s="121"/>
      <c r="RA2485" s="121"/>
      <c r="RB2485" s="121"/>
      <c r="RC2485" s="121"/>
      <c r="RD2485" s="121"/>
      <c r="RE2485" s="121"/>
      <c r="RF2485" s="121"/>
      <c r="RG2485" s="121"/>
      <c r="RH2485" s="121"/>
      <c r="RI2485" s="121"/>
      <c r="RJ2485" s="121"/>
      <c r="RK2485" s="121"/>
      <c r="RL2485" s="121"/>
      <c r="RM2485" s="121"/>
      <c r="RN2485" s="121"/>
      <c r="RO2485" s="121"/>
      <c r="RP2485" s="121"/>
      <c r="RQ2485" s="121"/>
      <c r="RR2485" s="121"/>
      <c r="RS2485" s="121"/>
      <c r="RT2485" s="121"/>
      <c r="RU2485" s="121"/>
      <c r="RV2485" s="121"/>
      <c r="RW2485" s="121"/>
      <c r="RX2485" s="121"/>
      <c r="RY2485" s="121"/>
      <c r="RZ2485" s="121"/>
      <c r="SA2485" s="121"/>
      <c r="SB2485" s="121"/>
      <c r="SC2485" s="121"/>
      <c r="SD2485" s="121"/>
      <c r="SE2485" s="121"/>
      <c r="SF2485" s="121"/>
      <c r="SG2485" s="121"/>
      <c r="SH2485" s="121"/>
      <c r="SI2485" s="121"/>
      <c r="SJ2485" s="121"/>
      <c r="SK2485" s="121"/>
      <c r="SL2485" s="121"/>
      <c r="SM2485" s="121"/>
      <c r="SN2485" s="121"/>
      <c r="SO2485" s="121"/>
      <c r="SP2485" s="121"/>
      <c r="SQ2485" s="121"/>
      <c r="SR2485" s="121"/>
      <c r="SS2485" s="121"/>
      <c r="ST2485" s="121"/>
      <c r="SU2485" s="121"/>
      <c r="SV2485" s="121"/>
      <c r="SW2485" s="121"/>
      <c r="SX2485" s="121"/>
      <c r="SY2485" s="121"/>
      <c r="SZ2485" s="121"/>
      <c r="TA2485" s="121"/>
      <c r="TB2485" s="121"/>
      <c r="TC2485" s="121"/>
      <c r="TD2485" s="121"/>
      <c r="TE2485" s="121"/>
      <c r="TF2485" s="121"/>
      <c r="TG2485" s="121"/>
      <c r="TH2485" s="121"/>
      <c r="TI2485" s="121"/>
      <c r="TJ2485" s="121"/>
      <c r="TK2485" s="121"/>
      <c r="TL2485" s="121"/>
      <c r="TM2485" s="121"/>
      <c r="TN2485" s="121"/>
      <c r="TO2485" s="121"/>
      <c r="TP2485" s="121"/>
      <c r="TQ2485" s="121"/>
      <c r="TR2485" s="121"/>
      <c r="TS2485" s="121"/>
      <c r="TT2485" s="121"/>
      <c r="TU2485" s="121"/>
      <c r="TV2485" s="121"/>
      <c r="TW2485" s="121"/>
      <c r="TX2485" s="121"/>
      <c r="TY2485" s="121"/>
      <c r="TZ2485" s="121"/>
      <c r="UA2485" s="121"/>
      <c r="UB2485" s="121"/>
      <c r="UC2485" s="121"/>
      <c r="UD2485" s="121"/>
      <c r="UE2485" s="121"/>
      <c r="UF2485" s="121"/>
      <c r="UG2485" s="121"/>
      <c r="UH2485" s="121"/>
      <c r="UI2485" s="121"/>
      <c r="UJ2485" s="121"/>
      <c r="UK2485" s="121"/>
      <c r="UL2485" s="121"/>
      <c r="UM2485" s="121"/>
      <c r="UN2485" s="121"/>
      <c r="UO2485" s="121"/>
      <c r="UP2485" s="121"/>
      <c r="UQ2485" s="121"/>
      <c r="UR2485" s="121"/>
      <c r="US2485" s="121"/>
      <c r="UT2485" s="121"/>
      <c r="UU2485" s="121"/>
      <c r="UV2485" s="121"/>
      <c r="UW2485" s="121"/>
      <c r="UX2485" s="121"/>
      <c r="UY2485" s="121"/>
      <c r="UZ2485" s="121"/>
      <c r="VA2485" s="121"/>
      <c r="VB2485" s="121"/>
      <c r="VC2485" s="121"/>
      <c r="VD2485" s="121"/>
      <c r="VE2485" s="121"/>
      <c r="VF2485" s="121"/>
      <c r="VG2485" s="121"/>
      <c r="VH2485" s="121"/>
      <c r="VI2485" s="121"/>
      <c r="VJ2485" s="121"/>
      <c r="VK2485" s="121"/>
      <c r="VL2485" s="121"/>
      <c r="VM2485" s="121"/>
      <c r="VN2485" s="121"/>
      <c r="VO2485" s="121"/>
      <c r="VP2485" s="121"/>
      <c r="VQ2485" s="121"/>
      <c r="VR2485" s="121"/>
      <c r="VS2485" s="121"/>
      <c r="VT2485" s="121"/>
      <c r="VU2485" s="121"/>
      <c r="VV2485" s="121"/>
      <c r="VW2485" s="121"/>
      <c r="VX2485" s="121"/>
      <c r="VY2485" s="121"/>
      <c r="VZ2485" s="121"/>
      <c r="WA2485" s="121"/>
      <c r="WB2485" s="121"/>
      <c r="WC2485" s="121"/>
      <c r="WD2485" s="121"/>
      <c r="WE2485" s="121"/>
      <c r="WF2485" s="121"/>
      <c r="WG2485" s="121"/>
      <c r="WH2485" s="121"/>
      <c r="WI2485" s="121"/>
      <c r="WJ2485" s="121"/>
      <c r="WK2485" s="121"/>
      <c r="WL2485" s="121"/>
      <c r="WM2485" s="121"/>
      <c r="WN2485" s="121"/>
      <c r="WO2485" s="121"/>
      <c r="WP2485" s="121"/>
      <c r="WQ2485" s="121"/>
      <c r="WR2485" s="121"/>
      <c r="WS2485" s="121"/>
      <c r="WT2485" s="121"/>
      <c r="WU2485" s="121"/>
      <c r="WV2485" s="121"/>
      <c r="WW2485" s="121"/>
      <c r="WX2485" s="121"/>
      <c r="WY2485" s="121"/>
      <c r="WZ2485" s="121"/>
      <c r="XA2485" s="121"/>
      <c r="XB2485" s="121"/>
      <c r="XC2485" s="121"/>
      <c r="XD2485" s="121"/>
      <c r="XE2485" s="121"/>
      <c r="XF2485" s="121"/>
      <c r="XG2485" s="121"/>
      <c r="XH2485" s="121"/>
      <c r="XI2485" s="121"/>
      <c r="XJ2485" s="121"/>
      <c r="XK2485" s="121"/>
      <c r="XL2485" s="121"/>
      <c r="XM2485" s="121"/>
      <c r="XN2485" s="121"/>
      <c r="XO2485" s="121"/>
      <c r="XP2485" s="121"/>
      <c r="XQ2485" s="121"/>
      <c r="XR2485" s="121"/>
      <c r="XS2485" s="121"/>
      <c r="XT2485" s="121"/>
      <c r="XU2485" s="121"/>
      <c r="XV2485" s="121"/>
      <c r="XW2485" s="121"/>
      <c r="XX2485" s="121"/>
      <c r="XY2485" s="121"/>
      <c r="XZ2485" s="121"/>
      <c r="YA2485" s="121"/>
      <c r="YB2485" s="121"/>
      <c r="YC2485" s="121"/>
      <c r="YD2485" s="121"/>
      <c r="YE2485" s="121"/>
      <c r="YF2485" s="121"/>
      <c r="YG2485" s="121"/>
      <c r="YH2485" s="121"/>
      <c r="YI2485" s="121"/>
      <c r="YJ2485" s="121"/>
      <c r="YK2485" s="121"/>
      <c r="YL2485" s="121"/>
      <c r="YM2485" s="121"/>
      <c r="YN2485" s="121"/>
      <c r="YO2485" s="121"/>
      <c r="YP2485" s="121"/>
      <c r="YQ2485" s="121"/>
      <c r="YR2485" s="121"/>
      <c r="YS2485" s="121"/>
      <c r="YT2485" s="121"/>
      <c r="YU2485" s="121"/>
      <c r="YV2485" s="121"/>
      <c r="YW2485" s="121"/>
      <c r="YX2485" s="121"/>
      <c r="YY2485" s="121"/>
      <c r="YZ2485" s="121"/>
      <c r="ZA2485" s="121"/>
      <c r="ZB2485" s="121"/>
      <c r="ZC2485" s="121"/>
      <c r="ZD2485" s="121"/>
      <c r="ZE2485" s="121"/>
      <c r="ZF2485" s="121"/>
      <c r="ZG2485" s="121"/>
      <c r="ZH2485" s="121"/>
      <c r="ZI2485" s="121"/>
      <c r="ZJ2485" s="121"/>
      <c r="ZK2485" s="121"/>
      <c r="ZL2485" s="121"/>
      <c r="ZM2485" s="121"/>
      <c r="ZN2485" s="121"/>
      <c r="ZO2485" s="121"/>
      <c r="ZP2485" s="121"/>
      <c r="ZQ2485" s="121"/>
      <c r="ZR2485" s="121"/>
      <c r="ZS2485" s="121"/>
      <c r="ZT2485" s="121"/>
      <c r="ZU2485" s="121"/>
      <c r="ZV2485" s="121"/>
      <c r="ZW2485" s="121"/>
      <c r="ZX2485" s="121"/>
      <c r="ZY2485" s="121"/>
      <c r="ZZ2485" s="121"/>
      <c r="AAA2485" s="121"/>
      <c r="AAB2485" s="121"/>
      <c r="AAC2485" s="121"/>
      <c r="AAD2485" s="121"/>
      <c r="AAE2485" s="121"/>
      <c r="AAF2485" s="121"/>
      <c r="AAG2485" s="121"/>
      <c r="AAH2485" s="121"/>
      <c r="AAI2485" s="121"/>
      <c r="AAJ2485" s="121"/>
      <c r="AAK2485" s="121"/>
      <c r="AAL2485" s="121"/>
      <c r="AAM2485" s="121"/>
      <c r="AAN2485" s="121"/>
      <c r="AAO2485" s="121"/>
      <c r="AAP2485" s="121"/>
      <c r="AAQ2485" s="121"/>
      <c r="AAR2485" s="121"/>
      <c r="AAS2485" s="121"/>
      <c r="AAT2485" s="121"/>
      <c r="AAU2485" s="121"/>
      <c r="AAV2485" s="121"/>
      <c r="AAW2485" s="121"/>
      <c r="AAX2485" s="121"/>
      <c r="AAY2485" s="121"/>
      <c r="AAZ2485" s="121"/>
      <c r="ABA2485" s="121"/>
      <c r="ABB2485" s="121"/>
      <c r="ABC2485" s="121"/>
      <c r="ABD2485" s="121"/>
      <c r="ABE2485" s="121"/>
      <c r="ABF2485" s="121"/>
      <c r="ABG2485" s="121"/>
      <c r="ABH2485" s="121"/>
      <c r="ABI2485" s="121"/>
      <c r="ABJ2485" s="121"/>
      <c r="ABK2485" s="121"/>
      <c r="ABL2485" s="121"/>
      <c r="ABM2485" s="121"/>
      <c r="ABN2485" s="121"/>
      <c r="ABO2485" s="121"/>
      <c r="ABP2485" s="121"/>
      <c r="ABQ2485" s="121"/>
      <c r="ABR2485" s="121"/>
      <c r="ABS2485" s="121"/>
      <c r="ABT2485" s="121"/>
      <c r="ABU2485" s="121"/>
      <c r="ABV2485" s="121"/>
      <c r="ABW2485" s="121"/>
      <c r="ABX2485" s="121"/>
      <c r="ABY2485" s="121"/>
      <c r="ABZ2485" s="121"/>
      <c r="ACA2485" s="121"/>
      <c r="ACB2485" s="121"/>
      <c r="ACC2485" s="121"/>
      <c r="ACD2485" s="121"/>
      <c r="ACE2485" s="121"/>
      <c r="ACF2485" s="121"/>
      <c r="ACG2485" s="121"/>
      <c r="ACH2485" s="121"/>
      <c r="ACI2485" s="121"/>
      <c r="ACJ2485" s="121"/>
      <c r="ACK2485" s="121"/>
      <c r="ACL2485" s="121"/>
      <c r="ACM2485" s="121"/>
      <c r="ACN2485" s="121"/>
      <c r="ACO2485" s="121"/>
      <c r="ACP2485" s="121"/>
      <c r="ACQ2485" s="121"/>
      <c r="ACR2485" s="121"/>
      <c r="ACS2485" s="121"/>
      <c r="ACT2485" s="121"/>
      <c r="ACU2485" s="121"/>
      <c r="ACV2485" s="121"/>
      <c r="ACW2485" s="121"/>
      <c r="ACX2485" s="121"/>
      <c r="ACY2485" s="121"/>
      <c r="ACZ2485" s="121"/>
      <c r="ADA2485" s="121"/>
      <c r="ADB2485" s="121"/>
      <c r="ADC2485" s="121"/>
      <c r="ADD2485" s="121"/>
      <c r="ADE2485" s="121"/>
      <c r="ADF2485" s="121"/>
      <c r="ADG2485" s="121"/>
      <c r="ADH2485" s="121"/>
      <c r="ADI2485" s="121"/>
      <c r="ADJ2485" s="121"/>
      <c r="ADK2485" s="121"/>
      <c r="ADL2485" s="121"/>
      <c r="ADM2485" s="121"/>
      <c r="ADN2485" s="121"/>
      <c r="ADO2485" s="121"/>
      <c r="ADP2485" s="121"/>
      <c r="ADQ2485" s="121"/>
      <c r="ADR2485" s="121"/>
      <c r="ADS2485" s="121"/>
      <c r="ADT2485" s="121"/>
      <c r="ADU2485" s="121"/>
      <c r="ADV2485" s="121"/>
      <c r="ADW2485" s="121"/>
      <c r="ADX2485" s="121"/>
      <c r="ADY2485" s="121"/>
      <c r="ADZ2485" s="121"/>
      <c r="AEA2485" s="121"/>
      <c r="AEB2485" s="121"/>
      <c r="AEC2485" s="121"/>
      <c r="AED2485" s="121"/>
      <c r="AEE2485" s="121"/>
      <c r="AEF2485" s="121"/>
      <c r="AEG2485" s="121"/>
      <c r="AEH2485" s="121"/>
      <c r="AEI2485" s="121"/>
      <c r="AEJ2485" s="121"/>
      <c r="AEK2485" s="121"/>
      <c r="AEL2485" s="121"/>
      <c r="AEM2485" s="121"/>
      <c r="AEN2485" s="121"/>
      <c r="AEO2485" s="121"/>
      <c r="AEP2485" s="121"/>
      <c r="AEQ2485" s="121"/>
      <c r="AER2485" s="121"/>
      <c r="AES2485" s="121"/>
      <c r="AET2485" s="121"/>
      <c r="AEU2485" s="121"/>
      <c r="AEV2485" s="121"/>
      <c r="AEW2485" s="121"/>
      <c r="AEX2485" s="121"/>
      <c r="AEY2485" s="121"/>
      <c r="AEZ2485" s="121"/>
      <c r="AFA2485" s="121"/>
      <c r="AFB2485" s="121"/>
      <c r="AFC2485" s="121"/>
      <c r="AFD2485" s="121"/>
      <c r="AFE2485" s="121"/>
      <c r="AFF2485" s="121"/>
      <c r="AFG2485" s="121"/>
      <c r="AFH2485" s="121"/>
      <c r="AFI2485" s="121"/>
      <c r="AFJ2485" s="121"/>
      <c r="AFK2485" s="121"/>
      <c r="AFL2485" s="121"/>
      <c r="AFM2485" s="121"/>
      <c r="AFN2485" s="121"/>
      <c r="AFO2485" s="121"/>
      <c r="AFP2485" s="121"/>
      <c r="AFQ2485" s="121"/>
      <c r="AFR2485" s="121"/>
      <c r="AFS2485" s="121"/>
      <c r="AFT2485" s="121"/>
      <c r="AFU2485" s="121"/>
      <c r="AFV2485" s="121"/>
      <c r="AFW2485" s="121"/>
      <c r="AFX2485" s="121"/>
      <c r="AFY2485" s="121"/>
      <c r="AFZ2485" s="121"/>
      <c r="AGA2485" s="121"/>
      <c r="AGB2485" s="121"/>
      <c r="AGC2485" s="121"/>
      <c r="AGD2485" s="121"/>
      <c r="AGE2485" s="121"/>
      <c r="AGF2485" s="121"/>
      <c r="AGG2485" s="121"/>
      <c r="AGH2485" s="121"/>
      <c r="AGI2485" s="121"/>
      <c r="AGJ2485" s="121"/>
      <c r="AGK2485" s="121"/>
      <c r="AGL2485" s="121"/>
      <c r="AGM2485" s="121"/>
      <c r="AGN2485" s="121"/>
      <c r="AGO2485" s="121"/>
      <c r="AGP2485" s="121"/>
      <c r="AGQ2485" s="121"/>
      <c r="AGR2485" s="121"/>
      <c r="AGS2485" s="121"/>
      <c r="AGT2485" s="121"/>
      <c r="AGU2485" s="121"/>
      <c r="AGV2485" s="121"/>
      <c r="AGW2485" s="121"/>
      <c r="AGX2485" s="121"/>
      <c r="AGY2485" s="121"/>
      <c r="AGZ2485" s="121"/>
      <c r="AHA2485" s="121"/>
      <c r="AHB2485" s="121"/>
      <c r="AHC2485" s="121"/>
      <c r="AHD2485" s="121"/>
      <c r="AHE2485" s="121"/>
      <c r="AHF2485" s="121"/>
      <c r="AHG2485" s="121"/>
      <c r="AHH2485" s="121"/>
      <c r="AHI2485" s="121"/>
      <c r="AHJ2485" s="121"/>
      <c r="AHK2485" s="121"/>
      <c r="AHL2485" s="121"/>
      <c r="AHM2485" s="121"/>
      <c r="AHN2485" s="121"/>
      <c r="AHO2485" s="121"/>
      <c r="AHP2485" s="121"/>
      <c r="AHQ2485" s="121"/>
      <c r="AHR2485" s="121"/>
      <c r="AHS2485" s="121"/>
      <c r="AHT2485" s="121"/>
      <c r="AHU2485" s="121"/>
      <c r="AHV2485" s="121"/>
      <c r="AHW2485" s="121"/>
      <c r="AHX2485" s="121"/>
      <c r="AHY2485" s="121"/>
      <c r="AHZ2485" s="121"/>
      <c r="AIA2485" s="121"/>
      <c r="AIB2485" s="121"/>
      <c r="AIC2485" s="121"/>
      <c r="AID2485" s="121"/>
      <c r="AIE2485" s="121"/>
      <c r="AIF2485" s="121"/>
      <c r="AIG2485" s="121"/>
      <c r="AIH2485" s="121"/>
      <c r="AII2485" s="121"/>
      <c r="AIJ2485" s="121"/>
      <c r="AIK2485" s="121"/>
      <c r="AIL2485" s="121"/>
      <c r="AIM2485" s="121"/>
      <c r="AIN2485" s="121"/>
      <c r="AIO2485" s="121"/>
      <c r="AIP2485" s="121"/>
      <c r="AIQ2485" s="121"/>
      <c r="AIR2485" s="121"/>
      <c r="AIS2485" s="121"/>
      <c r="AIT2485" s="121"/>
      <c r="AIU2485" s="121"/>
      <c r="AIV2485" s="121"/>
      <c r="AIW2485" s="121"/>
      <c r="AIX2485" s="121"/>
      <c r="AIY2485" s="121"/>
      <c r="AIZ2485" s="121"/>
      <c r="AJA2485" s="121"/>
      <c r="AJB2485" s="121"/>
      <c r="AJC2485" s="121"/>
      <c r="AJD2485" s="121"/>
      <c r="AJE2485" s="121"/>
      <c r="AJF2485" s="121"/>
      <c r="AJG2485" s="121"/>
      <c r="AJH2485" s="121"/>
      <c r="AJI2485" s="121"/>
      <c r="AJJ2485" s="121"/>
      <c r="AJK2485" s="121"/>
      <c r="AJL2485" s="121"/>
      <c r="AJM2485" s="121"/>
      <c r="AJN2485" s="121"/>
      <c r="AJO2485" s="121"/>
      <c r="AJP2485" s="121"/>
      <c r="AJQ2485" s="121"/>
      <c r="AJR2485" s="121"/>
      <c r="AJS2485" s="121"/>
      <c r="AJT2485" s="121"/>
      <c r="AJU2485" s="121"/>
      <c r="AJV2485" s="121"/>
      <c r="AJW2485" s="121"/>
      <c r="AJX2485" s="121"/>
      <c r="AJY2485" s="121"/>
      <c r="AJZ2485" s="121"/>
      <c r="AKA2485" s="121"/>
      <c r="AKB2485" s="121"/>
      <c r="AKC2485" s="121"/>
      <c r="AKD2485" s="121"/>
      <c r="AKE2485" s="121"/>
      <c r="AKF2485" s="121"/>
      <c r="AKG2485" s="121"/>
      <c r="AKH2485" s="121"/>
      <c r="AKI2485" s="121"/>
      <c r="AKJ2485" s="121"/>
      <c r="AKK2485" s="121"/>
      <c r="AKL2485" s="121"/>
      <c r="AKM2485" s="121"/>
      <c r="AKN2485" s="121"/>
      <c r="AKO2485" s="121"/>
      <c r="AKP2485" s="121"/>
      <c r="AKQ2485" s="121"/>
      <c r="AKR2485" s="121"/>
      <c r="AKS2485" s="121"/>
      <c r="AKT2485" s="121"/>
      <c r="AKU2485" s="121"/>
      <c r="AKV2485" s="121"/>
      <c r="AKW2485" s="121"/>
      <c r="AKX2485" s="121"/>
      <c r="AKY2485" s="121"/>
      <c r="AKZ2485" s="121"/>
      <c r="ALA2485" s="121"/>
      <c r="ALB2485" s="121"/>
      <c r="ALC2485" s="121"/>
      <c r="ALD2485" s="121"/>
      <c r="ALE2485" s="121"/>
      <c r="ALF2485" s="121"/>
      <c r="ALG2485" s="121"/>
      <c r="ALH2485" s="121"/>
      <c r="ALI2485" s="121"/>
      <c r="ALJ2485" s="121"/>
      <c r="ALK2485" s="121"/>
      <c r="ALL2485" s="121"/>
      <c r="ALM2485" s="121"/>
      <c r="ALN2485" s="121"/>
      <c r="ALO2485" s="121"/>
      <c r="ALP2485" s="121"/>
      <c r="ALQ2485" s="121"/>
      <c r="ALR2485" s="121"/>
      <c r="ALS2485" s="121"/>
      <c r="ALT2485" s="121"/>
      <c r="ALU2485" s="121"/>
      <c r="ALV2485" s="121"/>
      <c r="ALW2485" s="121"/>
      <c r="ALX2485" s="121"/>
      <c r="ALY2485" s="121"/>
      <c r="ALZ2485" s="121"/>
      <c r="AMA2485" s="121"/>
      <c r="AMB2485" s="121"/>
      <c r="AMC2485" s="121"/>
      <c r="AMD2485" s="121"/>
      <c r="AME2485" s="121"/>
      <c r="AMF2485" s="121"/>
      <c r="AMG2485" s="121"/>
      <c r="AMH2485" s="121"/>
      <c r="AMI2485" s="121"/>
      <c r="AMJ2485" s="121"/>
      <c r="AMK2485" s="121"/>
    </row>
    <row r="2486" spans="1:1025" s="108" customFormat="1" ht="151.19999999999999">
      <c r="A2486" s="15">
        <v>2483</v>
      </c>
      <c r="B2486" s="16" t="s">
        <v>18</v>
      </c>
      <c r="C2486" s="274" t="s">
        <v>6089</v>
      </c>
      <c r="D2486" s="16" t="s">
        <v>6182</v>
      </c>
      <c r="E2486" s="16" t="s">
        <v>6191</v>
      </c>
      <c r="F2486" s="16" t="s">
        <v>938</v>
      </c>
      <c r="G2486" s="16" t="s">
        <v>1045</v>
      </c>
      <c r="H2486" s="16" t="s">
        <v>6192</v>
      </c>
      <c r="I2486" s="16" t="s">
        <v>6182</v>
      </c>
      <c r="J2486" s="16" t="s">
        <v>6186</v>
      </c>
      <c r="K2486" s="16"/>
      <c r="L2486" s="16"/>
      <c r="M2486" s="286" t="s">
        <v>6187</v>
      </c>
      <c r="N2486" s="121"/>
      <c r="O2486" s="121"/>
      <c r="P2486" s="121"/>
      <c r="Q2486" s="121"/>
      <c r="R2486" s="121"/>
      <c r="S2486" s="121"/>
      <c r="T2486" s="121"/>
      <c r="U2486" s="121"/>
      <c r="V2486" s="121"/>
      <c r="W2486" s="121"/>
      <c r="X2486" s="121"/>
      <c r="Y2486" s="121"/>
      <c r="Z2486" s="121"/>
      <c r="AA2486" s="121"/>
      <c r="AB2486" s="121"/>
      <c r="AC2486" s="121"/>
      <c r="AD2486" s="121"/>
      <c r="AE2486" s="121"/>
      <c r="AF2486" s="121"/>
      <c r="AG2486" s="121"/>
      <c r="AH2486" s="121"/>
      <c r="AI2486" s="121"/>
      <c r="AJ2486" s="121"/>
      <c r="AK2486" s="121"/>
      <c r="AL2486" s="121"/>
      <c r="AM2486" s="121"/>
      <c r="AN2486" s="121"/>
      <c r="AO2486" s="121"/>
      <c r="AP2486" s="121"/>
      <c r="AQ2486" s="121"/>
      <c r="AR2486" s="121"/>
      <c r="AS2486" s="121"/>
      <c r="AT2486" s="121"/>
      <c r="AU2486" s="121"/>
      <c r="AV2486" s="121"/>
      <c r="AW2486" s="121"/>
      <c r="AX2486" s="121"/>
      <c r="AY2486" s="121"/>
      <c r="AZ2486" s="121"/>
      <c r="BA2486" s="121"/>
      <c r="BB2486" s="121"/>
      <c r="BC2486" s="121"/>
      <c r="BD2486" s="121"/>
      <c r="BE2486" s="121"/>
      <c r="BF2486" s="121"/>
      <c r="BG2486" s="121"/>
      <c r="BH2486" s="121"/>
      <c r="BI2486" s="121"/>
      <c r="BJ2486" s="121"/>
      <c r="BK2486" s="121"/>
      <c r="BL2486" s="121"/>
      <c r="BM2486" s="121"/>
      <c r="BN2486" s="121"/>
      <c r="BO2486" s="121"/>
      <c r="BP2486" s="121"/>
      <c r="BQ2486" s="121"/>
      <c r="BR2486" s="121"/>
      <c r="BS2486" s="121"/>
      <c r="BT2486" s="121"/>
      <c r="BU2486" s="121"/>
      <c r="BV2486" s="121"/>
      <c r="BW2486" s="121"/>
      <c r="BX2486" s="121"/>
      <c r="BY2486" s="121"/>
      <c r="BZ2486" s="121"/>
      <c r="CA2486" s="121"/>
      <c r="CB2486" s="121"/>
      <c r="CC2486" s="121"/>
      <c r="CD2486" s="121"/>
      <c r="CE2486" s="121"/>
      <c r="CF2486" s="121"/>
      <c r="CG2486" s="121"/>
      <c r="CH2486" s="121"/>
      <c r="CI2486" s="121"/>
      <c r="CJ2486" s="121"/>
      <c r="CK2486" s="121"/>
      <c r="CL2486" s="121"/>
      <c r="CM2486" s="121"/>
      <c r="CN2486" s="121"/>
      <c r="CO2486" s="121"/>
      <c r="CP2486" s="121"/>
      <c r="CQ2486" s="121"/>
      <c r="CR2486" s="121"/>
      <c r="CS2486" s="121"/>
      <c r="CT2486" s="121"/>
      <c r="CU2486" s="121"/>
      <c r="CV2486" s="121"/>
      <c r="CW2486" s="121"/>
      <c r="CX2486" s="121"/>
      <c r="CY2486" s="121"/>
      <c r="CZ2486" s="121"/>
      <c r="DA2486" s="121"/>
      <c r="DB2486" s="121"/>
      <c r="DC2486" s="121"/>
      <c r="DD2486" s="121"/>
      <c r="DE2486" s="121"/>
      <c r="DF2486" s="121"/>
      <c r="DG2486" s="121"/>
      <c r="DH2486" s="121"/>
      <c r="DI2486" s="121"/>
      <c r="DJ2486" s="121"/>
      <c r="DK2486" s="121"/>
      <c r="DL2486" s="121"/>
      <c r="DM2486" s="121"/>
      <c r="DN2486" s="121"/>
      <c r="DO2486" s="121"/>
      <c r="DP2486" s="121"/>
      <c r="DQ2486" s="121"/>
      <c r="DR2486" s="121"/>
      <c r="DS2486" s="121"/>
      <c r="DT2486" s="121"/>
      <c r="DU2486" s="121"/>
      <c r="DV2486" s="121"/>
      <c r="DW2486" s="121"/>
      <c r="DX2486" s="121"/>
      <c r="DY2486" s="121"/>
      <c r="DZ2486" s="121"/>
      <c r="EA2486" s="121"/>
      <c r="EB2486" s="121"/>
      <c r="EC2486" s="121"/>
      <c r="ED2486" s="121"/>
      <c r="EE2486" s="121"/>
      <c r="EF2486" s="121"/>
      <c r="EG2486" s="121"/>
      <c r="EH2486" s="121"/>
      <c r="EI2486" s="121"/>
      <c r="EJ2486" s="121"/>
      <c r="EK2486" s="121"/>
      <c r="EL2486" s="121"/>
      <c r="EM2486" s="121"/>
      <c r="EN2486" s="121"/>
      <c r="EO2486" s="121"/>
      <c r="EP2486" s="121"/>
      <c r="EQ2486" s="121"/>
      <c r="ER2486" s="121"/>
      <c r="ES2486" s="121"/>
      <c r="ET2486" s="121"/>
      <c r="EU2486" s="121"/>
      <c r="EV2486" s="121"/>
      <c r="EW2486" s="121"/>
      <c r="EX2486" s="121"/>
      <c r="EY2486" s="121"/>
      <c r="EZ2486" s="121"/>
      <c r="FA2486" s="121"/>
      <c r="FB2486" s="121"/>
      <c r="FC2486" s="121"/>
      <c r="FD2486" s="121"/>
      <c r="FE2486" s="121"/>
      <c r="FF2486" s="121"/>
      <c r="FG2486" s="121"/>
      <c r="FH2486" s="121"/>
      <c r="FI2486" s="121"/>
      <c r="FJ2486" s="121"/>
      <c r="FK2486" s="121"/>
      <c r="FL2486" s="121"/>
      <c r="FM2486" s="121"/>
      <c r="FN2486" s="121"/>
      <c r="FO2486" s="121"/>
      <c r="FP2486" s="121"/>
      <c r="FQ2486" s="121"/>
      <c r="FR2486" s="121"/>
      <c r="FS2486" s="121"/>
      <c r="FT2486" s="121"/>
      <c r="FU2486" s="121"/>
      <c r="FV2486" s="121"/>
      <c r="FW2486" s="121"/>
      <c r="FX2486" s="121"/>
      <c r="FY2486" s="121"/>
      <c r="FZ2486" s="121"/>
      <c r="GA2486" s="121"/>
      <c r="GB2486" s="121"/>
      <c r="GC2486" s="121"/>
      <c r="GD2486" s="121"/>
      <c r="GE2486" s="121"/>
      <c r="GF2486" s="121"/>
      <c r="GG2486" s="121"/>
      <c r="GH2486" s="121"/>
      <c r="GI2486" s="121"/>
      <c r="GJ2486" s="121"/>
      <c r="GK2486" s="121"/>
      <c r="GL2486" s="121"/>
      <c r="GM2486" s="121"/>
      <c r="GN2486" s="121"/>
      <c r="GO2486" s="121"/>
      <c r="GP2486" s="121"/>
      <c r="GQ2486" s="121"/>
      <c r="GR2486" s="121"/>
      <c r="GS2486" s="121"/>
      <c r="GT2486" s="121"/>
      <c r="GU2486" s="121"/>
      <c r="GV2486" s="121"/>
      <c r="GW2486" s="121"/>
      <c r="GX2486" s="121"/>
      <c r="GY2486" s="121"/>
      <c r="GZ2486" s="121"/>
      <c r="HA2486" s="121"/>
      <c r="HB2486" s="121"/>
      <c r="HC2486" s="121"/>
      <c r="HD2486" s="121"/>
      <c r="HE2486" s="121"/>
      <c r="HF2486" s="121"/>
      <c r="HG2486" s="121"/>
      <c r="HH2486" s="121"/>
      <c r="HI2486" s="121"/>
      <c r="HJ2486" s="121"/>
      <c r="HK2486" s="121"/>
      <c r="HL2486" s="121"/>
      <c r="HM2486" s="121"/>
      <c r="HN2486" s="121"/>
      <c r="HO2486" s="121"/>
      <c r="HP2486" s="121"/>
      <c r="HQ2486" s="121"/>
      <c r="HR2486" s="121"/>
      <c r="HS2486" s="121"/>
      <c r="HT2486" s="121"/>
      <c r="HU2486" s="121"/>
      <c r="HV2486" s="121"/>
      <c r="HW2486" s="121"/>
      <c r="HX2486" s="121"/>
      <c r="HY2486" s="121"/>
      <c r="HZ2486" s="121"/>
      <c r="IA2486" s="121"/>
      <c r="IB2486" s="121"/>
      <c r="IC2486" s="121"/>
      <c r="ID2486" s="121"/>
      <c r="IE2486" s="121"/>
      <c r="IF2486" s="121"/>
      <c r="IG2486" s="121"/>
      <c r="IH2486" s="121"/>
      <c r="II2486" s="121"/>
      <c r="IJ2486" s="121"/>
      <c r="IK2486" s="121"/>
      <c r="IL2486" s="121"/>
      <c r="IM2486" s="121"/>
      <c r="IN2486" s="121"/>
      <c r="IO2486" s="121"/>
      <c r="IP2486" s="121"/>
      <c r="IQ2486" s="121"/>
      <c r="IR2486" s="121"/>
      <c r="IS2486" s="121"/>
      <c r="IT2486" s="121"/>
      <c r="IU2486" s="121"/>
      <c r="IV2486" s="121"/>
      <c r="IW2486" s="121"/>
      <c r="IX2486" s="121"/>
      <c r="IY2486" s="121"/>
      <c r="IZ2486" s="121"/>
      <c r="JA2486" s="121"/>
      <c r="JB2486" s="121"/>
      <c r="JC2486" s="121"/>
      <c r="JD2486" s="121"/>
      <c r="JE2486" s="121"/>
      <c r="JF2486" s="121"/>
      <c r="JG2486" s="121"/>
      <c r="JH2486" s="121"/>
      <c r="JI2486" s="121"/>
      <c r="JJ2486" s="121"/>
      <c r="JK2486" s="121"/>
      <c r="JL2486" s="121"/>
      <c r="JM2486" s="121"/>
      <c r="JN2486" s="121"/>
      <c r="JO2486" s="121"/>
      <c r="JP2486" s="121"/>
      <c r="JQ2486" s="121"/>
      <c r="JR2486" s="121"/>
      <c r="JS2486" s="121"/>
      <c r="JT2486" s="121"/>
      <c r="JU2486" s="121"/>
      <c r="JV2486" s="121"/>
      <c r="JW2486" s="121"/>
      <c r="JX2486" s="121"/>
      <c r="JY2486" s="121"/>
      <c r="JZ2486" s="121"/>
      <c r="KA2486" s="121"/>
      <c r="KB2486" s="121"/>
      <c r="KC2486" s="121"/>
      <c r="KD2486" s="121"/>
      <c r="KE2486" s="121"/>
      <c r="KF2486" s="121"/>
      <c r="KG2486" s="121"/>
      <c r="KH2486" s="121"/>
      <c r="KI2486" s="121"/>
      <c r="KJ2486" s="121"/>
      <c r="KK2486" s="121"/>
      <c r="KL2486" s="121"/>
      <c r="KM2486" s="121"/>
      <c r="KN2486" s="121"/>
      <c r="KO2486" s="121"/>
      <c r="KP2486" s="121"/>
      <c r="KQ2486" s="121"/>
      <c r="KR2486" s="121"/>
      <c r="KS2486" s="121"/>
      <c r="KT2486" s="121"/>
      <c r="KU2486" s="121"/>
      <c r="KV2486" s="121"/>
      <c r="KW2486" s="121"/>
      <c r="KX2486" s="121"/>
      <c r="KY2486" s="121"/>
      <c r="KZ2486" s="121"/>
      <c r="LA2486" s="121"/>
      <c r="LB2486" s="121"/>
      <c r="LC2486" s="121"/>
      <c r="LD2486" s="121"/>
      <c r="LE2486" s="121"/>
      <c r="LF2486" s="121"/>
      <c r="LG2486" s="121"/>
      <c r="LH2486" s="121"/>
      <c r="LI2486" s="121"/>
      <c r="LJ2486" s="121"/>
      <c r="LK2486" s="121"/>
      <c r="LL2486" s="121"/>
      <c r="LM2486" s="121"/>
      <c r="LN2486" s="121"/>
      <c r="LO2486" s="121"/>
      <c r="LP2486" s="121"/>
      <c r="LQ2486" s="121"/>
      <c r="LR2486" s="121"/>
      <c r="LS2486" s="121"/>
      <c r="LT2486" s="121"/>
      <c r="LU2486" s="121"/>
      <c r="LV2486" s="121"/>
      <c r="LW2486" s="121"/>
      <c r="LX2486" s="121"/>
      <c r="LY2486" s="121"/>
      <c r="LZ2486" s="121"/>
      <c r="MA2486" s="121"/>
      <c r="MB2486" s="121"/>
      <c r="MC2486" s="121"/>
      <c r="MD2486" s="121"/>
      <c r="ME2486" s="121"/>
      <c r="MF2486" s="121"/>
      <c r="MG2486" s="121"/>
      <c r="MH2486" s="121"/>
      <c r="MI2486" s="121"/>
      <c r="MJ2486" s="121"/>
      <c r="MK2486" s="121"/>
      <c r="ML2486" s="121"/>
      <c r="MM2486" s="121"/>
      <c r="MN2486" s="121"/>
      <c r="MO2486" s="121"/>
      <c r="MP2486" s="121"/>
      <c r="MQ2486" s="121"/>
      <c r="MR2486" s="121"/>
      <c r="MS2486" s="121"/>
      <c r="MT2486" s="121"/>
      <c r="MU2486" s="121"/>
      <c r="MV2486" s="121"/>
      <c r="MW2486" s="121"/>
      <c r="MX2486" s="121"/>
      <c r="MY2486" s="121"/>
      <c r="MZ2486" s="121"/>
      <c r="NA2486" s="121"/>
      <c r="NB2486" s="121"/>
      <c r="NC2486" s="121"/>
      <c r="ND2486" s="121"/>
      <c r="NE2486" s="121"/>
      <c r="NF2486" s="121"/>
      <c r="NG2486" s="121"/>
      <c r="NH2486" s="121"/>
      <c r="NI2486" s="121"/>
      <c r="NJ2486" s="121"/>
      <c r="NK2486" s="121"/>
      <c r="NL2486" s="121"/>
      <c r="NM2486" s="121"/>
      <c r="NN2486" s="121"/>
      <c r="NO2486" s="121"/>
      <c r="NP2486" s="121"/>
      <c r="NQ2486" s="121"/>
      <c r="NR2486" s="121"/>
      <c r="NS2486" s="121"/>
      <c r="NT2486" s="121"/>
      <c r="NU2486" s="121"/>
      <c r="NV2486" s="121"/>
      <c r="NW2486" s="121"/>
      <c r="NX2486" s="121"/>
      <c r="NY2486" s="121"/>
      <c r="NZ2486" s="121"/>
      <c r="OA2486" s="121"/>
      <c r="OB2486" s="121"/>
      <c r="OC2486" s="121"/>
      <c r="OD2486" s="121"/>
      <c r="OE2486" s="121"/>
      <c r="OF2486" s="121"/>
      <c r="OG2486" s="121"/>
      <c r="OH2486" s="121"/>
      <c r="OI2486" s="121"/>
      <c r="OJ2486" s="121"/>
      <c r="OK2486" s="121"/>
      <c r="OL2486" s="121"/>
      <c r="OM2486" s="121"/>
      <c r="ON2486" s="121"/>
      <c r="OO2486" s="121"/>
      <c r="OP2486" s="121"/>
      <c r="OQ2486" s="121"/>
      <c r="OR2486" s="121"/>
      <c r="OS2486" s="121"/>
      <c r="OT2486" s="121"/>
      <c r="OU2486" s="121"/>
      <c r="OV2486" s="121"/>
      <c r="OW2486" s="121"/>
      <c r="OX2486" s="121"/>
      <c r="OY2486" s="121"/>
      <c r="OZ2486" s="121"/>
      <c r="PA2486" s="121"/>
      <c r="PB2486" s="121"/>
      <c r="PC2486" s="121"/>
      <c r="PD2486" s="121"/>
      <c r="PE2486" s="121"/>
      <c r="PF2486" s="121"/>
      <c r="PG2486" s="121"/>
      <c r="PH2486" s="121"/>
      <c r="PI2486" s="121"/>
      <c r="PJ2486" s="121"/>
      <c r="PK2486" s="121"/>
      <c r="PL2486" s="121"/>
      <c r="PM2486" s="121"/>
      <c r="PN2486" s="121"/>
      <c r="PO2486" s="121"/>
      <c r="PP2486" s="121"/>
      <c r="PQ2486" s="121"/>
      <c r="PR2486" s="121"/>
      <c r="PS2486" s="121"/>
      <c r="PT2486" s="121"/>
      <c r="PU2486" s="121"/>
      <c r="PV2486" s="121"/>
      <c r="PW2486" s="121"/>
      <c r="PX2486" s="121"/>
      <c r="PY2486" s="121"/>
      <c r="PZ2486" s="121"/>
      <c r="QA2486" s="121"/>
      <c r="QB2486" s="121"/>
      <c r="QC2486" s="121"/>
      <c r="QD2486" s="121"/>
      <c r="QE2486" s="121"/>
      <c r="QF2486" s="121"/>
      <c r="QG2486" s="121"/>
      <c r="QH2486" s="121"/>
      <c r="QI2486" s="121"/>
      <c r="QJ2486" s="121"/>
      <c r="QK2486" s="121"/>
      <c r="QL2486" s="121"/>
      <c r="QM2486" s="121"/>
      <c r="QN2486" s="121"/>
      <c r="QO2486" s="121"/>
      <c r="QP2486" s="121"/>
      <c r="QQ2486" s="121"/>
      <c r="QR2486" s="121"/>
      <c r="QS2486" s="121"/>
      <c r="QT2486" s="121"/>
      <c r="QU2486" s="121"/>
      <c r="QV2486" s="121"/>
      <c r="QW2486" s="121"/>
      <c r="QX2486" s="121"/>
      <c r="QY2486" s="121"/>
      <c r="QZ2486" s="121"/>
      <c r="RA2486" s="121"/>
      <c r="RB2486" s="121"/>
      <c r="RC2486" s="121"/>
      <c r="RD2486" s="121"/>
      <c r="RE2486" s="121"/>
      <c r="RF2486" s="121"/>
      <c r="RG2486" s="121"/>
      <c r="RH2486" s="121"/>
      <c r="RI2486" s="121"/>
      <c r="RJ2486" s="121"/>
      <c r="RK2486" s="121"/>
      <c r="RL2486" s="121"/>
      <c r="RM2486" s="121"/>
      <c r="RN2486" s="121"/>
      <c r="RO2486" s="121"/>
      <c r="RP2486" s="121"/>
      <c r="RQ2486" s="121"/>
      <c r="RR2486" s="121"/>
      <c r="RS2486" s="121"/>
      <c r="RT2486" s="121"/>
      <c r="RU2486" s="121"/>
      <c r="RV2486" s="121"/>
      <c r="RW2486" s="121"/>
      <c r="RX2486" s="121"/>
      <c r="RY2486" s="121"/>
      <c r="RZ2486" s="121"/>
      <c r="SA2486" s="121"/>
      <c r="SB2486" s="121"/>
      <c r="SC2486" s="121"/>
      <c r="SD2486" s="121"/>
      <c r="SE2486" s="121"/>
      <c r="SF2486" s="121"/>
      <c r="SG2486" s="121"/>
      <c r="SH2486" s="121"/>
      <c r="SI2486" s="121"/>
      <c r="SJ2486" s="121"/>
      <c r="SK2486" s="121"/>
      <c r="SL2486" s="121"/>
      <c r="SM2486" s="121"/>
      <c r="SN2486" s="121"/>
      <c r="SO2486" s="121"/>
      <c r="SP2486" s="121"/>
      <c r="SQ2486" s="121"/>
      <c r="SR2486" s="121"/>
      <c r="SS2486" s="121"/>
      <c r="ST2486" s="121"/>
      <c r="SU2486" s="121"/>
      <c r="SV2486" s="121"/>
      <c r="SW2486" s="121"/>
      <c r="SX2486" s="121"/>
      <c r="SY2486" s="121"/>
      <c r="SZ2486" s="121"/>
      <c r="TA2486" s="121"/>
      <c r="TB2486" s="121"/>
      <c r="TC2486" s="121"/>
      <c r="TD2486" s="121"/>
      <c r="TE2486" s="121"/>
      <c r="TF2486" s="121"/>
      <c r="TG2486" s="121"/>
      <c r="TH2486" s="121"/>
      <c r="TI2486" s="121"/>
      <c r="TJ2486" s="121"/>
      <c r="TK2486" s="121"/>
      <c r="TL2486" s="121"/>
      <c r="TM2486" s="121"/>
      <c r="TN2486" s="121"/>
      <c r="TO2486" s="121"/>
      <c r="TP2486" s="121"/>
      <c r="TQ2486" s="121"/>
      <c r="TR2486" s="121"/>
      <c r="TS2486" s="121"/>
      <c r="TT2486" s="121"/>
      <c r="TU2486" s="121"/>
      <c r="TV2486" s="121"/>
      <c r="TW2486" s="121"/>
      <c r="TX2486" s="121"/>
      <c r="TY2486" s="121"/>
      <c r="TZ2486" s="121"/>
      <c r="UA2486" s="121"/>
      <c r="UB2486" s="121"/>
      <c r="UC2486" s="121"/>
      <c r="UD2486" s="121"/>
      <c r="UE2486" s="121"/>
      <c r="UF2486" s="121"/>
      <c r="UG2486" s="121"/>
      <c r="UH2486" s="121"/>
      <c r="UI2486" s="121"/>
      <c r="UJ2486" s="121"/>
      <c r="UK2486" s="121"/>
      <c r="UL2486" s="121"/>
      <c r="UM2486" s="121"/>
      <c r="UN2486" s="121"/>
      <c r="UO2486" s="121"/>
      <c r="UP2486" s="121"/>
      <c r="UQ2486" s="121"/>
      <c r="UR2486" s="121"/>
      <c r="US2486" s="121"/>
      <c r="UT2486" s="121"/>
      <c r="UU2486" s="121"/>
      <c r="UV2486" s="121"/>
      <c r="UW2486" s="121"/>
      <c r="UX2486" s="121"/>
      <c r="UY2486" s="121"/>
      <c r="UZ2486" s="121"/>
      <c r="VA2486" s="121"/>
      <c r="VB2486" s="121"/>
      <c r="VC2486" s="121"/>
      <c r="VD2486" s="121"/>
      <c r="VE2486" s="121"/>
      <c r="VF2486" s="121"/>
      <c r="VG2486" s="121"/>
      <c r="VH2486" s="121"/>
      <c r="VI2486" s="121"/>
      <c r="VJ2486" s="121"/>
      <c r="VK2486" s="121"/>
      <c r="VL2486" s="121"/>
      <c r="VM2486" s="121"/>
      <c r="VN2486" s="121"/>
      <c r="VO2486" s="121"/>
      <c r="VP2486" s="121"/>
      <c r="VQ2486" s="121"/>
      <c r="VR2486" s="121"/>
      <c r="VS2486" s="121"/>
      <c r="VT2486" s="121"/>
      <c r="VU2486" s="121"/>
      <c r="VV2486" s="121"/>
      <c r="VW2486" s="121"/>
      <c r="VX2486" s="121"/>
      <c r="VY2486" s="121"/>
      <c r="VZ2486" s="121"/>
      <c r="WA2486" s="121"/>
      <c r="WB2486" s="121"/>
      <c r="WC2486" s="121"/>
      <c r="WD2486" s="121"/>
      <c r="WE2486" s="121"/>
      <c r="WF2486" s="121"/>
      <c r="WG2486" s="121"/>
      <c r="WH2486" s="121"/>
      <c r="WI2486" s="121"/>
      <c r="WJ2486" s="121"/>
      <c r="WK2486" s="121"/>
      <c r="WL2486" s="121"/>
      <c r="WM2486" s="121"/>
      <c r="WN2486" s="121"/>
      <c r="WO2486" s="121"/>
      <c r="WP2486" s="121"/>
      <c r="WQ2486" s="121"/>
      <c r="WR2486" s="121"/>
      <c r="WS2486" s="121"/>
      <c r="WT2486" s="121"/>
      <c r="WU2486" s="121"/>
      <c r="WV2486" s="121"/>
      <c r="WW2486" s="121"/>
      <c r="WX2486" s="121"/>
      <c r="WY2486" s="121"/>
      <c r="WZ2486" s="121"/>
      <c r="XA2486" s="121"/>
      <c r="XB2486" s="121"/>
      <c r="XC2486" s="121"/>
      <c r="XD2486" s="121"/>
      <c r="XE2486" s="121"/>
      <c r="XF2486" s="121"/>
      <c r="XG2486" s="121"/>
      <c r="XH2486" s="121"/>
      <c r="XI2486" s="121"/>
      <c r="XJ2486" s="121"/>
      <c r="XK2486" s="121"/>
      <c r="XL2486" s="121"/>
      <c r="XM2486" s="121"/>
      <c r="XN2486" s="121"/>
      <c r="XO2486" s="121"/>
      <c r="XP2486" s="121"/>
      <c r="XQ2486" s="121"/>
      <c r="XR2486" s="121"/>
      <c r="XS2486" s="121"/>
      <c r="XT2486" s="121"/>
      <c r="XU2486" s="121"/>
      <c r="XV2486" s="121"/>
      <c r="XW2486" s="121"/>
      <c r="XX2486" s="121"/>
      <c r="XY2486" s="121"/>
      <c r="XZ2486" s="121"/>
      <c r="YA2486" s="121"/>
      <c r="YB2486" s="121"/>
      <c r="YC2486" s="121"/>
      <c r="YD2486" s="121"/>
      <c r="YE2486" s="121"/>
      <c r="YF2486" s="121"/>
      <c r="YG2486" s="121"/>
      <c r="YH2486" s="121"/>
      <c r="YI2486" s="121"/>
      <c r="YJ2486" s="121"/>
      <c r="YK2486" s="121"/>
      <c r="YL2486" s="121"/>
      <c r="YM2486" s="121"/>
      <c r="YN2486" s="121"/>
      <c r="YO2486" s="121"/>
      <c r="YP2486" s="121"/>
      <c r="YQ2486" s="121"/>
      <c r="YR2486" s="121"/>
      <c r="YS2486" s="121"/>
      <c r="YT2486" s="121"/>
      <c r="YU2486" s="121"/>
      <c r="YV2486" s="121"/>
      <c r="YW2486" s="121"/>
      <c r="YX2486" s="121"/>
      <c r="YY2486" s="121"/>
      <c r="YZ2486" s="121"/>
      <c r="ZA2486" s="121"/>
      <c r="ZB2486" s="121"/>
      <c r="ZC2486" s="121"/>
      <c r="ZD2486" s="121"/>
      <c r="ZE2486" s="121"/>
      <c r="ZF2486" s="121"/>
      <c r="ZG2486" s="121"/>
      <c r="ZH2486" s="121"/>
      <c r="ZI2486" s="121"/>
      <c r="ZJ2486" s="121"/>
      <c r="ZK2486" s="121"/>
      <c r="ZL2486" s="121"/>
      <c r="ZM2486" s="121"/>
      <c r="ZN2486" s="121"/>
      <c r="ZO2486" s="121"/>
      <c r="ZP2486" s="121"/>
      <c r="ZQ2486" s="121"/>
      <c r="ZR2486" s="121"/>
      <c r="ZS2486" s="121"/>
      <c r="ZT2486" s="121"/>
      <c r="ZU2486" s="121"/>
      <c r="ZV2486" s="121"/>
      <c r="ZW2486" s="121"/>
      <c r="ZX2486" s="121"/>
      <c r="ZY2486" s="121"/>
      <c r="ZZ2486" s="121"/>
      <c r="AAA2486" s="121"/>
      <c r="AAB2486" s="121"/>
      <c r="AAC2486" s="121"/>
      <c r="AAD2486" s="121"/>
      <c r="AAE2486" s="121"/>
      <c r="AAF2486" s="121"/>
      <c r="AAG2486" s="121"/>
      <c r="AAH2486" s="121"/>
      <c r="AAI2486" s="121"/>
      <c r="AAJ2486" s="121"/>
      <c r="AAK2486" s="121"/>
      <c r="AAL2486" s="121"/>
      <c r="AAM2486" s="121"/>
      <c r="AAN2486" s="121"/>
      <c r="AAO2486" s="121"/>
      <c r="AAP2486" s="121"/>
      <c r="AAQ2486" s="121"/>
      <c r="AAR2486" s="121"/>
      <c r="AAS2486" s="121"/>
      <c r="AAT2486" s="121"/>
      <c r="AAU2486" s="121"/>
      <c r="AAV2486" s="121"/>
      <c r="AAW2486" s="121"/>
      <c r="AAX2486" s="121"/>
      <c r="AAY2486" s="121"/>
      <c r="AAZ2486" s="121"/>
      <c r="ABA2486" s="121"/>
      <c r="ABB2486" s="121"/>
      <c r="ABC2486" s="121"/>
      <c r="ABD2486" s="121"/>
      <c r="ABE2486" s="121"/>
      <c r="ABF2486" s="121"/>
      <c r="ABG2486" s="121"/>
      <c r="ABH2486" s="121"/>
      <c r="ABI2486" s="121"/>
      <c r="ABJ2486" s="121"/>
      <c r="ABK2486" s="121"/>
      <c r="ABL2486" s="121"/>
      <c r="ABM2486" s="121"/>
      <c r="ABN2486" s="121"/>
      <c r="ABO2486" s="121"/>
      <c r="ABP2486" s="121"/>
      <c r="ABQ2486" s="121"/>
      <c r="ABR2486" s="121"/>
      <c r="ABS2486" s="121"/>
      <c r="ABT2486" s="121"/>
      <c r="ABU2486" s="121"/>
      <c r="ABV2486" s="121"/>
      <c r="ABW2486" s="121"/>
      <c r="ABX2486" s="121"/>
      <c r="ABY2486" s="121"/>
      <c r="ABZ2486" s="121"/>
      <c r="ACA2486" s="121"/>
      <c r="ACB2486" s="121"/>
      <c r="ACC2486" s="121"/>
      <c r="ACD2486" s="121"/>
      <c r="ACE2486" s="121"/>
      <c r="ACF2486" s="121"/>
      <c r="ACG2486" s="121"/>
      <c r="ACH2486" s="121"/>
      <c r="ACI2486" s="121"/>
      <c r="ACJ2486" s="121"/>
      <c r="ACK2486" s="121"/>
      <c r="ACL2486" s="121"/>
      <c r="ACM2486" s="121"/>
      <c r="ACN2486" s="121"/>
      <c r="ACO2486" s="121"/>
      <c r="ACP2486" s="121"/>
      <c r="ACQ2486" s="121"/>
      <c r="ACR2486" s="121"/>
      <c r="ACS2486" s="121"/>
      <c r="ACT2486" s="121"/>
      <c r="ACU2486" s="121"/>
      <c r="ACV2486" s="121"/>
      <c r="ACW2486" s="121"/>
      <c r="ACX2486" s="121"/>
      <c r="ACY2486" s="121"/>
      <c r="ACZ2486" s="121"/>
      <c r="ADA2486" s="121"/>
      <c r="ADB2486" s="121"/>
      <c r="ADC2486" s="121"/>
      <c r="ADD2486" s="121"/>
      <c r="ADE2486" s="121"/>
      <c r="ADF2486" s="121"/>
      <c r="ADG2486" s="121"/>
      <c r="ADH2486" s="121"/>
      <c r="ADI2486" s="121"/>
      <c r="ADJ2486" s="121"/>
      <c r="ADK2486" s="121"/>
      <c r="ADL2486" s="121"/>
      <c r="ADM2486" s="121"/>
      <c r="ADN2486" s="121"/>
      <c r="ADO2486" s="121"/>
      <c r="ADP2486" s="121"/>
      <c r="ADQ2486" s="121"/>
      <c r="ADR2486" s="121"/>
      <c r="ADS2486" s="121"/>
      <c r="ADT2486" s="121"/>
      <c r="ADU2486" s="121"/>
      <c r="ADV2486" s="121"/>
      <c r="ADW2486" s="121"/>
      <c r="ADX2486" s="121"/>
      <c r="ADY2486" s="121"/>
      <c r="ADZ2486" s="121"/>
      <c r="AEA2486" s="121"/>
      <c r="AEB2486" s="121"/>
      <c r="AEC2486" s="121"/>
      <c r="AED2486" s="121"/>
      <c r="AEE2486" s="121"/>
      <c r="AEF2486" s="121"/>
      <c r="AEG2486" s="121"/>
      <c r="AEH2486" s="121"/>
      <c r="AEI2486" s="121"/>
      <c r="AEJ2486" s="121"/>
      <c r="AEK2486" s="121"/>
      <c r="AEL2486" s="121"/>
      <c r="AEM2486" s="121"/>
      <c r="AEN2486" s="121"/>
      <c r="AEO2486" s="121"/>
      <c r="AEP2486" s="121"/>
      <c r="AEQ2486" s="121"/>
      <c r="AER2486" s="121"/>
      <c r="AES2486" s="121"/>
      <c r="AET2486" s="121"/>
      <c r="AEU2486" s="121"/>
      <c r="AEV2486" s="121"/>
      <c r="AEW2486" s="121"/>
      <c r="AEX2486" s="121"/>
      <c r="AEY2486" s="121"/>
      <c r="AEZ2486" s="121"/>
      <c r="AFA2486" s="121"/>
      <c r="AFB2486" s="121"/>
      <c r="AFC2486" s="121"/>
      <c r="AFD2486" s="121"/>
      <c r="AFE2486" s="121"/>
      <c r="AFF2486" s="121"/>
      <c r="AFG2486" s="121"/>
      <c r="AFH2486" s="121"/>
      <c r="AFI2486" s="121"/>
      <c r="AFJ2486" s="121"/>
      <c r="AFK2486" s="121"/>
      <c r="AFL2486" s="121"/>
      <c r="AFM2486" s="121"/>
      <c r="AFN2486" s="121"/>
      <c r="AFO2486" s="121"/>
      <c r="AFP2486" s="121"/>
      <c r="AFQ2486" s="121"/>
      <c r="AFR2486" s="121"/>
      <c r="AFS2486" s="121"/>
      <c r="AFT2486" s="121"/>
      <c r="AFU2486" s="121"/>
      <c r="AFV2486" s="121"/>
      <c r="AFW2486" s="121"/>
      <c r="AFX2486" s="121"/>
      <c r="AFY2486" s="121"/>
      <c r="AFZ2486" s="121"/>
      <c r="AGA2486" s="121"/>
      <c r="AGB2486" s="121"/>
      <c r="AGC2486" s="121"/>
      <c r="AGD2486" s="121"/>
      <c r="AGE2486" s="121"/>
      <c r="AGF2486" s="121"/>
      <c r="AGG2486" s="121"/>
      <c r="AGH2486" s="121"/>
      <c r="AGI2486" s="121"/>
      <c r="AGJ2486" s="121"/>
      <c r="AGK2486" s="121"/>
      <c r="AGL2486" s="121"/>
      <c r="AGM2486" s="121"/>
      <c r="AGN2486" s="121"/>
      <c r="AGO2486" s="121"/>
      <c r="AGP2486" s="121"/>
      <c r="AGQ2486" s="121"/>
      <c r="AGR2486" s="121"/>
      <c r="AGS2486" s="121"/>
      <c r="AGT2486" s="121"/>
      <c r="AGU2486" s="121"/>
      <c r="AGV2486" s="121"/>
      <c r="AGW2486" s="121"/>
      <c r="AGX2486" s="121"/>
      <c r="AGY2486" s="121"/>
      <c r="AGZ2486" s="121"/>
      <c r="AHA2486" s="121"/>
      <c r="AHB2486" s="121"/>
      <c r="AHC2486" s="121"/>
      <c r="AHD2486" s="121"/>
      <c r="AHE2486" s="121"/>
      <c r="AHF2486" s="121"/>
      <c r="AHG2486" s="121"/>
      <c r="AHH2486" s="121"/>
      <c r="AHI2486" s="121"/>
      <c r="AHJ2486" s="121"/>
      <c r="AHK2486" s="121"/>
      <c r="AHL2486" s="121"/>
      <c r="AHM2486" s="121"/>
      <c r="AHN2486" s="121"/>
      <c r="AHO2486" s="121"/>
      <c r="AHP2486" s="121"/>
      <c r="AHQ2486" s="121"/>
      <c r="AHR2486" s="121"/>
      <c r="AHS2486" s="121"/>
      <c r="AHT2486" s="121"/>
      <c r="AHU2486" s="121"/>
      <c r="AHV2486" s="121"/>
      <c r="AHW2486" s="121"/>
      <c r="AHX2486" s="121"/>
      <c r="AHY2486" s="121"/>
      <c r="AHZ2486" s="121"/>
      <c r="AIA2486" s="121"/>
      <c r="AIB2486" s="121"/>
      <c r="AIC2486" s="121"/>
      <c r="AID2486" s="121"/>
      <c r="AIE2486" s="121"/>
      <c r="AIF2486" s="121"/>
      <c r="AIG2486" s="121"/>
      <c r="AIH2486" s="121"/>
      <c r="AII2486" s="121"/>
      <c r="AIJ2486" s="121"/>
      <c r="AIK2486" s="121"/>
      <c r="AIL2486" s="121"/>
      <c r="AIM2486" s="121"/>
      <c r="AIN2486" s="121"/>
      <c r="AIO2486" s="121"/>
      <c r="AIP2486" s="121"/>
      <c r="AIQ2486" s="121"/>
      <c r="AIR2486" s="121"/>
      <c r="AIS2486" s="121"/>
      <c r="AIT2486" s="121"/>
      <c r="AIU2486" s="121"/>
      <c r="AIV2486" s="121"/>
      <c r="AIW2486" s="121"/>
      <c r="AIX2486" s="121"/>
      <c r="AIY2486" s="121"/>
      <c r="AIZ2486" s="121"/>
      <c r="AJA2486" s="121"/>
      <c r="AJB2486" s="121"/>
      <c r="AJC2486" s="121"/>
      <c r="AJD2486" s="121"/>
      <c r="AJE2486" s="121"/>
      <c r="AJF2486" s="121"/>
      <c r="AJG2486" s="121"/>
      <c r="AJH2486" s="121"/>
      <c r="AJI2486" s="121"/>
      <c r="AJJ2486" s="121"/>
      <c r="AJK2486" s="121"/>
      <c r="AJL2486" s="121"/>
      <c r="AJM2486" s="121"/>
      <c r="AJN2486" s="121"/>
      <c r="AJO2486" s="121"/>
      <c r="AJP2486" s="121"/>
      <c r="AJQ2486" s="121"/>
      <c r="AJR2486" s="121"/>
      <c r="AJS2486" s="121"/>
      <c r="AJT2486" s="121"/>
      <c r="AJU2486" s="121"/>
      <c r="AJV2486" s="121"/>
      <c r="AJW2486" s="121"/>
      <c r="AJX2486" s="121"/>
      <c r="AJY2486" s="121"/>
      <c r="AJZ2486" s="121"/>
      <c r="AKA2486" s="121"/>
      <c r="AKB2486" s="121"/>
      <c r="AKC2486" s="121"/>
      <c r="AKD2486" s="121"/>
      <c r="AKE2486" s="121"/>
      <c r="AKF2486" s="121"/>
      <c r="AKG2486" s="121"/>
      <c r="AKH2486" s="121"/>
      <c r="AKI2486" s="121"/>
      <c r="AKJ2486" s="121"/>
      <c r="AKK2486" s="121"/>
      <c r="AKL2486" s="121"/>
      <c r="AKM2486" s="121"/>
      <c r="AKN2486" s="121"/>
      <c r="AKO2486" s="121"/>
      <c r="AKP2486" s="121"/>
      <c r="AKQ2486" s="121"/>
      <c r="AKR2486" s="121"/>
      <c r="AKS2486" s="121"/>
      <c r="AKT2486" s="121"/>
      <c r="AKU2486" s="121"/>
      <c r="AKV2486" s="121"/>
      <c r="AKW2486" s="121"/>
      <c r="AKX2486" s="121"/>
      <c r="AKY2486" s="121"/>
      <c r="AKZ2486" s="121"/>
      <c r="ALA2486" s="121"/>
      <c r="ALB2486" s="121"/>
      <c r="ALC2486" s="121"/>
      <c r="ALD2486" s="121"/>
      <c r="ALE2486" s="121"/>
      <c r="ALF2486" s="121"/>
      <c r="ALG2486" s="121"/>
      <c r="ALH2486" s="121"/>
      <c r="ALI2486" s="121"/>
      <c r="ALJ2486" s="121"/>
      <c r="ALK2486" s="121"/>
      <c r="ALL2486" s="121"/>
      <c r="ALM2486" s="121"/>
      <c r="ALN2486" s="121"/>
      <c r="ALO2486" s="121"/>
      <c r="ALP2486" s="121"/>
      <c r="ALQ2486" s="121"/>
      <c r="ALR2486" s="121"/>
      <c r="ALS2486" s="121"/>
      <c r="ALT2486" s="121"/>
      <c r="ALU2486" s="121"/>
      <c r="ALV2486" s="121"/>
      <c r="ALW2486" s="121"/>
      <c r="ALX2486" s="121"/>
      <c r="ALY2486" s="121"/>
      <c r="ALZ2486" s="121"/>
      <c r="AMA2486" s="121"/>
      <c r="AMB2486" s="121"/>
      <c r="AMC2486" s="121"/>
      <c r="AMD2486" s="121"/>
      <c r="AME2486" s="121"/>
      <c r="AMF2486" s="121"/>
      <c r="AMG2486" s="121"/>
      <c r="AMH2486" s="121"/>
      <c r="AMI2486" s="121"/>
      <c r="AMJ2486" s="121"/>
      <c r="AMK2486" s="121"/>
    </row>
    <row r="2487" spans="1:1025" s="108" customFormat="1" ht="129.6">
      <c r="A2487" s="15">
        <v>2484</v>
      </c>
      <c r="B2487" s="274" t="s">
        <v>28</v>
      </c>
      <c r="C2487" s="274" t="s">
        <v>6089</v>
      </c>
      <c r="D2487" s="16" t="s">
        <v>6182</v>
      </c>
      <c r="E2487" s="16" t="s">
        <v>6193</v>
      </c>
      <c r="F2487" s="16" t="s">
        <v>938</v>
      </c>
      <c r="G2487" s="16" t="s">
        <v>1052</v>
      </c>
      <c r="H2487" s="274" t="s">
        <v>1052</v>
      </c>
      <c r="I2487" s="16" t="s">
        <v>6194</v>
      </c>
      <c r="J2487" s="16" t="s">
        <v>4348</v>
      </c>
      <c r="K2487" s="16"/>
      <c r="L2487" s="16"/>
      <c r="M2487" s="286" t="s">
        <v>6195</v>
      </c>
      <c r="N2487" s="121"/>
      <c r="O2487" s="121"/>
      <c r="P2487" s="121"/>
      <c r="Q2487" s="121"/>
      <c r="R2487" s="121"/>
      <c r="S2487" s="121"/>
      <c r="T2487" s="121"/>
      <c r="U2487" s="121"/>
      <c r="V2487" s="121"/>
      <c r="W2487" s="121"/>
      <c r="X2487" s="121"/>
      <c r="Y2487" s="121"/>
      <c r="Z2487" s="121"/>
      <c r="AA2487" s="121"/>
      <c r="AB2487" s="121"/>
      <c r="AC2487" s="121"/>
      <c r="AD2487" s="121"/>
      <c r="AE2487" s="121"/>
      <c r="AF2487" s="121"/>
      <c r="AG2487" s="121"/>
      <c r="AH2487" s="121"/>
      <c r="AI2487" s="121"/>
      <c r="AJ2487" s="121"/>
      <c r="AK2487" s="121"/>
      <c r="AL2487" s="121"/>
      <c r="AM2487" s="121"/>
      <c r="AN2487" s="121"/>
      <c r="AO2487" s="121"/>
      <c r="AP2487" s="121"/>
      <c r="AQ2487" s="121"/>
      <c r="AR2487" s="121"/>
      <c r="AS2487" s="121"/>
      <c r="AT2487" s="121"/>
      <c r="AU2487" s="121"/>
      <c r="AV2487" s="121"/>
      <c r="AW2487" s="121"/>
      <c r="AX2487" s="121"/>
      <c r="AY2487" s="121"/>
      <c r="AZ2487" s="121"/>
      <c r="BA2487" s="121"/>
      <c r="BB2487" s="121"/>
      <c r="BC2487" s="121"/>
      <c r="BD2487" s="121"/>
      <c r="BE2487" s="121"/>
      <c r="BF2487" s="121"/>
      <c r="BG2487" s="121"/>
      <c r="BH2487" s="121"/>
      <c r="BI2487" s="121"/>
      <c r="BJ2487" s="121"/>
      <c r="BK2487" s="121"/>
      <c r="BL2487" s="121"/>
      <c r="BM2487" s="121"/>
      <c r="BN2487" s="121"/>
      <c r="BO2487" s="121"/>
      <c r="BP2487" s="121"/>
      <c r="BQ2487" s="121"/>
      <c r="BR2487" s="121"/>
      <c r="BS2487" s="121"/>
      <c r="BT2487" s="121"/>
      <c r="BU2487" s="121"/>
      <c r="BV2487" s="121"/>
      <c r="BW2487" s="121"/>
      <c r="BX2487" s="121"/>
      <c r="BY2487" s="121"/>
      <c r="BZ2487" s="121"/>
      <c r="CA2487" s="121"/>
      <c r="CB2487" s="121"/>
      <c r="CC2487" s="121"/>
      <c r="CD2487" s="121"/>
      <c r="CE2487" s="121"/>
      <c r="CF2487" s="121"/>
      <c r="CG2487" s="121"/>
      <c r="CH2487" s="121"/>
      <c r="CI2487" s="121"/>
      <c r="CJ2487" s="121"/>
      <c r="CK2487" s="121"/>
      <c r="CL2487" s="121"/>
      <c r="CM2487" s="121"/>
      <c r="CN2487" s="121"/>
      <c r="CO2487" s="121"/>
      <c r="CP2487" s="121"/>
      <c r="CQ2487" s="121"/>
      <c r="CR2487" s="121"/>
      <c r="CS2487" s="121"/>
      <c r="CT2487" s="121"/>
      <c r="CU2487" s="121"/>
      <c r="CV2487" s="121"/>
      <c r="CW2487" s="121"/>
      <c r="CX2487" s="121"/>
      <c r="CY2487" s="121"/>
      <c r="CZ2487" s="121"/>
      <c r="DA2487" s="121"/>
      <c r="DB2487" s="121"/>
      <c r="DC2487" s="121"/>
      <c r="DD2487" s="121"/>
      <c r="DE2487" s="121"/>
      <c r="DF2487" s="121"/>
      <c r="DG2487" s="121"/>
      <c r="DH2487" s="121"/>
      <c r="DI2487" s="121"/>
      <c r="DJ2487" s="121"/>
      <c r="DK2487" s="121"/>
      <c r="DL2487" s="121"/>
      <c r="DM2487" s="121"/>
      <c r="DN2487" s="121"/>
      <c r="DO2487" s="121"/>
      <c r="DP2487" s="121"/>
      <c r="DQ2487" s="121"/>
      <c r="DR2487" s="121"/>
      <c r="DS2487" s="121"/>
      <c r="DT2487" s="121"/>
      <c r="DU2487" s="121"/>
      <c r="DV2487" s="121"/>
      <c r="DW2487" s="121"/>
      <c r="DX2487" s="121"/>
      <c r="DY2487" s="121"/>
      <c r="DZ2487" s="121"/>
      <c r="EA2487" s="121"/>
      <c r="EB2487" s="121"/>
      <c r="EC2487" s="121"/>
      <c r="ED2487" s="121"/>
      <c r="EE2487" s="121"/>
      <c r="EF2487" s="121"/>
      <c r="EG2487" s="121"/>
      <c r="EH2487" s="121"/>
      <c r="EI2487" s="121"/>
      <c r="EJ2487" s="121"/>
      <c r="EK2487" s="121"/>
      <c r="EL2487" s="121"/>
      <c r="EM2487" s="121"/>
      <c r="EN2487" s="121"/>
      <c r="EO2487" s="121"/>
      <c r="EP2487" s="121"/>
      <c r="EQ2487" s="121"/>
      <c r="ER2487" s="121"/>
      <c r="ES2487" s="121"/>
      <c r="ET2487" s="121"/>
      <c r="EU2487" s="121"/>
      <c r="EV2487" s="121"/>
      <c r="EW2487" s="121"/>
      <c r="EX2487" s="121"/>
      <c r="EY2487" s="121"/>
      <c r="EZ2487" s="121"/>
      <c r="FA2487" s="121"/>
      <c r="FB2487" s="121"/>
      <c r="FC2487" s="121"/>
      <c r="FD2487" s="121"/>
      <c r="FE2487" s="121"/>
      <c r="FF2487" s="121"/>
      <c r="FG2487" s="121"/>
      <c r="FH2487" s="121"/>
      <c r="FI2487" s="121"/>
      <c r="FJ2487" s="121"/>
      <c r="FK2487" s="121"/>
      <c r="FL2487" s="121"/>
      <c r="FM2487" s="121"/>
      <c r="FN2487" s="121"/>
      <c r="FO2487" s="121"/>
      <c r="FP2487" s="121"/>
      <c r="FQ2487" s="121"/>
      <c r="FR2487" s="121"/>
      <c r="FS2487" s="121"/>
      <c r="FT2487" s="121"/>
      <c r="FU2487" s="121"/>
      <c r="FV2487" s="121"/>
      <c r="FW2487" s="121"/>
      <c r="FX2487" s="121"/>
      <c r="FY2487" s="121"/>
      <c r="FZ2487" s="121"/>
      <c r="GA2487" s="121"/>
      <c r="GB2487" s="121"/>
      <c r="GC2487" s="121"/>
      <c r="GD2487" s="121"/>
      <c r="GE2487" s="121"/>
      <c r="GF2487" s="121"/>
      <c r="GG2487" s="121"/>
      <c r="GH2487" s="121"/>
      <c r="GI2487" s="121"/>
      <c r="GJ2487" s="121"/>
      <c r="GK2487" s="121"/>
      <c r="GL2487" s="121"/>
      <c r="GM2487" s="121"/>
      <c r="GN2487" s="121"/>
      <c r="GO2487" s="121"/>
      <c r="GP2487" s="121"/>
      <c r="GQ2487" s="121"/>
      <c r="GR2487" s="121"/>
      <c r="GS2487" s="121"/>
      <c r="GT2487" s="121"/>
      <c r="GU2487" s="121"/>
      <c r="GV2487" s="121"/>
      <c r="GW2487" s="121"/>
      <c r="GX2487" s="121"/>
      <c r="GY2487" s="121"/>
      <c r="GZ2487" s="121"/>
      <c r="HA2487" s="121"/>
      <c r="HB2487" s="121"/>
      <c r="HC2487" s="121"/>
      <c r="HD2487" s="121"/>
      <c r="HE2487" s="121"/>
      <c r="HF2487" s="121"/>
      <c r="HG2487" s="121"/>
      <c r="HH2487" s="121"/>
      <c r="HI2487" s="121"/>
      <c r="HJ2487" s="121"/>
      <c r="HK2487" s="121"/>
      <c r="HL2487" s="121"/>
      <c r="HM2487" s="121"/>
      <c r="HN2487" s="121"/>
      <c r="HO2487" s="121"/>
      <c r="HP2487" s="121"/>
      <c r="HQ2487" s="121"/>
      <c r="HR2487" s="121"/>
      <c r="HS2487" s="121"/>
      <c r="HT2487" s="121"/>
      <c r="HU2487" s="121"/>
      <c r="HV2487" s="121"/>
      <c r="HW2487" s="121"/>
      <c r="HX2487" s="121"/>
      <c r="HY2487" s="121"/>
      <c r="HZ2487" s="121"/>
      <c r="IA2487" s="121"/>
      <c r="IB2487" s="121"/>
      <c r="IC2487" s="121"/>
      <c r="ID2487" s="121"/>
      <c r="IE2487" s="121"/>
      <c r="IF2487" s="121"/>
      <c r="IG2487" s="121"/>
      <c r="IH2487" s="121"/>
      <c r="II2487" s="121"/>
      <c r="IJ2487" s="121"/>
      <c r="IK2487" s="121"/>
      <c r="IL2487" s="121"/>
      <c r="IM2487" s="121"/>
      <c r="IN2487" s="121"/>
      <c r="IO2487" s="121"/>
      <c r="IP2487" s="121"/>
      <c r="IQ2487" s="121"/>
      <c r="IR2487" s="121"/>
      <c r="IS2487" s="121"/>
      <c r="IT2487" s="121"/>
      <c r="IU2487" s="121"/>
      <c r="IV2487" s="121"/>
      <c r="IW2487" s="121"/>
      <c r="IX2487" s="121"/>
      <c r="IY2487" s="121"/>
      <c r="IZ2487" s="121"/>
      <c r="JA2487" s="121"/>
      <c r="JB2487" s="121"/>
      <c r="JC2487" s="121"/>
      <c r="JD2487" s="121"/>
      <c r="JE2487" s="121"/>
      <c r="JF2487" s="121"/>
      <c r="JG2487" s="121"/>
      <c r="JH2487" s="121"/>
      <c r="JI2487" s="121"/>
      <c r="JJ2487" s="121"/>
      <c r="JK2487" s="121"/>
      <c r="JL2487" s="121"/>
      <c r="JM2487" s="121"/>
      <c r="JN2487" s="121"/>
      <c r="JO2487" s="121"/>
      <c r="JP2487" s="121"/>
      <c r="JQ2487" s="121"/>
      <c r="JR2487" s="121"/>
      <c r="JS2487" s="121"/>
      <c r="JT2487" s="121"/>
      <c r="JU2487" s="121"/>
      <c r="JV2487" s="121"/>
      <c r="JW2487" s="121"/>
      <c r="JX2487" s="121"/>
      <c r="JY2487" s="121"/>
      <c r="JZ2487" s="121"/>
      <c r="KA2487" s="121"/>
      <c r="KB2487" s="121"/>
      <c r="KC2487" s="121"/>
      <c r="KD2487" s="121"/>
      <c r="KE2487" s="121"/>
      <c r="KF2487" s="121"/>
      <c r="KG2487" s="121"/>
      <c r="KH2487" s="121"/>
      <c r="KI2487" s="121"/>
      <c r="KJ2487" s="121"/>
      <c r="KK2487" s="121"/>
      <c r="KL2487" s="121"/>
      <c r="KM2487" s="121"/>
      <c r="KN2487" s="121"/>
      <c r="KO2487" s="121"/>
      <c r="KP2487" s="121"/>
      <c r="KQ2487" s="121"/>
      <c r="KR2487" s="121"/>
      <c r="KS2487" s="121"/>
      <c r="KT2487" s="121"/>
      <c r="KU2487" s="121"/>
      <c r="KV2487" s="121"/>
      <c r="KW2487" s="121"/>
      <c r="KX2487" s="121"/>
      <c r="KY2487" s="121"/>
      <c r="KZ2487" s="121"/>
      <c r="LA2487" s="121"/>
      <c r="LB2487" s="121"/>
      <c r="LC2487" s="121"/>
      <c r="LD2487" s="121"/>
      <c r="LE2487" s="121"/>
      <c r="LF2487" s="121"/>
      <c r="LG2487" s="121"/>
      <c r="LH2487" s="121"/>
      <c r="LI2487" s="121"/>
      <c r="LJ2487" s="121"/>
      <c r="LK2487" s="121"/>
      <c r="LL2487" s="121"/>
      <c r="LM2487" s="121"/>
      <c r="LN2487" s="121"/>
      <c r="LO2487" s="121"/>
      <c r="LP2487" s="121"/>
      <c r="LQ2487" s="121"/>
      <c r="LR2487" s="121"/>
      <c r="LS2487" s="121"/>
      <c r="LT2487" s="121"/>
      <c r="LU2487" s="121"/>
      <c r="LV2487" s="121"/>
      <c r="LW2487" s="121"/>
      <c r="LX2487" s="121"/>
      <c r="LY2487" s="121"/>
      <c r="LZ2487" s="121"/>
      <c r="MA2487" s="121"/>
      <c r="MB2487" s="121"/>
      <c r="MC2487" s="121"/>
      <c r="MD2487" s="121"/>
      <c r="ME2487" s="121"/>
      <c r="MF2487" s="121"/>
      <c r="MG2487" s="121"/>
      <c r="MH2487" s="121"/>
      <c r="MI2487" s="121"/>
      <c r="MJ2487" s="121"/>
      <c r="MK2487" s="121"/>
      <c r="ML2487" s="121"/>
      <c r="MM2487" s="121"/>
      <c r="MN2487" s="121"/>
      <c r="MO2487" s="121"/>
      <c r="MP2487" s="121"/>
      <c r="MQ2487" s="121"/>
      <c r="MR2487" s="121"/>
      <c r="MS2487" s="121"/>
      <c r="MT2487" s="121"/>
      <c r="MU2487" s="121"/>
      <c r="MV2487" s="121"/>
      <c r="MW2487" s="121"/>
      <c r="MX2487" s="121"/>
      <c r="MY2487" s="121"/>
      <c r="MZ2487" s="121"/>
      <c r="NA2487" s="121"/>
      <c r="NB2487" s="121"/>
      <c r="NC2487" s="121"/>
      <c r="ND2487" s="121"/>
      <c r="NE2487" s="121"/>
      <c r="NF2487" s="121"/>
      <c r="NG2487" s="121"/>
      <c r="NH2487" s="121"/>
      <c r="NI2487" s="121"/>
      <c r="NJ2487" s="121"/>
      <c r="NK2487" s="121"/>
      <c r="NL2487" s="121"/>
      <c r="NM2487" s="121"/>
      <c r="NN2487" s="121"/>
      <c r="NO2487" s="121"/>
      <c r="NP2487" s="121"/>
      <c r="NQ2487" s="121"/>
      <c r="NR2487" s="121"/>
      <c r="NS2487" s="121"/>
      <c r="NT2487" s="121"/>
      <c r="NU2487" s="121"/>
      <c r="NV2487" s="121"/>
      <c r="NW2487" s="121"/>
      <c r="NX2487" s="121"/>
      <c r="NY2487" s="121"/>
      <c r="NZ2487" s="121"/>
      <c r="OA2487" s="121"/>
      <c r="OB2487" s="121"/>
      <c r="OC2487" s="121"/>
      <c r="OD2487" s="121"/>
      <c r="OE2487" s="121"/>
      <c r="OF2487" s="121"/>
      <c r="OG2487" s="121"/>
      <c r="OH2487" s="121"/>
      <c r="OI2487" s="121"/>
      <c r="OJ2487" s="121"/>
      <c r="OK2487" s="121"/>
      <c r="OL2487" s="121"/>
      <c r="OM2487" s="121"/>
      <c r="ON2487" s="121"/>
      <c r="OO2487" s="121"/>
      <c r="OP2487" s="121"/>
      <c r="OQ2487" s="121"/>
      <c r="OR2487" s="121"/>
      <c r="OS2487" s="121"/>
      <c r="OT2487" s="121"/>
      <c r="OU2487" s="121"/>
      <c r="OV2487" s="121"/>
      <c r="OW2487" s="121"/>
      <c r="OX2487" s="121"/>
      <c r="OY2487" s="121"/>
      <c r="OZ2487" s="121"/>
      <c r="PA2487" s="121"/>
      <c r="PB2487" s="121"/>
      <c r="PC2487" s="121"/>
      <c r="PD2487" s="121"/>
      <c r="PE2487" s="121"/>
      <c r="PF2487" s="121"/>
      <c r="PG2487" s="121"/>
      <c r="PH2487" s="121"/>
      <c r="PI2487" s="121"/>
      <c r="PJ2487" s="121"/>
      <c r="PK2487" s="121"/>
      <c r="PL2487" s="121"/>
      <c r="PM2487" s="121"/>
      <c r="PN2487" s="121"/>
      <c r="PO2487" s="121"/>
      <c r="PP2487" s="121"/>
      <c r="PQ2487" s="121"/>
      <c r="PR2487" s="121"/>
      <c r="PS2487" s="121"/>
      <c r="PT2487" s="121"/>
      <c r="PU2487" s="121"/>
      <c r="PV2487" s="121"/>
      <c r="PW2487" s="121"/>
      <c r="PX2487" s="121"/>
      <c r="PY2487" s="121"/>
      <c r="PZ2487" s="121"/>
      <c r="QA2487" s="121"/>
      <c r="QB2487" s="121"/>
      <c r="QC2487" s="121"/>
      <c r="QD2487" s="121"/>
      <c r="QE2487" s="121"/>
      <c r="QF2487" s="121"/>
      <c r="QG2487" s="121"/>
      <c r="QH2487" s="121"/>
      <c r="QI2487" s="121"/>
      <c r="QJ2487" s="121"/>
      <c r="QK2487" s="121"/>
      <c r="QL2487" s="121"/>
      <c r="QM2487" s="121"/>
      <c r="QN2487" s="121"/>
      <c r="QO2487" s="121"/>
      <c r="QP2487" s="121"/>
      <c r="QQ2487" s="121"/>
      <c r="QR2487" s="121"/>
      <c r="QS2487" s="121"/>
      <c r="QT2487" s="121"/>
      <c r="QU2487" s="121"/>
      <c r="QV2487" s="121"/>
      <c r="QW2487" s="121"/>
      <c r="QX2487" s="121"/>
      <c r="QY2487" s="121"/>
      <c r="QZ2487" s="121"/>
      <c r="RA2487" s="121"/>
      <c r="RB2487" s="121"/>
      <c r="RC2487" s="121"/>
      <c r="RD2487" s="121"/>
      <c r="RE2487" s="121"/>
      <c r="RF2487" s="121"/>
      <c r="RG2487" s="121"/>
      <c r="RH2487" s="121"/>
      <c r="RI2487" s="121"/>
      <c r="RJ2487" s="121"/>
      <c r="RK2487" s="121"/>
      <c r="RL2487" s="121"/>
      <c r="RM2487" s="121"/>
      <c r="RN2487" s="121"/>
      <c r="RO2487" s="121"/>
      <c r="RP2487" s="121"/>
      <c r="RQ2487" s="121"/>
      <c r="RR2487" s="121"/>
      <c r="RS2487" s="121"/>
      <c r="RT2487" s="121"/>
      <c r="RU2487" s="121"/>
      <c r="RV2487" s="121"/>
      <c r="RW2487" s="121"/>
      <c r="RX2487" s="121"/>
      <c r="RY2487" s="121"/>
      <c r="RZ2487" s="121"/>
      <c r="SA2487" s="121"/>
      <c r="SB2487" s="121"/>
      <c r="SC2487" s="121"/>
      <c r="SD2487" s="121"/>
      <c r="SE2487" s="121"/>
      <c r="SF2487" s="121"/>
      <c r="SG2487" s="121"/>
      <c r="SH2487" s="121"/>
      <c r="SI2487" s="121"/>
      <c r="SJ2487" s="121"/>
      <c r="SK2487" s="121"/>
      <c r="SL2487" s="121"/>
      <c r="SM2487" s="121"/>
      <c r="SN2487" s="121"/>
      <c r="SO2487" s="121"/>
      <c r="SP2487" s="121"/>
      <c r="SQ2487" s="121"/>
      <c r="SR2487" s="121"/>
      <c r="SS2487" s="121"/>
      <c r="ST2487" s="121"/>
      <c r="SU2487" s="121"/>
      <c r="SV2487" s="121"/>
      <c r="SW2487" s="121"/>
      <c r="SX2487" s="121"/>
      <c r="SY2487" s="121"/>
      <c r="SZ2487" s="121"/>
      <c r="TA2487" s="121"/>
      <c r="TB2487" s="121"/>
      <c r="TC2487" s="121"/>
      <c r="TD2487" s="121"/>
      <c r="TE2487" s="121"/>
      <c r="TF2487" s="121"/>
      <c r="TG2487" s="121"/>
      <c r="TH2487" s="121"/>
      <c r="TI2487" s="121"/>
      <c r="TJ2487" s="121"/>
      <c r="TK2487" s="121"/>
      <c r="TL2487" s="121"/>
      <c r="TM2487" s="121"/>
      <c r="TN2487" s="121"/>
      <c r="TO2487" s="121"/>
      <c r="TP2487" s="121"/>
      <c r="TQ2487" s="121"/>
      <c r="TR2487" s="121"/>
      <c r="TS2487" s="121"/>
      <c r="TT2487" s="121"/>
      <c r="TU2487" s="121"/>
      <c r="TV2487" s="121"/>
      <c r="TW2487" s="121"/>
      <c r="TX2487" s="121"/>
      <c r="TY2487" s="121"/>
      <c r="TZ2487" s="121"/>
      <c r="UA2487" s="121"/>
      <c r="UB2487" s="121"/>
      <c r="UC2487" s="121"/>
      <c r="UD2487" s="121"/>
      <c r="UE2487" s="121"/>
      <c r="UF2487" s="121"/>
      <c r="UG2487" s="121"/>
      <c r="UH2487" s="121"/>
      <c r="UI2487" s="121"/>
      <c r="UJ2487" s="121"/>
      <c r="UK2487" s="121"/>
      <c r="UL2487" s="121"/>
      <c r="UM2487" s="121"/>
      <c r="UN2487" s="121"/>
      <c r="UO2487" s="121"/>
      <c r="UP2487" s="121"/>
      <c r="UQ2487" s="121"/>
      <c r="UR2487" s="121"/>
      <c r="US2487" s="121"/>
      <c r="UT2487" s="121"/>
      <c r="UU2487" s="121"/>
      <c r="UV2487" s="121"/>
      <c r="UW2487" s="121"/>
      <c r="UX2487" s="121"/>
      <c r="UY2487" s="121"/>
      <c r="UZ2487" s="121"/>
      <c r="VA2487" s="121"/>
      <c r="VB2487" s="121"/>
      <c r="VC2487" s="121"/>
      <c r="VD2487" s="121"/>
      <c r="VE2487" s="121"/>
      <c r="VF2487" s="121"/>
      <c r="VG2487" s="121"/>
      <c r="VH2487" s="121"/>
      <c r="VI2487" s="121"/>
      <c r="VJ2487" s="121"/>
      <c r="VK2487" s="121"/>
      <c r="VL2487" s="121"/>
      <c r="VM2487" s="121"/>
      <c r="VN2487" s="121"/>
      <c r="VO2487" s="121"/>
      <c r="VP2487" s="121"/>
      <c r="VQ2487" s="121"/>
      <c r="VR2487" s="121"/>
      <c r="VS2487" s="121"/>
      <c r="VT2487" s="121"/>
      <c r="VU2487" s="121"/>
      <c r="VV2487" s="121"/>
      <c r="VW2487" s="121"/>
      <c r="VX2487" s="121"/>
      <c r="VY2487" s="121"/>
      <c r="VZ2487" s="121"/>
      <c r="WA2487" s="121"/>
      <c r="WB2487" s="121"/>
      <c r="WC2487" s="121"/>
      <c r="WD2487" s="121"/>
      <c r="WE2487" s="121"/>
      <c r="WF2487" s="121"/>
      <c r="WG2487" s="121"/>
      <c r="WH2487" s="121"/>
      <c r="WI2487" s="121"/>
      <c r="WJ2487" s="121"/>
      <c r="WK2487" s="121"/>
      <c r="WL2487" s="121"/>
      <c r="WM2487" s="121"/>
      <c r="WN2487" s="121"/>
      <c r="WO2487" s="121"/>
      <c r="WP2487" s="121"/>
      <c r="WQ2487" s="121"/>
      <c r="WR2487" s="121"/>
      <c r="WS2487" s="121"/>
      <c r="WT2487" s="121"/>
      <c r="WU2487" s="121"/>
      <c r="WV2487" s="121"/>
      <c r="WW2487" s="121"/>
      <c r="WX2487" s="121"/>
      <c r="WY2487" s="121"/>
      <c r="WZ2487" s="121"/>
      <c r="XA2487" s="121"/>
      <c r="XB2487" s="121"/>
      <c r="XC2487" s="121"/>
      <c r="XD2487" s="121"/>
      <c r="XE2487" s="121"/>
      <c r="XF2487" s="121"/>
      <c r="XG2487" s="121"/>
      <c r="XH2487" s="121"/>
      <c r="XI2487" s="121"/>
      <c r="XJ2487" s="121"/>
      <c r="XK2487" s="121"/>
      <c r="XL2487" s="121"/>
      <c r="XM2487" s="121"/>
      <c r="XN2487" s="121"/>
      <c r="XO2487" s="121"/>
      <c r="XP2487" s="121"/>
      <c r="XQ2487" s="121"/>
      <c r="XR2487" s="121"/>
      <c r="XS2487" s="121"/>
      <c r="XT2487" s="121"/>
      <c r="XU2487" s="121"/>
      <c r="XV2487" s="121"/>
      <c r="XW2487" s="121"/>
      <c r="XX2487" s="121"/>
      <c r="XY2487" s="121"/>
      <c r="XZ2487" s="121"/>
      <c r="YA2487" s="121"/>
      <c r="YB2487" s="121"/>
      <c r="YC2487" s="121"/>
      <c r="YD2487" s="121"/>
      <c r="YE2487" s="121"/>
      <c r="YF2487" s="121"/>
      <c r="YG2487" s="121"/>
      <c r="YH2487" s="121"/>
      <c r="YI2487" s="121"/>
      <c r="YJ2487" s="121"/>
      <c r="YK2487" s="121"/>
      <c r="YL2487" s="121"/>
      <c r="YM2487" s="121"/>
      <c r="YN2487" s="121"/>
      <c r="YO2487" s="121"/>
      <c r="YP2487" s="121"/>
      <c r="YQ2487" s="121"/>
      <c r="YR2487" s="121"/>
      <c r="YS2487" s="121"/>
      <c r="YT2487" s="121"/>
      <c r="YU2487" s="121"/>
      <c r="YV2487" s="121"/>
      <c r="YW2487" s="121"/>
      <c r="YX2487" s="121"/>
      <c r="YY2487" s="121"/>
      <c r="YZ2487" s="121"/>
      <c r="ZA2487" s="121"/>
      <c r="ZB2487" s="121"/>
      <c r="ZC2487" s="121"/>
      <c r="ZD2487" s="121"/>
      <c r="ZE2487" s="121"/>
      <c r="ZF2487" s="121"/>
      <c r="ZG2487" s="121"/>
      <c r="ZH2487" s="121"/>
      <c r="ZI2487" s="121"/>
      <c r="ZJ2487" s="121"/>
      <c r="ZK2487" s="121"/>
      <c r="ZL2487" s="121"/>
      <c r="ZM2487" s="121"/>
      <c r="ZN2487" s="121"/>
      <c r="ZO2487" s="121"/>
      <c r="ZP2487" s="121"/>
      <c r="ZQ2487" s="121"/>
      <c r="ZR2487" s="121"/>
      <c r="ZS2487" s="121"/>
      <c r="ZT2487" s="121"/>
      <c r="ZU2487" s="121"/>
      <c r="ZV2487" s="121"/>
      <c r="ZW2487" s="121"/>
      <c r="ZX2487" s="121"/>
      <c r="ZY2487" s="121"/>
      <c r="ZZ2487" s="121"/>
      <c r="AAA2487" s="121"/>
      <c r="AAB2487" s="121"/>
      <c r="AAC2487" s="121"/>
      <c r="AAD2487" s="121"/>
      <c r="AAE2487" s="121"/>
      <c r="AAF2487" s="121"/>
      <c r="AAG2487" s="121"/>
      <c r="AAH2487" s="121"/>
      <c r="AAI2487" s="121"/>
      <c r="AAJ2487" s="121"/>
      <c r="AAK2487" s="121"/>
      <c r="AAL2487" s="121"/>
      <c r="AAM2487" s="121"/>
      <c r="AAN2487" s="121"/>
      <c r="AAO2487" s="121"/>
      <c r="AAP2487" s="121"/>
      <c r="AAQ2487" s="121"/>
      <c r="AAR2487" s="121"/>
      <c r="AAS2487" s="121"/>
      <c r="AAT2487" s="121"/>
      <c r="AAU2487" s="121"/>
      <c r="AAV2487" s="121"/>
      <c r="AAW2487" s="121"/>
      <c r="AAX2487" s="121"/>
      <c r="AAY2487" s="121"/>
      <c r="AAZ2487" s="121"/>
      <c r="ABA2487" s="121"/>
      <c r="ABB2487" s="121"/>
      <c r="ABC2487" s="121"/>
      <c r="ABD2487" s="121"/>
      <c r="ABE2487" s="121"/>
      <c r="ABF2487" s="121"/>
      <c r="ABG2487" s="121"/>
      <c r="ABH2487" s="121"/>
      <c r="ABI2487" s="121"/>
      <c r="ABJ2487" s="121"/>
      <c r="ABK2487" s="121"/>
      <c r="ABL2487" s="121"/>
      <c r="ABM2487" s="121"/>
      <c r="ABN2487" s="121"/>
      <c r="ABO2487" s="121"/>
      <c r="ABP2487" s="121"/>
      <c r="ABQ2487" s="121"/>
      <c r="ABR2487" s="121"/>
      <c r="ABS2487" s="121"/>
      <c r="ABT2487" s="121"/>
      <c r="ABU2487" s="121"/>
      <c r="ABV2487" s="121"/>
      <c r="ABW2487" s="121"/>
      <c r="ABX2487" s="121"/>
      <c r="ABY2487" s="121"/>
      <c r="ABZ2487" s="121"/>
      <c r="ACA2487" s="121"/>
      <c r="ACB2487" s="121"/>
      <c r="ACC2487" s="121"/>
      <c r="ACD2487" s="121"/>
      <c r="ACE2487" s="121"/>
      <c r="ACF2487" s="121"/>
      <c r="ACG2487" s="121"/>
      <c r="ACH2487" s="121"/>
      <c r="ACI2487" s="121"/>
      <c r="ACJ2487" s="121"/>
      <c r="ACK2487" s="121"/>
      <c r="ACL2487" s="121"/>
      <c r="ACM2487" s="121"/>
      <c r="ACN2487" s="121"/>
      <c r="ACO2487" s="121"/>
      <c r="ACP2487" s="121"/>
      <c r="ACQ2487" s="121"/>
      <c r="ACR2487" s="121"/>
      <c r="ACS2487" s="121"/>
      <c r="ACT2487" s="121"/>
      <c r="ACU2487" s="121"/>
      <c r="ACV2487" s="121"/>
      <c r="ACW2487" s="121"/>
      <c r="ACX2487" s="121"/>
      <c r="ACY2487" s="121"/>
      <c r="ACZ2487" s="121"/>
      <c r="ADA2487" s="121"/>
      <c r="ADB2487" s="121"/>
      <c r="ADC2487" s="121"/>
      <c r="ADD2487" s="121"/>
      <c r="ADE2487" s="121"/>
      <c r="ADF2487" s="121"/>
      <c r="ADG2487" s="121"/>
      <c r="ADH2487" s="121"/>
      <c r="ADI2487" s="121"/>
      <c r="ADJ2487" s="121"/>
      <c r="ADK2487" s="121"/>
      <c r="ADL2487" s="121"/>
      <c r="ADM2487" s="121"/>
      <c r="ADN2487" s="121"/>
      <c r="ADO2487" s="121"/>
      <c r="ADP2487" s="121"/>
      <c r="ADQ2487" s="121"/>
      <c r="ADR2487" s="121"/>
      <c r="ADS2487" s="121"/>
      <c r="ADT2487" s="121"/>
      <c r="ADU2487" s="121"/>
      <c r="ADV2487" s="121"/>
      <c r="ADW2487" s="121"/>
      <c r="ADX2487" s="121"/>
      <c r="ADY2487" s="121"/>
      <c r="ADZ2487" s="121"/>
      <c r="AEA2487" s="121"/>
      <c r="AEB2487" s="121"/>
      <c r="AEC2487" s="121"/>
      <c r="AED2487" s="121"/>
      <c r="AEE2487" s="121"/>
      <c r="AEF2487" s="121"/>
      <c r="AEG2487" s="121"/>
      <c r="AEH2487" s="121"/>
      <c r="AEI2487" s="121"/>
      <c r="AEJ2487" s="121"/>
      <c r="AEK2487" s="121"/>
      <c r="AEL2487" s="121"/>
      <c r="AEM2487" s="121"/>
      <c r="AEN2487" s="121"/>
      <c r="AEO2487" s="121"/>
      <c r="AEP2487" s="121"/>
      <c r="AEQ2487" s="121"/>
      <c r="AER2487" s="121"/>
      <c r="AES2487" s="121"/>
      <c r="AET2487" s="121"/>
      <c r="AEU2487" s="121"/>
      <c r="AEV2487" s="121"/>
      <c r="AEW2487" s="121"/>
      <c r="AEX2487" s="121"/>
      <c r="AEY2487" s="121"/>
      <c r="AEZ2487" s="121"/>
      <c r="AFA2487" s="121"/>
      <c r="AFB2487" s="121"/>
      <c r="AFC2487" s="121"/>
      <c r="AFD2487" s="121"/>
      <c r="AFE2487" s="121"/>
      <c r="AFF2487" s="121"/>
      <c r="AFG2487" s="121"/>
      <c r="AFH2487" s="121"/>
      <c r="AFI2487" s="121"/>
      <c r="AFJ2487" s="121"/>
      <c r="AFK2487" s="121"/>
      <c r="AFL2487" s="121"/>
      <c r="AFM2487" s="121"/>
      <c r="AFN2487" s="121"/>
      <c r="AFO2487" s="121"/>
      <c r="AFP2487" s="121"/>
      <c r="AFQ2487" s="121"/>
      <c r="AFR2487" s="121"/>
      <c r="AFS2487" s="121"/>
      <c r="AFT2487" s="121"/>
      <c r="AFU2487" s="121"/>
      <c r="AFV2487" s="121"/>
      <c r="AFW2487" s="121"/>
      <c r="AFX2487" s="121"/>
      <c r="AFY2487" s="121"/>
      <c r="AFZ2487" s="121"/>
      <c r="AGA2487" s="121"/>
      <c r="AGB2487" s="121"/>
      <c r="AGC2487" s="121"/>
      <c r="AGD2487" s="121"/>
      <c r="AGE2487" s="121"/>
      <c r="AGF2487" s="121"/>
      <c r="AGG2487" s="121"/>
      <c r="AGH2487" s="121"/>
      <c r="AGI2487" s="121"/>
      <c r="AGJ2487" s="121"/>
      <c r="AGK2487" s="121"/>
      <c r="AGL2487" s="121"/>
      <c r="AGM2487" s="121"/>
      <c r="AGN2487" s="121"/>
      <c r="AGO2487" s="121"/>
      <c r="AGP2487" s="121"/>
      <c r="AGQ2487" s="121"/>
      <c r="AGR2487" s="121"/>
      <c r="AGS2487" s="121"/>
      <c r="AGT2487" s="121"/>
      <c r="AGU2487" s="121"/>
      <c r="AGV2487" s="121"/>
      <c r="AGW2487" s="121"/>
      <c r="AGX2487" s="121"/>
      <c r="AGY2487" s="121"/>
      <c r="AGZ2487" s="121"/>
      <c r="AHA2487" s="121"/>
      <c r="AHB2487" s="121"/>
      <c r="AHC2487" s="121"/>
      <c r="AHD2487" s="121"/>
      <c r="AHE2487" s="121"/>
      <c r="AHF2487" s="121"/>
      <c r="AHG2487" s="121"/>
      <c r="AHH2487" s="121"/>
      <c r="AHI2487" s="121"/>
      <c r="AHJ2487" s="121"/>
      <c r="AHK2487" s="121"/>
      <c r="AHL2487" s="121"/>
      <c r="AHM2487" s="121"/>
      <c r="AHN2487" s="121"/>
      <c r="AHO2487" s="121"/>
      <c r="AHP2487" s="121"/>
      <c r="AHQ2487" s="121"/>
      <c r="AHR2487" s="121"/>
      <c r="AHS2487" s="121"/>
      <c r="AHT2487" s="121"/>
      <c r="AHU2487" s="121"/>
      <c r="AHV2487" s="121"/>
      <c r="AHW2487" s="121"/>
      <c r="AHX2487" s="121"/>
      <c r="AHY2487" s="121"/>
      <c r="AHZ2487" s="121"/>
      <c r="AIA2487" s="121"/>
      <c r="AIB2487" s="121"/>
      <c r="AIC2487" s="121"/>
      <c r="AID2487" s="121"/>
      <c r="AIE2487" s="121"/>
      <c r="AIF2487" s="121"/>
      <c r="AIG2487" s="121"/>
      <c r="AIH2487" s="121"/>
      <c r="AII2487" s="121"/>
      <c r="AIJ2487" s="121"/>
      <c r="AIK2487" s="121"/>
      <c r="AIL2487" s="121"/>
      <c r="AIM2487" s="121"/>
      <c r="AIN2487" s="121"/>
      <c r="AIO2487" s="121"/>
      <c r="AIP2487" s="121"/>
      <c r="AIQ2487" s="121"/>
      <c r="AIR2487" s="121"/>
      <c r="AIS2487" s="121"/>
      <c r="AIT2487" s="121"/>
      <c r="AIU2487" s="121"/>
      <c r="AIV2487" s="121"/>
      <c r="AIW2487" s="121"/>
      <c r="AIX2487" s="121"/>
      <c r="AIY2487" s="121"/>
      <c r="AIZ2487" s="121"/>
      <c r="AJA2487" s="121"/>
      <c r="AJB2487" s="121"/>
      <c r="AJC2487" s="121"/>
      <c r="AJD2487" s="121"/>
      <c r="AJE2487" s="121"/>
      <c r="AJF2487" s="121"/>
      <c r="AJG2487" s="121"/>
      <c r="AJH2487" s="121"/>
      <c r="AJI2487" s="121"/>
      <c r="AJJ2487" s="121"/>
      <c r="AJK2487" s="121"/>
      <c r="AJL2487" s="121"/>
      <c r="AJM2487" s="121"/>
      <c r="AJN2487" s="121"/>
      <c r="AJO2487" s="121"/>
      <c r="AJP2487" s="121"/>
      <c r="AJQ2487" s="121"/>
      <c r="AJR2487" s="121"/>
      <c r="AJS2487" s="121"/>
      <c r="AJT2487" s="121"/>
      <c r="AJU2487" s="121"/>
      <c r="AJV2487" s="121"/>
      <c r="AJW2487" s="121"/>
      <c r="AJX2487" s="121"/>
      <c r="AJY2487" s="121"/>
      <c r="AJZ2487" s="121"/>
      <c r="AKA2487" s="121"/>
      <c r="AKB2487" s="121"/>
      <c r="AKC2487" s="121"/>
      <c r="AKD2487" s="121"/>
      <c r="AKE2487" s="121"/>
      <c r="AKF2487" s="121"/>
      <c r="AKG2487" s="121"/>
      <c r="AKH2487" s="121"/>
      <c r="AKI2487" s="121"/>
      <c r="AKJ2487" s="121"/>
      <c r="AKK2487" s="121"/>
      <c r="AKL2487" s="121"/>
      <c r="AKM2487" s="121"/>
      <c r="AKN2487" s="121"/>
      <c r="AKO2487" s="121"/>
      <c r="AKP2487" s="121"/>
      <c r="AKQ2487" s="121"/>
      <c r="AKR2487" s="121"/>
      <c r="AKS2487" s="121"/>
      <c r="AKT2487" s="121"/>
      <c r="AKU2487" s="121"/>
      <c r="AKV2487" s="121"/>
      <c r="AKW2487" s="121"/>
      <c r="AKX2487" s="121"/>
      <c r="AKY2487" s="121"/>
      <c r="AKZ2487" s="121"/>
      <c r="ALA2487" s="121"/>
      <c r="ALB2487" s="121"/>
      <c r="ALC2487" s="121"/>
      <c r="ALD2487" s="121"/>
      <c r="ALE2487" s="121"/>
      <c r="ALF2487" s="121"/>
      <c r="ALG2487" s="121"/>
      <c r="ALH2487" s="121"/>
      <c r="ALI2487" s="121"/>
      <c r="ALJ2487" s="121"/>
      <c r="ALK2487" s="121"/>
      <c r="ALL2487" s="121"/>
      <c r="ALM2487" s="121"/>
      <c r="ALN2487" s="121"/>
      <c r="ALO2487" s="121"/>
      <c r="ALP2487" s="121"/>
      <c r="ALQ2487" s="121"/>
      <c r="ALR2487" s="121"/>
      <c r="ALS2487" s="121"/>
      <c r="ALT2487" s="121"/>
      <c r="ALU2487" s="121"/>
      <c r="ALV2487" s="121"/>
      <c r="ALW2487" s="121"/>
      <c r="ALX2487" s="121"/>
      <c r="ALY2487" s="121"/>
      <c r="ALZ2487" s="121"/>
      <c r="AMA2487" s="121"/>
      <c r="AMB2487" s="121"/>
      <c r="AMC2487" s="121"/>
      <c r="AMD2487" s="121"/>
      <c r="AME2487" s="121"/>
      <c r="AMF2487" s="121"/>
      <c r="AMG2487" s="121"/>
      <c r="AMH2487" s="121"/>
      <c r="AMI2487" s="121"/>
      <c r="AMJ2487" s="121"/>
      <c r="AMK2487" s="121"/>
    </row>
    <row r="2488" spans="1:1025" s="108" customFormat="1" ht="64.8">
      <c r="A2488" s="15">
        <v>2485</v>
      </c>
      <c r="B2488" s="16" t="s">
        <v>28</v>
      </c>
      <c r="C2488" s="274" t="s">
        <v>6089</v>
      </c>
      <c r="D2488" s="16" t="s">
        <v>6182</v>
      </c>
      <c r="E2488" s="16" t="s">
        <v>6196</v>
      </c>
      <c r="F2488" s="16" t="s">
        <v>938</v>
      </c>
      <c r="G2488" s="16" t="s">
        <v>1031</v>
      </c>
      <c r="H2488" s="16" t="s">
        <v>6197</v>
      </c>
      <c r="I2488" s="16" t="s">
        <v>6198</v>
      </c>
      <c r="J2488" s="16" t="s">
        <v>4338</v>
      </c>
      <c r="K2488" s="16"/>
      <c r="L2488" s="16"/>
      <c r="M2488" s="286" t="s">
        <v>6199</v>
      </c>
      <c r="N2488" s="121"/>
      <c r="O2488" s="121"/>
      <c r="P2488" s="121"/>
      <c r="Q2488" s="121"/>
      <c r="R2488" s="121"/>
      <c r="S2488" s="121"/>
      <c r="T2488" s="121"/>
      <c r="U2488" s="121"/>
      <c r="V2488" s="121"/>
      <c r="W2488" s="121"/>
      <c r="X2488" s="121"/>
      <c r="Y2488" s="121"/>
      <c r="Z2488" s="121"/>
      <c r="AA2488" s="121"/>
      <c r="AB2488" s="121"/>
      <c r="AC2488" s="121"/>
      <c r="AD2488" s="121"/>
      <c r="AE2488" s="121"/>
      <c r="AF2488" s="121"/>
      <c r="AG2488" s="121"/>
      <c r="AH2488" s="121"/>
      <c r="AI2488" s="121"/>
      <c r="AJ2488" s="121"/>
      <c r="AK2488" s="121"/>
      <c r="AL2488" s="121"/>
      <c r="AM2488" s="121"/>
      <c r="AN2488" s="121"/>
      <c r="AO2488" s="121"/>
      <c r="AP2488" s="121"/>
      <c r="AQ2488" s="121"/>
      <c r="AR2488" s="121"/>
      <c r="AS2488" s="121"/>
      <c r="AT2488" s="121"/>
      <c r="AU2488" s="121"/>
      <c r="AV2488" s="121"/>
      <c r="AW2488" s="121"/>
      <c r="AX2488" s="121"/>
      <c r="AY2488" s="121"/>
      <c r="AZ2488" s="121"/>
      <c r="BA2488" s="121"/>
      <c r="BB2488" s="121"/>
      <c r="BC2488" s="121"/>
      <c r="BD2488" s="121"/>
      <c r="BE2488" s="121"/>
      <c r="BF2488" s="121"/>
      <c r="BG2488" s="121"/>
      <c r="BH2488" s="121"/>
      <c r="BI2488" s="121"/>
      <c r="BJ2488" s="121"/>
      <c r="BK2488" s="121"/>
      <c r="BL2488" s="121"/>
      <c r="BM2488" s="121"/>
      <c r="BN2488" s="121"/>
      <c r="BO2488" s="121"/>
      <c r="BP2488" s="121"/>
      <c r="BQ2488" s="121"/>
      <c r="BR2488" s="121"/>
      <c r="BS2488" s="121"/>
      <c r="BT2488" s="121"/>
      <c r="BU2488" s="121"/>
      <c r="BV2488" s="121"/>
      <c r="BW2488" s="121"/>
      <c r="BX2488" s="121"/>
      <c r="BY2488" s="121"/>
      <c r="BZ2488" s="121"/>
      <c r="CA2488" s="121"/>
      <c r="CB2488" s="121"/>
      <c r="CC2488" s="121"/>
      <c r="CD2488" s="121"/>
      <c r="CE2488" s="121"/>
      <c r="CF2488" s="121"/>
      <c r="CG2488" s="121"/>
      <c r="CH2488" s="121"/>
      <c r="CI2488" s="121"/>
      <c r="CJ2488" s="121"/>
      <c r="CK2488" s="121"/>
      <c r="CL2488" s="121"/>
      <c r="CM2488" s="121"/>
      <c r="CN2488" s="121"/>
      <c r="CO2488" s="121"/>
      <c r="CP2488" s="121"/>
      <c r="CQ2488" s="121"/>
      <c r="CR2488" s="121"/>
      <c r="CS2488" s="121"/>
      <c r="CT2488" s="121"/>
      <c r="CU2488" s="121"/>
      <c r="CV2488" s="121"/>
      <c r="CW2488" s="121"/>
      <c r="CX2488" s="121"/>
      <c r="CY2488" s="121"/>
      <c r="CZ2488" s="121"/>
      <c r="DA2488" s="121"/>
      <c r="DB2488" s="121"/>
      <c r="DC2488" s="121"/>
      <c r="DD2488" s="121"/>
      <c r="DE2488" s="121"/>
      <c r="DF2488" s="121"/>
      <c r="DG2488" s="121"/>
      <c r="DH2488" s="121"/>
      <c r="DI2488" s="121"/>
      <c r="DJ2488" s="121"/>
      <c r="DK2488" s="121"/>
      <c r="DL2488" s="121"/>
      <c r="DM2488" s="121"/>
      <c r="DN2488" s="121"/>
      <c r="DO2488" s="121"/>
      <c r="DP2488" s="121"/>
      <c r="DQ2488" s="121"/>
      <c r="DR2488" s="121"/>
      <c r="DS2488" s="121"/>
      <c r="DT2488" s="121"/>
      <c r="DU2488" s="121"/>
      <c r="DV2488" s="121"/>
      <c r="DW2488" s="121"/>
      <c r="DX2488" s="121"/>
      <c r="DY2488" s="121"/>
      <c r="DZ2488" s="121"/>
      <c r="EA2488" s="121"/>
      <c r="EB2488" s="121"/>
      <c r="EC2488" s="121"/>
      <c r="ED2488" s="121"/>
      <c r="EE2488" s="121"/>
      <c r="EF2488" s="121"/>
      <c r="EG2488" s="121"/>
      <c r="EH2488" s="121"/>
      <c r="EI2488" s="121"/>
      <c r="EJ2488" s="121"/>
      <c r="EK2488" s="121"/>
      <c r="EL2488" s="121"/>
      <c r="EM2488" s="121"/>
      <c r="EN2488" s="121"/>
      <c r="EO2488" s="121"/>
      <c r="EP2488" s="121"/>
      <c r="EQ2488" s="121"/>
      <c r="ER2488" s="121"/>
      <c r="ES2488" s="121"/>
      <c r="ET2488" s="121"/>
      <c r="EU2488" s="121"/>
      <c r="EV2488" s="121"/>
      <c r="EW2488" s="121"/>
      <c r="EX2488" s="121"/>
      <c r="EY2488" s="121"/>
      <c r="EZ2488" s="121"/>
      <c r="FA2488" s="121"/>
      <c r="FB2488" s="121"/>
      <c r="FC2488" s="121"/>
      <c r="FD2488" s="121"/>
      <c r="FE2488" s="121"/>
      <c r="FF2488" s="121"/>
      <c r="FG2488" s="121"/>
      <c r="FH2488" s="121"/>
      <c r="FI2488" s="121"/>
      <c r="FJ2488" s="121"/>
      <c r="FK2488" s="121"/>
      <c r="FL2488" s="121"/>
      <c r="FM2488" s="121"/>
      <c r="FN2488" s="121"/>
      <c r="FO2488" s="121"/>
      <c r="FP2488" s="121"/>
      <c r="FQ2488" s="121"/>
      <c r="FR2488" s="121"/>
      <c r="FS2488" s="121"/>
      <c r="FT2488" s="121"/>
      <c r="FU2488" s="121"/>
      <c r="FV2488" s="121"/>
      <c r="FW2488" s="121"/>
      <c r="FX2488" s="121"/>
      <c r="FY2488" s="121"/>
      <c r="FZ2488" s="121"/>
      <c r="GA2488" s="121"/>
      <c r="GB2488" s="121"/>
      <c r="GC2488" s="121"/>
      <c r="GD2488" s="121"/>
      <c r="GE2488" s="121"/>
      <c r="GF2488" s="121"/>
      <c r="GG2488" s="121"/>
      <c r="GH2488" s="121"/>
      <c r="GI2488" s="121"/>
      <c r="GJ2488" s="121"/>
      <c r="GK2488" s="121"/>
      <c r="GL2488" s="121"/>
      <c r="GM2488" s="121"/>
      <c r="GN2488" s="121"/>
      <c r="GO2488" s="121"/>
      <c r="GP2488" s="121"/>
      <c r="GQ2488" s="121"/>
      <c r="GR2488" s="121"/>
      <c r="GS2488" s="121"/>
      <c r="GT2488" s="121"/>
      <c r="GU2488" s="121"/>
      <c r="GV2488" s="121"/>
      <c r="GW2488" s="121"/>
      <c r="GX2488" s="121"/>
      <c r="GY2488" s="121"/>
      <c r="GZ2488" s="121"/>
      <c r="HA2488" s="121"/>
      <c r="HB2488" s="121"/>
      <c r="HC2488" s="121"/>
      <c r="HD2488" s="121"/>
      <c r="HE2488" s="121"/>
      <c r="HF2488" s="121"/>
      <c r="HG2488" s="121"/>
      <c r="HH2488" s="121"/>
      <c r="HI2488" s="121"/>
      <c r="HJ2488" s="121"/>
      <c r="HK2488" s="121"/>
      <c r="HL2488" s="121"/>
      <c r="HM2488" s="121"/>
      <c r="HN2488" s="121"/>
      <c r="HO2488" s="121"/>
      <c r="HP2488" s="121"/>
      <c r="HQ2488" s="121"/>
      <c r="HR2488" s="121"/>
      <c r="HS2488" s="121"/>
      <c r="HT2488" s="121"/>
      <c r="HU2488" s="121"/>
      <c r="HV2488" s="121"/>
      <c r="HW2488" s="121"/>
      <c r="HX2488" s="121"/>
      <c r="HY2488" s="121"/>
      <c r="HZ2488" s="121"/>
      <c r="IA2488" s="121"/>
      <c r="IB2488" s="121"/>
      <c r="IC2488" s="121"/>
      <c r="ID2488" s="121"/>
      <c r="IE2488" s="121"/>
      <c r="IF2488" s="121"/>
      <c r="IG2488" s="121"/>
      <c r="IH2488" s="121"/>
      <c r="II2488" s="121"/>
      <c r="IJ2488" s="121"/>
      <c r="IK2488" s="121"/>
      <c r="IL2488" s="121"/>
      <c r="IM2488" s="121"/>
      <c r="IN2488" s="121"/>
      <c r="IO2488" s="121"/>
      <c r="IP2488" s="121"/>
      <c r="IQ2488" s="121"/>
      <c r="IR2488" s="121"/>
      <c r="IS2488" s="121"/>
      <c r="IT2488" s="121"/>
      <c r="IU2488" s="121"/>
      <c r="IV2488" s="121"/>
      <c r="IW2488" s="121"/>
      <c r="IX2488" s="121"/>
      <c r="IY2488" s="121"/>
      <c r="IZ2488" s="121"/>
      <c r="JA2488" s="121"/>
      <c r="JB2488" s="121"/>
      <c r="JC2488" s="121"/>
      <c r="JD2488" s="121"/>
      <c r="JE2488" s="121"/>
      <c r="JF2488" s="121"/>
      <c r="JG2488" s="121"/>
      <c r="JH2488" s="121"/>
      <c r="JI2488" s="121"/>
      <c r="JJ2488" s="121"/>
      <c r="JK2488" s="121"/>
      <c r="JL2488" s="121"/>
      <c r="JM2488" s="121"/>
      <c r="JN2488" s="121"/>
      <c r="JO2488" s="121"/>
      <c r="JP2488" s="121"/>
      <c r="JQ2488" s="121"/>
      <c r="JR2488" s="121"/>
      <c r="JS2488" s="121"/>
      <c r="JT2488" s="121"/>
      <c r="JU2488" s="121"/>
      <c r="JV2488" s="121"/>
      <c r="JW2488" s="121"/>
      <c r="JX2488" s="121"/>
      <c r="JY2488" s="121"/>
      <c r="JZ2488" s="121"/>
      <c r="KA2488" s="121"/>
      <c r="KB2488" s="121"/>
      <c r="KC2488" s="121"/>
      <c r="KD2488" s="121"/>
      <c r="KE2488" s="121"/>
      <c r="KF2488" s="121"/>
      <c r="KG2488" s="121"/>
      <c r="KH2488" s="121"/>
      <c r="KI2488" s="121"/>
      <c r="KJ2488" s="121"/>
      <c r="KK2488" s="121"/>
      <c r="KL2488" s="121"/>
      <c r="KM2488" s="121"/>
      <c r="KN2488" s="121"/>
      <c r="KO2488" s="121"/>
      <c r="KP2488" s="121"/>
      <c r="KQ2488" s="121"/>
      <c r="KR2488" s="121"/>
      <c r="KS2488" s="121"/>
      <c r="KT2488" s="121"/>
      <c r="KU2488" s="121"/>
      <c r="KV2488" s="121"/>
      <c r="KW2488" s="121"/>
      <c r="KX2488" s="121"/>
      <c r="KY2488" s="121"/>
      <c r="KZ2488" s="121"/>
      <c r="LA2488" s="121"/>
      <c r="LB2488" s="121"/>
      <c r="LC2488" s="121"/>
      <c r="LD2488" s="121"/>
      <c r="LE2488" s="121"/>
      <c r="LF2488" s="121"/>
      <c r="LG2488" s="121"/>
      <c r="LH2488" s="121"/>
      <c r="LI2488" s="121"/>
      <c r="LJ2488" s="121"/>
      <c r="LK2488" s="121"/>
      <c r="LL2488" s="121"/>
      <c r="LM2488" s="121"/>
      <c r="LN2488" s="121"/>
      <c r="LO2488" s="121"/>
      <c r="LP2488" s="121"/>
      <c r="LQ2488" s="121"/>
      <c r="LR2488" s="121"/>
      <c r="LS2488" s="121"/>
      <c r="LT2488" s="121"/>
      <c r="LU2488" s="121"/>
      <c r="LV2488" s="121"/>
      <c r="LW2488" s="121"/>
      <c r="LX2488" s="121"/>
      <c r="LY2488" s="121"/>
      <c r="LZ2488" s="121"/>
      <c r="MA2488" s="121"/>
      <c r="MB2488" s="121"/>
      <c r="MC2488" s="121"/>
      <c r="MD2488" s="121"/>
      <c r="ME2488" s="121"/>
      <c r="MF2488" s="121"/>
      <c r="MG2488" s="121"/>
      <c r="MH2488" s="121"/>
      <c r="MI2488" s="121"/>
      <c r="MJ2488" s="121"/>
      <c r="MK2488" s="121"/>
      <c r="ML2488" s="121"/>
      <c r="MM2488" s="121"/>
      <c r="MN2488" s="121"/>
      <c r="MO2488" s="121"/>
      <c r="MP2488" s="121"/>
      <c r="MQ2488" s="121"/>
      <c r="MR2488" s="121"/>
      <c r="MS2488" s="121"/>
      <c r="MT2488" s="121"/>
      <c r="MU2488" s="121"/>
      <c r="MV2488" s="121"/>
      <c r="MW2488" s="121"/>
      <c r="MX2488" s="121"/>
      <c r="MY2488" s="121"/>
      <c r="MZ2488" s="121"/>
      <c r="NA2488" s="121"/>
      <c r="NB2488" s="121"/>
      <c r="NC2488" s="121"/>
      <c r="ND2488" s="121"/>
      <c r="NE2488" s="121"/>
      <c r="NF2488" s="121"/>
      <c r="NG2488" s="121"/>
      <c r="NH2488" s="121"/>
      <c r="NI2488" s="121"/>
      <c r="NJ2488" s="121"/>
      <c r="NK2488" s="121"/>
      <c r="NL2488" s="121"/>
      <c r="NM2488" s="121"/>
      <c r="NN2488" s="121"/>
      <c r="NO2488" s="121"/>
      <c r="NP2488" s="121"/>
      <c r="NQ2488" s="121"/>
      <c r="NR2488" s="121"/>
      <c r="NS2488" s="121"/>
      <c r="NT2488" s="121"/>
      <c r="NU2488" s="121"/>
      <c r="NV2488" s="121"/>
      <c r="NW2488" s="121"/>
      <c r="NX2488" s="121"/>
      <c r="NY2488" s="121"/>
      <c r="NZ2488" s="121"/>
      <c r="OA2488" s="121"/>
      <c r="OB2488" s="121"/>
      <c r="OC2488" s="121"/>
      <c r="OD2488" s="121"/>
      <c r="OE2488" s="121"/>
      <c r="OF2488" s="121"/>
      <c r="OG2488" s="121"/>
      <c r="OH2488" s="121"/>
      <c r="OI2488" s="121"/>
      <c r="OJ2488" s="121"/>
      <c r="OK2488" s="121"/>
      <c r="OL2488" s="121"/>
      <c r="OM2488" s="121"/>
      <c r="ON2488" s="121"/>
      <c r="OO2488" s="121"/>
      <c r="OP2488" s="121"/>
      <c r="OQ2488" s="121"/>
      <c r="OR2488" s="121"/>
      <c r="OS2488" s="121"/>
      <c r="OT2488" s="121"/>
      <c r="OU2488" s="121"/>
      <c r="OV2488" s="121"/>
      <c r="OW2488" s="121"/>
      <c r="OX2488" s="121"/>
      <c r="OY2488" s="121"/>
      <c r="OZ2488" s="121"/>
      <c r="PA2488" s="121"/>
      <c r="PB2488" s="121"/>
      <c r="PC2488" s="121"/>
      <c r="PD2488" s="121"/>
      <c r="PE2488" s="121"/>
      <c r="PF2488" s="121"/>
      <c r="PG2488" s="121"/>
      <c r="PH2488" s="121"/>
      <c r="PI2488" s="121"/>
      <c r="PJ2488" s="121"/>
      <c r="PK2488" s="121"/>
      <c r="PL2488" s="121"/>
      <c r="PM2488" s="121"/>
      <c r="PN2488" s="121"/>
      <c r="PO2488" s="121"/>
      <c r="PP2488" s="121"/>
      <c r="PQ2488" s="121"/>
      <c r="PR2488" s="121"/>
      <c r="PS2488" s="121"/>
      <c r="PT2488" s="121"/>
      <c r="PU2488" s="121"/>
      <c r="PV2488" s="121"/>
      <c r="PW2488" s="121"/>
      <c r="PX2488" s="121"/>
      <c r="PY2488" s="121"/>
      <c r="PZ2488" s="121"/>
      <c r="QA2488" s="121"/>
      <c r="QB2488" s="121"/>
      <c r="QC2488" s="121"/>
      <c r="QD2488" s="121"/>
      <c r="QE2488" s="121"/>
      <c r="QF2488" s="121"/>
      <c r="QG2488" s="121"/>
      <c r="QH2488" s="121"/>
      <c r="QI2488" s="121"/>
      <c r="QJ2488" s="121"/>
      <c r="QK2488" s="121"/>
      <c r="QL2488" s="121"/>
      <c r="QM2488" s="121"/>
      <c r="QN2488" s="121"/>
      <c r="QO2488" s="121"/>
      <c r="QP2488" s="121"/>
      <c r="QQ2488" s="121"/>
      <c r="QR2488" s="121"/>
      <c r="QS2488" s="121"/>
      <c r="QT2488" s="121"/>
      <c r="QU2488" s="121"/>
      <c r="QV2488" s="121"/>
      <c r="QW2488" s="121"/>
      <c r="QX2488" s="121"/>
      <c r="QY2488" s="121"/>
      <c r="QZ2488" s="121"/>
      <c r="RA2488" s="121"/>
      <c r="RB2488" s="121"/>
      <c r="RC2488" s="121"/>
      <c r="RD2488" s="121"/>
      <c r="RE2488" s="121"/>
      <c r="RF2488" s="121"/>
      <c r="RG2488" s="121"/>
      <c r="RH2488" s="121"/>
      <c r="RI2488" s="121"/>
      <c r="RJ2488" s="121"/>
      <c r="RK2488" s="121"/>
      <c r="RL2488" s="121"/>
      <c r="RM2488" s="121"/>
      <c r="RN2488" s="121"/>
      <c r="RO2488" s="121"/>
      <c r="RP2488" s="121"/>
      <c r="RQ2488" s="121"/>
      <c r="RR2488" s="121"/>
      <c r="RS2488" s="121"/>
      <c r="RT2488" s="121"/>
      <c r="RU2488" s="121"/>
      <c r="RV2488" s="121"/>
      <c r="RW2488" s="121"/>
      <c r="RX2488" s="121"/>
      <c r="RY2488" s="121"/>
      <c r="RZ2488" s="121"/>
      <c r="SA2488" s="121"/>
      <c r="SB2488" s="121"/>
      <c r="SC2488" s="121"/>
      <c r="SD2488" s="121"/>
      <c r="SE2488" s="121"/>
      <c r="SF2488" s="121"/>
      <c r="SG2488" s="121"/>
      <c r="SH2488" s="121"/>
      <c r="SI2488" s="121"/>
      <c r="SJ2488" s="121"/>
      <c r="SK2488" s="121"/>
      <c r="SL2488" s="121"/>
      <c r="SM2488" s="121"/>
      <c r="SN2488" s="121"/>
      <c r="SO2488" s="121"/>
      <c r="SP2488" s="121"/>
      <c r="SQ2488" s="121"/>
      <c r="SR2488" s="121"/>
      <c r="SS2488" s="121"/>
      <c r="ST2488" s="121"/>
      <c r="SU2488" s="121"/>
      <c r="SV2488" s="121"/>
      <c r="SW2488" s="121"/>
      <c r="SX2488" s="121"/>
      <c r="SY2488" s="121"/>
      <c r="SZ2488" s="121"/>
      <c r="TA2488" s="121"/>
      <c r="TB2488" s="121"/>
      <c r="TC2488" s="121"/>
      <c r="TD2488" s="121"/>
      <c r="TE2488" s="121"/>
      <c r="TF2488" s="121"/>
      <c r="TG2488" s="121"/>
      <c r="TH2488" s="121"/>
      <c r="TI2488" s="121"/>
      <c r="TJ2488" s="121"/>
      <c r="TK2488" s="121"/>
      <c r="TL2488" s="121"/>
      <c r="TM2488" s="121"/>
      <c r="TN2488" s="121"/>
      <c r="TO2488" s="121"/>
      <c r="TP2488" s="121"/>
      <c r="TQ2488" s="121"/>
      <c r="TR2488" s="121"/>
      <c r="TS2488" s="121"/>
      <c r="TT2488" s="121"/>
      <c r="TU2488" s="121"/>
      <c r="TV2488" s="121"/>
      <c r="TW2488" s="121"/>
      <c r="TX2488" s="121"/>
      <c r="TY2488" s="121"/>
      <c r="TZ2488" s="121"/>
      <c r="UA2488" s="121"/>
      <c r="UB2488" s="121"/>
      <c r="UC2488" s="121"/>
      <c r="UD2488" s="121"/>
      <c r="UE2488" s="121"/>
      <c r="UF2488" s="121"/>
      <c r="UG2488" s="121"/>
      <c r="UH2488" s="121"/>
      <c r="UI2488" s="121"/>
      <c r="UJ2488" s="121"/>
      <c r="UK2488" s="121"/>
      <c r="UL2488" s="121"/>
      <c r="UM2488" s="121"/>
      <c r="UN2488" s="121"/>
      <c r="UO2488" s="121"/>
      <c r="UP2488" s="121"/>
      <c r="UQ2488" s="121"/>
      <c r="UR2488" s="121"/>
      <c r="US2488" s="121"/>
      <c r="UT2488" s="121"/>
      <c r="UU2488" s="121"/>
      <c r="UV2488" s="121"/>
      <c r="UW2488" s="121"/>
      <c r="UX2488" s="121"/>
      <c r="UY2488" s="121"/>
      <c r="UZ2488" s="121"/>
      <c r="VA2488" s="121"/>
      <c r="VB2488" s="121"/>
      <c r="VC2488" s="121"/>
      <c r="VD2488" s="121"/>
      <c r="VE2488" s="121"/>
      <c r="VF2488" s="121"/>
      <c r="VG2488" s="121"/>
      <c r="VH2488" s="121"/>
      <c r="VI2488" s="121"/>
      <c r="VJ2488" s="121"/>
      <c r="VK2488" s="121"/>
      <c r="VL2488" s="121"/>
      <c r="VM2488" s="121"/>
      <c r="VN2488" s="121"/>
      <c r="VO2488" s="121"/>
      <c r="VP2488" s="121"/>
      <c r="VQ2488" s="121"/>
      <c r="VR2488" s="121"/>
      <c r="VS2488" s="121"/>
      <c r="VT2488" s="121"/>
      <c r="VU2488" s="121"/>
      <c r="VV2488" s="121"/>
      <c r="VW2488" s="121"/>
      <c r="VX2488" s="121"/>
      <c r="VY2488" s="121"/>
      <c r="VZ2488" s="121"/>
      <c r="WA2488" s="121"/>
      <c r="WB2488" s="121"/>
      <c r="WC2488" s="121"/>
      <c r="WD2488" s="121"/>
      <c r="WE2488" s="121"/>
      <c r="WF2488" s="121"/>
      <c r="WG2488" s="121"/>
      <c r="WH2488" s="121"/>
      <c r="WI2488" s="121"/>
      <c r="WJ2488" s="121"/>
      <c r="WK2488" s="121"/>
      <c r="WL2488" s="121"/>
      <c r="WM2488" s="121"/>
      <c r="WN2488" s="121"/>
      <c r="WO2488" s="121"/>
      <c r="WP2488" s="121"/>
      <c r="WQ2488" s="121"/>
      <c r="WR2488" s="121"/>
      <c r="WS2488" s="121"/>
      <c r="WT2488" s="121"/>
      <c r="WU2488" s="121"/>
      <c r="WV2488" s="121"/>
      <c r="WW2488" s="121"/>
      <c r="WX2488" s="121"/>
      <c r="WY2488" s="121"/>
      <c r="WZ2488" s="121"/>
      <c r="XA2488" s="121"/>
      <c r="XB2488" s="121"/>
      <c r="XC2488" s="121"/>
      <c r="XD2488" s="121"/>
      <c r="XE2488" s="121"/>
      <c r="XF2488" s="121"/>
      <c r="XG2488" s="121"/>
      <c r="XH2488" s="121"/>
      <c r="XI2488" s="121"/>
      <c r="XJ2488" s="121"/>
      <c r="XK2488" s="121"/>
      <c r="XL2488" s="121"/>
      <c r="XM2488" s="121"/>
      <c r="XN2488" s="121"/>
      <c r="XO2488" s="121"/>
      <c r="XP2488" s="121"/>
      <c r="XQ2488" s="121"/>
      <c r="XR2488" s="121"/>
      <c r="XS2488" s="121"/>
      <c r="XT2488" s="121"/>
      <c r="XU2488" s="121"/>
      <c r="XV2488" s="121"/>
      <c r="XW2488" s="121"/>
      <c r="XX2488" s="121"/>
      <c r="XY2488" s="121"/>
      <c r="XZ2488" s="121"/>
      <c r="YA2488" s="121"/>
      <c r="YB2488" s="121"/>
      <c r="YC2488" s="121"/>
      <c r="YD2488" s="121"/>
      <c r="YE2488" s="121"/>
      <c r="YF2488" s="121"/>
      <c r="YG2488" s="121"/>
      <c r="YH2488" s="121"/>
      <c r="YI2488" s="121"/>
      <c r="YJ2488" s="121"/>
      <c r="YK2488" s="121"/>
      <c r="YL2488" s="121"/>
      <c r="YM2488" s="121"/>
      <c r="YN2488" s="121"/>
      <c r="YO2488" s="121"/>
      <c r="YP2488" s="121"/>
      <c r="YQ2488" s="121"/>
      <c r="YR2488" s="121"/>
      <c r="YS2488" s="121"/>
      <c r="YT2488" s="121"/>
      <c r="YU2488" s="121"/>
      <c r="YV2488" s="121"/>
      <c r="YW2488" s="121"/>
      <c r="YX2488" s="121"/>
      <c r="YY2488" s="121"/>
      <c r="YZ2488" s="121"/>
      <c r="ZA2488" s="121"/>
      <c r="ZB2488" s="121"/>
      <c r="ZC2488" s="121"/>
      <c r="ZD2488" s="121"/>
      <c r="ZE2488" s="121"/>
      <c r="ZF2488" s="121"/>
      <c r="ZG2488" s="121"/>
      <c r="ZH2488" s="121"/>
      <c r="ZI2488" s="121"/>
      <c r="ZJ2488" s="121"/>
      <c r="ZK2488" s="121"/>
      <c r="ZL2488" s="121"/>
      <c r="ZM2488" s="121"/>
      <c r="ZN2488" s="121"/>
      <c r="ZO2488" s="121"/>
      <c r="ZP2488" s="121"/>
      <c r="ZQ2488" s="121"/>
      <c r="ZR2488" s="121"/>
      <c r="ZS2488" s="121"/>
      <c r="ZT2488" s="121"/>
      <c r="ZU2488" s="121"/>
      <c r="ZV2488" s="121"/>
      <c r="ZW2488" s="121"/>
      <c r="ZX2488" s="121"/>
      <c r="ZY2488" s="121"/>
      <c r="ZZ2488" s="121"/>
      <c r="AAA2488" s="121"/>
      <c r="AAB2488" s="121"/>
      <c r="AAC2488" s="121"/>
      <c r="AAD2488" s="121"/>
      <c r="AAE2488" s="121"/>
      <c r="AAF2488" s="121"/>
      <c r="AAG2488" s="121"/>
      <c r="AAH2488" s="121"/>
      <c r="AAI2488" s="121"/>
      <c r="AAJ2488" s="121"/>
      <c r="AAK2488" s="121"/>
      <c r="AAL2488" s="121"/>
      <c r="AAM2488" s="121"/>
      <c r="AAN2488" s="121"/>
      <c r="AAO2488" s="121"/>
      <c r="AAP2488" s="121"/>
      <c r="AAQ2488" s="121"/>
      <c r="AAR2488" s="121"/>
      <c r="AAS2488" s="121"/>
      <c r="AAT2488" s="121"/>
      <c r="AAU2488" s="121"/>
      <c r="AAV2488" s="121"/>
      <c r="AAW2488" s="121"/>
      <c r="AAX2488" s="121"/>
      <c r="AAY2488" s="121"/>
      <c r="AAZ2488" s="121"/>
      <c r="ABA2488" s="121"/>
      <c r="ABB2488" s="121"/>
      <c r="ABC2488" s="121"/>
      <c r="ABD2488" s="121"/>
      <c r="ABE2488" s="121"/>
      <c r="ABF2488" s="121"/>
      <c r="ABG2488" s="121"/>
      <c r="ABH2488" s="121"/>
      <c r="ABI2488" s="121"/>
      <c r="ABJ2488" s="121"/>
      <c r="ABK2488" s="121"/>
      <c r="ABL2488" s="121"/>
      <c r="ABM2488" s="121"/>
      <c r="ABN2488" s="121"/>
      <c r="ABO2488" s="121"/>
      <c r="ABP2488" s="121"/>
      <c r="ABQ2488" s="121"/>
      <c r="ABR2488" s="121"/>
      <c r="ABS2488" s="121"/>
      <c r="ABT2488" s="121"/>
      <c r="ABU2488" s="121"/>
      <c r="ABV2488" s="121"/>
      <c r="ABW2488" s="121"/>
      <c r="ABX2488" s="121"/>
      <c r="ABY2488" s="121"/>
      <c r="ABZ2488" s="121"/>
      <c r="ACA2488" s="121"/>
      <c r="ACB2488" s="121"/>
      <c r="ACC2488" s="121"/>
      <c r="ACD2488" s="121"/>
      <c r="ACE2488" s="121"/>
      <c r="ACF2488" s="121"/>
      <c r="ACG2488" s="121"/>
      <c r="ACH2488" s="121"/>
      <c r="ACI2488" s="121"/>
      <c r="ACJ2488" s="121"/>
      <c r="ACK2488" s="121"/>
      <c r="ACL2488" s="121"/>
      <c r="ACM2488" s="121"/>
      <c r="ACN2488" s="121"/>
      <c r="ACO2488" s="121"/>
      <c r="ACP2488" s="121"/>
      <c r="ACQ2488" s="121"/>
      <c r="ACR2488" s="121"/>
      <c r="ACS2488" s="121"/>
      <c r="ACT2488" s="121"/>
      <c r="ACU2488" s="121"/>
      <c r="ACV2488" s="121"/>
      <c r="ACW2488" s="121"/>
      <c r="ACX2488" s="121"/>
      <c r="ACY2488" s="121"/>
      <c r="ACZ2488" s="121"/>
      <c r="ADA2488" s="121"/>
      <c r="ADB2488" s="121"/>
      <c r="ADC2488" s="121"/>
      <c r="ADD2488" s="121"/>
      <c r="ADE2488" s="121"/>
      <c r="ADF2488" s="121"/>
      <c r="ADG2488" s="121"/>
      <c r="ADH2488" s="121"/>
      <c r="ADI2488" s="121"/>
      <c r="ADJ2488" s="121"/>
      <c r="ADK2488" s="121"/>
      <c r="ADL2488" s="121"/>
      <c r="ADM2488" s="121"/>
      <c r="ADN2488" s="121"/>
      <c r="ADO2488" s="121"/>
      <c r="ADP2488" s="121"/>
      <c r="ADQ2488" s="121"/>
      <c r="ADR2488" s="121"/>
      <c r="ADS2488" s="121"/>
      <c r="ADT2488" s="121"/>
      <c r="ADU2488" s="121"/>
      <c r="ADV2488" s="121"/>
      <c r="ADW2488" s="121"/>
      <c r="ADX2488" s="121"/>
      <c r="ADY2488" s="121"/>
      <c r="ADZ2488" s="121"/>
      <c r="AEA2488" s="121"/>
      <c r="AEB2488" s="121"/>
      <c r="AEC2488" s="121"/>
      <c r="AED2488" s="121"/>
      <c r="AEE2488" s="121"/>
      <c r="AEF2488" s="121"/>
      <c r="AEG2488" s="121"/>
      <c r="AEH2488" s="121"/>
      <c r="AEI2488" s="121"/>
      <c r="AEJ2488" s="121"/>
      <c r="AEK2488" s="121"/>
      <c r="AEL2488" s="121"/>
      <c r="AEM2488" s="121"/>
      <c r="AEN2488" s="121"/>
      <c r="AEO2488" s="121"/>
      <c r="AEP2488" s="121"/>
      <c r="AEQ2488" s="121"/>
      <c r="AER2488" s="121"/>
      <c r="AES2488" s="121"/>
      <c r="AET2488" s="121"/>
      <c r="AEU2488" s="121"/>
      <c r="AEV2488" s="121"/>
      <c r="AEW2488" s="121"/>
      <c r="AEX2488" s="121"/>
      <c r="AEY2488" s="121"/>
      <c r="AEZ2488" s="121"/>
      <c r="AFA2488" s="121"/>
      <c r="AFB2488" s="121"/>
      <c r="AFC2488" s="121"/>
      <c r="AFD2488" s="121"/>
      <c r="AFE2488" s="121"/>
      <c r="AFF2488" s="121"/>
      <c r="AFG2488" s="121"/>
      <c r="AFH2488" s="121"/>
      <c r="AFI2488" s="121"/>
      <c r="AFJ2488" s="121"/>
      <c r="AFK2488" s="121"/>
      <c r="AFL2488" s="121"/>
      <c r="AFM2488" s="121"/>
      <c r="AFN2488" s="121"/>
      <c r="AFO2488" s="121"/>
      <c r="AFP2488" s="121"/>
      <c r="AFQ2488" s="121"/>
      <c r="AFR2488" s="121"/>
      <c r="AFS2488" s="121"/>
      <c r="AFT2488" s="121"/>
      <c r="AFU2488" s="121"/>
      <c r="AFV2488" s="121"/>
      <c r="AFW2488" s="121"/>
      <c r="AFX2488" s="121"/>
      <c r="AFY2488" s="121"/>
      <c r="AFZ2488" s="121"/>
      <c r="AGA2488" s="121"/>
      <c r="AGB2488" s="121"/>
      <c r="AGC2488" s="121"/>
      <c r="AGD2488" s="121"/>
      <c r="AGE2488" s="121"/>
      <c r="AGF2488" s="121"/>
      <c r="AGG2488" s="121"/>
      <c r="AGH2488" s="121"/>
      <c r="AGI2488" s="121"/>
      <c r="AGJ2488" s="121"/>
      <c r="AGK2488" s="121"/>
      <c r="AGL2488" s="121"/>
      <c r="AGM2488" s="121"/>
      <c r="AGN2488" s="121"/>
      <c r="AGO2488" s="121"/>
      <c r="AGP2488" s="121"/>
      <c r="AGQ2488" s="121"/>
      <c r="AGR2488" s="121"/>
      <c r="AGS2488" s="121"/>
      <c r="AGT2488" s="121"/>
      <c r="AGU2488" s="121"/>
      <c r="AGV2488" s="121"/>
      <c r="AGW2488" s="121"/>
      <c r="AGX2488" s="121"/>
      <c r="AGY2488" s="121"/>
      <c r="AGZ2488" s="121"/>
      <c r="AHA2488" s="121"/>
      <c r="AHB2488" s="121"/>
      <c r="AHC2488" s="121"/>
      <c r="AHD2488" s="121"/>
      <c r="AHE2488" s="121"/>
      <c r="AHF2488" s="121"/>
      <c r="AHG2488" s="121"/>
      <c r="AHH2488" s="121"/>
      <c r="AHI2488" s="121"/>
      <c r="AHJ2488" s="121"/>
      <c r="AHK2488" s="121"/>
      <c r="AHL2488" s="121"/>
      <c r="AHM2488" s="121"/>
      <c r="AHN2488" s="121"/>
      <c r="AHO2488" s="121"/>
      <c r="AHP2488" s="121"/>
      <c r="AHQ2488" s="121"/>
      <c r="AHR2488" s="121"/>
      <c r="AHS2488" s="121"/>
      <c r="AHT2488" s="121"/>
      <c r="AHU2488" s="121"/>
      <c r="AHV2488" s="121"/>
      <c r="AHW2488" s="121"/>
      <c r="AHX2488" s="121"/>
      <c r="AHY2488" s="121"/>
      <c r="AHZ2488" s="121"/>
      <c r="AIA2488" s="121"/>
      <c r="AIB2488" s="121"/>
      <c r="AIC2488" s="121"/>
      <c r="AID2488" s="121"/>
      <c r="AIE2488" s="121"/>
      <c r="AIF2488" s="121"/>
      <c r="AIG2488" s="121"/>
      <c r="AIH2488" s="121"/>
      <c r="AII2488" s="121"/>
      <c r="AIJ2488" s="121"/>
      <c r="AIK2488" s="121"/>
      <c r="AIL2488" s="121"/>
      <c r="AIM2488" s="121"/>
      <c r="AIN2488" s="121"/>
      <c r="AIO2488" s="121"/>
      <c r="AIP2488" s="121"/>
      <c r="AIQ2488" s="121"/>
      <c r="AIR2488" s="121"/>
      <c r="AIS2488" s="121"/>
      <c r="AIT2488" s="121"/>
      <c r="AIU2488" s="121"/>
      <c r="AIV2488" s="121"/>
      <c r="AIW2488" s="121"/>
      <c r="AIX2488" s="121"/>
      <c r="AIY2488" s="121"/>
      <c r="AIZ2488" s="121"/>
      <c r="AJA2488" s="121"/>
      <c r="AJB2488" s="121"/>
      <c r="AJC2488" s="121"/>
      <c r="AJD2488" s="121"/>
      <c r="AJE2488" s="121"/>
      <c r="AJF2488" s="121"/>
      <c r="AJG2488" s="121"/>
      <c r="AJH2488" s="121"/>
      <c r="AJI2488" s="121"/>
      <c r="AJJ2488" s="121"/>
      <c r="AJK2488" s="121"/>
      <c r="AJL2488" s="121"/>
      <c r="AJM2488" s="121"/>
      <c r="AJN2488" s="121"/>
      <c r="AJO2488" s="121"/>
      <c r="AJP2488" s="121"/>
      <c r="AJQ2488" s="121"/>
      <c r="AJR2488" s="121"/>
      <c r="AJS2488" s="121"/>
      <c r="AJT2488" s="121"/>
      <c r="AJU2488" s="121"/>
      <c r="AJV2488" s="121"/>
      <c r="AJW2488" s="121"/>
      <c r="AJX2488" s="121"/>
      <c r="AJY2488" s="121"/>
      <c r="AJZ2488" s="121"/>
      <c r="AKA2488" s="121"/>
      <c r="AKB2488" s="121"/>
      <c r="AKC2488" s="121"/>
      <c r="AKD2488" s="121"/>
      <c r="AKE2488" s="121"/>
      <c r="AKF2488" s="121"/>
      <c r="AKG2488" s="121"/>
      <c r="AKH2488" s="121"/>
      <c r="AKI2488" s="121"/>
      <c r="AKJ2488" s="121"/>
      <c r="AKK2488" s="121"/>
      <c r="AKL2488" s="121"/>
      <c r="AKM2488" s="121"/>
      <c r="AKN2488" s="121"/>
      <c r="AKO2488" s="121"/>
      <c r="AKP2488" s="121"/>
      <c r="AKQ2488" s="121"/>
      <c r="AKR2488" s="121"/>
      <c r="AKS2488" s="121"/>
      <c r="AKT2488" s="121"/>
      <c r="AKU2488" s="121"/>
      <c r="AKV2488" s="121"/>
      <c r="AKW2488" s="121"/>
      <c r="AKX2488" s="121"/>
      <c r="AKY2488" s="121"/>
      <c r="AKZ2488" s="121"/>
      <c r="ALA2488" s="121"/>
      <c r="ALB2488" s="121"/>
      <c r="ALC2488" s="121"/>
      <c r="ALD2488" s="121"/>
      <c r="ALE2488" s="121"/>
      <c r="ALF2488" s="121"/>
      <c r="ALG2488" s="121"/>
      <c r="ALH2488" s="121"/>
      <c r="ALI2488" s="121"/>
      <c r="ALJ2488" s="121"/>
      <c r="ALK2488" s="121"/>
      <c r="ALL2488" s="121"/>
      <c r="ALM2488" s="121"/>
      <c r="ALN2488" s="121"/>
      <c r="ALO2488" s="121"/>
      <c r="ALP2488" s="121"/>
      <c r="ALQ2488" s="121"/>
      <c r="ALR2488" s="121"/>
      <c r="ALS2488" s="121"/>
      <c r="ALT2488" s="121"/>
      <c r="ALU2488" s="121"/>
      <c r="ALV2488" s="121"/>
      <c r="ALW2488" s="121"/>
      <c r="ALX2488" s="121"/>
      <c r="ALY2488" s="121"/>
      <c r="ALZ2488" s="121"/>
      <c r="AMA2488" s="121"/>
      <c r="AMB2488" s="121"/>
      <c r="AMC2488" s="121"/>
      <c r="AMD2488" s="121"/>
      <c r="AME2488" s="121"/>
      <c r="AMF2488" s="121"/>
      <c r="AMG2488" s="121"/>
      <c r="AMH2488" s="121"/>
      <c r="AMI2488" s="121"/>
      <c r="AMJ2488" s="121"/>
      <c r="AMK2488" s="121"/>
    </row>
    <row r="2489" spans="1:1025" s="108" customFormat="1" ht="43.2">
      <c r="A2489" s="15">
        <v>2486</v>
      </c>
      <c r="B2489" s="16" t="s">
        <v>28</v>
      </c>
      <c r="C2489" s="274" t="s">
        <v>6089</v>
      </c>
      <c r="D2489" s="16" t="s">
        <v>6182</v>
      </c>
      <c r="E2489" s="16" t="s">
        <v>6200</v>
      </c>
      <c r="F2489" s="16" t="s">
        <v>938</v>
      </c>
      <c r="G2489" s="16" t="s">
        <v>1045</v>
      </c>
      <c r="H2489" s="16" t="s">
        <v>6201</v>
      </c>
      <c r="I2489" s="16" t="s">
        <v>6202</v>
      </c>
      <c r="J2489" s="16" t="s">
        <v>6203</v>
      </c>
      <c r="K2489" s="16"/>
      <c r="L2489" s="16"/>
      <c r="M2489" s="286" t="s">
        <v>6204</v>
      </c>
      <c r="N2489" s="121"/>
      <c r="O2489" s="121"/>
      <c r="P2489" s="121"/>
      <c r="Q2489" s="121"/>
      <c r="R2489" s="121"/>
      <c r="S2489" s="121"/>
      <c r="T2489" s="121"/>
      <c r="U2489" s="121"/>
      <c r="V2489" s="121"/>
      <c r="W2489" s="121"/>
      <c r="X2489" s="121"/>
      <c r="Y2489" s="121"/>
      <c r="Z2489" s="121"/>
      <c r="AA2489" s="121"/>
      <c r="AB2489" s="121"/>
      <c r="AC2489" s="121"/>
      <c r="AD2489" s="121"/>
      <c r="AE2489" s="121"/>
      <c r="AF2489" s="121"/>
      <c r="AG2489" s="121"/>
      <c r="AH2489" s="121"/>
      <c r="AI2489" s="121"/>
      <c r="AJ2489" s="121"/>
      <c r="AK2489" s="121"/>
      <c r="AL2489" s="121"/>
      <c r="AM2489" s="121"/>
      <c r="AN2489" s="121"/>
      <c r="AO2489" s="121"/>
      <c r="AP2489" s="121"/>
      <c r="AQ2489" s="121"/>
      <c r="AR2489" s="121"/>
      <c r="AS2489" s="121"/>
      <c r="AT2489" s="121"/>
      <c r="AU2489" s="121"/>
      <c r="AV2489" s="121"/>
      <c r="AW2489" s="121"/>
      <c r="AX2489" s="121"/>
      <c r="AY2489" s="121"/>
      <c r="AZ2489" s="121"/>
      <c r="BA2489" s="121"/>
      <c r="BB2489" s="121"/>
      <c r="BC2489" s="121"/>
      <c r="BD2489" s="121"/>
      <c r="BE2489" s="121"/>
      <c r="BF2489" s="121"/>
      <c r="BG2489" s="121"/>
      <c r="BH2489" s="121"/>
      <c r="BI2489" s="121"/>
      <c r="BJ2489" s="121"/>
      <c r="BK2489" s="121"/>
      <c r="BL2489" s="121"/>
      <c r="BM2489" s="121"/>
      <c r="BN2489" s="121"/>
      <c r="BO2489" s="121"/>
      <c r="BP2489" s="121"/>
      <c r="BQ2489" s="121"/>
      <c r="BR2489" s="121"/>
      <c r="BS2489" s="121"/>
      <c r="BT2489" s="121"/>
      <c r="BU2489" s="121"/>
      <c r="BV2489" s="121"/>
      <c r="BW2489" s="121"/>
      <c r="BX2489" s="121"/>
      <c r="BY2489" s="121"/>
      <c r="BZ2489" s="121"/>
      <c r="CA2489" s="121"/>
      <c r="CB2489" s="121"/>
      <c r="CC2489" s="121"/>
      <c r="CD2489" s="121"/>
      <c r="CE2489" s="121"/>
      <c r="CF2489" s="121"/>
      <c r="CG2489" s="121"/>
      <c r="CH2489" s="121"/>
      <c r="CI2489" s="121"/>
      <c r="CJ2489" s="121"/>
      <c r="CK2489" s="121"/>
      <c r="CL2489" s="121"/>
      <c r="CM2489" s="121"/>
      <c r="CN2489" s="121"/>
      <c r="CO2489" s="121"/>
      <c r="CP2489" s="121"/>
      <c r="CQ2489" s="121"/>
      <c r="CR2489" s="121"/>
      <c r="CS2489" s="121"/>
      <c r="CT2489" s="121"/>
      <c r="CU2489" s="121"/>
      <c r="CV2489" s="121"/>
      <c r="CW2489" s="121"/>
      <c r="CX2489" s="121"/>
      <c r="CY2489" s="121"/>
      <c r="CZ2489" s="121"/>
      <c r="DA2489" s="121"/>
      <c r="DB2489" s="121"/>
      <c r="DC2489" s="121"/>
      <c r="DD2489" s="121"/>
      <c r="DE2489" s="121"/>
      <c r="DF2489" s="121"/>
      <c r="DG2489" s="121"/>
      <c r="DH2489" s="121"/>
      <c r="DI2489" s="121"/>
      <c r="DJ2489" s="121"/>
      <c r="DK2489" s="121"/>
      <c r="DL2489" s="121"/>
      <c r="DM2489" s="121"/>
      <c r="DN2489" s="121"/>
      <c r="DO2489" s="121"/>
      <c r="DP2489" s="121"/>
      <c r="DQ2489" s="121"/>
      <c r="DR2489" s="121"/>
      <c r="DS2489" s="121"/>
      <c r="DT2489" s="121"/>
      <c r="DU2489" s="121"/>
      <c r="DV2489" s="121"/>
      <c r="DW2489" s="121"/>
      <c r="DX2489" s="121"/>
      <c r="DY2489" s="121"/>
      <c r="DZ2489" s="121"/>
      <c r="EA2489" s="121"/>
      <c r="EB2489" s="121"/>
      <c r="EC2489" s="121"/>
      <c r="ED2489" s="121"/>
      <c r="EE2489" s="121"/>
      <c r="EF2489" s="121"/>
      <c r="EG2489" s="121"/>
      <c r="EH2489" s="121"/>
      <c r="EI2489" s="121"/>
      <c r="EJ2489" s="121"/>
      <c r="EK2489" s="121"/>
      <c r="EL2489" s="121"/>
      <c r="EM2489" s="121"/>
      <c r="EN2489" s="121"/>
      <c r="EO2489" s="121"/>
      <c r="EP2489" s="121"/>
      <c r="EQ2489" s="121"/>
      <c r="ER2489" s="121"/>
      <c r="ES2489" s="121"/>
      <c r="ET2489" s="121"/>
      <c r="EU2489" s="121"/>
      <c r="EV2489" s="121"/>
      <c r="EW2489" s="121"/>
      <c r="EX2489" s="121"/>
      <c r="EY2489" s="121"/>
      <c r="EZ2489" s="121"/>
      <c r="FA2489" s="121"/>
      <c r="FB2489" s="121"/>
      <c r="FC2489" s="121"/>
      <c r="FD2489" s="121"/>
      <c r="FE2489" s="121"/>
      <c r="FF2489" s="121"/>
      <c r="FG2489" s="121"/>
      <c r="FH2489" s="121"/>
      <c r="FI2489" s="121"/>
      <c r="FJ2489" s="121"/>
      <c r="FK2489" s="121"/>
      <c r="FL2489" s="121"/>
      <c r="FM2489" s="121"/>
      <c r="FN2489" s="121"/>
      <c r="FO2489" s="121"/>
      <c r="FP2489" s="121"/>
      <c r="FQ2489" s="121"/>
      <c r="FR2489" s="121"/>
      <c r="FS2489" s="121"/>
      <c r="FT2489" s="121"/>
      <c r="FU2489" s="121"/>
      <c r="FV2489" s="121"/>
      <c r="FW2489" s="121"/>
      <c r="FX2489" s="121"/>
      <c r="FY2489" s="121"/>
      <c r="FZ2489" s="121"/>
      <c r="GA2489" s="121"/>
      <c r="GB2489" s="121"/>
      <c r="GC2489" s="121"/>
      <c r="GD2489" s="121"/>
      <c r="GE2489" s="121"/>
      <c r="GF2489" s="121"/>
      <c r="GG2489" s="121"/>
      <c r="GH2489" s="121"/>
      <c r="GI2489" s="121"/>
      <c r="GJ2489" s="121"/>
      <c r="GK2489" s="121"/>
      <c r="GL2489" s="121"/>
      <c r="GM2489" s="121"/>
      <c r="GN2489" s="121"/>
      <c r="GO2489" s="121"/>
      <c r="GP2489" s="121"/>
      <c r="GQ2489" s="121"/>
      <c r="GR2489" s="121"/>
      <c r="GS2489" s="121"/>
      <c r="GT2489" s="121"/>
      <c r="GU2489" s="121"/>
      <c r="GV2489" s="121"/>
      <c r="GW2489" s="121"/>
      <c r="GX2489" s="121"/>
      <c r="GY2489" s="121"/>
      <c r="GZ2489" s="121"/>
      <c r="HA2489" s="121"/>
      <c r="HB2489" s="121"/>
      <c r="HC2489" s="121"/>
      <c r="HD2489" s="121"/>
      <c r="HE2489" s="121"/>
      <c r="HF2489" s="121"/>
      <c r="HG2489" s="121"/>
      <c r="HH2489" s="121"/>
      <c r="HI2489" s="121"/>
      <c r="HJ2489" s="121"/>
      <c r="HK2489" s="121"/>
      <c r="HL2489" s="121"/>
      <c r="HM2489" s="121"/>
      <c r="HN2489" s="121"/>
      <c r="HO2489" s="121"/>
      <c r="HP2489" s="121"/>
      <c r="HQ2489" s="121"/>
      <c r="HR2489" s="121"/>
      <c r="HS2489" s="121"/>
      <c r="HT2489" s="121"/>
      <c r="HU2489" s="121"/>
      <c r="HV2489" s="121"/>
      <c r="HW2489" s="121"/>
      <c r="HX2489" s="121"/>
      <c r="HY2489" s="121"/>
      <c r="HZ2489" s="121"/>
      <c r="IA2489" s="121"/>
      <c r="IB2489" s="121"/>
      <c r="IC2489" s="121"/>
      <c r="ID2489" s="121"/>
      <c r="IE2489" s="121"/>
      <c r="IF2489" s="121"/>
      <c r="IG2489" s="121"/>
      <c r="IH2489" s="121"/>
      <c r="II2489" s="121"/>
      <c r="IJ2489" s="121"/>
      <c r="IK2489" s="121"/>
      <c r="IL2489" s="121"/>
      <c r="IM2489" s="121"/>
      <c r="IN2489" s="121"/>
      <c r="IO2489" s="121"/>
      <c r="IP2489" s="121"/>
      <c r="IQ2489" s="121"/>
      <c r="IR2489" s="121"/>
      <c r="IS2489" s="121"/>
      <c r="IT2489" s="121"/>
      <c r="IU2489" s="121"/>
      <c r="IV2489" s="121"/>
      <c r="IW2489" s="121"/>
      <c r="IX2489" s="121"/>
      <c r="IY2489" s="121"/>
      <c r="IZ2489" s="121"/>
      <c r="JA2489" s="121"/>
      <c r="JB2489" s="121"/>
      <c r="JC2489" s="121"/>
      <c r="JD2489" s="121"/>
      <c r="JE2489" s="121"/>
      <c r="JF2489" s="121"/>
      <c r="JG2489" s="121"/>
      <c r="JH2489" s="121"/>
      <c r="JI2489" s="121"/>
      <c r="JJ2489" s="121"/>
      <c r="JK2489" s="121"/>
      <c r="JL2489" s="121"/>
      <c r="JM2489" s="121"/>
      <c r="JN2489" s="121"/>
      <c r="JO2489" s="121"/>
      <c r="JP2489" s="121"/>
      <c r="JQ2489" s="121"/>
      <c r="JR2489" s="121"/>
      <c r="JS2489" s="121"/>
      <c r="JT2489" s="121"/>
      <c r="JU2489" s="121"/>
      <c r="JV2489" s="121"/>
      <c r="JW2489" s="121"/>
      <c r="JX2489" s="121"/>
      <c r="JY2489" s="121"/>
      <c r="JZ2489" s="121"/>
      <c r="KA2489" s="121"/>
      <c r="KB2489" s="121"/>
      <c r="KC2489" s="121"/>
      <c r="KD2489" s="121"/>
      <c r="KE2489" s="121"/>
      <c r="KF2489" s="121"/>
      <c r="KG2489" s="121"/>
      <c r="KH2489" s="121"/>
      <c r="KI2489" s="121"/>
      <c r="KJ2489" s="121"/>
      <c r="KK2489" s="121"/>
      <c r="KL2489" s="121"/>
      <c r="KM2489" s="121"/>
      <c r="KN2489" s="121"/>
      <c r="KO2489" s="121"/>
      <c r="KP2489" s="121"/>
      <c r="KQ2489" s="121"/>
      <c r="KR2489" s="121"/>
      <c r="KS2489" s="121"/>
      <c r="KT2489" s="121"/>
      <c r="KU2489" s="121"/>
      <c r="KV2489" s="121"/>
      <c r="KW2489" s="121"/>
      <c r="KX2489" s="121"/>
      <c r="KY2489" s="121"/>
      <c r="KZ2489" s="121"/>
      <c r="LA2489" s="121"/>
      <c r="LB2489" s="121"/>
      <c r="LC2489" s="121"/>
      <c r="LD2489" s="121"/>
      <c r="LE2489" s="121"/>
      <c r="LF2489" s="121"/>
      <c r="LG2489" s="121"/>
      <c r="LH2489" s="121"/>
      <c r="LI2489" s="121"/>
      <c r="LJ2489" s="121"/>
      <c r="LK2489" s="121"/>
      <c r="LL2489" s="121"/>
      <c r="LM2489" s="121"/>
      <c r="LN2489" s="121"/>
      <c r="LO2489" s="121"/>
      <c r="LP2489" s="121"/>
      <c r="LQ2489" s="121"/>
      <c r="LR2489" s="121"/>
      <c r="LS2489" s="121"/>
      <c r="LT2489" s="121"/>
      <c r="LU2489" s="121"/>
      <c r="LV2489" s="121"/>
      <c r="LW2489" s="121"/>
      <c r="LX2489" s="121"/>
      <c r="LY2489" s="121"/>
      <c r="LZ2489" s="121"/>
      <c r="MA2489" s="121"/>
      <c r="MB2489" s="121"/>
      <c r="MC2489" s="121"/>
      <c r="MD2489" s="121"/>
      <c r="ME2489" s="121"/>
      <c r="MF2489" s="121"/>
      <c r="MG2489" s="121"/>
      <c r="MH2489" s="121"/>
      <c r="MI2489" s="121"/>
      <c r="MJ2489" s="121"/>
      <c r="MK2489" s="121"/>
      <c r="ML2489" s="121"/>
      <c r="MM2489" s="121"/>
      <c r="MN2489" s="121"/>
      <c r="MO2489" s="121"/>
      <c r="MP2489" s="121"/>
      <c r="MQ2489" s="121"/>
      <c r="MR2489" s="121"/>
      <c r="MS2489" s="121"/>
      <c r="MT2489" s="121"/>
      <c r="MU2489" s="121"/>
      <c r="MV2489" s="121"/>
      <c r="MW2489" s="121"/>
      <c r="MX2489" s="121"/>
      <c r="MY2489" s="121"/>
      <c r="MZ2489" s="121"/>
      <c r="NA2489" s="121"/>
      <c r="NB2489" s="121"/>
      <c r="NC2489" s="121"/>
      <c r="ND2489" s="121"/>
      <c r="NE2489" s="121"/>
      <c r="NF2489" s="121"/>
      <c r="NG2489" s="121"/>
      <c r="NH2489" s="121"/>
      <c r="NI2489" s="121"/>
      <c r="NJ2489" s="121"/>
      <c r="NK2489" s="121"/>
      <c r="NL2489" s="121"/>
      <c r="NM2489" s="121"/>
      <c r="NN2489" s="121"/>
      <c r="NO2489" s="121"/>
      <c r="NP2489" s="121"/>
      <c r="NQ2489" s="121"/>
      <c r="NR2489" s="121"/>
      <c r="NS2489" s="121"/>
      <c r="NT2489" s="121"/>
      <c r="NU2489" s="121"/>
      <c r="NV2489" s="121"/>
      <c r="NW2489" s="121"/>
      <c r="NX2489" s="121"/>
      <c r="NY2489" s="121"/>
      <c r="NZ2489" s="121"/>
      <c r="OA2489" s="121"/>
      <c r="OB2489" s="121"/>
      <c r="OC2489" s="121"/>
      <c r="OD2489" s="121"/>
      <c r="OE2489" s="121"/>
      <c r="OF2489" s="121"/>
      <c r="OG2489" s="121"/>
      <c r="OH2489" s="121"/>
      <c r="OI2489" s="121"/>
      <c r="OJ2489" s="121"/>
      <c r="OK2489" s="121"/>
      <c r="OL2489" s="121"/>
      <c r="OM2489" s="121"/>
      <c r="ON2489" s="121"/>
      <c r="OO2489" s="121"/>
      <c r="OP2489" s="121"/>
      <c r="OQ2489" s="121"/>
      <c r="OR2489" s="121"/>
      <c r="OS2489" s="121"/>
      <c r="OT2489" s="121"/>
      <c r="OU2489" s="121"/>
      <c r="OV2489" s="121"/>
      <c r="OW2489" s="121"/>
      <c r="OX2489" s="121"/>
      <c r="OY2489" s="121"/>
      <c r="OZ2489" s="121"/>
      <c r="PA2489" s="121"/>
      <c r="PB2489" s="121"/>
      <c r="PC2489" s="121"/>
      <c r="PD2489" s="121"/>
      <c r="PE2489" s="121"/>
      <c r="PF2489" s="121"/>
      <c r="PG2489" s="121"/>
      <c r="PH2489" s="121"/>
      <c r="PI2489" s="121"/>
      <c r="PJ2489" s="121"/>
      <c r="PK2489" s="121"/>
      <c r="PL2489" s="121"/>
      <c r="PM2489" s="121"/>
      <c r="PN2489" s="121"/>
      <c r="PO2489" s="121"/>
      <c r="PP2489" s="121"/>
      <c r="PQ2489" s="121"/>
      <c r="PR2489" s="121"/>
      <c r="PS2489" s="121"/>
      <c r="PT2489" s="121"/>
      <c r="PU2489" s="121"/>
      <c r="PV2489" s="121"/>
      <c r="PW2489" s="121"/>
      <c r="PX2489" s="121"/>
      <c r="PY2489" s="121"/>
      <c r="PZ2489" s="121"/>
      <c r="QA2489" s="121"/>
      <c r="QB2489" s="121"/>
      <c r="QC2489" s="121"/>
      <c r="QD2489" s="121"/>
      <c r="QE2489" s="121"/>
      <c r="QF2489" s="121"/>
      <c r="QG2489" s="121"/>
      <c r="QH2489" s="121"/>
      <c r="QI2489" s="121"/>
      <c r="QJ2489" s="121"/>
      <c r="QK2489" s="121"/>
      <c r="QL2489" s="121"/>
      <c r="QM2489" s="121"/>
      <c r="QN2489" s="121"/>
      <c r="QO2489" s="121"/>
      <c r="QP2489" s="121"/>
      <c r="QQ2489" s="121"/>
      <c r="QR2489" s="121"/>
      <c r="QS2489" s="121"/>
      <c r="QT2489" s="121"/>
      <c r="QU2489" s="121"/>
      <c r="QV2489" s="121"/>
      <c r="QW2489" s="121"/>
      <c r="QX2489" s="121"/>
      <c r="QY2489" s="121"/>
      <c r="QZ2489" s="121"/>
      <c r="RA2489" s="121"/>
      <c r="RB2489" s="121"/>
      <c r="RC2489" s="121"/>
      <c r="RD2489" s="121"/>
      <c r="RE2489" s="121"/>
      <c r="RF2489" s="121"/>
      <c r="RG2489" s="121"/>
      <c r="RH2489" s="121"/>
      <c r="RI2489" s="121"/>
      <c r="RJ2489" s="121"/>
      <c r="RK2489" s="121"/>
      <c r="RL2489" s="121"/>
      <c r="RM2489" s="121"/>
      <c r="RN2489" s="121"/>
      <c r="RO2489" s="121"/>
      <c r="RP2489" s="121"/>
      <c r="RQ2489" s="121"/>
      <c r="RR2489" s="121"/>
      <c r="RS2489" s="121"/>
      <c r="RT2489" s="121"/>
      <c r="RU2489" s="121"/>
      <c r="RV2489" s="121"/>
      <c r="RW2489" s="121"/>
      <c r="RX2489" s="121"/>
      <c r="RY2489" s="121"/>
      <c r="RZ2489" s="121"/>
      <c r="SA2489" s="121"/>
      <c r="SB2489" s="121"/>
      <c r="SC2489" s="121"/>
      <c r="SD2489" s="121"/>
      <c r="SE2489" s="121"/>
      <c r="SF2489" s="121"/>
      <c r="SG2489" s="121"/>
      <c r="SH2489" s="121"/>
      <c r="SI2489" s="121"/>
      <c r="SJ2489" s="121"/>
      <c r="SK2489" s="121"/>
      <c r="SL2489" s="121"/>
      <c r="SM2489" s="121"/>
      <c r="SN2489" s="121"/>
      <c r="SO2489" s="121"/>
      <c r="SP2489" s="121"/>
      <c r="SQ2489" s="121"/>
      <c r="SR2489" s="121"/>
      <c r="SS2489" s="121"/>
      <c r="ST2489" s="121"/>
      <c r="SU2489" s="121"/>
      <c r="SV2489" s="121"/>
      <c r="SW2489" s="121"/>
      <c r="SX2489" s="121"/>
      <c r="SY2489" s="121"/>
      <c r="SZ2489" s="121"/>
      <c r="TA2489" s="121"/>
      <c r="TB2489" s="121"/>
      <c r="TC2489" s="121"/>
      <c r="TD2489" s="121"/>
      <c r="TE2489" s="121"/>
      <c r="TF2489" s="121"/>
      <c r="TG2489" s="121"/>
      <c r="TH2489" s="121"/>
      <c r="TI2489" s="121"/>
      <c r="TJ2489" s="121"/>
      <c r="TK2489" s="121"/>
      <c r="TL2489" s="121"/>
      <c r="TM2489" s="121"/>
      <c r="TN2489" s="121"/>
      <c r="TO2489" s="121"/>
      <c r="TP2489" s="121"/>
      <c r="TQ2489" s="121"/>
      <c r="TR2489" s="121"/>
      <c r="TS2489" s="121"/>
      <c r="TT2489" s="121"/>
      <c r="TU2489" s="121"/>
      <c r="TV2489" s="121"/>
      <c r="TW2489" s="121"/>
      <c r="TX2489" s="121"/>
      <c r="TY2489" s="121"/>
      <c r="TZ2489" s="121"/>
      <c r="UA2489" s="121"/>
      <c r="UB2489" s="121"/>
      <c r="UC2489" s="121"/>
      <c r="UD2489" s="121"/>
      <c r="UE2489" s="121"/>
      <c r="UF2489" s="121"/>
      <c r="UG2489" s="121"/>
      <c r="UH2489" s="121"/>
      <c r="UI2489" s="121"/>
      <c r="UJ2489" s="121"/>
      <c r="UK2489" s="121"/>
      <c r="UL2489" s="121"/>
      <c r="UM2489" s="121"/>
      <c r="UN2489" s="121"/>
      <c r="UO2489" s="121"/>
      <c r="UP2489" s="121"/>
      <c r="UQ2489" s="121"/>
      <c r="UR2489" s="121"/>
      <c r="US2489" s="121"/>
      <c r="UT2489" s="121"/>
      <c r="UU2489" s="121"/>
      <c r="UV2489" s="121"/>
      <c r="UW2489" s="121"/>
      <c r="UX2489" s="121"/>
      <c r="UY2489" s="121"/>
      <c r="UZ2489" s="121"/>
      <c r="VA2489" s="121"/>
      <c r="VB2489" s="121"/>
      <c r="VC2489" s="121"/>
      <c r="VD2489" s="121"/>
      <c r="VE2489" s="121"/>
      <c r="VF2489" s="121"/>
      <c r="VG2489" s="121"/>
      <c r="VH2489" s="121"/>
      <c r="VI2489" s="121"/>
      <c r="VJ2489" s="121"/>
      <c r="VK2489" s="121"/>
      <c r="VL2489" s="121"/>
      <c r="VM2489" s="121"/>
      <c r="VN2489" s="121"/>
      <c r="VO2489" s="121"/>
      <c r="VP2489" s="121"/>
      <c r="VQ2489" s="121"/>
      <c r="VR2489" s="121"/>
      <c r="VS2489" s="121"/>
      <c r="VT2489" s="121"/>
      <c r="VU2489" s="121"/>
      <c r="VV2489" s="121"/>
      <c r="VW2489" s="121"/>
      <c r="VX2489" s="121"/>
      <c r="VY2489" s="121"/>
      <c r="VZ2489" s="121"/>
      <c r="WA2489" s="121"/>
      <c r="WB2489" s="121"/>
      <c r="WC2489" s="121"/>
      <c r="WD2489" s="121"/>
      <c r="WE2489" s="121"/>
      <c r="WF2489" s="121"/>
      <c r="WG2489" s="121"/>
      <c r="WH2489" s="121"/>
      <c r="WI2489" s="121"/>
      <c r="WJ2489" s="121"/>
      <c r="WK2489" s="121"/>
      <c r="WL2489" s="121"/>
      <c r="WM2489" s="121"/>
      <c r="WN2489" s="121"/>
      <c r="WO2489" s="121"/>
      <c r="WP2489" s="121"/>
      <c r="WQ2489" s="121"/>
      <c r="WR2489" s="121"/>
      <c r="WS2489" s="121"/>
      <c r="WT2489" s="121"/>
      <c r="WU2489" s="121"/>
      <c r="WV2489" s="121"/>
      <c r="WW2489" s="121"/>
      <c r="WX2489" s="121"/>
      <c r="WY2489" s="121"/>
      <c r="WZ2489" s="121"/>
      <c r="XA2489" s="121"/>
      <c r="XB2489" s="121"/>
      <c r="XC2489" s="121"/>
      <c r="XD2489" s="121"/>
      <c r="XE2489" s="121"/>
      <c r="XF2489" s="121"/>
      <c r="XG2489" s="121"/>
      <c r="XH2489" s="121"/>
      <c r="XI2489" s="121"/>
      <c r="XJ2489" s="121"/>
      <c r="XK2489" s="121"/>
      <c r="XL2489" s="121"/>
      <c r="XM2489" s="121"/>
      <c r="XN2489" s="121"/>
      <c r="XO2489" s="121"/>
      <c r="XP2489" s="121"/>
      <c r="XQ2489" s="121"/>
      <c r="XR2489" s="121"/>
      <c r="XS2489" s="121"/>
      <c r="XT2489" s="121"/>
      <c r="XU2489" s="121"/>
      <c r="XV2489" s="121"/>
      <c r="XW2489" s="121"/>
      <c r="XX2489" s="121"/>
      <c r="XY2489" s="121"/>
      <c r="XZ2489" s="121"/>
      <c r="YA2489" s="121"/>
      <c r="YB2489" s="121"/>
      <c r="YC2489" s="121"/>
      <c r="YD2489" s="121"/>
      <c r="YE2489" s="121"/>
      <c r="YF2489" s="121"/>
      <c r="YG2489" s="121"/>
      <c r="YH2489" s="121"/>
      <c r="YI2489" s="121"/>
      <c r="YJ2489" s="121"/>
      <c r="YK2489" s="121"/>
      <c r="YL2489" s="121"/>
      <c r="YM2489" s="121"/>
      <c r="YN2489" s="121"/>
      <c r="YO2489" s="121"/>
      <c r="YP2489" s="121"/>
      <c r="YQ2489" s="121"/>
      <c r="YR2489" s="121"/>
      <c r="YS2489" s="121"/>
      <c r="YT2489" s="121"/>
      <c r="YU2489" s="121"/>
      <c r="YV2489" s="121"/>
      <c r="YW2489" s="121"/>
      <c r="YX2489" s="121"/>
      <c r="YY2489" s="121"/>
      <c r="YZ2489" s="121"/>
      <c r="ZA2489" s="121"/>
      <c r="ZB2489" s="121"/>
      <c r="ZC2489" s="121"/>
      <c r="ZD2489" s="121"/>
      <c r="ZE2489" s="121"/>
      <c r="ZF2489" s="121"/>
      <c r="ZG2489" s="121"/>
      <c r="ZH2489" s="121"/>
      <c r="ZI2489" s="121"/>
      <c r="ZJ2489" s="121"/>
      <c r="ZK2489" s="121"/>
      <c r="ZL2489" s="121"/>
      <c r="ZM2489" s="121"/>
      <c r="ZN2489" s="121"/>
      <c r="ZO2489" s="121"/>
      <c r="ZP2489" s="121"/>
      <c r="ZQ2489" s="121"/>
      <c r="ZR2489" s="121"/>
      <c r="ZS2489" s="121"/>
      <c r="ZT2489" s="121"/>
      <c r="ZU2489" s="121"/>
      <c r="ZV2489" s="121"/>
      <c r="ZW2489" s="121"/>
      <c r="ZX2489" s="121"/>
      <c r="ZY2489" s="121"/>
      <c r="ZZ2489" s="121"/>
      <c r="AAA2489" s="121"/>
      <c r="AAB2489" s="121"/>
      <c r="AAC2489" s="121"/>
      <c r="AAD2489" s="121"/>
      <c r="AAE2489" s="121"/>
      <c r="AAF2489" s="121"/>
      <c r="AAG2489" s="121"/>
      <c r="AAH2489" s="121"/>
      <c r="AAI2489" s="121"/>
      <c r="AAJ2489" s="121"/>
      <c r="AAK2489" s="121"/>
      <c r="AAL2489" s="121"/>
      <c r="AAM2489" s="121"/>
      <c r="AAN2489" s="121"/>
      <c r="AAO2489" s="121"/>
      <c r="AAP2489" s="121"/>
      <c r="AAQ2489" s="121"/>
      <c r="AAR2489" s="121"/>
      <c r="AAS2489" s="121"/>
      <c r="AAT2489" s="121"/>
      <c r="AAU2489" s="121"/>
      <c r="AAV2489" s="121"/>
      <c r="AAW2489" s="121"/>
      <c r="AAX2489" s="121"/>
      <c r="AAY2489" s="121"/>
      <c r="AAZ2489" s="121"/>
      <c r="ABA2489" s="121"/>
      <c r="ABB2489" s="121"/>
      <c r="ABC2489" s="121"/>
      <c r="ABD2489" s="121"/>
      <c r="ABE2489" s="121"/>
      <c r="ABF2489" s="121"/>
      <c r="ABG2489" s="121"/>
      <c r="ABH2489" s="121"/>
      <c r="ABI2489" s="121"/>
      <c r="ABJ2489" s="121"/>
      <c r="ABK2489" s="121"/>
      <c r="ABL2489" s="121"/>
      <c r="ABM2489" s="121"/>
      <c r="ABN2489" s="121"/>
      <c r="ABO2489" s="121"/>
      <c r="ABP2489" s="121"/>
      <c r="ABQ2489" s="121"/>
      <c r="ABR2489" s="121"/>
      <c r="ABS2489" s="121"/>
      <c r="ABT2489" s="121"/>
      <c r="ABU2489" s="121"/>
      <c r="ABV2489" s="121"/>
      <c r="ABW2489" s="121"/>
      <c r="ABX2489" s="121"/>
      <c r="ABY2489" s="121"/>
      <c r="ABZ2489" s="121"/>
      <c r="ACA2489" s="121"/>
      <c r="ACB2489" s="121"/>
      <c r="ACC2489" s="121"/>
      <c r="ACD2489" s="121"/>
      <c r="ACE2489" s="121"/>
      <c r="ACF2489" s="121"/>
      <c r="ACG2489" s="121"/>
      <c r="ACH2489" s="121"/>
      <c r="ACI2489" s="121"/>
      <c r="ACJ2489" s="121"/>
      <c r="ACK2489" s="121"/>
      <c r="ACL2489" s="121"/>
      <c r="ACM2489" s="121"/>
      <c r="ACN2489" s="121"/>
      <c r="ACO2489" s="121"/>
      <c r="ACP2489" s="121"/>
      <c r="ACQ2489" s="121"/>
      <c r="ACR2489" s="121"/>
      <c r="ACS2489" s="121"/>
      <c r="ACT2489" s="121"/>
      <c r="ACU2489" s="121"/>
      <c r="ACV2489" s="121"/>
      <c r="ACW2489" s="121"/>
      <c r="ACX2489" s="121"/>
      <c r="ACY2489" s="121"/>
      <c r="ACZ2489" s="121"/>
      <c r="ADA2489" s="121"/>
      <c r="ADB2489" s="121"/>
      <c r="ADC2489" s="121"/>
      <c r="ADD2489" s="121"/>
      <c r="ADE2489" s="121"/>
      <c r="ADF2489" s="121"/>
      <c r="ADG2489" s="121"/>
      <c r="ADH2489" s="121"/>
      <c r="ADI2489" s="121"/>
      <c r="ADJ2489" s="121"/>
      <c r="ADK2489" s="121"/>
      <c r="ADL2489" s="121"/>
      <c r="ADM2489" s="121"/>
      <c r="ADN2489" s="121"/>
      <c r="ADO2489" s="121"/>
      <c r="ADP2489" s="121"/>
      <c r="ADQ2489" s="121"/>
      <c r="ADR2489" s="121"/>
      <c r="ADS2489" s="121"/>
      <c r="ADT2489" s="121"/>
      <c r="ADU2489" s="121"/>
      <c r="ADV2489" s="121"/>
      <c r="ADW2489" s="121"/>
      <c r="ADX2489" s="121"/>
      <c r="ADY2489" s="121"/>
      <c r="ADZ2489" s="121"/>
      <c r="AEA2489" s="121"/>
      <c r="AEB2489" s="121"/>
      <c r="AEC2489" s="121"/>
      <c r="AED2489" s="121"/>
      <c r="AEE2489" s="121"/>
      <c r="AEF2489" s="121"/>
      <c r="AEG2489" s="121"/>
      <c r="AEH2489" s="121"/>
      <c r="AEI2489" s="121"/>
      <c r="AEJ2489" s="121"/>
      <c r="AEK2489" s="121"/>
      <c r="AEL2489" s="121"/>
      <c r="AEM2489" s="121"/>
      <c r="AEN2489" s="121"/>
      <c r="AEO2489" s="121"/>
      <c r="AEP2489" s="121"/>
      <c r="AEQ2489" s="121"/>
      <c r="AER2489" s="121"/>
      <c r="AES2489" s="121"/>
      <c r="AET2489" s="121"/>
      <c r="AEU2489" s="121"/>
      <c r="AEV2489" s="121"/>
      <c r="AEW2489" s="121"/>
      <c r="AEX2489" s="121"/>
      <c r="AEY2489" s="121"/>
      <c r="AEZ2489" s="121"/>
      <c r="AFA2489" s="121"/>
      <c r="AFB2489" s="121"/>
      <c r="AFC2489" s="121"/>
      <c r="AFD2489" s="121"/>
      <c r="AFE2489" s="121"/>
      <c r="AFF2489" s="121"/>
      <c r="AFG2489" s="121"/>
      <c r="AFH2489" s="121"/>
      <c r="AFI2489" s="121"/>
      <c r="AFJ2489" s="121"/>
      <c r="AFK2489" s="121"/>
      <c r="AFL2489" s="121"/>
      <c r="AFM2489" s="121"/>
      <c r="AFN2489" s="121"/>
      <c r="AFO2489" s="121"/>
      <c r="AFP2489" s="121"/>
      <c r="AFQ2489" s="121"/>
      <c r="AFR2489" s="121"/>
      <c r="AFS2489" s="121"/>
      <c r="AFT2489" s="121"/>
      <c r="AFU2489" s="121"/>
      <c r="AFV2489" s="121"/>
      <c r="AFW2489" s="121"/>
      <c r="AFX2489" s="121"/>
      <c r="AFY2489" s="121"/>
      <c r="AFZ2489" s="121"/>
      <c r="AGA2489" s="121"/>
      <c r="AGB2489" s="121"/>
      <c r="AGC2489" s="121"/>
      <c r="AGD2489" s="121"/>
      <c r="AGE2489" s="121"/>
      <c r="AGF2489" s="121"/>
      <c r="AGG2489" s="121"/>
      <c r="AGH2489" s="121"/>
      <c r="AGI2489" s="121"/>
      <c r="AGJ2489" s="121"/>
      <c r="AGK2489" s="121"/>
      <c r="AGL2489" s="121"/>
      <c r="AGM2489" s="121"/>
      <c r="AGN2489" s="121"/>
      <c r="AGO2489" s="121"/>
      <c r="AGP2489" s="121"/>
      <c r="AGQ2489" s="121"/>
      <c r="AGR2489" s="121"/>
      <c r="AGS2489" s="121"/>
      <c r="AGT2489" s="121"/>
      <c r="AGU2489" s="121"/>
      <c r="AGV2489" s="121"/>
      <c r="AGW2489" s="121"/>
      <c r="AGX2489" s="121"/>
      <c r="AGY2489" s="121"/>
      <c r="AGZ2489" s="121"/>
      <c r="AHA2489" s="121"/>
      <c r="AHB2489" s="121"/>
      <c r="AHC2489" s="121"/>
      <c r="AHD2489" s="121"/>
      <c r="AHE2489" s="121"/>
      <c r="AHF2489" s="121"/>
      <c r="AHG2489" s="121"/>
      <c r="AHH2489" s="121"/>
      <c r="AHI2489" s="121"/>
      <c r="AHJ2489" s="121"/>
      <c r="AHK2489" s="121"/>
      <c r="AHL2489" s="121"/>
      <c r="AHM2489" s="121"/>
      <c r="AHN2489" s="121"/>
      <c r="AHO2489" s="121"/>
      <c r="AHP2489" s="121"/>
      <c r="AHQ2489" s="121"/>
      <c r="AHR2489" s="121"/>
      <c r="AHS2489" s="121"/>
      <c r="AHT2489" s="121"/>
      <c r="AHU2489" s="121"/>
      <c r="AHV2489" s="121"/>
      <c r="AHW2489" s="121"/>
      <c r="AHX2489" s="121"/>
      <c r="AHY2489" s="121"/>
      <c r="AHZ2489" s="121"/>
      <c r="AIA2489" s="121"/>
      <c r="AIB2489" s="121"/>
      <c r="AIC2489" s="121"/>
      <c r="AID2489" s="121"/>
      <c r="AIE2489" s="121"/>
      <c r="AIF2489" s="121"/>
      <c r="AIG2489" s="121"/>
      <c r="AIH2489" s="121"/>
      <c r="AII2489" s="121"/>
      <c r="AIJ2489" s="121"/>
      <c r="AIK2489" s="121"/>
      <c r="AIL2489" s="121"/>
      <c r="AIM2489" s="121"/>
      <c r="AIN2489" s="121"/>
      <c r="AIO2489" s="121"/>
      <c r="AIP2489" s="121"/>
      <c r="AIQ2489" s="121"/>
      <c r="AIR2489" s="121"/>
      <c r="AIS2489" s="121"/>
      <c r="AIT2489" s="121"/>
      <c r="AIU2489" s="121"/>
      <c r="AIV2489" s="121"/>
      <c r="AIW2489" s="121"/>
      <c r="AIX2489" s="121"/>
      <c r="AIY2489" s="121"/>
      <c r="AIZ2489" s="121"/>
      <c r="AJA2489" s="121"/>
      <c r="AJB2489" s="121"/>
      <c r="AJC2489" s="121"/>
      <c r="AJD2489" s="121"/>
      <c r="AJE2489" s="121"/>
      <c r="AJF2489" s="121"/>
      <c r="AJG2489" s="121"/>
      <c r="AJH2489" s="121"/>
      <c r="AJI2489" s="121"/>
      <c r="AJJ2489" s="121"/>
      <c r="AJK2489" s="121"/>
      <c r="AJL2489" s="121"/>
      <c r="AJM2489" s="121"/>
      <c r="AJN2489" s="121"/>
      <c r="AJO2489" s="121"/>
      <c r="AJP2489" s="121"/>
      <c r="AJQ2489" s="121"/>
      <c r="AJR2489" s="121"/>
      <c r="AJS2489" s="121"/>
      <c r="AJT2489" s="121"/>
      <c r="AJU2489" s="121"/>
      <c r="AJV2489" s="121"/>
      <c r="AJW2489" s="121"/>
      <c r="AJX2489" s="121"/>
      <c r="AJY2489" s="121"/>
      <c r="AJZ2489" s="121"/>
      <c r="AKA2489" s="121"/>
      <c r="AKB2489" s="121"/>
      <c r="AKC2489" s="121"/>
      <c r="AKD2489" s="121"/>
      <c r="AKE2489" s="121"/>
      <c r="AKF2489" s="121"/>
      <c r="AKG2489" s="121"/>
      <c r="AKH2489" s="121"/>
      <c r="AKI2489" s="121"/>
      <c r="AKJ2489" s="121"/>
      <c r="AKK2489" s="121"/>
      <c r="AKL2489" s="121"/>
      <c r="AKM2489" s="121"/>
      <c r="AKN2489" s="121"/>
      <c r="AKO2489" s="121"/>
      <c r="AKP2489" s="121"/>
      <c r="AKQ2489" s="121"/>
      <c r="AKR2489" s="121"/>
      <c r="AKS2489" s="121"/>
      <c r="AKT2489" s="121"/>
      <c r="AKU2489" s="121"/>
      <c r="AKV2489" s="121"/>
      <c r="AKW2489" s="121"/>
      <c r="AKX2489" s="121"/>
      <c r="AKY2489" s="121"/>
      <c r="AKZ2489" s="121"/>
      <c r="ALA2489" s="121"/>
      <c r="ALB2489" s="121"/>
      <c r="ALC2489" s="121"/>
      <c r="ALD2489" s="121"/>
      <c r="ALE2489" s="121"/>
      <c r="ALF2489" s="121"/>
      <c r="ALG2489" s="121"/>
      <c r="ALH2489" s="121"/>
      <c r="ALI2489" s="121"/>
      <c r="ALJ2489" s="121"/>
      <c r="ALK2489" s="121"/>
      <c r="ALL2489" s="121"/>
      <c r="ALM2489" s="121"/>
      <c r="ALN2489" s="121"/>
      <c r="ALO2489" s="121"/>
      <c r="ALP2489" s="121"/>
      <c r="ALQ2489" s="121"/>
      <c r="ALR2489" s="121"/>
      <c r="ALS2489" s="121"/>
      <c r="ALT2489" s="121"/>
      <c r="ALU2489" s="121"/>
      <c r="ALV2489" s="121"/>
      <c r="ALW2489" s="121"/>
      <c r="ALX2489" s="121"/>
      <c r="ALY2489" s="121"/>
      <c r="ALZ2489" s="121"/>
      <c r="AMA2489" s="121"/>
      <c r="AMB2489" s="121"/>
      <c r="AMC2489" s="121"/>
      <c r="AMD2489" s="121"/>
      <c r="AME2489" s="121"/>
      <c r="AMF2489" s="121"/>
      <c r="AMG2489" s="121"/>
      <c r="AMH2489" s="121"/>
      <c r="AMI2489" s="121"/>
      <c r="AMJ2489" s="121"/>
      <c r="AMK2489" s="121"/>
    </row>
    <row r="2490" spans="1:1025" s="108" customFormat="1" ht="108">
      <c r="A2490" s="15">
        <v>2487</v>
      </c>
      <c r="B2490" s="16" t="s">
        <v>28</v>
      </c>
      <c r="C2490" s="274" t="s">
        <v>6089</v>
      </c>
      <c r="D2490" s="16" t="s">
        <v>6182</v>
      </c>
      <c r="E2490" s="16" t="s">
        <v>6205</v>
      </c>
      <c r="F2490" s="16" t="s">
        <v>938</v>
      </c>
      <c r="G2490" s="16" t="s">
        <v>961</v>
      </c>
      <c r="H2490" s="62">
        <v>42269</v>
      </c>
      <c r="I2490" s="16" t="s">
        <v>6206</v>
      </c>
      <c r="J2490" s="16" t="s">
        <v>6207</v>
      </c>
      <c r="K2490" s="16"/>
      <c r="L2490" s="16"/>
      <c r="M2490" s="286" t="s">
        <v>6208</v>
      </c>
      <c r="N2490" s="121"/>
      <c r="O2490" s="121"/>
      <c r="P2490" s="121"/>
      <c r="Q2490" s="121"/>
      <c r="R2490" s="121"/>
      <c r="S2490" s="121"/>
      <c r="T2490" s="121"/>
      <c r="U2490" s="121"/>
      <c r="V2490" s="121"/>
      <c r="W2490" s="121"/>
      <c r="X2490" s="121"/>
      <c r="Y2490" s="121"/>
      <c r="Z2490" s="121"/>
      <c r="AA2490" s="121"/>
      <c r="AB2490" s="121"/>
      <c r="AC2490" s="121"/>
      <c r="AD2490" s="121"/>
      <c r="AE2490" s="121"/>
      <c r="AF2490" s="121"/>
      <c r="AG2490" s="121"/>
      <c r="AH2490" s="121"/>
      <c r="AI2490" s="121"/>
      <c r="AJ2490" s="121"/>
      <c r="AK2490" s="121"/>
      <c r="AL2490" s="121"/>
      <c r="AM2490" s="121"/>
      <c r="AN2490" s="121"/>
      <c r="AO2490" s="121"/>
      <c r="AP2490" s="121"/>
      <c r="AQ2490" s="121"/>
      <c r="AR2490" s="121"/>
      <c r="AS2490" s="121"/>
      <c r="AT2490" s="121"/>
      <c r="AU2490" s="121"/>
      <c r="AV2490" s="121"/>
      <c r="AW2490" s="121"/>
      <c r="AX2490" s="121"/>
      <c r="AY2490" s="121"/>
      <c r="AZ2490" s="121"/>
      <c r="BA2490" s="121"/>
      <c r="BB2490" s="121"/>
      <c r="BC2490" s="121"/>
      <c r="BD2490" s="121"/>
      <c r="BE2490" s="121"/>
      <c r="BF2490" s="121"/>
      <c r="BG2490" s="121"/>
      <c r="BH2490" s="121"/>
      <c r="BI2490" s="121"/>
      <c r="BJ2490" s="121"/>
      <c r="BK2490" s="121"/>
      <c r="BL2490" s="121"/>
      <c r="BM2490" s="121"/>
      <c r="BN2490" s="121"/>
      <c r="BO2490" s="121"/>
      <c r="BP2490" s="121"/>
      <c r="BQ2490" s="121"/>
      <c r="BR2490" s="121"/>
      <c r="BS2490" s="121"/>
      <c r="BT2490" s="121"/>
      <c r="BU2490" s="121"/>
      <c r="BV2490" s="121"/>
      <c r="BW2490" s="121"/>
      <c r="BX2490" s="121"/>
      <c r="BY2490" s="121"/>
      <c r="BZ2490" s="121"/>
      <c r="CA2490" s="121"/>
      <c r="CB2490" s="121"/>
      <c r="CC2490" s="121"/>
      <c r="CD2490" s="121"/>
      <c r="CE2490" s="121"/>
      <c r="CF2490" s="121"/>
      <c r="CG2490" s="121"/>
      <c r="CH2490" s="121"/>
      <c r="CI2490" s="121"/>
      <c r="CJ2490" s="121"/>
      <c r="CK2490" s="121"/>
      <c r="CL2490" s="121"/>
      <c r="CM2490" s="121"/>
      <c r="CN2490" s="121"/>
      <c r="CO2490" s="121"/>
      <c r="CP2490" s="121"/>
      <c r="CQ2490" s="121"/>
      <c r="CR2490" s="121"/>
      <c r="CS2490" s="121"/>
      <c r="CT2490" s="121"/>
      <c r="CU2490" s="121"/>
      <c r="CV2490" s="121"/>
      <c r="CW2490" s="121"/>
      <c r="CX2490" s="121"/>
      <c r="CY2490" s="121"/>
      <c r="CZ2490" s="121"/>
      <c r="DA2490" s="121"/>
      <c r="DB2490" s="121"/>
      <c r="DC2490" s="121"/>
      <c r="DD2490" s="121"/>
      <c r="DE2490" s="121"/>
      <c r="DF2490" s="121"/>
      <c r="DG2490" s="121"/>
      <c r="DH2490" s="121"/>
      <c r="DI2490" s="121"/>
      <c r="DJ2490" s="121"/>
      <c r="DK2490" s="121"/>
      <c r="DL2490" s="121"/>
      <c r="DM2490" s="121"/>
      <c r="DN2490" s="121"/>
      <c r="DO2490" s="121"/>
      <c r="DP2490" s="121"/>
      <c r="DQ2490" s="121"/>
      <c r="DR2490" s="121"/>
      <c r="DS2490" s="121"/>
      <c r="DT2490" s="121"/>
      <c r="DU2490" s="121"/>
      <c r="DV2490" s="121"/>
      <c r="DW2490" s="121"/>
      <c r="DX2490" s="121"/>
      <c r="DY2490" s="121"/>
      <c r="DZ2490" s="121"/>
      <c r="EA2490" s="121"/>
      <c r="EB2490" s="121"/>
      <c r="EC2490" s="121"/>
      <c r="ED2490" s="121"/>
      <c r="EE2490" s="121"/>
      <c r="EF2490" s="121"/>
      <c r="EG2490" s="121"/>
      <c r="EH2490" s="121"/>
      <c r="EI2490" s="121"/>
      <c r="EJ2490" s="121"/>
      <c r="EK2490" s="121"/>
      <c r="EL2490" s="121"/>
      <c r="EM2490" s="121"/>
      <c r="EN2490" s="121"/>
      <c r="EO2490" s="121"/>
      <c r="EP2490" s="121"/>
      <c r="EQ2490" s="121"/>
      <c r="ER2490" s="121"/>
      <c r="ES2490" s="121"/>
      <c r="ET2490" s="121"/>
      <c r="EU2490" s="121"/>
      <c r="EV2490" s="121"/>
      <c r="EW2490" s="121"/>
      <c r="EX2490" s="121"/>
      <c r="EY2490" s="121"/>
      <c r="EZ2490" s="121"/>
      <c r="FA2490" s="121"/>
      <c r="FB2490" s="121"/>
      <c r="FC2490" s="121"/>
      <c r="FD2490" s="121"/>
      <c r="FE2490" s="121"/>
      <c r="FF2490" s="121"/>
      <c r="FG2490" s="121"/>
      <c r="FH2490" s="121"/>
      <c r="FI2490" s="121"/>
      <c r="FJ2490" s="121"/>
      <c r="FK2490" s="121"/>
      <c r="FL2490" s="121"/>
      <c r="FM2490" s="121"/>
      <c r="FN2490" s="121"/>
      <c r="FO2490" s="121"/>
      <c r="FP2490" s="121"/>
      <c r="FQ2490" s="121"/>
      <c r="FR2490" s="121"/>
      <c r="FS2490" s="121"/>
      <c r="FT2490" s="121"/>
      <c r="FU2490" s="121"/>
      <c r="FV2490" s="121"/>
      <c r="FW2490" s="121"/>
      <c r="FX2490" s="121"/>
      <c r="FY2490" s="121"/>
      <c r="FZ2490" s="121"/>
      <c r="GA2490" s="121"/>
      <c r="GB2490" s="121"/>
      <c r="GC2490" s="121"/>
      <c r="GD2490" s="121"/>
      <c r="GE2490" s="121"/>
      <c r="GF2490" s="121"/>
      <c r="GG2490" s="121"/>
      <c r="GH2490" s="121"/>
      <c r="GI2490" s="121"/>
      <c r="GJ2490" s="121"/>
      <c r="GK2490" s="121"/>
      <c r="GL2490" s="121"/>
      <c r="GM2490" s="121"/>
      <c r="GN2490" s="121"/>
      <c r="GO2490" s="121"/>
      <c r="GP2490" s="121"/>
      <c r="GQ2490" s="121"/>
      <c r="GR2490" s="121"/>
      <c r="GS2490" s="121"/>
      <c r="GT2490" s="121"/>
      <c r="GU2490" s="121"/>
      <c r="GV2490" s="121"/>
      <c r="GW2490" s="121"/>
      <c r="GX2490" s="121"/>
      <c r="GY2490" s="121"/>
      <c r="GZ2490" s="121"/>
      <c r="HA2490" s="121"/>
      <c r="HB2490" s="121"/>
      <c r="HC2490" s="121"/>
      <c r="HD2490" s="121"/>
      <c r="HE2490" s="121"/>
      <c r="HF2490" s="121"/>
      <c r="HG2490" s="121"/>
      <c r="HH2490" s="121"/>
      <c r="HI2490" s="121"/>
      <c r="HJ2490" s="121"/>
      <c r="HK2490" s="121"/>
      <c r="HL2490" s="121"/>
      <c r="HM2490" s="121"/>
      <c r="HN2490" s="121"/>
      <c r="HO2490" s="121"/>
      <c r="HP2490" s="121"/>
      <c r="HQ2490" s="121"/>
      <c r="HR2490" s="121"/>
      <c r="HS2490" s="121"/>
      <c r="HT2490" s="121"/>
      <c r="HU2490" s="121"/>
      <c r="HV2490" s="121"/>
      <c r="HW2490" s="121"/>
      <c r="HX2490" s="121"/>
      <c r="HY2490" s="121"/>
      <c r="HZ2490" s="121"/>
      <c r="IA2490" s="121"/>
      <c r="IB2490" s="121"/>
      <c r="IC2490" s="121"/>
      <c r="ID2490" s="121"/>
      <c r="IE2490" s="121"/>
      <c r="IF2490" s="121"/>
      <c r="IG2490" s="121"/>
      <c r="IH2490" s="121"/>
      <c r="II2490" s="121"/>
      <c r="IJ2490" s="121"/>
      <c r="IK2490" s="121"/>
      <c r="IL2490" s="121"/>
      <c r="IM2490" s="121"/>
      <c r="IN2490" s="121"/>
      <c r="IO2490" s="121"/>
      <c r="IP2490" s="121"/>
      <c r="IQ2490" s="121"/>
      <c r="IR2490" s="121"/>
      <c r="IS2490" s="121"/>
      <c r="IT2490" s="121"/>
      <c r="IU2490" s="121"/>
      <c r="IV2490" s="121"/>
      <c r="IW2490" s="121"/>
      <c r="IX2490" s="121"/>
      <c r="IY2490" s="121"/>
      <c r="IZ2490" s="121"/>
      <c r="JA2490" s="121"/>
      <c r="JB2490" s="121"/>
      <c r="JC2490" s="121"/>
      <c r="JD2490" s="121"/>
      <c r="JE2490" s="121"/>
      <c r="JF2490" s="121"/>
      <c r="JG2490" s="121"/>
      <c r="JH2490" s="121"/>
      <c r="JI2490" s="121"/>
      <c r="JJ2490" s="121"/>
      <c r="JK2490" s="121"/>
      <c r="JL2490" s="121"/>
      <c r="JM2490" s="121"/>
      <c r="JN2490" s="121"/>
      <c r="JO2490" s="121"/>
      <c r="JP2490" s="121"/>
      <c r="JQ2490" s="121"/>
      <c r="JR2490" s="121"/>
      <c r="JS2490" s="121"/>
      <c r="JT2490" s="121"/>
      <c r="JU2490" s="121"/>
      <c r="JV2490" s="121"/>
      <c r="JW2490" s="121"/>
      <c r="JX2490" s="121"/>
      <c r="JY2490" s="121"/>
      <c r="JZ2490" s="121"/>
      <c r="KA2490" s="121"/>
      <c r="KB2490" s="121"/>
      <c r="KC2490" s="121"/>
      <c r="KD2490" s="121"/>
      <c r="KE2490" s="121"/>
      <c r="KF2490" s="121"/>
      <c r="KG2490" s="121"/>
      <c r="KH2490" s="121"/>
      <c r="KI2490" s="121"/>
      <c r="KJ2490" s="121"/>
      <c r="KK2490" s="121"/>
      <c r="KL2490" s="121"/>
      <c r="KM2490" s="121"/>
      <c r="KN2490" s="121"/>
      <c r="KO2490" s="121"/>
      <c r="KP2490" s="121"/>
      <c r="KQ2490" s="121"/>
      <c r="KR2490" s="121"/>
      <c r="KS2490" s="121"/>
      <c r="KT2490" s="121"/>
      <c r="KU2490" s="121"/>
      <c r="KV2490" s="121"/>
      <c r="KW2490" s="121"/>
      <c r="KX2490" s="121"/>
      <c r="KY2490" s="121"/>
      <c r="KZ2490" s="121"/>
      <c r="LA2490" s="121"/>
      <c r="LB2490" s="121"/>
      <c r="LC2490" s="121"/>
      <c r="LD2490" s="121"/>
      <c r="LE2490" s="121"/>
      <c r="LF2490" s="121"/>
      <c r="LG2490" s="121"/>
      <c r="LH2490" s="121"/>
      <c r="LI2490" s="121"/>
      <c r="LJ2490" s="121"/>
      <c r="LK2490" s="121"/>
      <c r="LL2490" s="121"/>
      <c r="LM2490" s="121"/>
      <c r="LN2490" s="121"/>
      <c r="LO2490" s="121"/>
      <c r="LP2490" s="121"/>
      <c r="LQ2490" s="121"/>
      <c r="LR2490" s="121"/>
      <c r="LS2490" s="121"/>
      <c r="LT2490" s="121"/>
      <c r="LU2490" s="121"/>
      <c r="LV2490" s="121"/>
      <c r="LW2490" s="121"/>
      <c r="LX2490" s="121"/>
      <c r="LY2490" s="121"/>
      <c r="LZ2490" s="121"/>
      <c r="MA2490" s="121"/>
      <c r="MB2490" s="121"/>
      <c r="MC2490" s="121"/>
      <c r="MD2490" s="121"/>
      <c r="ME2490" s="121"/>
      <c r="MF2490" s="121"/>
      <c r="MG2490" s="121"/>
      <c r="MH2490" s="121"/>
      <c r="MI2490" s="121"/>
      <c r="MJ2490" s="121"/>
      <c r="MK2490" s="121"/>
      <c r="ML2490" s="121"/>
      <c r="MM2490" s="121"/>
      <c r="MN2490" s="121"/>
      <c r="MO2490" s="121"/>
      <c r="MP2490" s="121"/>
      <c r="MQ2490" s="121"/>
      <c r="MR2490" s="121"/>
      <c r="MS2490" s="121"/>
      <c r="MT2490" s="121"/>
      <c r="MU2490" s="121"/>
      <c r="MV2490" s="121"/>
      <c r="MW2490" s="121"/>
      <c r="MX2490" s="121"/>
      <c r="MY2490" s="121"/>
      <c r="MZ2490" s="121"/>
      <c r="NA2490" s="121"/>
      <c r="NB2490" s="121"/>
      <c r="NC2490" s="121"/>
      <c r="ND2490" s="121"/>
      <c r="NE2490" s="121"/>
      <c r="NF2490" s="121"/>
      <c r="NG2490" s="121"/>
      <c r="NH2490" s="121"/>
      <c r="NI2490" s="121"/>
      <c r="NJ2490" s="121"/>
      <c r="NK2490" s="121"/>
      <c r="NL2490" s="121"/>
      <c r="NM2490" s="121"/>
      <c r="NN2490" s="121"/>
      <c r="NO2490" s="121"/>
      <c r="NP2490" s="121"/>
      <c r="NQ2490" s="121"/>
      <c r="NR2490" s="121"/>
      <c r="NS2490" s="121"/>
      <c r="NT2490" s="121"/>
      <c r="NU2490" s="121"/>
      <c r="NV2490" s="121"/>
      <c r="NW2490" s="121"/>
      <c r="NX2490" s="121"/>
      <c r="NY2490" s="121"/>
      <c r="NZ2490" s="121"/>
      <c r="OA2490" s="121"/>
      <c r="OB2490" s="121"/>
      <c r="OC2490" s="121"/>
      <c r="OD2490" s="121"/>
      <c r="OE2490" s="121"/>
      <c r="OF2490" s="121"/>
      <c r="OG2490" s="121"/>
      <c r="OH2490" s="121"/>
      <c r="OI2490" s="121"/>
      <c r="OJ2490" s="121"/>
      <c r="OK2490" s="121"/>
      <c r="OL2490" s="121"/>
      <c r="OM2490" s="121"/>
      <c r="ON2490" s="121"/>
      <c r="OO2490" s="121"/>
      <c r="OP2490" s="121"/>
      <c r="OQ2490" s="121"/>
      <c r="OR2490" s="121"/>
      <c r="OS2490" s="121"/>
      <c r="OT2490" s="121"/>
      <c r="OU2490" s="121"/>
      <c r="OV2490" s="121"/>
      <c r="OW2490" s="121"/>
      <c r="OX2490" s="121"/>
      <c r="OY2490" s="121"/>
      <c r="OZ2490" s="121"/>
      <c r="PA2490" s="121"/>
      <c r="PB2490" s="121"/>
      <c r="PC2490" s="121"/>
      <c r="PD2490" s="121"/>
      <c r="PE2490" s="121"/>
      <c r="PF2490" s="121"/>
      <c r="PG2490" s="121"/>
      <c r="PH2490" s="121"/>
      <c r="PI2490" s="121"/>
      <c r="PJ2490" s="121"/>
      <c r="PK2490" s="121"/>
      <c r="PL2490" s="121"/>
      <c r="PM2490" s="121"/>
      <c r="PN2490" s="121"/>
      <c r="PO2490" s="121"/>
      <c r="PP2490" s="121"/>
      <c r="PQ2490" s="121"/>
      <c r="PR2490" s="121"/>
      <c r="PS2490" s="121"/>
      <c r="PT2490" s="121"/>
      <c r="PU2490" s="121"/>
      <c r="PV2490" s="121"/>
      <c r="PW2490" s="121"/>
      <c r="PX2490" s="121"/>
      <c r="PY2490" s="121"/>
      <c r="PZ2490" s="121"/>
      <c r="QA2490" s="121"/>
      <c r="QB2490" s="121"/>
      <c r="QC2490" s="121"/>
      <c r="QD2490" s="121"/>
      <c r="QE2490" s="121"/>
      <c r="QF2490" s="121"/>
      <c r="QG2490" s="121"/>
      <c r="QH2490" s="121"/>
      <c r="QI2490" s="121"/>
      <c r="QJ2490" s="121"/>
      <c r="QK2490" s="121"/>
      <c r="QL2490" s="121"/>
      <c r="QM2490" s="121"/>
      <c r="QN2490" s="121"/>
      <c r="QO2490" s="121"/>
      <c r="QP2490" s="121"/>
      <c r="QQ2490" s="121"/>
      <c r="QR2490" s="121"/>
      <c r="QS2490" s="121"/>
      <c r="QT2490" s="121"/>
      <c r="QU2490" s="121"/>
      <c r="QV2490" s="121"/>
      <c r="QW2490" s="121"/>
      <c r="QX2490" s="121"/>
      <c r="QY2490" s="121"/>
      <c r="QZ2490" s="121"/>
      <c r="RA2490" s="121"/>
      <c r="RB2490" s="121"/>
      <c r="RC2490" s="121"/>
      <c r="RD2490" s="121"/>
      <c r="RE2490" s="121"/>
      <c r="RF2490" s="121"/>
      <c r="RG2490" s="121"/>
      <c r="RH2490" s="121"/>
      <c r="RI2490" s="121"/>
      <c r="RJ2490" s="121"/>
      <c r="RK2490" s="121"/>
      <c r="RL2490" s="121"/>
      <c r="RM2490" s="121"/>
      <c r="RN2490" s="121"/>
      <c r="RO2490" s="121"/>
      <c r="RP2490" s="121"/>
      <c r="RQ2490" s="121"/>
      <c r="RR2490" s="121"/>
      <c r="RS2490" s="121"/>
      <c r="RT2490" s="121"/>
      <c r="RU2490" s="121"/>
      <c r="RV2490" s="121"/>
      <c r="RW2490" s="121"/>
      <c r="RX2490" s="121"/>
      <c r="RY2490" s="121"/>
      <c r="RZ2490" s="121"/>
      <c r="SA2490" s="121"/>
      <c r="SB2490" s="121"/>
      <c r="SC2490" s="121"/>
      <c r="SD2490" s="121"/>
      <c r="SE2490" s="121"/>
      <c r="SF2490" s="121"/>
      <c r="SG2490" s="121"/>
      <c r="SH2490" s="121"/>
      <c r="SI2490" s="121"/>
      <c r="SJ2490" s="121"/>
      <c r="SK2490" s="121"/>
      <c r="SL2490" s="121"/>
      <c r="SM2490" s="121"/>
      <c r="SN2490" s="121"/>
      <c r="SO2490" s="121"/>
      <c r="SP2490" s="121"/>
      <c r="SQ2490" s="121"/>
      <c r="SR2490" s="121"/>
      <c r="SS2490" s="121"/>
      <c r="ST2490" s="121"/>
      <c r="SU2490" s="121"/>
      <c r="SV2490" s="121"/>
      <c r="SW2490" s="121"/>
      <c r="SX2490" s="121"/>
      <c r="SY2490" s="121"/>
      <c r="SZ2490" s="121"/>
      <c r="TA2490" s="121"/>
      <c r="TB2490" s="121"/>
      <c r="TC2490" s="121"/>
      <c r="TD2490" s="121"/>
      <c r="TE2490" s="121"/>
      <c r="TF2490" s="121"/>
      <c r="TG2490" s="121"/>
      <c r="TH2490" s="121"/>
      <c r="TI2490" s="121"/>
      <c r="TJ2490" s="121"/>
      <c r="TK2490" s="121"/>
      <c r="TL2490" s="121"/>
      <c r="TM2490" s="121"/>
      <c r="TN2490" s="121"/>
      <c r="TO2490" s="121"/>
      <c r="TP2490" s="121"/>
      <c r="TQ2490" s="121"/>
      <c r="TR2490" s="121"/>
      <c r="TS2490" s="121"/>
      <c r="TT2490" s="121"/>
      <c r="TU2490" s="121"/>
      <c r="TV2490" s="121"/>
      <c r="TW2490" s="121"/>
      <c r="TX2490" s="121"/>
      <c r="TY2490" s="121"/>
      <c r="TZ2490" s="121"/>
      <c r="UA2490" s="121"/>
      <c r="UB2490" s="121"/>
      <c r="UC2490" s="121"/>
      <c r="UD2490" s="121"/>
      <c r="UE2490" s="121"/>
      <c r="UF2490" s="121"/>
      <c r="UG2490" s="121"/>
      <c r="UH2490" s="121"/>
      <c r="UI2490" s="121"/>
      <c r="UJ2490" s="121"/>
      <c r="UK2490" s="121"/>
      <c r="UL2490" s="121"/>
      <c r="UM2490" s="121"/>
      <c r="UN2490" s="121"/>
      <c r="UO2490" s="121"/>
      <c r="UP2490" s="121"/>
      <c r="UQ2490" s="121"/>
      <c r="UR2490" s="121"/>
      <c r="US2490" s="121"/>
      <c r="UT2490" s="121"/>
      <c r="UU2490" s="121"/>
      <c r="UV2490" s="121"/>
      <c r="UW2490" s="121"/>
      <c r="UX2490" s="121"/>
      <c r="UY2490" s="121"/>
      <c r="UZ2490" s="121"/>
      <c r="VA2490" s="121"/>
      <c r="VB2490" s="121"/>
      <c r="VC2490" s="121"/>
      <c r="VD2490" s="121"/>
      <c r="VE2490" s="121"/>
      <c r="VF2490" s="121"/>
      <c r="VG2490" s="121"/>
      <c r="VH2490" s="121"/>
      <c r="VI2490" s="121"/>
      <c r="VJ2490" s="121"/>
      <c r="VK2490" s="121"/>
      <c r="VL2490" s="121"/>
      <c r="VM2490" s="121"/>
      <c r="VN2490" s="121"/>
      <c r="VO2490" s="121"/>
      <c r="VP2490" s="121"/>
      <c r="VQ2490" s="121"/>
      <c r="VR2490" s="121"/>
      <c r="VS2490" s="121"/>
      <c r="VT2490" s="121"/>
      <c r="VU2490" s="121"/>
      <c r="VV2490" s="121"/>
      <c r="VW2490" s="121"/>
      <c r="VX2490" s="121"/>
      <c r="VY2490" s="121"/>
      <c r="VZ2490" s="121"/>
      <c r="WA2490" s="121"/>
      <c r="WB2490" s="121"/>
      <c r="WC2490" s="121"/>
      <c r="WD2490" s="121"/>
      <c r="WE2490" s="121"/>
      <c r="WF2490" s="121"/>
      <c r="WG2490" s="121"/>
      <c r="WH2490" s="121"/>
      <c r="WI2490" s="121"/>
      <c r="WJ2490" s="121"/>
      <c r="WK2490" s="121"/>
      <c r="WL2490" s="121"/>
      <c r="WM2490" s="121"/>
      <c r="WN2490" s="121"/>
      <c r="WO2490" s="121"/>
      <c r="WP2490" s="121"/>
      <c r="WQ2490" s="121"/>
      <c r="WR2490" s="121"/>
      <c r="WS2490" s="121"/>
      <c r="WT2490" s="121"/>
      <c r="WU2490" s="121"/>
      <c r="WV2490" s="121"/>
      <c r="WW2490" s="121"/>
      <c r="WX2490" s="121"/>
      <c r="WY2490" s="121"/>
      <c r="WZ2490" s="121"/>
      <c r="XA2490" s="121"/>
      <c r="XB2490" s="121"/>
      <c r="XC2490" s="121"/>
      <c r="XD2490" s="121"/>
      <c r="XE2490" s="121"/>
      <c r="XF2490" s="121"/>
      <c r="XG2490" s="121"/>
      <c r="XH2490" s="121"/>
      <c r="XI2490" s="121"/>
      <c r="XJ2490" s="121"/>
      <c r="XK2490" s="121"/>
      <c r="XL2490" s="121"/>
      <c r="XM2490" s="121"/>
      <c r="XN2490" s="121"/>
      <c r="XO2490" s="121"/>
      <c r="XP2490" s="121"/>
      <c r="XQ2490" s="121"/>
      <c r="XR2490" s="121"/>
      <c r="XS2490" s="121"/>
      <c r="XT2490" s="121"/>
      <c r="XU2490" s="121"/>
      <c r="XV2490" s="121"/>
      <c r="XW2490" s="121"/>
      <c r="XX2490" s="121"/>
      <c r="XY2490" s="121"/>
      <c r="XZ2490" s="121"/>
      <c r="YA2490" s="121"/>
      <c r="YB2490" s="121"/>
      <c r="YC2490" s="121"/>
      <c r="YD2490" s="121"/>
      <c r="YE2490" s="121"/>
      <c r="YF2490" s="121"/>
      <c r="YG2490" s="121"/>
      <c r="YH2490" s="121"/>
      <c r="YI2490" s="121"/>
      <c r="YJ2490" s="121"/>
      <c r="YK2490" s="121"/>
      <c r="YL2490" s="121"/>
      <c r="YM2490" s="121"/>
      <c r="YN2490" s="121"/>
      <c r="YO2490" s="121"/>
      <c r="YP2490" s="121"/>
      <c r="YQ2490" s="121"/>
      <c r="YR2490" s="121"/>
      <c r="YS2490" s="121"/>
      <c r="YT2490" s="121"/>
      <c r="YU2490" s="121"/>
      <c r="YV2490" s="121"/>
      <c r="YW2490" s="121"/>
      <c r="YX2490" s="121"/>
      <c r="YY2490" s="121"/>
      <c r="YZ2490" s="121"/>
      <c r="ZA2490" s="121"/>
      <c r="ZB2490" s="121"/>
      <c r="ZC2490" s="121"/>
      <c r="ZD2490" s="121"/>
      <c r="ZE2490" s="121"/>
      <c r="ZF2490" s="121"/>
      <c r="ZG2490" s="121"/>
      <c r="ZH2490" s="121"/>
      <c r="ZI2490" s="121"/>
      <c r="ZJ2490" s="121"/>
      <c r="ZK2490" s="121"/>
      <c r="ZL2490" s="121"/>
      <c r="ZM2490" s="121"/>
      <c r="ZN2490" s="121"/>
      <c r="ZO2490" s="121"/>
      <c r="ZP2490" s="121"/>
      <c r="ZQ2490" s="121"/>
      <c r="ZR2490" s="121"/>
      <c r="ZS2490" s="121"/>
      <c r="ZT2490" s="121"/>
      <c r="ZU2490" s="121"/>
      <c r="ZV2490" s="121"/>
      <c r="ZW2490" s="121"/>
      <c r="ZX2490" s="121"/>
      <c r="ZY2490" s="121"/>
      <c r="ZZ2490" s="121"/>
      <c r="AAA2490" s="121"/>
      <c r="AAB2490" s="121"/>
      <c r="AAC2490" s="121"/>
      <c r="AAD2490" s="121"/>
      <c r="AAE2490" s="121"/>
      <c r="AAF2490" s="121"/>
      <c r="AAG2490" s="121"/>
      <c r="AAH2490" s="121"/>
      <c r="AAI2490" s="121"/>
      <c r="AAJ2490" s="121"/>
      <c r="AAK2490" s="121"/>
      <c r="AAL2490" s="121"/>
      <c r="AAM2490" s="121"/>
      <c r="AAN2490" s="121"/>
      <c r="AAO2490" s="121"/>
      <c r="AAP2490" s="121"/>
      <c r="AAQ2490" s="121"/>
      <c r="AAR2490" s="121"/>
      <c r="AAS2490" s="121"/>
      <c r="AAT2490" s="121"/>
      <c r="AAU2490" s="121"/>
      <c r="AAV2490" s="121"/>
      <c r="AAW2490" s="121"/>
      <c r="AAX2490" s="121"/>
      <c r="AAY2490" s="121"/>
      <c r="AAZ2490" s="121"/>
      <c r="ABA2490" s="121"/>
      <c r="ABB2490" s="121"/>
      <c r="ABC2490" s="121"/>
      <c r="ABD2490" s="121"/>
      <c r="ABE2490" s="121"/>
      <c r="ABF2490" s="121"/>
      <c r="ABG2490" s="121"/>
      <c r="ABH2490" s="121"/>
      <c r="ABI2490" s="121"/>
      <c r="ABJ2490" s="121"/>
      <c r="ABK2490" s="121"/>
      <c r="ABL2490" s="121"/>
      <c r="ABM2490" s="121"/>
      <c r="ABN2490" s="121"/>
      <c r="ABO2490" s="121"/>
      <c r="ABP2490" s="121"/>
      <c r="ABQ2490" s="121"/>
      <c r="ABR2490" s="121"/>
      <c r="ABS2490" s="121"/>
      <c r="ABT2490" s="121"/>
      <c r="ABU2490" s="121"/>
      <c r="ABV2490" s="121"/>
      <c r="ABW2490" s="121"/>
      <c r="ABX2490" s="121"/>
      <c r="ABY2490" s="121"/>
      <c r="ABZ2490" s="121"/>
      <c r="ACA2490" s="121"/>
      <c r="ACB2490" s="121"/>
      <c r="ACC2490" s="121"/>
      <c r="ACD2490" s="121"/>
      <c r="ACE2490" s="121"/>
      <c r="ACF2490" s="121"/>
      <c r="ACG2490" s="121"/>
      <c r="ACH2490" s="121"/>
      <c r="ACI2490" s="121"/>
      <c r="ACJ2490" s="121"/>
      <c r="ACK2490" s="121"/>
      <c r="ACL2490" s="121"/>
      <c r="ACM2490" s="121"/>
      <c r="ACN2490" s="121"/>
      <c r="ACO2490" s="121"/>
      <c r="ACP2490" s="121"/>
      <c r="ACQ2490" s="121"/>
      <c r="ACR2490" s="121"/>
      <c r="ACS2490" s="121"/>
      <c r="ACT2490" s="121"/>
      <c r="ACU2490" s="121"/>
      <c r="ACV2490" s="121"/>
      <c r="ACW2490" s="121"/>
      <c r="ACX2490" s="121"/>
      <c r="ACY2490" s="121"/>
      <c r="ACZ2490" s="121"/>
      <c r="ADA2490" s="121"/>
      <c r="ADB2490" s="121"/>
      <c r="ADC2490" s="121"/>
      <c r="ADD2490" s="121"/>
      <c r="ADE2490" s="121"/>
      <c r="ADF2490" s="121"/>
      <c r="ADG2490" s="121"/>
      <c r="ADH2490" s="121"/>
      <c r="ADI2490" s="121"/>
      <c r="ADJ2490" s="121"/>
      <c r="ADK2490" s="121"/>
      <c r="ADL2490" s="121"/>
      <c r="ADM2490" s="121"/>
      <c r="ADN2490" s="121"/>
      <c r="ADO2490" s="121"/>
      <c r="ADP2490" s="121"/>
      <c r="ADQ2490" s="121"/>
      <c r="ADR2490" s="121"/>
      <c r="ADS2490" s="121"/>
      <c r="ADT2490" s="121"/>
      <c r="ADU2490" s="121"/>
      <c r="ADV2490" s="121"/>
      <c r="ADW2490" s="121"/>
      <c r="ADX2490" s="121"/>
      <c r="ADY2490" s="121"/>
      <c r="ADZ2490" s="121"/>
      <c r="AEA2490" s="121"/>
      <c r="AEB2490" s="121"/>
      <c r="AEC2490" s="121"/>
      <c r="AED2490" s="121"/>
      <c r="AEE2490" s="121"/>
      <c r="AEF2490" s="121"/>
      <c r="AEG2490" s="121"/>
      <c r="AEH2490" s="121"/>
      <c r="AEI2490" s="121"/>
      <c r="AEJ2490" s="121"/>
      <c r="AEK2490" s="121"/>
      <c r="AEL2490" s="121"/>
      <c r="AEM2490" s="121"/>
      <c r="AEN2490" s="121"/>
      <c r="AEO2490" s="121"/>
      <c r="AEP2490" s="121"/>
      <c r="AEQ2490" s="121"/>
      <c r="AER2490" s="121"/>
      <c r="AES2490" s="121"/>
      <c r="AET2490" s="121"/>
      <c r="AEU2490" s="121"/>
      <c r="AEV2490" s="121"/>
      <c r="AEW2490" s="121"/>
      <c r="AEX2490" s="121"/>
      <c r="AEY2490" s="121"/>
      <c r="AEZ2490" s="121"/>
      <c r="AFA2490" s="121"/>
      <c r="AFB2490" s="121"/>
      <c r="AFC2490" s="121"/>
      <c r="AFD2490" s="121"/>
      <c r="AFE2490" s="121"/>
      <c r="AFF2490" s="121"/>
      <c r="AFG2490" s="121"/>
      <c r="AFH2490" s="121"/>
      <c r="AFI2490" s="121"/>
      <c r="AFJ2490" s="121"/>
      <c r="AFK2490" s="121"/>
      <c r="AFL2490" s="121"/>
      <c r="AFM2490" s="121"/>
      <c r="AFN2490" s="121"/>
      <c r="AFO2490" s="121"/>
      <c r="AFP2490" s="121"/>
      <c r="AFQ2490" s="121"/>
      <c r="AFR2490" s="121"/>
      <c r="AFS2490" s="121"/>
      <c r="AFT2490" s="121"/>
      <c r="AFU2490" s="121"/>
      <c r="AFV2490" s="121"/>
      <c r="AFW2490" s="121"/>
      <c r="AFX2490" s="121"/>
      <c r="AFY2490" s="121"/>
      <c r="AFZ2490" s="121"/>
      <c r="AGA2490" s="121"/>
      <c r="AGB2490" s="121"/>
      <c r="AGC2490" s="121"/>
      <c r="AGD2490" s="121"/>
      <c r="AGE2490" s="121"/>
      <c r="AGF2490" s="121"/>
      <c r="AGG2490" s="121"/>
      <c r="AGH2490" s="121"/>
      <c r="AGI2490" s="121"/>
      <c r="AGJ2490" s="121"/>
      <c r="AGK2490" s="121"/>
      <c r="AGL2490" s="121"/>
      <c r="AGM2490" s="121"/>
      <c r="AGN2490" s="121"/>
      <c r="AGO2490" s="121"/>
      <c r="AGP2490" s="121"/>
      <c r="AGQ2490" s="121"/>
      <c r="AGR2490" s="121"/>
      <c r="AGS2490" s="121"/>
      <c r="AGT2490" s="121"/>
      <c r="AGU2490" s="121"/>
      <c r="AGV2490" s="121"/>
      <c r="AGW2490" s="121"/>
      <c r="AGX2490" s="121"/>
      <c r="AGY2490" s="121"/>
      <c r="AGZ2490" s="121"/>
      <c r="AHA2490" s="121"/>
      <c r="AHB2490" s="121"/>
      <c r="AHC2490" s="121"/>
      <c r="AHD2490" s="121"/>
      <c r="AHE2490" s="121"/>
      <c r="AHF2490" s="121"/>
      <c r="AHG2490" s="121"/>
      <c r="AHH2490" s="121"/>
      <c r="AHI2490" s="121"/>
      <c r="AHJ2490" s="121"/>
      <c r="AHK2490" s="121"/>
      <c r="AHL2490" s="121"/>
      <c r="AHM2490" s="121"/>
      <c r="AHN2490" s="121"/>
      <c r="AHO2490" s="121"/>
      <c r="AHP2490" s="121"/>
      <c r="AHQ2490" s="121"/>
      <c r="AHR2490" s="121"/>
      <c r="AHS2490" s="121"/>
      <c r="AHT2490" s="121"/>
      <c r="AHU2490" s="121"/>
      <c r="AHV2490" s="121"/>
      <c r="AHW2490" s="121"/>
      <c r="AHX2490" s="121"/>
      <c r="AHY2490" s="121"/>
      <c r="AHZ2490" s="121"/>
      <c r="AIA2490" s="121"/>
      <c r="AIB2490" s="121"/>
      <c r="AIC2490" s="121"/>
      <c r="AID2490" s="121"/>
      <c r="AIE2490" s="121"/>
      <c r="AIF2490" s="121"/>
      <c r="AIG2490" s="121"/>
      <c r="AIH2490" s="121"/>
      <c r="AII2490" s="121"/>
      <c r="AIJ2490" s="121"/>
      <c r="AIK2490" s="121"/>
      <c r="AIL2490" s="121"/>
      <c r="AIM2490" s="121"/>
      <c r="AIN2490" s="121"/>
      <c r="AIO2490" s="121"/>
      <c r="AIP2490" s="121"/>
      <c r="AIQ2490" s="121"/>
      <c r="AIR2490" s="121"/>
      <c r="AIS2490" s="121"/>
      <c r="AIT2490" s="121"/>
      <c r="AIU2490" s="121"/>
      <c r="AIV2490" s="121"/>
      <c r="AIW2490" s="121"/>
      <c r="AIX2490" s="121"/>
      <c r="AIY2490" s="121"/>
      <c r="AIZ2490" s="121"/>
      <c r="AJA2490" s="121"/>
      <c r="AJB2490" s="121"/>
      <c r="AJC2490" s="121"/>
      <c r="AJD2490" s="121"/>
      <c r="AJE2490" s="121"/>
      <c r="AJF2490" s="121"/>
      <c r="AJG2490" s="121"/>
      <c r="AJH2490" s="121"/>
      <c r="AJI2490" s="121"/>
      <c r="AJJ2490" s="121"/>
      <c r="AJK2490" s="121"/>
      <c r="AJL2490" s="121"/>
      <c r="AJM2490" s="121"/>
      <c r="AJN2490" s="121"/>
      <c r="AJO2490" s="121"/>
      <c r="AJP2490" s="121"/>
      <c r="AJQ2490" s="121"/>
      <c r="AJR2490" s="121"/>
      <c r="AJS2490" s="121"/>
      <c r="AJT2490" s="121"/>
      <c r="AJU2490" s="121"/>
      <c r="AJV2490" s="121"/>
      <c r="AJW2490" s="121"/>
      <c r="AJX2490" s="121"/>
      <c r="AJY2490" s="121"/>
      <c r="AJZ2490" s="121"/>
      <c r="AKA2490" s="121"/>
      <c r="AKB2490" s="121"/>
      <c r="AKC2490" s="121"/>
      <c r="AKD2490" s="121"/>
      <c r="AKE2490" s="121"/>
      <c r="AKF2490" s="121"/>
      <c r="AKG2490" s="121"/>
      <c r="AKH2490" s="121"/>
      <c r="AKI2490" s="121"/>
      <c r="AKJ2490" s="121"/>
      <c r="AKK2490" s="121"/>
      <c r="AKL2490" s="121"/>
      <c r="AKM2490" s="121"/>
      <c r="AKN2490" s="121"/>
      <c r="AKO2490" s="121"/>
      <c r="AKP2490" s="121"/>
      <c r="AKQ2490" s="121"/>
      <c r="AKR2490" s="121"/>
      <c r="AKS2490" s="121"/>
      <c r="AKT2490" s="121"/>
      <c r="AKU2490" s="121"/>
      <c r="AKV2490" s="121"/>
      <c r="AKW2490" s="121"/>
      <c r="AKX2490" s="121"/>
      <c r="AKY2490" s="121"/>
      <c r="AKZ2490" s="121"/>
      <c r="ALA2490" s="121"/>
      <c r="ALB2490" s="121"/>
      <c r="ALC2490" s="121"/>
      <c r="ALD2490" s="121"/>
      <c r="ALE2490" s="121"/>
      <c r="ALF2490" s="121"/>
      <c r="ALG2490" s="121"/>
      <c r="ALH2490" s="121"/>
      <c r="ALI2490" s="121"/>
      <c r="ALJ2490" s="121"/>
      <c r="ALK2490" s="121"/>
      <c r="ALL2490" s="121"/>
      <c r="ALM2490" s="121"/>
      <c r="ALN2490" s="121"/>
      <c r="ALO2490" s="121"/>
      <c r="ALP2490" s="121"/>
      <c r="ALQ2490" s="121"/>
      <c r="ALR2490" s="121"/>
      <c r="ALS2490" s="121"/>
      <c r="ALT2490" s="121"/>
      <c r="ALU2490" s="121"/>
      <c r="ALV2490" s="121"/>
      <c r="ALW2490" s="121"/>
      <c r="ALX2490" s="121"/>
      <c r="ALY2490" s="121"/>
      <c r="ALZ2490" s="121"/>
      <c r="AMA2490" s="121"/>
      <c r="AMB2490" s="121"/>
      <c r="AMC2490" s="121"/>
      <c r="AMD2490" s="121"/>
      <c r="AME2490" s="121"/>
      <c r="AMF2490" s="121"/>
      <c r="AMG2490" s="121"/>
      <c r="AMH2490" s="121"/>
      <c r="AMI2490" s="121"/>
      <c r="AMJ2490" s="121"/>
      <c r="AMK2490" s="121"/>
    </row>
    <row r="2491" spans="1:1025" s="108" customFormat="1" ht="129.6">
      <c r="A2491" s="15">
        <v>2488</v>
      </c>
      <c r="B2491" s="16" t="s">
        <v>28</v>
      </c>
      <c r="C2491" s="274" t="s">
        <v>6089</v>
      </c>
      <c r="D2491" s="16" t="s">
        <v>6182</v>
      </c>
      <c r="E2491" s="16" t="s">
        <v>6209</v>
      </c>
      <c r="F2491" s="16" t="s">
        <v>938</v>
      </c>
      <c r="G2491" s="16" t="s">
        <v>1053</v>
      </c>
      <c r="H2491" s="16" t="s">
        <v>6210</v>
      </c>
      <c r="I2491" s="16" t="s">
        <v>6211</v>
      </c>
      <c r="J2491" s="16" t="s">
        <v>6186</v>
      </c>
      <c r="K2491" s="16"/>
      <c r="L2491" s="16"/>
      <c r="M2491" s="286" t="s">
        <v>6187</v>
      </c>
      <c r="N2491" s="121"/>
      <c r="O2491" s="121"/>
      <c r="P2491" s="121"/>
      <c r="Q2491" s="121"/>
      <c r="R2491" s="121"/>
      <c r="S2491" s="121"/>
      <c r="T2491" s="121"/>
      <c r="U2491" s="121"/>
      <c r="V2491" s="121"/>
      <c r="W2491" s="121"/>
      <c r="X2491" s="121"/>
      <c r="Y2491" s="121"/>
      <c r="Z2491" s="121"/>
      <c r="AA2491" s="121"/>
      <c r="AB2491" s="121"/>
      <c r="AC2491" s="121"/>
      <c r="AD2491" s="121"/>
      <c r="AE2491" s="121"/>
      <c r="AF2491" s="121"/>
      <c r="AG2491" s="121"/>
      <c r="AH2491" s="121"/>
      <c r="AI2491" s="121"/>
      <c r="AJ2491" s="121"/>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121"/>
      <c r="BL2491" s="121"/>
      <c r="BM2491" s="121"/>
      <c r="BN2491" s="121"/>
      <c r="BO2491" s="121"/>
      <c r="BP2491" s="121"/>
      <c r="BQ2491" s="121"/>
      <c r="BR2491" s="121"/>
      <c r="BS2491" s="121"/>
      <c r="BT2491" s="121"/>
      <c r="BU2491" s="121"/>
      <c r="BV2491" s="121"/>
      <c r="BW2491" s="121"/>
      <c r="BX2491" s="121"/>
      <c r="BY2491" s="121"/>
      <c r="BZ2491" s="121"/>
      <c r="CA2491" s="121"/>
      <c r="CB2491" s="121"/>
      <c r="CC2491" s="121"/>
      <c r="CD2491" s="121"/>
      <c r="CE2491" s="121"/>
      <c r="CF2491" s="121"/>
      <c r="CG2491" s="121"/>
      <c r="CH2491" s="121"/>
      <c r="CI2491" s="121"/>
      <c r="CJ2491" s="121"/>
      <c r="CK2491" s="121"/>
      <c r="CL2491" s="121"/>
      <c r="CM2491" s="121"/>
      <c r="CN2491" s="121"/>
      <c r="CO2491" s="121"/>
      <c r="CP2491" s="121"/>
      <c r="CQ2491" s="121"/>
      <c r="CR2491" s="121"/>
      <c r="CS2491" s="121"/>
      <c r="CT2491" s="121"/>
      <c r="CU2491" s="121"/>
      <c r="CV2491" s="121"/>
      <c r="CW2491" s="121"/>
      <c r="CX2491" s="121"/>
      <c r="CY2491" s="121"/>
      <c r="CZ2491" s="121"/>
      <c r="DA2491" s="121"/>
      <c r="DB2491" s="121"/>
      <c r="DC2491" s="121"/>
      <c r="DD2491" s="121"/>
      <c r="DE2491" s="121"/>
      <c r="DF2491" s="121"/>
      <c r="DG2491" s="121"/>
      <c r="DH2491" s="121"/>
      <c r="DI2491" s="121"/>
      <c r="DJ2491" s="121"/>
      <c r="DK2491" s="121"/>
      <c r="DL2491" s="121"/>
      <c r="DM2491" s="121"/>
      <c r="DN2491" s="121"/>
      <c r="DO2491" s="121"/>
      <c r="DP2491" s="121"/>
      <c r="DQ2491" s="121"/>
      <c r="DR2491" s="121"/>
      <c r="DS2491" s="121"/>
      <c r="DT2491" s="121"/>
      <c r="DU2491" s="121"/>
      <c r="DV2491" s="121"/>
      <c r="DW2491" s="121"/>
      <c r="DX2491" s="121"/>
      <c r="DY2491" s="121"/>
      <c r="DZ2491" s="121"/>
      <c r="EA2491" s="121"/>
      <c r="EB2491" s="121"/>
      <c r="EC2491" s="121"/>
      <c r="ED2491" s="121"/>
      <c r="EE2491" s="121"/>
      <c r="EF2491" s="121"/>
      <c r="EG2491" s="121"/>
      <c r="EH2491" s="121"/>
      <c r="EI2491" s="121"/>
      <c r="EJ2491" s="121"/>
      <c r="EK2491" s="121"/>
      <c r="EL2491" s="121"/>
      <c r="EM2491" s="121"/>
      <c r="EN2491" s="121"/>
      <c r="EO2491" s="121"/>
      <c r="EP2491" s="121"/>
      <c r="EQ2491" s="121"/>
      <c r="ER2491" s="121"/>
      <c r="ES2491" s="121"/>
      <c r="ET2491" s="121"/>
      <c r="EU2491" s="121"/>
      <c r="EV2491" s="121"/>
      <c r="EW2491" s="121"/>
      <c r="EX2491" s="121"/>
      <c r="EY2491" s="121"/>
      <c r="EZ2491" s="121"/>
      <c r="FA2491" s="121"/>
      <c r="FB2491" s="121"/>
      <c r="FC2491" s="121"/>
      <c r="FD2491" s="121"/>
      <c r="FE2491" s="121"/>
      <c r="FF2491" s="121"/>
      <c r="FG2491" s="121"/>
      <c r="FH2491" s="121"/>
      <c r="FI2491" s="121"/>
      <c r="FJ2491" s="121"/>
      <c r="FK2491" s="121"/>
      <c r="FL2491" s="121"/>
      <c r="FM2491" s="121"/>
      <c r="FN2491" s="121"/>
      <c r="FO2491" s="121"/>
      <c r="FP2491" s="121"/>
      <c r="FQ2491" s="121"/>
      <c r="FR2491" s="121"/>
      <c r="FS2491" s="121"/>
      <c r="FT2491" s="121"/>
      <c r="FU2491" s="121"/>
      <c r="FV2491" s="121"/>
      <c r="FW2491" s="121"/>
      <c r="FX2491" s="121"/>
      <c r="FY2491" s="121"/>
      <c r="FZ2491" s="121"/>
      <c r="GA2491" s="121"/>
      <c r="GB2491" s="121"/>
      <c r="GC2491" s="121"/>
      <c r="GD2491" s="121"/>
      <c r="GE2491" s="121"/>
      <c r="GF2491" s="121"/>
      <c r="GG2491" s="121"/>
      <c r="GH2491" s="121"/>
      <c r="GI2491" s="121"/>
      <c r="GJ2491" s="121"/>
      <c r="GK2491" s="121"/>
      <c r="GL2491" s="121"/>
      <c r="GM2491" s="121"/>
      <c r="GN2491" s="121"/>
      <c r="GO2491" s="121"/>
      <c r="GP2491" s="121"/>
      <c r="GQ2491" s="121"/>
      <c r="GR2491" s="121"/>
      <c r="GS2491" s="121"/>
      <c r="GT2491" s="121"/>
      <c r="GU2491" s="121"/>
      <c r="GV2491" s="121"/>
      <c r="GW2491" s="121"/>
      <c r="GX2491" s="121"/>
      <c r="GY2491" s="121"/>
      <c r="GZ2491" s="121"/>
      <c r="HA2491" s="121"/>
      <c r="HB2491" s="121"/>
      <c r="HC2491" s="121"/>
      <c r="HD2491" s="121"/>
      <c r="HE2491" s="121"/>
      <c r="HF2491" s="121"/>
      <c r="HG2491" s="121"/>
      <c r="HH2491" s="121"/>
      <c r="HI2491" s="121"/>
      <c r="HJ2491" s="121"/>
      <c r="HK2491" s="121"/>
      <c r="HL2491" s="121"/>
      <c r="HM2491" s="121"/>
      <c r="HN2491" s="121"/>
      <c r="HO2491" s="121"/>
      <c r="HP2491" s="121"/>
      <c r="HQ2491" s="121"/>
      <c r="HR2491" s="121"/>
      <c r="HS2491" s="121"/>
      <c r="HT2491" s="121"/>
      <c r="HU2491" s="121"/>
      <c r="HV2491" s="121"/>
      <c r="HW2491" s="121"/>
      <c r="HX2491" s="121"/>
      <c r="HY2491" s="121"/>
      <c r="HZ2491" s="121"/>
      <c r="IA2491" s="121"/>
      <c r="IB2491" s="121"/>
      <c r="IC2491" s="121"/>
      <c r="ID2491" s="121"/>
      <c r="IE2491" s="121"/>
      <c r="IF2491" s="121"/>
      <c r="IG2491" s="121"/>
      <c r="IH2491" s="121"/>
      <c r="II2491" s="121"/>
      <c r="IJ2491" s="121"/>
      <c r="IK2491" s="121"/>
      <c r="IL2491" s="121"/>
      <c r="IM2491" s="121"/>
      <c r="IN2491" s="121"/>
      <c r="IO2491" s="121"/>
      <c r="IP2491" s="121"/>
      <c r="IQ2491" s="121"/>
      <c r="IR2491" s="121"/>
      <c r="IS2491" s="121"/>
      <c r="IT2491" s="121"/>
      <c r="IU2491" s="121"/>
      <c r="IV2491" s="121"/>
      <c r="IW2491" s="121"/>
      <c r="IX2491" s="121"/>
      <c r="IY2491" s="121"/>
      <c r="IZ2491" s="121"/>
      <c r="JA2491" s="121"/>
      <c r="JB2491" s="121"/>
      <c r="JC2491" s="121"/>
      <c r="JD2491" s="121"/>
      <c r="JE2491" s="121"/>
      <c r="JF2491" s="121"/>
      <c r="JG2491" s="121"/>
      <c r="JH2491" s="121"/>
      <c r="JI2491" s="121"/>
      <c r="JJ2491" s="121"/>
      <c r="JK2491" s="121"/>
      <c r="JL2491" s="121"/>
      <c r="JM2491" s="121"/>
      <c r="JN2491" s="121"/>
      <c r="JO2491" s="121"/>
      <c r="JP2491" s="121"/>
      <c r="JQ2491" s="121"/>
      <c r="JR2491" s="121"/>
      <c r="JS2491" s="121"/>
      <c r="JT2491" s="121"/>
      <c r="JU2491" s="121"/>
      <c r="JV2491" s="121"/>
      <c r="JW2491" s="121"/>
      <c r="JX2491" s="121"/>
      <c r="JY2491" s="121"/>
      <c r="JZ2491" s="121"/>
      <c r="KA2491" s="121"/>
      <c r="KB2491" s="121"/>
      <c r="KC2491" s="121"/>
      <c r="KD2491" s="121"/>
      <c r="KE2491" s="121"/>
      <c r="KF2491" s="121"/>
      <c r="KG2491" s="121"/>
      <c r="KH2491" s="121"/>
      <c r="KI2491" s="121"/>
      <c r="KJ2491" s="121"/>
      <c r="KK2491" s="121"/>
      <c r="KL2491" s="121"/>
      <c r="KM2491" s="121"/>
      <c r="KN2491" s="121"/>
      <c r="KO2491" s="121"/>
      <c r="KP2491" s="121"/>
      <c r="KQ2491" s="121"/>
      <c r="KR2491" s="121"/>
      <c r="KS2491" s="121"/>
      <c r="KT2491" s="121"/>
      <c r="KU2491" s="121"/>
      <c r="KV2491" s="121"/>
      <c r="KW2491" s="121"/>
      <c r="KX2491" s="121"/>
      <c r="KY2491" s="121"/>
      <c r="KZ2491" s="121"/>
      <c r="LA2491" s="121"/>
      <c r="LB2491" s="121"/>
      <c r="LC2491" s="121"/>
      <c r="LD2491" s="121"/>
      <c r="LE2491" s="121"/>
      <c r="LF2491" s="121"/>
      <c r="LG2491" s="121"/>
      <c r="LH2491" s="121"/>
      <c r="LI2491" s="121"/>
      <c r="LJ2491" s="121"/>
      <c r="LK2491" s="121"/>
      <c r="LL2491" s="121"/>
      <c r="LM2491" s="121"/>
      <c r="LN2491" s="121"/>
      <c r="LO2491" s="121"/>
      <c r="LP2491" s="121"/>
      <c r="LQ2491" s="121"/>
      <c r="LR2491" s="121"/>
      <c r="LS2491" s="121"/>
      <c r="LT2491" s="121"/>
      <c r="LU2491" s="121"/>
      <c r="LV2491" s="121"/>
      <c r="LW2491" s="121"/>
      <c r="LX2491" s="121"/>
      <c r="LY2491" s="121"/>
      <c r="LZ2491" s="121"/>
      <c r="MA2491" s="121"/>
      <c r="MB2491" s="121"/>
      <c r="MC2491" s="121"/>
      <c r="MD2491" s="121"/>
      <c r="ME2491" s="121"/>
      <c r="MF2491" s="121"/>
      <c r="MG2491" s="121"/>
      <c r="MH2491" s="121"/>
      <c r="MI2491" s="121"/>
      <c r="MJ2491" s="121"/>
      <c r="MK2491" s="121"/>
      <c r="ML2491" s="121"/>
      <c r="MM2491" s="121"/>
      <c r="MN2491" s="121"/>
      <c r="MO2491" s="121"/>
      <c r="MP2491" s="121"/>
      <c r="MQ2491" s="121"/>
      <c r="MR2491" s="121"/>
      <c r="MS2491" s="121"/>
      <c r="MT2491" s="121"/>
      <c r="MU2491" s="121"/>
      <c r="MV2491" s="121"/>
      <c r="MW2491" s="121"/>
      <c r="MX2491" s="121"/>
      <c r="MY2491" s="121"/>
      <c r="MZ2491" s="121"/>
      <c r="NA2491" s="121"/>
      <c r="NB2491" s="121"/>
      <c r="NC2491" s="121"/>
      <c r="ND2491" s="121"/>
      <c r="NE2491" s="121"/>
      <c r="NF2491" s="121"/>
      <c r="NG2491" s="121"/>
      <c r="NH2491" s="121"/>
      <c r="NI2491" s="121"/>
      <c r="NJ2491" s="121"/>
      <c r="NK2491" s="121"/>
      <c r="NL2491" s="121"/>
      <c r="NM2491" s="121"/>
      <c r="NN2491" s="121"/>
      <c r="NO2491" s="121"/>
      <c r="NP2491" s="121"/>
      <c r="NQ2491" s="121"/>
      <c r="NR2491" s="121"/>
      <c r="NS2491" s="121"/>
      <c r="NT2491" s="121"/>
      <c r="NU2491" s="121"/>
      <c r="NV2491" s="121"/>
      <c r="NW2491" s="121"/>
      <c r="NX2491" s="121"/>
      <c r="NY2491" s="121"/>
      <c r="NZ2491" s="121"/>
      <c r="OA2491" s="121"/>
      <c r="OB2491" s="121"/>
      <c r="OC2491" s="121"/>
      <c r="OD2491" s="121"/>
      <c r="OE2491" s="121"/>
      <c r="OF2491" s="121"/>
      <c r="OG2491" s="121"/>
      <c r="OH2491" s="121"/>
      <c r="OI2491" s="121"/>
      <c r="OJ2491" s="121"/>
      <c r="OK2491" s="121"/>
      <c r="OL2491" s="121"/>
      <c r="OM2491" s="121"/>
      <c r="ON2491" s="121"/>
      <c r="OO2491" s="121"/>
      <c r="OP2491" s="121"/>
      <c r="OQ2491" s="121"/>
      <c r="OR2491" s="121"/>
      <c r="OS2491" s="121"/>
      <c r="OT2491" s="121"/>
      <c r="OU2491" s="121"/>
      <c r="OV2491" s="121"/>
      <c r="OW2491" s="121"/>
      <c r="OX2491" s="121"/>
      <c r="OY2491" s="121"/>
      <c r="OZ2491" s="121"/>
      <c r="PA2491" s="121"/>
      <c r="PB2491" s="121"/>
      <c r="PC2491" s="121"/>
      <c r="PD2491" s="121"/>
      <c r="PE2491" s="121"/>
      <c r="PF2491" s="121"/>
      <c r="PG2491" s="121"/>
      <c r="PH2491" s="121"/>
      <c r="PI2491" s="121"/>
      <c r="PJ2491" s="121"/>
      <c r="PK2491" s="121"/>
      <c r="PL2491" s="121"/>
      <c r="PM2491" s="121"/>
      <c r="PN2491" s="121"/>
      <c r="PO2491" s="121"/>
      <c r="PP2491" s="121"/>
      <c r="PQ2491" s="121"/>
      <c r="PR2491" s="121"/>
      <c r="PS2491" s="121"/>
      <c r="PT2491" s="121"/>
      <c r="PU2491" s="121"/>
      <c r="PV2491" s="121"/>
      <c r="PW2491" s="121"/>
      <c r="PX2491" s="121"/>
      <c r="PY2491" s="121"/>
      <c r="PZ2491" s="121"/>
      <c r="QA2491" s="121"/>
      <c r="QB2491" s="121"/>
      <c r="QC2491" s="121"/>
      <c r="QD2491" s="121"/>
      <c r="QE2491" s="121"/>
      <c r="QF2491" s="121"/>
      <c r="QG2491" s="121"/>
      <c r="QH2491" s="121"/>
      <c r="QI2491" s="121"/>
      <c r="QJ2491" s="121"/>
      <c r="QK2491" s="121"/>
      <c r="QL2491" s="121"/>
      <c r="QM2491" s="121"/>
      <c r="QN2491" s="121"/>
      <c r="QO2491" s="121"/>
      <c r="QP2491" s="121"/>
      <c r="QQ2491" s="121"/>
      <c r="QR2491" s="121"/>
      <c r="QS2491" s="121"/>
      <c r="QT2491" s="121"/>
      <c r="QU2491" s="121"/>
      <c r="QV2491" s="121"/>
      <c r="QW2491" s="121"/>
      <c r="QX2491" s="121"/>
      <c r="QY2491" s="121"/>
      <c r="QZ2491" s="121"/>
      <c r="RA2491" s="121"/>
      <c r="RB2491" s="121"/>
      <c r="RC2491" s="121"/>
      <c r="RD2491" s="121"/>
      <c r="RE2491" s="121"/>
      <c r="RF2491" s="121"/>
      <c r="RG2491" s="121"/>
      <c r="RH2491" s="121"/>
      <c r="RI2491" s="121"/>
      <c r="RJ2491" s="121"/>
      <c r="RK2491" s="121"/>
      <c r="RL2491" s="121"/>
      <c r="RM2491" s="121"/>
      <c r="RN2491" s="121"/>
      <c r="RO2491" s="121"/>
      <c r="RP2491" s="121"/>
      <c r="RQ2491" s="121"/>
      <c r="RR2491" s="121"/>
      <c r="RS2491" s="121"/>
      <c r="RT2491" s="121"/>
      <c r="RU2491" s="121"/>
      <c r="RV2491" s="121"/>
      <c r="RW2491" s="121"/>
      <c r="RX2491" s="121"/>
      <c r="RY2491" s="121"/>
      <c r="RZ2491" s="121"/>
      <c r="SA2491" s="121"/>
      <c r="SB2491" s="121"/>
      <c r="SC2491" s="121"/>
      <c r="SD2491" s="121"/>
      <c r="SE2491" s="121"/>
      <c r="SF2491" s="121"/>
      <c r="SG2491" s="121"/>
      <c r="SH2491" s="121"/>
      <c r="SI2491" s="121"/>
      <c r="SJ2491" s="121"/>
      <c r="SK2491" s="121"/>
      <c r="SL2491" s="121"/>
      <c r="SM2491" s="121"/>
      <c r="SN2491" s="121"/>
      <c r="SO2491" s="121"/>
      <c r="SP2491" s="121"/>
      <c r="SQ2491" s="121"/>
      <c r="SR2491" s="121"/>
      <c r="SS2491" s="121"/>
      <c r="ST2491" s="121"/>
      <c r="SU2491" s="121"/>
      <c r="SV2491" s="121"/>
      <c r="SW2491" s="121"/>
      <c r="SX2491" s="121"/>
      <c r="SY2491" s="121"/>
      <c r="SZ2491" s="121"/>
      <c r="TA2491" s="121"/>
      <c r="TB2491" s="121"/>
      <c r="TC2491" s="121"/>
      <c r="TD2491" s="121"/>
      <c r="TE2491" s="121"/>
      <c r="TF2491" s="121"/>
      <c r="TG2491" s="121"/>
      <c r="TH2491" s="121"/>
      <c r="TI2491" s="121"/>
      <c r="TJ2491" s="121"/>
      <c r="TK2491" s="121"/>
      <c r="TL2491" s="121"/>
      <c r="TM2491" s="121"/>
      <c r="TN2491" s="121"/>
      <c r="TO2491" s="121"/>
      <c r="TP2491" s="121"/>
      <c r="TQ2491" s="121"/>
      <c r="TR2491" s="121"/>
      <c r="TS2491" s="121"/>
      <c r="TT2491" s="121"/>
      <c r="TU2491" s="121"/>
      <c r="TV2491" s="121"/>
      <c r="TW2491" s="121"/>
      <c r="TX2491" s="121"/>
      <c r="TY2491" s="121"/>
      <c r="TZ2491" s="121"/>
      <c r="UA2491" s="121"/>
      <c r="UB2491" s="121"/>
      <c r="UC2491" s="121"/>
      <c r="UD2491" s="121"/>
      <c r="UE2491" s="121"/>
      <c r="UF2491" s="121"/>
      <c r="UG2491" s="121"/>
      <c r="UH2491" s="121"/>
      <c r="UI2491" s="121"/>
      <c r="UJ2491" s="121"/>
      <c r="UK2491" s="121"/>
      <c r="UL2491" s="121"/>
      <c r="UM2491" s="121"/>
      <c r="UN2491" s="121"/>
      <c r="UO2491" s="121"/>
      <c r="UP2491" s="121"/>
      <c r="UQ2491" s="121"/>
      <c r="UR2491" s="121"/>
      <c r="US2491" s="121"/>
      <c r="UT2491" s="121"/>
      <c r="UU2491" s="121"/>
      <c r="UV2491" s="121"/>
      <c r="UW2491" s="121"/>
      <c r="UX2491" s="121"/>
      <c r="UY2491" s="121"/>
      <c r="UZ2491" s="121"/>
      <c r="VA2491" s="121"/>
      <c r="VB2491" s="121"/>
      <c r="VC2491" s="121"/>
      <c r="VD2491" s="121"/>
      <c r="VE2491" s="121"/>
      <c r="VF2491" s="121"/>
      <c r="VG2491" s="121"/>
      <c r="VH2491" s="121"/>
      <c r="VI2491" s="121"/>
      <c r="VJ2491" s="121"/>
      <c r="VK2491" s="121"/>
      <c r="VL2491" s="121"/>
      <c r="VM2491" s="121"/>
      <c r="VN2491" s="121"/>
      <c r="VO2491" s="121"/>
      <c r="VP2491" s="121"/>
      <c r="VQ2491" s="121"/>
      <c r="VR2491" s="121"/>
      <c r="VS2491" s="121"/>
      <c r="VT2491" s="121"/>
      <c r="VU2491" s="121"/>
      <c r="VV2491" s="121"/>
      <c r="VW2491" s="121"/>
      <c r="VX2491" s="121"/>
      <c r="VY2491" s="121"/>
      <c r="VZ2491" s="121"/>
      <c r="WA2491" s="121"/>
      <c r="WB2491" s="121"/>
      <c r="WC2491" s="121"/>
      <c r="WD2491" s="121"/>
      <c r="WE2491" s="121"/>
      <c r="WF2491" s="121"/>
      <c r="WG2491" s="121"/>
      <c r="WH2491" s="121"/>
      <c r="WI2491" s="121"/>
      <c r="WJ2491" s="121"/>
      <c r="WK2491" s="121"/>
      <c r="WL2491" s="121"/>
      <c r="WM2491" s="121"/>
      <c r="WN2491" s="121"/>
      <c r="WO2491" s="121"/>
      <c r="WP2491" s="121"/>
      <c r="WQ2491" s="121"/>
      <c r="WR2491" s="121"/>
      <c r="WS2491" s="121"/>
      <c r="WT2491" s="121"/>
      <c r="WU2491" s="121"/>
      <c r="WV2491" s="121"/>
      <c r="WW2491" s="121"/>
      <c r="WX2491" s="121"/>
      <c r="WY2491" s="121"/>
      <c r="WZ2491" s="121"/>
      <c r="XA2491" s="121"/>
      <c r="XB2491" s="121"/>
      <c r="XC2491" s="121"/>
      <c r="XD2491" s="121"/>
      <c r="XE2491" s="121"/>
      <c r="XF2491" s="121"/>
      <c r="XG2491" s="121"/>
      <c r="XH2491" s="121"/>
      <c r="XI2491" s="121"/>
      <c r="XJ2491" s="121"/>
      <c r="XK2491" s="121"/>
      <c r="XL2491" s="121"/>
      <c r="XM2491" s="121"/>
      <c r="XN2491" s="121"/>
      <c r="XO2491" s="121"/>
      <c r="XP2491" s="121"/>
      <c r="XQ2491" s="121"/>
      <c r="XR2491" s="121"/>
      <c r="XS2491" s="121"/>
      <c r="XT2491" s="121"/>
      <c r="XU2491" s="121"/>
      <c r="XV2491" s="121"/>
      <c r="XW2491" s="121"/>
      <c r="XX2491" s="121"/>
      <c r="XY2491" s="121"/>
      <c r="XZ2491" s="121"/>
      <c r="YA2491" s="121"/>
      <c r="YB2491" s="121"/>
      <c r="YC2491" s="121"/>
      <c r="YD2491" s="121"/>
      <c r="YE2491" s="121"/>
      <c r="YF2491" s="121"/>
      <c r="YG2491" s="121"/>
      <c r="YH2491" s="121"/>
      <c r="YI2491" s="121"/>
      <c r="YJ2491" s="121"/>
      <c r="YK2491" s="121"/>
      <c r="YL2491" s="121"/>
      <c r="YM2491" s="121"/>
      <c r="YN2491" s="121"/>
      <c r="YO2491" s="121"/>
      <c r="YP2491" s="121"/>
      <c r="YQ2491" s="121"/>
      <c r="YR2491" s="121"/>
      <c r="YS2491" s="121"/>
      <c r="YT2491" s="121"/>
      <c r="YU2491" s="121"/>
      <c r="YV2491" s="121"/>
      <c r="YW2491" s="121"/>
      <c r="YX2491" s="121"/>
      <c r="YY2491" s="121"/>
      <c r="YZ2491" s="121"/>
      <c r="ZA2491" s="121"/>
      <c r="ZB2491" s="121"/>
      <c r="ZC2491" s="121"/>
      <c r="ZD2491" s="121"/>
      <c r="ZE2491" s="121"/>
      <c r="ZF2491" s="121"/>
      <c r="ZG2491" s="121"/>
      <c r="ZH2491" s="121"/>
      <c r="ZI2491" s="121"/>
      <c r="ZJ2491" s="121"/>
      <c r="ZK2491" s="121"/>
      <c r="ZL2491" s="121"/>
      <c r="ZM2491" s="121"/>
      <c r="ZN2491" s="121"/>
      <c r="ZO2491" s="121"/>
      <c r="ZP2491" s="121"/>
      <c r="ZQ2491" s="121"/>
      <c r="ZR2491" s="121"/>
      <c r="ZS2491" s="121"/>
      <c r="ZT2491" s="121"/>
      <c r="ZU2491" s="121"/>
      <c r="ZV2491" s="121"/>
      <c r="ZW2491" s="121"/>
      <c r="ZX2491" s="121"/>
      <c r="ZY2491" s="121"/>
      <c r="ZZ2491" s="121"/>
      <c r="AAA2491" s="121"/>
      <c r="AAB2491" s="121"/>
      <c r="AAC2491" s="121"/>
      <c r="AAD2491" s="121"/>
      <c r="AAE2491" s="121"/>
      <c r="AAF2491" s="121"/>
      <c r="AAG2491" s="121"/>
      <c r="AAH2491" s="121"/>
      <c r="AAI2491" s="121"/>
      <c r="AAJ2491" s="121"/>
      <c r="AAK2491" s="121"/>
      <c r="AAL2491" s="121"/>
      <c r="AAM2491" s="121"/>
      <c r="AAN2491" s="121"/>
      <c r="AAO2491" s="121"/>
      <c r="AAP2491" s="121"/>
      <c r="AAQ2491" s="121"/>
      <c r="AAR2491" s="121"/>
      <c r="AAS2491" s="121"/>
      <c r="AAT2491" s="121"/>
      <c r="AAU2491" s="121"/>
      <c r="AAV2491" s="121"/>
      <c r="AAW2491" s="121"/>
      <c r="AAX2491" s="121"/>
      <c r="AAY2491" s="121"/>
      <c r="AAZ2491" s="121"/>
      <c r="ABA2491" s="121"/>
      <c r="ABB2491" s="121"/>
      <c r="ABC2491" s="121"/>
      <c r="ABD2491" s="121"/>
      <c r="ABE2491" s="121"/>
      <c r="ABF2491" s="121"/>
      <c r="ABG2491" s="121"/>
      <c r="ABH2491" s="121"/>
      <c r="ABI2491" s="121"/>
      <c r="ABJ2491" s="121"/>
      <c r="ABK2491" s="121"/>
      <c r="ABL2491" s="121"/>
      <c r="ABM2491" s="121"/>
      <c r="ABN2491" s="121"/>
      <c r="ABO2491" s="121"/>
      <c r="ABP2491" s="121"/>
      <c r="ABQ2491" s="121"/>
      <c r="ABR2491" s="121"/>
      <c r="ABS2491" s="121"/>
      <c r="ABT2491" s="121"/>
      <c r="ABU2491" s="121"/>
      <c r="ABV2491" s="121"/>
      <c r="ABW2491" s="121"/>
      <c r="ABX2491" s="121"/>
      <c r="ABY2491" s="121"/>
      <c r="ABZ2491" s="121"/>
      <c r="ACA2491" s="121"/>
      <c r="ACB2491" s="121"/>
      <c r="ACC2491" s="121"/>
      <c r="ACD2491" s="121"/>
      <c r="ACE2491" s="121"/>
      <c r="ACF2491" s="121"/>
      <c r="ACG2491" s="121"/>
      <c r="ACH2491" s="121"/>
      <c r="ACI2491" s="121"/>
      <c r="ACJ2491" s="121"/>
      <c r="ACK2491" s="121"/>
      <c r="ACL2491" s="121"/>
      <c r="ACM2491" s="121"/>
      <c r="ACN2491" s="121"/>
      <c r="ACO2491" s="121"/>
      <c r="ACP2491" s="121"/>
      <c r="ACQ2491" s="121"/>
      <c r="ACR2491" s="121"/>
      <c r="ACS2491" s="121"/>
      <c r="ACT2491" s="121"/>
      <c r="ACU2491" s="121"/>
      <c r="ACV2491" s="121"/>
      <c r="ACW2491" s="121"/>
      <c r="ACX2491" s="121"/>
      <c r="ACY2491" s="121"/>
      <c r="ACZ2491" s="121"/>
      <c r="ADA2491" s="121"/>
      <c r="ADB2491" s="121"/>
      <c r="ADC2491" s="121"/>
      <c r="ADD2491" s="121"/>
      <c r="ADE2491" s="121"/>
      <c r="ADF2491" s="121"/>
      <c r="ADG2491" s="121"/>
      <c r="ADH2491" s="121"/>
      <c r="ADI2491" s="121"/>
      <c r="ADJ2491" s="121"/>
      <c r="ADK2491" s="121"/>
      <c r="ADL2491" s="121"/>
      <c r="ADM2491" s="121"/>
      <c r="ADN2491" s="121"/>
      <c r="ADO2491" s="121"/>
      <c r="ADP2491" s="121"/>
      <c r="ADQ2491" s="121"/>
      <c r="ADR2491" s="121"/>
      <c r="ADS2491" s="121"/>
      <c r="ADT2491" s="121"/>
      <c r="ADU2491" s="121"/>
      <c r="ADV2491" s="121"/>
      <c r="ADW2491" s="121"/>
      <c r="ADX2491" s="121"/>
      <c r="ADY2491" s="121"/>
      <c r="ADZ2491" s="121"/>
      <c r="AEA2491" s="121"/>
      <c r="AEB2491" s="121"/>
      <c r="AEC2491" s="121"/>
      <c r="AED2491" s="121"/>
      <c r="AEE2491" s="121"/>
      <c r="AEF2491" s="121"/>
      <c r="AEG2491" s="121"/>
      <c r="AEH2491" s="121"/>
      <c r="AEI2491" s="121"/>
      <c r="AEJ2491" s="121"/>
      <c r="AEK2491" s="121"/>
      <c r="AEL2491" s="121"/>
      <c r="AEM2491" s="121"/>
      <c r="AEN2491" s="121"/>
      <c r="AEO2491" s="121"/>
      <c r="AEP2491" s="121"/>
      <c r="AEQ2491" s="121"/>
      <c r="AER2491" s="121"/>
      <c r="AES2491" s="121"/>
      <c r="AET2491" s="121"/>
      <c r="AEU2491" s="121"/>
      <c r="AEV2491" s="121"/>
      <c r="AEW2491" s="121"/>
      <c r="AEX2491" s="121"/>
      <c r="AEY2491" s="121"/>
      <c r="AEZ2491" s="121"/>
      <c r="AFA2491" s="121"/>
      <c r="AFB2491" s="121"/>
      <c r="AFC2491" s="121"/>
      <c r="AFD2491" s="121"/>
      <c r="AFE2491" s="121"/>
      <c r="AFF2491" s="121"/>
      <c r="AFG2491" s="121"/>
      <c r="AFH2491" s="121"/>
      <c r="AFI2491" s="121"/>
      <c r="AFJ2491" s="121"/>
      <c r="AFK2491" s="121"/>
      <c r="AFL2491" s="121"/>
      <c r="AFM2491" s="121"/>
      <c r="AFN2491" s="121"/>
      <c r="AFO2491" s="121"/>
      <c r="AFP2491" s="121"/>
      <c r="AFQ2491" s="121"/>
      <c r="AFR2491" s="121"/>
      <c r="AFS2491" s="121"/>
      <c r="AFT2491" s="121"/>
      <c r="AFU2491" s="121"/>
      <c r="AFV2491" s="121"/>
      <c r="AFW2491" s="121"/>
      <c r="AFX2491" s="121"/>
      <c r="AFY2491" s="121"/>
      <c r="AFZ2491" s="121"/>
      <c r="AGA2491" s="121"/>
      <c r="AGB2491" s="121"/>
      <c r="AGC2491" s="121"/>
      <c r="AGD2491" s="121"/>
      <c r="AGE2491" s="121"/>
      <c r="AGF2491" s="121"/>
      <c r="AGG2491" s="121"/>
      <c r="AGH2491" s="121"/>
      <c r="AGI2491" s="121"/>
      <c r="AGJ2491" s="121"/>
      <c r="AGK2491" s="121"/>
      <c r="AGL2491" s="121"/>
      <c r="AGM2491" s="121"/>
      <c r="AGN2491" s="121"/>
      <c r="AGO2491" s="121"/>
      <c r="AGP2491" s="121"/>
      <c r="AGQ2491" s="121"/>
      <c r="AGR2491" s="121"/>
      <c r="AGS2491" s="121"/>
      <c r="AGT2491" s="121"/>
      <c r="AGU2491" s="121"/>
      <c r="AGV2491" s="121"/>
      <c r="AGW2491" s="121"/>
      <c r="AGX2491" s="121"/>
      <c r="AGY2491" s="121"/>
      <c r="AGZ2491" s="121"/>
      <c r="AHA2491" s="121"/>
      <c r="AHB2491" s="121"/>
      <c r="AHC2491" s="121"/>
      <c r="AHD2491" s="121"/>
      <c r="AHE2491" s="121"/>
      <c r="AHF2491" s="121"/>
      <c r="AHG2491" s="121"/>
      <c r="AHH2491" s="121"/>
      <c r="AHI2491" s="121"/>
      <c r="AHJ2491" s="121"/>
      <c r="AHK2491" s="121"/>
      <c r="AHL2491" s="121"/>
      <c r="AHM2491" s="121"/>
      <c r="AHN2491" s="121"/>
      <c r="AHO2491" s="121"/>
      <c r="AHP2491" s="121"/>
      <c r="AHQ2491" s="121"/>
      <c r="AHR2491" s="121"/>
      <c r="AHS2491" s="121"/>
      <c r="AHT2491" s="121"/>
      <c r="AHU2491" s="121"/>
      <c r="AHV2491" s="121"/>
      <c r="AHW2491" s="121"/>
      <c r="AHX2491" s="121"/>
      <c r="AHY2491" s="121"/>
      <c r="AHZ2491" s="121"/>
      <c r="AIA2491" s="121"/>
      <c r="AIB2491" s="121"/>
      <c r="AIC2491" s="121"/>
      <c r="AID2491" s="121"/>
      <c r="AIE2491" s="121"/>
      <c r="AIF2491" s="121"/>
      <c r="AIG2491" s="121"/>
      <c r="AIH2491" s="121"/>
      <c r="AII2491" s="121"/>
      <c r="AIJ2491" s="121"/>
      <c r="AIK2491" s="121"/>
      <c r="AIL2491" s="121"/>
      <c r="AIM2491" s="121"/>
      <c r="AIN2491" s="121"/>
      <c r="AIO2491" s="121"/>
      <c r="AIP2491" s="121"/>
      <c r="AIQ2491" s="121"/>
      <c r="AIR2491" s="121"/>
      <c r="AIS2491" s="121"/>
      <c r="AIT2491" s="121"/>
      <c r="AIU2491" s="121"/>
      <c r="AIV2491" s="121"/>
      <c r="AIW2491" s="121"/>
      <c r="AIX2491" s="121"/>
      <c r="AIY2491" s="121"/>
      <c r="AIZ2491" s="121"/>
      <c r="AJA2491" s="121"/>
      <c r="AJB2491" s="121"/>
      <c r="AJC2491" s="121"/>
      <c r="AJD2491" s="121"/>
      <c r="AJE2491" s="121"/>
      <c r="AJF2491" s="121"/>
      <c r="AJG2491" s="121"/>
      <c r="AJH2491" s="121"/>
      <c r="AJI2491" s="121"/>
      <c r="AJJ2491" s="121"/>
      <c r="AJK2491" s="121"/>
      <c r="AJL2491" s="121"/>
      <c r="AJM2491" s="121"/>
      <c r="AJN2491" s="121"/>
      <c r="AJO2491" s="121"/>
      <c r="AJP2491" s="121"/>
      <c r="AJQ2491" s="121"/>
      <c r="AJR2491" s="121"/>
      <c r="AJS2491" s="121"/>
      <c r="AJT2491" s="121"/>
      <c r="AJU2491" s="121"/>
      <c r="AJV2491" s="121"/>
      <c r="AJW2491" s="121"/>
      <c r="AJX2491" s="121"/>
      <c r="AJY2491" s="121"/>
      <c r="AJZ2491" s="121"/>
      <c r="AKA2491" s="121"/>
      <c r="AKB2491" s="121"/>
      <c r="AKC2491" s="121"/>
      <c r="AKD2491" s="121"/>
      <c r="AKE2491" s="121"/>
      <c r="AKF2491" s="121"/>
      <c r="AKG2491" s="121"/>
      <c r="AKH2491" s="121"/>
      <c r="AKI2491" s="121"/>
      <c r="AKJ2491" s="121"/>
      <c r="AKK2491" s="121"/>
      <c r="AKL2491" s="121"/>
      <c r="AKM2491" s="121"/>
      <c r="AKN2491" s="121"/>
      <c r="AKO2491" s="121"/>
      <c r="AKP2491" s="121"/>
      <c r="AKQ2491" s="121"/>
      <c r="AKR2491" s="121"/>
      <c r="AKS2491" s="121"/>
      <c r="AKT2491" s="121"/>
      <c r="AKU2491" s="121"/>
      <c r="AKV2491" s="121"/>
      <c r="AKW2491" s="121"/>
      <c r="AKX2491" s="121"/>
      <c r="AKY2491" s="121"/>
      <c r="AKZ2491" s="121"/>
      <c r="ALA2491" s="121"/>
      <c r="ALB2491" s="121"/>
      <c r="ALC2491" s="121"/>
      <c r="ALD2491" s="121"/>
      <c r="ALE2491" s="121"/>
      <c r="ALF2491" s="121"/>
      <c r="ALG2491" s="121"/>
      <c r="ALH2491" s="121"/>
      <c r="ALI2491" s="121"/>
      <c r="ALJ2491" s="121"/>
      <c r="ALK2491" s="121"/>
      <c r="ALL2491" s="121"/>
      <c r="ALM2491" s="121"/>
      <c r="ALN2491" s="121"/>
      <c r="ALO2491" s="121"/>
      <c r="ALP2491" s="121"/>
      <c r="ALQ2491" s="121"/>
      <c r="ALR2491" s="121"/>
      <c r="ALS2491" s="121"/>
      <c r="ALT2491" s="121"/>
      <c r="ALU2491" s="121"/>
      <c r="ALV2491" s="121"/>
      <c r="ALW2491" s="121"/>
      <c r="ALX2491" s="121"/>
      <c r="ALY2491" s="121"/>
      <c r="ALZ2491" s="121"/>
      <c r="AMA2491" s="121"/>
      <c r="AMB2491" s="121"/>
      <c r="AMC2491" s="121"/>
      <c r="AMD2491" s="121"/>
      <c r="AME2491" s="121"/>
      <c r="AMF2491" s="121"/>
      <c r="AMG2491" s="121"/>
      <c r="AMH2491" s="121"/>
      <c r="AMI2491" s="121"/>
      <c r="AMJ2491" s="121"/>
      <c r="AMK2491" s="121"/>
    </row>
    <row r="2492" spans="1:1025" s="108" customFormat="1">
      <c r="A2492" s="15">
        <v>2489</v>
      </c>
      <c r="B2492" s="16" t="s">
        <v>25</v>
      </c>
      <c r="C2492" s="274" t="s">
        <v>6089</v>
      </c>
      <c r="D2492" s="16" t="s">
        <v>6212</v>
      </c>
      <c r="E2492" s="16" t="s">
        <v>6213</v>
      </c>
      <c r="F2492" s="16" t="s">
        <v>938</v>
      </c>
      <c r="G2492" s="16" t="s">
        <v>948</v>
      </c>
      <c r="H2492" s="16" t="s">
        <v>6214</v>
      </c>
      <c r="I2492" s="16" t="s">
        <v>6215</v>
      </c>
      <c r="J2492" s="16" t="s">
        <v>5507</v>
      </c>
      <c r="K2492" s="16" t="s">
        <v>6216</v>
      </c>
      <c r="L2492" s="16" t="s">
        <v>6217</v>
      </c>
      <c r="M2492" s="55"/>
      <c r="N2492" s="121"/>
      <c r="O2492" s="121"/>
      <c r="P2492" s="121"/>
      <c r="Q2492" s="121"/>
      <c r="R2492" s="121"/>
      <c r="S2492" s="121"/>
      <c r="T2492" s="121"/>
      <c r="U2492" s="121"/>
      <c r="V2492" s="121"/>
      <c r="W2492" s="121"/>
      <c r="X2492" s="121"/>
      <c r="Y2492" s="121"/>
      <c r="Z2492" s="121"/>
      <c r="AA2492" s="121"/>
      <c r="AB2492" s="121"/>
      <c r="AC2492" s="121"/>
      <c r="AD2492" s="121"/>
      <c r="AE2492" s="121"/>
      <c r="AF2492" s="121"/>
      <c r="AG2492" s="121"/>
      <c r="AH2492" s="121"/>
      <c r="AI2492" s="121"/>
      <c r="AJ2492" s="121"/>
      <c r="AK2492" s="121"/>
      <c r="AL2492" s="121"/>
      <c r="AM2492" s="121"/>
      <c r="AN2492" s="121"/>
      <c r="AO2492" s="121"/>
      <c r="AP2492" s="121"/>
      <c r="AQ2492" s="121"/>
      <c r="AR2492" s="121"/>
      <c r="AS2492" s="121"/>
      <c r="AT2492" s="121"/>
      <c r="AU2492" s="121"/>
      <c r="AV2492" s="121"/>
      <c r="AW2492" s="121"/>
      <c r="AX2492" s="121"/>
      <c r="AY2492" s="121"/>
      <c r="AZ2492" s="121"/>
      <c r="BA2492" s="121"/>
      <c r="BB2492" s="121"/>
      <c r="BC2492" s="121"/>
      <c r="BD2492" s="121"/>
      <c r="BE2492" s="121"/>
      <c r="BF2492" s="121"/>
      <c r="BG2492" s="121"/>
      <c r="BH2492" s="121"/>
      <c r="BI2492" s="121"/>
      <c r="BJ2492" s="121"/>
      <c r="BK2492" s="121"/>
      <c r="BL2492" s="121"/>
      <c r="BM2492" s="121"/>
      <c r="BN2492" s="121"/>
      <c r="BO2492" s="121"/>
      <c r="BP2492" s="121"/>
      <c r="BQ2492" s="121"/>
      <c r="BR2492" s="121"/>
      <c r="BS2492" s="121"/>
      <c r="BT2492" s="121"/>
      <c r="BU2492" s="121"/>
      <c r="BV2492" s="121"/>
      <c r="BW2492" s="121"/>
      <c r="BX2492" s="121"/>
      <c r="BY2492" s="121"/>
      <c r="BZ2492" s="121"/>
      <c r="CA2492" s="121"/>
      <c r="CB2492" s="121"/>
      <c r="CC2492" s="121"/>
      <c r="CD2492" s="121"/>
      <c r="CE2492" s="121"/>
      <c r="CF2492" s="121"/>
      <c r="CG2492" s="121"/>
      <c r="CH2492" s="121"/>
      <c r="CI2492" s="121"/>
      <c r="CJ2492" s="121"/>
      <c r="CK2492" s="121"/>
      <c r="CL2492" s="121"/>
      <c r="CM2492" s="121"/>
      <c r="CN2492" s="121"/>
      <c r="CO2492" s="121"/>
      <c r="CP2492" s="121"/>
      <c r="CQ2492" s="121"/>
      <c r="CR2492" s="121"/>
      <c r="CS2492" s="121"/>
      <c r="CT2492" s="121"/>
      <c r="CU2492" s="121"/>
      <c r="CV2492" s="121"/>
      <c r="CW2492" s="121"/>
      <c r="CX2492" s="121"/>
      <c r="CY2492" s="121"/>
      <c r="CZ2492" s="121"/>
      <c r="DA2492" s="121"/>
      <c r="DB2492" s="121"/>
      <c r="DC2492" s="121"/>
      <c r="DD2492" s="121"/>
      <c r="DE2492" s="121"/>
      <c r="DF2492" s="121"/>
      <c r="DG2492" s="121"/>
      <c r="DH2492" s="121"/>
      <c r="DI2492" s="121"/>
      <c r="DJ2492" s="121"/>
      <c r="DK2492" s="121"/>
      <c r="DL2492" s="121"/>
      <c r="DM2492" s="121"/>
      <c r="DN2492" s="121"/>
      <c r="DO2492" s="121"/>
      <c r="DP2492" s="121"/>
      <c r="DQ2492" s="121"/>
      <c r="DR2492" s="121"/>
      <c r="DS2492" s="121"/>
      <c r="DT2492" s="121"/>
      <c r="DU2492" s="121"/>
      <c r="DV2492" s="121"/>
      <c r="DW2492" s="121"/>
      <c r="DX2492" s="121"/>
      <c r="DY2492" s="121"/>
      <c r="DZ2492" s="121"/>
      <c r="EA2492" s="121"/>
      <c r="EB2492" s="121"/>
      <c r="EC2492" s="121"/>
      <c r="ED2492" s="121"/>
      <c r="EE2492" s="121"/>
      <c r="EF2492" s="121"/>
      <c r="EG2492" s="121"/>
      <c r="EH2492" s="121"/>
      <c r="EI2492" s="121"/>
      <c r="EJ2492" s="121"/>
      <c r="EK2492" s="121"/>
      <c r="EL2492" s="121"/>
      <c r="EM2492" s="121"/>
      <c r="EN2492" s="121"/>
      <c r="EO2492" s="121"/>
      <c r="EP2492" s="121"/>
      <c r="EQ2492" s="121"/>
      <c r="ER2492" s="121"/>
      <c r="ES2492" s="121"/>
      <c r="ET2492" s="121"/>
      <c r="EU2492" s="121"/>
      <c r="EV2492" s="121"/>
      <c r="EW2492" s="121"/>
      <c r="EX2492" s="121"/>
      <c r="EY2492" s="121"/>
      <c r="EZ2492" s="121"/>
      <c r="FA2492" s="121"/>
      <c r="FB2492" s="121"/>
      <c r="FC2492" s="121"/>
      <c r="FD2492" s="121"/>
      <c r="FE2492" s="121"/>
      <c r="FF2492" s="121"/>
      <c r="FG2492" s="121"/>
      <c r="FH2492" s="121"/>
      <c r="FI2492" s="121"/>
      <c r="FJ2492" s="121"/>
      <c r="FK2492" s="121"/>
      <c r="FL2492" s="121"/>
      <c r="FM2492" s="121"/>
      <c r="FN2492" s="121"/>
      <c r="FO2492" s="121"/>
      <c r="FP2492" s="121"/>
      <c r="FQ2492" s="121"/>
      <c r="FR2492" s="121"/>
      <c r="FS2492" s="121"/>
      <c r="FT2492" s="121"/>
      <c r="FU2492" s="121"/>
      <c r="FV2492" s="121"/>
      <c r="FW2492" s="121"/>
      <c r="FX2492" s="121"/>
      <c r="FY2492" s="121"/>
      <c r="FZ2492" s="121"/>
      <c r="GA2492" s="121"/>
      <c r="GB2492" s="121"/>
      <c r="GC2492" s="121"/>
      <c r="GD2492" s="121"/>
      <c r="GE2492" s="121"/>
      <c r="GF2492" s="121"/>
      <c r="GG2492" s="121"/>
      <c r="GH2492" s="121"/>
      <c r="GI2492" s="121"/>
      <c r="GJ2492" s="121"/>
      <c r="GK2492" s="121"/>
      <c r="GL2492" s="121"/>
      <c r="GM2492" s="121"/>
      <c r="GN2492" s="121"/>
      <c r="GO2492" s="121"/>
      <c r="GP2492" s="121"/>
      <c r="GQ2492" s="121"/>
      <c r="GR2492" s="121"/>
      <c r="GS2492" s="121"/>
      <c r="GT2492" s="121"/>
      <c r="GU2492" s="121"/>
      <c r="GV2492" s="121"/>
      <c r="GW2492" s="121"/>
      <c r="GX2492" s="121"/>
      <c r="GY2492" s="121"/>
      <c r="GZ2492" s="121"/>
      <c r="HA2492" s="121"/>
      <c r="HB2492" s="121"/>
      <c r="HC2492" s="121"/>
      <c r="HD2492" s="121"/>
      <c r="HE2492" s="121"/>
      <c r="HF2492" s="121"/>
      <c r="HG2492" s="121"/>
      <c r="HH2492" s="121"/>
      <c r="HI2492" s="121"/>
      <c r="HJ2492" s="121"/>
      <c r="HK2492" s="121"/>
      <c r="HL2492" s="121"/>
      <c r="HM2492" s="121"/>
      <c r="HN2492" s="121"/>
      <c r="HO2492" s="121"/>
      <c r="HP2492" s="121"/>
      <c r="HQ2492" s="121"/>
      <c r="HR2492" s="121"/>
      <c r="HS2492" s="121"/>
      <c r="HT2492" s="121"/>
      <c r="HU2492" s="121"/>
      <c r="HV2492" s="121"/>
      <c r="HW2492" s="121"/>
      <c r="HX2492" s="121"/>
      <c r="HY2492" s="121"/>
      <c r="HZ2492" s="121"/>
      <c r="IA2492" s="121"/>
      <c r="IB2492" s="121"/>
      <c r="IC2492" s="121"/>
      <c r="ID2492" s="121"/>
      <c r="IE2492" s="121"/>
      <c r="IF2492" s="121"/>
      <c r="IG2492" s="121"/>
      <c r="IH2492" s="121"/>
      <c r="II2492" s="121"/>
      <c r="IJ2492" s="121"/>
      <c r="IK2492" s="121"/>
      <c r="IL2492" s="121"/>
      <c r="IM2492" s="121"/>
      <c r="IN2492" s="121"/>
      <c r="IO2492" s="121"/>
      <c r="IP2492" s="121"/>
      <c r="IQ2492" s="121"/>
      <c r="IR2492" s="121"/>
      <c r="IS2492" s="121"/>
      <c r="IT2492" s="121"/>
      <c r="IU2492" s="121"/>
      <c r="IV2492" s="121"/>
      <c r="IW2492" s="121"/>
      <c r="IX2492" s="121"/>
      <c r="IY2492" s="121"/>
      <c r="IZ2492" s="121"/>
      <c r="JA2492" s="121"/>
      <c r="JB2492" s="121"/>
      <c r="JC2492" s="121"/>
      <c r="JD2492" s="121"/>
      <c r="JE2492" s="121"/>
      <c r="JF2492" s="121"/>
      <c r="JG2492" s="121"/>
      <c r="JH2492" s="121"/>
      <c r="JI2492" s="121"/>
      <c r="JJ2492" s="121"/>
      <c r="JK2492" s="121"/>
      <c r="JL2492" s="121"/>
      <c r="JM2492" s="121"/>
      <c r="JN2492" s="121"/>
      <c r="JO2492" s="121"/>
      <c r="JP2492" s="121"/>
      <c r="JQ2492" s="121"/>
      <c r="JR2492" s="121"/>
      <c r="JS2492" s="121"/>
      <c r="JT2492" s="121"/>
      <c r="JU2492" s="121"/>
      <c r="JV2492" s="121"/>
      <c r="JW2492" s="121"/>
      <c r="JX2492" s="121"/>
      <c r="JY2492" s="121"/>
      <c r="JZ2492" s="121"/>
      <c r="KA2492" s="121"/>
      <c r="KB2492" s="121"/>
      <c r="KC2492" s="121"/>
      <c r="KD2492" s="121"/>
      <c r="KE2492" s="121"/>
      <c r="KF2492" s="121"/>
      <c r="KG2492" s="121"/>
      <c r="KH2492" s="121"/>
      <c r="KI2492" s="121"/>
      <c r="KJ2492" s="121"/>
      <c r="KK2492" s="121"/>
      <c r="KL2492" s="121"/>
      <c r="KM2492" s="121"/>
      <c r="KN2492" s="121"/>
      <c r="KO2492" s="121"/>
      <c r="KP2492" s="121"/>
      <c r="KQ2492" s="121"/>
      <c r="KR2492" s="121"/>
      <c r="KS2492" s="121"/>
      <c r="KT2492" s="121"/>
      <c r="KU2492" s="121"/>
      <c r="KV2492" s="121"/>
      <c r="KW2492" s="121"/>
      <c r="KX2492" s="121"/>
      <c r="KY2492" s="121"/>
      <c r="KZ2492" s="121"/>
      <c r="LA2492" s="121"/>
      <c r="LB2492" s="121"/>
      <c r="LC2492" s="121"/>
      <c r="LD2492" s="121"/>
      <c r="LE2492" s="121"/>
      <c r="LF2492" s="121"/>
      <c r="LG2492" s="121"/>
      <c r="LH2492" s="121"/>
      <c r="LI2492" s="121"/>
      <c r="LJ2492" s="121"/>
      <c r="LK2492" s="121"/>
      <c r="LL2492" s="121"/>
      <c r="LM2492" s="121"/>
      <c r="LN2492" s="121"/>
      <c r="LO2492" s="121"/>
      <c r="LP2492" s="121"/>
      <c r="LQ2492" s="121"/>
      <c r="LR2492" s="121"/>
      <c r="LS2492" s="121"/>
      <c r="LT2492" s="121"/>
      <c r="LU2492" s="121"/>
      <c r="LV2492" s="121"/>
      <c r="LW2492" s="121"/>
      <c r="LX2492" s="121"/>
      <c r="LY2492" s="121"/>
      <c r="LZ2492" s="121"/>
      <c r="MA2492" s="121"/>
      <c r="MB2492" s="121"/>
      <c r="MC2492" s="121"/>
      <c r="MD2492" s="121"/>
      <c r="ME2492" s="121"/>
      <c r="MF2492" s="121"/>
      <c r="MG2492" s="121"/>
      <c r="MH2492" s="121"/>
      <c r="MI2492" s="121"/>
      <c r="MJ2492" s="121"/>
      <c r="MK2492" s="121"/>
      <c r="ML2492" s="121"/>
      <c r="MM2492" s="121"/>
      <c r="MN2492" s="121"/>
      <c r="MO2492" s="121"/>
      <c r="MP2492" s="121"/>
      <c r="MQ2492" s="121"/>
      <c r="MR2492" s="121"/>
      <c r="MS2492" s="121"/>
      <c r="MT2492" s="121"/>
      <c r="MU2492" s="121"/>
      <c r="MV2492" s="121"/>
      <c r="MW2492" s="121"/>
      <c r="MX2492" s="121"/>
      <c r="MY2492" s="121"/>
      <c r="MZ2492" s="121"/>
      <c r="NA2492" s="121"/>
      <c r="NB2492" s="121"/>
      <c r="NC2492" s="121"/>
      <c r="ND2492" s="121"/>
      <c r="NE2492" s="121"/>
      <c r="NF2492" s="121"/>
      <c r="NG2492" s="121"/>
      <c r="NH2492" s="121"/>
      <c r="NI2492" s="121"/>
      <c r="NJ2492" s="121"/>
      <c r="NK2492" s="121"/>
      <c r="NL2492" s="121"/>
      <c r="NM2492" s="121"/>
      <c r="NN2492" s="121"/>
      <c r="NO2492" s="121"/>
      <c r="NP2492" s="121"/>
      <c r="NQ2492" s="121"/>
      <c r="NR2492" s="121"/>
      <c r="NS2492" s="121"/>
      <c r="NT2492" s="121"/>
      <c r="NU2492" s="121"/>
      <c r="NV2492" s="121"/>
      <c r="NW2492" s="121"/>
      <c r="NX2492" s="121"/>
      <c r="NY2492" s="121"/>
      <c r="NZ2492" s="121"/>
      <c r="OA2492" s="121"/>
      <c r="OB2492" s="121"/>
      <c r="OC2492" s="121"/>
      <c r="OD2492" s="121"/>
      <c r="OE2492" s="121"/>
      <c r="OF2492" s="121"/>
      <c r="OG2492" s="121"/>
      <c r="OH2492" s="121"/>
      <c r="OI2492" s="121"/>
      <c r="OJ2492" s="121"/>
      <c r="OK2492" s="121"/>
      <c r="OL2492" s="121"/>
      <c r="OM2492" s="121"/>
      <c r="ON2492" s="121"/>
      <c r="OO2492" s="121"/>
      <c r="OP2492" s="121"/>
      <c r="OQ2492" s="121"/>
      <c r="OR2492" s="121"/>
      <c r="OS2492" s="121"/>
      <c r="OT2492" s="121"/>
      <c r="OU2492" s="121"/>
      <c r="OV2492" s="121"/>
      <c r="OW2492" s="121"/>
      <c r="OX2492" s="121"/>
      <c r="OY2492" s="121"/>
      <c r="OZ2492" s="121"/>
      <c r="PA2492" s="121"/>
      <c r="PB2492" s="121"/>
      <c r="PC2492" s="121"/>
      <c r="PD2492" s="121"/>
      <c r="PE2492" s="121"/>
      <c r="PF2492" s="121"/>
      <c r="PG2492" s="121"/>
      <c r="PH2492" s="121"/>
      <c r="PI2492" s="121"/>
      <c r="PJ2492" s="121"/>
      <c r="PK2492" s="121"/>
      <c r="PL2492" s="121"/>
      <c r="PM2492" s="121"/>
      <c r="PN2492" s="121"/>
      <c r="PO2492" s="121"/>
      <c r="PP2492" s="121"/>
      <c r="PQ2492" s="121"/>
      <c r="PR2492" s="121"/>
      <c r="PS2492" s="121"/>
      <c r="PT2492" s="121"/>
      <c r="PU2492" s="121"/>
      <c r="PV2492" s="121"/>
      <c r="PW2492" s="121"/>
      <c r="PX2492" s="121"/>
      <c r="PY2492" s="121"/>
      <c r="PZ2492" s="121"/>
      <c r="QA2492" s="121"/>
      <c r="QB2492" s="121"/>
      <c r="QC2492" s="121"/>
      <c r="QD2492" s="121"/>
      <c r="QE2492" s="121"/>
      <c r="QF2492" s="121"/>
      <c r="QG2492" s="121"/>
      <c r="QH2492" s="121"/>
      <c r="QI2492" s="121"/>
      <c r="QJ2492" s="121"/>
      <c r="QK2492" s="121"/>
      <c r="QL2492" s="121"/>
      <c r="QM2492" s="121"/>
      <c r="QN2492" s="121"/>
      <c r="QO2492" s="121"/>
      <c r="QP2492" s="121"/>
      <c r="QQ2492" s="121"/>
      <c r="QR2492" s="121"/>
      <c r="QS2492" s="121"/>
      <c r="QT2492" s="121"/>
      <c r="QU2492" s="121"/>
      <c r="QV2492" s="121"/>
      <c r="QW2492" s="121"/>
      <c r="QX2492" s="121"/>
      <c r="QY2492" s="121"/>
      <c r="QZ2492" s="121"/>
      <c r="RA2492" s="121"/>
      <c r="RB2492" s="121"/>
      <c r="RC2492" s="121"/>
      <c r="RD2492" s="121"/>
      <c r="RE2492" s="121"/>
      <c r="RF2492" s="121"/>
      <c r="RG2492" s="121"/>
      <c r="RH2492" s="121"/>
      <c r="RI2492" s="121"/>
      <c r="RJ2492" s="121"/>
      <c r="RK2492" s="121"/>
      <c r="RL2492" s="121"/>
      <c r="RM2492" s="121"/>
      <c r="RN2492" s="121"/>
      <c r="RO2492" s="121"/>
      <c r="RP2492" s="121"/>
      <c r="RQ2492" s="121"/>
      <c r="RR2492" s="121"/>
      <c r="RS2492" s="121"/>
      <c r="RT2492" s="121"/>
      <c r="RU2492" s="121"/>
      <c r="RV2492" s="121"/>
      <c r="RW2492" s="121"/>
      <c r="RX2492" s="121"/>
      <c r="RY2492" s="121"/>
      <c r="RZ2492" s="121"/>
      <c r="SA2492" s="121"/>
      <c r="SB2492" s="121"/>
      <c r="SC2492" s="121"/>
      <c r="SD2492" s="121"/>
      <c r="SE2492" s="121"/>
      <c r="SF2492" s="121"/>
      <c r="SG2492" s="121"/>
      <c r="SH2492" s="121"/>
      <c r="SI2492" s="121"/>
      <c r="SJ2492" s="121"/>
      <c r="SK2492" s="121"/>
      <c r="SL2492" s="121"/>
      <c r="SM2492" s="121"/>
      <c r="SN2492" s="121"/>
      <c r="SO2492" s="121"/>
      <c r="SP2492" s="121"/>
      <c r="SQ2492" s="121"/>
      <c r="SR2492" s="121"/>
      <c r="SS2492" s="121"/>
      <c r="ST2492" s="121"/>
      <c r="SU2492" s="121"/>
      <c r="SV2492" s="121"/>
      <c r="SW2492" s="121"/>
      <c r="SX2492" s="121"/>
      <c r="SY2492" s="121"/>
      <c r="SZ2492" s="121"/>
      <c r="TA2492" s="121"/>
      <c r="TB2492" s="121"/>
      <c r="TC2492" s="121"/>
      <c r="TD2492" s="121"/>
      <c r="TE2492" s="121"/>
      <c r="TF2492" s="121"/>
      <c r="TG2492" s="121"/>
      <c r="TH2492" s="121"/>
      <c r="TI2492" s="121"/>
      <c r="TJ2492" s="121"/>
      <c r="TK2492" s="121"/>
      <c r="TL2492" s="121"/>
      <c r="TM2492" s="121"/>
      <c r="TN2492" s="121"/>
      <c r="TO2492" s="121"/>
      <c r="TP2492" s="121"/>
      <c r="TQ2492" s="121"/>
      <c r="TR2492" s="121"/>
      <c r="TS2492" s="121"/>
      <c r="TT2492" s="121"/>
      <c r="TU2492" s="121"/>
      <c r="TV2492" s="121"/>
      <c r="TW2492" s="121"/>
      <c r="TX2492" s="121"/>
      <c r="TY2492" s="121"/>
      <c r="TZ2492" s="121"/>
      <c r="UA2492" s="121"/>
      <c r="UB2492" s="121"/>
      <c r="UC2492" s="121"/>
      <c r="UD2492" s="121"/>
      <c r="UE2492" s="121"/>
      <c r="UF2492" s="121"/>
      <c r="UG2492" s="121"/>
      <c r="UH2492" s="121"/>
      <c r="UI2492" s="121"/>
      <c r="UJ2492" s="121"/>
      <c r="UK2492" s="121"/>
      <c r="UL2492" s="121"/>
      <c r="UM2492" s="121"/>
      <c r="UN2492" s="121"/>
      <c r="UO2492" s="121"/>
      <c r="UP2492" s="121"/>
      <c r="UQ2492" s="121"/>
      <c r="UR2492" s="121"/>
      <c r="US2492" s="121"/>
      <c r="UT2492" s="121"/>
      <c r="UU2492" s="121"/>
      <c r="UV2492" s="121"/>
      <c r="UW2492" s="121"/>
      <c r="UX2492" s="121"/>
      <c r="UY2492" s="121"/>
      <c r="UZ2492" s="121"/>
      <c r="VA2492" s="121"/>
      <c r="VB2492" s="121"/>
      <c r="VC2492" s="121"/>
      <c r="VD2492" s="121"/>
      <c r="VE2492" s="121"/>
      <c r="VF2492" s="121"/>
      <c r="VG2492" s="121"/>
      <c r="VH2492" s="121"/>
      <c r="VI2492" s="121"/>
      <c r="VJ2492" s="121"/>
      <c r="VK2492" s="121"/>
      <c r="VL2492" s="121"/>
      <c r="VM2492" s="121"/>
      <c r="VN2492" s="121"/>
      <c r="VO2492" s="121"/>
      <c r="VP2492" s="121"/>
      <c r="VQ2492" s="121"/>
      <c r="VR2492" s="121"/>
      <c r="VS2492" s="121"/>
      <c r="VT2492" s="121"/>
      <c r="VU2492" s="121"/>
      <c r="VV2492" s="121"/>
      <c r="VW2492" s="121"/>
      <c r="VX2492" s="121"/>
      <c r="VY2492" s="121"/>
      <c r="VZ2492" s="121"/>
      <c r="WA2492" s="121"/>
      <c r="WB2492" s="121"/>
      <c r="WC2492" s="121"/>
      <c r="WD2492" s="121"/>
      <c r="WE2492" s="121"/>
      <c r="WF2492" s="121"/>
      <c r="WG2492" s="121"/>
      <c r="WH2492" s="121"/>
      <c r="WI2492" s="121"/>
      <c r="WJ2492" s="121"/>
      <c r="WK2492" s="121"/>
      <c r="WL2492" s="121"/>
      <c r="WM2492" s="121"/>
      <c r="WN2492" s="121"/>
      <c r="WO2492" s="121"/>
      <c r="WP2492" s="121"/>
      <c r="WQ2492" s="121"/>
      <c r="WR2492" s="121"/>
      <c r="WS2492" s="121"/>
      <c r="WT2492" s="121"/>
      <c r="WU2492" s="121"/>
      <c r="WV2492" s="121"/>
      <c r="WW2492" s="121"/>
      <c r="WX2492" s="121"/>
      <c r="WY2492" s="121"/>
      <c r="WZ2492" s="121"/>
      <c r="XA2492" s="121"/>
      <c r="XB2492" s="121"/>
      <c r="XC2492" s="121"/>
      <c r="XD2492" s="121"/>
      <c r="XE2492" s="121"/>
      <c r="XF2492" s="121"/>
      <c r="XG2492" s="121"/>
      <c r="XH2492" s="121"/>
      <c r="XI2492" s="121"/>
      <c r="XJ2492" s="121"/>
      <c r="XK2492" s="121"/>
      <c r="XL2492" s="121"/>
      <c r="XM2492" s="121"/>
      <c r="XN2492" s="121"/>
      <c r="XO2492" s="121"/>
      <c r="XP2492" s="121"/>
      <c r="XQ2492" s="121"/>
      <c r="XR2492" s="121"/>
      <c r="XS2492" s="121"/>
      <c r="XT2492" s="121"/>
      <c r="XU2492" s="121"/>
      <c r="XV2492" s="121"/>
      <c r="XW2492" s="121"/>
      <c r="XX2492" s="121"/>
      <c r="XY2492" s="121"/>
      <c r="XZ2492" s="121"/>
      <c r="YA2492" s="121"/>
      <c r="YB2492" s="121"/>
      <c r="YC2492" s="121"/>
      <c r="YD2492" s="121"/>
      <c r="YE2492" s="121"/>
      <c r="YF2492" s="121"/>
      <c r="YG2492" s="121"/>
      <c r="YH2492" s="121"/>
      <c r="YI2492" s="121"/>
      <c r="YJ2492" s="121"/>
      <c r="YK2492" s="121"/>
      <c r="YL2492" s="121"/>
      <c r="YM2492" s="121"/>
      <c r="YN2492" s="121"/>
      <c r="YO2492" s="121"/>
      <c r="YP2492" s="121"/>
      <c r="YQ2492" s="121"/>
      <c r="YR2492" s="121"/>
      <c r="YS2492" s="121"/>
      <c r="YT2492" s="121"/>
      <c r="YU2492" s="121"/>
      <c r="YV2492" s="121"/>
      <c r="YW2492" s="121"/>
      <c r="YX2492" s="121"/>
      <c r="YY2492" s="121"/>
      <c r="YZ2492" s="121"/>
      <c r="ZA2492" s="121"/>
      <c r="ZB2492" s="121"/>
      <c r="ZC2492" s="121"/>
      <c r="ZD2492" s="121"/>
      <c r="ZE2492" s="121"/>
      <c r="ZF2492" s="121"/>
      <c r="ZG2492" s="121"/>
      <c r="ZH2492" s="121"/>
      <c r="ZI2492" s="121"/>
      <c r="ZJ2492" s="121"/>
      <c r="ZK2492" s="121"/>
      <c r="ZL2492" s="121"/>
      <c r="ZM2492" s="121"/>
      <c r="ZN2492" s="121"/>
      <c r="ZO2492" s="121"/>
      <c r="ZP2492" s="121"/>
      <c r="ZQ2492" s="121"/>
      <c r="ZR2492" s="121"/>
      <c r="ZS2492" s="121"/>
      <c r="ZT2492" s="121"/>
      <c r="ZU2492" s="121"/>
      <c r="ZV2492" s="121"/>
      <c r="ZW2492" s="121"/>
      <c r="ZX2492" s="121"/>
      <c r="ZY2492" s="121"/>
      <c r="ZZ2492" s="121"/>
      <c r="AAA2492" s="121"/>
      <c r="AAB2492" s="121"/>
      <c r="AAC2492" s="121"/>
      <c r="AAD2492" s="121"/>
      <c r="AAE2492" s="121"/>
      <c r="AAF2492" s="121"/>
      <c r="AAG2492" s="121"/>
      <c r="AAH2492" s="121"/>
      <c r="AAI2492" s="121"/>
      <c r="AAJ2492" s="121"/>
      <c r="AAK2492" s="121"/>
      <c r="AAL2492" s="121"/>
      <c r="AAM2492" s="121"/>
      <c r="AAN2492" s="121"/>
      <c r="AAO2492" s="121"/>
      <c r="AAP2492" s="121"/>
      <c r="AAQ2492" s="121"/>
      <c r="AAR2492" s="121"/>
      <c r="AAS2492" s="121"/>
      <c r="AAT2492" s="121"/>
      <c r="AAU2492" s="121"/>
      <c r="AAV2492" s="121"/>
      <c r="AAW2492" s="121"/>
      <c r="AAX2492" s="121"/>
      <c r="AAY2492" s="121"/>
      <c r="AAZ2492" s="121"/>
      <c r="ABA2492" s="121"/>
      <c r="ABB2492" s="121"/>
      <c r="ABC2492" s="121"/>
      <c r="ABD2492" s="121"/>
      <c r="ABE2492" s="121"/>
      <c r="ABF2492" s="121"/>
      <c r="ABG2492" s="121"/>
      <c r="ABH2492" s="121"/>
      <c r="ABI2492" s="121"/>
      <c r="ABJ2492" s="121"/>
      <c r="ABK2492" s="121"/>
      <c r="ABL2492" s="121"/>
      <c r="ABM2492" s="121"/>
      <c r="ABN2492" s="121"/>
      <c r="ABO2492" s="121"/>
      <c r="ABP2492" s="121"/>
      <c r="ABQ2492" s="121"/>
      <c r="ABR2492" s="121"/>
      <c r="ABS2492" s="121"/>
      <c r="ABT2492" s="121"/>
      <c r="ABU2492" s="121"/>
      <c r="ABV2492" s="121"/>
      <c r="ABW2492" s="121"/>
      <c r="ABX2492" s="121"/>
      <c r="ABY2492" s="121"/>
      <c r="ABZ2492" s="121"/>
      <c r="ACA2492" s="121"/>
      <c r="ACB2492" s="121"/>
      <c r="ACC2492" s="121"/>
      <c r="ACD2492" s="121"/>
      <c r="ACE2492" s="121"/>
      <c r="ACF2492" s="121"/>
      <c r="ACG2492" s="121"/>
      <c r="ACH2492" s="121"/>
      <c r="ACI2492" s="121"/>
      <c r="ACJ2492" s="121"/>
      <c r="ACK2492" s="121"/>
      <c r="ACL2492" s="121"/>
      <c r="ACM2492" s="121"/>
      <c r="ACN2492" s="121"/>
      <c r="ACO2492" s="121"/>
      <c r="ACP2492" s="121"/>
      <c r="ACQ2492" s="121"/>
      <c r="ACR2492" s="121"/>
      <c r="ACS2492" s="121"/>
      <c r="ACT2492" s="121"/>
      <c r="ACU2492" s="121"/>
      <c r="ACV2492" s="121"/>
      <c r="ACW2492" s="121"/>
      <c r="ACX2492" s="121"/>
      <c r="ACY2492" s="121"/>
      <c r="ACZ2492" s="121"/>
      <c r="ADA2492" s="121"/>
      <c r="ADB2492" s="121"/>
      <c r="ADC2492" s="121"/>
      <c r="ADD2492" s="121"/>
      <c r="ADE2492" s="121"/>
      <c r="ADF2492" s="121"/>
      <c r="ADG2492" s="121"/>
      <c r="ADH2492" s="121"/>
      <c r="ADI2492" s="121"/>
      <c r="ADJ2492" s="121"/>
      <c r="ADK2492" s="121"/>
      <c r="ADL2492" s="121"/>
      <c r="ADM2492" s="121"/>
      <c r="ADN2492" s="121"/>
      <c r="ADO2492" s="121"/>
      <c r="ADP2492" s="121"/>
      <c r="ADQ2492" s="121"/>
      <c r="ADR2492" s="121"/>
      <c r="ADS2492" s="121"/>
      <c r="ADT2492" s="121"/>
      <c r="ADU2492" s="121"/>
      <c r="ADV2492" s="121"/>
      <c r="ADW2492" s="121"/>
      <c r="ADX2492" s="121"/>
      <c r="ADY2492" s="121"/>
      <c r="ADZ2492" s="121"/>
      <c r="AEA2492" s="121"/>
      <c r="AEB2492" s="121"/>
      <c r="AEC2492" s="121"/>
      <c r="AED2492" s="121"/>
      <c r="AEE2492" s="121"/>
      <c r="AEF2492" s="121"/>
      <c r="AEG2492" s="121"/>
      <c r="AEH2492" s="121"/>
      <c r="AEI2492" s="121"/>
      <c r="AEJ2492" s="121"/>
      <c r="AEK2492" s="121"/>
      <c r="AEL2492" s="121"/>
      <c r="AEM2492" s="121"/>
      <c r="AEN2492" s="121"/>
      <c r="AEO2492" s="121"/>
      <c r="AEP2492" s="121"/>
      <c r="AEQ2492" s="121"/>
      <c r="AER2492" s="121"/>
      <c r="AES2492" s="121"/>
      <c r="AET2492" s="121"/>
      <c r="AEU2492" s="121"/>
      <c r="AEV2492" s="121"/>
      <c r="AEW2492" s="121"/>
      <c r="AEX2492" s="121"/>
      <c r="AEY2492" s="121"/>
      <c r="AEZ2492" s="121"/>
      <c r="AFA2492" s="121"/>
      <c r="AFB2492" s="121"/>
      <c r="AFC2492" s="121"/>
      <c r="AFD2492" s="121"/>
      <c r="AFE2492" s="121"/>
      <c r="AFF2492" s="121"/>
      <c r="AFG2492" s="121"/>
      <c r="AFH2492" s="121"/>
      <c r="AFI2492" s="121"/>
      <c r="AFJ2492" s="121"/>
      <c r="AFK2492" s="121"/>
      <c r="AFL2492" s="121"/>
      <c r="AFM2492" s="121"/>
      <c r="AFN2492" s="121"/>
      <c r="AFO2492" s="121"/>
      <c r="AFP2492" s="121"/>
      <c r="AFQ2492" s="121"/>
      <c r="AFR2492" s="121"/>
      <c r="AFS2492" s="121"/>
      <c r="AFT2492" s="121"/>
      <c r="AFU2492" s="121"/>
      <c r="AFV2492" s="121"/>
      <c r="AFW2492" s="121"/>
      <c r="AFX2492" s="121"/>
      <c r="AFY2492" s="121"/>
      <c r="AFZ2492" s="121"/>
      <c r="AGA2492" s="121"/>
      <c r="AGB2492" s="121"/>
      <c r="AGC2492" s="121"/>
      <c r="AGD2492" s="121"/>
      <c r="AGE2492" s="121"/>
      <c r="AGF2492" s="121"/>
      <c r="AGG2492" s="121"/>
      <c r="AGH2492" s="121"/>
      <c r="AGI2492" s="121"/>
      <c r="AGJ2492" s="121"/>
      <c r="AGK2492" s="121"/>
      <c r="AGL2492" s="121"/>
      <c r="AGM2492" s="121"/>
      <c r="AGN2492" s="121"/>
      <c r="AGO2492" s="121"/>
      <c r="AGP2492" s="121"/>
      <c r="AGQ2492" s="121"/>
      <c r="AGR2492" s="121"/>
      <c r="AGS2492" s="121"/>
      <c r="AGT2492" s="121"/>
      <c r="AGU2492" s="121"/>
      <c r="AGV2492" s="121"/>
      <c r="AGW2492" s="121"/>
      <c r="AGX2492" s="121"/>
      <c r="AGY2492" s="121"/>
      <c r="AGZ2492" s="121"/>
      <c r="AHA2492" s="121"/>
      <c r="AHB2492" s="121"/>
      <c r="AHC2492" s="121"/>
      <c r="AHD2492" s="121"/>
      <c r="AHE2492" s="121"/>
      <c r="AHF2492" s="121"/>
      <c r="AHG2492" s="121"/>
      <c r="AHH2492" s="121"/>
      <c r="AHI2492" s="121"/>
      <c r="AHJ2492" s="121"/>
      <c r="AHK2492" s="121"/>
      <c r="AHL2492" s="121"/>
      <c r="AHM2492" s="121"/>
      <c r="AHN2492" s="121"/>
      <c r="AHO2492" s="121"/>
      <c r="AHP2492" s="121"/>
      <c r="AHQ2492" s="121"/>
      <c r="AHR2492" s="121"/>
      <c r="AHS2492" s="121"/>
      <c r="AHT2492" s="121"/>
      <c r="AHU2492" s="121"/>
      <c r="AHV2492" s="121"/>
      <c r="AHW2492" s="121"/>
      <c r="AHX2492" s="121"/>
      <c r="AHY2492" s="121"/>
      <c r="AHZ2492" s="121"/>
      <c r="AIA2492" s="121"/>
      <c r="AIB2492" s="121"/>
      <c r="AIC2492" s="121"/>
      <c r="AID2492" s="121"/>
      <c r="AIE2492" s="121"/>
      <c r="AIF2492" s="121"/>
      <c r="AIG2492" s="121"/>
      <c r="AIH2492" s="121"/>
      <c r="AII2492" s="121"/>
      <c r="AIJ2492" s="121"/>
      <c r="AIK2492" s="121"/>
      <c r="AIL2492" s="121"/>
      <c r="AIM2492" s="121"/>
      <c r="AIN2492" s="121"/>
      <c r="AIO2492" s="121"/>
      <c r="AIP2492" s="121"/>
      <c r="AIQ2492" s="121"/>
      <c r="AIR2492" s="121"/>
      <c r="AIS2492" s="121"/>
      <c r="AIT2492" s="121"/>
      <c r="AIU2492" s="121"/>
      <c r="AIV2492" s="121"/>
      <c r="AIW2492" s="121"/>
      <c r="AIX2492" s="121"/>
      <c r="AIY2492" s="121"/>
      <c r="AIZ2492" s="121"/>
      <c r="AJA2492" s="121"/>
      <c r="AJB2492" s="121"/>
      <c r="AJC2492" s="121"/>
      <c r="AJD2492" s="121"/>
      <c r="AJE2492" s="121"/>
      <c r="AJF2492" s="121"/>
      <c r="AJG2492" s="121"/>
      <c r="AJH2492" s="121"/>
      <c r="AJI2492" s="121"/>
      <c r="AJJ2492" s="121"/>
      <c r="AJK2492" s="121"/>
      <c r="AJL2492" s="121"/>
      <c r="AJM2492" s="121"/>
      <c r="AJN2492" s="121"/>
      <c r="AJO2492" s="121"/>
      <c r="AJP2492" s="121"/>
      <c r="AJQ2492" s="121"/>
      <c r="AJR2492" s="121"/>
      <c r="AJS2492" s="121"/>
      <c r="AJT2492" s="121"/>
      <c r="AJU2492" s="121"/>
      <c r="AJV2492" s="121"/>
      <c r="AJW2492" s="121"/>
      <c r="AJX2492" s="121"/>
      <c r="AJY2492" s="121"/>
      <c r="AJZ2492" s="121"/>
      <c r="AKA2492" s="121"/>
      <c r="AKB2492" s="121"/>
      <c r="AKC2492" s="121"/>
      <c r="AKD2492" s="121"/>
      <c r="AKE2492" s="121"/>
      <c r="AKF2492" s="121"/>
      <c r="AKG2492" s="121"/>
      <c r="AKH2492" s="121"/>
      <c r="AKI2492" s="121"/>
      <c r="AKJ2492" s="121"/>
      <c r="AKK2492" s="121"/>
      <c r="AKL2492" s="121"/>
      <c r="AKM2492" s="121"/>
      <c r="AKN2492" s="121"/>
      <c r="AKO2492" s="121"/>
      <c r="AKP2492" s="121"/>
      <c r="AKQ2492" s="121"/>
      <c r="AKR2492" s="121"/>
      <c r="AKS2492" s="121"/>
      <c r="AKT2492" s="121"/>
      <c r="AKU2492" s="121"/>
      <c r="AKV2492" s="121"/>
      <c r="AKW2492" s="121"/>
      <c r="AKX2492" s="121"/>
      <c r="AKY2492" s="121"/>
      <c r="AKZ2492" s="121"/>
      <c r="ALA2492" s="121"/>
      <c r="ALB2492" s="121"/>
      <c r="ALC2492" s="121"/>
      <c r="ALD2492" s="121"/>
      <c r="ALE2492" s="121"/>
      <c r="ALF2492" s="121"/>
      <c r="ALG2492" s="121"/>
      <c r="ALH2492" s="121"/>
      <c r="ALI2492" s="121"/>
      <c r="ALJ2492" s="121"/>
      <c r="ALK2492" s="121"/>
      <c r="ALL2492" s="121"/>
      <c r="ALM2492" s="121"/>
      <c r="ALN2492" s="121"/>
      <c r="ALO2492" s="121"/>
      <c r="ALP2492" s="121"/>
      <c r="ALQ2492" s="121"/>
      <c r="ALR2492" s="121"/>
      <c r="ALS2492" s="121"/>
      <c r="ALT2492" s="121"/>
      <c r="ALU2492" s="121"/>
      <c r="ALV2492" s="121"/>
      <c r="ALW2492" s="121"/>
      <c r="ALX2492" s="121"/>
      <c r="ALY2492" s="121"/>
      <c r="ALZ2492" s="121"/>
      <c r="AMA2492" s="121"/>
      <c r="AMB2492" s="121"/>
      <c r="AMC2492" s="121"/>
      <c r="AMD2492" s="121"/>
      <c r="AME2492" s="121"/>
      <c r="AMF2492" s="121"/>
      <c r="AMG2492" s="121"/>
      <c r="AMH2492" s="121"/>
      <c r="AMI2492" s="121"/>
      <c r="AMJ2492" s="121"/>
      <c r="AMK2492" s="121"/>
    </row>
    <row r="2493" spans="1:1025" s="108" customFormat="1">
      <c r="A2493" s="15">
        <v>2490</v>
      </c>
      <c r="B2493" s="16" t="s">
        <v>25</v>
      </c>
      <c r="C2493" s="274" t="s">
        <v>6089</v>
      </c>
      <c r="D2493" s="16" t="s">
        <v>6212</v>
      </c>
      <c r="E2493" s="16" t="s">
        <v>6218</v>
      </c>
      <c r="F2493" s="16" t="s">
        <v>938</v>
      </c>
      <c r="G2493" s="16" t="s">
        <v>1053</v>
      </c>
      <c r="H2493" s="16" t="s">
        <v>6219</v>
      </c>
      <c r="I2493" s="16" t="s">
        <v>6220</v>
      </c>
      <c r="J2493" s="16" t="s">
        <v>4356</v>
      </c>
      <c r="K2493" s="16" t="s">
        <v>6221</v>
      </c>
      <c r="L2493" s="16" t="s">
        <v>6222</v>
      </c>
      <c r="M2493" s="63" t="s">
        <v>6223</v>
      </c>
      <c r="N2493" s="121"/>
      <c r="O2493" s="121"/>
      <c r="P2493" s="121"/>
      <c r="Q2493" s="121"/>
      <c r="R2493" s="121"/>
      <c r="S2493" s="121"/>
      <c r="T2493" s="121"/>
      <c r="U2493" s="121"/>
      <c r="V2493" s="121"/>
      <c r="W2493" s="121"/>
      <c r="X2493" s="121"/>
      <c r="Y2493" s="121"/>
      <c r="Z2493" s="121"/>
      <c r="AA2493" s="121"/>
      <c r="AB2493" s="121"/>
      <c r="AC2493" s="121"/>
      <c r="AD2493" s="121"/>
      <c r="AE2493" s="121"/>
      <c r="AF2493" s="121"/>
      <c r="AG2493" s="121"/>
      <c r="AH2493" s="121"/>
      <c r="AI2493" s="121"/>
      <c r="AJ2493" s="121"/>
      <c r="AK2493" s="121"/>
      <c r="AL2493" s="121"/>
      <c r="AM2493" s="121"/>
      <c r="AN2493" s="121"/>
      <c r="AO2493" s="121"/>
      <c r="AP2493" s="121"/>
      <c r="AQ2493" s="121"/>
      <c r="AR2493" s="121"/>
      <c r="AS2493" s="121"/>
      <c r="AT2493" s="121"/>
      <c r="AU2493" s="121"/>
      <c r="AV2493" s="121"/>
      <c r="AW2493" s="121"/>
      <c r="AX2493" s="121"/>
      <c r="AY2493" s="121"/>
      <c r="AZ2493" s="121"/>
      <c r="BA2493" s="121"/>
      <c r="BB2493" s="121"/>
      <c r="BC2493" s="121"/>
      <c r="BD2493" s="121"/>
      <c r="BE2493" s="121"/>
      <c r="BF2493" s="121"/>
      <c r="BG2493" s="121"/>
      <c r="BH2493" s="121"/>
      <c r="BI2493" s="121"/>
      <c r="BJ2493" s="121"/>
      <c r="BK2493" s="121"/>
      <c r="BL2493" s="121"/>
      <c r="BM2493" s="121"/>
      <c r="BN2493" s="121"/>
      <c r="BO2493" s="121"/>
      <c r="BP2493" s="121"/>
      <c r="BQ2493" s="121"/>
      <c r="BR2493" s="121"/>
      <c r="BS2493" s="121"/>
      <c r="BT2493" s="121"/>
      <c r="BU2493" s="121"/>
      <c r="BV2493" s="121"/>
      <c r="BW2493" s="121"/>
      <c r="BX2493" s="121"/>
      <c r="BY2493" s="121"/>
      <c r="BZ2493" s="121"/>
      <c r="CA2493" s="121"/>
      <c r="CB2493" s="121"/>
      <c r="CC2493" s="121"/>
      <c r="CD2493" s="121"/>
      <c r="CE2493" s="121"/>
      <c r="CF2493" s="121"/>
      <c r="CG2493" s="121"/>
      <c r="CH2493" s="121"/>
      <c r="CI2493" s="121"/>
      <c r="CJ2493" s="121"/>
      <c r="CK2493" s="121"/>
      <c r="CL2493" s="121"/>
      <c r="CM2493" s="121"/>
      <c r="CN2493" s="121"/>
      <c r="CO2493" s="121"/>
      <c r="CP2493" s="121"/>
      <c r="CQ2493" s="121"/>
      <c r="CR2493" s="121"/>
      <c r="CS2493" s="121"/>
      <c r="CT2493" s="121"/>
      <c r="CU2493" s="121"/>
      <c r="CV2493" s="121"/>
      <c r="CW2493" s="121"/>
      <c r="CX2493" s="121"/>
      <c r="CY2493" s="121"/>
      <c r="CZ2493" s="121"/>
      <c r="DA2493" s="121"/>
      <c r="DB2493" s="121"/>
      <c r="DC2493" s="121"/>
      <c r="DD2493" s="121"/>
      <c r="DE2493" s="121"/>
      <c r="DF2493" s="121"/>
      <c r="DG2493" s="121"/>
      <c r="DH2493" s="121"/>
      <c r="DI2493" s="121"/>
      <c r="DJ2493" s="121"/>
      <c r="DK2493" s="121"/>
      <c r="DL2493" s="121"/>
      <c r="DM2493" s="121"/>
      <c r="DN2493" s="121"/>
      <c r="DO2493" s="121"/>
      <c r="DP2493" s="121"/>
      <c r="DQ2493" s="121"/>
      <c r="DR2493" s="121"/>
      <c r="DS2493" s="121"/>
      <c r="DT2493" s="121"/>
      <c r="DU2493" s="121"/>
      <c r="DV2493" s="121"/>
      <c r="DW2493" s="121"/>
      <c r="DX2493" s="121"/>
      <c r="DY2493" s="121"/>
      <c r="DZ2493" s="121"/>
      <c r="EA2493" s="121"/>
      <c r="EB2493" s="121"/>
      <c r="EC2493" s="121"/>
      <c r="ED2493" s="121"/>
      <c r="EE2493" s="121"/>
      <c r="EF2493" s="121"/>
      <c r="EG2493" s="121"/>
      <c r="EH2493" s="121"/>
      <c r="EI2493" s="121"/>
      <c r="EJ2493" s="121"/>
      <c r="EK2493" s="121"/>
      <c r="EL2493" s="121"/>
      <c r="EM2493" s="121"/>
      <c r="EN2493" s="121"/>
      <c r="EO2493" s="121"/>
      <c r="EP2493" s="121"/>
      <c r="EQ2493" s="121"/>
      <c r="ER2493" s="121"/>
      <c r="ES2493" s="121"/>
      <c r="ET2493" s="121"/>
      <c r="EU2493" s="121"/>
      <c r="EV2493" s="121"/>
      <c r="EW2493" s="121"/>
      <c r="EX2493" s="121"/>
      <c r="EY2493" s="121"/>
      <c r="EZ2493" s="121"/>
      <c r="FA2493" s="121"/>
      <c r="FB2493" s="121"/>
      <c r="FC2493" s="121"/>
      <c r="FD2493" s="121"/>
      <c r="FE2493" s="121"/>
      <c r="FF2493" s="121"/>
      <c r="FG2493" s="121"/>
      <c r="FH2493" s="121"/>
      <c r="FI2493" s="121"/>
      <c r="FJ2493" s="121"/>
      <c r="FK2493" s="121"/>
      <c r="FL2493" s="121"/>
      <c r="FM2493" s="121"/>
      <c r="FN2493" s="121"/>
      <c r="FO2493" s="121"/>
      <c r="FP2493" s="121"/>
      <c r="FQ2493" s="121"/>
      <c r="FR2493" s="121"/>
      <c r="FS2493" s="121"/>
      <c r="FT2493" s="121"/>
      <c r="FU2493" s="121"/>
      <c r="FV2493" s="121"/>
      <c r="FW2493" s="121"/>
      <c r="FX2493" s="121"/>
      <c r="FY2493" s="121"/>
      <c r="FZ2493" s="121"/>
      <c r="GA2493" s="121"/>
      <c r="GB2493" s="121"/>
      <c r="GC2493" s="121"/>
      <c r="GD2493" s="121"/>
      <c r="GE2493" s="121"/>
      <c r="GF2493" s="121"/>
      <c r="GG2493" s="121"/>
      <c r="GH2493" s="121"/>
      <c r="GI2493" s="121"/>
      <c r="GJ2493" s="121"/>
      <c r="GK2493" s="121"/>
      <c r="GL2493" s="121"/>
      <c r="GM2493" s="121"/>
      <c r="GN2493" s="121"/>
      <c r="GO2493" s="121"/>
      <c r="GP2493" s="121"/>
      <c r="GQ2493" s="121"/>
      <c r="GR2493" s="121"/>
      <c r="GS2493" s="121"/>
      <c r="GT2493" s="121"/>
      <c r="GU2493" s="121"/>
      <c r="GV2493" s="121"/>
      <c r="GW2493" s="121"/>
      <c r="GX2493" s="121"/>
      <c r="GY2493" s="121"/>
      <c r="GZ2493" s="121"/>
      <c r="HA2493" s="121"/>
      <c r="HB2493" s="121"/>
      <c r="HC2493" s="121"/>
      <c r="HD2493" s="121"/>
      <c r="HE2493" s="121"/>
      <c r="HF2493" s="121"/>
      <c r="HG2493" s="121"/>
      <c r="HH2493" s="121"/>
      <c r="HI2493" s="121"/>
      <c r="HJ2493" s="121"/>
      <c r="HK2493" s="121"/>
      <c r="HL2493" s="121"/>
      <c r="HM2493" s="121"/>
      <c r="HN2493" s="121"/>
      <c r="HO2493" s="121"/>
      <c r="HP2493" s="121"/>
      <c r="HQ2493" s="121"/>
      <c r="HR2493" s="121"/>
      <c r="HS2493" s="121"/>
      <c r="HT2493" s="121"/>
      <c r="HU2493" s="121"/>
      <c r="HV2493" s="121"/>
      <c r="HW2493" s="121"/>
      <c r="HX2493" s="121"/>
      <c r="HY2493" s="121"/>
      <c r="HZ2493" s="121"/>
      <c r="IA2493" s="121"/>
      <c r="IB2493" s="121"/>
      <c r="IC2493" s="121"/>
      <c r="ID2493" s="121"/>
      <c r="IE2493" s="121"/>
      <c r="IF2493" s="121"/>
      <c r="IG2493" s="121"/>
      <c r="IH2493" s="121"/>
      <c r="II2493" s="121"/>
      <c r="IJ2493" s="121"/>
      <c r="IK2493" s="121"/>
      <c r="IL2493" s="121"/>
      <c r="IM2493" s="121"/>
      <c r="IN2493" s="121"/>
      <c r="IO2493" s="121"/>
      <c r="IP2493" s="121"/>
      <c r="IQ2493" s="121"/>
      <c r="IR2493" s="121"/>
      <c r="IS2493" s="121"/>
      <c r="IT2493" s="121"/>
      <c r="IU2493" s="121"/>
      <c r="IV2493" s="121"/>
      <c r="IW2493" s="121"/>
      <c r="IX2493" s="121"/>
      <c r="IY2493" s="121"/>
      <c r="IZ2493" s="121"/>
      <c r="JA2493" s="121"/>
      <c r="JB2493" s="121"/>
      <c r="JC2493" s="121"/>
      <c r="JD2493" s="121"/>
      <c r="JE2493" s="121"/>
      <c r="JF2493" s="121"/>
      <c r="JG2493" s="121"/>
      <c r="JH2493" s="121"/>
      <c r="JI2493" s="121"/>
      <c r="JJ2493" s="121"/>
      <c r="JK2493" s="121"/>
      <c r="JL2493" s="121"/>
      <c r="JM2493" s="121"/>
      <c r="JN2493" s="121"/>
      <c r="JO2493" s="121"/>
      <c r="JP2493" s="121"/>
      <c r="JQ2493" s="121"/>
      <c r="JR2493" s="121"/>
      <c r="JS2493" s="121"/>
      <c r="JT2493" s="121"/>
      <c r="JU2493" s="121"/>
      <c r="JV2493" s="121"/>
      <c r="JW2493" s="121"/>
      <c r="JX2493" s="121"/>
      <c r="JY2493" s="121"/>
      <c r="JZ2493" s="121"/>
      <c r="KA2493" s="121"/>
      <c r="KB2493" s="121"/>
      <c r="KC2493" s="121"/>
      <c r="KD2493" s="121"/>
      <c r="KE2493" s="121"/>
      <c r="KF2493" s="121"/>
      <c r="KG2493" s="121"/>
      <c r="KH2493" s="121"/>
      <c r="KI2493" s="121"/>
      <c r="KJ2493" s="121"/>
      <c r="KK2493" s="121"/>
      <c r="KL2493" s="121"/>
      <c r="KM2493" s="121"/>
      <c r="KN2493" s="121"/>
      <c r="KO2493" s="121"/>
      <c r="KP2493" s="121"/>
      <c r="KQ2493" s="121"/>
      <c r="KR2493" s="121"/>
      <c r="KS2493" s="121"/>
      <c r="KT2493" s="121"/>
      <c r="KU2493" s="121"/>
      <c r="KV2493" s="121"/>
      <c r="KW2493" s="121"/>
      <c r="KX2493" s="121"/>
      <c r="KY2493" s="121"/>
      <c r="KZ2493" s="121"/>
      <c r="LA2493" s="121"/>
      <c r="LB2493" s="121"/>
      <c r="LC2493" s="121"/>
      <c r="LD2493" s="121"/>
      <c r="LE2493" s="121"/>
      <c r="LF2493" s="121"/>
      <c r="LG2493" s="121"/>
      <c r="LH2493" s="121"/>
      <c r="LI2493" s="121"/>
      <c r="LJ2493" s="121"/>
      <c r="LK2493" s="121"/>
      <c r="LL2493" s="121"/>
      <c r="LM2493" s="121"/>
      <c r="LN2493" s="121"/>
      <c r="LO2493" s="121"/>
      <c r="LP2493" s="121"/>
      <c r="LQ2493" s="121"/>
      <c r="LR2493" s="121"/>
      <c r="LS2493" s="121"/>
      <c r="LT2493" s="121"/>
      <c r="LU2493" s="121"/>
      <c r="LV2493" s="121"/>
      <c r="LW2493" s="121"/>
      <c r="LX2493" s="121"/>
      <c r="LY2493" s="121"/>
      <c r="LZ2493" s="121"/>
      <c r="MA2493" s="121"/>
      <c r="MB2493" s="121"/>
      <c r="MC2493" s="121"/>
      <c r="MD2493" s="121"/>
      <c r="ME2493" s="121"/>
      <c r="MF2493" s="121"/>
      <c r="MG2493" s="121"/>
      <c r="MH2493" s="121"/>
      <c r="MI2493" s="121"/>
      <c r="MJ2493" s="121"/>
      <c r="MK2493" s="121"/>
      <c r="ML2493" s="121"/>
      <c r="MM2493" s="121"/>
      <c r="MN2493" s="121"/>
      <c r="MO2493" s="121"/>
      <c r="MP2493" s="121"/>
      <c r="MQ2493" s="121"/>
      <c r="MR2493" s="121"/>
      <c r="MS2493" s="121"/>
      <c r="MT2493" s="121"/>
      <c r="MU2493" s="121"/>
      <c r="MV2493" s="121"/>
      <c r="MW2493" s="121"/>
      <c r="MX2493" s="121"/>
      <c r="MY2493" s="121"/>
      <c r="MZ2493" s="121"/>
      <c r="NA2493" s="121"/>
      <c r="NB2493" s="121"/>
      <c r="NC2493" s="121"/>
      <c r="ND2493" s="121"/>
      <c r="NE2493" s="121"/>
      <c r="NF2493" s="121"/>
      <c r="NG2493" s="121"/>
      <c r="NH2493" s="121"/>
      <c r="NI2493" s="121"/>
      <c r="NJ2493" s="121"/>
      <c r="NK2493" s="121"/>
      <c r="NL2493" s="121"/>
      <c r="NM2493" s="121"/>
      <c r="NN2493" s="121"/>
      <c r="NO2493" s="121"/>
      <c r="NP2493" s="121"/>
      <c r="NQ2493" s="121"/>
      <c r="NR2493" s="121"/>
      <c r="NS2493" s="121"/>
      <c r="NT2493" s="121"/>
      <c r="NU2493" s="121"/>
      <c r="NV2493" s="121"/>
      <c r="NW2493" s="121"/>
      <c r="NX2493" s="121"/>
      <c r="NY2493" s="121"/>
      <c r="NZ2493" s="121"/>
      <c r="OA2493" s="121"/>
      <c r="OB2493" s="121"/>
      <c r="OC2493" s="121"/>
      <c r="OD2493" s="121"/>
      <c r="OE2493" s="121"/>
      <c r="OF2493" s="121"/>
      <c r="OG2493" s="121"/>
      <c r="OH2493" s="121"/>
      <c r="OI2493" s="121"/>
      <c r="OJ2493" s="121"/>
      <c r="OK2493" s="121"/>
      <c r="OL2493" s="121"/>
      <c r="OM2493" s="121"/>
      <c r="ON2493" s="121"/>
      <c r="OO2493" s="121"/>
      <c r="OP2493" s="121"/>
      <c r="OQ2493" s="121"/>
      <c r="OR2493" s="121"/>
      <c r="OS2493" s="121"/>
      <c r="OT2493" s="121"/>
      <c r="OU2493" s="121"/>
      <c r="OV2493" s="121"/>
      <c r="OW2493" s="121"/>
      <c r="OX2493" s="121"/>
      <c r="OY2493" s="121"/>
      <c r="OZ2493" s="121"/>
      <c r="PA2493" s="121"/>
      <c r="PB2493" s="121"/>
      <c r="PC2493" s="121"/>
      <c r="PD2493" s="121"/>
      <c r="PE2493" s="121"/>
      <c r="PF2493" s="121"/>
      <c r="PG2493" s="121"/>
      <c r="PH2493" s="121"/>
      <c r="PI2493" s="121"/>
      <c r="PJ2493" s="121"/>
      <c r="PK2493" s="121"/>
      <c r="PL2493" s="121"/>
      <c r="PM2493" s="121"/>
      <c r="PN2493" s="121"/>
      <c r="PO2493" s="121"/>
      <c r="PP2493" s="121"/>
      <c r="PQ2493" s="121"/>
      <c r="PR2493" s="121"/>
      <c r="PS2493" s="121"/>
      <c r="PT2493" s="121"/>
      <c r="PU2493" s="121"/>
      <c r="PV2493" s="121"/>
      <c r="PW2493" s="121"/>
      <c r="PX2493" s="121"/>
      <c r="PY2493" s="121"/>
      <c r="PZ2493" s="121"/>
      <c r="QA2493" s="121"/>
      <c r="QB2493" s="121"/>
      <c r="QC2493" s="121"/>
      <c r="QD2493" s="121"/>
      <c r="QE2493" s="121"/>
      <c r="QF2493" s="121"/>
      <c r="QG2493" s="121"/>
      <c r="QH2493" s="121"/>
      <c r="QI2493" s="121"/>
      <c r="QJ2493" s="121"/>
      <c r="QK2493" s="121"/>
      <c r="QL2493" s="121"/>
      <c r="QM2493" s="121"/>
      <c r="QN2493" s="121"/>
      <c r="QO2493" s="121"/>
      <c r="QP2493" s="121"/>
      <c r="QQ2493" s="121"/>
      <c r="QR2493" s="121"/>
      <c r="QS2493" s="121"/>
      <c r="QT2493" s="121"/>
      <c r="QU2493" s="121"/>
      <c r="QV2493" s="121"/>
      <c r="QW2493" s="121"/>
      <c r="QX2493" s="121"/>
      <c r="QY2493" s="121"/>
      <c r="QZ2493" s="121"/>
      <c r="RA2493" s="121"/>
      <c r="RB2493" s="121"/>
      <c r="RC2493" s="121"/>
      <c r="RD2493" s="121"/>
      <c r="RE2493" s="121"/>
      <c r="RF2493" s="121"/>
      <c r="RG2493" s="121"/>
      <c r="RH2493" s="121"/>
      <c r="RI2493" s="121"/>
      <c r="RJ2493" s="121"/>
      <c r="RK2493" s="121"/>
      <c r="RL2493" s="121"/>
      <c r="RM2493" s="121"/>
      <c r="RN2493" s="121"/>
      <c r="RO2493" s="121"/>
      <c r="RP2493" s="121"/>
      <c r="RQ2493" s="121"/>
      <c r="RR2493" s="121"/>
      <c r="RS2493" s="121"/>
      <c r="RT2493" s="121"/>
      <c r="RU2493" s="121"/>
      <c r="RV2493" s="121"/>
      <c r="RW2493" s="121"/>
      <c r="RX2493" s="121"/>
      <c r="RY2493" s="121"/>
      <c r="RZ2493" s="121"/>
      <c r="SA2493" s="121"/>
      <c r="SB2493" s="121"/>
      <c r="SC2493" s="121"/>
      <c r="SD2493" s="121"/>
      <c r="SE2493" s="121"/>
      <c r="SF2493" s="121"/>
      <c r="SG2493" s="121"/>
      <c r="SH2493" s="121"/>
      <c r="SI2493" s="121"/>
      <c r="SJ2493" s="121"/>
      <c r="SK2493" s="121"/>
      <c r="SL2493" s="121"/>
      <c r="SM2493" s="121"/>
      <c r="SN2493" s="121"/>
      <c r="SO2493" s="121"/>
      <c r="SP2493" s="121"/>
      <c r="SQ2493" s="121"/>
      <c r="SR2493" s="121"/>
      <c r="SS2493" s="121"/>
      <c r="ST2493" s="121"/>
      <c r="SU2493" s="121"/>
      <c r="SV2493" s="121"/>
      <c r="SW2493" s="121"/>
      <c r="SX2493" s="121"/>
      <c r="SY2493" s="121"/>
      <c r="SZ2493" s="121"/>
      <c r="TA2493" s="121"/>
      <c r="TB2493" s="121"/>
      <c r="TC2493" s="121"/>
      <c r="TD2493" s="121"/>
      <c r="TE2493" s="121"/>
      <c r="TF2493" s="121"/>
      <c r="TG2493" s="121"/>
      <c r="TH2493" s="121"/>
      <c r="TI2493" s="121"/>
      <c r="TJ2493" s="121"/>
      <c r="TK2493" s="121"/>
      <c r="TL2493" s="121"/>
      <c r="TM2493" s="121"/>
      <c r="TN2493" s="121"/>
      <c r="TO2493" s="121"/>
      <c r="TP2493" s="121"/>
      <c r="TQ2493" s="121"/>
      <c r="TR2493" s="121"/>
      <c r="TS2493" s="121"/>
      <c r="TT2493" s="121"/>
      <c r="TU2493" s="121"/>
      <c r="TV2493" s="121"/>
      <c r="TW2493" s="121"/>
      <c r="TX2493" s="121"/>
      <c r="TY2493" s="121"/>
      <c r="TZ2493" s="121"/>
      <c r="UA2493" s="121"/>
      <c r="UB2493" s="121"/>
      <c r="UC2493" s="121"/>
      <c r="UD2493" s="121"/>
      <c r="UE2493" s="121"/>
      <c r="UF2493" s="121"/>
      <c r="UG2493" s="121"/>
      <c r="UH2493" s="121"/>
      <c r="UI2493" s="121"/>
      <c r="UJ2493" s="121"/>
      <c r="UK2493" s="121"/>
      <c r="UL2493" s="121"/>
      <c r="UM2493" s="121"/>
      <c r="UN2493" s="121"/>
      <c r="UO2493" s="121"/>
      <c r="UP2493" s="121"/>
      <c r="UQ2493" s="121"/>
      <c r="UR2493" s="121"/>
      <c r="US2493" s="121"/>
      <c r="UT2493" s="121"/>
      <c r="UU2493" s="121"/>
      <c r="UV2493" s="121"/>
      <c r="UW2493" s="121"/>
      <c r="UX2493" s="121"/>
      <c r="UY2493" s="121"/>
      <c r="UZ2493" s="121"/>
      <c r="VA2493" s="121"/>
      <c r="VB2493" s="121"/>
      <c r="VC2493" s="121"/>
      <c r="VD2493" s="121"/>
      <c r="VE2493" s="121"/>
      <c r="VF2493" s="121"/>
      <c r="VG2493" s="121"/>
      <c r="VH2493" s="121"/>
      <c r="VI2493" s="121"/>
      <c r="VJ2493" s="121"/>
      <c r="VK2493" s="121"/>
      <c r="VL2493" s="121"/>
      <c r="VM2493" s="121"/>
      <c r="VN2493" s="121"/>
      <c r="VO2493" s="121"/>
      <c r="VP2493" s="121"/>
      <c r="VQ2493" s="121"/>
      <c r="VR2493" s="121"/>
      <c r="VS2493" s="121"/>
      <c r="VT2493" s="121"/>
      <c r="VU2493" s="121"/>
      <c r="VV2493" s="121"/>
      <c r="VW2493" s="121"/>
      <c r="VX2493" s="121"/>
      <c r="VY2493" s="121"/>
      <c r="VZ2493" s="121"/>
      <c r="WA2493" s="121"/>
      <c r="WB2493" s="121"/>
      <c r="WC2493" s="121"/>
      <c r="WD2493" s="121"/>
      <c r="WE2493" s="121"/>
      <c r="WF2493" s="121"/>
      <c r="WG2493" s="121"/>
      <c r="WH2493" s="121"/>
      <c r="WI2493" s="121"/>
      <c r="WJ2493" s="121"/>
      <c r="WK2493" s="121"/>
      <c r="WL2493" s="121"/>
      <c r="WM2493" s="121"/>
      <c r="WN2493" s="121"/>
      <c r="WO2493" s="121"/>
      <c r="WP2493" s="121"/>
      <c r="WQ2493" s="121"/>
      <c r="WR2493" s="121"/>
      <c r="WS2493" s="121"/>
      <c r="WT2493" s="121"/>
      <c r="WU2493" s="121"/>
      <c r="WV2493" s="121"/>
      <c r="WW2493" s="121"/>
      <c r="WX2493" s="121"/>
      <c r="WY2493" s="121"/>
      <c r="WZ2493" s="121"/>
      <c r="XA2493" s="121"/>
      <c r="XB2493" s="121"/>
      <c r="XC2493" s="121"/>
      <c r="XD2493" s="121"/>
      <c r="XE2493" s="121"/>
      <c r="XF2493" s="121"/>
      <c r="XG2493" s="121"/>
      <c r="XH2493" s="121"/>
      <c r="XI2493" s="121"/>
      <c r="XJ2493" s="121"/>
      <c r="XK2493" s="121"/>
      <c r="XL2493" s="121"/>
      <c r="XM2493" s="121"/>
      <c r="XN2493" s="121"/>
      <c r="XO2493" s="121"/>
      <c r="XP2493" s="121"/>
      <c r="XQ2493" s="121"/>
      <c r="XR2493" s="121"/>
      <c r="XS2493" s="121"/>
      <c r="XT2493" s="121"/>
      <c r="XU2493" s="121"/>
      <c r="XV2493" s="121"/>
      <c r="XW2493" s="121"/>
      <c r="XX2493" s="121"/>
      <c r="XY2493" s="121"/>
      <c r="XZ2493" s="121"/>
      <c r="YA2493" s="121"/>
      <c r="YB2493" s="121"/>
      <c r="YC2493" s="121"/>
      <c r="YD2493" s="121"/>
      <c r="YE2493" s="121"/>
      <c r="YF2493" s="121"/>
      <c r="YG2493" s="121"/>
      <c r="YH2493" s="121"/>
      <c r="YI2493" s="121"/>
      <c r="YJ2493" s="121"/>
      <c r="YK2493" s="121"/>
      <c r="YL2493" s="121"/>
      <c r="YM2493" s="121"/>
      <c r="YN2493" s="121"/>
      <c r="YO2493" s="121"/>
      <c r="YP2493" s="121"/>
      <c r="YQ2493" s="121"/>
      <c r="YR2493" s="121"/>
      <c r="YS2493" s="121"/>
      <c r="YT2493" s="121"/>
      <c r="YU2493" s="121"/>
      <c r="YV2493" s="121"/>
      <c r="YW2493" s="121"/>
      <c r="YX2493" s="121"/>
      <c r="YY2493" s="121"/>
      <c r="YZ2493" s="121"/>
      <c r="ZA2493" s="121"/>
      <c r="ZB2493" s="121"/>
      <c r="ZC2493" s="121"/>
      <c r="ZD2493" s="121"/>
      <c r="ZE2493" s="121"/>
      <c r="ZF2493" s="121"/>
      <c r="ZG2493" s="121"/>
      <c r="ZH2493" s="121"/>
      <c r="ZI2493" s="121"/>
      <c r="ZJ2493" s="121"/>
      <c r="ZK2493" s="121"/>
      <c r="ZL2493" s="121"/>
      <c r="ZM2493" s="121"/>
      <c r="ZN2493" s="121"/>
      <c r="ZO2493" s="121"/>
      <c r="ZP2493" s="121"/>
      <c r="ZQ2493" s="121"/>
      <c r="ZR2493" s="121"/>
      <c r="ZS2493" s="121"/>
      <c r="ZT2493" s="121"/>
      <c r="ZU2493" s="121"/>
      <c r="ZV2493" s="121"/>
      <c r="ZW2493" s="121"/>
      <c r="ZX2493" s="121"/>
      <c r="ZY2493" s="121"/>
      <c r="ZZ2493" s="121"/>
      <c r="AAA2493" s="121"/>
      <c r="AAB2493" s="121"/>
      <c r="AAC2493" s="121"/>
      <c r="AAD2493" s="121"/>
      <c r="AAE2493" s="121"/>
      <c r="AAF2493" s="121"/>
      <c r="AAG2493" s="121"/>
      <c r="AAH2493" s="121"/>
      <c r="AAI2493" s="121"/>
      <c r="AAJ2493" s="121"/>
      <c r="AAK2493" s="121"/>
      <c r="AAL2493" s="121"/>
      <c r="AAM2493" s="121"/>
      <c r="AAN2493" s="121"/>
      <c r="AAO2493" s="121"/>
      <c r="AAP2493" s="121"/>
      <c r="AAQ2493" s="121"/>
      <c r="AAR2493" s="121"/>
      <c r="AAS2493" s="121"/>
      <c r="AAT2493" s="121"/>
      <c r="AAU2493" s="121"/>
      <c r="AAV2493" s="121"/>
      <c r="AAW2493" s="121"/>
      <c r="AAX2493" s="121"/>
      <c r="AAY2493" s="121"/>
      <c r="AAZ2493" s="121"/>
      <c r="ABA2493" s="121"/>
      <c r="ABB2493" s="121"/>
      <c r="ABC2493" s="121"/>
      <c r="ABD2493" s="121"/>
      <c r="ABE2493" s="121"/>
      <c r="ABF2493" s="121"/>
      <c r="ABG2493" s="121"/>
      <c r="ABH2493" s="121"/>
      <c r="ABI2493" s="121"/>
      <c r="ABJ2493" s="121"/>
      <c r="ABK2493" s="121"/>
      <c r="ABL2493" s="121"/>
      <c r="ABM2493" s="121"/>
      <c r="ABN2493" s="121"/>
      <c r="ABO2493" s="121"/>
      <c r="ABP2493" s="121"/>
      <c r="ABQ2493" s="121"/>
      <c r="ABR2493" s="121"/>
      <c r="ABS2493" s="121"/>
      <c r="ABT2493" s="121"/>
      <c r="ABU2493" s="121"/>
      <c r="ABV2493" s="121"/>
      <c r="ABW2493" s="121"/>
      <c r="ABX2493" s="121"/>
      <c r="ABY2493" s="121"/>
      <c r="ABZ2493" s="121"/>
      <c r="ACA2493" s="121"/>
      <c r="ACB2493" s="121"/>
      <c r="ACC2493" s="121"/>
      <c r="ACD2493" s="121"/>
      <c r="ACE2493" s="121"/>
      <c r="ACF2493" s="121"/>
      <c r="ACG2493" s="121"/>
      <c r="ACH2493" s="121"/>
      <c r="ACI2493" s="121"/>
      <c r="ACJ2493" s="121"/>
      <c r="ACK2493" s="121"/>
      <c r="ACL2493" s="121"/>
      <c r="ACM2493" s="121"/>
      <c r="ACN2493" s="121"/>
      <c r="ACO2493" s="121"/>
      <c r="ACP2493" s="121"/>
      <c r="ACQ2493" s="121"/>
      <c r="ACR2493" s="121"/>
      <c r="ACS2493" s="121"/>
      <c r="ACT2493" s="121"/>
      <c r="ACU2493" s="121"/>
      <c r="ACV2493" s="121"/>
      <c r="ACW2493" s="121"/>
      <c r="ACX2493" s="121"/>
      <c r="ACY2493" s="121"/>
      <c r="ACZ2493" s="121"/>
      <c r="ADA2493" s="121"/>
      <c r="ADB2493" s="121"/>
      <c r="ADC2493" s="121"/>
      <c r="ADD2493" s="121"/>
      <c r="ADE2493" s="121"/>
      <c r="ADF2493" s="121"/>
      <c r="ADG2493" s="121"/>
      <c r="ADH2493" s="121"/>
      <c r="ADI2493" s="121"/>
      <c r="ADJ2493" s="121"/>
      <c r="ADK2493" s="121"/>
      <c r="ADL2493" s="121"/>
      <c r="ADM2493" s="121"/>
      <c r="ADN2493" s="121"/>
      <c r="ADO2493" s="121"/>
      <c r="ADP2493" s="121"/>
      <c r="ADQ2493" s="121"/>
      <c r="ADR2493" s="121"/>
      <c r="ADS2493" s="121"/>
      <c r="ADT2493" s="121"/>
      <c r="ADU2493" s="121"/>
      <c r="ADV2493" s="121"/>
      <c r="ADW2493" s="121"/>
      <c r="ADX2493" s="121"/>
      <c r="ADY2493" s="121"/>
      <c r="ADZ2493" s="121"/>
      <c r="AEA2493" s="121"/>
      <c r="AEB2493" s="121"/>
      <c r="AEC2493" s="121"/>
      <c r="AED2493" s="121"/>
      <c r="AEE2493" s="121"/>
      <c r="AEF2493" s="121"/>
      <c r="AEG2493" s="121"/>
      <c r="AEH2493" s="121"/>
      <c r="AEI2493" s="121"/>
      <c r="AEJ2493" s="121"/>
      <c r="AEK2493" s="121"/>
      <c r="AEL2493" s="121"/>
      <c r="AEM2493" s="121"/>
      <c r="AEN2493" s="121"/>
      <c r="AEO2493" s="121"/>
      <c r="AEP2493" s="121"/>
      <c r="AEQ2493" s="121"/>
      <c r="AER2493" s="121"/>
      <c r="AES2493" s="121"/>
      <c r="AET2493" s="121"/>
      <c r="AEU2493" s="121"/>
      <c r="AEV2493" s="121"/>
      <c r="AEW2493" s="121"/>
      <c r="AEX2493" s="121"/>
      <c r="AEY2493" s="121"/>
      <c r="AEZ2493" s="121"/>
      <c r="AFA2493" s="121"/>
      <c r="AFB2493" s="121"/>
      <c r="AFC2493" s="121"/>
      <c r="AFD2493" s="121"/>
      <c r="AFE2493" s="121"/>
      <c r="AFF2493" s="121"/>
      <c r="AFG2493" s="121"/>
      <c r="AFH2493" s="121"/>
      <c r="AFI2493" s="121"/>
      <c r="AFJ2493" s="121"/>
      <c r="AFK2493" s="121"/>
      <c r="AFL2493" s="121"/>
      <c r="AFM2493" s="121"/>
      <c r="AFN2493" s="121"/>
      <c r="AFO2493" s="121"/>
      <c r="AFP2493" s="121"/>
      <c r="AFQ2493" s="121"/>
      <c r="AFR2493" s="121"/>
      <c r="AFS2493" s="121"/>
      <c r="AFT2493" s="121"/>
      <c r="AFU2493" s="121"/>
      <c r="AFV2493" s="121"/>
      <c r="AFW2493" s="121"/>
      <c r="AFX2493" s="121"/>
      <c r="AFY2493" s="121"/>
      <c r="AFZ2493" s="121"/>
      <c r="AGA2493" s="121"/>
      <c r="AGB2493" s="121"/>
      <c r="AGC2493" s="121"/>
      <c r="AGD2493" s="121"/>
      <c r="AGE2493" s="121"/>
      <c r="AGF2493" s="121"/>
      <c r="AGG2493" s="121"/>
      <c r="AGH2493" s="121"/>
      <c r="AGI2493" s="121"/>
      <c r="AGJ2493" s="121"/>
      <c r="AGK2493" s="121"/>
      <c r="AGL2493" s="121"/>
      <c r="AGM2493" s="121"/>
      <c r="AGN2493" s="121"/>
      <c r="AGO2493" s="121"/>
      <c r="AGP2493" s="121"/>
      <c r="AGQ2493" s="121"/>
      <c r="AGR2493" s="121"/>
      <c r="AGS2493" s="121"/>
      <c r="AGT2493" s="121"/>
      <c r="AGU2493" s="121"/>
      <c r="AGV2493" s="121"/>
      <c r="AGW2493" s="121"/>
      <c r="AGX2493" s="121"/>
      <c r="AGY2493" s="121"/>
      <c r="AGZ2493" s="121"/>
      <c r="AHA2493" s="121"/>
      <c r="AHB2493" s="121"/>
      <c r="AHC2493" s="121"/>
      <c r="AHD2493" s="121"/>
      <c r="AHE2493" s="121"/>
      <c r="AHF2493" s="121"/>
      <c r="AHG2493" s="121"/>
      <c r="AHH2493" s="121"/>
      <c r="AHI2493" s="121"/>
      <c r="AHJ2493" s="121"/>
      <c r="AHK2493" s="121"/>
      <c r="AHL2493" s="121"/>
      <c r="AHM2493" s="121"/>
      <c r="AHN2493" s="121"/>
      <c r="AHO2493" s="121"/>
      <c r="AHP2493" s="121"/>
      <c r="AHQ2493" s="121"/>
      <c r="AHR2493" s="121"/>
      <c r="AHS2493" s="121"/>
      <c r="AHT2493" s="121"/>
      <c r="AHU2493" s="121"/>
      <c r="AHV2493" s="121"/>
      <c r="AHW2493" s="121"/>
      <c r="AHX2493" s="121"/>
      <c r="AHY2493" s="121"/>
      <c r="AHZ2493" s="121"/>
      <c r="AIA2493" s="121"/>
      <c r="AIB2493" s="121"/>
      <c r="AIC2493" s="121"/>
      <c r="AID2493" s="121"/>
      <c r="AIE2493" s="121"/>
      <c r="AIF2493" s="121"/>
      <c r="AIG2493" s="121"/>
      <c r="AIH2493" s="121"/>
      <c r="AII2493" s="121"/>
      <c r="AIJ2493" s="121"/>
      <c r="AIK2493" s="121"/>
      <c r="AIL2493" s="121"/>
      <c r="AIM2493" s="121"/>
      <c r="AIN2493" s="121"/>
      <c r="AIO2493" s="121"/>
      <c r="AIP2493" s="121"/>
      <c r="AIQ2493" s="121"/>
      <c r="AIR2493" s="121"/>
      <c r="AIS2493" s="121"/>
      <c r="AIT2493" s="121"/>
      <c r="AIU2493" s="121"/>
      <c r="AIV2493" s="121"/>
      <c r="AIW2493" s="121"/>
      <c r="AIX2493" s="121"/>
      <c r="AIY2493" s="121"/>
      <c r="AIZ2493" s="121"/>
      <c r="AJA2493" s="121"/>
      <c r="AJB2493" s="121"/>
      <c r="AJC2493" s="121"/>
      <c r="AJD2493" s="121"/>
      <c r="AJE2493" s="121"/>
      <c r="AJF2493" s="121"/>
      <c r="AJG2493" s="121"/>
      <c r="AJH2493" s="121"/>
      <c r="AJI2493" s="121"/>
      <c r="AJJ2493" s="121"/>
      <c r="AJK2493" s="121"/>
      <c r="AJL2493" s="121"/>
      <c r="AJM2493" s="121"/>
      <c r="AJN2493" s="121"/>
      <c r="AJO2493" s="121"/>
      <c r="AJP2493" s="121"/>
      <c r="AJQ2493" s="121"/>
      <c r="AJR2493" s="121"/>
      <c r="AJS2493" s="121"/>
      <c r="AJT2493" s="121"/>
      <c r="AJU2493" s="121"/>
      <c r="AJV2493" s="121"/>
      <c r="AJW2493" s="121"/>
      <c r="AJX2493" s="121"/>
      <c r="AJY2493" s="121"/>
      <c r="AJZ2493" s="121"/>
      <c r="AKA2493" s="121"/>
      <c r="AKB2493" s="121"/>
      <c r="AKC2493" s="121"/>
      <c r="AKD2493" s="121"/>
      <c r="AKE2493" s="121"/>
      <c r="AKF2493" s="121"/>
      <c r="AKG2493" s="121"/>
      <c r="AKH2493" s="121"/>
      <c r="AKI2493" s="121"/>
      <c r="AKJ2493" s="121"/>
      <c r="AKK2493" s="121"/>
      <c r="AKL2493" s="121"/>
      <c r="AKM2493" s="121"/>
      <c r="AKN2493" s="121"/>
      <c r="AKO2493" s="121"/>
      <c r="AKP2493" s="121"/>
      <c r="AKQ2493" s="121"/>
      <c r="AKR2493" s="121"/>
      <c r="AKS2493" s="121"/>
      <c r="AKT2493" s="121"/>
      <c r="AKU2493" s="121"/>
      <c r="AKV2493" s="121"/>
      <c r="AKW2493" s="121"/>
      <c r="AKX2493" s="121"/>
      <c r="AKY2493" s="121"/>
      <c r="AKZ2493" s="121"/>
      <c r="ALA2493" s="121"/>
      <c r="ALB2493" s="121"/>
      <c r="ALC2493" s="121"/>
      <c r="ALD2493" s="121"/>
      <c r="ALE2493" s="121"/>
      <c r="ALF2493" s="121"/>
      <c r="ALG2493" s="121"/>
      <c r="ALH2493" s="121"/>
      <c r="ALI2493" s="121"/>
      <c r="ALJ2493" s="121"/>
      <c r="ALK2493" s="121"/>
      <c r="ALL2493" s="121"/>
      <c r="ALM2493" s="121"/>
      <c r="ALN2493" s="121"/>
      <c r="ALO2493" s="121"/>
      <c r="ALP2493" s="121"/>
      <c r="ALQ2493" s="121"/>
      <c r="ALR2493" s="121"/>
      <c r="ALS2493" s="121"/>
      <c r="ALT2493" s="121"/>
      <c r="ALU2493" s="121"/>
      <c r="ALV2493" s="121"/>
      <c r="ALW2493" s="121"/>
      <c r="ALX2493" s="121"/>
      <c r="ALY2493" s="121"/>
      <c r="ALZ2493" s="121"/>
      <c r="AMA2493" s="121"/>
      <c r="AMB2493" s="121"/>
      <c r="AMC2493" s="121"/>
      <c r="AMD2493" s="121"/>
      <c r="AME2493" s="121"/>
      <c r="AMF2493" s="121"/>
      <c r="AMG2493" s="121"/>
      <c r="AMH2493" s="121"/>
      <c r="AMI2493" s="121"/>
      <c r="AMJ2493" s="121"/>
      <c r="AMK2493" s="121"/>
    </row>
    <row r="2494" spans="1:1025" s="108" customFormat="1">
      <c r="A2494" s="15">
        <v>2491</v>
      </c>
      <c r="B2494" s="16" t="s">
        <v>40</v>
      </c>
      <c r="C2494" s="274" t="s">
        <v>6089</v>
      </c>
      <c r="D2494" s="16" t="s">
        <v>6212</v>
      </c>
      <c r="E2494" s="16" t="s">
        <v>6224</v>
      </c>
      <c r="F2494" s="16" t="s">
        <v>938</v>
      </c>
      <c r="G2494" s="16" t="s">
        <v>1031</v>
      </c>
      <c r="H2494" s="16" t="s">
        <v>6225</v>
      </c>
      <c r="I2494" s="16" t="s">
        <v>6226</v>
      </c>
      <c r="J2494" s="16" t="s">
        <v>2247</v>
      </c>
      <c r="K2494" s="16" t="s">
        <v>6227</v>
      </c>
      <c r="L2494" s="16" t="s">
        <v>6228</v>
      </c>
      <c r="M2494" s="55"/>
      <c r="N2494" s="121"/>
      <c r="O2494" s="121"/>
      <c r="P2494" s="121"/>
      <c r="Q2494" s="121"/>
      <c r="R2494" s="121"/>
      <c r="S2494" s="121"/>
      <c r="T2494" s="121"/>
      <c r="U2494" s="121"/>
      <c r="V2494" s="121"/>
      <c r="W2494" s="121"/>
      <c r="X2494" s="121"/>
      <c r="Y2494" s="121"/>
      <c r="Z2494" s="121"/>
      <c r="AA2494" s="121"/>
      <c r="AB2494" s="121"/>
      <c r="AC2494" s="121"/>
      <c r="AD2494" s="121"/>
      <c r="AE2494" s="121"/>
      <c r="AF2494" s="121"/>
      <c r="AG2494" s="121"/>
      <c r="AH2494" s="121"/>
      <c r="AI2494" s="121"/>
      <c r="AJ2494" s="121"/>
      <c r="AK2494" s="121"/>
      <c r="AL2494" s="121"/>
      <c r="AM2494" s="121"/>
      <c r="AN2494" s="121"/>
      <c r="AO2494" s="121"/>
      <c r="AP2494" s="121"/>
      <c r="AQ2494" s="121"/>
      <c r="AR2494" s="121"/>
      <c r="AS2494" s="121"/>
      <c r="AT2494" s="121"/>
      <c r="AU2494" s="121"/>
      <c r="AV2494" s="121"/>
      <c r="AW2494" s="121"/>
      <c r="AX2494" s="121"/>
      <c r="AY2494" s="121"/>
      <c r="AZ2494" s="121"/>
      <c r="BA2494" s="121"/>
      <c r="BB2494" s="121"/>
      <c r="BC2494" s="121"/>
      <c r="BD2494" s="121"/>
      <c r="BE2494" s="121"/>
      <c r="BF2494" s="121"/>
      <c r="BG2494" s="121"/>
      <c r="BH2494" s="121"/>
      <c r="BI2494" s="121"/>
      <c r="BJ2494" s="121"/>
      <c r="BK2494" s="121"/>
      <c r="BL2494" s="121"/>
      <c r="BM2494" s="121"/>
      <c r="BN2494" s="121"/>
      <c r="BO2494" s="121"/>
      <c r="BP2494" s="121"/>
      <c r="BQ2494" s="121"/>
      <c r="BR2494" s="121"/>
      <c r="BS2494" s="121"/>
      <c r="BT2494" s="121"/>
      <c r="BU2494" s="121"/>
      <c r="BV2494" s="121"/>
      <c r="BW2494" s="121"/>
      <c r="BX2494" s="121"/>
      <c r="BY2494" s="121"/>
      <c r="BZ2494" s="121"/>
      <c r="CA2494" s="121"/>
      <c r="CB2494" s="121"/>
      <c r="CC2494" s="121"/>
      <c r="CD2494" s="121"/>
      <c r="CE2494" s="121"/>
      <c r="CF2494" s="121"/>
      <c r="CG2494" s="121"/>
      <c r="CH2494" s="121"/>
      <c r="CI2494" s="121"/>
      <c r="CJ2494" s="121"/>
      <c r="CK2494" s="121"/>
      <c r="CL2494" s="121"/>
      <c r="CM2494" s="121"/>
      <c r="CN2494" s="121"/>
      <c r="CO2494" s="121"/>
      <c r="CP2494" s="121"/>
      <c r="CQ2494" s="121"/>
      <c r="CR2494" s="121"/>
      <c r="CS2494" s="121"/>
      <c r="CT2494" s="121"/>
      <c r="CU2494" s="121"/>
      <c r="CV2494" s="121"/>
      <c r="CW2494" s="121"/>
      <c r="CX2494" s="121"/>
      <c r="CY2494" s="121"/>
      <c r="CZ2494" s="121"/>
      <c r="DA2494" s="121"/>
      <c r="DB2494" s="121"/>
      <c r="DC2494" s="121"/>
      <c r="DD2494" s="121"/>
      <c r="DE2494" s="121"/>
      <c r="DF2494" s="121"/>
      <c r="DG2494" s="121"/>
      <c r="DH2494" s="121"/>
      <c r="DI2494" s="121"/>
      <c r="DJ2494" s="121"/>
      <c r="DK2494" s="121"/>
      <c r="DL2494" s="121"/>
      <c r="DM2494" s="121"/>
      <c r="DN2494" s="121"/>
      <c r="DO2494" s="121"/>
      <c r="DP2494" s="121"/>
      <c r="DQ2494" s="121"/>
      <c r="DR2494" s="121"/>
      <c r="DS2494" s="121"/>
      <c r="DT2494" s="121"/>
      <c r="DU2494" s="121"/>
      <c r="DV2494" s="121"/>
      <c r="DW2494" s="121"/>
      <c r="DX2494" s="121"/>
      <c r="DY2494" s="121"/>
      <c r="DZ2494" s="121"/>
      <c r="EA2494" s="121"/>
      <c r="EB2494" s="121"/>
      <c r="EC2494" s="121"/>
      <c r="ED2494" s="121"/>
      <c r="EE2494" s="121"/>
      <c r="EF2494" s="121"/>
      <c r="EG2494" s="121"/>
      <c r="EH2494" s="121"/>
      <c r="EI2494" s="121"/>
      <c r="EJ2494" s="121"/>
      <c r="EK2494" s="121"/>
      <c r="EL2494" s="121"/>
      <c r="EM2494" s="121"/>
      <c r="EN2494" s="121"/>
      <c r="EO2494" s="121"/>
      <c r="EP2494" s="121"/>
      <c r="EQ2494" s="121"/>
      <c r="ER2494" s="121"/>
      <c r="ES2494" s="121"/>
      <c r="ET2494" s="121"/>
      <c r="EU2494" s="121"/>
      <c r="EV2494" s="121"/>
      <c r="EW2494" s="121"/>
      <c r="EX2494" s="121"/>
      <c r="EY2494" s="121"/>
      <c r="EZ2494" s="121"/>
      <c r="FA2494" s="121"/>
      <c r="FB2494" s="121"/>
      <c r="FC2494" s="121"/>
      <c r="FD2494" s="121"/>
      <c r="FE2494" s="121"/>
      <c r="FF2494" s="121"/>
      <c r="FG2494" s="121"/>
      <c r="FH2494" s="121"/>
      <c r="FI2494" s="121"/>
      <c r="FJ2494" s="121"/>
      <c r="FK2494" s="121"/>
      <c r="FL2494" s="121"/>
      <c r="FM2494" s="121"/>
      <c r="FN2494" s="121"/>
      <c r="FO2494" s="121"/>
      <c r="FP2494" s="121"/>
      <c r="FQ2494" s="121"/>
      <c r="FR2494" s="121"/>
      <c r="FS2494" s="121"/>
      <c r="FT2494" s="121"/>
      <c r="FU2494" s="121"/>
      <c r="FV2494" s="121"/>
      <c r="FW2494" s="121"/>
      <c r="FX2494" s="121"/>
      <c r="FY2494" s="121"/>
      <c r="FZ2494" s="121"/>
      <c r="GA2494" s="121"/>
      <c r="GB2494" s="121"/>
      <c r="GC2494" s="121"/>
      <c r="GD2494" s="121"/>
      <c r="GE2494" s="121"/>
      <c r="GF2494" s="121"/>
      <c r="GG2494" s="121"/>
      <c r="GH2494" s="121"/>
      <c r="GI2494" s="121"/>
      <c r="GJ2494" s="121"/>
      <c r="GK2494" s="121"/>
      <c r="GL2494" s="121"/>
      <c r="GM2494" s="121"/>
      <c r="GN2494" s="121"/>
      <c r="GO2494" s="121"/>
      <c r="GP2494" s="121"/>
      <c r="GQ2494" s="121"/>
      <c r="GR2494" s="121"/>
      <c r="GS2494" s="121"/>
      <c r="GT2494" s="121"/>
      <c r="GU2494" s="121"/>
      <c r="GV2494" s="121"/>
      <c r="GW2494" s="121"/>
      <c r="GX2494" s="121"/>
      <c r="GY2494" s="121"/>
      <c r="GZ2494" s="121"/>
      <c r="HA2494" s="121"/>
      <c r="HB2494" s="121"/>
      <c r="HC2494" s="121"/>
      <c r="HD2494" s="121"/>
      <c r="HE2494" s="121"/>
      <c r="HF2494" s="121"/>
      <c r="HG2494" s="121"/>
      <c r="HH2494" s="121"/>
      <c r="HI2494" s="121"/>
      <c r="HJ2494" s="121"/>
      <c r="HK2494" s="121"/>
      <c r="HL2494" s="121"/>
      <c r="HM2494" s="121"/>
      <c r="HN2494" s="121"/>
      <c r="HO2494" s="121"/>
      <c r="HP2494" s="121"/>
      <c r="HQ2494" s="121"/>
      <c r="HR2494" s="121"/>
      <c r="HS2494" s="121"/>
      <c r="HT2494" s="121"/>
      <c r="HU2494" s="121"/>
      <c r="HV2494" s="121"/>
      <c r="HW2494" s="121"/>
      <c r="HX2494" s="121"/>
      <c r="HY2494" s="121"/>
      <c r="HZ2494" s="121"/>
      <c r="IA2494" s="121"/>
      <c r="IB2494" s="121"/>
      <c r="IC2494" s="121"/>
      <c r="ID2494" s="121"/>
      <c r="IE2494" s="121"/>
      <c r="IF2494" s="121"/>
      <c r="IG2494" s="121"/>
      <c r="IH2494" s="121"/>
      <c r="II2494" s="121"/>
      <c r="IJ2494" s="121"/>
      <c r="IK2494" s="121"/>
      <c r="IL2494" s="121"/>
      <c r="IM2494" s="121"/>
      <c r="IN2494" s="121"/>
      <c r="IO2494" s="121"/>
      <c r="IP2494" s="121"/>
      <c r="IQ2494" s="121"/>
      <c r="IR2494" s="121"/>
      <c r="IS2494" s="121"/>
      <c r="IT2494" s="121"/>
      <c r="IU2494" s="121"/>
      <c r="IV2494" s="121"/>
      <c r="IW2494" s="121"/>
      <c r="IX2494" s="121"/>
      <c r="IY2494" s="121"/>
      <c r="IZ2494" s="121"/>
      <c r="JA2494" s="121"/>
      <c r="JB2494" s="121"/>
      <c r="JC2494" s="121"/>
      <c r="JD2494" s="121"/>
      <c r="JE2494" s="121"/>
      <c r="JF2494" s="121"/>
      <c r="JG2494" s="121"/>
      <c r="JH2494" s="121"/>
      <c r="JI2494" s="121"/>
      <c r="JJ2494" s="121"/>
      <c r="JK2494" s="121"/>
      <c r="JL2494" s="121"/>
      <c r="JM2494" s="121"/>
      <c r="JN2494" s="121"/>
      <c r="JO2494" s="121"/>
      <c r="JP2494" s="121"/>
      <c r="JQ2494" s="121"/>
      <c r="JR2494" s="121"/>
      <c r="JS2494" s="121"/>
      <c r="JT2494" s="121"/>
      <c r="JU2494" s="121"/>
      <c r="JV2494" s="121"/>
      <c r="JW2494" s="121"/>
      <c r="JX2494" s="121"/>
      <c r="JY2494" s="121"/>
      <c r="JZ2494" s="121"/>
      <c r="KA2494" s="121"/>
      <c r="KB2494" s="121"/>
      <c r="KC2494" s="121"/>
      <c r="KD2494" s="121"/>
      <c r="KE2494" s="121"/>
      <c r="KF2494" s="121"/>
      <c r="KG2494" s="121"/>
      <c r="KH2494" s="121"/>
      <c r="KI2494" s="121"/>
      <c r="KJ2494" s="121"/>
      <c r="KK2494" s="121"/>
      <c r="KL2494" s="121"/>
      <c r="KM2494" s="121"/>
      <c r="KN2494" s="121"/>
      <c r="KO2494" s="121"/>
      <c r="KP2494" s="121"/>
      <c r="KQ2494" s="121"/>
      <c r="KR2494" s="121"/>
      <c r="KS2494" s="121"/>
      <c r="KT2494" s="121"/>
      <c r="KU2494" s="121"/>
      <c r="KV2494" s="121"/>
      <c r="KW2494" s="121"/>
      <c r="KX2494" s="121"/>
      <c r="KY2494" s="121"/>
      <c r="KZ2494" s="121"/>
      <c r="LA2494" s="121"/>
      <c r="LB2494" s="121"/>
      <c r="LC2494" s="121"/>
      <c r="LD2494" s="121"/>
      <c r="LE2494" s="121"/>
      <c r="LF2494" s="121"/>
      <c r="LG2494" s="121"/>
      <c r="LH2494" s="121"/>
      <c r="LI2494" s="121"/>
      <c r="LJ2494" s="121"/>
      <c r="LK2494" s="121"/>
      <c r="LL2494" s="121"/>
      <c r="LM2494" s="121"/>
      <c r="LN2494" s="121"/>
      <c r="LO2494" s="121"/>
      <c r="LP2494" s="121"/>
      <c r="LQ2494" s="121"/>
      <c r="LR2494" s="121"/>
      <c r="LS2494" s="121"/>
      <c r="LT2494" s="121"/>
      <c r="LU2494" s="121"/>
      <c r="LV2494" s="121"/>
      <c r="LW2494" s="121"/>
      <c r="LX2494" s="121"/>
      <c r="LY2494" s="121"/>
      <c r="LZ2494" s="121"/>
      <c r="MA2494" s="121"/>
      <c r="MB2494" s="121"/>
      <c r="MC2494" s="121"/>
      <c r="MD2494" s="121"/>
      <c r="ME2494" s="121"/>
      <c r="MF2494" s="121"/>
      <c r="MG2494" s="121"/>
      <c r="MH2494" s="121"/>
      <c r="MI2494" s="121"/>
      <c r="MJ2494" s="121"/>
      <c r="MK2494" s="121"/>
      <c r="ML2494" s="121"/>
      <c r="MM2494" s="121"/>
      <c r="MN2494" s="121"/>
      <c r="MO2494" s="121"/>
      <c r="MP2494" s="121"/>
      <c r="MQ2494" s="121"/>
      <c r="MR2494" s="121"/>
      <c r="MS2494" s="121"/>
      <c r="MT2494" s="121"/>
      <c r="MU2494" s="121"/>
      <c r="MV2494" s="121"/>
      <c r="MW2494" s="121"/>
      <c r="MX2494" s="121"/>
      <c r="MY2494" s="121"/>
      <c r="MZ2494" s="121"/>
      <c r="NA2494" s="121"/>
      <c r="NB2494" s="121"/>
      <c r="NC2494" s="121"/>
      <c r="ND2494" s="121"/>
      <c r="NE2494" s="121"/>
      <c r="NF2494" s="121"/>
      <c r="NG2494" s="121"/>
      <c r="NH2494" s="121"/>
      <c r="NI2494" s="121"/>
      <c r="NJ2494" s="121"/>
      <c r="NK2494" s="121"/>
      <c r="NL2494" s="121"/>
      <c r="NM2494" s="121"/>
      <c r="NN2494" s="121"/>
      <c r="NO2494" s="121"/>
      <c r="NP2494" s="121"/>
      <c r="NQ2494" s="121"/>
      <c r="NR2494" s="121"/>
      <c r="NS2494" s="121"/>
      <c r="NT2494" s="121"/>
      <c r="NU2494" s="121"/>
      <c r="NV2494" s="121"/>
      <c r="NW2494" s="121"/>
      <c r="NX2494" s="121"/>
      <c r="NY2494" s="121"/>
      <c r="NZ2494" s="121"/>
      <c r="OA2494" s="121"/>
      <c r="OB2494" s="121"/>
      <c r="OC2494" s="121"/>
      <c r="OD2494" s="121"/>
      <c r="OE2494" s="121"/>
      <c r="OF2494" s="121"/>
      <c r="OG2494" s="121"/>
      <c r="OH2494" s="121"/>
      <c r="OI2494" s="121"/>
      <c r="OJ2494" s="121"/>
      <c r="OK2494" s="121"/>
      <c r="OL2494" s="121"/>
      <c r="OM2494" s="121"/>
      <c r="ON2494" s="121"/>
      <c r="OO2494" s="121"/>
      <c r="OP2494" s="121"/>
      <c r="OQ2494" s="121"/>
      <c r="OR2494" s="121"/>
      <c r="OS2494" s="121"/>
      <c r="OT2494" s="121"/>
      <c r="OU2494" s="121"/>
      <c r="OV2494" s="121"/>
      <c r="OW2494" s="121"/>
      <c r="OX2494" s="121"/>
      <c r="OY2494" s="121"/>
      <c r="OZ2494" s="121"/>
      <c r="PA2494" s="121"/>
      <c r="PB2494" s="121"/>
      <c r="PC2494" s="121"/>
      <c r="PD2494" s="121"/>
      <c r="PE2494" s="121"/>
      <c r="PF2494" s="121"/>
      <c r="PG2494" s="121"/>
      <c r="PH2494" s="121"/>
      <c r="PI2494" s="121"/>
      <c r="PJ2494" s="121"/>
      <c r="PK2494" s="121"/>
      <c r="PL2494" s="121"/>
      <c r="PM2494" s="121"/>
      <c r="PN2494" s="121"/>
      <c r="PO2494" s="121"/>
      <c r="PP2494" s="121"/>
      <c r="PQ2494" s="121"/>
      <c r="PR2494" s="121"/>
      <c r="PS2494" s="121"/>
      <c r="PT2494" s="121"/>
      <c r="PU2494" s="121"/>
      <c r="PV2494" s="121"/>
      <c r="PW2494" s="121"/>
      <c r="PX2494" s="121"/>
      <c r="PY2494" s="121"/>
      <c r="PZ2494" s="121"/>
      <c r="QA2494" s="121"/>
      <c r="QB2494" s="121"/>
      <c r="QC2494" s="121"/>
      <c r="QD2494" s="121"/>
      <c r="QE2494" s="121"/>
      <c r="QF2494" s="121"/>
      <c r="QG2494" s="121"/>
      <c r="QH2494" s="121"/>
      <c r="QI2494" s="121"/>
      <c r="QJ2494" s="121"/>
      <c r="QK2494" s="121"/>
      <c r="QL2494" s="121"/>
      <c r="QM2494" s="121"/>
      <c r="QN2494" s="121"/>
      <c r="QO2494" s="121"/>
      <c r="QP2494" s="121"/>
      <c r="QQ2494" s="121"/>
      <c r="QR2494" s="121"/>
      <c r="QS2494" s="121"/>
      <c r="QT2494" s="121"/>
      <c r="QU2494" s="121"/>
      <c r="QV2494" s="121"/>
      <c r="QW2494" s="121"/>
      <c r="QX2494" s="121"/>
      <c r="QY2494" s="121"/>
      <c r="QZ2494" s="121"/>
      <c r="RA2494" s="121"/>
      <c r="RB2494" s="121"/>
      <c r="RC2494" s="121"/>
      <c r="RD2494" s="121"/>
      <c r="RE2494" s="121"/>
      <c r="RF2494" s="121"/>
      <c r="RG2494" s="121"/>
      <c r="RH2494" s="121"/>
      <c r="RI2494" s="121"/>
      <c r="RJ2494" s="121"/>
      <c r="RK2494" s="121"/>
      <c r="RL2494" s="121"/>
      <c r="RM2494" s="121"/>
      <c r="RN2494" s="121"/>
      <c r="RO2494" s="121"/>
      <c r="RP2494" s="121"/>
      <c r="RQ2494" s="121"/>
      <c r="RR2494" s="121"/>
      <c r="RS2494" s="121"/>
      <c r="RT2494" s="121"/>
      <c r="RU2494" s="121"/>
      <c r="RV2494" s="121"/>
      <c r="RW2494" s="121"/>
      <c r="RX2494" s="121"/>
      <c r="RY2494" s="121"/>
      <c r="RZ2494" s="121"/>
      <c r="SA2494" s="121"/>
      <c r="SB2494" s="121"/>
      <c r="SC2494" s="121"/>
      <c r="SD2494" s="121"/>
      <c r="SE2494" s="121"/>
      <c r="SF2494" s="121"/>
      <c r="SG2494" s="121"/>
      <c r="SH2494" s="121"/>
      <c r="SI2494" s="121"/>
      <c r="SJ2494" s="121"/>
      <c r="SK2494" s="121"/>
      <c r="SL2494" s="121"/>
      <c r="SM2494" s="121"/>
      <c r="SN2494" s="121"/>
      <c r="SO2494" s="121"/>
      <c r="SP2494" s="121"/>
      <c r="SQ2494" s="121"/>
      <c r="SR2494" s="121"/>
      <c r="SS2494" s="121"/>
      <c r="ST2494" s="121"/>
      <c r="SU2494" s="121"/>
      <c r="SV2494" s="121"/>
      <c r="SW2494" s="121"/>
      <c r="SX2494" s="121"/>
      <c r="SY2494" s="121"/>
      <c r="SZ2494" s="121"/>
      <c r="TA2494" s="121"/>
      <c r="TB2494" s="121"/>
      <c r="TC2494" s="121"/>
      <c r="TD2494" s="121"/>
      <c r="TE2494" s="121"/>
      <c r="TF2494" s="121"/>
      <c r="TG2494" s="121"/>
      <c r="TH2494" s="121"/>
      <c r="TI2494" s="121"/>
      <c r="TJ2494" s="121"/>
      <c r="TK2494" s="121"/>
      <c r="TL2494" s="121"/>
      <c r="TM2494" s="121"/>
      <c r="TN2494" s="121"/>
      <c r="TO2494" s="121"/>
      <c r="TP2494" s="121"/>
      <c r="TQ2494" s="121"/>
      <c r="TR2494" s="121"/>
      <c r="TS2494" s="121"/>
      <c r="TT2494" s="121"/>
      <c r="TU2494" s="121"/>
      <c r="TV2494" s="121"/>
      <c r="TW2494" s="121"/>
      <c r="TX2494" s="121"/>
      <c r="TY2494" s="121"/>
      <c r="TZ2494" s="121"/>
      <c r="UA2494" s="121"/>
      <c r="UB2494" s="121"/>
      <c r="UC2494" s="121"/>
      <c r="UD2494" s="121"/>
      <c r="UE2494" s="121"/>
      <c r="UF2494" s="121"/>
      <c r="UG2494" s="121"/>
      <c r="UH2494" s="121"/>
      <c r="UI2494" s="121"/>
      <c r="UJ2494" s="121"/>
      <c r="UK2494" s="121"/>
      <c r="UL2494" s="121"/>
      <c r="UM2494" s="121"/>
      <c r="UN2494" s="121"/>
      <c r="UO2494" s="121"/>
      <c r="UP2494" s="121"/>
      <c r="UQ2494" s="121"/>
      <c r="UR2494" s="121"/>
      <c r="US2494" s="121"/>
      <c r="UT2494" s="121"/>
      <c r="UU2494" s="121"/>
      <c r="UV2494" s="121"/>
      <c r="UW2494" s="121"/>
      <c r="UX2494" s="121"/>
      <c r="UY2494" s="121"/>
      <c r="UZ2494" s="121"/>
      <c r="VA2494" s="121"/>
      <c r="VB2494" s="121"/>
      <c r="VC2494" s="121"/>
      <c r="VD2494" s="121"/>
      <c r="VE2494" s="121"/>
      <c r="VF2494" s="121"/>
      <c r="VG2494" s="121"/>
      <c r="VH2494" s="121"/>
      <c r="VI2494" s="121"/>
      <c r="VJ2494" s="121"/>
      <c r="VK2494" s="121"/>
      <c r="VL2494" s="121"/>
      <c r="VM2494" s="121"/>
      <c r="VN2494" s="121"/>
      <c r="VO2494" s="121"/>
      <c r="VP2494" s="121"/>
      <c r="VQ2494" s="121"/>
      <c r="VR2494" s="121"/>
      <c r="VS2494" s="121"/>
      <c r="VT2494" s="121"/>
      <c r="VU2494" s="121"/>
      <c r="VV2494" s="121"/>
      <c r="VW2494" s="121"/>
      <c r="VX2494" s="121"/>
      <c r="VY2494" s="121"/>
      <c r="VZ2494" s="121"/>
      <c r="WA2494" s="121"/>
      <c r="WB2494" s="121"/>
      <c r="WC2494" s="121"/>
      <c r="WD2494" s="121"/>
      <c r="WE2494" s="121"/>
      <c r="WF2494" s="121"/>
      <c r="WG2494" s="121"/>
      <c r="WH2494" s="121"/>
      <c r="WI2494" s="121"/>
      <c r="WJ2494" s="121"/>
      <c r="WK2494" s="121"/>
      <c r="WL2494" s="121"/>
      <c r="WM2494" s="121"/>
      <c r="WN2494" s="121"/>
      <c r="WO2494" s="121"/>
      <c r="WP2494" s="121"/>
      <c r="WQ2494" s="121"/>
      <c r="WR2494" s="121"/>
      <c r="WS2494" s="121"/>
      <c r="WT2494" s="121"/>
      <c r="WU2494" s="121"/>
      <c r="WV2494" s="121"/>
      <c r="WW2494" s="121"/>
      <c r="WX2494" s="121"/>
      <c r="WY2494" s="121"/>
      <c r="WZ2494" s="121"/>
      <c r="XA2494" s="121"/>
      <c r="XB2494" s="121"/>
      <c r="XC2494" s="121"/>
      <c r="XD2494" s="121"/>
      <c r="XE2494" s="121"/>
      <c r="XF2494" s="121"/>
      <c r="XG2494" s="121"/>
      <c r="XH2494" s="121"/>
      <c r="XI2494" s="121"/>
      <c r="XJ2494" s="121"/>
      <c r="XK2494" s="121"/>
      <c r="XL2494" s="121"/>
      <c r="XM2494" s="121"/>
      <c r="XN2494" s="121"/>
      <c r="XO2494" s="121"/>
      <c r="XP2494" s="121"/>
      <c r="XQ2494" s="121"/>
      <c r="XR2494" s="121"/>
      <c r="XS2494" s="121"/>
      <c r="XT2494" s="121"/>
      <c r="XU2494" s="121"/>
      <c r="XV2494" s="121"/>
      <c r="XW2494" s="121"/>
      <c r="XX2494" s="121"/>
      <c r="XY2494" s="121"/>
      <c r="XZ2494" s="121"/>
      <c r="YA2494" s="121"/>
      <c r="YB2494" s="121"/>
      <c r="YC2494" s="121"/>
      <c r="YD2494" s="121"/>
      <c r="YE2494" s="121"/>
      <c r="YF2494" s="121"/>
      <c r="YG2494" s="121"/>
      <c r="YH2494" s="121"/>
      <c r="YI2494" s="121"/>
      <c r="YJ2494" s="121"/>
      <c r="YK2494" s="121"/>
      <c r="YL2494" s="121"/>
      <c r="YM2494" s="121"/>
      <c r="YN2494" s="121"/>
      <c r="YO2494" s="121"/>
      <c r="YP2494" s="121"/>
      <c r="YQ2494" s="121"/>
      <c r="YR2494" s="121"/>
      <c r="YS2494" s="121"/>
      <c r="YT2494" s="121"/>
      <c r="YU2494" s="121"/>
      <c r="YV2494" s="121"/>
      <c r="YW2494" s="121"/>
      <c r="YX2494" s="121"/>
      <c r="YY2494" s="121"/>
      <c r="YZ2494" s="121"/>
      <c r="ZA2494" s="121"/>
      <c r="ZB2494" s="121"/>
      <c r="ZC2494" s="121"/>
      <c r="ZD2494" s="121"/>
      <c r="ZE2494" s="121"/>
      <c r="ZF2494" s="121"/>
      <c r="ZG2494" s="121"/>
      <c r="ZH2494" s="121"/>
      <c r="ZI2494" s="121"/>
      <c r="ZJ2494" s="121"/>
      <c r="ZK2494" s="121"/>
      <c r="ZL2494" s="121"/>
      <c r="ZM2494" s="121"/>
      <c r="ZN2494" s="121"/>
      <c r="ZO2494" s="121"/>
      <c r="ZP2494" s="121"/>
      <c r="ZQ2494" s="121"/>
      <c r="ZR2494" s="121"/>
      <c r="ZS2494" s="121"/>
      <c r="ZT2494" s="121"/>
      <c r="ZU2494" s="121"/>
      <c r="ZV2494" s="121"/>
      <c r="ZW2494" s="121"/>
      <c r="ZX2494" s="121"/>
      <c r="ZY2494" s="121"/>
      <c r="ZZ2494" s="121"/>
      <c r="AAA2494" s="121"/>
      <c r="AAB2494" s="121"/>
      <c r="AAC2494" s="121"/>
      <c r="AAD2494" s="121"/>
      <c r="AAE2494" s="121"/>
      <c r="AAF2494" s="121"/>
      <c r="AAG2494" s="121"/>
      <c r="AAH2494" s="121"/>
      <c r="AAI2494" s="121"/>
      <c r="AAJ2494" s="121"/>
      <c r="AAK2494" s="121"/>
      <c r="AAL2494" s="121"/>
      <c r="AAM2494" s="121"/>
      <c r="AAN2494" s="121"/>
      <c r="AAO2494" s="121"/>
      <c r="AAP2494" s="121"/>
      <c r="AAQ2494" s="121"/>
      <c r="AAR2494" s="121"/>
      <c r="AAS2494" s="121"/>
      <c r="AAT2494" s="121"/>
      <c r="AAU2494" s="121"/>
      <c r="AAV2494" s="121"/>
      <c r="AAW2494" s="121"/>
      <c r="AAX2494" s="121"/>
      <c r="AAY2494" s="121"/>
      <c r="AAZ2494" s="121"/>
      <c r="ABA2494" s="121"/>
      <c r="ABB2494" s="121"/>
      <c r="ABC2494" s="121"/>
      <c r="ABD2494" s="121"/>
      <c r="ABE2494" s="121"/>
      <c r="ABF2494" s="121"/>
      <c r="ABG2494" s="121"/>
      <c r="ABH2494" s="121"/>
      <c r="ABI2494" s="121"/>
      <c r="ABJ2494" s="121"/>
      <c r="ABK2494" s="121"/>
      <c r="ABL2494" s="121"/>
      <c r="ABM2494" s="121"/>
      <c r="ABN2494" s="121"/>
      <c r="ABO2494" s="121"/>
      <c r="ABP2494" s="121"/>
      <c r="ABQ2494" s="121"/>
      <c r="ABR2494" s="121"/>
      <c r="ABS2494" s="121"/>
      <c r="ABT2494" s="121"/>
      <c r="ABU2494" s="121"/>
      <c r="ABV2494" s="121"/>
      <c r="ABW2494" s="121"/>
      <c r="ABX2494" s="121"/>
      <c r="ABY2494" s="121"/>
      <c r="ABZ2494" s="121"/>
      <c r="ACA2494" s="121"/>
      <c r="ACB2494" s="121"/>
      <c r="ACC2494" s="121"/>
      <c r="ACD2494" s="121"/>
      <c r="ACE2494" s="121"/>
      <c r="ACF2494" s="121"/>
      <c r="ACG2494" s="121"/>
      <c r="ACH2494" s="121"/>
      <c r="ACI2494" s="121"/>
      <c r="ACJ2494" s="121"/>
      <c r="ACK2494" s="121"/>
      <c r="ACL2494" s="121"/>
      <c r="ACM2494" s="121"/>
      <c r="ACN2494" s="121"/>
      <c r="ACO2494" s="121"/>
      <c r="ACP2494" s="121"/>
      <c r="ACQ2494" s="121"/>
      <c r="ACR2494" s="121"/>
      <c r="ACS2494" s="121"/>
      <c r="ACT2494" s="121"/>
      <c r="ACU2494" s="121"/>
      <c r="ACV2494" s="121"/>
      <c r="ACW2494" s="121"/>
      <c r="ACX2494" s="121"/>
      <c r="ACY2494" s="121"/>
      <c r="ACZ2494" s="121"/>
      <c r="ADA2494" s="121"/>
      <c r="ADB2494" s="121"/>
      <c r="ADC2494" s="121"/>
      <c r="ADD2494" s="121"/>
      <c r="ADE2494" s="121"/>
      <c r="ADF2494" s="121"/>
      <c r="ADG2494" s="121"/>
      <c r="ADH2494" s="121"/>
      <c r="ADI2494" s="121"/>
      <c r="ADJ2494" s="121"/>
      <c r="ADK2494" s="121"/>
      <c r="ADL2494" s="121"/>
      <c r="ADM2494" s="121"/>
      <c r="ADN2494" s="121"/>
      <c r="ADO2494" s="121"/>
      <c r="ADP2494" s="121"/>
      <c r="ADQ2494" s="121"/>
      <c r="ADR2494" s="121"/>
      <c r="ADS2494" s="121"/>
      <c r="ADT2494" s="121"/>
      <c r="ADU2494" s="121"/>
      <c r="ADV2494" s="121"/>
      <c r="ADW2494" s="121"/>
      <c r="ADX2494" s="121"/>
      <c r="ADY2494" s="121"/>
      <c r="ADZ2494" s="121"/>
      <c r="AEA2494" s="121"/>
      <c r="AEB2494" s="121"/>
      <c r="AEC2494" s="121"/>
      <c r="AED2494" s="121"/>
      <c r="AEE2494" s="121"/>
      <c r="AEF2494" s="121"/>
      <c r="AEG2494" s="121"/>
      <c r="AEH2494" s="121"/>
      <c r="AEI2494" s="121"/>
      <c r="AEJ2494" s="121"/>
      <c r="AEK2494" s="121"/>
      <c r="AEL2494" s="121"/>
      <c r="AEM2494" s="121"/>
      <c r="AEN2494" s="121"/>
      <c r="AEO2494" s="121"/>
      <c r="AEP2494" s="121"/>
      <c r="AEQ2494" s="121"/>
      <c r="AER2494" s="121"/>
      <c r="AES2494" s="121"/>
      <c r="AET2494" s="121"/>
      <c r="AEU2494" s="121"/>
      <c r="AEV2494" s="121"/>
      <c r="AEW2494" s="121"/>
      <c r="AEX2494" s="121"/>
      <c r="AEY2494" s="121"/>
      <c r="AEZ2494" s="121"/>
      <c r="AFA2494" s="121"/>
      <c r="AFB2494" s="121"/>
      <c r="AFC2494" s="121"/>
      <c r="AFD2494" s="121"/>
      <c r="AFE2494" s="121"/>
      <c r="AFF2494" s="121"/>
      <c r="AFG2494" s="121"/>
      <c r="AFH2494" s="121"/>
      <c r="AFI2494" s="121"/>
      <c r="AFJ2494" s="121"/>
      <c r="AFK2494" s="121"/>
      <c r="AFL2494" s="121"/>
      <c r="AFM2494" s="121"/>
      <c r="AFN2494" s="121"/>
      <c r="AFO2494" s="121"/>
      <c r="AFP2494" s="121"/>
      <c r="AFQ2494" s="121"/>
      <c r="AFR2494" s="121"/>
      <c r="AFS2494" s="121"/>
      <c r="AFT2494" s="121"/>
      <c r="AFU2494" s="121"/>
      <c r="AFV2494" s="121"/>
      <c r="AFW2494" s="121"/>
      <c r="AFX2494" s="121"/>
      <c r="AFY2494" s="121"/>
      <c r="AFZ2494" s="121"/>
      <c r="AGA2494" s="121"/>
      <c r="AGB2494" s="121"/>
      <c r="AGC2494" s="121"/>
      <c r="AGD2494" s="121"/>
      <c r="AGE2494" s="121"/>
      <c r="AGF2494" s="121"/>
      <c r="AGG2494" s="121"/>
      <c r="AGH2494" s="121"/>
      <c r="AGI2494" s="121"/>
      <c r="AGJ2494" s="121"/>
      <c r="AGK2494" s="121"/>
      <c r="AGL2494" s="121"/>
      <c r="AGM2494" s="121"/>
      <c r="AGN2494" s="121"/>
      <c r="AGO2494" s="121"/>
      <c r="AGP2494" s="121"/>
      <c r="AGQ2494" s="121"/>
      <c r="AGR2494" s="121"/>
      <c r="AGS2494" s="121"/>
      <c r="AGT2494" s="121"/>
      <c r="AGU2494" s="121"/>
      <c r="AGV2494" s="121"/>
      <c r="AGW2494" s="121"/>
      <c r="AGX2494" s="121"/>
      <c r="AGY2494" s="121"/>
      <c r="AGZ2494" s="121"/>
      <c r="AHA2494" s="121"/>
      <c r="AHB2494" s="121"/>
      <c r="AHC2494" s="121"/>
      <c r="AHD2494" s="121"/>
      <c r="AHE2494" s="121"/>
      <c r="AHF2494" s="121"/>
      <c r="AHG2494" s="121"/>
      <c r="AHH2494" s="121"/>
      <c r="AHI2494" s="121"/>
      <c r="AHJ2494" s="121"/>
      <c r="AHK2494" s="121"/>
      <c r="AHL2494" s="121"/>
      <c r="AHM2494" s="121"/>
      <c r="AHN2494" s="121"/>
      <c r="AHO2494" s="121"/>
      <c r="AHP2494" s="121"/>
      <c r="AHQ2494" s="121"/>
      <c r="AHR2494" s="121"/>
      <c r="AHS2494" s="121"/>
      <c r="AHT2494" s="121"/>
      <c r="AHU2494" s="121"/>
      <c r="AHV2494" s="121"/>
      <c r="AHW2494" s="121"/>
      <c r="AHX2494" s="121"/>
      <c r="AHY2494" s="121"/>
      <c r="AHZ2494" s="121"/>
      <c r="AIA2494" s="121"/>
      <c r="AIB2494" s="121"/>
      <c r="AIC2494" s="121"/>
      <c r="AID2494" s="121"/>
      <c r="AIE2494" s="121"/>
      <c r="AIF2494" s="121"/>
      <c r="AIG2494" s="121"/>
      <c r="AIH2494" s="121"/>
      <c r="AII2494" s="121"/>
      <c r="AIJ2494" s="121"/>
      <c r="AIK2494" s="121"/>
      <c r="AIL2494" s="121"/>
      <c r="AIM2494" s="121"/>
      <c r="AIN2494" s="121"/>
      <c r="AIO2494" s="121"/>
      <c r="AIP2494" s="121"/>
      <c r="AIQ2494" s="121"/>
      <c r="AIR2494" s="121"/>
      <c r="AIS2494" s="121"/>
      <c r="AIT2494" s="121"/>
      <c r="AIU2494" s="121"/>
      <c r="AIV2494" s="121"/>
      <c r="AIW2494" s="121"/>
      <c r="AIX2494" s="121"/>
      <c r="AIY2494" s="121"/>
      <c r="AIZ2494" s="121"/>
      <c r="AJA2494" s="121"/>
      <c r="AJB2494" s="121"/>
      <c r="AJC2494" s="121"/>
      <c r="AJD2494" s="121"/>
      <c r="AJE2494" s="121"/>
      <c r="AJF2494" s="121"/>
      <c r="AJG2494" s="121"/>
      <c r="AJH2494" s="121"/>
      <c r="AJI2494" s="121"/>
      <c r="AJJ2494" s="121"/>
      <c r="AJK2494" s="121"/>
      <c r="AJL2494" s="121"/>
      <c r="AJM2494" s="121"/>
      <c r="AJN2494" s="121"/>
      <c r="AJO2494" s="121"/>
      <c r="AJP2494" s="121"/>
      <c r="AJQ2494" s="121"/>
      <c r="AJR2494" s="121"/>
      <c r="AJS2494" s="121"/>
      <c r="AJT2494" s="121"/>
      <c r="AJU2494" s="121"/>
      <c r="AJV2494" s="121"/>
      <c r="AJW2494" s="121"/>
      <c r="AJX2494" s="121"/>
      <c r="AJY2494" s="121"/>
      <c r="AJZ2494" s="121"/>
      <c r="AKA2494" s="121"/>
      <c r="AKB2494" s="121"/>
      <c r="AKC2494" s="121"/>
      <c r="AKD2494" s="121"/>
      <c r="AKE2494" s="121"/>
      <c r="AKF2494" s="121"/>
      <c r="AKG2494" s="121"/>
      <c r="AKH2494" s="121"/>
      <c r="AKI2494" s="121"/>
      <c r="AKJ2494" s="121"/>
      <c r="AKK2494" s="121"/>
      <c r="AKL2494" s="121"/>
      <c r="AKM2494" s="121"/>
      <c r="AKN2494" s="121"/>
      <c r="AKO2494" s="121"/>
      <c r="AKP2494" s="121"/>
      <c r="AKQ2494" s="121"/>
      <c r="AKR2494" s="121"/>
      <c r="AKS2494" s="121"/>
      <c r="AKT2494" s="121"/>
      <c r="AKU2494" s="121"/>
      <c r="AKV2494" s="121"/>
      <c r="AKW2494" s="121"/>
      <c r="AKX2494" s="121"/>
      <c r="AKY2494" s="121"/>
      <c r="AKZ2494" s="121"/>
      <c r="ALA2494" s="121"/>
      <c r="ALB2494" s="121"/>
      <c r="ALC2494" s="121"/>
      <c r="ALD2494" s="121"/>
      <c r="ALE2494" s="121"/>
      <c r="ALF2494" s="121"/>
      <c r="ALG2494" s="121"/>
      <c r="ALH2494" s="121"/>
      <c r="ALI2494" s="121"/>
      <c r="ALJ2494" s="121"/>
      <c r="ALK2494" s="121"/>
      <c r="ALL2494" s="121"/>
      <c r="ALM2494" s="121"/>
      <c r="ALN2494" s="121"/>
      <c r="ALO2494" s="121"/>
      <c r="ALP2494" s="121"/>
      <c r="ALQ2494" s="121"/>
      <c r="ALR2494" s="121"/>
      <c r="ALS2494" s="121"/>
      <c r="ALT2494" s="121"/>
      <c r="ALU2494" s="121"/>
      <c r="ALV2494" s="121"/>
      <c r="ALW2494" s="121"/>
      <c r="ALX2494" s="121"/>
      <c r="ALY2494" s="121"/>
      <c r="ALZ2494" s="121"/>
      <c r="AMA2494" s="121"/>
      <c r="AMB2494" s="121"/>
      <c r="AMC2494" s="121"/>
      <c r="AMD2494" s="121"/>
      <c r="AME2494" s="121"/>
      <c r="AMF2494" s="121"/>
      <c r="AMG2494" s="121"/>
      <c r="AMH2494" s="121"/>
      <c r="AMI2494" s="121"/>
      <c r="AMJ2494" s="121"/>
      <c r="AMK2494" s="121"/>
    </row>
    <row r="2495" spans="1:1025" s="108" customFormat="1">
      <c r="A2495" s="15">
        <v>2492</v>
      </c>
      <c r="B2495" s="16" t="s">
        <v>26</v>
      </c>
      <c r="C2495" s="274" t="s">
        <v>6089</v>
      </c>
      <c r="D2495" s="16" t="s">
        <v>6212</v>
      </c>
      <c r="E2495" s="16" t="s">
        <v>6229</v>
      </c>
      <c r="F2495" s="16" t="s">
        <v>938</v>
      </c>
      <c r="G2495" s="16" t="s">
        <v>6230</v>
      </c>
      <c r="H2495" s="298" t="s">
        <v>6231</v>
      </c>
      <c r="I2495" s="16" t="s">
        <v>6232</v>
      </c>
      <c r="J2495" s="16" t="s">
        <v>2246</v>
      </c>
      <c r="K2495" s="16" t="s">
        <v>6233</v>
      </c>
      <c r="L2495" s="16" t="s">
        <v>6234</v>
      </c>
      <c r="M2495" s="63" t="s">
        <v>6223</v>
      </c>
      <c r="N2495" s="121"/>
      <c r="O2495" s="121"/>
      <c r="P2495" s="121"/>
      <c r="Q2495" s="121"/>
      <c r="R2495" s="121"/>
      <c r="S2495" s="121"/>
      <c r="T2495" s="121"/>
      <c r="U2495" s="121"/>
      <c r="V2495" s="121"/>
      <c r="W2495" s="121"/>
      <c r="X2495" s="121"/>
      <c r="Y2495" s="121"/>
      <c r="Z2495" s="121"/>
      <c r="AA2495" s="121"/>
      <c r="AB2495" s="121"/>
      <c r="AC2495" s="121"/>
      <c r="AD2495" s="121"/>
      <c r="AE2495" s="121"/>
      <c r="AF2495" s="121"/>
      <c r="AG2495" s="121"/>
      <c r="AH2495" s="121"/>
      <c r="AI2495" s="121"/>
      <c r="AJ2495" s="121"/>
      <c r="AK2495" s="121"/>
      <c r="AL2495" s="121"/>
      <c r="AM2495" s="121"/>
      <c r="AN2495" s="121"/>
      <c r="AO2495" s="121"/>
      <c r="AP2495" s="121"/>
      <c r="AQ2495" s="121"/>
      <c r="AR2495" s="121"/>
      <c r="AS2495" s="121"/>
      <c r="AT2495" s="121"/>
      <c r="AU2495" s="121"/>
      <c r="AV2495" s="121"/>
      <c r="AW2495" s="121"/>
      <c r="AX2495" s="121"/>
      <c r="AY2495" s="121"/>
      <c r="AZ2495" s="121"/>
      <c r="BA2495" s="121"/>
      <c r="BB2495" s="121"/>
      <c r="BC2495" s="121"/>
      <c r="BD2495" s="121"/>
      <c r="BE2495" s="121"/>
      <c r="BF2495" s="121"/>
      <c r="BG2495" s="121"/>
      <c r="BH2495" s="121"/>
      <c r="BI2495" s="121"/>
      <c r="BJ2495" s="121"/>
      <c r="BK2495" s="121"/>
      <c r="BL2495" s="121"/>
      <c r="BM2495" s="121"/>
      <c r="BN2495" s="121"/>
      <c r="BO2495" s="121"/>
      <c r="BP2495" s="121"/>
      <c r="BQ2495" s="121"/>
      <c r="BR2495" s="121"/>
      <c r="BS2495" s="121"/>
      <c r="BT2495" s="121"/>
      <c r="BU2495" s="121"/>
      <c r="BV2495" s="121"/>
      <c r="BW2495" s="121"/>
      <c r="BX2495" s="121"/>
      <c r="BY2495" s="121"/>
      <c r="BZ2495" s="121"/>
      <c r="CA2495" s="121"/>
      <c r="CB2495" s="121"/>
      <c r="CC2495" s="121"/>
      <c r="CD2495" s="121"/>
      <c r="CE2495" s="121"/>
      <c r="CF2495" s="121"/>
      <c r="CG2495" s="121"/>
      <c r="CH2495" s="121"/>
      <c r="CI2495" s="121"/>
      <c r="CJ2495" s="121"/>
      <c r="CK2495" s="121"/>
      <c r="CL2495" s="121"/>
      <c r="CM2495" s="121"/>
      <c r="CN2495" s="121"/>
      <c r="CO2495" s="121"/>
      <c r="CP2495" s="121"/>
      <c r="CQ2495" s="121"/>
      <c r="CR2495" s="121"/>
      <c r="CS2495" s="121"/>
      <c r="CT2495" s="121"/>
      <c r="CU2495" s="121"/>
      <c r="CV2495" s="121"/>
      <c r="CW2495" s="121"/>
      <c r="CX2495" s="121"/>
      <c r="CY2495" s="121"/>
      <c r="CZ2495" s="121"/>
      <c r="DA2495" s="121"/>
      <c r="DB2495" s="121"/>
      <c r="DC2495" s="121"/>
      <c r="DD2495" s="121"/>
      <c r="DE2495" s="121"/>
      <c r="DF2495" s="121"/>
      <c r="DG2495" s="121"/>
      <c r="DH2495" s="121"/>
      <c r="DI2495" s="121"/>
      <c r="DJ2495" s="121"/>
      <c r="DK2495" s="121"/>
      <c r="DL2495" s="121"/>
      <c r="DM2495" s="121"/>
      <c r="DN2495" s="121"/>
      <c r="DO2495" s="121"/>
      <c r="DP2495" s="121"/>
      <c r="DQ2495" s="121"/>
      <c r="DR2495" s="121"/>
      <c r="DS2495" s="121"/>
      <c r="DT2495" s="121"/>
      <c r="DU2495" s="121"/>
      <c r="DV2495" s="121"/>
      <c r="DW2495" s="121"/>
      <c r="DX2495" s="121"/>
      <c r="DY2495" s="121"/>
      <c r="DZ2495" s="121"/>
      <c r="EA2495" s="121"/>
      <c r="EB2495" s="121"/>
      <c r="EC2495" s="121"/>
      <c r="ED2495" s="121"/>
      <c r="EE2495" s="121"/>
      <c r="EF2495" s="121"/>
      <c r="EG2495" s="121"/>
      <c r="EH2495" s="121"/>
      <c r="EI2495" s="121"/>
      <c r="EJ2495" s="121"/>
      <c r="EK2495" s="121"/>
      <c r="EL2495" s="121"/>
      <c r="EM2495" s="121"/>
      <c r="EN2495" s="121"/>
      <c r="EO2495" s="121"/>
      <c r="EP2495" s="121"/>
      <c r="EQ2495" s="121"/>
      <c r="ER2495" s="121"/>
      <c r="ES2495" s="121"/>
      <c r="ET2495" s="121"/>
      <c r="EU2495" s="121"/>
      <c r="EV2495" s="121"/>
      <c r="EW2495" s="121"/>
      <c r="EX2495" s="121"/>
      <c r="EY2495" s="121"/>
      <c r="EZ2495" s="121"/>
      <c r="FA2495" s="121"/>
      <c r="FB2495" s="121"/>
      <c r="FC2495" s="121"/>
      <c r="FD2495" s="121"/>
      <c r="FE2495" s="121"/>
      <c r="FF2495" s="121"/>
      <c r="FG2495" s="121"/>
      <c r="FH2495" s="121"/>
      <c r="FI2495" s="121"/>
      <c r="FJ2495" s="121"/>
      <c r="FK2495" s="121"/>
      <c r="FL2495" s="121"/>
      <c r="FM2495" s="121"/>
      <c r="FN2495" s="121"/>
      <c r="FO2495" s="121"/>
      <c r="FP2495" s="121"/>
      <c r="FQ2495" s="121"/>
      <c r="FR2495" s="121"/>
      <c r="FS2495" s="121"/>
      <c r="FT2495" s="121"/>
      <c r="FU2495" s="121"/>
      <c r="FV2495" s="121"/>
      <c r="FW2495" s="121"/>
      <c r="FX2495" s="121"/>
      <c r="FY2495" s="121"/>
      <c r="FZ2495" s="121"/>
      <c r="GA2495" s="121"/>
      <c r="GB2495" s="121"/>
      <c r="GC2495" s="121"/>
      <c r="GD2495" s="121"/>
      <c r="GE2495" s="121"/>
      <c r="GF2495" s="121"/>
      <c r="GG2495" s="121"/>
      <c r="GH2495" s="121"/>
      <c r="GI2495" s="121"/>
      <c r="GJ2495" s="121"/>
      <c r="GK2495" s="121"/>
      <c r="GL2495" s="121"/>
      <c r="GM2495" s="121"/>
      <c r="GN2495" s="121"/>
      <c r="GO2495" s="121"/>
      <c r="GP2495" s="121"/>
      <c r="GQ2495" s="121"/>
      <c r="GR2495" s="121"/>
      <c r="GS2495" s="121"/>
      <c r="GT2495" s="121"/>
      <c r="GU2495" s="121"/>
      <c r="GV2495" s="121"/>
      <c r="GW2495" s="121"/>
      <c r="GX2495" s="121"/>
      <c r="GY2495" s="121"/>
      <c r="GZ2495" s="121"/>
      <c r="HA2495" s="121"/>
      <c r="HB2495" s="121"/>
      <c r="HC2495" s="121"/>
      <c r="HD2495" s="121"/>
      <c r="HE2495" s="121"/>
      <c r="HF2495" s="121"/>
      <c r="HG2495" s="121"/>
      <c r="HH2495" s="121"/>
      <c r="HI2495" s="121"/>
      <c r="HJ2495" s="121"/>
      <c r="HK2495" s="121"/>
      <c r="HL2495" s="121"/>
      <c r="HM2495" s="121"/>
      <c r="HN2495" s="121"/>
      <c r="HO2495" s="121"/>
      <c r="HP2495" s="121"/>
      <c r="HQ2495" s="121"/>
      <c r="HR2495" s="121"/>
      <c r="HS2495" s="121"/>
      <c r="HT2495" s="121"/>
      <c r="HU2495" s="121"/>
      <c r="HV2495" s="121"/>
      <c r="HW2495" s="121"/>
      <c r="HX2495" s="121"/>
      <c r="HY2495" s="121"/>
      <c r="HZ2495" s="121"/>
      <c r="IA2495" s="121"/>
      <c r="IB2495" s="121"/>
      <c r="IC2495" s="121"/>
      <c r="ID2495" s="121"/>
      <c r="IE2495" s="121"/>
      <c r="IF2495" s="121"/>
      <c r="IG2495" s="121"/>
      <c r="IH2495" s="121"/>
      <c r="II2495" s="121"/>
      <c r="IJ2495" s="121"/>
      <c r="IK2495" s="121"/>
      <c r="IL2495" s="121"/>
      <c r="IM2495" s="121"/>
      <c r="IN2495" s="121"/>
      <c r="IO2495" s="121"/>
      <c r="IP2495" s="121"/>
      <c r="IQ2495" s="121"/>
      <c r="IR2495" s="121"/>
      <c r="IS2495" s="121"/>
      <c r="IT2495" s="121"/>
      <c r="IU2495" s="121"/>
      <c r="IV2495" s="121"/>
      <c r="IW2495" s="121"/>
      <c r="IX2495" s="121"/>
      <c r="IY2495" s="121"/>
      <c r="IZ2495" s="121"/>
      <c r="JA2495" s="121"/>
      <c r="JB2495" s="121"/>
      <c r="JC2495" s="121"/>
      <c r="JD2495" s="121"/>
      <c r="JE2495" s="121"/>
      <c r="JF2495" s="121"/>
      <c r="JG2495" s="121"/>
      <c r="JH2495" s="121"/>
      <c r="JI2495" s="121"/>
      <c r="JJ2495" s="121"/>
      <c r="JK2495" s="121"/>
      <c r="JL2495" s="121"/>
      <c r="JM2495" s="121"/>
      <c r="JN2495" s="121"/>
      <c r="JO2495" s="121"/>
      <c r="JP2495" s="121"/>
      <c r="JQ2495" s="121"/>
      <c r="JR2495" s="121"/>
      <c r="JS2495" s="121"/>
      <c r="JT2495" s="121"/>
      <c r="JU2495" s="121"/>
      <c r="JV2495" s="121"/>
      <c r="JW2495" s="121"/>
      <c r="JX2495" s="121"/>
      <c r="JY2495" s="121"/>
      <c r="JZ2495" s="121"/>
      <c r="KA2495" s="121"/>
      <c r="KB2495" s="121"/>
      <c r="KC2495" s="121"/>
      <c r="KD2495" s="121"/>
      <c r="KE2495" s="121"/>
      <c r="KF2495" s="121"/>
      <c r="KG2495" s="121"/>
      <c r="KH2495" s="121"/>
      <c r="KI2495" s="121"/>
      <c r="KJ2495" s="121"/>
      <c r="KK2495" s="121"/>
      <c r="KL2495" s="121"/>
      <c r="KM2495" s="121"/>
      <c r="KN2495" s="121"/>
      <c r="KO2495" s="121"/>
      <c r="KP2495" s="121"/>
      <c r="KQ2495" s="121"/>
      <c r="KR2495" s="121"/>
      <c r="KS2495" s="121"/>
      <c r="KT2495" s="121"/>
      <c r="KU2495" s="121"/>
      <c r="KV2495" s="121"/>
      <c r="KW2495" s="121"/>
      <c r="KX2495" s="121"/>
      <c r="KY2495" s="121"/>
      <c r="KZ2495" s="121"/>
      <c r="LA2495" s="121"/>
      <c r="LB2495" s="121"/>
      <c r="LC2495" s="121"/>
      <c r="LD2495" s="121"/>
      <c r="LE2495" s="121"/>
      <c r="LF2495" s="121"/>
      <c r="LG2495" s="121"/>
      <c r="LH2495" s="121"/>
      <c r="LI2495" s="121"/>
      <c r="LJ2495" s="121"/>
      <c r="LK2495" s="121"/>
      <c r="LL2495" s="121"/>
      <c r="LM2495" s="121"/>
      <c r="LN2495" s="121"/>
      <c r="LO2495" s="121"/>
      <c r="LP2495" s="121"/>
      <c r="LQ2495" s="121"/>
      <c r="LR2495" s="121"/>
      <c r="LS2495" s="121"/>
      <c r="LT2495" s="121"/>
      <c r="LU2495" s="121"/>
      <c r="LV2495" s="121"/>
      <c r="LW2495" s="121"/>
      <c r="LX2495" s="121"/>
      <c r="LY2495" s="121"/>
      <c r="LZ2495" s="121"/>
      <c r="MA2495" s="121"/>
      <c r="MB2495" s="121"/>
      <c r="MC2495" s="121"/>
      <c r="MD2495" s="121"/>
      <c r="ME2495" s="121"/>
      <c r="MF2495" s="121"/>
      <c r="MG2495" s="121"/>
      <c r="MH2495" s="121"/>
      <c r="MI2495" s="121"/>
      <c r="MJ2495" s="121"/>
      <c r="MK2495" s="121"/>
      <c r="ML2495" s="121"/>
      <c r="MM2495" s="121"/>
      <c r="MN2495" s="121"/>
      <c r="MO2495" s="121"/>
      <c r="MP2495" s="121"/>
      <c r="MQ2495" s="121"/>
      <c r="MR2495" s="121"/>
      <c r="MS2495" s="121"/>
      <c r="MT2495" s="121"/>
      <c r="MU2495" s="121"/>
      <c r="MV2495" s="121"/>
      <c r="MW2495" s="121"/>
      <c r="MX2495" s="121"/>
      <c r="MY2495" s="121"/>
      <c r="MZ2495" s="121"/>
      <c r="NA2495" s="121"/>
      <c r="NB2495" s="121"/>
      <c r="NC2495" s="121"/>
      <c r="ND2495" s="121"/>
      <c r="NE2495" s="121"/>
      <c r="NF2495" s="121"/>
      <c r="NG2495" s="121"/>
      <c r="NH2495" s="121"/>
      <c r="NI2495" s="121"/>
      <c r="NJ2495" s="121"/>
      <c r="NK2495" s="121"/>
      <c r="NL2495" s="121"/>
      <c r="NM2495" s="121"/>
      <c r="NN2495" s="121"/>
      <c r="NO2495" s="121"/>
      <c r="NP2495" s="121"/>
      <c r="NQ2495" s="121"/>
      <c r="NR2495" s="121"/>
      <c r="NS2495" s="121"/>
      <c r="NT2495" s="121"/>
      <c r="NU2495" s="121"/>
      <c r="NV2495" s="121"/>
      <c r="NW2495" s="121"/>
      <c r="NX2495" s="121"/>
      <c r="NY2495" s="121"/>
      <c r="NZ2495" s="121"/>
      <c r="OA2495" s="121"/>
      <c r="OB2495" s="121"/>
      <c r="OC2495" s="121"/>
      <c r="OD2495" s="121"/>
      <c r="OE2495" s="121"/>
      <c r="OF2495" s="121"/>
      <c r="OG2495" s="121"/>
      <c r="OH2495" s="121"/>
      <c r="OI2495" s="121"/>
      <c r="OJ2495" s="121"/>
      <c r="OK2495" s="121"/>
      <c r="OL2495" s="121"/>
      <c r="OM2495" s="121"/>
      <c r="ON2495" s="121"/>
      <c r="OO2495" s="121"/>
      <c r="OP2495" s="121"/>
      <c r="OQ2495" s="121"/>
      <c r="OR2495" s="121"/>
      <c r="OS2495" s="121"/>
      <c r="OT2495" s="121"/>
      <c r="OU2495" s="121"/>
      <c r="OV2495" s="121"/>
      <c r="OW2495" s="121"/>
      <c r="OX2495" s="121"/>
      <c r="OY2495" s="121"/>
      <c r="OZ2495" s="121"/>
      <c r="PA2495" s="121"/>
      <c r="PB2495" s="121"/>
      <c r="PC2495" s="121"/>
      <c r="PD2495" s="121"/>
      <c r="PE2495" s="121"/>
      <c r="PF2495" s="121"/>
      <c r="PG2495" s="121"/>
      <c r="PH2495" s="121"/>
      <c r="PI2495" s="121"/>
      <c r="PJ2495" s="121"/>
      <c r="PK2495" s="121"/>
      <c r="PL2495" s="121"/>
      <c r="PM2495" s="121"/>
      <c r="PN2495" s="121"/>
      <c r="PO2495" s="121"/>
      <c r="PP2495" s="121"/>
      <c r="PQ2495" s="121"/>
      <c r="PR2495" s="121"/>
      <c r="PS2495" s="121"/>
      <c r="PT2495" s="121"/>
      <c r="PU2495" s="121"/>
      <c r="PV2495" s="121"/>
      <c r="PW2495" s="121"/>
      <c r="PX2495" s="121"/>
      <c r="PY2495" s="121"/>
      <c r="PZ2495" s="121"/>
      <c r="QA2495" s="121"/>
      <c r="QB2495" s="121"/>
      <c r="QC2495" s="121"/>
      <c r="QD2495" s="121"/>
      <c r="QE2495" s="121"/>
      <c r="QF2495" s="121"/>
      <c r="QG2495" s="121"/>
      <c r="QH2495" s="121"/>
      <c r="QI2495" s="121"/>
      <c r="QJ2495" s="121"/>
      <c r="QK2495" s="121"/>
      <c r="QL2495" s="121"/>
      <c r="QM2495" s="121"/>
      <c r="QN2495" s="121"/>
      <c r="QO2495" s="121"/>
      <c r="QP2495" s="121"/>
      <c r="QQ2495" s="121"/>
      <c r="QR2495" s="121"/>
      <c r="QS2495" s="121"/>
      <c r="QT2495" s="121"/>
      <c r="QU2495" s="121"/>
      <c r="QV2495" s="121"/>
      <c r="QW2495" s="121"/>
      <c r="QX2495" s="121"/>
      <c r="QY2495" s="121"/>
      <c r="QZ2495" s="121"/>
      <c r="RA2495" s="121"/>
      <c r="RB2495" s="121"/>
      <c r="RC2495" s="121"/>
      <c r="RD2495" s="121"/>
      <c r="RE2495" s="121"/>
      <c r="RF2495" s="121"/>
      <c r="RG2495" s="121"/>
      <c r="RH2495" s="121"/>
      <c r="RI2495" s="121"/>
      <c r="RJ2495" s="121"/>
      <c r="RK2495" s="121"/>
      <c r="RL2495" s="121"/>
      <c r="RM2495" s="121"/>
      <c r="RN2495" s="121"/>
      <c r="RO2495" s="121"/>
      <c r="RP2495" s="121"/>
      <c r="RQ2495" s="121"/>
      <c r="RR2495" s="121"/>
      <c r="RS2495" s="121"/>
      <c r="RT2495" s="121"/>
      <c r="RU2495" s="121"/>
      <c r="RV2495" s="121"/>
      <c r="RW2495" s="121"/>
      <c r="RX2495" s="121"/>
      <c r="RY2495" s="121"/>
      <c r="RZ2495" s="121"/>
      <c r="SA2495" s="121"/>
      <c r="SB2495" s="121"/>
      <c r="SC2495" s="121"/>
      <c r="SD2495" s="121"/>
      <c r="SE2495" s="121"/>
      <c r="SF2495" s="121"/>
      <c r="SG2495" s="121"/>
      <c r="SH2495" s="121"/>
      <c r="SI2495" s="121"/>
      <c r="SJ2495" s="121"/>
      <c r="SK2495" s="121"/>
      <c r="SL2495" s="121"/>
      <c r="SM2495" s="121"/>
      <c r="SN2495" s="121"/>
      <c r="SO2495" s="121"/>
      <c r="SP2495" s="121"/>
      <c r="SQ2495" s="121"/>
      <c r="SR2495" s="121"/>
      <c r="SS2495" s="121"/>
      <c r="ST2495" s="121"/>
      <c r="SU2495" s="121"/>
      <c r="SV2495" s="121"/>
      <c r="SW2495" s="121"/>
      <c r="SX2495" s="121"/>
      <c r="SY2495" s="121"/>
      <c r="SZ2495" s="121"/>
      <c r="TA2495" s="121"/>
      <c r="TB2495" s="121"/>
      <c r="TC2495" s="121"/>
      <c r="TD2495" s="121"/>
      <c r="TE2495" s="121"/>
      <c r="TF2495" s="121"/>
      <c r="TG2495" s="121"/>
      <c r="TH2495" s="121"/>
      <c r="TI2495" s="121"/>
      <c r="TJ2495" s="121"/>
      <c r="TK2495" s="121"/>
      <c r="TL2495" s="121"/>
      <c r="TM2495" s="121"/>
      <c r="TN2495" s="121"/>
      <c r="TO2495" s="121"/>
      <c r="TP2495" s="121"/>
      <c r="TQ2495" s="121"/>
      <c r="TR2495" s="121"/>
      <c r="TS2495" s="121"/>
      <c r="TT2495" s="121"/>
      <c r="TU2495" s="121"/>
      <c r="TV2495" s="121"/>
      <c r="TW2495" s="121"/>
      <c r="TX2495" s="121"/>
      <c r="TY2495" s="121"/>
      <c r="TZ2495" s="121"/>
      <c r="UA2495" s="121"/>
      <c r="UB2495" s="121"/>
      <c r="UC2495" s="121"/>
      <c r="UD2495" s="121"/>
      <c r="UE2495" s="121"/>
      <c r="UF2495" s="121"/>
      <c r="UG2495" s="121"/>
      <c r="UH2495" s="121"/>
      <c r="UI2495" s="121"/>
      <c r="UJ2495" s="121"/>
      <c r="UK2495" s="121"/>
      <c r="UL2495" s="121"/>
      <c r="UM2495" s="121"/>
      <c r="UN2495" s="121"/>
      <c r="UO2495" s="121"/>
      <c r="UP2495" s="121"/>
      <c r="UQ2495" s="121"/>
      <c r="UR2495" s="121"/>
      <c r="US2495" s="121"/>
      <c r="UT2495" s="121"/>
      <c r="UU2495" s="121"/>
      <c r="UV2495" s="121"/>
      <c r="UW2495" s="121"/>
      <c r="UX2495" s="121"/>
      <c r="UY2495" s="121"/>
      <c r="UZ2495" s="121"/>
      <c r="VA2495" s="121"/>
      <c r="VB2495" s="121"/>
      <c r="VC2495" s="121"/>
      <c r="VD2495" s="121"/>
      <c r="VE2495" s="121"/>
      <c r="VF2495" s="121"/>
      <c r="VG2495" s="121"/>
      <c r="VH2495" s="121"/>
      <c r="VI2495" s="121"/>
      <c r="VJ2495" s="121"/>
      <c r="VK2495" s="121"/>
      <c r="VL2495" s="121"/>
      <c r="VM2495" s="121"/>
      <c r="VN2495" s="121"/>
      <c r="VO2495" s="121"/>
      <c r="VP2495" s="121"/>
      <c r="VQ2495" s="121"/>
      <c r="VR2495" s="121"/>
      <c r="VS2495" s="121"/>
      <c r="VT2495" s="121"/>
      <c r="VU2495" s="121"/>
      <c r="VV2495" s="121"/>
      <c r="VW2495" s="121"/>
      <c r="VX2495" s="121"/>
      <c r="VY2495" s="121"/>
      <c r="VZ2495" s="121"/>
      <c r="WA2495" s="121"/>
      <c r="WB2495" s="121"/>
      <c r="WC2495" s="121"/>
      <c r="WD2495" s="121"/>
      <c r="WE2495" s="121"/>
      <c r="WF2495" s="121"/>
      <c r="WG2495" s="121"/>
      <c r="WH2495" s="121"/>
      <c r="WI2495" s="121"/>
      <c r="WJ2495" s="121"/>
      <c r="WK2495" s="121"/>
      <c r="WL2495" s="121"/>
      <c r="WM2495" s="121"/>
      <c r="WN2495" s="121"/>
      <c r="WO2495" s="121"/>
      <c r="WP2495" s="121"/>
      <c r="WQ2495" s="121"/>
      <c r="WR2495" s="121"/>
      <c r="WS2495" s="121"/>
      <c r="WT2495" s="121"/>
      <c r="WU2495" s="121"/>
      <c r="WV2495" s="121"/>
      <c r="WW2495" s="121"/>
      <c r="WX2495" s="121"/>
      <c r="WY2495" s="121"/>
      <c r="WZ2495" s="121"/>
      <c r="XA2495" s="121"/>
      <c r="XB2495" s="121"/>
      <c r="XC2495" s="121"/>
      <c r="XD2495" s="121"/>
      <c r="XE2495" s="121"/>
      <c r="XF2495" s="121"/>
      <c r="XG2495" s="121"/>
      <c r="XH2495" s="121"/>
      <c r="XI2495" s="121"/>
      <c r="XJ2495" s="121"/>
      <c r="XK2495" s="121"/>
      <c r="XL2495" s="121"/>
      <c r="XM2495" s="121"/>
      <c r="XN2495" s="121"/>
      <c r="XO2495" s="121"/>
      <c r="XP2495" s="121"/>
      <c r="XQ2495" s="121"/>
      <c r="XR2495" s="121"/>
      <c r="XS2495" s="121"/>
      <c r="XT2495" s="121"/>
      <c r="XU2495" s="121"/>
      <c r="XV2495" s="121"/>
      <c r="XW2495" s="121"/>
      <c r="XX2495" s="121"/>
      <c r="XY2495" s="121"/>
      <c r="XZ2495" s="121"/>
      <c r="YA2495" s="121"/>
      <c r="YB2495" s="121"/>
      <c r="YC2495" s="121"/>
      <c r="YD2495" s="121"/>
      <c r="YE2495" s="121"/>
      <c r="YF2495" s="121"/>
      <c r="YG2495" s="121"/>
      <c r="YH2495" s="121"/>
      <c r="YI2495" s="121"/>
      <c r="YJ2495" s="121"/>
      <c r="YK2495" s="121"/>
      <c r="YL2495" s="121"/>
      <c r="YM2495" s="121"/>
      <c r="YN2495" s="121"/>
      <c r="YO2495" s="121"/>
      <c r="YP2495" s="121"/>
      <c r="YQ2495" s="121"/>
      <c r="YR2495" s="121"/>
      <c r="YS2495" s="121"/>
      <c r="YT2495" s="121"/>
      <c r="YU2495" s="121"/>
      <c r="YV2495" s="121"/>
      <c r="YW2495" s="121"/>
      <c r="YX2495" s="121"/>
      <c r="YY2495" s="121"/>
      <c r="YZ2495" s="121"/>
      <c r="ZA2495" s="121"/>
      <c r="ZB2495" s="121"/>
      <c r="ZC2495" s="121"/>
      <c r="ZD2495" s="121"/>
      <c r="ZE2495" s="121"/>
      <c r="ZF2495" s="121"/>
      <c r="ZG2495" s="121"/>
      <c r="ZH2495" s="121"/>
      <c r="ZI2495" s="121"/>
      <c r="ZJ2495" s="121"/>
      <c r="ZK2495" s="121"/>
      <c r="ZL2495" s="121"/>
      <c r="ZM2495" s="121"/>
      <c r="ZN2495" s="121"/>
      <c r="ZO2495" s="121"/>
      <c r="ZP2495" s="121"/>
      <c r="ZQ2495" s="121"/>
      <c r="ZR2495" s="121"/>
      <c r="ZS2495" s="121"/>
      <c r="ZT2495" s="121"/>
      <c r="ZU2495" s="121"/>
      <c r="ZV2495" s="121"/>
      <c r="ZW2495" s="121"/>
      <c r="ZX2495" s="121"/>
      <c r="ZY2495" s="121"/>
      <c r="ZZ2495" s="121"/>
      <c r="AAA2495" s="121"/>
      <c r="AAB2495" s="121"/>
      <c r="AAC2495" s="121"/>
      <c r="AAD2495" s="121"/>
      <c r="AAE2495" s="121"/>
      <c r="AAF2495" s="121"/>
      <c r="AAG2495" s="121"/>
      <c r="AAH2495" s="121"/>
      <c r="AAI2495" s="121"/>
      <c r="AAJ2495" s="121"/>
      <c r="AAK2495" s="121"/>
      <c r="AAL2495" s="121"/>
      <c r="AAM2495" s="121"/>
      <c r="AAN2495" s="121"/>
      <c r="AAO2495" s="121"/>
      <c r="AAP2495" s="121"/>
      <c r="AAQ2495" s="121"/>
      <c r="AAR2495" s="121"/>
      <c r="AAS2495" s="121"/>
      <c r="AAT2495" s="121"/>
      <c r="AAU2495" s="121"/>
      <c r="AAV2495" s="121"/>
      <c r="AAW2495" s="121"/>
      <c r="AAX2495" s="121"/>
      <c r="AAY2495" s="121"/>
      <c r="AAZ2495" s="121"/>
      <c r="ABA2495" s="121"/>
      <c r="ABB2495" s="121"/>
      <c r="ABC2495" s="121"/>
      <c r="ABD2495" s="121"/>
      <c r="ABE2495" s="121"/>
      <c r="ABF2495" s="121"/>
      <c r="ABG2495" s="121"/>
      <c r="ABH2495" s="121"/>
      <c r="ABI2495" s="121"/>
      <c r="ABJ2495" s="121"/>
      <c r="ABK2495" s="121"/>
      <c r="ABL2495" s="121"/>
      <c r="ABM2495" s="121"/>
      <c r="ABN2495" s="121"/>
      <c r="ABO2495" s="121"/>
      <c r="ABP2495" s="121"/>
      <c r="ABQ2495" s="121"/>
      <c r="ABR2495" s="121"/>
      <c r="ABS2495" s="121"/>
      <c r="ABT2495" s="121"/>
      <c r="ABU2495" s="121"/>
      <c r="ABV2495" s="121"/>
      <c r="ABW2495" s="121"/>
      <c r="ABX2495" s="121"/>
      <c r="ABY2495" s="121"/>
      <c r="ABZ2495" s="121"/>
      <c r="ACA2495" s="121"/>
      <c r="ACB2495" s="121"/>
      <c r="ACC2495" s="121"/>
      <c r="ACD2495" s="121"/>
      <c r="ACE2495" s="121"/>
      <c r="ACF2495" s="121"/>
      <c r="ACG2495" s="121"/>
      <c r="ACH2495" s="121"/>
      <c r="ACI2495" s="121"/>
      <c r="ACJ2495" s="121"/>
      <c r="ACK2495" s="121"/>
      <c r="ACL2495" s="121"/>
      <c r="ACM2495" s="121"/>
      <c r="ACN2495" s="121"/>
      <c r="ACO2495" s="121"/>
      <c r="ACP2495" s="121"/>
      <c r="ACQ2495" s="121"/>
      <c r="ACR2495" s="121"/>
      <c r="ACS2495" s="121"/>
      <c r="ACT2495" s="121"/>
      <c r="ACU2495" s="121"/>
      <c r="ACV2495" s="121"/>
      <c r="ACW2495" s="121"/>
      <c r="ACX2495" s="121"/>
      <c r="ACY2495" s="121"/>
      <c r="ACZ2495" s="121"/>
      <c r="ADA2495" s="121"/>
      <c r="ADB2495" s="121"/>
      <c r="ADC2495" s="121"/>
      <c r="ADD2495" s="121"/>
      <c r="ADE2495" s="121"/>
      <c r="ADF2495" s="121"/>
      <c r="ADG2495" s="121"/>
      <c r="ADH2495" s="121"/>
      <c r="ADI2495" s="121"/>
      <c r="ADJ2495" s="121"/>
      <c r="ADK2495" s="121"/>
      <c r="ADL2495" s="121"/>
      <c r="ADM2495" s="121"/>
      <c r="ADN2495" s="121"/>
      <c r="ADO2495" s="121"/>
      <c r="ADP2495" s="121"/>
      <c r="ADQ2495" s="121"/>
      <c r="ADR2495" s="121"/>
      <c r="ADS2495" s="121"/>
      <c r="ADT2495" s="121"/>
      <c r="ADU2495" s="121"/>
      <c r="ADV2495" s="121"/>
      <c r="ADW2495" s="121"/>
      <c r="ADX2495" s="121"/>
      <c r="ADY2495" s="121"/>
      <c r="ADZ2495" s="121"/>
      <c r="AEA2495" s="121"/>
      <c r="AEB2495" s="121"/>
      <c r="AEC2495" s="121"/>
      <c r="AED2495" s="121"/>
      <c r="AEE2495" s="121"/>
      <c r="AEF2495" s="121"/>
      <c r="AEG2495" s="121"/>
      <c r="AEH2495" s="121"/>
      <c r="AEI2495" s="121"/>
      <c r="AEJ2495" s="121"/>
      <c r="AEK2495" s="121"/>
      <c r="AEL2495" s="121"/>
      <c r="AEM2495" s="121"/>
      <c r="AEN2495" s="121"/>
      <c r="AEO2495" s="121"/>
      <c r="AEP2495" s="121"/>
      <c r="AEQ2495" s="121"/>
      <c r="AER2495" s="121"/>
      <c r="AES2495" s="121"/>
      <c r="AET2495" s="121"/>
      <c r="AEU2495" s="121"/>
      <c r="AEV2495" s="121"/>
      <c r="AEW2495" s="121"/>
      <c r="AEX2495" s="121"/>
      <c r="AEY2495" s="121"/>
      <c r="AEZ2495" s="121"/>
      <c r="AFA2495" s="121"/>
      <c r="AFB2495" s="121"/>
      <c r="AFC2495" s="121"/>
      <c r="AFD2495" s="121"/>
      <c r="AFE2495" s="121"/>
      <c r="AFF2495" s="121"/>
      <c r="AFG2495" s="121"/>
      <c r="AFH2495" s="121"/>
      <c r="AFI2495" s="121"/>
      <c r="AFJ2495" s="121"/>
      <c r="AFK2495" s="121"/>
      <c r="AFL2495" s="121"/>
      <c r="AFM2495" s="121"/>
      <c r="AFN2495" s="121"/>
      <c r="AFO2495" s="121"/>
      <c r="AFP2495" s="121"/>
      <c r="AFQ2495" s="121"/>
      <c r="AFR2495" s="121"/>
      <c r="AFS2495" s="121"/>
      <c r="AFT2495" s="121"/>
      <c r="AFU2495" s="121"/>
      <c r="AFV2495" s="121"/>
      <c r="AFW2495" s="121"/>
      <c r="AFX2495" s="121"/>
      <c r="AFY2495" s="121"/>
      <c r="AFZ2495" s="121"/>
      <c r="AGA2495" s="121"/>
      <c r="AGB2495" s="121"/>
      <c r="AGC2495" s="121"/>
      <c r="AGD2495" s="121"/>
      <c r="AGE2495" s="121"/>
      <c r="AGF2495" s="121"/>
      <c r="AGG2495" s="121"/>
      <c r="AGH2495" s="121"/>
      <c r="AGI2495" s="121"/>
      <c r="AGJ2495" s="121"/>
      <c r="AGK2495" s="121"/>
      <c r="AGL2495" s="121"/>
      <c r="AGM2495" s="121"/>
      <c r="AGN2495" s="121"/>
      <c r="AGO2495" s="121"/>
      <c r="AGP2495" s="121"/>
      <c r="AGQ2495" s="121"/>
      <c r="AGR2495" s="121"/>
      <c r="AGS2495" s="121"/>
      <c r="AGT2495" s="121"/>
      <c r="AGU2495" s="121"/>
      <c r="AGV2495" s="121"/>
      <c r="AGW2495" s="121"/>
      <c r="AGX2495" s="121"/>
      <c r="AGY2495" s="121"/>
      <c r="AGZ2495" s="121"/>
      <c r="AHA2495" s="121"/>
      <c r="AHB2495" s="121"/>
      <c r="AHC2495" s="121"/>
      <c r="AHD2495" s="121"/>
      <c r="AHE2495" s="121"/>
      <c r="AHF2495" s="121"/>
      <c r="AHG2495" s="121"/>
      <c r="AHH2495" s="121"/>
      <c r="AHI2495" s="121"/>
      <c r="AHJ2495" s="121"/>
      <c r="AHK2495" s="121"/>
      <c r="AHL2495" s="121"/>
      <c r="AHM2495" s="121"/>
      <c r="AHN2495" s="121"/>
      <c r="AHO2495" s="121"/>
      <c r="AHP2495" s="121"/>
      <c r="AHQ2495" s="121"/>
      <c r="AHR2495" s="121"/>
      <c r="AHS2495" s="121"/>
      <c r="AHT2495" s="121"/>
      <c r="AHU2495" s="121"/>
      <c r="AHV2495" s="121"/>
      <c r="AHW2495" s="121"/>
      <c r="AHX2495" s="121"/>
      <c r="AHY2495" s="121"/>
      <c r="AHZ2495" s="121"/>
      <c r="AIA2495" s="121"/>
      <c r="AIB2495" s="121"/>
      <c r="AIC2495" s="121"/>
      <c r="AID2495" s="121"/>
      <c r="AIE2495" s="121"/>
      <c r="AIF2495" s="121"/>
      <c r="AIG2495" s="121"/>
      <c r="AIH2495" s="121"/>
      <c r="AII2495" s="121"/>
      <c r="AIJ2495" s="121"/>
      <c r="AIK2495" s="121"/>
      <c r="AIL2495" s="121"/>
      <c r="AIM2495" s="121"/>
      <c r="AIN2495" s="121"/>
      <c r="AIO2495" s="121"/>
      <c r="AIP2495" s="121"/>
      <c r="AIQ2495" s="121"/>
      <c r="AIR2495" s="121"/>
      <c r="AIS2495" s="121"/>
      <c r="AIT2495" s="121"/>
      <c r="AIU2495" s="121"/>
      <c r="AIV2495" s="121"/>
      <c r="AIW2495" s="121"/>
      <c r="AIX2495" s="121"/>
      <c r="AIY2495" s="121"/>
      <c r="AIZ2495" s="121"/>
      <c r="AJA2495" s="121"/>
      <c r="AJB2495" s="121"/>
      <c r="AJC2495" s="121"/>
      <c r="AJD2495" s="121"/>
      <c r="AJE2495" s="121"/>
      <c r="AJF2495" s="121"/>
      <c r="AJG2495" s="121"/>
      <c r="AJH2495" s="121"/>
      <c r="AJI2495" s="121"/>
      <c r="AJJ2495" s="121"/>
      <c r="AJK2495" s="121"/>
      <c r="AJL2495" s="121"/>
      <c r="AJM2495" s="121"/>
      <c r="AJN2495" s="121"/>
      <c r="AJO2495" s="121"/>
      <c r="AJP2495" s="121"/>
      <c r="AJQ2495" s="121"/>
      <c r="AJR2495" s="121"/>
      <c r="AJS2495" s="121"/>
      <c r="AJT2495" s="121"/>
      <c r="AJU2495" s="121"/>
      <c r="AJV2495" s="121"/>
      <c r="AJW2495" s="121"/>
      <c r="AJX2495" s="121"/>
      <c r="AJY2495" s="121"/>
      <c r="AJZ2495" s="121"/>
      <c r="AKA2495" s="121"/>
      <c r="AKB2495" s="121"/>
      <c r="AKC2495" s="121"/>
      <c r="AKD2495" s="121"/>
      <c r="AKE2495" s="121"/>
      <c r="AKF2495" s="121"/>
      <c r="AKG2495" s="121"/>
      <c r="AKH2495" s="121"/>
      <c r="AKI2495" s="121"/>
      <c r="AKJ2495" s="121"/>
      <c r="AKK2495" s="121"/>
      <c r="AKL2495" s="121"/>
      <c r="AKM2495" s="121"/>
      <c r="AKN2495" s="121"/>
      <c r="AKO2495" s="121"/>
      <c r="AKP2495" s="121"/>
      <c r="AKQ2495" s="121"/>
      <c r="AKR2495" s="121"/>
      <c r="AKS2495" s="121"/>
      <c r="AKT2495" s="121"/>
      <c r="AKU2495" s="121"/>
      <c r="AKV2495" s="121"/>
      <c r="AKW2495" s="121"/>
      <c r="AKX2495" s="121"/>
      <c r="AKY2495" s="121"/>
      <c r="AKZ2495" s="121"/>
      <c r="ALA2495" s="121"/>
      <c r="ALB2495" s="121"/>
      <c r="ALC2495" s="121"/>
      <c r="ALD2495" s="121"/>
      <c r="ALE2495" s="121"/>
      <c r="ALF2495" s="121"/>
      <c r="ALG2495" s="121"/>
      <c r="ALH2495" s="121"/>
      <c r="ALI2495" s="121"/>
      <c r="ALJ2495" s="121"/>
      <c r="ALK2495" s="121"/>
      <c r="ALL2495" s="121"/>
      <c r="ALM2495" s="121"/>
      <c r="ALN2495" s="121"/>
      <c r="ALO2495" s="121"/>
      <c r="ALP2495" s="121"/>
      <c r="ALQ2495" s="121"/>
      <c r="ALR2495" s="121"/>
      <c r="ALS2495" s="121"/>
      <c r="ALT2495" s="121"/>
      <c r="ALU2495" s="121"/>
      <c r="ALV2495" s="121"/>
      <c r="ALW2495" s="121"/>
      <c r="ALX2495" s="121"/>
      <c r="ALY2495" s="121"/>
      <c r="ALZ2495" s="121"/>
      <c r="AMA2495" s="121"/>
      <c r="AMB2495" s="121"/>
      <c r="AMC2495" s="121"/>
      <c r="AMD2495" s="121"/>
      <c r="AME2495" s="121"/>
      <c r="AMF2495" s="121"/>
      <c r="AMG2495" s="121"/>
      <c r="AMH2495" s="121"/>
      <c r="AMI2495" s="121"/>
      <c r="AMJ2495" s="121"/>
      <c r="AMK2495" s="121"/>
    </row>
    <row r="2496" spans="1:1025" s="108" customFormat="1" ht="43.2">
      <c r="A2496" s="15">
        <v>2493</v>
      </c>
      <c r="B2496" s="16" t="s">
        <v>26</v>
      </c>
      <c r="C2496" s="274" t="s">
        <v>6089</v>
      </c>
      <c r="D2496" s="16" t="s">
        <v>6212</v>
      </c>
      <c r="E2496" s="16" t="s">
        <v>6235</v>
      </c>
      <c r="F2496" s="16" t="s">
        <v>938</v>
      </c>
      <c r="G2496" s="16" t="s">
        <v>1042</v>
      </c>
      <c r="H2496" s="16" t="s">
        <v>6236</v>
      </c>
      <c r="I2496" s="16" t="s">
        <v>6237</v>
      </c>
      <c r="J2496" s="16" t="s">
        <v>5507</v>
      </c>
      <c r="K2496" s="16" t="s">
        <v>6238</v>
      </c>
      <c r="L2496" s="16" t="s">
        <v>6239</v>
      </c>
      <c r="M2496" s="55"/>
      <c r="N2496" s="121"/>
      <c r="O2496" s="121"/>
      <c r="P2496" s="121"/>
      <c r="Q2496" s="121"/>
      <c r="R2496" s="121"/>
      <c r="S2496" s="121"/>
      <c r="T2496" s="121"/>
      <c r="U2496" s="121"/>
      <c r="V2496" s="121"/>
      <c r="W2496" s="121"/>
      <c r="X2496" s="121"/>
      <c r="Y2496" s="121"/>
      <c r="Z2496" s="121"/>
      <c r="AA2496" s="121"/>
      <c r="AB2496" s="121"/>
      <c r="AC2496" s="121"/>
      <c r="AD2496" s="121"/>
      <c r="AE2496" s="121"/>
      <c r="AF2496" s="121"/>
      <c r="AG2496" s="121"/>
      <c r="AH2496" s="121"/>
      <c r="AI2496" s="121"/>
      <c r="AJ2496" s="121"/>
      <c r="AK2496" s="121"/>
      <c r="AL2496" s="121"/>
      <c r="AM2496" s="121"/>
      <c r="AN2496" s="121"/>
      <c r="AO2496" s="121"/>
      <c r="AP2496" s="121"/>
      <c r="AQ2496" s="121"/>
      <c r="AR2496" s="121"/>
      <c r="AS2496" s="121"/>
      <c r="AT2496" s="121"/>
      <c r="AU2496" s="121"/>
      <c r="AV2496" s="121"/>
      <c r="AW2496" s="121"/>
      <c r="AX2496" s="121"/>
      <c r="AY2496" s="121"/>
      <c r="AZ2496" s="121"/>
      <c r="BA2496" s="121"/>
      <c r="BB2496" s="121"/>
      <c r="BC2496" s="121"/>
      <c r="BD2496" s="121"/>
      <c r="BE2496" s="121"/>
      <c r="BF2496" s="121"/>
      <c r="BG2496" s="121"/>
      <c r="BH2496" s="121"/>
      <c r="BI2496" s="121"/>
      <c r="BJ2496" s="121"/>
      <c r="BK2496" s="121"/>
      <c r="BL2496" s="121"/>
      <c r="BM2496" s="121"/>
      <c r="BN2496" s="121"/>
      <c r="BO2496" s="121"/>
      <c r="BP2496" s="121"/>
      <c r="BQ2496" s="121"/>
      <c r="BR2496" s="121"/>
      <c r="BS2496" s="121"/>
      <c r="BT2496" s="121"/>
      <c r="BU2496" s="121"/>
      <c r="BV2496" s="121"/>
      <c r="BW2496" s="121"/>
      <c r="BX2496" s="121"/>
      <c r="BY2496" s="121"/>
      <c r="BZ2496" s="121"/>
      <c r="CA2496" s="121"/>
      <c r="CB2496" s="121"/>
      <c r="CC2496" s="121"/>
      <c r="CD2496" s="121"/>
      <c r="CE2496" s="121"/>
      <c r="CF2496" s="121"/>
      <c r="CG2496" s="121"/>
      <c r="CH2496" s="121"/>
      <c r="CI2496" s="121"/>
      <c r="CJ2496" s="121"/>
      <c r="CK2496" s="121"/>
      <c r="CL2496" s="121"/>
      <c r="CM2496" s="121"/>
      <c r="CN2496" s="121"/>
      <c r="CO2496" s="121"/>
      <c r="CP2496" s="121"/>
      <c r="CQ2496" s="121"/>
      <c r="CR2496" s="121"/>
      <c r="CS2496" s="121"/>
      <c r="CT2496" s="121"/>
      <c r="CU2496" s="121"/>
      <c r="CV2496" s="121"/>
      <c r="CW2496" s="121"/>
      <c r="CX2496" s="121"/>
      <c r="CY2496" s="121"/>
      <c r="CZ2496" s="121"/>
      <c r="DA2496" s="121"/>
      <c r="DB2496" s="121"/>
      <c r="DC2496" s="121"/>
      <c r="DD2496" s="121"/>
      <c r="DE2496" s="121"/>
      <c r="DF2496" s="121"/>
      <c r="DG2496" s="121"/>
      <c r="DH2496" s="121"/>
      <c r="DI2496" s="121"/>
      <c r="DJ2496" s="121"/>
      <c r="DK2496" s="121"/>
      <c r="DL2496" s="121"/>
      <c r="DM2496" s="121"/>
      <c r="DN2496" s="121"/>
      <c r="DO2496" s="121"/>
      <c r="DP2496" s="121"/>
      <c r="DQ2496" s="121"/>
      <c r="DR2496" s="121"/>
      <c r="DS2496" s="121"/>
      <c r="DT2496" s="121"/>
      <c r="DU2496" s="121"/>
      <c r="DV2496" s="121"/>
      <c r="DW2496" s="121"/>
      <c r="DX2496" s="121"/>
      <c r="DY2496" s="121"/>
      <c r="DZ2496" s="121"/>
      <c r="EA2496" s="121"/>
      <c r="EB2496" s="121"/>
      <c r="EC2496" s="121"/>
      <c r="ED2496" s="121"/>
      <c r="EE2496" s="121"/>
      <c r="EF2496" s="121"/>
      <c r="EG2496" s="121"/>
      <c r="EH2496" s="121"/>
      <c r="EI2496" s="121"/>
      <c r="EJ2496" s="121"/>
      <c r="EK2496" s="121"/>
      <c r="EL2496" s="121"/>
      <c r="EM2496" s="121"/>
      <c r="EN2496" s="121"/>
      <c r="EO2496" s="121"/>
      <c r="EP2496" s="121"/>
      <c r="EQ2496" s="121"/>
      <c r="ER2496" s="121"/>
      <c r="ES2496" s="121"/>
      <c r="ET2496" s="121"/>
      <c r="EU2496" s="121"/>
      <c r="EV2496" s="121"/>
      <c r="EW2496" s="121"/>
      <c r="EX2496" s="121"/>
      <c r="EY2496" s="121"/>
      <c r="EZ2496" s="121"/>
      <c r="FA2496" s="121"/>
      <c r="FB2496" s="121"/>
      <c r="FC2496" s="121"/>
      <c r="FD2496" s="121"/>
      <c r="FE2496" s="121"/>
      <c r="FF2496" s="121"/>
      <c r="FG2496" s="121"/>
      <c r="FH2496" s="121"/>
      <c r="FI2496" s="121"/>
      <c r="FJ2496" s="121"/>
      <c r="FK2496" s="121"/>
      <c r="FL2496" s="121"/>
      <c r="FM2496" s="121"/>
      <c r="FN2496" s="121"/>
      <c r="FO2496" s="121"/>
      <c r="FP2496" s="121"/>
      <c r="FQ2496" s="121"/>
      <c r="FR2496" s="121"/>
      <c r="FS2496" s="121"/>
      <c r="FT2496" s="121"/>
      <c r="FU2496" s="121"/>
      <c r="FV2496" s="121"/>
      <c r="FW2496" s="121"/>
      <c r="FX2496" s="121"/>
      <c r="FY2496" s="121"/>
      <c r="FZ2496" s="121"/>
      <c r="GA2496" s="121"/>
      <c r="GB2496" s="121"/>
      <c r="GC2496" s="121"/>
      <c r="GD2496" s="121"/>
      <c r="GE2496" s="121"/>
      <c r="GF2496" s="121"/>
      <c r="GG2496" s="121"/>
      <c r="GH2496" s="121"/>
      <c r="GI2496" s="121"/>
      <c r="GJ2496" s="121"/>
      <c r="GK2496" s="121"/>
      <c r="GL2496" s="121"/>
      <c r="GM2496" s="121"/>
      <c r="GN2496" s="121"/>
      <c r="GO2496" s="121"/>
      <c r="GP2496" s="121"/>
      <c r="GQ2496" s="121"/>
      <c r="GR2496" s="121"/>
      <c r="GS2496" s="121"/>
      <c r="GT2496" s="121"/>
      <c r="GU2496" s="121"/>
      <c r="GV2496" s="121"/>
      <c r="GW2496" s="121"/>
      <c r="GX2496" s="121"/>
      <c r="GY2496" s="121"/>
      <c r="GZ2496" s="121"/>
      <c r="HA2496" s="121"/>
      <c r="HB2496" s="121"/>
      <c r="HC2496" s="121"/>
      <c r="HD2496" s="121"/>
      <c r="HE2496" s="121"/>
      <c r="HF2496" s="121"/>
      <c r="HG2496" s="121"/>
      <c r="HH2496" s="121"/>
      <c r="HI2496" s="121"/>
      <c r="HJ2496" s="121"/>
      <c r="HK2496" s="121"/>
      <c r="HL2496" s="121"/>
      <c r="HM2496" s="121"/>
      <c r="HN2496" s="121"/>
      <c r="HO2496" s="121"/>
      <c r="HP2496" s="121"/>
      <c r="HQ2496" s="121"/>
      <c r="HR2496" s="121"/>
      <c r="HS2496" s="121"/>
      <c r="HT2496" s="121"/>
      <c r="HU2496" s="121"/>
      <c r="HV2496" s="121"/>
      <c r="HW2496" s="121"/>
      <c r="HX2496" s="121"/>
      <c r="HY2496" s="121"/>
      <c r="HZ2496" s="121"/>
      <c r="IA2496" s="121"/>
      <c r="IB2496" s="121"/>
      <c r="IC2496" s="121"/>
      <c r="ID2496" s="121"/>
      <c r="IE2496" s="121"/>
      <c r="IF2496" s="121"/>
      <c r="IG2496" s="121"/>
      <c r="IH2496" s="121"/>
      <c r="II2496" s="121"/>
      <c r="IJ2496" s="121"/>
      <c r="IK2496" s="121"/>
      <c r="IL2496" s="121"/>
      <c r="IM2496" s="121"/>
      <c r="IN2496" s="121"/>
      <c r="IO2496" s="121"/>
      <c r="IP2496" s="121"/>
      <c r="IQ2496" s="121"/>
      <c r="IR2496" s="121"/>
      <c r="IS2496" s="121"/>
      <c r="IT2496" s="121"/>
      <c r="IU2496" s="121"/>
      <c r="IV2496" s="121"/>
      <c r="IW2496" s="121"/>
      <c r="IX2496" s="121"/>
      <c r="IY2496" s="121"/>
      <c r="IZ2496" s="121"/>
      <c r="JA2496" s="121"/>
      <c r="JB2496" s="121"/>
      <c r="JC2496" s="121"/>
      <c r="JD2496" s="121"/>
      <c r="JE2496" s="121"/>
      <c r="JF2496" s="121"/>
      <c r="JG2496" s="121"/>
      <c r="JH2496" s="121"/>
      <c r="JI2496" s="121"/>
      <c r="JJ2496" s="121"/>
      <c r="JK2496" s="121"/>
      <c r="JL2496" s="121"/>
      <c r="JM2496" s="121"/>
      <c r="JN2496" s="121"/>
      <c r="JO2496" s="121"/>
      <c r="JP2496" s="121"/>
      <c r="JQ2496" s="121"/>
      <c r="JR2496" s="121"/>
      <c r="JS2496" s="121"/>
      <c r="JT2496" s="121"/>
      <c r="JU2496" s="121"/>
      <c r="JV2496" s="121"/>
      <c r="JW2496" s="121"/>
      <c r="JX2496" s="121"/>
      <c r="JY2496" s="121"/>
      <c r="JZ2496" s="121"/>
      <c r="KA2496" s="121"/>
      <c r="KB2496" s="121"/>
      <c r="KC2496" s="121"/>
      <c r="KD2496" s="121"/>
      <c r="KE2496" s="121"/>
      <c r="KF2496" s="121"/>
      <c r="KG2496" s="121"/>
      <c r="KH2496" s="121"/>
      <c r="KI2496" s="121"/>
      <c r="KJ2496" s="121"/>
      <c r="KK2496" s="121"/>
      <c r="KL2496" s="121"/>
      <c r="KM2496" s="121"/>
      <c r="KN2496" s="121"/>
      <c r="KO2496" s="121"/>
      <c r="KP2496" s="121"/>
      <c r="KQ2496" s="121"/>
      <c r="KR2496" s="121"/>
      <c r="KS2496" s="121"/>
      <c r="KT2496" s="121"/>
      <c r="KU2496" s="121"/>
      <c r="KV2496" s="121"/>
      <c r="KW2496" s="121"/>
      <c r="KX2496" s="121"/>
      <c r="KY2496" s="121"/>
      <c r="KZ2496" s="121"/>
      <c r="LA2496" s="121"/>
      <c r="LB2496" s="121"/>
      <c r="LC2496" s="121"/>
      <c r="LD2496" s="121"/>
      <c r="LE2496" s="121"/>
      <c r="LF2496" s="121"/>
      <c r="LG2496" s="121"/>
      <c r="LH2496" s="121"/>
      <c r="LI2496" s="121"/>
      <c r="LJ2496" s="121"/>
      <c r="LK2496" s="121"/>
      <c r="LL2496" s="121"/>
      <c r="LM2496" s="121"/>
      <c r="LN2496" s="121"/>
      <c r="LO2496" s="121"/>
      <c r="LP2496" s="121"/>
      <c r="LQ2496" s="121"/>
      <c r="LR2496" s="121"/>
      <c r="LS2496" s="121"/>
      <c r="LT2496" s="121"/>
      <c r="LU2496" s="121"/>
      <c r="LV2496" s="121"/>
      <c r="LW2496" s="121"/>
      <c r="LX2496" s="121"/>
      <c r="LY2496" s="121"/>
      <c r="LZ2496" s="121"/>
      <c r="MA2496" s="121"/>
      <c r="MB2496" s="121"/>
      <c r="MC2496" s="121"/>
      <c r="MD2496" s="121"/>
      <c r="ME2496" s="121"/>
      <c r="MF2496" s="121"/>
      <c r="MG2496" s="121"/>
      <c r="MH2496" s="121"/>
      <c r="MI2496" s="121"/>
      <c r="MJ2496" s="121"/>
      <c r="MK2496" s="121"/>
      <c r="ML2496" s="121"/>
      <c r="MM2496" s="121"/>
      <c r="MN2496" s="121"/>
      <c r="MO2496" s="121"/>
      <c r="MP2496" s="121"/>
      <c r="MQ2496" s="121"/>
      <c r="MR2496" s="121"/>
      <c r="MS2496" s="121"/>
      <c r="MT2496" s="121"/>
      <c r="MU2496" s="121"/>
      <c r="MV2496" s="121"/>
      <c r="MW2496" s="121"/>
      <c r="MX2496" s="121"/>
      <c r="MY2496" s="121"/>
      <c r="MZ2496" s="121"/>
      <c r="NA2496" s="121"/>
      <c r="NB2496" s="121"/>
      <c r="NC2496" s="121"/>
      <c r="ND2496" s="121"/>
      <c r="NE2496" s="121"/>
      <c r="NF2496" s="121"/>
      <c r="NG2496" s="121"/>
      <c r="NH2496" s="121"/>
      <c r="NI2496" s="121"/>
      <c r="NJ2496" s="121"/>
      <c r="NK2496" s="121"/>
      <c r="NL2496" s="121"/>
      <c r="NM2496" s="121"/>
      <c r="NN2496" s="121"/>
      <c r="NO2496" s="121"/>
      <c r="NP2496" s="121"/>
      <c r="NQ2496" s="121"/>
      <c r="NR2496" s="121"/>
      <c r="NS2496" s="121"/>
      <c r="NT2496" s="121"/>
      <c r="NU2496" s="121"/>
      <c r="NV2496" s="121"/>
      <c r="NW2496" s="121"/>
      <c r="NX2496" s="121"/>
      <c r="NY2496" s="121"/>
      <c r="NZ2496" s="121"/>
      <c r="OA2496" s="121"/>
      <c r="OB2496" s="121"/>
      <c r="OC2496" s="121"/>
      <c r="OD2496" s="121"/>
      <c r="OE2496" s="121"/>
      <c r="OF2496" s="121"/>
      <c r="OG2496" s="121"/>
      <c r="OH2496" s="121"/>
      <c r="OI2496" s="121"/>
      <c r="OJ2496" s="121"/>
      <c r="OK2496" s="121"/>
      <c r="OL2496" s="121"/>
      <c r="OM2496" s="121"/>
      <c r="ON2496" s="121"/>
      <c r="OO2496" s="121"/>
      <c r="OP2496" s="121"/>
      <c r="OQ2496" s="121"/>
      <c r="OR2496" s="121"/>
      <c r="OS2496" s="121"/>
      <c r="OT2496" s="121"/>
      <c r="OU2496" s="121"/>
      <c r="OV2496" s="121"/>
      <c r="OW2496" s="121"/>
      <c r="OX2496" s="121"/>
      <c r="OY2496" s="121"/>
      <c r="OZ2496" s="121"/>
      <c r="PA2496" s="121"/>
      <c r="PB2496" s="121"/>
      <c r="PC2496" s="121"/>
      <c r="PD2496" s="121"/>
      <c r="PE2496" s="121"/>
      <c r="PF2496" s="121"/>
      <c r="PG2496" s="121"/>
      <c r="PH2496" s="121"/>
      <c r="PI2496" s="121"/>
      <c r="PJ2496" s="121"/>
      <c r="PK2496" s="121"/>
      <c r="PL2496" s="121"/>
      <c r="PM2496" s="121"/>
      <c r="PN2496" s="121"/>
      <c r="PO2496" s="121"/>
      <c r="PP2496" s="121"/>
      <c r="PQ2496" s="121"/>
      <c r="PR2496" s="121"/>
      <c r="PS2496" s="121"/>
      <c r="PT2496" s="121"/>
      <c r="PU2496" s="121"/>
      <c r="PV2496" s="121"/>
      <c r="PW2496" s="121"/>
      <c r="PX2496" s="121"/>
      <c r="PY2496" s="121"/>
      <c r="PZ2496" s="121"/>
      <c r="QA2496" s="121"/>
      <c r="QB2496" s="121"/>
      <c r="QC2496" s="121"/>
      <c r="QD2496" s="121"/>
      <c r="QE2496" s="121"/>
      <c r="QF2496" s="121"/>
      <c r="QG2496" s="121"/>
      <c r="QH2496" s="121"/>
      <c r="QI2496" s="121"/>
      <c r="QJ2496" s="121"/>
      <c r="QK2496" s="121"/>
      <c r="QL2496" s="121"/>
      <c r="QM2496" s="121"/>
      <c r="QN2496" s="121"/>
      <c r="QO2496" s="121"/>
      <c r="QP2496" s="121"/>
      <c r="QQ2496" s="121"/>
      <c r="QR2496" s="121"/>
      <c r="QS2496" s="121"/>
      <c r="QT2496" s="121"/>
      <c r="QU2496" s="121"/>
      <c r="QV2496" s="121"/>
      <c r="QW2496" s="121"/>
      <c r="QX2496" s="121"/>
      <c r="QY2496" s="121"/>
      <c r="QZ2496" s="121"/>
      <c r="RA2496" s="121"/>
      <c r="RB2496" s="121"/>
      <c r="RC2496" s="121"/>
      <c r="RD2496" s="121"/>
      <c r="RE2496" s="121"/>
      <c r="RF2496" s="121"/>
      <c r="RG2496" s="121"/>
      <c r="RH2496" s="121"/>
      <c r="RI2496" s="121"/>
      <c r="RJ2496" s="121"/>
      <c r="RK2496" s="121"/>
      <c r="RL2496" s="121"/>
      <c r="RM2496" s="121"/>
      <c r="RN2496" s="121"/>
      <c r="RO2496" s="121"/>
      <c r="RP2496" s="121"/>
      <c r="RQ2496" s="121"/>
      <c r="RR2496" s="121"/>
      <c r="RS2496" s="121"/>
      <c r="RT2496" s="121"/>
      <c r="RU2496" s="121"/>
      <c r="RV2496" s="121"/>
      <c r="RW2496" s="121"/>
      <c r="RX2496" s="121"/>
      <c r="RY2496" s="121"/>
      <c r="RZ2496" s="121"/>
      <c r="SA2496" s="121"/>
      <c r="SB2496" s="121"/>
      <c r="SC2496" s="121"/>
      <c r="SD2496" s="121"/>
      <c r="SE2496" s="121"/>
      <c r="SF2496" s="121"/>
      <c r="SG2496" s="121"/>
      <c r="SH2496" s="121"/>
      <c r="SI2496" s="121"/>
      <c r="SJ2496" s="121"/>
      <c r="SK2496" s="121"/>
      <c r="SL2496" s="121"/>
      <c r="SM2496" s="121"/>
      <c r="SN2496" s="121"/>
      <c r="SO2496" s="121"/>
      <c r="SP2496" s="121"/>
      <c r="SQ2496" s="121"/>
      <c r="SR2496" s="121"/>
      <c r="SS2496" s="121"/>
      <c r="ST2496" s="121"/>
      <c r="SU2496" s="121"/>
      <c r="SV2496" s="121"/>
      <c r="SW2496" s="121"/>
      <c r="SX2496" s="121"/>
      <c r="SY2496" s="121"/>
      <c r="SZ2496" s="121"/>
      <c r="TA2496" s="121"/>
      <c r="TB2496" s="121"/>
      <c r="TC2496" s="121"/>
      <c r="TD2496" s="121"/>
      <c r="TE2496" s="121"/>
      <c r="TF2496" s="121"/>
      <c r="TG2496" s="121"/>
      <c r="TH2496" s="121"/>
      <c r="TI2496" s="121"/>
      <c r="TJ2496" s="121"/>
      <c r="TK2496" s="121"/>
      <c r="TL2496" s="121"/>
      <c r="TM2496" s="121"/>
      <c r="TN2496" s="121"/>
      <c r="TO2496" s="121"/>
      <c r="TP2496" s="121"/>
      <c r="TQ2496" s="121"/>
      <c r="TR2496" s="121"/>
      <c r="TS2496" s="121"/>
      <c r="TT2496" s="121"/>
      <c r="TU2496" s="121"/>
      <c r="TV2496" s="121"/>
      <c r="TW2496" s="121"/>
      <c r="TX2496" s="121"/>
      <c r="TY2496" s="121"/>
      <c r="TZ2496" s="121"/>
      <c r="UA2496" s="121"/>
      <c r="UB2496" s="121"/>
      <c r="UC2496" s="121"/>
      <c r="UD2496" s="121"/>
      <c r="UE2496" s="121"/>
      <c r="UF2496" s="121"/>
      <c r="UG2496" s="121"/>
      <c r="UH2496" s="121"/>
      <c r="UI2496" s="121"/>
      <c r="UJ2496" s="121"/>
      <c r="UK2496" s="121"/>
      <c r="UL2496" s="121"/>
      <c r="UM2496" s="121"/>
      <c r="UN2496" s="121"/>
      <c r="UO2496" s="121"/>
      <c r="UP2496" s="121"/>
      <c r="UQ2496" s="121"/>
      <c r="UR2496" s="121"/>
      <c r="US2496" s="121"/>
      <c r="UT2496" s="121"/>
      <c r="UU2496" s="121"/>
      <c r="UV2496" s="121"/>
      <c r="UW2496" s="121"/>
      <c r="UX2496" s="121"/>
      <c r="UY2496" s="121"/>
      <c r="UZ2496" s="121"/>
      <c r="VA2496" s="121"/>
      <c r="VB2496" s="121"/>
      <c r="VC2496" s="121"/>
      <c r="VD2496" s="121"/>
      <c r="VE2496" s="121"/>
      <c r="VF2496" s="121"/>
      <c r="VG2496" s="121"/>
      <c r="VH2496" s="121"/>
      <c r="VI2496" s="121"/>
      <c r="VJ2496" s="121"/>
      <c r="VK2496" s="121"/>
      <c r="VL2496" s="121"/>
      <c r="VM2496" s="121"/>
      <c r="VN2496" s="121"/>
      <c r="VO2496" s="121"/>
      <c r="VP2496" s="121"/>
      <c r="VQ2496" s="121"/>
      <c r="VR2496" s="121"/>
      <c r="VS2496" s="121"/>
      <c r="VT2496" s="121"/>
      <c r="VU2496" s="121"/>
      <c r="VV2496" s="121"/>
      <c r="VW2496" s="121"/>
      <c r="VX2496" s="121"/>
      <c r="VY2496" s="121"/>
      <c r="VZ2496" s="121"/>
      <c r="WA2496" s="121"/>
      <c r="WB2496" s="121"/>
      <c r="WC2496" s="121"/>
      <c r="WD2496" s="121"/>
      <c r="WE2496" s="121"/>
      <c r="WF2496" s="121"/>
      <c r="WG2496" s="121"/>
      <c r="WH2496" s="121"/>
      <c r="WI2496" s="121"/>
      <c r="WJ2496" s="121"/>
      <c r="WK2496" s="121"/>
      <c r="WL2496" s="121"/>
      <c r="WM2496" s="121"/>
      <c r="WN2496" s="121"/>
      <c r="WO2496" s="121"/>
      <c r="WP2496" s="121"/>
      <c r="WQ2496" s="121"/>
      <c r="WR2496" s="121"/>
      <c r="WS2496" s="121"/>
      <c r="WT2496" s="121"/>
      <c r="WU2496" s="121"/>
      <c r="WV2496" s="121"/>
      <c r="WW2496" s="121"/>
      <c r="WX2496" s="121"/>
      <c r="WY2496" s="121"/>
      <c r="WZ2496" s="121"/>
      <c r="XA2496" s="121"/>
      <c r="XB2496" s="121"/>
      <c r="XC2496" s="121"/>
      <c r="XD2496" s="121"/>
      <c r="XE2496" s="121"/>
      <c r="XF2496" s="121"/>
      <c r="XG2496" s="121"/>
      <c r="XH2496" s="121"/>
      <c r="XI2496" s="121"/>
      <c r="XJ2496" s="121"/>
      <c r="XK2496" s="121"/>
      <c r="XL2496" s="121"/>
      <c r="XM2496" s="121"/>
      <c r="XN2496" s="121"/>
      <c r="XO2496" s="121"/>
      <c r="XP2496" s="121"/>
      <c r="XQ2496" s="121"/>
      <c r="XR2496" s="121"/>
      <c r="XS2496" s="121"/>
      <c r="XT2496" s="121"/>
      <c r="XU2496" s="121"/>
      <c r="XV2496" s="121"/>
      <c r="XW2496" s="121"/>
      <c r="XX2496" s="121"/>
      <c r="XY2496" s="121"/>
      <c r="XZ2496" s="121"/>
      <c r="YA2496" s="121"/>
      <c r="YB2496" s="121"/>
      <c r="YC2496" s="121"/>
      <c r="YD2496" s="121"/>
      <c r="YE2496" s="121"/>
      <c r="YF2496" s="121"/>
      <c r="YG2496" s="121"/>
      <c r="YH2496" s="121"/>
      <c r="YI2496" s="121"/>
      <c r="YJ2496" s="121"/>
      <c r="YK2496" s="121"/>
      <c r="YL2496" s="121"/>
      <c r="YM2496" s="121"/>
      <c r="YN2496" s="121"/>
      <c r="YO2496" s="121"/>
      <c r="YP2496" s="121"/>
      <c r="YQ2496" s="121"/>
      <c r="YR2496" s="121"/>
      <c r="YS2496" s="121"/>
      <c r="YT2496" s="121"/>
      <c r="YU2496" s="121"/>
      <c r="YV2496" s="121"/>
      <c r="YW2496" s="121"/>
      <c r="YX2496" s="121"/>
      <c r="YY2496" s="121"/>
      <c r="YZ2496" s="121"/>
      <c r="ZA2496" s="121"/>
      <c r="ZB2496" s="121"/>
      <c r="ZC2496" s="121"/>
      <c r="ZD2496" s="121"/>
      <c r="ZE2496" s="121"/>
      <c r="ZF2496" s="121"/>
      <c r="ZG2496" s="121"/>
      <c r="ZH2496" s="121"/>
      <c r="ZI2496" s="121"/>
      <c r="ZJ2496" s="121"/>
      <c r="ZK2496" s="121"/>
      <c r="ZL2496" s="121"/>
      <c r="ZM2496" s="121"/>
      <c r="ZN2496" s="121"/>
      <c r="ZO2496" s="121"/>
      <c r="ZP2496" s="121"/>
      <c r="ZQ2496" s="121"/>
      <c r="ZR2496" s="121"/>
      <c r="ZS2496" s="121"/>
      <c r="ZT2496" s="121"/>
      <c r="ZU2496" s="121"/>
      <c r="ZV2496" s="121"/>
      <c r="ZW2496" s="121"/>
      <c r="ZX2496" s="121"/>
      <c r="ZY2496" s="121"/>
      <c r="ZZ2496" s="121"/>
      <c r="AAA2496" s="121"/>
      <c r="AAB2496" s="121"/>
      <c r="AAC2496" s="121"/>
      <c r="AAD2496" s="121"/>
      <c r="AAE2496" s="121"/>
      <c r="AAF2496" s="121"/>
      <c r="AAG2496" s="121"/>
      <c r="AAH2496" s="121"/>
      <c r="AAI2496" s="121"/>
      <c r="AAJ2496" s="121"/>
      <c r="AAK2496" s="121"/>
      <c r="AAL2496" s="121"/>
      <c r="AAM2496" s="121"/>
      <c r="AAN2496" s="121"/>
      <c r="AAO2496" s="121"/>
      <c r="AAP2496" s="121"/>
      <c r="AAQ2496" s="121"/>
      <c r="AAR2496" s="121"/>
      <c r="AAS2496" s="121"/>
      <c r="AAT2496" s="121"/>
      <c r="AAU2496" s="121"/>
      <c r="AAV2496" s="121"/>
      <c r="AAW2496" s="121"/>
      <c r="AAX2496" s="121"/>
      <c r="AAY2496" s="121"/>
      <c r="AAZ2496" s="121"/>
      <c r="ABA2496" s="121"/>
      <c r="ABB2496" s="121"/>
      <c r="ABC2496" s="121"/>
      <c r="ABD2496" s="121"/>
      <c r="ABE2496" s="121"/>
      <c r="ABF2496" s="121"/>
      <c r="ABG2496" s="121"/>
      <c r="ABH2496" s="121"/>
      <c r="ABI2496" s="121"/>
      <c r="ABJ2496" s="121"/>
      <c r="ABK2496" s="121"/>
      <c r="ABL2496" s="121"/>
      <c r="ABM2496" s="121"/>
      <c r="ABN2496" s="121"/>
      <c r="ABO2496" s="121"/>
      <c r="ABP2496" s="121"/>
      <c r="ABQ2496" s="121"/>
      <c r="ABR2496" s="121"/>
      <c r="ABS2496" s="121"/>
      <c r="ABT2496" s="121"/>
      <c r="ABU2496" s="121"/>
      <c r="ABV2496" s="121"/>
      <c r="ABW2496" s="121"/>
      <c r="ABX2496" s="121"/>
      <c r="ABY2496" s="121"/>
      <c r="ABZ2496" s="121"/>
      <c r="ACA2496" s="121"/>
      <c r="ACB2496" s="121"/>
      <c r="ACC2496" s="121"/>
      <c r="ACD2496" s="121"/>
      <c r="ACE2496" s="121"/>
      <c r="ACF2496" s="121"/>
      <c r="ACG2496" s="121"/>
      <c r="ACH2496" s="121"/>
      <c r="ACI2496" s="121"/>
      <c r="ACJ2496" s="121"/>
      <c r="ACK2496" s="121"/>
      <c r="ACL2496" s="121"/>
      <c r="ACM2496" s="121"/>
      <c r="ACN2496" s="121"/>
      <c r="ACO2496" s="121"/>
      <c r="ACP2496" s="121"/>
      <c r="ACQ2496" s="121"/>
      <c r="ACR2496" s="121"/>
      <c r="ACS2496" s="121"/>
      <c r="ACT2496" s="121"/>
      <c r="ACU2496" s="121"/>
      <c r="ACV2496" s="121"/>
      <c r="ACW2496" s="121"/>
      <c r="ACX2496" s="121"/>
      <c r="ACY2496" s="121"/>
      <c r="ACZ2496" s="121"/>
      <c r="ADA2496" s="121"/>
      <c r="ADB2496" s="121"/>
      <c r="ADC2496" s="121"/>
      <c r="ADD2496" s="121"/>
      <c r="ADE2496" s="121"/>
      <c r="ADF2496" s="121"/>
      <c r="ADG2496" s="121"/>
      <c r="ADH2496" s="121"/>
      <c r="ADI2496" s="121"/>
      <c r="ADJ2496" s="121"/>
      <c r="ADK2496" s="121"/>
      <c r="ADL2496" s="121"/>
      <c r="ADM2496" s="121"/>
      <c r="ADN2496" s="121"/>
      <c r="ADO2496" s="121"/>
      <c r="ADP2496" s="121"/>
      <c r="ADQ2496" s="121"/>
      <c r="ADR2496" s="121"/>
      <c r="ADS2496" s="121"/>
      <c r="ADT2496" s="121"/>
      <c r="ADU2496" s="121"/>
      <c r="ADV2496" s="121"/>
      <c r="ADW2496" s="121"/>
      <c r="ADX2496" s="121"/>
      <c r="ADY2496" s="121"/>
      <c r="ADZ2496" s="121"/>
      <c r="AEA2496" s="121"/>
      <c r="AEB2496" s="121"/>
      <c r="AEC2496" s="121"/>
      <c r="AED2496" s="121"/>
      <c r="AEE2496" s="121"/>
      <c r="AEF2496" s="121"/>
      <c r="AEG2496" s="121"/>
      <c r="AEH2496" s="121"/>
      <c r="AEI2496" s="121"/>
      <c r="AEJ2496" s="121"/>
      <c r="AEK2496" s="121"/>
      <c r="AEL2496" s="121"/>
      <c r="AEM2496" s="121"/>
      <c r="AEN2496" s="121"/>
      <c r="AEO2496" s="121"/>
      <c r="AEP2496" s="121"/>
      <c r="AEQ2496" s="121"/>
      <c r="AER2496" s="121"/>
      <c r="AES2496" s="121"/>
      <c r="AET2496" s="121"/>
      <c r="AEU2496" s="121"/>
      <c r="AEV2496" s="121"/>
      <c r="AEW2496" s="121"/>
      <c r="AEX2496" s="121"/>
      <c r="AEY2496" s="121"/>
      <c r="AEZ2496" s="121"/>
      <c r="AFA2496" s="121"/>
      <c r="AFB2496" s="121"/>
      <c r="AFC2496" s="121"/>
      <c r="AFD2496" s="121"/>
      <c r="AFE2496" s="121"/>
      <c r="AFF2496" s="121"/>
      <c r="AFG2496" s="121"/>
      <c r="AFH2496" s="121"/>
      <c r="AFI2496" s="121"/>
      <c r="AFJ2496" s="121"/>
      <c r="AFK2496" s="121"/>
      <c r="AFL2496" s="121"/>
      <c r="AFM2496" s="121"/>
      <c r="AFN2496" s="121"/>
      <c r="AFO2496" s="121"/>
      <c r="AFP2496" s="121"/>
      <c r="AFQ2496" s="121"/>
      <c r="AFR2496" s="121"/>
      <c r="AFS2496" s="121"/>
      <c r="AFT2496" s="121"/>
      <c r="AFU2496" s="121"/>
      <c r="AFV2496" s="121"/>
      <c r="AFW2496" s="121"/>
      <c r="AFX2496" s="121"/>
      <c r="AFY2496" s="121"/>
      <c r="AFZ2496" s="121"/>
      <c r="AGA2496" s="121"/>
      <c r="AGB2496" s="121"/>
      <c r="AGC2496" s="121"/>
      <c r="AGD2496" s="121"/>
      <c r="AGE2496" s="121"/>
      <c r="AGF2496" s="121"/>
      <c r="AGG2496" s="121"/>
      <c r="AGH2496" s="121"/>
      <c r="AGI2496" s="121"/>
      <c r="AGJ2496" s="121"/>
      <c r="AGK2496" s="121"/>
      <c r="AGL2496" s="121"/>
      <c r="AGM2496" s="121"/>
      <c r="AGN2496" s="121"/>
      <c r="AGO2496" s="121"/>
      <c r="AGP2496" s="121"/>
      <c r="AGQ2496" s="121"/>
      <c r="AGR2496" s="121"/>
      <c r="AGS2496" s="121"/>
      <c r="AGT2496" s="121"/>
      <c r="AGU2496" s="121"/>
      <c r="AGV2496" s="121"/>
      <c r="AGW2496" s="121"/>
      <c r="AGX2496" s="121"/>
      <c r="AGY2496" s="121"/>
      <c r="AGZ2496" s="121"/>
      <c r="AHA2496" s="121"/>
      <c r="AHB2496" s="121"/>
      <c r="AHC2496" s="121"/>
      <c r="AHD2496" s="121"/>
      <c r="AHE2496" s="121"/>
      <c r="AHF2496" s="121"/>
      <c r="AHG2496" s="121"/>
      <c r="AHH2496" s="121"/>
      <c r="AHI2496" s="121"/>
      <c r="AHJ2496" s="121"/>
      <c r="AHK2496" s="121"/>
      <c r="AHL2496" s="121"/>
      <c r="AHM2496" s="121"/>
      <c r="AHN2496" s="121"/>
      <c r="AHO2496" s="121"/>
      <c r="AHP2496" s="121"/>
      <c r="AHQ2496" s="121"/>
      <c r="AHR2496" s="121"/>
      <c r="AHS2496" s="121"/>
      <c r="AHT2496" s="121"/>
      <c r="AHU2496" s="121"/>
      <c r="AHV2496" s="121"/>
      <c r="AHW2496" s="121"/>
      <c r="AHX2496" s="121"/>
      <c r="AHY2496" s="121"/>
      <c r="AHZ2496" s="121"/>
      <c r="AIA2496" s="121"/>
      <c r="AIB2496" s="121"/>
      <c r="AIC2496" s="121"/>
      <c r="AID2496" s="121"/>
      <c r="AIE2496" s="121"/>
      <c r="AIF2496" s="121"/>
      <c r="AIG2496" s="121"/>
      <c r="AIH2496" s="121"/>
      <c r="AII2496" s="121"/>
      <c r="AIJ2496" s="121"/>
      <c r="AIK2496" s="121"/>
      <c r="AIL2496" s="121"/>
      <c r="AIM2496" s="121"/>
      <c r="AIN2496" s="121"/>
      <c r="AIO2496" s="121"/>
      <c r="AIP2496" s="121"/>
      <c r="AIQ2496" s="121"/>
      <c r="AIR2496" s="121"/>
      <c r="AIS2496" s="121"/>
      <c r="AIT2496" s="121"/>
      <c r="AIU2496" s="121"/>
      <c r="AIV2496" s="121"/>
      <c r="AIW2496" s="121"/>
      <c r="AIX2496" s="121"/>
      <c r="AIY2496" s="121"/>
      <c r="AIZ2496" s="121"/>
      <c r="AJA2496" s="121"/>
      <c r="AJB2496" s="121"/>
      <c r="AJC2496" s="121"/>
      <c r="AJD2496" s="121"/>
      <c r="AJE2496" s="121"/>
      <c r="AJF2496" s="121"/>
      <c r="AJG2496" s="121"/>
      <c r="AJH2496" s="121"/>
      <c r="AJI2496" s="121"/>
      <c r="AJJ2496" s="121"/>
      <c r="AJK2496" s="121"/>
      <c r="AJL2496" s="121"/>
      <c r="AJM2496" s="121"/>
      <c r="AJN2496" s="121"/>
      <c r="AJO2496" s="121"/>
      <c r="AJP2496" s="121"/>
      <c r="AJQ2496" s="121"/>
      <c r="AJR2496" s="121"/>
      <c r="AJS2496" s="121"/>
      <c r="AJT2496" s="121"/>
      <c r="AJU2496" s="121"/>
      <c r="AJV2496" s="121"/>
      <c r="AJW2496" s="121"/>
      <c r="AJX2496" s="121"/>
      <c r="AJY2496" s="121"/>
      <c r="AJZ2496" s="121"/>
      <c r="AKA2496" s="121"/>
      <c r="AKB2496" s="121"/>
      <c r="AKC2496" s="121"/>
      <c r="AKD2496" s="121"/>
      <c r="AKE2496" s="121"/>
      <c r="AKF2496" s="121"/>
      <c r="AKG2496" s="121"/>
      <c r="AKH2496" s="121"/>
      <c r="AKI2496" s="121"/>
      <c r="AKJ2496" s="121"/>
      <c r="AKK2496" s="121"/>
      <c r="AKL2496" s="121"/>
      <c r="AKM2496" s="121"/>
      <c r="AKN2496" s="121"/>
      <c r="AKO2496" s="121"/>
      <c r="AKP2496" s="121"/>
      <c r="AKQ2496" s="121"/>
      <c r="AKR2496" s="121"/>
      <c r="AKS2496" s="121"/>
      <c r="AKT2496" s="121"/>
      <c r="AKU2496" s="121"/>
      <c r="AKV2496" s="121"/>
      <c r="AKW2496" s="121"/>
      <c r="AKX2496" s="121"/>
      <c r="AKY2496" s="121"/>
      <c r="AKZ2496" s="121"/>
      <c r="ALA2496" s="121"/>
      <c r="ALB2496" s="121"/>
      <c r="ALC2496" s="121"/>
      <c r="ALD2496" s="121"/>
      <c r="ALE2496" s="121"/>
      <c r="ALF2496" s="121"/>
      <c r="ALG2496" s="121"/>
      <c r="ALH2496" s="121"/>
      <c r="ALI2496" s="121"/>
      <c r="ALJ2496" s="121"/>
      <c r="ALK2496" s="121"/>
      <c r="ALL2496" s="121"/>
      <c r="ALM2496" s="121"/>
      <c r="ALN2496" s="121"/>
      <c r="ALO2496" s="121"/>
      <c r="ALP2496" s="121"/>
      <c r="ALQ2496" s="121"/>
      <c r="ALR2496" s="121"/>
      <c r="ALS2496" s="121"/>
      <c r="ALT2496" s="121"/>
      <c r="ALU2496" s="121"/>
      <c r="ALV2496" s="121"/>
      <c r="ALW2496" s="121"/>
      <c r="ALX2496" s="121"/>
      <c r="ALY2496" s="121"/>
      <c r="ALZ2496" s="121"/>
      <c r="AMA2496" s="121"/>
      <c r="AMB2496" s="121"/>
      <c r="AMC2496" s="121"/>
      <c r="AMD2496" s="121"/>
      <c r="AME2496" s="121"/>
      <c r="AMF2496" s="121"/>
      <c r="AMG2496" s="121"/>
      <c r="AMH2496" s="121"/>
      <c r="AMI2496" s="121"/>
      <c r="AMJ2496" s="121"/>
      <c r="AMK2496" s="121"/>
    </row>
    <row r="2497" spans="1:1025" s="108" customFormat="1">
      <c r="A2497" s="15">
        <v>2494</v>
      </c>
      <c r="B2497" s="16" t="s">
        <v>26</v>
      </c>
      <c r="C2497" s="274" t="s">
        <v>6089</v>
      </c>
      <c r="D2497" s="16" t="s">
        <v>6212</v>
      </c>
      <c r="E2497" s="16" t="s">
        <v>6240</v>
      </c>
      <c r="F2497" s="16" t="s">
        <v>938</v>
      </c>
      <c r="G2497" s="16" t="s">
        <v>1042</v>
      </c>
      <c r="H2497" s="16" t="s">
        <v>1042</v>
      </c>
      <c r="I2497" s="16" t="s">
        <v>6215</v>
      </c>
      <c r="J2497" s="16" t="s">
        <v>6241</v>
      </c>
      <c r="K2497" s="16" t="s">
        <v>6216</v>
      </c>
      <c r="L2497" s="16" t="s">
        <v>6217</v>
      </c>
      <c r="M2497" s="55"/>
      <c r="N2497" s="121"/>
      <c r="O2497" s="121"/>
      <c r="P2497" s="121"/>
      <c r="Q2497" s="121"/>
      <c r="R2497" s="121"/>
      <c r="S2497" s="121"/>
      <c r="T2497" s="121"/>
      <c r="U2497" s="121"/>
      <c r="V2497" s="121"/>
      <c r="W2497" s="121"/>
      <c r="X2497" s="121"/>
      <c r="Y2497" s="121"/>
      <c r="Z2497" s="121"/>
      <c r="AA2497" s="121"/>
      <c r="AB2497" s="121"/>
      <c r="AC2497" s="121"/>
      <c r="AD2497" s="121"/>
      <c r="AE2497" s="121"/>
      <c r="AF2497" s="121"/>
      <c r="AG2497" s="121"/>
      <c r="AH2497" s="121"/>
      <c r="AI2497" s="121"/>
      <c r="AJ2497" s="121"/>
      <c r="AK2497" s="121"/>
      <c r="AL2497" s="121"/>
      <c r="AM2497" s="121"/>
      <c r="AN2497" s="121"/>
      <c r="AO2497" s="121"/>
      <c r="AP2497" s="121"/>
      <c r="AQ2497" s="121"/>
      <c r="AR2497" s="121"/>
      <c r="AS2497" s="121"/>
      <c r="AT2497" s="121"/>
      <c r="AU2497" s="121"/>
      <c r="AV2497" s="121"/>
      <c r="AW2497" s="121"/>
      <c r="AX2497" s="121"/>
      <c r="AY2497" s="121"/>
      <c r="AZ2497" s="121"/>
      <c r="BA2497" s="121"/>
      <c r="BB2497" s="121"/>
      <c r="BC2497" s="121"/>
      <c r="BD2497" s="121"/>
      <c r="BE2497" s="121"/>
      <c r="BF2497" s="121"/>
      <c r="BG2497" s="121"/>
      <c r="BH2497" s="121"/>
      <c r="BI2497" s="121"/>
      <c r="BJ2497" s="121"/>
      <c r="BK2497" s="121"/>
      <c r="BL2497" s="121"/>
      <c r="BM2497" s="121"/>
      <c r="BN2497" s="121"/>
      <c r="BO2497" s="121"/>
      <c r="BP2497" s="121"/>
      <c r="BQ2497" s="121"/>
      <c r="BR2497" s="121"/>
      <c r="BS2497" s="121"/>
      <c r="BT2497" s="121"/>
      <c r="BU2497" s="121"/>
      <c r="BV2497" s="121"/>
      <c r="BW2497" s="121"/>
      <c r="BX2497" s="121"/>
      <c r="BY2497" s="121"/>
      <c r="BZ2497" s="121"/>
      <c r="CA2497" s="121"/>
      <c r="CB2497" s="121"/>
      <c r="CC2497" s="121"/>
      <c r="CD2497" s="121"/>
      <c r="CE2497" s="121"/>
      <c r="CF2497" s="121"/>
      <c r="CG2497" s="121"/>
      <c r="CH2497" s="121"/>
      <c r="CI2497" s="121"/>
      <c r="CJ2497" s="121"/>
      <c r="CK2497" s="121"/>
      <c r="CL2497" s="121"/>
      <c r="CM2497" s="121"/>
      <c r="CN2497" s="121"/>
      <c r="CO2497" s="121"/>
      <c r="CP2497" s="121"/>
      <c r="CQ2497" s="121"/>
      <c r="CR2497" s="121"/>
      <c r="CS2497" s="121"/>
      <c r="CT2497" s="121"/>
      <c r="CU2497" s="121"/>
      <c r="CV2497" s="121"/>
      <c r="CW2497" s="121"/>
      <c r="CX2497" s="121"/>
      <c r="CY2497" s="121"/>
      <c r="CZ2497" s="121"/>
      <c r="DA2497" s="121"/>
      <c r="DB2497" s="121"/>
      <c r="DC2497" s="121"/>
      <c r="DD2497" s="121"/>
      <c r="DE2497" s="121"/>
      <c r="DF2497" s="121"/>
      <c r="DG2497" s="121"/>
      <c r="DH2497" s="121"/>
      <c r="DI2497" s="121"/>
      <c r="DJ2497" s="121"/>
      <c r="DK2497" s="121"/>
      <c r="DL2497" s="121"/>
      <c r="DM2497" s="121"/>
      <c r="DN2497" s="121"/>
      <c r="DO2497" s="121"/>
      <c r="DP2497" s="121"/>
      <c r="DQ2497" s="121"/>
      <c r="DR2497" s="121"/>
      <c r="DS2497" s="121"/>
      <c r="DT2497" s="121"/>
      <c r="DU2497" s="121"/>
      <c r="DV2497" s="121"/>
      <c r="DW2497" s="121"/>
      <c r="DX2497" s="121"/>
      <c r="DY2497" s="121"/>
      <c r="DZ2497" s="121"/>
      <c r="EA2497" s="121"/>
      <c r="EB2497" s="121"/>
      <c r="EC2497" s="121"/>
      <c r="ED2497" s="121"/>
      <c r="EE2497" s="121"/>
      <c r="EF2497" s="121"/>
      <c r="EG2497" s="121"/>
      <c r="EH2497" s="121"/>
      <c r="EI2497" s="121"/>
      <c r="EJ2497" s="121"/>
      <c r="EK2497" s="121"/>
      <c r="EL2497" s="121"/>
      <c r="EM2497" s="121"/>
      <c r="EN2497" s="121"/>
      <c r="EO2497" s="121"/>
      <c r="EP2497" s="121"/>
      <c r="EQ2497" s="121"/>
      <c r="ER2497" s="121"/>
      <c r="ES2497" s="121"/>
      <c r="ET2497" s="121"/>
      <c r="EU2497" s="121"/>
      <c r="EV2497" s="121"/>
      <c r="EW2497" s="121"/>
      <c r="EX2497" s="121"/>
      <c r="EY2497" s="121"/>
      <c r="EZ2497" s="121"/>
      <c r="FA2497" s="121"/>
      <c r="FB2497" s="121"/>
      <c r="FC2497" s="121"/>
      <c r="FD2497" s="121"/>
      <c r="FE2497" s="121"/>
      <c r="FF2497" s="121"/>
      <c r="FG2497" s="121"/>
      <c r="FH2497" s="121"/>
      <c r="FI2497" s="121"/>
      <c r="FJ2497" s="121"/>
      <c r="FK2497" s="121"/>
      <c r="FL2497" s="121"/>
      <c r="FM2497" s="121"/>
      <c r="FN2497" s="121"/>
      <c r="FO2497" s="121"/>
      <c r="FP2497" s="121"/>
      <c r="FQ2497" s="121"/>
      <c r="FR2497" s="121"/>
      <c r="FS2497" s="121"/>
      <c r="FT2497" s="121"/>
      <c r="FU2497" s="121"/>
      <c r="FV2497" s="121"/>
      <c r="FW2497" s="121"/>
      <c r="FX2497" s="121"/>
      <c r="FY2497" s="121"/>
      <c r="FZ2497" s="121"/>
      <c r="GA2497" s="121"/>
      <c r="GB2497" s="121"/>
      <c r="GC2497" s="121"/>
      <c r="GD2497" s="121"/>
      <c r="GE2497" s="121"/>
      <c r="GF2497" s="121"/>
      <c r="GG2497" s="121"/>
      <c r="GH2497" s="121"/>
      <c r="GI2497" s="121"/>
      <c r="GJ2497" s="121"/>
      <c r="GK2497" s="121"/>
      <c r="GL2497" s="121"/>
      <c r="GM2497" s="121"/>
      <c r="GN2497" s="121"/>
      <c r="GO2497" s="121"/>
      <c r="GP2497" s="121"/>
      <c r="GQ2497" s="121"/>
      <c r="GR2497" s="121"/>
      <c r="GS2497" s="121"/>
      <c r="GT2497" s="121"/>
      <c r="GU2497" s="121"/>
      <c r="GV2497" s="121"/>
      <c r="GW2497" s="121"/>
      <c r="GX2497" s="121"/>
      <c r="GY2497" s="121"/>
      <c r="GZ2497" s="121"/>
      <c r="HA2497" s="121"/>
      <c r="HB2497" s="121"/>
      <c r="HC2497" s="121"/>
      <c r="HD2497" s="121"/>
      <c r="HE2497" s="121"/>
      <c r="HF2497" s="121"/>
      <c r="HG2497" s="121"/>
      <c r="HH2497" s="121"/>
      <c r="HI2497" s="121"/>
      <c r="HJ2497" s="121"/>
      <c r="HK2497" s="121"/>
      <c r="HL2497" s="121"/>
      <c r="HM2497" s="121"/>
      <c r="HN2497" s="121"/>
      <c r="HO2497" s="121"/>
      <c r="HP2497" s="121"/>
      <c r="HQ2497" s="121"/>
      <c r="HR2497" s="121"/>
      <c r="HS2497" s="121"/>
      <c r="HT2497" s="121"/>
      <c r="HU2497" s="121"/>
      <c r="HV2497" s="121"/>
      <c r="HW2497" s="121"/>
      <c r="HX2497" s="121"/>
      <c r="HY2497" s="121"/>
      <c r="HZ2497" s="121"/>
      <c r="IA2497" s="121"/>
      <c r="IB2497" s="121"/>
      <c r="IC2497" s="121"/>
      <c r="ID2497" s="121"/>
      <c r="IE2497" s="121"/>
      <c r="IF2497" s="121"/>
      <c r="IG2497" s="121"/>
      <c r="IH2497" s="121"/>
      <c r="II2497" s="121"/>
      <c r="IJ2497" s="121"/>
      <c r="IK2497" s="121"/>
      <c r="IL2497" s="121"/>
      <c r="IM2497" s="121"/>
      <c r="IN2497" s="121"/>
      <c r="IO2497" s="121"/>
      <c r="IP2497" s="121"/>
      <c r="IQ2497" s="121"/>
      <c r="IR2497" s="121"/>
      <c r="IS2497" s="121"/>
      <c r="IT2497" s="121"/>
      <c r="IU2497" s="121"/>
      <c r="IV2497" s="121"/>
      <c r="IW2497" s="121"/>
      <c r="IX2497" s="121"/>
      <c r="IY2497" s="121"/>
      <c r="IZ2497" s="121"/>
      <c r="JA2497" s="121"/>
      <c r="JB2497" s="121"/>
      <c r="JC2497" s="121"/>
      <c r="JD2497" s="121"/>
      <c r="JE2497" s="121"/>
      <c r="JF2497" s="121"/>
      <c r="JG2497" s="121"/>
      <c r="JH2497" s="121"/>
      <c r="JI2497" s="121"/>
      <c r="JJ2497" s="121"/>
      <c r="JK2497" s="121"/>
      <c r="JL2497" s="121"/>
      <c r="JM2497" s="121"/>
      <c r="JN2497" s="121"/>
      <c r="JO2497" s="121"/>
      <c r="JP2497" s="121"/>
      <c r="JQ2497" s="121"/>
      <c r="JR2497" s="121"/>
      <c r="JS2497" s="121"/>
      <c r="JT2497" s="121"/>
      <c r="JU2497" s="121"/>
      <c r="JV2497" s="121"/>
      <c r="JW2497" s="121"/>
      <c r="JX2497" s="121"/>
      <c r="JY2497" s="121"/>
      <c r="JZ2497" s="121"/>
      <c r="KA2497" s="121"/>
      <c r="KB2497" s="121"/>
      <c r="KC2497" s="121"/>
      <c r="KD2497" s="121"/>
      <c r="KE2497" s="121"/>
      <c r="KF2497" s="121"/>
      <c r="KG2497" s="121"/>
      <c r="KH2497" s="121"/>
      <c r="KI2497" s="121"/>
      <c r="KJ2497" s="121"/>
      <c r="KK2497" s="121"/>
      <c r="KL2497" s="121"/>
      <c r="KM2497" s="121"/>
      <c r="KN2497" s="121"/>
      <c r="KO2497" s="121"/>
      <c r="KP2497" s="121"/>
      <c r="KQ2497" s="121"/>
      <c r="KR2497" s="121"/>
      <c r="KS2497" s="121"/>
      <c r="KT2497" s="121"/>
      <c r="KU2497" s="121"/>
      <c r="KV2497" s="121"/>
      <c r="KW2497" s="121"/>
      <c r="KX2497" s="121"/>
      <c r="KY2497" s="121"/>
      <c r="KZ2497" s="121"/>
      <c r="LA2497" s="121"/>
      <c r="LB2497" s="121"/>
      <c r="LC2497" s="121"/>
      <c r="LD2497" s="121"/>
      <c r="LE2497" s="121"/>
      <c r="LF2497" s="121"/>
      <c r="LG2497" s="121"/>
      <c r="LH2497" s="121"/>
      <c r="LI2497" s="121"/>
      <c r="LJ2497" s="121"/>
      <c r="LK2497" s="121"/>
      <c r="LL2497" s="121"/>
      <c r="LM2497" s="121"/>
      <c r="LN2497" s="121"/>
      <c r="LO2497" s="121"/>
      <c r="LP2497" s="121"/>
      <c r="LQ2497" s="121"/>
      <c r="LR2497" s="121"/>
      <c r="LS2497" s="121"/>
      <c r="LT2497" s="121"/>
      <c r="LU2497" s="121"/>
      <c r="LV2497" s="121"/>
      <c r="LW2497" s="121"/>
      <c r="LX2497" s="121"/>
      <c r="LY2497" s="121"/>
      <c r="LZ2497" s="121"/>
      <c r="MA2497" s="121"/>
      <c r="MB2497" s="121"/>
      <c r="MC2497" s="121"/>
      <c r="MD2497" s="121"/>
      <c r="ME2497" s="121"/>
      <c r="MF2497" s="121"/>
      <c r="MG2497" s="121"/>
      <c r="MH2497" s="121"/>
      <c r="MI2497" s="121"/>
      <c r="MJ2497" s="121"/>
      <c r="MK2497" s="121"/>
      <c r="ML2497" s="121"/>
      <c r="MM2497" s="121"/>
      <c r="MN2497" s="121"/>
      <c r="MO2497" s="121"/>
      <c r="MP2497" s="121"/>
      <c r="MQ2497" s="121"/>
      <c r="MR2497" s="121"/>
      <c r="MS2497" s="121"/>
      <c r="MT2497" s="121"/>
      <c r="MU2497" s="121"/>
      <c r="MV2497" s="121"/>
      <c r="MW2497" s="121"/>
      <c r="MX2497" s="121"/>
      <c r="MY2497" s="121"/>
      <c r="MZ2497" s="121"/>
      <c r="NA2497" s="121"/>
      <c r="NB2497" s="121"/>
      <c r="NC2497" s="121"/>
      <c r="ND2497" s="121"/>
      <c r="NE2497" s="121"/>
      <c r="NF2497" s="121"/>
      <c r="NG2497" s="121"/>
      <c r="NH2497" s="121"/>
      <c r="NI2497" s="121"/>
      <c r="NJ2497" s="121"/>
      <c r="NK2497" s="121"/>
      <c r="NL2497" s="121"/>
      <c r="NM2497" s="121"/>
      <c r="NN2497" s="121"/>
      <c r="NO2497" s="121"/>
      <c r="NP2497" s="121"/>
      <c r="NQ2497" s="121"/>
      <c r="NR2497" s="121"/>
      <c r="NS2497" s="121"/>
      <c r="NT2497" s="121"/>
      <c r="NU2497" s="121"/>
      <c r="NV2497" s="121"/>
      <c r="NW2497" s="121"/>
      <c r="NX2497" s="121"/>
      <c r="NY2497" s="121"/>
      <c r="NZ2497" s="121"/>
      <c r="OA2497" s="121"/>
      <c r="OB2497" s="121"/>
      <c r="OC2497" s="121"/>
      <c r="OD2497" s="121"/>
      <c r="OE2497" s="121"/>
      <c r="OF2497" s="121"/>
      <c r="OG2497" s="121"/>
      <c r="OH2497" s="121"/>
      <c r="OI2497" s="121"/>
      <c r="OJ2497" s="121"/>
      <c r="OK2497" s="121"/>
      <c r="OL2497" s="121"/>
      <c r="OM2497" s="121"/>
      <c r="ON2497" s="121"/>
      <c r="OO2497" s="121"/>
      <c r="OP2497" s="121"/>
      <c r="OQ2497" s="121"/>
      <c r="OR2497" s="121"/>
      <c r="OS2497" s="121"/>
      <c r="OT2497" s="121"/>
      <c r="OU2497" s="121"/>
      <c r="OV2497" s="121"/>
      <c r="OW2497" s="121"/>
      <c r="OX2497" s="121"/>
      <c r="OY2497" s="121"/>
      <c r="OZ2497" s="121"/>
      <c r="PA2497" s="121"/>
      <c r="PB2497" s="121"/>
      <c r="PC2497" s="121"/>
      <c r="PD2497" s="121"/>
      <c r="PE2497" s="121"/>
      <c r="PF2497" s="121"/>
      <c r="PG2497" s="121"/>
      <c r="PH2497" s="121"/>
      <c r="PI2497" s="121"/>
      <c r="PJ2497" s="121"/>
      <c r="PK2497" s="121"/>
      <c r="PL2497" s="121"/>
      <c r="PM2497" s="121"/>
      <c r="PN2497" s="121"/>
      <c r="PO2497" s="121"/>
      <c r="PP2497" s="121"/>
      <c r="PQ2497" s="121"/>
      <c r="PR2497" s="121"/>
      <c r="PS2497" s="121"/>
      <c r="PT2497" s="121"/>
      <c r="PU2497" s="121"/>
      <c r="PV2497" s="121"/>
      <c r="PW2497" s="121"/>
      <c r="PX2497" s="121"/>
      <c r="PY2497" s="121"/>
      <c r="PZ2497" s="121"/>
      <c r="QA2497" s="121"/>
      <c r="QB2497" s="121"/>
      <c r="QC2497" s="121"/>
      <c r="QD2497" s="121"/>
      <c r="QE2497" s="121"/>
      <c r="QF2497" s="121"/>
      <c r="QG2497" s="121"/>
      <c r="QH2497" s="121"/>
      <c r="QI2497" s="121"/>
      <c r="QJ2497" s="121"/>
      <c r="QK2497" s="121"/>
      <c r="QL2497" s="121"/>
      <c r="QM2497" s="121"/>
      <c r="QN2497" s="121"/>
      <c r="QO2497" s="121"/>
      <c r="QP2497" s="121"/>
      <c r="QQ2497" s="121"/>
      <c r="QR2497" s="121"/>
      <c r="QS2497" s="121"/>
      <c r="QT2497" s="121"/>
      <c r="QU2497" s="121"/>
      <c r="QV2497" s="121"/>
      <c r="QW2497" s="121"/>
      <c r="QX2497" s="121"/>
      <c r="QY2497" s="121"/>
      <c r="QZ2497" s="121"/>
      <c r="RA2497" s="121"/>
      <c r="RB2497" s="121"/>
      <c r="RC2497" s="121"/>
      <c r="RD2497" s="121"/>
      <c r="RE2497" s="121"/>
      <c r="RF2497" s="121"/>
      <c r="RG2497" s="121"/>
      <c r="RH2497" s="121"/>
      <c r="RI2497" s="121"/>
      <c r="RJ2497" s="121"/>
      <c r="RK2497" s="121"/>
      <c r="RL2497" s="121"/>
      <c r="RM2497" s="121"/>
      <c r="RN2497" s="121"/>
      <c r="RO2497" s="121"/>
      <c r="RP2497" s="121"/>
      <c r="RQ2497" s="121"/>
      <c r="RR2497" s="121"/>
      <c r="RS2497" s="121"/>
      <c r="RT2497" s="121"/>
      <c r="RU2497" s="121"/>
      <c r="RV2497" s="121"/>
      <c r="RW2497" s="121"/>
      <c r="RX2497" s="121"/>
      <c r="RY2497" s="121"/>
      <c r="RZ2497" s="121"/>
      <c r="SA2497" s="121"/>
      <c r="SB2497" s="121"/>
      <c r="SC2497" s="121"/>
      <c r="SD2497" s="121"/>
      <c r="SE2497" s="121"/>
      <c r="SF2497" s="121"/>
      <c r="SG2497" s="121"/>
      <c r="SH2497" s="121"/>
      <c r="SI2497" s="121"/>
      <c r="SJ2497" s="121"/>
      <c r="SK2497" s="121"/>
      <c r="SL2497" s="121"/>
      <c r="SM2497" s="121"/>
      <c r="SN2497" s="121"/>
      <c r="SO2497" s="121"/>
      <c r="SP2497" s="121"/>
      <c r="SQ2497" s="121"/>
      <c r="SR2497" s="121"/>
      <c r="SS2497" s="121"/>
      <c r="ST2497" s="121"/>
      <c r="SU2497" s="121"/>
      <c r="SV2497" s="121"/>
      <c r="SW2497" s="121"/>
      <c r="SX2497" s="121"/>
      <c r="SY2497" s="121"/>
      <c r="SZ2497" s="121"/>
      <c r="TA2497" s="121"/>
      <c r="TB2497" s="121"/>
      <c r="TC2497" s="121"/>
      <c r="TD2497" s="121"/>
      <c r="TE2497" s="121"/>
      <c r="TF2497" s="121"/>
      <c r="TG2497" s="121"/>
      <c r="TH2497" s="121"/>
      <c r="TI2497" s="121"/>
      <c r="TJ2497" s="121"/>
      <c r="TK2497" s="121"/>
      <c r="TL2497" s="121"/>
      <c r="TM2497" s="121"/>
      <c r="TN2497" s="121"/>
      <c r="TO2497" s="121"/>
      <c r="TP2497" s="121"/>
      <c r="TQ2497" s="121"/>
      <c r="TR2497" s="121"/>
      <c r="TS2497" s="121"/>
      <c r="TT2497" s="121"/>
      <c r="TU2497" s="121"/>
      <c r="TV2497" s="121"/>
      <c r="TW2497" s="121"/>
      <c r="TX2497" s="121"/>
      <c r="TY2497" s="121"/>
      <c r="TZ2497" s="121"/>
      <c r="UA2497" s="121"/>
      <c r="UB2497" s="121"/>
      <c r="UC2497" s="121"/>
      <c r="UD2497" s="121"/>
      <c r="UE2497" s="121"/>
      <c r="UF2497" s="121"/>
      <c r="UG2497" s="121"/>
      <c r="UH2497" s="121"/>
      <c r="UI2497" s="121"/>
      <c r="UJ2497" s="121"/>
      <c r="UK2497" s="121"/>
      <c r="UL2497" s="121"/>
      <c r="UM2497" s="121"/>
      <c r="UN2497" s="121"/>
      <c r="UO2497" s="121"/>
      <c r="UP2497" s="121"/>
      <c r="UQ2497" s="121"/>
      <c r="UR2497" s="121"/>
      <c r="US2497" s="121"/>
      <c r="UT2497" s="121"/>
      <c r="UU2497" s="121"/>
      <c r="UV2497" s="121"/>
      <c r="UW2497" s="121"/>
      <c r="UX2497" s="121"/>
      <c r="UY2497" s="121"/>
      <c r="UZ2497" s="121"/>
      <c r="VA2497" s="121"/>
      <c r="VB2497" s="121"/>
      <c r="VC2497" s="121"/>
      <c r="VD2497" s="121"/>
      <c r="VE2497" s="121"/>
      <c r="VF2497" s="121"/>
      <c r="VG2497" s="121"/>
      <c r="VH2497" s="121"/>
      <c r="VI2497" s="121"/>
      <c r="VJ2497" s="121"/>
      <c r="VK2497" s="121"/>
      <c r="VL2497" s="121"/>
      <c r="VM2497" s="121"/>
      <c r="VN2497" s="121"/>
      <c r="VO2497" s="121"/>
      <c r="VP2497" s="121"/>
      <c r="VQ2497" s="121"/>
      <c r="VR2497" s="121"/>
      <c r="VS2497" s="121"/>
      <c r="VT2497" s="121"/>
      <c r="VU2497" s="121"/>
      <c r="VV2497" s="121"/>
      <c r="VW2497" s="121"/>
      <c r="VX2497" s="121"/>
      <c r="VY2497" s="121"/>
      <c r="VZ2497" s="121"/>
      <c r="WA2497" s="121"/>
      <c r="WB2497" s="121"/>
      <c r="WC2497" s="121"/>
      <c r="WD2497" s="121"/>
      <c r="WE2497" s="121"/>
      <c r="WF2497" s="121"/>
      <c r="WG2497" s="121"/>
      <c r="WH2497" s="121"/>
      <c r="WI2497" s="121"/>
      <c r="WJ2497" s="121"/>
      <c r="WK2497" s="121"/>
      <c r="WL2497" s="121"/>
      <c r="WM2497" s="121"/>
      <c r="WN2497" s="121"/>
      <c r="WO2497" s="121"/>
      <c r="WP2497" s="121"/>
      <c r="WQ2497" s="121"/>
      <c r="WR2497" s="121"/>
      <c r="WS2497" s="121"/>
      <c r="WT2497" s="121"/>
      <c r="WU2497" s="121"/>
      <c r="WV2497" s="121"/>
      <c r="WW2497" s="121"/>
      <c r="WX2497" s="121"/>
      <c r="WY2497" s="121"/>
      <c r="WZ2497" s="121"/>
      <c r="XA2497" s="121"/>
      <c r="XB2497" s="121"/>
      <c r="XC2497" s="121"/>
      <c r="XD2497" s="121"/>
      <c r="XE2497" s="121"/>
      <c r="XF2497" s="121"/>
      <c r="XG2497" s="121"/>
      <c r="XH2497" s="121"/>
      <c r="XI2497" s="121"/>
      <c r="XJ2497" s="121"/>
      <c r="XK2497" s="121"/>
      <c r="XL2497" s="121"/>
      <c r="XM2497" s="121"/>
      <c r="XN2497" s="121"/>
      <c r="XO2497" s="121"/>
      <c r="XP2497" s="121"/>
      <c r="XQ2497" s="121"/>
      <c r="XR2497" s="121"/>
      <c r="XS2497" s="121"/>
      <c r="XT2497" s="121"/>
      <c r="XU2497" s="121"/>
      <c r="XV2497" s="121"/>
      <c r="XW2497" s="121"/>
      <c r="XX2497" s="121"/>
      <c r="XY2497" s="121"/>
      <c r="XZ2497" s="121"/>
      <c r="YA2497" s="121"/>
      <c r="YB2497" s="121"/>
      <c r="YC2497" s="121"/>
      <c r="YD2497" s="121"/>
      <c r="YE2497" s="121"/>
      <c r="YF2497" s="121"/>
      <c r="YG2497" s="121"/>
      <c r="YH2497" s="121"/>
      <c r="YI2497" s="121"/>
      <c r="YJ2497" s="121"/>
      <c r="YK2497" s="121"/>
      <c r="YL2497" s="121"/>
      <c r="YM2497" s="121"/>
      <c r="YN2497" s="121"/>
      <c r="YO2497" s="121"/>
      <c r="YP2497" s="121"/>
      <c r="YQ2497" s="121"/>
      <c r="YR2497" s="121"/>
      <c r="YS2497" s="121"/>
      <c r="YT2497" s="121"/>
      <c r="YU2497" s="121"/>
      <c r="YV2497" s="121"/>
      <c r="YW2497" s="121"/>
      <c r="YX2497" s="121"/>
      <c r="YY2497" s="121"/>
      <c r="YZ2497" s="121"/>
      <c r="ZA2497" s="121"/>
      <c r="ZB2497" s="121"/>
      <c r="ZC2497" s="121"/>
      <c r="ZD2497" s="121"/>
      <c r="ZE2497" s="121"/>
      <c r="ZF2497" s="121"/>
      <c r="ZG2497" s="121"/>
      <c r="ZH2497" s="121"/>
      <c r="ZI2497" s="121"/>
      <c r="ZJ2497" s="121"/>
      <c r="ZK2497" s="121"/>
      <c r="ZL2497" s="121"/>
      <c r="ZM2497" s="121"/>
      <c r="ZN2497" s="121"/>
      <c r="ZO2497" s="121"/>
      <c r="ZP2497" s="121"/>
      <c r="ZQ2497" s="121"/>
      <c r="ZR2497" s="121"/>
      <c r="ZS2497" s="121"/>
      <c r="ZT2497" s="121"/>
      <c r="ZU2497" s="121"/>
      <c r="ZV2497" s="121"/>
      <c r="ZW2497" s="121"/>
      <c r="ZX2497" s="121"/>
      <c r="ZY2497" s="121"/>
      <c r="ZZ2497" s="121"/>
      <c r="AAA2497" s="121"/>
      <c r="AAB2497" s="121"/>
      <c r="AAC2497" s="121"/>
      <c r="AAD2497" s="121"/>
      <c r="AAE2497" s="121"/>
      <c r="AAF2497" s="121"/>
      <c r="AAG2497" s="121"/>
      <c r="AAH2497" s="121"/>
      <c r="AAI2497" s="121"/>
      <c r="AAJ2497" s="121"/>
      <c r="AAK2497" s="121"/>
      <c r="AAL2497" s="121"/>
      <c r="AAM2497" s="121"/>
      <c r="AAN2497" s="121"/>
      <c r="AAO2497" s="121"/>
      <c r="AAP2497" s="121"/>
      <c r="AAQ2497" s="121"/>
      <c r="AAR2497" s="121"/>
      <c r="AAS2497" s="121"/>
      <c r="AAT2497" s="121"/>
      <c r="AAU2497" s="121"/>
      <c r="AAV2497" s="121"/>
      <c r="AAW2497" s="121"/>
      <c r="AAX2497" s="121"/>
      <c r="AAY2497" s="121"/>
      <c r="AAZ2497" s="121"/>
      <c r="ABA2497" s="121"/>
      <c r="ABB2497" s="121"/>
      <c r="ABC2497" s="121"/>
      <c r="ABD2497" s="121"/>
      <c r="ABE2497" s="121"/>
      <c r="ABF2497" s="121"/>
      <c r="ABG2497" s="121"/>
      <c r="ABH2497" s="121"/>
      <c r="ABI2497" s="121"/>
      <c r="ABJ2497" s="121"/>
      <c r="ABK2497" s="121"/>
      <c r="ABL2497" s="121"/>
      <c r="ABM2497" s="121"/>
      <c r="ABN2497" s="121"/>
      <c r="ABO2497" s="121"/>
      <c r="ABP2497" s="121"/>
      <c r="ABQ2497" s="121"/>
      <c r="ABR2497" s="121"/>
      <c r="ABS2497" s="121"/>
      <c r="ABT2497" s="121"/>
      <c r="ABU2497" s="121"/>
      <c r="ABV2497" s="121"/>
      <c r="ABW2497" s="121"/>
      <c r="ABX2497" s="121"/>
      <c r="ABY2497" s="121"/>
      <c r="ABZ2497" s="121"/>
      <c r="ACA2497" s="121"/>
      <c r="ACB2497" s="121"/>
      <c r="ACC2497" s="121"/>
      <c r="ACD2497" s="121"/>
      <c r="ACE2497" s="121"/>
      <c r="ACF2497" s="121"/>
      <c r="ACG2497" s="121"/>
      <c r="ACH2497" s="121"/>
      <c r="ACI2497" s="121"/>
      <c r="ACJ2497" s="121"/>
      <c r="ACK2497" s="121"/>
      <c r="ACL2497" s="121"/>
      <c r="ACM2497" s="121"/>
      <c r="ACN2497" s="121"/>
      <c r="ACO2497" s="121"/>
      <c r="ACP2497" s="121"/>
      <c r="ACQ2497" s="121"/>
      <c r="ACR2497" s="121"/>
      <c r="ACS2497" s="121"/>
      <c r="ACT2497" s="121"/>
      <c r="ACU2497" s="121"/>
      <c r="ACV2497" s="121"/>
      <c r="ACW2497" s="121"/>
      <c r="ACX2497" s="121"/>
      <c r="ACY2497" s="121"/>
      <c r="ACZ2497" s="121"/>
      <c r="ADA2497" s="121"/>
      <c r="ADB2497" s="121"/>
      <c r="ADC2497" s="121"/>
      <c r="ADD2497" s="121"/>
      <c r="ADE2497" s="121"/>
      <c r="ADF2497" s="121"/>
      <c r="ADG2497" s="121"/>
      <c r="ADH2497" s="121"/>
      <c r="ADI2497" s="121"/>
      <c r="ADJ2497" s="121"/>
      <c r="ADK2497" s="121"/>
      <c r="ADL2497" s="121"/>
      <c r="ADM2497" s="121"/>
      <c r="ADN2497" s="121"/>
      <c r="ADO2497" s="121"/>
      <c r="ADP2497" s="121"/>
      <c r="ADQ2497" s="121"/>
      <c r="ADR2497" s="121"/>
      <c r="ADS2497" s="121"/>
      <c r="ADT2497" s="121"/>
      <c r="ADU2497" s="121"/>
      <c r="ADV2497" s="121"/>
      <c r="ADW2497" s="121"/>
      <c r="ADX2497" s="121"/>
      <c r="ADY2497" s="121"/>
      <c r="ADZ2497" s="121"/>
      <c r="AEA2497" s="121"/>
      <c r="AEB2497" s="121"/>
      <c r="AEC2497" s="121"/>
      <c r="AED2497" s="121"/>
      <c r="AEE2497" s="121"/>
      <c r="AEF2497" s="121"/>
      <c r="AEG2497" s="121"/>
      <c r="AEH2497" s="121"/>
      <c r="AEI2497" s="121"/>
      <c r="AEJ2497" s="121"/>
      <c r="AEK2497" s="121"/>
      <c r="AEL2497" s="121"/>
      <c r="AEM2497" s="121"/>
      <c r="AEN2497" s="121"/>
      <c r="AEO2497" s="121"/>
      <c r="AEP2497" s="121"/>
      <c r="AEQ2497" s="121"/>
      <c r="AER2497" s="121"/>
      <c r="AES2497" s="121"/>
      <c r="AET2497" s="121"/>
      <c r="AEU2497" s="121"/>
      <c r="AEV2497" s="121"/>
      <c r="AEW2497" s="121"/>
      <c r="AEX2497" s="121"/>
      <c r="AEY2497" s="121"/>
      <c r="AEZ2497" s="121"/>
      <c r="AFA2497" s="121"/>
      <c r="AFB2497" s="121"/>
      <c r="AFC2497" s="121"/>
      <c r="AFD2497" s="121"/>
      <c r="AFE2497" s="121"/>
      <c r="AFF2497" s="121"/>
      <c r="AFG2497" s="121"/>
      <c r="AFH2497" s="121"/>
      <c r="AFI2497" s="121"/>
      <c r="AFJ2497" s="121"/>
      <c r="AFK2497" s="121"/>
      <c r="AFL2497" s="121"/>
      <c r="AFM2497" s="121"/>
      <c r="AFN2497" s="121"/>
      <c r="AFO2497" s="121"/>
      <c r="AFP2497" s="121"/>
      <c r="AFQ2497" s="121"/>
      <c r="AFR2497" s="121"/>
      <c r="AFS2497" s="121"/>
      <c r="AFT2497" s="121"/>
      <c r="AFU2497" s="121"/>
      <c r="AFV2497" s="121"/>
      <c r="AFW2497" s="121"/>
      <c r="AFX2497" s="121"/>
      <c r="AFY2497" s="121"/>
      <c r="AFZ2497" s="121"/>
      <c r="AGA2497" s="121"/>
      <c r="AGB2497" s="121"/>
      <c r="AGC2497" s="121"/>
      <c r="AGD2497" s="121"/>
      <c r="AGE2497" s="121"/>
      <c r="AGF2497" s="121"/>
      <c r="AGG2497" s="121"/>
      <c r="AGH2497" s="121"/>
      <c r="AGI2497" s="121"/>
      <c r="AGJ2497" s="121"/>
      <c r="AGK2497" s="121"/>
      <c r="AGL2497" s="121"/>
      <c r="AGM2497" s="121"/>
      <c r="AGN2497" s="121"/>
      <c r="AGO2497" s="121"/>
      <c r="AGP2497" s="121"/>
      <c r="AGQ2497" s="121"/>
      <c r="AGR2497" s="121"/>
      <c r="AGS2497" s="121"/>
      <c r="AGT2497" s="121"/>
      <c r="AGU2497" s="121"/>
      <c r="AGV2497" s="121"/>
      <c r="AGW2497" s="121"/>
      <c r="AGX2497" s="121"/>
      <c r="AGY2497" s="121"/>
      <c r="AGZ2497" s="121"/>
      <c r="AHA2497" s="121"/>
      <c r="AHB2497" s="121"/>
      <c r="AHC2497" s="121"/>
      <c r="AHD2497" s="121"/>
      <c r="AHE2497" s="121"/>
      <c r="AHF2497" s="121"/>
      <c r="AHG2497" s="121"/>
      <c r="AHH2497" s="121"/>
      <c r="AHI2497" s="121"/>
      <c r="AHJ2497" s="121"/>
      <c r="AHK2497" s="121"/>
      <c r="AHL2497" s="121"/>
      <c r="AHM2497" s="121"/>
      <c r="AHN2497" s="121"/>
      <c r="AHO2497" s="121"/>
      <c r="AHP2497" s="121"/>
      <c r="AHQ2497" s="121"/>
      <c r="AHR2497" s="121"/>
      <c r="AHS2497" s="121"/>
      <c r="AHT2497" s="121"/>
      <c r="AHU2497" s="121"/>
      <c r="AHV2497" s="121"/>
      <c r="AHW2497" s="121"/>
      <c r="AHX2497" s="121"/>
      <c r="AHY2497" s="121"/>
      <c r="AHZ2497" s="121"/>
      <c r="AIA2497" s="121"/>
      <c r="AIB2497" s="121"/>
      <c r="AIC2497" s="121"/>
      <c r="AID2497" s="121"/>
      <c r="AIE2497" s="121"/>
      <c r="AIF2497" s="121"/>
      <c r="AIG2497" s="121"/>
      <c r="AIH2497" s="121"/>
      <c r="AII2497" s="121"/>
      <c r="AIJ2497" s="121"/>
      <c r="AIK2497" s="121"/>
      <c r="AIL2497" s="121"/>
      <c r="AIM2497" s="121"/>
      <c r="AIN2497" s="121"/>
      <c r="AIO2497" s="121"/>
      <c r="AIP2497" s="121"/>
      <c r="AIQ2497" s="121"/>
      <c r="AIR2497" s="121"/>
      <c r="AIS2497" s="121"/>
      <c r="AIT2497" s="121"/>
      <c r="AIU2497" s="121"/>
      <c r="AIV2497" s="121"/>
      <c r="AIW2497" s="121"/>
      <c r="AIX2497" s="121"/>
      <c r="AIY2497" s="121"/>
      <c r="AIZ2497" s="121"/>
      <c r="AJA2497" s="121"/>
      <c r="AJB2497" s="121"/>
      <c r="AJC2497" s="121"/>
      <c r="AJD2497" s="121"/>
      <c r="AJE2497" s="121"/>
      <c r="AJF2497" s="121"/>
      <c r="AJG2497" s="121"/>
      <c r="AJH2497" s="121"/>
      <c r="AJI2497" s="121"/>
      <c r="AJJ2497" s="121"/>
      <c r="AJK2497" s="121"/>
      <c r="AJL2497" s="121"/>
      <c r="AJM2497" s="121"/>
      <c r="AJN2497" s="121"/>
      <c r="AJO2497" s="121"/>
      <c r="AJP2497" s="121"/>
      <c r="AJQ2497" s="121"/>
      <c r="AJR2497" s="121"/>
      <c r="AJS2497" s="121"/>
      <c r="AJT2497" s="121"/>
      <c r="AJU2497" s="121"/>
      <c r="AJV2497" s="121"/>
      <c r="AJW2497" s="121"/>
      <c r="AJX2497" s="121"/>
      <c r="AJY2497" s="121"/>
      <c r="AJZ2497" s="121"/>
      <c r="AKA2497" s="121"/>
      <c r="AKB2497" s="121"/>
      <c r="AKC2497" s="121"/>
      <c r="AKD2497" s="121"/>
      <c r="AKE2497" s="121"/>
      <c r="AKF2497" s="121"/>
      <c r="AKG2497" s="121"/>
      <c r="AKH2497" s="121"/>
      <c r="AKI2497" s="121"/>
      <c r="AKJ2497" s="121"/>
      <c r="AKK2497" s="121"/>
      <c r="AKL2497" s="121"/>
      <c r="AKM2497" s="121"/>
      <c r="AKN2497" s="121"/>
      <c r="AKO2497" s="121"/>
      <c r="AKP2497" s="121"/>
      <c r="AKQ2497" s="121"/>
      <c r="AKR2497" s="121"/>
      <c r="AKS2497" s="121"/>
      <c r="AKT2497" s="121"/>
      <c r="AKU2497" s="121"/>
      <c r="AKV2497" s="121"/>
      <c r="AKW2497" s="121"/>
      <c r="AKX2497" s="121"/>
      <c r="AKY2497" s="121"/>
      <c r="AKZ2497" s="121"/>
      <c r="ALA2497" s="121"/>
      <c r="ALB2497" s="121"/>
      <c r="ALC2497" s="121"/>
      <c r="ALD2497" s="121"/>
      <c r="ALE2497" s="121"/>
      <c r="ALF2497" s="121"/>
      <c r="ALG2497" s="121"/>
      <c r="ALH2497" s="121"/>
      <c r="ALI2497" s="121"/>
      <c r="ALJ2497" s="121"/>
      <c r="ALK2497" s="121"/>
      <c r="ALL2497" s="121"/>
      <c r="ALM2497" s="121"/>
      <c r="ALN2497" s="121"/>
      <c r="ALO2497" s="121"/>
      <c r="ALP2497" s="121"/>
      <c r="ALQ2497" s="121"/>
      <c r="ALR2497" s="121"/>
      <c r="ALS2497" s="121"/>
      <c r="ALT2497" s="121"/>
      <c r="ALU2497" s="121"/>
      <c r="ALV2497" s="121"/>
      <c r="ALW2497" s="121"/>
      <c r="ALX2497" s="121"/>
      <c r="ALY2497" s="121"/>
      <c r="ALZ2497" s="121"/>
      <c r="AMA2497" s="121"/>
      <c r="AMB2497" s="121"/>
      <c r="AMC2497" s="121"/>
      <c r="AMD2497" s="121"/>
      <c r="AME2497" s="121"/>
      <c r="AMF2497" s="121"/>
      <c r="AMG2497" s="121"/>
      <c r="AMH2497" s="121"/>
      <c r="AMI2497" s="121"/>
      <c r="AMJ2497" s="121"/>
      <c r="AMK2497" s="121"/>
    </row>
    <row r="2498" spans="1:1025" s="108" customFormat="1">
      <c r="A2498" s="15">
        <v>2495</v>
      </c>
      <c r="B2498" s="274" t="s">
        <v>18</v>
      </c>
      <c r="C2498" s="274" t="s">
        <v>6089</v>
      </c>
      <c r="D2498" s="16" t="s">
        <v>6212</v>
      </c>
      <c r="E2498" s="16" t="s">
        <v>6242</v>
      </c>
      <c r="F2498" s="16" t="s">
        <v>938</v>
      </c>
      <c r="G2498" s="16" t="s">
        <v>1031</v>
      </c>
      <c r="H2498" s="298" t="s">
        <v>1380</v>
      </c>
      <c r="I2498" s="16" t="s">
        <v>6243</v>
      </c>
      <c r="J2498" s="16" t="s">
        <v>4356</v>
      </c>
      <c r="K2498" s="16" t="s">
        <v>6221</v>
      </c>
      <c r="L2498" s="16" t="s">
        <v>6222</v>
      </c>
      <c r="M2498" s="63" t="s">
        <v>6223</v>
      </c>
      <c r="N2498" s="121"/>
      <c r="O2498" s="121"/>
      <c r="P2498" s="121"/>
      <c r="Q2498" s="121"/>
      <c r="R2498" s="121"/>
      <c r="S2498" s="121"/>
      <c r="T2498" s="121"/>
      <c r="U2498" s="121"/>
      <c r="V2498" s="121"/>
      <c r="W2498" s="121"/>
      <c r="X2498" s="121"/>
      <c r="Y2498" s="121"/>
      <c r="Z2498" s="121"/>
      <c r="AA2498" s="121"/>
      <c r="AB2498" s="121"/>
      <c r="AC2498" s="121"/>
      <c r="AD2498" s="121"/>
      <c r="AE2498" s="121"/>
      <c r="AF2498" s="121"/>
      <c r="AG2498" s="121"/>
      <c r="AH2498" s="121"/>
      <c r="AI2498" s="121"/>
      <c r="AJ2498" s="121"/>
      <c r="AK2498" s="121"/>
      <c r="AL2498" s="121"/>
      <c r="AM2498" s="121"/>
      <c r="AN2498" s="121"/>
      <c r="AO2498" s="121"/>
      <c r="AP2498" s="121"/>
      <c r="AQ2498" s="121"/>
      <c r="AR2498" s="121"/>
      <c r="AS2498" s="121"/>
      <c r="AT2498" s="121"/>
      <c r="AU2498" s="121"/>
      <c r="AV2498" s="121"/>
      <c r="AW2498" s="121"/>
      <c r="AX2498" s="121"/>
      <c r="AY2498" s="121"/>
      <c r="AZ2498" s="121"/>
      <c r="BA2498" s="121"/>
      <c r="BB2498" s="121"/>
      <c r="BC2498" s="121"/>
      <c r="BD2498" s="121"/>
      <c r="BE2498" s="121"/>
      <c r="BF2498" s="121"/>
      <c r="BG2498" s="121"/>
      <c r="BH2498" s="121"/>
      <c r="BI2498" s="121"/>
      <c r="BJ2498" s="121"/>
      <c r="BK2498" s="121"/>
      <c r="BL2498" s="121"/>
      <c r="BM2498" s="121"/>
      <c r="BN2498" s="121"/>
      <c r="BO2498" s="121"/>
      <c r="BP2498" s="121"/>
      <c r="BQ2498" s="121"/>
      <c r="BR2498" s="121"/>
      <c r="BS2498" s="121"/>
      <c r="BT2498" s="121"/>
      <c r="BU2498" s="121"/>
      <c r="BV2498" s="121"/>
      <c r="BW2498" s="121"/>
      <c r="BX2498" s="121"/>
      <c r="BY2498" s="121"/>
      <c r="BZ2498" s="121"/>
      <c r="CA2498" s="121"/>
      <c r="CB2498" s="121"/>
      <c r="CC2498" s="121"/>
      <c r="CD2498" s="121"/>
      <c r="CE2498" s="121"/>
      <c r="CF2498" s="121"/>
      <c r="CG2498" s="121"/>
      <c r="CH2498" s="121"/>
      <c r="CI2498" s="121"/>
      <c r="CJ2498" s="121"/>
      <c r="CK2498" s="121"/>
      <c r="CL2498" s="121"/>
      <c r="CM2498" s="121"/>
      <c r="CN2498" s="121"/>
      <c r="CO2498" s="121"/>
      <c r="CP2498" s="121"/>
      <c r="CQ2498" s="121"/>
      <c r="CR2498" s="121"/>
      <c r="CS2498" s="121"/>
      <c r="CT2498" s="121"/>
      <c r="CU2498" s="121"/>
      <c r="CV2498" s="121"/>
      <c r="CW2498" s="121"/>
      <c r="CX2498" s="121"/>
      <c r="CY2498" s="121"/>
      <c r="CZ2498" s="121"/>
      <c r="DA2498" s="121"/>
      <c r="DB2498" s="121"/>
      <c r="DC2498" s="121"/>
      <c r="DD2498" s="121"/>
      <c r="DE2498" s="121"/>
      <c r="DF2498" s="121"/>
      <c r="DG2498" s="121"/>
      <c r="DH2498" s="121"/>
      <c r="DI2498" s="121"/>
      <c r="DJ2498" s="121"/>
      <c r="DK2498" s="121"/>
      <c r="DL2498" s="121"/>
      <c r="DM2498" s="121"/>
      <c r="DN2498" s="121"/>
      <c r="DO2498" s="121"/>
      <c r="DP2498" s="121"/>
      <c r="DQ2498" s="121"/>
      <c r="DR2498" s="121"/>
      <c r="DS2498" s="121"/>
      <c r="DT2498" s="121"/>
      <c r="DU2498" s="121"/>
      <c r="DV2498" s="121"/>
      <c r="DW2498" s="121"/>
      <c r="DX2498" s="121"/>
      <c r="DY2498" s="121"/>
      <c r="DZ2498" s="121"/>
      <c r="EA2498" s="121"/>
      <c r="EB2498" s="121"/>
      <c r="EC2498" s="121"/>
      <c r="ED2498" s="121"/>
      <c r="EE2498" s="121"/>
      <c r="EF2498" s="121"/>
      <c r="EG2498" s="121"/>
      <c r="EH2498" s="121"/>
      <c r="EI2498" s="121"/>
      <c r="EJ2498" s="121"/>
      <c r="EK2498" s="121"/>
      <c r="EL2498" s="121"/>
      <c r="EM2498" s="121"/>
      <c r="EN2498" s="121"/>
      <c r="EO2498" s="121"/>
      <c r="EP2498" s="121"/>
      <c r="EQ2498" s="121"/>
      <c r="ER2498" s="121"/>
      <c r="ES2498" s="121"/>
      <c r="ET2498" s="121"/>
      <c r="EU2498" s="121"/>
      <c r="EV2498" s="121"/>
      <c r="EW2498" s="121"/>
      <c r="EX2498" s="121"/>
      <c r="EY2498" s="121"/>
      <c r="EZ2498" s="121"/>
      <c r="FA2498" s="121"/>
      <c r="FB2498" s="121"/>
      <c r="FC2498" s="121"/>
      <c r="FD2498" s="121"/>
      <c r="FE2498" s="121"/>
      <c r="FF2498" s="121"/>
      <c r="FG2498" s="121"/>
      <c r="FH2498" s="121"/>
      <c r="FI2498" s="121"/>
      <c r="FJ2498" s="121"/>
      <c r="FK2498" s="121"/>
      <c r="FL2498" s="121"/>
      <c r="FM2498" s="121"/>
      <c r="FN2498" s="121"/>
      <c r="FO2498" s="121"/>
      <c r="FP2498" s="121"/>
      <c r="FQ2498" s="121"/>
      <c r="FR2498" s="121"/>
      <c r="FS2498" s="121"/>
      <c r="FT2498" s="121"/>
      <c r="FU2498" s="121"/>
      <c r="FV2498" s="121"/>
      <c r="FW2498" s="121"/>
      <c r="FX2498" s="121"/>
      <c r="FY2498" s="121"/>
      <c r="FZ2498" s="121"/>
      <c r="GA2498" s="121"/>
      <c r="GB2498" s="121"/>
      <c r="GC2498" s="121"/>
      <c r="GD2498" s="121"/>
      <c r="GE2498" s="121"/>
      <c r="GF2498" s="121"/>
      <c r="GG2498" s="121"/>
      <c r="GH2498" s="121"/>
      <c r="GI2498" s="121"/>
      <c r="GJ2498" s="121"/>
      <c r="GK2498" s="121"/>
      <c r="GL2498" s="121"/>
      <c r="GM2498" s="121"/>
      <c r="GN2498" s="121"/>
      <c r="GO2498" s="121"/>
      <c r="GP2498" s="121"/>
      <c r="GQ2498" s="121"/>
      <c r="GR2498" s="121"/>
      <c r="GS2498" s="121"/>
      <c r="GT2498" s="121"/>
      <c r="GU2498" s="121"/>
      <c r="GV2498" s="121"/>
      <c r="GW2498" s="121"/>
      <c r="GX2498" s="121"/>
      <c r="GY2498" s="121"/>
      <c r="GZ2498" s="121"/>
      <c r="HA2498" s="121"/>
      <c r="HB2498" s="121"/>
      <c r="HC2498" s="121"/>
      <c r="HD2498" s="121"/>
      <c r="HE2498" s="121"/>
      <c r="HF2498" s="121"/>
      <c r="HG2498" s="121"/>
      <c r="HH2498" s="121"/>
      <c r="HI2498" s="121"/>
      <c r="HJ2498" s="121"/>
      <c r="HK2498" s="121"/>
      <c r="HL2498" s="121"/>
      <c r="HM2498" s="121"/>
      <c r="HN2498" s="121"/>
      <c r="HO2498" s="121"/>
      <c r="HP2498" s="121"/>
      <c r="HQ2498" s="121"/>
      <c r="HR2498" s="121"/>
      <c r="HS2498" s="121"/>
      <c r="HT2498" s="121"/>
      <c r="HU2498" s="121"/>
      <c r="HV2498" s="121"/>
      <c r="HW2498" s="121"/>
      <c r="HX2498" s="121"/>
      <c r="HY2498" s="121"/>
      <c r="HZ2498" s="121"/>
      <c r="IA2498" s="121"/>
      <c r="IB2498" s="121"/>
      <c r="IC2498" s="121"/>
      <c r="ID2498" s="121"/>
      <c r="IE2498" s="121"/>
      <c r="IF2498" s="121"/>
      <c r="IG2498" s="121"/>
      <c r="IH2498" s="121"/>
      <c r="II2498" s="121"/>
      <c r="IJ2498" s="121"/>
      <c r="IK2498" s="121"/>
      <c r="IL2498" s="121"/>
      <c r="IM2498" s="121"/>
      <c r="IN2498" s="121"/>
      <c r="IO2498" s="121"/>
      <c r="IP2498" s="121"/>
      <c r="IQ2498" s="121"/>
      <c r="IR2498" s="121"/>
      <c r="IS2498" s="121"/>
      <c r="IT2498" s="121"/>
      <c r="IU2498" s="121"/>
      <c r="IV2498" s="121"/>
      <c r="IW2498" s="121"/>
      <c r="IX2498" s="121"/>
      <c r="IY2498" s="121"/>
      <c r="IZ2498" s="121"/>
      <c r="JA2498" s="121"/>
      <c r="JB2498" s="121"/>
      <c r="JC2498" s="121"/>
      <c r="JD2498" s="121"/>
      <c r="JE2498" s="121"/>
      <c r="JF2498" s="121"/>
      <c r="JG2498" s="121"/>
      <c r="JH2498" s="121"/>
      <c r="JI2498" s="121"/>
      <c r="JJ2498" s="121"/>
      <c r="JK2498" s="121"/>
      <c r="JL2498" s="121"/>
      <c r="JM2498" s="121"/>
      <c r="JN2498" s="121"/>
      <c r="JO2498" s="121"/>
      <c r="JP2498" s="121"/>
      <c r="JQ2498" s="121"/>
      <c r="JR2498" s="121"/>
      <c r="JS2498" s="121"/>
      <c r="JT2498" s="121"/>
      <c r="JU2498" s="121"/>
      <c r="JV2498" s="121"/>
      <c r="JW2498" s="121"/>
      <c r="JX2498" s="121"/>
      <c r="JY2498" s="121"/>
      <c r="JZ2498" s="121"/>
      <c r="KA2498" s="121"/>
      <c r="KB2498" s="121"/>
      <c r="KC2498" s="121"/>
      <c r="KD2498" s="121"/>
      <c r="KE2498" s="121"/>
      <c r="KF2498" s="121"/>
      <c r="KG2498" s="121"/>
      <c r="KH2498" s="121"/>
      <c r="KI2498" s="121"/>
      <c r="KJ2498" s="121"/>
      <c r="KK2498" s="121"/>
      <c r="KL2498" s="121"/>
      <c r="KM2498" s="121"/>
      <c r="KN2498" s="121"/>
      <c r="KO2498" s="121"/>
      <c r="KP2498" s="121"/>
      <c r="KQ2498" s="121"/>
      <c r="KR2498" s="121"/>
      <c r="KS2498" s="121"/>
      <c r="KT2498" s="121"/>
      <c r="KU2498" s="121"/>
      <c r="KV2498" s="121"/>
      <c r="KW2498" s="121"/>
      <c r="KX2498" s="121"/>
      <c r="KY2498" s="121"/>
      <c r="KZ2498" s="121"/>
      <c r="LA2498" s="121"/>
      <c r="LB2498" s="121"/>
      <c r="LC2498" s="121"/>
      <c r="LD2498" s="121"/>
      <c r="LE2498" s="121"/>
      <c r="LF2498" s="121"/>
      <c r="LG2498" s="121"/>
      <c r="LH2498" s="121"/>
      <c r="LI2498" s="121"/>
      <c r="LJ2498" s="121"/>
      <c r="LK2498" s="121"/>
      <c r="LL2498" s="121"/>
      <c r="LM2498" s="121"/>
      <c r="LN2498" s="121"/>
      <c r="LO2498" s="121"/>
      <c r="LP2498" s="121"/>
      <c r="LQ2498" s="121"/>
      <c r="LR2498" s="121"/>
      <c r="LS2498" s="121"/>
      <c r="LT2498" s="121"/>
      <c r="LU2498" s="121"/>
      <c r="LV2498" s="121"/>
      <c r="LW2498" s="121"/>
      <c r="LX2498" s="121"/>
      <c r="LY2498" s="121"/>
      <c r="LZ2498" s="121"/>
      <c r="MA2498" s="121"/>
      <c r="MB2498" s="121"/>
      <c r="MC2498" s="121"/>
      <c r="MD2498" s="121"/>
      <c r="ME2498" s="121"/>
      <c r="MF2498" s="121"/>
      <c r="MG2498" s="121"/>
      <c r="MH2498" s="121"/>
      <c r="MI2498" s="121"/>
      <c r="MJ2498" s="121"/>
      <c r="MK2498" s="121"/>
      <c r="ML2498" s="121"/>
      <c r="MM2498" s="121"/>
      <c r="MN2498" s="121"/>
      <c r="MO2498" s="121"/>
      <c r="MP2498" s="121"/>
      <c r="MQ2498" s="121"/>
      <c r="MR2498" s="121"/>
      <c r="MS2498" s="121"/>
      <c r="MT2498" s="121"/>
      <c r="MU2498" s="121"/>
      <c r="MV2498" s="121"/>
      <c r="MW2498" s="121"/>
      <c r="MX2498" s="121"/>
      <c r="MY2498" s="121"/>
      <c r="MZ2498" s="121"/>
      <c r="NA2498" s="121"/>
      <c r="NB2498" s="121"/>
      <c r="NC2498" s="121"/>
      <c r="ND2498" s="121"/>
      <c r="NE2498" s="121"/>
      <c r="NF2498" s="121"/>
      <c r="NG2498" s="121"/>
      <c r="NH2498" s="121"/>
      <c r="NI2498" s="121"/>
      <c r="NJ2498" s="121"/>
      <c r="NK2498" s="121"/>
      <c r="NL2498" s="121"/>
      <c r="NM2498" s="121"/>
      <c r="NN2498" s="121"/>
      <c r="NO2498" s="121"/>
      <c r="NP2498" s="121"/>
      <c r="NQ2498" s="121"/>
      <c r="NR2498" s="121"/>
      <c r="NS2498" s="121"/>
      <c r="NT2498" s="121"/>
      <c r="NU2498" s="121"/>
      <c r="NV2498" s="121"/>
      <c r="NW2498" s="121"/>
      <c r="NX2498" s="121"/>
      <c r="NY2498" s="121"/>
      <c r="NZ2498" s="121"/>
      <c r="OA2498" s="121"/>
      <c r="OB2498" s="121"/>
      <c r="OC2498" s="121"/>
      <c r="OD2498" s="121"/>
      <c r="OE2498" s="121"/>
      <c r="OF2498" s="121"/>
      <c r="OG2498" s="121"/>
      <c r="OH2498" s="121"/>
      <c r="OI2498" s="121"/>
      <c r="OJ2498" s="121"/>
      <c r="OK2498" s="121"/>
      <c r="OL2498" s="121"/>
      <c r="OM2498" s="121"/>
      <c r="ON2498" s="121"/>
      <c r="OO2498" s="121"/>
      <c r="OP2498" s="121"/>
      <c r="OQ2498" s="121"/>
      <c r="OR2498" s="121"/>
      <c r="OS2498" s="121"/>
      <c r="OT2498" s="121"/>
      <c r="OU2498" s="121"/>
      <c r="OV2498" s="121"/>
      <c r="OW2498" s="121"/>
      <c r="OX2498" s="121"/>
      <c r="OY2498" s="121"/>
      <c r="OZ2498" s="121"/>
      <c r="PA2498" s="121"/>
      <c r="PB2498" s="121"/>
      <c r="PC2498" s="121"/>
      <c r="PD2498" s="121"/>
      <c r="PE2498" s="121"/>
      <c r="PF2498" s="121"/>
      <c r="PG2498" s="121"/>
      <c r="PH2498" s="121"/>
      <c r="PI2498" s="121"/>
      <c r="PJ2498" s="121"/>
      <c r="PK2498" s="121"/>
      <c r="PL2498" s="121"/>
      <c r="PM2498" s="121"/>
      <c r="PN2498" s="121"/>
      <c r="PO2498" s="121"/>
      <c r="PP2498" s="121"/>
      <c r="PQ2498" s="121"/>
      <c r="PR2498" s="121"/>
      <c r="PS2498" s="121"/>
      <c r="PT2498" s="121"/>
      <c r="PU2498" s="121"/>
      <c r="PV2498" s="121"/>
      <c r="PW2498" s="121"/>
      <c r="PX2498" s="121"/>
      <c r="PY2498" s="121"/>
      <c r="PZ2498" s="121"/>
      <c r="QA2498" s="121"/>
      <c r="QB2498" s="121"/>
      <c r="QC2498" s="121"/>
      <c r="QD2498" s="121"/>
      <c r="QE2498" s="121"/>
      <c r="QF2498" s="121"/>
      <c r="QG2498" s="121"/>
      <c r="QH2498" s="121"/>
      <c r="QI2498" s="121"/>
      <c r="QJ2498" s="121"/>
      <c r="QK2498" s="121"/>
      <c r="QL2498" s="121"/>
      <c r="QM2498" s="121"/>
      <c r="QN2498" s="121"/>
      <c r="QO2498" s="121"/>
      <c r="QP2498" s="121"/>
      <c r="QQ2498" s="121"/>
      <c r="QR2498" s="121"/>
      <c r="QS2498" s="121"/>
      <c r="QT2498" s="121"/>
      <c r="QU2498" s="121"/>
      <c r="QV2498" s="121"/>
      <c r="QW2498" s="121"/>
      <c r="QX2498" s="121"/>
      <c r="QY2498" s="121"/>
      <c r="QZ2498" s="121"/>
      <c r="RA2498" s="121"/>
      <c r="RB2498" s="121"/>
      <c r="RC2498" s="121"/>
      <c r="RD2498" s="121"/>
      <c r="RE2498" s="121"/>
      <c r="RF2498" s="121"/>
      <c r="RG2498" s="121"/>
      <c r="RH2498" s="121"/>
      <c r="RI2498" s="121"/>
      <c r="RJ2498" s="121"/>
      <c r="RK2498" s="121"/>
      <c r="RL2498" s="121"/>
      <c r="RM2498" s="121"/>
      <c r="RN2498" s="121"/>
      <c r="RO2498" s="121"/>
      <c r="RP2498" s="121"/>
      <c r="RQ2498" s="121"/>
      <c r="RR2498" s="121"/>
      <c r="RS2498" s="121"/>
      <c r="RT2498" s="121"/>
      <c r="RU2498" s="121"/>
      <c r="RV2498" s="121"/>
      <c r="RW2498" s="121"/>
      <c r="RX2498" s="121"/>
      <c r="RY2498" s="121"/>
      <c r="RZ2498" s="121"/>
      <c r="SA2498" s="121"/>
      <c r="SB2498" s="121"/>
      <c r="SC2498" s="121"/>
      <c r="SD2498" s="121"/>
      <c r="SE2498" s="121"/>
      <c r="SF2498" s="121"/>
      <c r="SG2498" s="121"/>
      <c r="SH2498" s="121"/>
      <c r="SI2498" s="121"/>
      <c r="SJ2498" s="121"/>
      <c r="SK2498" s="121"/>
      <c r="SL2498" s="121"/>
      <c r="SM2498" s="121"/>
      <c r="SN2498" s="121"/>
      <c r="SO2498" s="121"/>
      <c r="SP2498" s="121"/>
      <c r="SQ2498" s="121"/>
      <c r="SR2498" s="121"/>
      <c r="SS2498" s="121"/>
      <c r="ST2498" s="121"/>
      <c r="SU2498" s="121"/>
      <c r="SV2498" s="121"/>
      <c r="SW2498" s="121"/>
      <c r="SX2498" s="121"/>
      <c r="SY2498" s="121"/>
      <c r="SZ2498" s="121"/>
      <c r="TA2498" s="121"/>
      <c r="TB2498" s="121"/>
      <c r="TC2498" s="121"/>
      <c r="TD2498" s="121"/>
      <c r="TE2498" s="121"/>
      <c r="TF2498" s="121"/>
      <c r="TG2498" s="121"/>
      <c r="TH2498" s="121"/>
      <c r="TI2498" s="121"/>
      <c r="TJ2498" s="121"/>
      <c r="TK2498" s="121"/>
      <c r="TL2498" s="121"/>
      <c r="TM2498" s="121"/>
      <c r="TN2498" s="121"/>
      <c r="TO2498" s="121"/>
      <c r="TP2498" s="121"/>
      <c r="TQ2498" s="121"/>
      <c r="TR2498" s="121"/>
      <c r="TS2498" s="121"/>
      <c r="TT2498" s="121"/>
      <c r="TU2498" s="121"/>
      <c r="TV2498" s="121"/>
      <c r="TW2498" s="121"/>
      <c r="TX2498" s="121"/>
      <c r="TY2498" s="121"/>
      <c r="TZ2498" s="121"/>
      <c r="UA2498" s="121"/>
      <c r="UB2498" s="121"/>
      <c r="UC2498" s="121"/>
      <c r="UD2498" s="121"/>
      <c r="UE2498" s="121"/>
      <c r="UF2498" s="121"/>
      <c r="UG2498" s="121"/>
      <c r="UH2498" s="121"/>
      <c r="UI2498" s="121"/>
      <c r="UJ2498" s="121"/>
      <c r="UK2498" s="121"/>
      <c r="UL2498" s="121"/>
      <c r="UM2498" s="121"/>
      <c r="UN2498" s="121"/>
      <c r="UO2498" s="121"/>
      <c r="UP2498" s="121"/>
      <c r="UQ2498" s="121"/>
      <c r="UR2498" s="121"/>
      <c r="US2498" s="121"/>
      <c r="UT2498" s="121"/>
      <c r="UU2498" s="121"/>
      <c r="UV2498" s="121"/>
      <c r="UW2498" s="121"/>
      <c r="UX2498" s="121"/>
      <c r="UY2498" s="121"/>
      <c r="UZ2498" s="121"/>
      <c r="VA2498" s="121"/>
      <c r="VB2498" s="121"/>
      <c r="VC2498" s="121"/>
      <c r="VD2498" s="121"/>
      <c r="VE2498" s="121"/>
      <c r="VF2498" s="121"/>
      <c r="VG2498" s="121"/>
      <c r="VH2498" s="121"/>
      <c r="VI2498" s="121"/>
      <c r="VJ2498" s="121"/>
      <c r="VK2498" s="121"/>
      <c r="VL2498" s="121"/>
      <c r="VM2498" s="121"/>
      <c r="VN2498" s="121"/>
      <c r="VO2498" s="121"/>
      <c r="VP2498" s="121"/>
      <c r="VQ2498" s="121"/>
      <c r="VR2498" s="121"/>
      <c r="VS2498" s="121"/>
      <c r="VT2498" s="121"/>
      <c r="VU2498" s="121"/>
      <c r="VV2498" s="121"/>
      <c r="VW2498" s="121"/>
      <c r="VX2498" s="121"/>
      <c r="VY2498" s="121"/>
      <c r="VZ2498" s="121"/>
      <c r="WA2498" s="121"/>
      <c r="WB2498" s="121"/>
      <c r="WC2498" s="121"/>
      <c r="WD2498" s="121"/>
      <c r="WE2498" s="121"/>
      <c r="WF2498" s="121"/>
      <c r="WG2498" s="121"/>
      <c r="WH2498" s="121"/>
      <c r="WI2498" s="121"/>
      <c r="WJ2498" s="121"/>
      <c r="WK2498" s="121"/>
      <c r="WL2498" s="121"/>
      <c r="WM2498" s="121"/>
      <c r="WN2498" s="121"/>
      <c r="WO2498" s="121"/>
      <c r="WP2498" s="121"/>
      <c r="WQ2498" s="121"/>
      <c r="WR2498" s="121"/>
      <c r="WS2498" s="121"/>
      <c r="WT2498" s="121"/>
      <c r="WU2498" s="121"/>
      <c r="WV2498" s="121"/>
      <c r="WW2498" s="121"/>
      <c r="WX2498" s="121"/>
      <c r="WY2498" s="121"/>
      <c r="WZ2498" s="121"/>
      <c r="XA2498" s="121"/>
      <c r="XB2498" s="121"/>
      <c r="XC2498" s="121"/>
      <c r="XD2498" s="121"/>
      <c r="XE2498" s="121"/>
      <c r="XF2498" s="121"/>
      <c r="XG2498" s="121"/>
      <c r="XH2498" s="121"/>
      <c r="XI2498" s="121"/>
      <c r="XJ2498" s="121"/>
      <c r="XK2498" s="121"/>
      <c r="XL2498" s="121"/>
      <c r="XM2498" s="121"/>
      <c r="XN2498" s="121"/>
      <c r="XO2498" s="121"/>
      <c r="XP2498" s="121"/>
      <c r="XQ2498" s="121"/>
      <c r="XR2498" s="121"/>
      <c r="XS2498" s="121"/>
      <c r="XT2498" s="121"/>
      <c r="XU2498" s="121"/>
      <c r="XV2498" s="121"/>
      <c r="XW2498" s="121"/>
      <c r="XX2498" s="121"/>
      <c r="XY2498" s="121"/>
      <c r="XZ2498" s="121"/>
      <c r="YA2498" s="121"/>
      <c r="YB2498" s="121"/>
      <c r="YC2498" s="121"/>
      <c r="YD2498" s="121"/>
      <c r="YE2498" s="121"/>
      <c r="YF2498" s="121"/>
      <c r="YG2498" s="121"/>
      <c r="YH2498" s="121"/>
      <c r="YI2498" s="121"/>
      <c r="YJ2498" s="121"/>
      <c r="YK2498" s="121"/>
      <c r="YL2498" s="121"/>
      <c r="YM2498" s="121"/>
      <c r="YN2498" s="121"/>
      <c r="YO2498" s="121"/>
      <c r="YP2498" s="121"/>
      <c r="YQ2498" s="121"/>
      <c r="YR2498" s="121"/>
      <c r="YS2498" s="121"/>
      <c r="YT2498" s="121"/>
      <c r="YU2498" s="121"/>
      <c r="YV2498" s="121"/>
      <c r="YW2498" s="121"/>
      <c r="YX2498" s="121"/>
      <c r="YY2498" s="121"/>
      <c r="YZ2498" s="121"/>
      <c r="ZA2498" s="121"/>
      <c r="ZB2498" s="121"/>
      <c r="ZC2498" s="121"/>
      <c r="ZD2498" s="121"/>
      <c r="ZE2498" s="121"/>
      <c r="ZF2498" s="121"/>
      <c r="ZG2498" s="121"/>
      <c r="ZH2498" s="121"/>
      <c r="ZI2498" s="121"/>
      <c r="ZJ2498" s="121"/>
      <c r="ZK2498" s="121"/>
      <c r="ZL2498" s="121"/>
      <c r="ZM2498" s="121"/>
      <c r="ZN2498" s="121"/>
      <c r="ZO2498" s="121"/>
      <c r="ZP2498" s="121"/>
      <c r="ZQ2498" s="121"/>
      <c r="ZR2498" s="121"/>
      <c r="ZS2498" s="121"/>
      <c r="ZT2498" s="121"/>
      <c r="ZU2498" s="121"/>
      <c r="ZV2498" s="121"/>
      <c r="ZW2498" s="121"/>
      <c r="ZX2498" s="121"/>
      <c r="ZY2498" s="121"/>
      <c r="ZZ2498" s="121"/>
      <c r="AAA2498" s="121"/>
      <c r="AAB2498" s="121"/>
      <c r="AAC2498" s="121"/>
      <c r="AAD2498" s="121"/>
      <c r="AAE2498" s="121"/>
      <c r="AAF2498" s="121"/>
      <c r="AAG2498" s="121"/>
      <c r="AAH2498" s="121"/>
      <c r="AAI2498" s="121"/>
      <c r="AAJ2498" s="121"/>
      <c r="AAK2498" s="121"/>
      <c r="AAL2498" s="121"/>
      <c r="AAM2498" s="121"/>
      <c r="AAN2498" s="121"/>
      <c r="AAO2498" s="121"/>
      <c r="AAP2498" s="121"/>
      <c r="AAQ2498" s="121"/>
      <c r="AAR2498" s="121"/>
      <c r="AAS2498" s="121"/>
      <c r="AAT2498" s="121"/>
      <c r="AAU2498" s="121"/>
      <c r="AAV2498" s="121"/>
      <c r="AAW2498" s="121"/>
      <c r="AAX2498" s="121"/>
      <c r="AAY2498" s="121"/>
      <c r="AAZ2498" s="121"/>
      <c r="ABA2498" s="121"/>
      <c r="ABB2498" s="121"/>
      <c r="ABC2498" s="121"/>
      <c r="ABD2498" s="121"/>
      <c r="ABE2498" s="121"/>
      <c r="ABF2498" s="121"/>
      <c r="ABG2498" s="121"/>
      <c r="ABH2498" s="121"/>
      <c r="ABI2498" s="121"/>
      <c r="ABJ2498" s="121"/>
      <c r="ABK2498" s="121"/>
      <c r="ABL2498" s="121"/>
      <c r="ABM2498" s="121"/>
      <c r="ABN2498" s="121"/>
      <c r="ABO2498" s="121"/>
      <c r="ABP2498" s="121"/>
      <c r="ABQ2498" s="121"/>
      <c r="ABR2498" s="121"/>
      <c r="ABS2498" s="121"/>
      <c r="ABT2498" s="121"/>
      <c r="ABU2498" s="121"/>
      <c r="ABV2498" s="121"/>
      <c r="ABW2498" s="121"/>
      <c r="ABX2498" s="121"/>
      <c r="ABY2498" s="121"/>
      <c r="ABZ2498" s="121"/>
      <c r="ACA2498" s="121"/>
      <c r="ACB2498" s="121"/>
      <c r="ACC2498" s="121"/>
      <c r="ACD2498" s="121"/>
      <c r="ACE2498" s="121"/>
      <c r="ACF2498" s="121"/>
      <c r="ACG2498" s="121"/>
      <c r="ACH2498" s="121"/>
      <c r="ACI2498" s="121"/>
      <c r="ACJ2498" s="121"/>
      <c r="ACK2498" s="121"/>
      <c r="ACL2498" s="121"/>
      <c r="ACM2498" s="121"/>
      <c r="ACN2498" s="121"/>
      <c r="ACO2498" s="121"/>
      <c r="ACP2498" s="121"/>
      <c r="ACQ2498" s="121"/>
      <c r="ACR2498" s="121"/>
      <c r="ACS2498" s="121"/>
      <c r="ACT2498" s="121"/>
      <c r="ACU2498" s="121"/>
      <c r="ACV2498" s="121"/>
      <c r="ACW2498" s="121"/>
      <c r="ACX2498" s="121"/>
      <c r="ACY2498" s="121"/>
      <c r="ACZ2498" s="121"/>
      <c r="ADA2498" s="121"/>
      <c r="ADB2498" s="121"/>
      <c r="ADC2498" s="121"/>
      <c r="ADD2498" s="121"/>
      <c r="ADE2498" s="121"/>
      <c r="ADF2498" s="121"/>
      <c r="ADG2498" s="121"/>
      <c r="ADH2498" s="121"/>
      <c r="ADI2498" s="121"/>
      <c r="ADJ2498" s="121"/>
      <c r="ADK2498" s="121"/>
      <c r="ADL2498" s="121"/>
      <c r="ADM2498" s="121"/>
      <c r="ADN2498" s="121"/>
      <c r="ADO2498" s="121"/>
      <c r="ADP2498" s="121"/>
      <c r="ADQ2498" s="121"/>
      <c r="ADR2498" s="121"/>
      <c r="ADS2498" s="121"/>
      <c r="ADT2498" s="121"/>
      <c r="ADU2498" s="121"/>
      <c r="ADV2498" s="121"/>
      <c r="ADW2498" s="121"/>
      <c r="ADX2498" s="121"/>
      <c r="ADY2498" s="121"/>
      <c r="ADZ2498" s="121"/>
      <c r="AEA2498" s="121"/>
      <c r="AEB2498" s="121"/>
      <c r="AEC2498" s="121"/>
      <c r="AED2498" s="121"/>
      <c r="AEE2498" s="121"/>
      <c r="AEF2498" s="121"/>
      <c r="AEG2498" s="121"/>
      <c r="AEH2498" s="121"/>
      <c r="AEI2498" s="121"/>
      <c r="AEJ2498" s="121"/>
      <c r="AEK2498" s="121"/>
      <c r="AEL2498" s="121"/>
      <c r="AEM2498" s="121"/>
      <c r="AEN2498" s="121"/>
      <c r="AEO2498" s="121"/>
      <c r="AEP2498" s="121"/>
      <c r="AEQ2498" s="121"/>
      <c r="AER2498" s="121"/>
      <c r="AES2498" s="121"/>
      <c r="AET2498" s="121"/>
      <c r="AEU2498" s="121"/>
      <c r="AEV2498" s="121"/>
      <c r="AEW2498" s="121"/>
      <c r="AEX2498" s="121"/>
      <c r="AEY2498" s="121"/>
      <c r="AEZ2498" s="121"/>
      <c r="AFA2498" s="121"/>
      <c r="AFB2498" s="121"/>
      <c r="AFC2498" s="121"/>
      <c r="AFD2498" s="121"/>
      <c r="AFE2498" s="121"/>
      <c r="AFF2498" s="121"/>
      <c r="AFG2498" s="121"/>
      <c r="AFH2498" s="121"/>
      <c r="AFI2498" s="121"/>
      <c r="AFJ2498" s="121"/>
      <c r="AFK2498" s="121"/>
      <c r="AFL2498" s="121"/>
      <c r="AFM2498" s="121"/>
      <c r="AFN2498" s="121"/>
      <c r="AFO2498" s="121"/>
      <c r="AFP2498" s="121"/>
      <c r="AFQ2498" s="121"/>
      <c r="AFR2498" s="121"/>
      <c r="AFS2498" s="121"/>
      <c r="AFT2498" s="121"/>
      <c r="AFU2498" s="121"/>
      <c r="AFV2498" s="121"/>
      <c r="AFW2498" s="121"/>
      <c r="AFX2498" s="121"/>
      <c r="AFY2498" s="121"/>
      <c r="AFZ2498" s="121"/>
      <c r="AGA2498" s="121"/>
      <c r="AGB2498" s="121"/>
      <c r="AGC2498" s="121"/>
      <c r="AGD2498" s="121"/>
      <c r="AGE2498" s="121"/>
      <c r="AGF2498" s="121"/>
      <c r="AGG2498" s="121"/>
      <c r="AGH2498" s="121"/>
      <c r="AGI2498" s="121"/>
      <c r="AGJ2498" s="121"/>
      <c r="AGK2498" s="121"/>
      <c r="AGL2498" s="121"/>
      <c r="AGM2498" s="121"/>
      <c r="AGN2498" s="121"/>
      <c r="AGO2498" s="121"/>
      <c r="AGP2498" s="121"/>
      <c r="AGQ2498" s="121"/>
      <c r="AGR2498" s="121"/>
      <c r="AGS2498" s="121"/>
      <c r="AGT2498" s="121"/>
      <c r="AGU2498" s="121"/>
      <c r="AGV2498" s="121"/>
      <c r="AGW2498" s="121"/>
      <c r="AGX2498" s="121"/>
      <c r="AGY2498" s="121"/>
      <c r="AGZ2498" s="121"/>
      <c r="AHA2498" s="121"/>
      <c r="AHB2498" s="121"/>
      <c r="AHC2498" s="121"/>
      <c r="AHD2498" s="121"/>
      <c r="AHE2498" s="121"/>
      <c r="AHF2498" s="121"/>
      <c r="AHG2498" s="121"/>
      <c r="AHH2498" s="121"/>
      <c r="AHI2498" s="121"/>
      <c r="AHJ2498" s="121"/>
      <c r="AHK2498" s="121"/>
      <c r="AHL2498" s="121"/>
      <c r="AHM2498" s="121"/>
      <c r="AHN2498" s="121"/>
      <c r="AHO2498" s="121"/>
      <c r="AHP2498" s="121"/>
      <c r="AHQ2498" s="121"/>
      <c r="AHR2498" s="121"/>
      <c r="AHS2498" s="121"/>
      <c r="AHT2498" s="121"/>
      <c r="AHU2498" s="121"/>
      <c r="AHV2498" s="121"/>
      <c r="AHW2498" s="121"/>
      <c r="AHX2498" s="121"/>
      <c r="AHY2498" s="121"/>
      <c r="AHZ2498" s="121"/>
      <c r="AIA2498" s="121"/>
      <c r="AIB2498" s="121"/>
      <c r="AIC2498" s="121"/>
      <c r="AID2498" s="121"/>
      <c r="AIE2498" s="121"/>
      <c r="AIF2498" s="121"/>
      <c r="AIG2498" s="121"/>
      <c r="AIH2498" s="121"/>
      <c r="AII2498" s="121"/>
      <c r="AIJ2498" s="121"/>
      <c r="AIK2498" s="121"/>
      <c r="AIL2498" s="121"/>
      <c r="AIM2498" s="121"/>
      <c r="AIN2498" s="121"/>
      <c r="AIO2498" s="121"/>
      <c r="AIP2498" s="121"/>
      <c r="AIQ2498" s="121"/>
      <c r="AIR2498" s="121"/>
      <c r="AIS2498" s="121"/>
      <c r="AIT2498" s="121"/>
      <c r="AIU2498" s="121"/>
      <c r="AIV2498" s="121"/>
      <c r="AIW2498" s="121"/>
      <c r="AIX2498" s="121"/>
      <c r="AIY2498" s="121"/>
      <c r="AIZ2498" s="121"/>
      <c r="AJA2498" s="121"/>
      <c r="AJB2498" s="121"/>
      <c r="AJC2498" s="121"/>
      <c r="AJD2498" s="121"/>
      <c r="AJE2498" s="121"/>
      <c r="AJF2498" s="121"/>
      <c r="AJG2498" s="121"/>
      <c r="AJH2498" s="121"/>
      <c r="AJI2498" s="121"/>
      <c r="AJJ2498" s="121"/>
      <c r="AJK2498" s="121"/>
      <c r="AJL2498" s="121"/>
      <c r="AJM2498" s="121"/>
      <c r="AJN2498" s="121"/>
      <c r="AJO2498" s="121"/>
      <c r="AJP2498" s="121"/>
      <c r="AJQ2498" s="121"/>
      <c r="AJR2498" s="121"/>
      <c r="AJS2498" s="121"/>
      <c r="AJT2498" s="121"/>
      <c r="AJU2498" s="121"/>
      <c r="AJV2498" s="121"/>
      <c r="AJW2498" s="121"/>
      <c r="AJX2498" s="121"/>
      <c r="AJY2498" s="121"/>
      <c r="AJZ2498" s="121"/>
      <c r="AKA2498" s="121"/>
      <c r="AKB2498" s="121"/>
      <c r="AKC2498" s="121"/>
      <c r="AKD2498" s="121"/>
      <c r="AKE2498" s="121"/>
      <c r="AKF2498" s="121"/>
      <c r="AKG2498" s="121"/>
      <c r="AKH2498" s="121"/>
      <c r="AKI2498" s="121"/>
      <c r="AKJ2498" s="121"/>
      <c r="AKK2498" s="121"/>
      <c r="AKL2498" s="121"/>
      <c r="AKM2498" s="121"/>
      <c r="AKN2498" s="121"/>
      <c r="AKO2498" s="121"/>
      <c r="AKP2498" s="121"/>
      <c r="AKQ2498" s="121"/>
      <c r="AKR2498" s="121"/>
      <c r="AKS2498" s="121"/>
      <c r="AKT2498" s="121"/>
      <c r="AKU2498" s="121"/>
      <c r="AKV2498" s="121"/>
      <c r="AKW2498" s="121"/>
      <c r="AKX2498" s="121"/>
      <c r="AKY2498" s="121"/>
      <c r="AKZ2498" s="121"/>
      <c r="ALA2498" s="121"/>
      <c r="ALB2498" s="121"/>
      <c r="ALC2498" s="121"/>
      <c r="ALD2498" s="121"/>
      <c r="ALE2498" s="121"/>
      <c r="ALF2498" s="121"/>
      <c r="ALG2498" s="121"/>
      <c r="ALH2498" s="121"/>
      <c r="ALI2498" s="121"/>
      <c r="ALJ2498" s="121"/>
      <c r="ALK2498" s="121"/>
      <c r="ALL2498" s="121"/>
      <c r="ALM2498" s="121"/>
      <c r="ALN2498" s="121"/>
      <c r="ALO2498" s="121"/>
      <c r="ALP2498" s="121"/>
      <c r="ALQ2498" s="121"/>
      <c r="ALR2498" s="121"/>
      <c r="ALS2498" s="121"/>
      <c r="ALT2498" s="121"/>
      <c r="ALU2498" s="121"/>
      <c r="ALV2498" s="121"/>
      <c r="ALW2498" s="121"/>
      <c r="ALX2498" s="121"/>
      <c r="ALY2498" s="121"/>
      <c r="ALZ2498" s="121"/>
      <c r="AMA2498" s="121"/>
      <c r="AMB2498" s="121"/>
      <c r="AMC2498" s="121"/>
      <c r="AMD2498" s="121"/>
      <c r="AME2498" s="121"/>
      <c r="AMF2498" s="121"/>
      <c r="AMG2498" s="121"/>
      <c r="AMH2498" s="121"/>
      <c r="AMI2498" s="121"/>
      <c r="AMJ2498" s="121"/>
      <c r="AMK2498" s="121"/>
    </row>
    <row r="2499" spans="1:1025" s="108" customFormat="1" ht="43.2">
      <c r="A2499" s="15">
        <v>2496</v>
      </c>
      <c r="B2499" s="16" t="s">
        <v>40</v>
      </c>
      <c r="C2499" s="274" t="s">
        <v>6089</v>
      </c>
      <c r="D2499" s="16" t="s">
        <v>6244</v>
      </c>
      <c r="E2499" s="16" t="s">
        <v>6245</v>
      </c>
      <c r="F2499" s="16" t="s">
        <v>938</v>
      </c>
      <c r="G2499" s="16" t="s">
        <v>1031</v>
      </c>
      <c r="H2499" s="62">
        <v>43294</v>
      </c>
      <c r="I2499" s="16" t="s">
        <v>6246</v>
      </c>
      <c r="J2499" s="16" t="s">
        <v>6247</v>
      </c>
      <c r="K2499" s="16" t="s">
        <v>6248</v>
      </c>
      <c r="L2499" s="67" t="s">
        <v>6249</v>
      </c>
      <c r="M2499" s="269"/>
      <c r="N2499" s="121"/>
      <c r="O2499" s="121"/>
      <c r="P2499" s="121"/>
      <c r="Q2499" s="121"/>
      <c r="R2499" s="121"/>
      <c r="S2499" s="121"/>
      <c r="T2499" s="121"/>
      <c r="U2499" s="121"/>
      <c r="V2499" s="121"/>
      <c r="W2499" s="121"/>
      <c r="X2499" s="121"/>
      <c r="Y2499" s="121"/>
      <c r="Z2499" s="121"/>
      <c r="AA2499" s="121"/>
      <c r="AB2499" s="121"/>
      <c r="AC2499" s="121"/>
      <c r="AD2499" s="121"/>
      <c r="AE2499" s="121"/>
      <c r="AF2499" s="121"/>
      <c r="AG2499" s="121"/>
      <c r="AH2499" s="121"/>
      <c r="AI2499" s="121"/>
      <c r="AJ2499" s="121"/>
      <c r="AK2499" s="121"/>
      <c r="AL2499" s="121"/>
      <c r="AM2499" s="121"/>
      <c r="AN2499" s="121"/>
      <c r="AO2499" s="121"/>
      <c r="AP2499" s="121"/>
      <c r="AQ2499" s="121"/>
      <c r="AR2499" s="121"/>
      <c r="AS2499" s="121"/>
      <c r="AT2499" s="121"/>
      <c r="AU2499" s="121"/>
      <c r="AV2499" s="121"/>
      <c r="AW2499" s="121"/>
      <c r="AX2499" s="121"/>
      <c r="AY2499" s="121"/>
      <c r="AZ2499" s="121"/>
      <c r="BA2499" s="121"/>
      <c r="BB2499" s="121"/>
      <c r="BC2499" s="121"/>
      <c r="BD2499" s="121"/>
      <c r="BE2499" s="121"/>
      <c r="BF2499" s="121"/>
      <c r="BG2499" s="121"/>
      <c r="BH2499" s="121"/>
      <c r="BI2499" s="121"/>
      <c r="BJ2499" s="121"/>
      <c r="BK2499" s="121"/>
      <c r="BL2499" s="121"/>
      <c r="BM2499" s="121"/>
      <c r="BN2499" s="121"/>
      <c r="BO2499" s="121"/>
      <c r="BP2499" s="121"/>
      <c r="BQ2499" s="121"/>
      <c r="BR2499" s="121"/>
      <c r="BS2499" s="121"/>
      <c r="BT2499" s="121"/>
      <c r="BU2499" s="121"/>
      <c r="BV2499" s="121"/>
      <c r="BW2499" s="121"/>
      <c r="BX2499" s="121"/>
      <c r="BY2499" s="121"/>
      <c r="BZ2499" s="121"/>
      <c r="CA2499" s="121"/>
      <c r="CB2499" s="121"/>
      <c r="CC2499" s="121"/>
      <c r="CD2499" s="121"/>
      <c r="CE2499" s="121"/>
      <c r="CF2499" s="121"/>
      <c r="CG2499" s="121"/>
      <c r="CH2499" s="121"/>
      <c r="CI2499" s="121"/>
      <c r="CJ2499" s="121"/>
      <c r="CK2499" s="121"/>
      <c r="CL2499" s="121"/>
      <c r="CM2499" s="121"/>
      <c r="CN2499" s="121"/>
      <c r="CO2499" s="121"/>
      <c r="CP2499" s="121"/>
      <c r="CQ2499" s="121"/>
      <c r="CR2499" s="121"/>
      <c r="CS2499" s="121"/>
      <c r="CT2499" s="121"/>
      <c r="CU2499" s="121"/>
      <c r="CV2499" s="121"/>
      <c r="CW2499" s="121"/>
      <c r="CX2499" s="121"/>
      <c r="CY2499" s="121"/>
      <c r="CZ2499" s="121"/>
      <c r="DA2499" s="121"/>
      <c r="DB2499" s="121"/>
      <c r="DC2499" s="121"/>
      <c r="DD2499" s="121"/>
      <c r="DE2499" s="121"/>
      <c r="DF2499" s="121"/>
      <c r="DG2499" s="121"/>
      <c r="DH2499" s="121"/>
      <c r="DI2499" s="121"/>
      <c r="DJ2499" s="121"/>
      <c r="DK2499" s="121"/>
      <c r="DL2499" s="121"/>
      <c r="DM2499" s="121"/>
      <c r="DN2499" s="121"/>
      <c r="DO2499" s="121"/>
      <c r="DP2499" s="121"/>
      <c r="DQ2499" s="121"/>
      <c r="DR2499" s="121"/>
      <c r="DS2499" s="121"/>
      <c r="DT2499" s="121"/>
      <c r="DU2499" s="121"/>
      <c r="DV2499" s="121"/>
      <c r="DW2499" s="121"/>
      <c r="DX2499" s="121"/>
      <c r="DY2499" s="121"/>
      <c r="DZ2499" s="121"/>
      <c r="EA2499" s="121"/>
      <c r="EB2499" s="121"/>
      <c r="EC2499" s="121"/>
      <c r="ED2499" s="121"/>
      <c r="EE2499" s="121"/>
      <c r="EF2499" s="121"/>
      <c r="EG2499" s="121"/>
      <c r="EH2499" s="121"/>
      <c r="EI2499" s="121"/>
      <c r="EJ2499" s="121"/>
      <c r="EK2499" s="121"/>
      <c r="EL2499" s="121"/>
      <c r="EM2499" s="121"/>
      <c r="EN2499" s="121"/>
      <c r="EO2499" s="121"/>
      <c r="EP2499" s="121"/>
      <c r="EQ2499" s="121"/>
      <c r="ER2499" s="121"/>
      <c r="ES2499" s="121"/>
      <c r="ET2499" s="121"/>
      <c r="EU2499" s="121"/>
      <c r="EV2499" s="121"/>
      <c r="EW2499" s="121"/>
      <c r="EX2499" s="121"/>
      <c r="EY2499" s="121"/>
      <c r="EZ2499" s="121"/>
      <c r="FA2499" s="121"/>
      <c r="FB2499" s="121"/>
      <c r="FC2499" s="121"/>
      <c r="FD2499" s="121"/>
      <c r="FE2499" s="121"/>
      <c r="FF2499" s="121"/>
      <c r="FG2499" s="121"/>
      <c r="FH2499" s="121"/>
      <c r="FI2499" s="121"/>
      <c r="FJ2499" s="121"/>
      <c r="FK2499" s="121"/>
      <c r="FL2499" s="121"/>
      <c r="FM2499" s="121"/>
      <c r="FN2499" s="121"/>
      <c r="FO2499" s="121"/>
      <c r="FP2499" s="121"/>
      <c r="FQ2499" s="121"/>
      <c r="FR2499" s="121"/>
      <c r="FS2499" s="121"/>
      <c r="FT2499" s="121"/>
      <c r="FU2499" s="121"/>
      <c r="FV2499" s="121"/>
      <c r="FW2499" s="121"/>
      <c r="FX2499" s="121"/>
      <c r="FY2499" s="121"/>
      <c r="FZ2499" s="121"/>
      <c r="GA2499" s="121"/>
      <c r="GB2499" s="121"/>
      <c r="GC2499" s="121"/>
      <c r="GD2499" s="121"/>
      <c r="GE2499" s="121"/>
      <c r="GF2499" s="121"/>
      <c r="GG2499" s="121"/>
      <c r="GH2499" s="121"/>
      <c r="GI2499" s="121"/>
      <c r="GJ2499" s="121"/>
      <c r="GK2499" s="121"/>
      <c r="GL2499" s="121"/>
      <c r="GM2499" s="121"/>
      <c r="GN2499" s="121"/>
      <c r="GO2499" s="121"/>
      <c r="GP2499" s="121"/>
      <c r="GQ2499" s="121"/>
      <c r="GR2499" s="121"/>
      <c r="GS2499" s="121"/>
      <c r="GT2499" s="121"/>
      <c r="GU2499" s="121"/>
      <c r="GV2499" s="121"/>
      <c r="GW2499" s="121"/>
      <c r="GX2499" s="121"/>
      <c r="GY2499" s="121"/>
      <c r="GZ2499" s="121"/>
      <c r="HA2499" s="121"/>
      <c r="HB2499" s="121"/>
      <c r="HC2499" s="121"/>
      <c r="HD2499" s="121"/>
      <c r="HE2499" s="121"/>
      <c r="HF2499" s="121"/>
      <c r="HG2499" s="121"/>
      <c r="HH2499" s="121"/>
      <c r="HI2499" s="121"/>
      <c r="HJ2499" s="121"/>
      <c r="HK2499" s="121"/>
      <c r="HL2499" s="121"/>
      <c r="HM2499" s="121"/>
      <c r="HN2499" s="121"/>
      <c r="HO2499" s="121"/>
      <c r="HP2499" s="121"/>
      <c r="HQ2499" s="121"/>
      <c r="HR2499" s="121"/>
      <c r="HS2499" s="121"/>
      <c r="HT2499" s="121"/>
      <c r="HU2499" s="121"/>
      <c r="HV2499" s="121"/>
      <c r="HW2499" s="121"/>
      <c r="HX2499" s="121"/>
      <c r="HY2499" s="121"/>
      <c r="HZ2499" s="121"/>
      <c r="IA2499" s="121"/>
      <c r="IB2499" s="121"/>
      <c r="IC2499" s="121"/>
      <c r="ID2499" s="121"/>
      <c r="IE2499" s="121"/>
      <c r="IF2499" s="121"/>
      <c r="IG2499" s="121"/>
      <c r="IH2499" s="121"/>
      <c r="II2499" s="121"/>
      <c r="IJ2499" s="121"/>
      <c r="IK2499" s="121"/>
      <c r="IL2499" s="121"/>
      <c r="IM2499" s="121"/>
      <c r="IN2499" s="121"/>
      <c r="IO2499" s="121"/>
      <c r="IP2499" s="121"/>
      <c r="IQ2499" s="121"/>
      <c r="IR2499" s="121"/>
      <c r="IS2499" s="121"/>
      <c r="IT2499" s="121"/>
      <c r="IU2499" s="121"/>
      <c r="IV2499" s="121"/>
      <c r="IW2499" s="121"/>
      <c r="IX2499" s="121"/>
      <c r="IY2499" s="121"/>
      <c r="IZ2499" s="121"/>
      <c r="JA2499" s="121"/>
      <c r="JB2499" s="121"/>
      <c r="JC2499" s="121"/>
      <c r="JD2499" s="121"/>
      <c r="JE2499" s="121"/>
      <c r="JF2499" s="121"/>
      <c r="JG2499" s="121"/>
      <c r="JH2499" s="121"/>
      <c r="JI2499" s="121"/>
      <c r="JJ2499" s="121"/>
      <c r="JK2499" s="121"/>
      <c r="JL2499" s="121"/>
      <c r="JM2499" s="121"/>
      <c r="JN2499" s="121"/>
      <c r="JO2499" s="121"/>
      <c r="JP2499" s="121"/>
      <c r="JQ2499" s="121"/>
      <c r="JR2499" s="121"/>
      <c r="JS2499" s="121"/>
      <c r="JT2499" s="121"/>
      <c r="JU2499" s="121"/>
      <c r="JV2499" s="121"/>
      <c r="JW2499" s="121"/>
      <c r="JX2499" s="121"/>
      <c r="JY2499" s="121"/>
      <c r="JZ2499" s="121"/>
      <c r="KA2499" s="121"/>
      <c r="KB2499" s="121"/>
      <c r="KC2499" s="121"/>
      <c r="KD2499" s="121"/>
      <c r="KE2499" s="121"/>
      <c r="KF2499" s="121"/>
      <c r="KG2499" s="121"/>
      <c r="KH2499" s="121"/>
      <c r="KI2499" s="121"/>
      <c r="KJ2499" s="121"/>
      <c r="KK2499" s="121"/>
      <c r="KL2499" s="121"/>
      <c r="KM2499" s="121"/>
      <c r="KN2499" s="121"/>
      <c r="KO2499" s="121"/>
      <c r="KP2499" s="121"/>
      <c r="KQ2499" s="121"/>
      <c r="KR2499" s="121"/>
      <c r="KS2499" s="121"/>
      <c r="KT2499" s="121"/>
      <c r="KU2499" s="121"/>
      <c r="KV2499" s="121"/>
      <c r="KW2499" s="121"/>
      <c r="KX2499" s="121"/>
      <c r="KY2499" s="121"/>
      <c r="KZ2499" s="121"/>
      <c r="LA2499" s="121"/>
      <c r="LB2499" s="121"/>
      <c r="LC2499" s="121"/>
      <c r="LD2499" s="121"/>
      <c r="LE2499" s="121"/>
      <c r="LF2499" s="121"/>
      <c r="LG2499" s="121"/>
      <c r="LH2499" s="121"/>
      <c r="LI2499" s="121"/>
      <c r="LJ2499" s="121"/>
      <c r="LK2499" s="121"/>
      <c r="LL2499" s="121"/>
      <c r="LM2499" s="121"/>
      <c r="LN2499" s="121"/>
      <c r="LO2499" s="121"/>
      <c r="LP2499" s="121"/>
      <c r="LQ2499" s="121"/>
      <c r="LR2499" s="121"/>
      <c r="LS2499" s="121"/>
      <c r="LT2499" s="121"/>
      <c r="LU2499" s="121"/>
      <c r="LV2499" s="121"/>
      <c r="LW2499" s="121"/>
      <c r="LX2499" s="121"/>
      <c r="LY2499" s="121"/>
      <c r="LZ2499" s="121"/>
      <c r="MA2499" s="121"/>
      <c r="MB2499" s="121"/>
      <c r="MC2499" s="121"/>
      <c r="MD2499" s="121"/>
      <c r="ME2499" s="121"/>
      <c r="MF2499" s="121"/>
      <c r="MG2499" s="121"/>
      <c r="MH2499" s="121"/>
      <c r="MI2499" s="121"/>
      <c r="MJ2499" s="121"/>
      <c r="MK2499" s="121"/>
      <c r="ML2499" s="121"/>
      <c r="MM2499" s="121"/>
      <c r="MN2499" s="121"/>
      <c r="MO2499" s="121"/>
      <c r="MP2499" s="121"/>
      <c r="MQ2499" s="121"/>
      <c r="MR2499" s="121"/>
      <c r="MS2499" s="121"/>
      <c r="MT2499" s="121"/>
      <c r="MU2499" s="121"/>
      <c r="MV2499" s="121"/>
      <c r="MW2499" s="121"/>
      <c r="MX2499" s="121"/>
      <c r="MY2499" s="121"/>
      <c r="MZ2499" s="121"/>
      <c r="NA2499" s="121"/>
      <c r="NB2499" s="121"/>
      <c r="NC2499" s="121"/>
      <c r="ND2499" s="121"/>
      <c r="NE2499" s="121"/>
      <c r="NF2499" s="121"/>
      <c r="NG2499" s="121"/>
      <c r="NH2499" s="121"/>
      <c r="NI2499" s="121"/>
      <c r="NJ2499" s="121"/>
      <c r="NK2499" s="121"/>
      <c r="NL2499" s="121"/>
      <c r="NM2499" s="121"/>
      <c r="NN2499" s="121"/>
      <c r="NO2499" s="121"/>
      <c r="NP2499" s="121"/>
      <c r="NQ2499" s="121"/>
      <c r="NR2499" s="121"/>
      <c r="NS2499" s="121"/>
      <c r="NT2499" s="121"/>
      <c r="NU2499" s="121"/>
      <c r="NV2499" s="121"/>
      <c r="NW2499" s="121"/>
      <c r="NX2499" s="121"/>
      <c r="NY2499" s="121"/>
      <c r="NZ2499" s="121"/>
      <c r="OA2499" s="121"/>
      <c r="OB2499" s="121"/>
      <c r="OC2499" s="121"/>
      <c r="OD2499" s="121"/>
      <c r="OE2499" s="121"/>
      <c r="OF2499" s="121"/>
      <c r="OG2499" s="121"/>
      <c r="OH2499" s="121"/>
      <c r="OI2499" s="121"/>
      <c r="OJ2499" s="121"/>
      <c r="OK2499" s="121"/>
      <c r="OL2499" s="121"/>
      <c r="OM2499" s="121"/>
      <c r="ON2499" s="121"/>
      <c r="OO2499" s="121"/>
      <c r="OP2499" s="121"/>
      <c r="OQ2499" s="121"/>
      <c r="OR2499" s="121"/>
      <c r="OS2499" s="121"/>
      <c r="OT2499" s="121"/>
      <c r="OU2499" s="121"/>
      <c r="OV2499" s="121"/>
      <c r="OW2499" s="121"/>
      <c r="OX2499" s="121"/>
      <c r="OY2499" s="121"/>
      <c r="OZ2499" s="121"/>
      <c r="PA2499" s="121"/>
      <c r="PB2499" s="121"/>
      <c r="PC2499" s="121"/>
      <c r="PD2499" s="121"/>
      <c r="PE2499" s="121"/>
      <c r="PF2499" s="121"/>
      <c r="PG2499" s="121"/>
      <c r="PH2499" s="121"/>
      <c r="PI2499" s="121"/>
      <c r="PJ2499" s="121"/>
      <c r="PK2499" s="121"/>
      <c r="PL2499" s="121"/>
      <c r="PM2499" s="121"/>
      <c r="PN2499" s="121"/>
      <c r="PO2499" s="121"/>
      <c r="PP2499" s="121"/>
      <c r="PQ2499" s="121"/>
      <c r="PR2499" s="121"/>
      <c r="PS2499" s="121"/>
      <c r="PT2499" s="121"/>
      <c r="PU2499" s="121"/>
      <c r="PV2499" s="121"/>
      <c r="PW2499" s="121"/>
      <c r="PX2499" s="121"/>
      <c r="PY2499" s="121"/>
      <c r="PZ2499" s="121"/>
      <c r="QA2499" s="121"/>
      <c r="QB2499" s="121"/>
      <c r="QC2499" s="121"/>
      <c r="QD2499" s="121"/>
      <c r="QE2499" s="121"/>
      <c r="QF2499" s="121"/>
      <c r="QG2499" s="121"/>
      <c r="QH2499" s="121"/>
      <c r="QI2499" s="121"/>
      <c r="QJ2499" s="121"/>
      <c r="QK2499" s="121"/>
      <c r="QL2499" s="121"/>
      <c r="QM2499" s="121"/>
      <c r="QN2499" s="121"/>
      <c r="QO2499" s="121"/>
      <c r="QP2499" s="121"/>
      <c r="QQ2499" s="121"/>
      <c r="QR2499" s="121"/>
      <c r="QS2499" s="121"/>
      <c r="QT2499" s="121"/>
      <c r="QU2499" s="121"/>
      <c r="QV2499" s="121"/>
      <c r="QW2499" s="121"/>
      <c r="QX2499" s="121"/>
      <c r="QY2499" s="121"/>
      <c r="QZ2499" s="121"/>
      <c r="RA2499" s="121"/>
      <c r="RB2499" s="121"/>
      <c r="RC2499" s="121"/>
      <c r="RD2499" s="121"/>
      <c r="RE2499" s="121"/>
      <c r="RF2499" s="121"/>
      <c r="RG2499" s="121"/>
      <c r="RH2499" s="121"/>
      <c r="RI2499" s="121"/>
      <c r="RJ2499" s="121"/>
      <c r="RK2499" s="121"/>
      <c r="RL2499" s="121"/>
      <c r="RM2499" s="121"/>
      <c r="RN2499" s="121"/>
      <c r="RO2499" s="121"/>
      <c r="RP2499" s="121"/>
      <c r="RQ2499" s="121"/>
      <c r="RR2499" s="121"/>
      <c r="RS2499" s="121"/>
      <c r="RT2499" s="121"/>
      <c r="RU2499" s="121"/>
      <c r="RV2499" s="121"/>
      <c r="RW2499" s="121"/>
      <c r="RX2499" s="121"/>
      <c r="RY2499" s="121"/>
      <c r="RZ2499" s="121"/>
      <c r="SA2499" s="121"/>
      <c r="SB2499" s="121"/>
      <c r="SC2499" s="121"/>
      <c r="SD2499" s="121"/>
      <c r="SE2499" s="121"/>
      <c r="SF2499" s="121"/>
      <c r="SG2499" s="121"/>
      <c r="SH2499" s="121"/>
      <c r="SI2499" s="121"/>
      <c r="SJ2499" s="121"/>
      <c r="SK2499" s="121"/>
      <c r="SL2499" s="121"/>
      <c r="SM2499" s="121"/>
      <c r="SN2499" s="121"/>
      <c r="SO2499" s="121"/>
      <c r="SP2499" s="121"/>
      <c r="SQ2499" s="121"/>
      <c r="SR2499" s="121"/>
      <c r="SS2499" s="121"/>
      <c r="ST2499" s="121"/>
      <c r="SU2499" s="121"/>
      <c r="SV2499" s="121"/>
      <c r="SW2499" s="121"/>
      <c r="SX2499" s="121"/>
      <c r="SY2499" s="121"/>
      <c r="SZ2499" s="121"/>
      <c r="TA2499" s="121"/>
      <c r="TB2499" s="121"/>
      <c r="TC2499" s="121"/>
      <c r="TD2499" s="121"/>
      <c r="TE2499" s="121"/>
      <c r="TF2499" s="121"/>
      <c r="TG2499" s="121"/>
      <c r="TH2499" s="121"/>
      <c r="TI2499" s="121"/>
      <c r="TJ2499" s="121"/>
      <c r="TK2499" s="121"/>
      <c r="TL2499" s="121"/>
      <c r="TM2499" s="121"/>
      <c r="TN2499" s="121"/>
      <c r="TO2499" s="121"/>
      <c r="TP2499" s="121"/>
      <c r="TQ2499" s="121"/>
      <c r="TR2499" s="121"/>
      <c r="TS2499" s="121"/>
      <c r="TT2499" s="121"/>
      <c r="TU2499" s="121"/>
      <c r="TV2499" s="121"/>
      <c r="TW2499" s="121"/>
      <c r="TX2499" s="121"/>
      <c r="TY2499" s="121"/>
      <c r="TZ2499" s="121"/>
      <c r="UA2499" s="121"/>
      <c r="UB2499" s="121"/>
      <c r="UC2499" s="121"/>
      <c r="UD2499" s="121"/>
      <c r="UE2499" s="121"/>
      <c r="UF2499" s="121"/>
      <c r="UG2499" s="121"/>
      <c r="UH2499" s="121"/>
      <c r="UI2499" s="121"/>
      <c r="UJ2499" s="121"/>
      <c r="UK2499" s="121"/>
      <c r="UL2499" s="121"/>
      <c r="UM2499" s="121"/>
      <c r="UN2499" s="121"/>
      <c r="UO2499" s="121"/>
      <c r="UP2499" s="121"/>
      <c r="UQ2499" s="121"/>
      <c r="UR2499" s="121"/>
      <c r="US2499" s="121"/>
      <c r="UT2499" s="121"/>
      <c r="UU2499" s="121"/>
      <c r="UV2499" s="121"/>
      <c r="UW2499" s="121"/>
      <c r="UX2499" s="121"/>
      <c r="UY2499" s="121"/>
      <c r="UZ2499" s="121"/>
      <c r="VA2499" s="121"/>
      <c r="VB2499" s="121"/>
      <c r="VC2499" s="121"/>
      <c r="VD2499" s="121"/>
      <c r="VE2499" s="121"/>
      <c r="VF2499" s="121"/>
      <c r="VG2499" s="121"/>
      <c r="VH2499" s="121"/>
      <c r="VI2499" s="121"/>
      <c r="VJ2499" s="121"/>
      <c r="VK2499" s="121"/>
      <c r="VL2499" s="121"/>
      <c r="VM2499" s="121"/>
      <c r="VN2499" s="121"/>
      <c r="VO2499" s="121"/>
      <c r="VP2499" s="121"/>
      <c r="VQ2499" s="121"/>
      <c r="VR2499" s="121"/>
      <c r="VS2499" s="121"/>
      <c r="VT2499" s="121"/>
      <c r="VU2499" s="121"/>
      <c r="VV2499" s="121"/>
      <c r="VW2499" s="121"/>
      <c r="VX2499" s="121"/>
      <c r="VY2499" s="121"/>
      <c r="VZ2499" s="121"/>
      <c r="WA2499" s="121"/>
      <c r="WB2499" s="121"/>
      <c r="WC2499" s="121"/>
      <c r="WD2499" s="121"/>
      <c r="WE2499" s="121"/>
      <c r="WF2499" s="121"/>
      <c r="WG2499" s="121"/>
      <c r="WH2499" s="121"/>
      <c r="WI2499" s="121"/>
      <c r="WJ2499" s="121"/>
      <c r="WK2499" s="121"/>
      <c r="WL2499" s="121"/>
      <c r="WM2499" s="121"/>
      <c r="WN2499" s="121"/>
      <c r="WO2499" s="121"/>
      <c r="WP2499" s="121"/>
      <c r="WQ2499" s="121"/>
      <c r="WR2499" s="121"/>
      <c r="WS2499" s="121"/>
      <c r="WT2499" s="121"/>
      <c r="WU2499" s="121"/>
      <c r="WV2499" s="121"/>
      <c r="WW2499" s="121"/>
      <c r="WX2499" s="121"/>
      <c r="WY2499" s="121"/>
      <c r="WZ2499" s="121"/>
      <c r="XA2499" s="121"/>
      <c r="XB2499" s="121"/>
      <c r="XC2499" s="121"/>
      <c r="XD2499" s="121"/>
      <c r="XE2499" s="121"/>
      <c r="XF2499" s="121"/>
      <c r="XG2499" s="121"/>
      <c r="XH2499" s="121"/>
      <c r="XI2499" s="121"/>
      <c r="XJ2499" s="121"/>
      <c r="XK2499" s="121"/>
      <c r="XL2499" s="121"/>
      <c r="XM2499" s="121"/>
      <c r="XN2499" s="121"/>
      <c r="XO2499" s="121"/>
      <c r="XP2499" s="121"/>
      <c r="XQ2499" s="121"/>
      <c r="XR2499" s="121"/>
      <c r="XS2499" s="121"/>
      <c r="XT2499" s="121"/>
      <c r="XU2499" s="121"/>
      <c r="XV2499" s="121"/>
      <c r="XW2499" s="121"/>
      <c r="XX2499" s="121"/>
      <c r="XY2499" s="121"/>
      <c r="XZ2499" s="121"/>
      <c r="YA2499" s="121"/>
      <c r="YB2499" s="121"/>
      <c r="YC2499" s="121"/>
      <c r="YD2499" s="121"/>
      <c r="YE2499" s="121"/>
      <c r="YF2499" s="121"/>
      <c r="YG2499" s="121"/>
      <c r="YH2499" s="121"/>
      <c r="YI2499" s="121"/>
      <c r="YJ2499" s="121"/>
      <c r="YK2499" s="121"/>
      <c r="YL2499" s="121"/>
      <c r="YM2499" s="121"/>
      <c r="YN2499" s="121"/>
      <c r="YO2499" s="121"/>
      <c r="YP2499" s="121"/>
      <c r="YQ2499" s="121"/>
      <c r="YR2499" s="121"/>
      <c r="YS2499" s="121"/>
      <c r="YT2499" s="121"/>
      <c r="YU2499" s="121"/>
      <c r="YV2499" s="121"/>
      <c r="YW2499" s="121"/>
      <c r="YX2499" s="121"/>
      <c r="YY2499" s="121"/>
      <c r="YZ2499" s="121"/>
      <c r="ZA2499" s="121"/>
      <c r="ZB2499" s="121"/>
      <c r="ZC2499" s="121"/>
      <c r="ZD2499" s="121"/>
      <c r="ZE2499" s="121"/>
      <c r="ZF2499" s="121"/>
      <c r="ZG2499" s="121"/>
      <c r="ZH2499" s="121"/>
      <c r="ZI2499" s="121"/>
      <c r="ZJ2499" s="121"/>
      <c r="ZK2499" s="121"/>
      <c r="ZL2499" s="121"/>
      <c r="ZM2499" s="121"/>
      <c r="ZN2499" s="121"/>
      <c r="ZO2499" s="121"/>
      <c r="ZP2499" s="121"/>
      <c r="ZQ2499" s="121"/>
      <c r="ZR2499" s="121"/>
      <c r="ZS2499" s="121"/>
      <c r="ZT2499" s="121"/>
      <c r="ZU2499" s="121"/>
      <c r="ZV2499" s="121"/>
      <c r="ZW2499" s="121"/>
      <c r="ZX2499" s="121"/>
      <c r="ZY2499" s="121"/>
      <c r="ZZ2499" s="121"/>
      <c r="AAA2499" s="121"/>
      <c r="AAB2499" s="121"/>
      <c r="AAC2499" s="121"/>
      <c r="AAD2499" s="121"/>
      <c r="AAE2499" s="121"/>
      <c r="AAF2499" s="121"/>
      <c r="AAG2499" s="121"/>
      <c r="AAH2499" s="121"/>
      <c r="AAI2499" s="121"/>
      <c r="AAJ2499" s="121"/>
      <c r="AAK2499" s="121"/>
      <c r="AAL2499" s="121"/>
      <c r="AAM2499" s="121"/>
      <c r="AAN2499" s="121"/>
      <c r="AAO2499" s="121"/>
      <c r="AAP2499" s="121"/>
      <c r="AAQ2499" s="121"/>
      <c r="AAR2499" s="121"/>
      <c r="AAS2499" s="121"/>
      <c r="AAT2499" s="121"/>
      <c r="AAU2499" s="121"/>
      <c r="AAV2499" s="121"/>
      <c r="AAW2499" s="121"/>
      <c r="AAX2499" s="121"/>
      <c r="AAY2499" s="121"/>
      <c r="AAZ2499" s="121"/>
      <c r="ABA2499" s="121"/>
      <c r="ABB2499" s="121"/>
      <c r="ABC2499" s="121"/>
      <c r="ABD2499" s="121"/>
      <c r="ABE2499" s="121"/>
      <c r="ABF2499" s="121"/>
      <c r="ABG2499" s="121"/>
      <c r="ABH2499" s="121"/>
      <c r="ABI2499" s="121"/>
      <c r="ABJ2499" s="121"/>
      <c r="ABK2499" s="121"/>
      <c r="ABL2499" s="121"/>
      <c r="ABM2499" s="121"/>
      <c r="ABN2499" s="121"/>
      <c r="ABO2499" s="121"/>
      <c r="ABP2499" s="121"/>
      <c r="ABQ2499" s="121"/>
      <c r="ABR2499" s="121"/>
      <c r="ABS2499" s="121"/>
      <c r="ABT2499" s="121"/>
      <c r="ABU2499" s="121"/>
      <c r="ABV2499" s="121"/>
      <c r="ABW2499" s="121"/>
      <c r="ABX2499" s="121"/>
      <c r="ABY2499" s="121"/>
      <c r="ABZ2499" s="121"/>
      <c r="ACA2499" s="121"/>
      <c r="ACB2499" s="121"/>
      <c r="ACC2499" s="121"/>
      <c r="ACD2499" s="121"/>
      <c r="ACE2499" s="121"/>
      <c r="ACF2499" s="121"/>
      <c r="ACG2499" s="121"/>
      <c r="ACH2499" s="121"/>
      <c r="ACI2499" s="121"/>
      <c r="ACJ2499" s="121"/>
      <c r="ACK2499" s="121"/>
      <c r="ACL2499" s="121"/>
      <c r="ACM2499" s="121"/>
      <c r="ACN2499" s="121"/>
      <c r="ACO2499" s="121"/>
      <c r="ACP2499" s="121"/>
      <c r="ACQ2499" s="121"/>
      <c r="ACR2499" s="121"/>
      <c r="ACS2499" s="121"/>
      <c r="ACT2499" s="121"/>
      <c r="ACU2499" s="121"/>
      <c r="ACV2499" s="121"/>
      <c r="ACW2499" s="121"/>
      <c r="ACX2499" s="121"/>
      <c r="ACY2499" s="121"/>
      <c r="ACZ2499" s="121"/>
      <c r="ADA2499" s="121"/>
      <c r="ADB2499" s="121"/>
      <c r="ADC2499" s="121"/>
      <c r="ADD2499" s="121"/>
      <c r="ADE2499" s="121"/>
      <c r="ADF2499" s="121"/>
      <c r="ADG2499" s="121"/>
      <c r="ADH2499" s="121"/>
      <c r="ADI2499" s="121"/>
      <c r="ADJ2499" s="121"/>
      <c r="ADK2499" s="121"/>
      <c r="ADL2499" s="121"/>
      <c r="ADM2499" s="121"/>
      <c r="ADN2499" s="121"/>
      <c r="ADO2499" s="121"/>
      <c r="ADP2499" s="121"/>
      <c r="ADQ2499" s="121"/>
      <c r="ADR2499" s="121"/>
      <c r="ADS2499" s="121"/>
      <c r="ADT2499" s="121"/>
      <c r="ADU2499" s="121"/>
      <c r="ADV2499" s="121"/>
      <c r="ADW2499" s="121"/>
      <c r="ADX2499" s="121"/>
      <c r="ADY2499" s="121"/>
      <c r="ADZ2499" s="121"/>
      <c r="AEA2499" s="121"/>
      <c r="AEB2499" s="121"/>
      <c r="AEC2499" s="121"/>
      <c r="AED2499" s="121"/>
      <c r="AEE2499" s="121"/>
      <c r="AEF2499" s="121"/>
      <c r="AEG2499" s="121"/>
      <c r="AEH2499" s="121"/>
      <c r="AEI2499" s="121"/>
      <c r="AEJ2499" s="121"/>
      <c r="AEK2499" s="121"/>
      <c r="AEL2499" s="121"/>
      <c r="AEM2499" s="121"/>
      <c r="AEN2499" s="121"/>
      <c r="AEO2499" s="121"/>
      <c r="AEP2499" s="121"/>
      <c r="AEQ2499" s="121"/>
      <c r="AER2499" s="121"/>
      <c r="AES2499" s="121"/>
      <c r="AET2499" s="121"/>
      <c r="AEU2499" s="121"/>
      <c r="AEV2499" s="121"/>
      <c r="AEW2499" s="121"/>
      <c r="AEX2499" s="121"/>
      <c r="AEY2499" s="121"/>
      <c r="AEZ2499" s="121"/>
      <c r="AFA2499" s="121"/>
      <c r="AFB2499" s="121"/>
      <c r="AFC2499" s="121"/>
      <c r="AFD2499" s="121"/>
      <c r="AFE2499" s="121"/>
      <c r="AFF2499" s="121"/>
      <c r="AFG2499" s="121"/>
      <c r="AFH2499" s="121"/>
      <c r="AFI2499" s="121"/>
      <c r="AFJ2499" s="121"/>
      <c r="AFK2499" s="121"/>
      <c r="AFL2499" s="121"/>
      <c r="AFM2499" s="121"/>
      <c r="AFN2499" s="121"/>
      <c r="AFO2499" s="121"/>
      <c r="AFP2499" s="121"/>
      <c r="AFQ2499" s="121"/>
      <c r="AFR2499" s="121"/>
      <c r="AFS2499" s="121"/>
      <c r="AFT2499" s="121"/>
      <c r="AFU2499" s="121"/>
      <c r="AFV2499" s="121"/>
      <c r="AFW2499" s="121"/>
      <c r="AFX2499" s="121"/>
      <c r="AFY2499" s="121"/>
      <c r="AFZ2499" s="121"/>
      <c r="AGA2499" s="121"/>
      <c r="AGB2499" s="121"/>
      <c r="AGC2499" s="121"/>
      <c r="AGD2499" s="121"/>
      <c r="AGE2499" s="121"/>
      <c r="AGF2499" s="121"/>
      <c r="AGG2499" s="121"/>
      <c r="AGH2499" s="121"/>
      <c r="AGI2499" s="121"/>
      <c r="AGJ2499" s="121"/>
      <c r="AGK2499" s="121"/>
      <c r="AGL2499" s="121"/>
      <c r="AGM2499" s="121"/>
      <c r="AGN2499" s="121"/>
      <c r="AGO2499" s="121"/>
      <c r="AGP2499" s="121"/>
      <c r="AGQ2499" s="121"/>
      <c r="AGR2499" s="121"/>
      <c r="AGS2499" s="121"/>
      <c r="AGT2499" s="121"/>
      <c r="AGU2499" s="121"/>
      <c r="AGV2499" s="121"/>
      <c r="AGW2499" s="121"/>
      <c r="AGX2499" s="121"/>
      <c r="AGY2499" s="121"/>
      <c r="AGZ2499" s="121"/>
      <c r="AHA2499" s="121"/>
      <c r="AHB2499" s="121"/>
      <c r="AHC2499" s="121"/>
      <c r="AHD2499" s="121"/>
      <c r="AHE2499" s="121"/>
      <c r="AHF2499" s="121"/>
      <c r="AHG2499" s="121"/>
      <c r="AHH2499" s="121"/>
      <c r="AHI2499" s="121"/>
      <c r="AHJ2499" s="121"/>
      <c r="AHK2499" s="121"/>
      <c r="AHL2499" s="121"/>
      <c r="AHM2499" s="121"/>
      <c r="AHN2499" s="121"/>
      <c r="AHO2499" s="121"/>
      <c r="AHP2499" s="121"/>
      <c r="AHQ2499" s="121"/>
      <c r="AHR2499" s="121"/>
      <c r="AHS2499" s="121"/>
      <c r="AHT2499" s="121"/>
      <c r="AHU2499" s="121"/>
      <c r="AHV2499" s="121"/>
      <c r="AHW2499" s="121"/>
      <c r="AHX2499" s="121"/>
      <c r="AHY2499" s="121"/>
      <c r="AHZ2499" s="121"/>
      <c r="AIA2499" s="121"/>
      <c r="AIB2499" s="121"/>
      <c r="AIC2499" s="121"/>
      <c r="AID2499" s="121"/>
      <c r="AIE2499" s="121"/>
      <c r="AIF2499" s="121"/>
      <c r="AIG2499" s="121"/>
      <c r="AIH2499" s="121"/>
      <c r="AII2499" s="121"/>
      <c r="AIJ2499" s="121"/>
      <c r="AIK2499" s="121"/>
      <c r="AIL2499" s="121"/>
      <c r="AIM2499" s="121"/>
      <c r="AIN2499" s="121"/>
      <c r="AIO2499" s="121"/>
      <c r="AIP2499" s="121"/>
      <c r="AIQ2499" s="121"/>
      <c r="AIR2499" s="121"/>
      <c r="AIS2499" s="121"/>
      <c r="AIT2499" s="121"/>
      <c r="AIU2499" s="121"/>
      <c r="AIV2499" s="121"/>
      <c r="AIW2499" s="121"/>
      <c r="AIX2499" s="121"/>
      <c r="AIY2499" s="121"/>
      <c r="AIZ2499" s="121"/>
      <c r="AJA2499" s="121"/>
      <c r="AJB2499" s="121"/>
      <c r="AJC2499" s="121"/>
      <c r="AJD2499" s="121"/>
      <c r="AJE2499" s="121"/>
      <c r="AJF2499" s="121"/>
      <c r="AJG2499" s="121"/>
      <c r="AJH2499" s="121"/>
      <c r="AJI2499" s="121"/>
      <c r="AJJ2499" s="121"/>
      <c r="AJK2499" s="121"/>
      <c r="AJL2499" s="121"/>
      <c r="AJM2499" s="121"/>
      <c r="AJN2499" s="121"/>
      <c r="AJO2499" s="121"/>
      <c r="AJP2499" s="121"/>
      <c r="AJQ2499" s="121"/>
      <c r="AJR2499" s="121"/>
      <c r="AJS2499" s="121"/>
      <c r="AJT2499" s="121"/>
      <c r="AJU2499" s="121"/>
      <c r="AJV2499" s="121"/>
      <c r="AJW2499" s="121"/>
      <c r="AJX2499" s="121"/>
      <c r="AJY2499" s="121"/>
      <c r="AJZ2499" s="121"/>
      <c r="AKA2499" s="121"/>
      <c r="AKB2499" s="121"/>
      <c r="AKC2499" s="121"/>
      <c r="AKD2499" s="121"/>
      <c r="AKE2499" s="121"/>
      <c r="AKF2499" s="121"/>
      <c r="AKG2499" s="121"/>
      <c r="AKH2499" s="121"/>
      <c r="AKI2499" s="121"/>
      <c r="AKJ2499" s="121"/>
      <c r="AKK2499" s="121"/>
      <c r="AKL2499" s="121"/>
      <c r="AKM2499" s="121"/>
      <c r="AKN2499" s="121"/>
      <c r="AKO2499" s="121"/>
      <c r="AKP2499" s="121"/>
      <c r="AKQ2499" s="121"/>
      <c r="AKR2499" s="121"/>
      <c r="AKS2499" s="121"/>
      <c r="AKT2499" s="121"/>
      <c r="AKU2499" s="121"/>
      <c r="AKV2499" s="121"/>
      <c r="AKW2499" s="121"/>
      <c r="AKX2499" s="121"/>
      <c r="AKY2499" s="121"/>
      <c r="AKZ2499" s="121"/>
      <c r="ALA2499" s="121"/>
      <c r="ALB2499" s="121"/>
      <c r="ALC2499" s="121"/>
      <c r="ALD2499" s="121"/>
      <c r="ALE2499" s="121"/>
      <c r="ALF2499" s="121"/>
      <c r="ALG2499" s="121"/>
      <c r="ALH2499" s="121"/>
      <c r="ALI2499" s="121"/>
      <c r="ALJ2499" s="121"/>
      <c r="ALK2499" s="121"/>
      <c r="ALL2499" s="121"/>
      <c r="ALM2499" s="121"/>
      <c r="ALN2499" s="121"/>
      <c r="ALO2499" s="121"/>
      <c r="ALP2499" s="121"/>
      <c r="ALQ2499" s="121"/>
      <c r="ALR2499" s="121"/>
      <c r="ALS2499" s="121"/>
      <c r="ALT2499" s="121"/>
      <c r="ALU2499" s="121"/>
      <c r="ALV2499" s="121"/>
      <c r="ALW2499" s="121"/>
      <c r="ALX2499" s="121"/>
      <c r="ALY2499" s="121"/>
      <c r="ALZ2499" s="121"/>
      <c r="AMA2499" s="121"/>
      <c r="AMB2499" s="121"/>
      <c r="AMC2499" s="121"/>
      <c r="AMD2499" s="121"/>
      <c r="AME2499" s="121"/>
      <c r="AMF2499" s="121"/>
      <c r="AMG2499" s="121"/>
      <c r="AMH2499" s="121"/>
      <c r="AMI2499" s="121"/>
      <c r="AMJ2499" s="121"/>
      <c r="AMK2499" s="121"/>
    </row>
    <row r="2500" spans="1:1025" s="108" customFormat="1">
      <c r="A2500" s="15">
        <v>2497</v>
      </c>
      <c r="B2500" s="16" t="s">
        <v>27</v>
      </c>
      <c r="C2500" s="274" t="s">
        <v>6089</v>
      </c>
      <c r="D2500" s="16" t="s">
        <v>6244</v>
      </c>
      <c r="E2500" s="16" t="s">
        <v>6250</v>
      </c>
      <c r="F2500" s="16" t="s">
        <v>938</v>
      </c>
      <c r="G2500" s="16" t="s">
        <v>1047</v>
      </c>
      <c r="H2500" s="62">
        <v>43499</v>
      </c>
      <c r="I2500" s="16" t="s">
        <v>6251</v>
      </c>
      <c r="J2500" s="16" t="s">
        <v>2247</v>
      </c>
      <c r="K2500" s="16" t="s">
        <v>6248</v>
      </c>
      <c r="L2500" s="67" t="s">
        <v>6249</v>
      </c>
      <c r="M2500" s="63" t="s">
        <v>6252</v>
      </c>
      <c r="N2500" s="121"/>
      <c r="O2500" s="121"/>
      <c r="P2500" s="121"/>
      <c r="Q2500" s="121"/>
      <c r="R2500" s="121"/>
      <c r="S2500" s="121"/>
      <c r="T2500" s="121"/>
      <c r="U2500" s="121"/>
      <c r="V2500" s="121"/>
      <c r="W2500" s="121"/>
      <c r="X2500" s="121"/>
      <c r="Y2500" s="121"/>
      <c r="Z2500" s="121"/>
      <c r="AA2500" s="121"/>
      <c r="AB2500" s="121"/>
      <c r="AC2500" s="121"/>
      <c r="AD2500" s="121"/>
      <c r="AE2500" s="121"/>
      <c r="AF2500" s="121"/>
      <c r="AG2500" s="121"/>
      <c r="AH2500" s="121"/>
      <c r="AI2500" s="121"/>
      <c r="AJ2500" s="121"/>
      <c r="AK2500" s="121"/>
      <c r="AL2500" s="121"/>
      <c r="AM2500" s="121"/>
      <c r="AN2500" s="121"/>
      <c r="AO2500" s="121"/>
      <c r="AP2500" s="121"/>
      <c r="AQ2500" s="121"/>
      <c r="AR2500" s="121"/>
      <c r="AS2500" s="121"/>
      <c r="AT2500" s="121"/>
      <c r="AU2500" s="121"/>
      <c r="AV2500" s="121"/>
      <c r="AW2500" s="121"/>
      <c r="AX2500" s="121"/>
      <c r="AY2500" s="121"/>
      <c r="AZ2500" s="121"/>
      <c r="BA2500" s="121"/>
      <c r="BB2500" s="121"/>
      <c r="BC2500" s="121"/>
      <c r="BD2500" s="121"/>
      <c r="BE2500" s="121"/>
      <c r="BF2500" s="121"/>
      <c r="BG2500" s="121"/>
      <c r="BH2500" s="121"/>
      <c r="BI2500" s="121"/>
      <c r="BJ2500" s="121"/>
      <c r="BK2500" s="121"/>
      <c r="BL2500" s="121"/>
      <c r="BM2500" s="121"/>
      <c r="BN2500" s="121"/>
      <c r="BO2500" s="121"/>
      <c r="BP2500" s="121"/>
      <c r="BQ2500" s="121"/>
      <c r="BR2500" s="121"/>
      <c r="BS2500" s="121"/>
      <c r="BT2500" s="121"/>
      <c r="BU2500" s="121"/>
      <c r="BV2500" s="121"/>
      <c r="BW2500" s="121"/>
      <c r="BX2500" s="121"/>
      <c r="BY2500" s="121"/>
      <c r="BZ2500" s="121"/>
      <c r="CA2500" s="121"/>
      <c r="CB2500" s="121"/>
      <c r="CC2500" s="121"/>
      <c r="CD2500" s="121"/>
      <c r="CE2500" s="121"/>
      <c r="CF2500" s="121"/>
      <c r="CG2500" s="121"/>
      <c r="CH2500" s="121"/>
      <c r="CI2500" s="121"/>
      <c r="CJ2500" s="121"/>
      <c r="CK2500" s="121"/>
      <c r="CL2500" s="121"/>
      <c r="CM2500" s="121"/>
      <c r="CN2500" s="121"/>
      <c r="CO2500" s="121"/>
      <c r="CP2500" s="121"/>
      <c r="CQ2500" s="121"/>
      <c r="CR2500" s="121"/>
      <c r="CS2500" s="121"/>
      <c r="CT2500" s="121"/>
      <c r="CU2500" s="121"/>
      <c r="CV2500" s="121"/>
      <c r="CW2500" s="121"/>
      <c r="CX2500" s="121"/>
      <c r="CY2500" s="121"/>
      <c r="CZ2500" s="121"/>
      <c r="DA2500" s="121"/>
      <c r="DB2500" s="121"/>
      <c r="DC2500" s="121"/>
      <c r="DD2500" s="121"/>
      <c r="DE2500" s="121"/>
      <c r="DF2500" s="121"/>
      <c r="DG2500" s="121"/>
      <c r="DH2500" s="121"/>
      <c r="DI2500" s="121"/>
      <c r="DJ2500" s="121"/>
      <c r="DK2500" s="121"/>
      <c r="DL2500" s="121"/>
      <c r="DM2500" s="121"/>
      <c r="DN2500" s="121"/>
      <c r="DO2500" s="121"/>
      <c r="DP2500" s="121"/>
      <c r="DQ2500" s="121"/>
      <c r="DR2500" s="121"/>
      <c r="DS2500" s="121"/>
      <c r="DT2500" s="121"/>
      <c r="DU2500" s="121"/>
      <c r="DV2500" s="121"/>
      <c r="DW2500" s="121"/>
      <c r="DX2500" s="121"/>
      <c r="DY2500" s="121"/>
      <c r="DZ2500" s="121"/>
      <c r="EA2500" s="121"/>
      <c r="EB2500" s="121"/>
      <c r="EC2500" s="121"/>
      <c r="ED2500" s="121"/>
      <c r="EE2500" s="121"/>
      <c r="EF2500" s="121"/>
      <c r="EG2500" s="121"/>
      <c r="EH2500" s="121"/>
      <c r="EI2500" s="121"/>
      <c r="EJ2500" s="121"/>
      <c r="EK2500" s="121"/>
      <c r="EL2500" s="121"/>
      <c r="EM2500" s="121"/>
      <c r="EN2500" s="121"/>
      <c r="EO2500" s="121"/>
      <c r="EP2500" s="121"/>
      <c r="EQ2500" s="121"/>
      <c r="ER2500" s="121"/>
      <c r="ES2500" s="121"/>
      <c r="ET2500" s="121"/>
      <c r="EU2500" s="121"/>
      <c r="EV2500" s="121"/>
      <c r="EW2500" s="121"/>
      <c r="EX2500" s="121"/>
      <c r="EY2500" s="121"/>
      <c r="EZ2500" s="121"/>
      <c r="FA2500" s="121"/>
      <c r="FB2500" s="121"/>
      <c r="FC2500" s="121"/>
      <c r="FD2500" s="121"/>
      <c r="FE2500" s="121"/>
      <c r="FF2500" s="121"/>
      <c r="FG2500" s="121"/>
      <c r="FH2500" s="121"/>
      <c r="FI2500" s="121"/>
      <c r="FJ2500" s="121"/>
      <c r="FK2500" s="121"/>
      <c r="FL2500" s="121"/>
      <c r="FM2500" s="121"/>
      <c r="FN2500" s="121"/>
      <c r="FO2500" s="121"/>
      <c r="FP2500" s="121"/>
      <c r="FQ2500" s="121"/>
      <c r="FR2500" s="121"/>
      <c r="FS2500" s="121"/>
      <c r="FT2500" s="121"/>
      <c r="FU2500" s="121"/>
      <c r="FV2500" s="121"/>
      <c r="FW2500" s="121"/>
      <c r="FX2500" s="121"/>
      <c r="FY2500" s="121"/>
      <c r="FZ2500" s="121"/>
      <c r="GA2500" s="121"/>
      <c r="GB2500" s="121"/>
      <c r="GC2500" s="121"/>
      <c r="GD2500" s="121"/>
      <c r="GE2500" s="121"/>
      <c r="GF2500" s="121"/>
      <c r="GG2500" s="121"/>
      <c r="GH2500" s="121"/>
      <c r="GI2500" s="121"/>
      <c r="GJ2500" s="121"/>
      <c r="GK2500" s="121"/>
      <c r="GL2500" s="121"/>
      <c r="GM2500" s="121"/>
      <c r="GN2500" s="121"/>
      <c r="GO2500" s="121"/>
      <c r="GP2500" s="121"/>
      <c r="GQ2500" s="121"/>
      <c r="GR2500" s="121"/>
      <c r="GS2500" s="121"/>
      <c r="GT2500" s="121"/>
      <c r="GU2500" s="121"/>
      <c r="GV2500" s="121"/>
      <c r="GW2500" s="121"/>
      <c r="GX2500" s="121"/>
      <c r="GY2500" s="121"/>
      <c r="GZ2500" s="121"/>
      <c r="HA2500" s="121"/>
      <c r="HB2500" s="121"/>
      <c r="HC2500" s="121"/>
      <c r="HD2500" s="121"/>
      <c r="HE2500" s="121"/>
      <c r="HF2500" s="121"/>
      <c r="HG2500" s="121"/>
      <c r="HH2500" s="121"/>
      <c r="HI2500" s="121"/>
      <c r="HJ2500" s="121"/>
      <c r="HK2500" s="121"/>
      <c r="HL2500" s="121"/>
      <c r="HM2500" s="121"/>
      <c r="HN2500" s="121"/>
      <c r="HO2500" s="121"/>
      <c r="HP2500" s="121"/>
      <c r="HQ2500" s="121"/>
      <c r="HR2500" s="121"/>
      <c r="HS2500" s="121"/>
      <c r="HT2500" s="121"/>
      <c r="HU2500" s="121"/>
      <c r="HV2500" s="121"/>
      <c r="HW2500" s="121"/>
      <c r="HX2500" s="121"/>
      <c r="HY2500" s="121"/>
      <c r="HZ2500" s="121"/>
      <c r="IA2500" s="121"/>
      <c r="IB2500" s="121"/>
      <c r="IC2500" s="121"/>
      <c r="ID2500" s="121"/>
      <c r="IE2500" s="121"/>
      <c r="IF2500" s="121"/>
      <c r="IG2500" s="121"/>
      <c r="IH2500" s="121"/>
      <c r="II2500" s="121"/>
      <c r="IJ2500" s="121"/>
      <c r="IK2500" s="121"/>
      <c r="IL2500" s="121"/>
      <c r="IM2500" s="121"/>
      <c r="IN2500" s="121"/>
      <c r="IO2500" s="121"/>
      <c r="IP2500" s="121"/>
      <c r="IQ2500" s="121"/>
      <c r="IR2500" s="121"/>
      <c r="IS2500" s="121"/>
      <c r="IT2500" s="121"/>
      <c r="IU2500" s="121"/>
      <c r="IV2500" s="121"/>
      <c r="IW2500" s="121"/>
      <c r="IX2500" s="121"/>
      <c r="IY2500" s="121"/>
      <c r="IZ2500" s="121"/>
      <c r="JA2500" s="121"/>
      <c r="JB2500" s="121"/>
      <c r="JC2500" s="121"/>
      <c r="JD2500" s="121"/>
      <c r="JE2500" s="121"/>
      <c r="JF2500" s="121"/>
      <c r="JG2500" s="121"/>
      <c r="JH2500" s="121"/>
      <c r="JI2500" s="121"/>
      <c r="JJ2500" s="121"/>
      <c r="JK2500" s="121"/>
      <c r="JL2500" s="121"/>
      <c r="JM2500" s="121"/>
      <c r="JN2500" s="121"/>
      <c r="JO2500" s="121"/>
      <c r="JP2500" s="121"/>
      <c r="JQ2500" s="121"/>
      <c r="JR2500" s="121"/>
      <c r="JS2500" s="121"/>
      <c r="JT2500" s="121"/>
      <c r="JU2500" s="121"/>
      <c r="JV2500" s="121"/>
      <c r="JW2500" s="121"/>
      <c r="JX2500" s="121"/>
      <c r="JY2500" s="121"/>
      <c r="JZ2500" s="121"/>
      <c r="KA2500" s="121"/>
      <c r="KB2500" s="121"/>
      <c r="KC2500" s="121"/>
      <c r="KD2500" s="121"/>
      <c r="KE2500" s="121"/>
      <c r="KF2500" s="121"/>
      <c r="KG2500" s="121"/>
      <c r="KH2500" s="121"/>
      <c r="KI2500" s="121"/>
      <c r="KJ2500" s="121"/>
      <c r="KK2500" s="121"/>
      <c r="KL2500" s="121"/>
      <c r="KM2500" s="121"/>
      <c r="KN2500" s="121"/>
      <c r="KO2500" s="121"/>
      <c r="KP2500" s="121"/>
      <c r="KQ2500" s="121"/>
      <c r="KR2500" s="121"/>
      <c r="KS2500" s="121"/>
      <c r="KT2500" s="121"/>
      <c r="KU2500" s="121"/>
      <c r="KV2500" s="121"/>
      <c r="KW2500" s="121"/>
      <c r="KX2500" s="121"/>
      <c r="KY2500" s="121"/>
      <c r="KZ2500" s="121"/>
      <c r="LA2500" s="121"/>
      <c r="LB2500" s="121"/>
      <c r="LC2500" s="121"/>
      <c r="LD2500" s="121"/>
      <c r="LE2500" s="121"/>
      <c r="LF2500" s="121"/>
      <c r="LG2500" s="121"/>
      <c r="LH2500" s="121"/>
      <c r="LI2500" s="121"/>
      <c r="LJ2500" s="121"/>
      <c r="LK2500" s="121"/>
      <c r="LL2500" s="121"/>
      <c r="LM2500" s="121"/>
      <c r="LN2500" s="121"/>
      <c r="LO2500" s="121"/>
      <c r="LP2500" s="121"/>
      <c r="LQ2500" s="121"/>
      <c r="LR2500" s="121"/>
      <c r="LS2500" s="121"/>
      <c r="LT2500" s="121"/>
      <c r="LU2500" s="121"/>
      <c r="LV2500" s="121"/>
      <c r="LW2500" s="121"/>
      <c r="LX2500" s="121"/>
      <c r="LY2500" s="121"/>
      <c r="LZ2500" s="121"/>
      <c r="MA2500" s="121"/>
      <c r="MB2500" s="121"/>
      <c r="MC2500" s="121"/>
      <c r="MD2500" s="121"/>
      <c r="ME2500" s="121"/>
      <c r="MF2500" s="121"/>
      <c r="MG2500" s="121"/>
      <c r="MH2500" s="121"/>
      <c r="MI2500" s="121"/>
      <c r="MJ2500" s="121"/>
      <c r="MK2500" s="121"/>
      <c r="ML2500" s="121"/>
      <c r="MM2500" s="121"/>
      <c r="MN2500" s="121"/>
      <c r="MO2500" s="121"/>
      <c r="MP2500" s="121"/>
      <c r="MQ2500" s="121"/>
      <c r="MR2500" s="121"/>
      <c r="MS2500" s="121"/>
      <c r="MT2500" s="121"/>
      <c r="MU2500" s="121"/>
      <c r="MV2500" s="121"/>
      <c r="MW2500" s="121"/>
      <c r="MX2500" s="121"/>
      <c r="MY2500" s="121"/>
      <c r="MZ2500" s="121"/>
      <c r="NA2500" s="121"/>
      <c r="NB2500" s="121"/>
      <c r="NC2500" s="121"/>
      <c r="ND2500" s="121"/>
      <c r="NE2500" s="121"/>
      <c r="NF2500" s="121"/>
      <c r="NG2500" s="121"/>
      <c r="NH2500" s="121"/>
      <c r="NI2500" s="121"/>
      <c r="NJ2500" s="121"/>
      <c r="NK2500" s="121"/>
      <c r="NL2500" s="121"/>
      <c r="NM2500" s="121"/>
      <c r="NN2500" s="121"/>
      <c r="NO2500" s="121"/>
      <c r="NP2500" s="121"/>
      <c r="NQ2500" s="121"/>
      <c r="NR2500" s="121"/>
      <c r="NS2500" s="121"/>
      <c r="NT2500" s="121"/>
      <c r="NU2500" s="121"/>
      <c r="NV2500" s="121"/>
      <c r="NW2500" s="121"/>
      <c r="NX2500" s="121"/>
      <c r="NY2500" s="121"/>
      <c r="NZ2500" s="121"/>
      <c r="OA2500" s="121"/>
      <c r="OB2500" s="121"/>
      <c r="OC2500" s="121"/>
      <c r="OD2500" s="121"/>
      <c r="OE2500" s="121"/>
      <c r="OF2500" s="121"/>
      <c r="OG2500" s="121"/>
      <c r="OH2500" s="121"/>
      <c r="OI2500" s="121"/>
      <c r="OJ2500" s="121"/>
      <c r="OK2500" s="121"/>
      <c r="OL2500" s="121"/>
      <c r="OM2500" s="121"/>
      <c r="ON2500" s="121"/>
      <c r="OO2500" s="121"/>
      <c r="OP2500" s="121"/>
      <c r="OQ2500" s="121"/>
      <c r="OR2500" s="121"/>
      <c r="OS2500" s="121"/>
      <c r="OT2500" s="121"/>
      <c r="OU2500" s="121"/>
      <c r="OV2500" s="121"/>
      <c r="OW2500" s="121"/>
      <c r="OX2500" s="121"/>
      <c r="OY2500" s="121"/>
      <c r="OZ2500" s="121"/>
      <c r="PA2500" s="121"/>
      <c r="PB2500" s="121"/>
      <c r="PC2500" s="121"/>
      <c r="PD2500" s="121"/>
      <c r="PE2500" s="121"/>
      <c r="PF2500" s="121"/>
      <c r="PG2500" s="121"/>
      <c r="PH2500" s="121"/>
      <c r="PI2500" s="121"/>
      <c r="PJ2500" s="121"/>
      <c r="PK2500" s="121"/>
      <c r="PL2500" s="121"/>
      <c r="PM2500" s="121"/>
      <c r="PN2500" s="121"/>
      <c r="PO2500" s="121"/>
      <c r="PP2500" s="121"/>
      <c r="PQ2500" s="121"/>
      <c r="PR2500" s="121"/>
      <c r="PS2500" s="121"/>
      <c r="PT2500" s="121"/>
      <c r="PU2500" s="121"/>
      <c r="PV2500" s="121"/>
      <c r="PW2500" s="121"/>
      <c r="PX2500" s="121"/>
      <c r="PY2500" s="121"/>
      <c r="PZ2500" s="121"/>
      <c r="QA2500" s="121"/>
      <c r="QB2500" s="121"/>
      <c r="QC2500" s="121"/>
      <c r="QD2500" s="121"/>
      <c r="QE2500" s="121"/>
      <c r="QF2500" s="121"/>
      <c r="QG2500" s="121"/>
      <c r="QH2500" s="121"/>
      <c r="QI2500" s="121"/>
      <c r="QJ2500" s="121"/>
      <c r="QK2500" s="121"/>
      <c r="QL2500" s="121"/>
      <c r="QM2500" s="121"/>
      <c r="QN2500" s="121"/>
      <c r="QO2500" s="121"/>
      <c r="QP2500" s="121"/>
      <c r="QQ2500" s="121"/>
      <c r="QR2500" s="121"/>
      <c r="QS2500" s="121"/>
      <c r="QT2500" s="121"/>
      <c r="QU2500" s="121"/>
      <c r="QV2500" s="121"/>
      <c r="QW2500" s="121"/>
      <c r="QX2500" s="121"/>
      <c r="QY2500" s="121"/>
      <c r="QZ2500" s="121"/>
      <c r="RA2500" s="121"/>
      <c r="RB2500" s="121"/>
      <c r="RC2500" s="121"/>
      <c r="RD2500" s="121"/>
      <c r="RE2500" s="121"/>
      <c r="RF2500" s="121"/>
      <c r="RG2500" s="121"/>
      <c r="RH2500" s="121"/>
      <c r="RI2500" s="121"/>
      <c r="RJ2500" s="121"/>
      <c r="RK2500" s="121"/>
      <c r="RL2500" s="121"/>
      <c r="RM2500" s="121"/>
      <c r="RN2500" s="121"/>
      <c r="RO2500" s="121"/>
      <c r="RP2500" s="121"/>
      <c r="RQ2500" s="121"/>
      <c r="RR2500" s="121"/>
      <c r="RS2500" s="121"/>
      <c r="RT2500" s="121"/>
      <c r="RU2500" s="121"/>
      <c r="RV2500" s="121"/>
      <c r="RW2500" s="121"/>
      <c r="RX2500" s="121"/>
      <c r="RY2500" s="121"/>
      <c r="RZ2500" s="121"/>
      <c r="SA2500" s="121"/>
      <c r="SB2500" s="121"/>
      <c r="SC2500" s="121"/>
      <c r="SD2500" s="121"/>
      <c r="SE2500" s="121"/>
      <c r="SF2500" s="121"/>
      <c r="SG2500" s="121"/>
      <c r="SH2500" s="121"/>
      <c r="SI2500" s="121"/>
      <c r="SJ2500" s="121"/>
      <c r="SK2500" s="121"/>
      <c r="SL2500" s="121"/>
      <c r="SM2500" s="121"/>
      <c r="SN2500" s="121"/>
      <c r="SO2500" s="121"/>
      <c r="SP2500" s="121"/>
      <c r="SQ2500" s="121"/>
      <c r="SR2500" s="121"/>
      <c r="SS2500" s="121"/>
      <c r="ST2500" s="121"/>
      <c r="SU2500" s="121"/>
      <c r="SV2500" s="121"/>
      <c r="SW2500" s="121"/>
      <c r="SX2500" s="121"/>
      <c r="SY2500" s="121"/>
      <c r="SZ2500" s="121"/>
      <c r="TA2500" s="121"/>
      <c r="TB2500" s="121"/>
      <c r="TC2500" s="121"/>
      <c r="TD2500" s="121"/>
      <c r="TE2500" s="121"/>
      <c r="TF2500" s="121"/>
      <c r="TG2500" s="121"/>
      <c r="TH2500" s="121"/>
      <c r="TI2500" s="121"/>
      <c r="TJ2500" s="121"/>
      <c r="TK2500" s="121"/>
      <c r="TL2500" s="121"/>
      <c r="TM2500" s="121"/>
      <c r="TN2500" s="121"/>
      <c r="TO2500" s="121"/>
      <c r="TP2500" s="121"/>
      <c r="TQ2500" s="121"/>
      <c r="TR2500" s="121"/>
      <c r="TS2500" s="121"/>
      <c r="TT2500" s="121"/>
      <c r="TU2500" s="121"/>
      <c r="TV2500" s="121"/>
      <c r="TW2500" s="121"/>
      <c r="TX2500" s="121"/>
      <c r="TY2500" s="121"/>
      <c r="TZ2500" s="121"/>
      <c r="UA2500" s="121"/>
      <c r="UB2500" s="121"/>
      <c r="UC2500" s="121"/>
      <c r="UD2500" s="121"/>
      <c r="UE2500" s="121"/>
      <c r="UF2500" s="121"/>
      <c r="UG2500" s="121"/>
      <c r="UH2500" s="121"/>
      <c r="UI2500" s="121"/>
      <c r="UJ2500" s="121"/>
      <c r="UK2500" s="121"/>
      <c r="UL2500" s="121"/>
      <c r="UM2500" s="121"/>
      <c r="UN2500" s="121"/>
      <c r="UO2500" s="121"/>
      <c r="UP2500" s="121"/>
      <c r="UQ2500" s="121"/>
      <c r="UR2500" s="121"/>
      <c r="US2500" s="121"/>
      <c r="UT2500" s="121"/>
      <c r="UU2500" s="121"/>
      <c r="UV2500" s="121"/>
      <c r="UW2500" s="121"/>
      <c r="UX2500" s="121"/>
      <c r="UY2500" s="121"/>
      <c r="UZ2500" s="121"/>
      <c r="VA2500" s="121"/>
      <c r="VB2500" s="121"/>
      <c r="VC2500" s="121"/>
      <c r="VD2500" s="121"/>
      <c r="VE2500" s="121"/>
      <c r="VF2500" s="121"/>
      <c r="VG2500" s="121"/>
      <c r="VH2500" s="121"/>
      <c r="VI2500" s="121"/>
      <c r="VJ2500" s="121"/>
      <c r="VK2500" s="121"/>
      <c r="VL2500" s="121"/>
      <c r="VM2500" s="121"/>
      <c r="VN2500" s="121"/>
      <c r="VO2500" s="121"/>
      <c r="VP2500" s="121"/>
      <c r="VQ2500" s="121"/>
      <c r="VR2500" s="121"/>
      <c r="VS2500" s="121"/>
      <c r="VT2500" s="121"/>
      <c r="VU2500" s="121"/>
      <c r="VV2500" s="121"/>
      <c r="VW2500" s="121"/>
      <c r="VX2500" s="121"/>
      <c r="VY2500" s="121"/>
      <c r="VZ2500" s="121"/>
      <c r="WA2500" s="121"/>
      <c r="WB2500" s="121"/>
      <c r="WC2500" s="121"/>
      <c r="WD2500" s="121"/>
      <c r="WE2500" s="121"/>
      <c r="WF2500" s="121"/>
      <c r="WG2500" s="121"/>
      <c r="WH2500" s="121"/>
      <c r="WI2500" s="121"/>
      <c r="WJ2500" s="121"/>
      <c r="WK2500" s="121"/>
      <c r="WL2500" s="121"/>
      <c r="WM2500" s="121"/>
      <c r="WN2500" s="121"/>
      <c r="WO2500" s="121"/>
      <c r="WP2500" s="121"/>
      <c r="WQ2500" s="121"/>
      <c r="WR2500" s="121"/>
      <c r="WS2500" s="121"/>
      <c r="WT2500" s="121"/>
      <c r="WU2500" s="121"/>
      <c r="WV2500" s="121"/>
      <c r="WW2500" s="121"/>
      <c r="WX2500" s="121"/>
      <c r="WY2500" s="121"/>
      <c r="WZ2500" s="121"/>
      <c r="XA2500" s="121"/>
      <c r="XB2500" s="121"/>
      <c r="XC2500" s="121"/>
      <c r="XD2500" s="121"/>
      <c r="XE2500" s="121"/>
      <c r="XF2500" s="121"/>
      <c r="XG2500" s="121"/>
      <c r="XH2500" s="121"/>
      <c r="XI2500" s="121"/>
      <c r="XJ2500" s="121"/>
      <c r="XK2500" s="121"/>
      <c r="XL2500" s="121"/>
      <c r="XM2500" s="121"/>
      <c r="XN2500" s="121"/>
      <c r="XO2500" s="121"/>
      <c r="XP2500" s="121"/>
      <c r="XQ2500" s="121"/>
      <c r="XR2500" s="121"/>
      <c r="XS2500" s="121"/>
      <c r="XT2500" s="121"/>
      <c r="XU2500" s="121"/>
      <c r="XV2500" s="121"/>
      <c r="XW2500" s="121"/>
      <c r="XX2500" s="121"/>
      <c r="XY2500" s="121"/>
      <c r="XZ2500" s="121"/>
      <c r="YA2500" s="121"/>
      <c r="YB2500" s="121"/>
      <c r="YC2500" s="121"/>
      <c r="YD2500" s="121"/>
      <c r="YE2500" s="121"/>
      <c r="YF2500" s="121"/>
      <c r="YG2500" s="121"/>
      <c r="YH2500" s="121"/>
      <c r="YI2500" s="121"/>
      <c r="YJ2500" s="121"/>
      <c r="YK2500" s="121"/>
      <c r="YL2500" s="121"/>
      <c r="YM2500" s="121"/>
      <c r="YN2500" s="121"/>
      <c r="YO2500" s="121"/>
      <c r="YP2500" s="121"/>
      <c r="YQ2500" s="121"/>
      <c r="YR2500" s="121"/>
      <c r="YS2500" s="121"/>
      <c r="YT2500" s="121"/>
      <c r="YU2500" s="121"/>
      <c r="YV2500" s="121"/>
      <c r="YW2500" s="121"/>
      <c r="YX2500" s="121"/>
      <c r="YY2500" s="121"/>
      <c r="YZ2500" s="121"/>
      <c r="ZA2500" s="121"/>
      <c r="ZB2500" s="121"/>
      <c r="ZC2500" s="121"/>
      <c r="ZD2500" s="121"/>
      <c r="ZE2500" s="121"/>
      <c r="ZF2500" s="121"/>
      <c r="ZG2500" s="121"/>
      <c r="ZH2500" s="121"/>
      <c r="ZI2500" s="121"/>
      <c r="ZJ2500" s="121"/>
      <c r="ZK2500" s="121"/>
      <c r="ZL2500" s="121"/>
      <c r="ZM2500" s="121"/>
      <c r="ZN2500" s="121"/>
      <c r="ZO2500" s="121"/>
      <c r="ZP2500" s="121"/>
      <c r="ZQ2500" s="121"/>
      <c r="ZR2500" s="121"/>
      <c r="ZS2500" s="121"/>
      <c r="ZT2500" s="121"/>
      <c r="ZU2500" s="121"/>
      <c r="ZV2500" s="121"/>
      <c r="ZW2500" s="121"/>
      <c r="ZX2500" s="121"/>
      <c r="ZY2500" s="121"/>
      <c r="ZZ2500" s="121"/>
      <c r="AAA2500" s="121"/>
      <c r="AAB2500" s="121"/>
      <c r="AAC2500" s="121"/>
      <c r="AAD2500" s="121"/>
      <c r="AAE2500" s="121"/>
      <c r="AAF2500" s="121"/>
      <c r="AAG2500" s="121"/>
      <c r="AAH2500" s="121"/>
      <c r="AAI2500" s="121"/>
      <c r="AAJ2500" s="121"/>
      <c r="AAK2500" s="121"/>
      <c r="AAL2500" s="121"/>
      <c r="AAM2500" s="121"/>
      <c r="AAN2500" s="121"/>
      <c r="AAO2500" s="121"/>
      <c r="AAP2500" s="121"/>
      <c r="AAQ2500" s="121"/>
      <c r="AAR2500" s="121"/>
      <c r="AAS2500" s="121"/>
      <c r="AAT2500" s="121"/>
      <c r="AAU2500" s="121"/>
      <c r="AAV2500" s="121"/>
      <c r="AAW2500" s="121"/>
      <c r="AAX2500" s="121"/>
      <c r="AAY2500" s="121"/>
      <c r="AAZ2500" s="121"/>
      <c r="ABA2500" s="121"/>
      <c r="ABB2500" s="121"/>
      <c r="ABC2500" s="121"/>
      <c r="ABD2500" s="121"/>
      <c r="ABE2500" s="121"/>
      <c r="ABF2500" s="121"/>
      <c r="ABG2500" s="121"/>
      <c r="ABH2500" s="121"/>
      <c r="ABI2500" s="121"/>
      <c r="ABJ2500" s="121"/>
      <c r="ABK2500" s="121"/>
      <c r="ABL2500" s="121"/>
      <c r="ABM2500" s="121"/>
      <c r="ABN2500" s="121"/>
      <c r="ABO2500" s="121"/>
      <c r="ABP2500" s="121"/>
      <c r="ABQ2500" s="121"/>
      <c r="ABR2500" s="121"/>
      <c r="ABS2500" s="121"/>
      <c r="ABT2500" s="121"/>
      <c r="ABU2500" s="121"/>
      <c r="ABV2500" s="121"/>
      <c r="ABW2500" s="121"/>
      <c r="ABX2500" s="121"/>
      <c r="ABY2500" s="121"/>
      <c r="ABZ2500" s="121"/>
      <c r="ACA2500" s="121"/>
      <c r="ACB2500" s="121"/>
      <c r="ACC2500" s="121"/>
      <c r="ACD2500" s="121"/>
      <c r="ACE2500" s="121"/>
      <c r="ACF2500" s="121"/>
      <c r="ACG2500" s="121"/>
      <c r="ACH2500" s="121"/>
      <c r="ACI2500" s="121"/>
      <c r="ACJ2500" s="121"/>
      <c r="ACK2500" s="121"/>
      <c r="ACL2500" s="121"/>
      <c r="ACM2500" s="121"/>
      <c r="ACN2500" s="121"/>
      <c r="ACO2500" s="121"/>
      <c r="ACP2500" s="121"/>
      <c r="ACQ2500" s="121"/>
      <c r="ACR2500" s="121"/>
      <c r="ACS2500" s="121"/>
      <c r="ACT2500" s="121"/>
      <c r="ACU2500" s="121"/>
      <c r="ACV2500" s="121"/>
      <c r="ACW2500" s="121"/>
      <c r="ACX2500" s="121"/>
      <c r="ACY2500" s="121"/>
      <c r="ACZ2500" s="121"/>
      <c r="ADA2500" s="121"/>
      <c r="ADB2500" s="121"/>
      <c r="ADC2500" s="121"/>
      <c r="ADD2500" s="121"/>
      <c r="ADE2500" s="121"/>
      <c r="ADF2500" s="121"/>
      <c r="ADG2500" s="121"/>
      <c r="ADH2500" s="121"/>
      <c r="ADI2500" s="121"/>
      <c r="ADJ2500" s="121"/>
      <c r="ADK2500" s="121"/>
      <c r="ADL2500" s="121"/>
      <c r="ADM2500" s="121"/>
      <c r="ADN2500" s="121"/>
      <c r="ADO2500" s="121"/>
      <c r="ADP2500" s="121"/>
      <c r="ADQ2500" s="121"/>
      <c r="ADR2500" s="121"/>
      <c r="ADS2500" s="121"/>
      <c r="ADT2500" s="121"/>
      <c r="ADU2500" s="121"/>
      <c r="ADV2500" s="121"/>
      <c r="ADW2500" s="121"/>
      <c r="ADX2500" s="121"/>
      <c r="ADY2500" s="121"/>
      <c r="ADZ2500" s="121"/>
      <c r="AEA2500" s="121"/>
      <c r="AEB2500" s="121"/>
      <c r="AEC2500" s="121"/>
      <c r="AED2500" s="121"/>
      <c r="AEE2500" s="121"/>
      <c r="AEF2500" s="121"/>
      <c r="AEG2500" s="121"/>
      <c r="AEH2500" s="121"/>
      <c r="AEI2500" s="121"/>
      <c r="AEJ2500" s="121"/>
      <c r="AEK2500" s="121"/>
      <c r="AEL2500" s="121"/>
      <c r="AEM2500" s="121"/>
      <c r="AEN2500" s="121"/>
      <c r="AEO2500" s="121"/>
      <c r="AEP2500" s="121"/>
      <c r="AEQ2500" s="121"/>
      <c r="AER2500" s="121"/>
      <c r="AES2500" s="121"/>
      <c r="AET2500" s="121"/>
      <c r="AEU2500" s="121"/>
      <c r="AEV2500" s="121"/>
      <c r="AEW2500" s="121"/>
      <c r="AEX2500" s="121"/>
      <c r="AEY2500" s="121"/>
      <c r="AEZ2500" s="121"/>
      <c r="AFA2500" s="121"/>
      <c r="AFB2500" s="121"/>
      <c r="AFC2500" s="121"/>
      <c r="AFD2500" s="121"/>
      <c r="AFE2500" s="121"/>
      <c r="AFF2500" s="121"/>
      <c r="AFG2500" s="121"/>
      <c r="AFH2500" s="121"/>
      <c r="AFI2500" s="121"/>
      <c r="AFJ2500" s="121"/>
      <c r="AFK2500" s="121"/>
      <c r="AFL2500" s="121"/>
      <c r="AFM2500" s="121"/>
      <c r="AFN2500" s="121"/>
      <c r="AFO2500" s="121"/>
      <c r="AFP2500" s="121"/>
      <c r="AFQ2500" s="121"/>
      <c r="AFR2500" s="121"/>
      <c r="AFS2500" s="121"/>
      <c r="AFT2500" s="121"/>
      <c r="AFU2500" s="121"/>
      <c r="AFV2500" s="121"/>
      <c r="AFW2500" s="121"/>
      <c r="AFX2500" s="121"/>
      <c r="AFY2500" s="121"/>
      <c r="AFZ2500" s="121"/>
      <c r="AGA2500" s="121"/>
      <c r="AGB2500" s="121"/>
      <c r="AGC2500" s="121"/>
      <c r="AGD2500" s="121"/>
      <c r="AGE2500" s="121"/>
      <c r="AGF2500" s="121"/>
      <c r="AGG2500" s="121"/>
      <c r="AGH2500" s="121"/>
      <c r="AGI2500" s="121"/>
      <c r="AGJ2500" s="121"/>
      <c r="AGK2500" s="121"/>
      <c r="AGL2500" s="121"/>
      <c r="AGM2500" s="121"/>
      <c r="AGN2500" s="121"/>
      <c r="AGO2500" s="121"/>
      <c r="AGP2500" s="121"/>
      <c r="AGQ2500" s="121"/>
      <c r="AGR2500" s="121"/>
      <c r="AGS2500" s="121"/>
      <c r="AGT2500" s="121"/>
      <c r="AGU2500" s="121"/>
      <c r="AGV2500" s="121"/>
      <c r="AGW2500" s="121"/>
      <c r="AGX2500" s="121"/>
      <c r="AGY2500" s="121"/>
      <c r="AGZ2500" s="121"/>
      <c r="AHA2500" s="121"/>
      <c r="AHB2500" s="121"/>
      <c r="AHC2500" s="121"/>
      <c r="AHD2500" s="121"/>
      <c r="AHE2500" s="121"/>
      <c r="AHF2500" s="121"/>
      <c r="AHG2500" s="121"/>
      <c r="AHH2500" s="121"/>
      <c r="AHI2500" s="121"/>
      <c r="AHJ2500" s="121"/>
      <c r="AHK2500" s="121"/>
      <c r="AHL2500" s="121"/>
      <c r="AHM2500" s="121"/>
      <c r="AHN2500" s="121"/>
      <c r="AHO2500" s="121"/>
      <c r="AHP2500" s="121"/>
      <c r="AHQ2500" s="121"/>
      <c r="AHR2500" s="121"/>
      <c r="AHS2500" s="121"/>
      <c r="AHT2500" s="121"/>
      <c r="AHU2500" s="121"/>
      <c r="AHV2500" s="121"/>
      <c r="AHW2500" s="121"/>
      <c r="AHX2500" s="121"/>
      <c r="AHY2500" s="121"/>
      <c r="AHZ2500" s="121"/>
      <c r="AIA2500" s="121"/>
      <c r="AIB2500" s="121"/>
      <c r="AIC2500" s="121"/>
      <c r="AID2500" s="121"/>
      <c r="AIE2500" s="121"/>
      <c r="AIF2500" s="121"/>
      <c r="AIG2500" s="121"/>
      <c r="AIH2500" s="121"/>
      <c r="AII2500" s="121"/>
      <c r="AIJ2500" s="121"/>
      <c r="AIK2500" s="121"/>
      <c r="AIL2500" s="121"/>
      <c r="AIM2500" s="121"/>
      <c r="AIN2500" s="121"/>
      <c r="AIO2500" s="121"/>
      <c r="AIP2500" s="121"/>
      <c r="AIQ2500" s="121"/>
      <c r="AIR2500" s="121"/>
      <c r="AIS2500" s="121"/>
      <c r="AIT2500" s="121"/>
      <c r="AIU2500" s="121"/>
      <c r="AIV2500" s="121"/>
      <c r="AIW2500" s="121"/>
      <c r="AIX2500" s="121"/>
      <c r="AIY2500" s="121"/>
      <c r="AIZ2500" s="121"/>
      <c r="AJA2500" s="121"/>
      <c r="AJB2500" s="121"/>
      <c r="AJC2500" s="121"/>
      <c r="AJD2500" s="121"/>
      <c r="AJE2500" s="121"/>
      <c r="AJF2500" s="121"/>
      <c r="AJG2500" s="121"/>
      <c r="AJH2500" s="121"/>
      <c r="AJI2500" s="121"/>
      <c r="AJJ2500" s="121"/>
      <c r="AJK2500" s="121"/>
      <c r="AJL2500" s="121"/>
      <c r="AJM2500" s="121"/>
      <c r="AJN2500" s="121"/>
      <c r="AJO2500" s="121"/>
      <c r="AJP2500" s="121"/>
      <c r="AJQ2500" s="121"/>
      <c r="AJR2500" s="121"/>
      <c r="AJS2500" s="121"/>
      <c r="AJT2500" s="121"/>
      <c r="AJU2500" s="121"/>
      <c r="AJV2500" s="121"/>
      <c r="AJW2500" s="121"/>
      <c r="AJX2500" s="121"/>
      <c r="AJY2500" s="121"/>
      <c r="AJZ2500" s="121"/>
      <c r="AKA2500" s="121"/>
      <c r="AKB2500" s="121"/>
      <c r="AKC2500" s="121"/>
      <c r="AKD2500" s="121"/>
      <c r="AKE2500" s="121"/>
      <c r="AKF2500" s="121"/>
      <c r="AKG2500" s="121"/>
      <c r="AKH2500" s="121"/>
      <c r="AKI2500" s="121"/>
      <c r="AKJ2500" s="121"/>
      <c r="AKK2500" s="121"/>
      <c r="AKL2500" s="121"/>
      <c r="AKM2500" s="121"/>
      <c r="AKN2500" s="121"/>
      <c r="AKO2500" s="121"/>
      <c r="AKP2500" s="121"/>
      <c r="AKQ2500" s="121"/>
      <c r="AKR2500" s="121"/>
      <c r="AKS2500" s="121"/>
      <c r="AKT2500" s="121"/>
      <c r="AKU2500" s="121"/>
      <c r="AKV2500" s="121"/>
      <c r="AKW2500" s="121"/>
      <c r="AKX2500" s="121"/>
      <c r="AKY2500" s="121"/>
      <c r="AKZ2500" s="121"/>
      <c r="ALA2500" s="121"/>
      <c r="ALB2500" s="121"/>
      <c r="ALC2500" s="121"/>
      <c r="ALD2500" s="121"/>
      <c r="ALE2500" s="121"/>
      <c r="ALF2500" s="121"/>
      <c r="ALG2500" s="121"/>
      <c r="ALH2500" s="121"/>
      <c r="ALI2500" s="121"/>
      <c r="ALJ2500" s="121"/>
      <c r="ALK2500" s="121"/>
      <c r="ALL2500" s="121"/>
      <c r="ALM2500" s="121"/>
      <c r="ALN2500" s="121"/>
      <c r="ALO2500" s="121"/>
      <c r="ALP2500" s="121"/>
      <c r="ALQ2500" s="121"/>
      <c r="ALR2500" s="121"/>
      <c r="ALS2500" s="121"/>
      <c r="ALT2500" s="121"/>
      <c r="ALU2500" s="121"/>
      <c r="ALV2500" s="121"/>
      <c r="ALW2500" s="121"/>
      <c r="ALX2500" s="121"/>
      <c r="ALY2500" s="121"/>
      <c r="ALZ2500" s="121"/>
      <c r="AMA2500" s="121"/>
      <c r="AMB2500" s="121"/>
      <c r="AMC2500" s="121"/>
      <c r="AMD2500" s="121"/>
      <c r="AME2500" s="121"/>
      <c r="AMF2500" s="121"/>
      <c r="AMG2500" s="121"/>
      <c r="AMH2500" s="121"/>
      <c r="AMI2500" s="121"/>
      <c r="AMJ2500" s="121"/>
      <c r="AMK2500" s="121"/>
    </row>
    <row r="2501" spans="1:1025" s="108" customFormat="1">
      <c r="A2501" s="15">
        <v>2498</v>
      </c>
      <c r="B2501" s="274" t="s">
        <v>26</v>
      </c>
      <c r="C2501" s="274" t="s">
        <v>6089</v>
      </c>
      <c r="D2501" s="16" t="s">
        <v>6244</v>
      </c>
      <c r="E2501" s="16" t="s">
        <v>6253</v>
      </c>
      <c r="F2501" s="16" t="s">
        <v>938</v>
      </c>
      <c r="G2501" s="16" t="s">
        <v>1052</v>
      </c>
      <c r="H2501" s="274" t="s">
        <v>6254</v>
      </c>
      <c r="I2501" s="16" t="s">
        <v>6255</v>
      </c>
      <c r="J2501" s="16" t="s">
        <v>2247</v>
      </c>
      <c r="K2501" s="16" t="s">
        <v>6248</v>
      </c>
      <c r="L2501" s="67" t="s">
        <v>6249</v>
      </c>
      <c r="M2501" s="63" t="s">
        <v>6256</v>
      </c>
      <c r="N2501" s="121"/>
      <c r="O2501" s="121"/>
      <c r="P2501" s="121"/>
      <c r="Q2501" s="121"/>
      <c r="R2501" s="121"/>
      <c r="S2501" s="121"/>
      <c r="T2501" s="121"/>
      <c r="U2501" s="121"/>
      <c r="V2501" s="121"/>
      <c r="W2501" s="121"/>
      <c r="X2501" s="121"/>
      <c r="Y2501" s="121"/>
      <c r="Z2501" s="121"/>
      <c r="AA2501" s="121"/>
      <c r="AB2501" s="121"/>
      <c r="AC2501" s="121"/>
      <c r="AD2501" s="121"/>
      <c r="AE2501" s="121"/>
      <c r="AF2501" s="121"/>
      <c r="AG2501" s="121"/>
      <c r="AH2501" s="121"/>
      <c r="AI2501" s="121"/>
      <c r="AJ2501" s="121"/>
      <c r="AK2501" s="121"/>
      <c r="AL2501" s="121"/>
      <c r="AM2501" s="121"/>
      <c r="AN2501" s="121"/>
      <c r="AO2501" s="121"/>
      <c r="AP2501" s="121"/>
      <c r="AQ2501" s="121"/>
      <c r="AR2501" s="121"/>
      <c r="AS2501" s="121"/>
      <c r="AT2501" s="121"/>
      <c r="AU2501" s="121"/>
      <c r="AV2501" s="121"/>
      <c r="AW2501" s="121"/>
      <c r="AX2501" s="121"/>
      <c r="AY2501" s="121"/>
      <c r="AZ2501" s="121"/>
      <c r="BA2501" s="121"/>
      <c r="BB2501" s="121"/>
      <c r="BC2501" s="121"/>
      <c r="BD2501" s="121"/>
      <c r="BE2501" s="121"/>
      <c r="BF2501" s="121"/>
      <c r="BG2501" s="121"/>
      <c r="BH2501" s="121"/>
      <c r="BI2501" s="121"/>
      <c r="BJ2501" s="121"/>
      <c r="BK2501" s="121"/>
      <c r="BL2501" s="121"/>
      <c r="BM2501" s="121"/>
      <c r="BN2501" s="121"/>
      <c r="BO2501" s="121"/>
      <c r="BP2501" s="121"/>
      <c r="BQ2501" s="121"/>
      <c r="BR2501" s="121"/>
      <c r="BS2501" s="121"/>
      <c r="BT2501" s="121"/>
      <c r="BU2501" s="121"/>
      <c r="BV2501" s="121"/>
      <c r="BW2501" s="121"/>
      <c r="BX2501" s="121"/>
      <c r="BY2501" s="121"/>
      <c r="BZ2501" s="121"/>
      <c r="CA2501" s="121"/>
      <c r="CB2501" s="121"/>
      <c r="CC2501" s="121"/>
      <c r="CD2501" s="121"/>
      <c r="CE2501" s="121"/>
      <c r="CF2501" s="121"/>
      <c r="CG2501" s="121"/>
      <c r="CH2501" s="121"/>
      <c r="CI2501" s="121"/>
      <c r="CJ2501" s="121"/>
      <c r="CK2501" s="121"/>
      <c r="CL2501" s="121"/>
      <c r="CM2501" s="121"/>
      <c r="CN2501" s="121"/>
      <c r="CO2501" s="121"/>
      <c r="CP2501" s="121"/>
      <c r="CQ2501" s="121"/>
      <c r="CR2501" s="121"/>
      <c r="CS2501" s="121"/>
      <c r="CT2501" s="121"/>
      <c r="CU2501" s="121"/>
      <c r="CV2501" s="121"/>
      <c r="CW2501" s="121"/>
      <c r="CX2501" s="121"/>
      <c r="CY2501" s="121"/>
      <c r="CZ2501" s="121"/>
      <c r="DA2501" s="121"/>
      <c r="DB2501" s="121"/>
      <c r="DC2501" s="121"/>
      <c r="DD2501" s="121"/>
      <c r="DE2501" s="121"/>
      <c r="DF2501" s="121"/>
      <c r="DG2501" s="121"/>
      <c r="DH2501" s="121"/>
      <c r="DI2501" s="121"/>
      <c r="DJ2501" s="121"/>
      <c r="DK2501" s="121"/>
      <c r="DL2501" s="121"/>
      <c r="DM2501" s="121"/>
      <c r="DN2501" s="121"/>
      <c r="DO2501" s="121"/>
      <c r="DP2501" s="121"/>
      <c r="DQ2501" s="121"/>
      <c r="DR2501" s="121"/>
      <c r="DS2501" s="121"/>
      <c r="DT2501" s="121"/>
      <c r="DU2501" s="121"/>
      <c r="DV2501" s="121"/>
      <c r="DW2501" s="121"/>
      <c r="DX2501" s="121"/>
      <c r="DY2501" s="121"/>
      <c r="DZ2501" s="121"/>
      <c r="EA2501" s="121"/>
      <c r="EB2501" s="121"/>
      <c r="EC2501" s="121"/>
      <c r="ED2501" s="121"/>
      <c r="EE2501" s="121"/>
      <c r="EF2501" s="121"/>
      <c r="EG2501" s="121"/>
      <c r="EH2501" s="121"/>
      <c r="EI2501" s="121"/>
      <c r="EJ2501" s="121"/>
      <c r="EK2501" s="121"/>
      <c r="EL2501" s="121"/>
      <c r="EM2501" s="121"/>
      <c r="EN2501" s="121"/>
      <c r="EO2501" s="121"/>
      <c r="EP2501" s="121"/>
      <c r="EQ2501" s="121"/>
      <c r="ER2501" s="121"/>
      <c r="ES2501" s="121"/>
      <c r="ET2501" s="121"/>
      <c r="EU2501" s="121"/>
      <c r="EV2501" s="121"/>
      <c r="EW2501" s="121"/>
      <c r="EX2501" s="121"/>
      <c r="EY2501" s="121"/>
      <c r="EZ2501" s="121"/>
      <c r="FA2501" s="121"/>
      <c r="FB2501" s="121"/>
      <c r="FC2501" s="121"/>
      <c r="FD2501" s="121"/>
      <c r="FE2501" s="121"/>
      <c r="FF2501" s="121"/>
      <c r="FG2501" s="121"/>
      <c r="FH2501" s="121"/>
      <c r="FI2501" s="121"/>
      <c r="FJ2501" s="121"/>
      <c r="FK2501" s="121"/>
      <c r="FL2501" s="121"/>
      <c r="FM2501" s="121"/>
      <c r="FN2501" s="121"/>
      <c r="FO2501" s="121"/>
      <c r="FP2501" s="121"/>
      <c r="FQ2501" s="121"/>
      <c r="FR2501" s="121"/>
      <c r="FS2501" s="121"/>
      <c r="FT2501" s="121"/>
      <c r="FU2501" s="121"/>
      <c r="FV2501" s="121"/>
      <c r="FW2501" s="121"/>
      <c r="FX2501" s="121"/>
      <c r="FY2501" s="121"/>
      <c r="FZ2501" s="121"/>
      <c r="GA2501" s="121"/>
      <c r="GB2501" s="121"/>
      <c r="GC2501" s="121"/>
      <c r="GD2501" s="121"/>
      <c r="GE2501" s="121"/>
      <c r="GF2501" s="121"/>
      <c r="GG2501" s="121"/>
      <c r="GH2501" s="121"/>
      <c r="GI2501" s="121"/>
      <c r="GJ2501" s="121"/>
      <c r="GK2501" s="121"/>
      <c r="GL2501" s="121"/>
      <c r="GM2501" s="121"/>
      <c r="GN2501" s="121"/>
      <c r="GO2501" s="121"/>
      <c r="GP2501" s="121"/>
      <c r="GQ2501" s="121"/>
      <c r="GR2501" s="121"/>
      <c r="GS2501" s="121"/>
      <c r="GT2501" s="121"/>
      <c r="GU2501" s="121"/>
      <c r="GV2501" s="121"/>
      <c r="GW2501" s="121"/>
      <c r="GX2501" s="121"/>
      <c r="GY2501" s="121"/>
      <c r="GZ2501" s="121"/>
      <c r="HA2501" s="121"/>
      <c r="HB2501" s="121"/>
      <c r="HC2501" s="121"/>
      <c r="HD2501" s="121"/>
      <c r="HE2501" s="121"/>
      <c r="HF2501" s="121"/>
      <c r="HG2501" s="121"/>
      <c r="HH2501" s="121"/>
      <c r="HI2501" s="121"/>
      <c r="HJ2501" s="121"/>
      <c r="HK2501" s="121"/>
      <c r="HL2501" s="121"/>
      <c r="HM2501" s="121"/>
      <c r="HN2501" s="121"/>
      <c r="HO2501" s="121"/>
      <c r="HP2501" s="121"/>
      <c r="HQ2501" s="121"/>
      <c r="HR2501" s="121"/>
      <c r="HS2501" s="121"/>
      <c r="HT2501" s="121"/>
      <c r="HU2501" s="121"/>
      <c r="HV2501" s="121"/>
      <c r="HW2501" s="121"/>
      <c r="HX2501" s="121"/>
      <c r="HY2501" s="121"/>
      <c r="HZ2501" s="121"/>
      <c r="IA2501" s="121"/>
      <c r="IB2501" s="121"/>
      <c r="IC2501" s="121"/>
      <c r="ID2501" s="121"/>
      <c r="IE2501" s="121"/>
      <c r="IF2501" s="121"/>
      <c r="IG2501" s="121"/>
      <c r="IH2501" s="121"/>
      <c r="II2501" s="121"/>
      <c r="IJ2501" s="121"/>
      <c r="IK2501" s="121"/>
      <c r="IL2501" s="121"/>
      <c r="IM2501" s="121"/>
      <c r="IN2501" s="121"/>
      <c r="IO2501" s="121"/>
      <c r="IP2501" s="121"/>
      <c r="IQ2501" s="121"/>
      <c r="IR2501" s="121"/>
      <c r="IS2501" s="121"/>
      <c r="IT2501" s="121"/>
      <c r="IU2501" s="121"/>
      <c r="IV2501" s="121"/>
      <c r="IW2501" s="121"/>
      <c r="IX2501" s="121"/>
      <c r="IY2501" s="121"/>
      <c r="IZ2501" s="121"/>
      <c r="JA2501" s="121"/>
      <c r="JB2501" s="121"/>
      <c r="JC2501" s="121"/>
      <c r="JD2501" s="121"/>
      <c r="JE2501" s="121"/>
      <c r="JF2501" s="121"/>
      <c r="JG2501" s="121"/>
      <c r="JH2501" s="121"/>
      <c r="JI2501" s="121"/>
      <c r="JJ2501" s="121"/>
      <c r="JK2501" s="121"/>
      <c r="JL2501" s="121"/>
      <c r="JM2501" s="121"/>
      <c r="JN2501" s="121"/>
      <c r="JO2501" s="121"/>
      <c r="JP2501" s="121"/>
      <c r="JQ2501" s="121"/>
      <c r="JR2501" s="121"/>
      <c r="JS2501" s="121"/>
      <c r="JT2501" s="121"/>
      <c r="JU2501" s="121"/>
      <c r="JV2501" s="121"/>
      <c r="JW2501" s="121"/>
      <c r="JX2501" s="121"/>
      <c r="JY2501" s="121"/>
      <c r="JZ2501" s="121"/>
      <c r="KA2501" s="121"/>
      <c r="KB2501" s="121"/>
      <c r="KC2501" s="121"/>
      <c r="KD2501" s="121"/>
      <c r="KE2501" s="121"/>
      <c r="KF2501" s="121"/>
      <c r="KG2501" s="121"/>
      <c r="KH2501" s="121"/>
      <c r="KI2501" s="121"/>
      <c r="KJ2501" s="121"/>
      <c r="KK2501" s="121"/>
      <c r="KL2501" s="121"/>
      <c r="KM2501" s="121"/>
      <c r="KN2501" s="121"/>
      <c r="KO2501" s="121"/>
      <c r="KP2501" s="121"/>
      <c r="KQ2501" s="121"/>
      <c r="KR2501" s="121"/>
      <c r="KS2501" s="121"/>
      <c r="KT2501" s="121"/>
      <c r="KU2501" s="121"/>
      <c r="KV2501" s="121"/>
      <c r="KW2501" s="121"/>
      <c r="KX2501" s="121"/>
      <c r="KY2501" s="121"/>
      <c r="KZ2501" s="121"/>
      <c r="LA2501" s="121"/>
      <c r="LB2501" s="121"/>
      <c r="LC2501" s="121"/>
      <c r="LD2501" s="121"/>
      <c r="LE2501" s="121"/>
      <c r="LF2501" s="121"/>
      <c r="LG2501" s="121"/>
      <c r="LH2501" s="121"/>
      <c r="LI2501" s="121"/>
      <c r="LJ2501" s="121"/>
      <c r="LK2501" s="121"/>
      <c r="LL2501" s="121"/>
      <c r="LM2501" s="121"/>
      <c r="LN2501" s="121"/>
      <c r="LO2501" s="121"/>
      <c r="LP2501" s="121"/>
      <c r="LQ2501" s="121"/>
      <c r="LR2501" s="121"/>
      <c r="LS2501" s="121"/>
      <c r="LT2501" s="121"/>
      <c r="LU2501" s="121"/>
      <c r="LV2501" s="121"/>
      <c r="LW2501" s="121"/>
      <c r="LX2501" s="121"/>
      <c r="LY2501" s="121"/>
      <c r="LZ2501" s="121"/>
      <c r="MA2501" s="121"/>
      <c r="MB2501" s="121"/>
      <c r="MC2501" s="121"/>
      <c r="MD2501" s="121"/>
      <c r="ME2501" s="121"/>
      <c r="MF2501" s="121"/>
      <c r="MG2501" s="121"/>
      <c r="MH2501" s="121"/>
      <c r="MI2501" s="121"/>
      <c r="MJ2501" s="121"/>
      <c r="MK2501" s="121"/>
      <c r="ML2501" s="121"/>
      <c r="MM2501" s="121"/>
      <c r="MN2501" s="121"/>
      <c r="MO2501" s="121"/>
      <c r="MP2501" s="121"/>
      <c r="MQ2501" s="121"/>
      <c r="MR2501" s="121"/>
      <c r="MS2501" s="121"/>
      <c r="MT2501" s="121"/>
      <c r="MU2501" s="121"/>
      <c r="MV2501" s="121"/>
      <c r="MW2501" s="121"/>
      <c r="MX2501" s="121"/>
      <c r="MY2501" s="121"/>
      <c r="MZ2501" s="121"/>
      <c r="NA2501" s="121"/>
      <c r="NB2501" s="121"/>
      <c r="NC2501" s="121"/>
      <c r="ND2501" s="121"/>
      <c r="NE2501" s="121"/>
      <c r="NF2501" s="121"/>
      <c r="NG2501" s="121"/>
      <c r="NH2501" s="121"/>
      <c r="NI2501" s="121"/>
      <c r="NJ2501" s="121"/>
      <c r="NK2501" s="121"/>
      <c r="NL2501" s="121"/>
      <c r="NM2501" s="121"/>
      <c r="NN2501" s="121"/>
      <c r="NO2501" s="121"/>
      <c r="NP2501" s="121"/>
      <c r="NQ2501" s="121"/>
      <c r="NR2501" s="121"/>
      <c r="NS2501" s="121"/>
      <c r="NT2501" s="121"/>
      <c r="NU2501" s="121"/>
      <c r="NV2501" s="121"/>
      <c r="NW2501" s="121"/>
      <c r="NX2501" s="121"/>
      <c r="NY2501" s="121"/>
      <c r="NZ2501" s="121"/>
      <c r="OA2501" s="121"/>
      <c r="OB2501" s="121"/>
      <c r="OC2501" s="121"/>
      <c r="OD2501" s="121"/>
      <c r="OE2501" s="121"/>
      <c r="OF2501" s="121"/>
      <c r="OG2501" s="121"/>
      <c r="OH2501" s="121"/>
      <c r="OI2501" s="121"/>
      <c r="OJ2501" s="121"/>
      <c r="OK2501" s="121"/>
      <c r="OL2501" s="121"/>
      <c r="OM2501" s="121"/>
      <c r="ON2501" s="121"/>
      <c r="OO2501" s="121"/>
      <c r="OP2501" s="121"/>
      <c r="OQ2501" s="121"/>
      <c r="OR2501" s="121"/>
      <c r="OS2501" s="121"/>
      <c r="OT2501" s="121"/>
      <c r="OU2501" s="121"/>
      <c r="OV2501" s="121"/>
      <c r="OW2501" s="121"/>
      <c r="OX2501" s="121"/>
      <c r="OY2501" s="121"/>
      <c r="OZ2501" s="121"/>
      <c r="PA2501" s="121"/>
      <c r="PB2501" s="121"/>
      <c r="PC2501" s="121"/>
      <c r="PD2501" s="121"/>
      <c r="PE2501" s="121"/>
      <c r="PF2501" s="121"/>
      <c r="PG2501" s="121"/>
      <c r="PH2501" s="121"/>
      <c r="PI2501" s="121"/>
      <c r="PJ2501" s="121"/>
      <c r="PK2501" s="121"/>
      <c r="PL2501" s="121"/>
      <c r="PM2501" s="121"/>
      <c r="PN2501" s="121"/>
      <c r="PO2501" s="121"/>
      <c r="PP2501" s="121"/>
      <c r="PQ2501" s="121"/>
      <c r="PR2501" s="121"/>
      <c r="PS2501" s="121"/>
      <c r="PT2501" s="121"/>
      <c r="PU2501" s="121"/>
      <c r="PV2501" s="121"/>
      <c r="PW2501" s="121"/>
      <c r="PX2501" s="121"/>
      <c r="PY2501" s="121"/>
      <c r="PZ2501" s="121"/>
      <c r="QA2501" s="121"/>
      <c r="QB2501" s="121"/>
      <c r="QC2501" s="121"/>
      <c r="QD2501" s="121"/>
      <c r="QE2501" s="121"/>
      <c r="QF2501" s="121"/>
      <c r="QG2501" s="121"/>
      <c r="QH2501" s="121"/>
      <c r="QI2501" s="121"/>
      <c r="QJ2501" s="121"/>
      <c r="QK2501" s="121"/>
      <c r="QL2501" s="121"/>
      <c r="QM2501" s="121"/>
      <c r="QN2501" s="121"/>
      <c r="QO2501" s="121"/>
      <c r="QP2501" s="121"/>
      <c r="QQ2501" s="121"/>
      <c r="QR2501" s="121"/>
      <c r="QS2501" s="121"/>
      <c r="QT2501" s="121"/>
      <c r="QU2501" s="121"/>
      <c r="QV2501" s="121"/>
      <c r="QW2501" s="121"/>
      <c r="QX2501" s="121"/>
      <c r="QY2501" s="121"/>
      <c r="QZ2501" s="121"/>
      <c r="RA2501" s="121"/>
      <c r="RB2501" s="121"/>
      <c r="RC2501" s="121"/>
      <c r="RD2501" s="121"/>
      <c r="RE2501" s="121"/>
      <c r="RF2501" s="121"/>
      <c r="RG2501" s="121"/>
      <c r="RH2501" s="121"/>
      <c r="RI2501" s="121"/>
      <c r="RJ2501" s="121"/>
      <c r="RK2501" s="121"/>
      <c r="RL2501" s="121"/>
      <c r="RM2501" s="121"/>
      <c r="RN2501" s="121"/>
      <c r="RO2501" s="121"/>
      <c r="RP2501" s="121"/>
      <c r="RQ2501" s="121"/>
      <c r="RR2501" s="121"/>
      <c r="RS2501" s="121"/>
      <c r="RT2501" s="121"/>
      <c r="RU2501" s="121"/>
      <c r="RV2501" s="121"/>
      <c r="RW2501" s="121"/>
      <c r="RX2501" s="121"/>
      <c r="RY2501" s="121"/>
      <c r="RZ2501" s="121"/>
      <c r="SA2501" s="121"/>
      <c r="SB2501" s="121"/>
      <c r="SC2501" s="121"/>
      <c r="SD2501" s="121"/>
      <c r="SE2501" s="121"/>
      <c r="SF2501" s="121"/>
      <c r="SG2501" s="121"/>
      <c r="SH2501" s="121"/>
      <c r="SI2501" s="121"/>
      <c r="SJ2501" s="121"/>
      <c r="SK2501" s="121"/>
      <c r="SL2501" s="121"/>
      <c r="SM2501" s="121"/>
      <c r="SN2501" s="121"/>
      <c r="SO2501" s="121"/>
      <c r="SP2501" s="121"/>
      <c r="SQ2501" s="121"/>
      <c r="SR2501" s="121"/>
      <c r="SS2501" s="121"/>
      <c r="ST2501" s="121"/>
      <c r="SU2501" s="121"/>
      <c r="SV2501" s="121"/>
      <c r="SW2501" s="121"/>
      <c r="SX2501" s="121"/>
      <c r="SY2501" s="121"/>
      <c r="SZ2501" s="121"/>
      <c r="TA2501" s="121"/>
      <c r="TB2501" s="121"/>
      <c r="TC2501" s="121"/>
      <c r="TD2501" s="121"/>
      <c r="TE2501" s="121"/>
      <c r="TF2501" s="121"/>
      <c r="TG2501" s="121"/>
      <c r="TH2501" s="121"/>
      <c r="TI2501" s="121"/>
      <c r="TJ2501" s="121"/>
      <c r="TK2501" s="121"/>
      <c r="TL2501" s="121"/>
      <c r="TM2501" s="121"/>
      <c r="TN2501" s="121"/>
      <c r="TO2501" s="121"/>
      <c r="TP2501" s="121"/>
      <c r="TQ2501" s="121"/>
      <c r="TR2501" s="121"/>
      <c r="TS2501" s="121"/>
      <c r="TT2501" s="121"/>
      <c r="TU2501" s="121"/>
      <c r="TV2501" s="121"/>
      <c r="TW2501" s="121"/>
      <c r="TX2501" s="121"/>
      <c r="TY2501" s="121"/>
      <c r="TZ2501" s="121"/>
      <c r="UA2501" s="121"/>
      <c r="UB2501" s="121"/>
      <c r="UC2501" s="121"/>
      <c r="UD2501" s="121"/>
      <c r="UE2501" s="121"/>
      <c r="UF2501" s="121"/>
      <c r="UG2501" s="121"/>
      <c r="UH2501" s="121"/>
      <c r="UI2501" s="121"/>
      <c r="UJ2501" s="121"/>
      <c r="UK2501" s="121"/>
      <c r="UL2501" s="121"/>
      <c r="UM2501" s="121"/>
      <c r="UN2501" s="121"/>
      <c r="UO2501" s="121"/>
      <c r="UP2501" s="121"/>
      <c r="UQ2501" s="121"/>
      <c r="UR2501" s="121"/>
      <c r="US2501" s="121"/>
      <c r="UT2501" s="121"/>
      <c r="UU2501" s="121"/>
      <c r="UV2501" s="121"/>
      <c r="UW2501" s="121"/>
      <c r="UX2501" s="121"/>
      <c r="UY2501" s="121"/>
      <c r="UZ2501" s="121"/>
      <c r="VA2501" s="121"/>
      <c r="VB2501" s="121"/>
      <c r="VC2501" s="121"/>
      <c r="VD2501" s="121"/>
      <c r="VE2501" s="121"/>
      <c r="VF2501" s="121"/>
      <c r="VG2501" s="121"/>
      <c r="VH2501" s="121"/>
      <c r="VI2501" s="121"/>
      <c r="VJ2501" s="121"/>
      <c r="VK2501" s="121"/>
      <c r="VL2501" s="121"/>
      <c r="VM2501" s="121"/>
      <c r="VN2501" s="121"/>
      <c r="VO2501" s="121"/>
      <c r="VP2501" s="121"/>
      <c r="VQ2501" s="121"/>
      <c r="VR2501" s="121"/>
      <c r="VS2501" s="121"/>
      <c r="VT2501" s="121"/>
      <c r="VU2501" s="121"/>
      <c r="VV2501" s="121"/>
      <c r="VW2501" s="121"/>
      <c r="VX2501" s="121"/>
      <c r="VY2501" s="121"/>
      <c r="VZ2501" s="121"/>
      <c r="WA2501" s="121"/>
      <c r="WB2501" s="121"/>
      <c r="WC2501" s="121"/>
      <c r="WD2501" s="121"/>
      <c r="WE2501" s="121"/>
      <c r="WF2501" s="121"/>
      <c r="WG2501" s="121"/>
      <c r="WH2501" s="121"/>
      <c r="WI2501" s="121"/>
      <c r="WJ2501" s="121"/>
      <c r="WK2501" s="121"/>
      <c r="WL2501" s="121"/>
      <c r="WM2501" s="121"/>
      <c r="WN2501" s="121"/>
      <c r="WO2501" s="121"/>
      <c r="WP2501" s="121"/>
      <c r="WQ2501" s="121"/>
      <c r="WR2501" s="121"/>
      <c r="WS2501" s="121"/>
      <c r="WT2501" s="121"/>
      <c r="WU2501" s="121"/>
      <c r="WV2501" s="121"/>
      <c r="WW2501" s="121"/>
      <c r="WX2501" s="121"/>
      <c r="WY2501" s="121"/>
      <c r="WZ2501" s="121"/>
      <c r="XA2501" s="121"/>
      <c r="XB2501" s="121"/>
      <c r="XC2501" s="121"/>
      <c r="XD2501" s="121"/>
      <c r="XE2501" s="121"/>
      <c r="XF2501" s="121"/>
      <c r="XG2501" s="121"/>
      <c r="XH2501" s="121"/>
      <c r="XI2501" s="121"/>
      <c r="XJ2501" s="121"/>
      <c r="XK2501" s="121"/>
      <c r="XL2501" s="121"/>
      <c r="XM2501" s="121"/>
      <c r="XN2501" s="121"/>
      <c r="XO2501" s="121"/>
      <c r="XP2501" s="121"/>
      <c r="XQ2501" s="121"/>
      <c r="XR2501" s="121"/>
      <c r="XS2501" s="121"/>
      <c r="XT2501" s="121"/>
      <c r="XU2501" s="121"/>
      <c r="XV2501" s="121"/>
      <c r="XW2501" s="121"/>
      <c r="XX2501" s="121"/>
      <c r="XY2501" s="121"/>
      <c r="XZ2501" s="121"/>
      <c r="YA2501" s="121"/>
      <c r="YB2501" s="121"/>
      <c r="YC2501" s="121"/>
      <c r="YD2501" s="121"/>
      <c r="YE2501" s="121"/>
      <c r="YF2501" s="121"/>
      <c r="YG2501" s="121"/>
      <c r="YH2501" s="121"/>
      <c r="YI2501" s="121"/>
      <c r="YJ2501" s="121"/>
      <c r="YK2501" s="121"/>
      <c r="YL2501" s="121"/>
      <c r="YM2501" s="121"/>
      <c r="YN2501" s="121"/>
      <c r="YO2501" s="121"/>
      <c r="YP2501" s="121"/>
      <c r="YQ2501" s="121"/>
      <c r="YR2501" s="121"/>
      <c r="YS2501" s="121"/>
      <c r="YT2501" s="121"/>
      <c r="YU2501" s="121"/>
      <c r="YV2501" s="121"/>
      <c r="YW2501" s="121"/>
      <c r="YX2501" s="121"/>
      <c r="YY2501" s="121"/>
      <c r="YZ2501" s="121"/>
      <c r="ZA2501" s="121"/>
      <c r="ZB2501" s="121"/>
      <c r="ZC2501" s="121"/>
      <c r="ZD2501" s="121"/>
      <c r="ZE2501" s="121"/>
      <c r="ZF2501" s="121"/>
      <c r="ZG2501" s="121"/>
      <c r="ZH2501" s="121"/>
      <c r="ZI2501" s="121"/>
      <c r="ZJ2501" s="121"/>
      <c r="ZK2501" s="121"/>
      <c r="ZL2501" s="121"/>
      <c r="ZM2501" s="121"/>
      <c r="ZN2501" s="121"/>
      <c r="ZO2501" s="121"/>
      <c r="ZP2501" s="121"/>
      <c r="ZQ2501" s="121"/>
      <c r="ZR2501" s="121"/>
      <c r="ZS2501" s="121"/>
      <c r="ZT2501" s="121"/>
      <c r="ZU2501" s="121"/>
      <c r="ZV2501" s="121"/>
      <c r="ZW2501" s="121"/>
      <c r="ZX2501" s="121"/>
      <c r="ZY2501" s="121"/>
      <c r="ZZ2501" s="121"/>
      <c r="AAA2501" s="121"/>
      <c r="AAB2501" s="121"/>
      <c r="AAC2501" s="121"/>
      <c r="AAD2501" s="121"/>
      <c r="AAE2501" s="121"/>
      <c r="AAF2501" s="121"/>
      <c r="AAG2501" s="121"/>
      <c r="AAH2501" s="121"/>
      <c r="AAI2501" s="121"/>
      <c r="AAJ2501" s="121"/>
      <c r="AAK2501" s="121"/>
      <c r="AAL2501" s="121"/>
      <c r="AAM2501" s="121"/>
      <c r="AAN2501" s="121"/>
      <c r="AAO2501" s="121"/>
      <c r="AAP2501" s="121"/>
      <c r="AAQ2501" s="121"/>
      <c r="AAR2501" s="121"/>
      <c r="AAS2501" s="121"/>
      <c r="AAT2501" s="121"/>
      <c r="AAU2501" s="121"/>
      <c r="AAV2501" s="121"/>
      <c r="AAW2501" s="121"/>
      <c r="AAX2501" s="121"/>
      <c r="AAY2501" s="121"/>
      <c r="AAZ2501" s="121"/>
      <c r="ABA2501" s="121"/>
      <c r="ABB2501" s="121"/>
      <c r="ABC2501" s="121"/>
      <c r="ABD2501" s="121"/>
      <c r="ABE2501" s="121"/>
      <c r="ABF2501" s="121"/>
      <c r="ABG2501" s="121"/>
      <c r="ABH2501" s="121"/>
      <c r="ABI2501" s="121"/>
      <c r="ABJ2501" s="121"/>
      <c r="ABK2501" s="121"/>
      <c r="ABL2501" s="121"/>
      <c r="ABM2501" s="121"/>
      <c r="ABN2501" s="121"/>
      <c r="ABO2501" s="121"/>
      <c r="ABP2501" s="121"/>
      <c r="ABQ2501" s="121"/>
      <c r="ABR2501" s="121"/>
      <c r="ABS2501" s="121"/>
      <c r="ABT2501" s="121"/>
      <c r="ABU2501" s="121"/>
      <c r="ABV2501" s="121"/>
      <c r="ABW2501" s="121"/>
      <c r="ABX2501" s="121"/>
      <c r="ABY2501" s="121"/>
      <c r="ABZ2501" s="121"/>
      <c r="ACA2501" s="121"/>
      <c r="ACB2501" s="121"/>
      <c r="ACC2501" s="121"/>
      <c r="ACD2501" s="121"/>
      <c r="ACE2501" s="121"/>
      <c r="ACF2501" s="121"/>
      <c r="ACG2501" s="121"/>
      <c r="ACH2501" s="121"/>
      <c r="ACI2501" s="121"/>
      <c r="ACJ2501" s="121"/>
      <c r="ACK2501" s="121"/>
      <c r="ACL2501" s="121"/>
      <c r="ACM2501" s="121"/>
      <c r="ACN2501" s="121"/>
      <c r="ACO2501" s="121"/>
      <c r="ACP2501" s="121"/>
      <c r="ACQ2501" s="121"/>
      <c r="ACR2501" s="121"/>
      <c r="ACS2501" s="121"/>
      <c r="ACT2501" s="121"/>
      <c r="ACU2501" s="121"/>
      <c r="ACV2501" s="121"/>
      <c r="ACW2501" s="121"/>
      <c r="ACX2501" s="121"/>
      <c r="ACY2501" s="121"/>
      <c r="ACZ2501" s="121"/>
      <c r="ADA2501" s="121"/>
      <c r="ADB2501" s="121"/>
      <c r="ADC2501" s="121"/>
      <c r="ADD2501" s="121"/>
      <c r="ADE2501" s="121"/>
      <c r="ADF2501" s="121"/>
      <c r="ADG2501" s="121"/>
      <c r="ADH2501" s="121"/>
      <c r="ADI2501" s="121"/>
      <c r="ADJ2501" s="121"/>
      <c r="ADK2501" s="121"/>
      <c r="ADL2501" s="121"/>
      <c r="ADM2501" s="121"/>
      <c r="ADN2501" s="121"/>
      <c r="ADO2501" s="121"/>
      <c r="ADP2501" s="121"/>
      <c r="ADQ2501" s="121"/>
      <c r="ADR2501" s="121"/>
      <c r="ADS2501" s="121"/>
      <c r="ADT2501" s="121"/>
      <c r="ADU2501" s="121"/>
      <c r="ADV2501" s="121"/>
      <c r="ADW2501" s="121"/>
      <c r="ADX2501" s="121"/>
      <c r="ADY2501" s="121"/>
      <c r="ADZ2501" s="121"/>
      <c r="AEA2501" s="121"/>
      <c r="AEB2501" s="121"/>
      <c r="AEC2501" s="121"/>
      <c r="AED2501" s="121"/>
      <c r="AEE2501" s="121"/>
      <c r="AEF2501" s="121"/>
      <c r="AEG2501" s="121"/>
      <c r="AEH2501" s="121"/>
      <c r="AEI2501" s="121"/>
      <c r="AEJ2501" s="121"/>
      <c r="AEK2501" s="121"/>
      <c r="AEL2501" s="121"/>
      <c r="AEM2501" s="121"/>
      <c r="AEN2501" s="121"/>
      <c r="AEO2501" s="121"/>
      <c r="AEP2501" s="121"/>
      <c r="AEQ2501" s="121"/>
      <c r="AER2501" s="121"/>
      <c r="AES2501" s="121"/>
      <c r="AET2501" s="121"/>
      <c r="AEU2501" s="121"/>
      <c r="AEV2501" s="121"/>
      <c r="AEW2501" s="121"/>
      <c r="AEX2501" s="121"/>
      <c r="AEY2501" s="121"/>
      <c r="AEZ2501" s="121"/>
      <c r="AFA2501" s="121"/>
      <c r="AFB2501" s="121"/>
      <c r="AFC2501" s="121"/>
      <c r="AFD2501" s="121"/>
      <c r="AFE2501" s="121"/>
      <c r="AFF2501" s="121"/>
      <c r="AFG2501" s="121"/>
      <c r="AFH2501" s="121"/>
      <c r="AFI2501" s="121"/>
      <c r="AFJ2501" s="121"/>
      <c r="AFK2501" s="121"/>
      <c r="AFL2501" s="121"/>
      <c r="AFM2501" s="121"/>
      <c r="AFN2501" s="121"/>
      <c r="AFO2501" s="121"/>
      <c r="AFP2501" s="121"/>
      <c r="AFQ2501" s="121"/>
      <c r="AFR2501" s="121"/>
      <c r="AFS2501" s="121"/>
      <c r="AFT2501" s="121"/>
      <c r="AFU2501" s="121"/>
      <c r="AFV2501" s="121"/>
      <c r="AFW2501" s="121"/>
      <c r="AFX2501" s="121"/>
      <c r="AFY2501" s="121"/>
      <c r="AFZ2501" s="121"/>
      <c r="AGA2501" s="121"/>
      <c r="AGB2501" s="121"/>
      <c r="AGC2501" s="121"/>
      <c r="AGD2501" s="121"/>
      <c r="AGE2501" s="121"/>
      <c r="AGF2501" s="121"/>
      <c r="AGG2501" s="121"/>
      <c r="AGH2501" s="121"/>
      <c r="AGI2501" s="121"/>
      <c r="AGJ2501" s="121"/>
      <c r="AGK2501" s="121"/>
      <c r="AGL2501" s="121"/>
      <c r="AGM2501" s="121"/>
      <c r="AGN2501" s="121"/>
      <c r="AGO2501" s="121"/>
      <c r="AGP2501" s="121"/>
      <c r="AGQ2501" s="121"/>
      <c r="AGR2501" s="121"/>
      <c r="AGS2501" s="121"/>
      <c r="AGT2501" s="121"/>
      <c r="AGU2501" s="121"/>
      <c r="AGV2501" s="121"/>
      <c r="AGW2501" s="121"/>
      <c r="AGX2501" s="121"/>
      <c r="AGY2501" s="121"/>
      <c r="AGZ2501" s="121"/>
      <c r="AHA2501" s="121"/>
      <c r="AHB2501" s="121"/>
      <c r="AHC2501" s="121"/>
      <c r="AHD2501" s="121"/>
      <c r="AHE2501" s="121"/>
      <c r="AHF2501" s="121"/>
      <c r="AHG2501" s="121"/>
      <c r="AHH2501" s="121"/>
      <c r="AHI2501" s="121"/>
      <c r="AHJ2501" s="121"/>
      <c r="AHK2501" s="121"/>
      <c r="AHL2501" s="121"/>
      <c r="AHM2501" s="121"/>
      <c r="AHN2501" s="121"/>
      <c r="AHO2501" s="121"/>
      <c r="AHP2501" s="121"/>
      <c r="AHQ2501" s="121"/>
      <c r="AHR2501" s="121"/>
      <c r="AHS2501" s="121"/>
      <c r="AHT2501" s="121"/>
      <c r="AHU2501" s="121"/>
      <c r="AHV2501" s="121"/>
      <c r="AHW2501" s="121"/>
      <c r="AHX2501" s="121"/>
      <c r="AHY2501" s="121"/>
      <c r="AHZ2501" s="121"/>
      <c r="AIA2501" s="121"/>
      <c r="AIB2501" s="121"/>
      <c r="AIC2501" s="121"/>
      <c r="AID2501" s="121"/>
      <c r="AIE2501" s="121"/>
      <c r="AIF2501" s="121"/>
      <c r="AIG2501" s="121"/>
      <c r="AIH2501" s="121"/>
      <c r="AII2501" s="121"/>
      <c r="AIJ2501" s="121"/>
      <c r="AIK2501" s="121"/>
      <c r="AIL2501" s="121"/>
      <c r="AIM2501" s="121"/>
      <c r="AIN2501" s="121"/>
      <c r="AIO2501" s="121"/>
      <c r="AIP2501" s="121"/>
      <c r="AIQ2501" s="121"/>
      <c r="AIR2501" s="121"/>
      <c r="AIS2501" s="121"/>
      <c r="AIT2501" s="121"/>
      <c r="AIU2501" s="121"/>
      <c r="AIV2501" s="121"/>
      <c r="AIW2501" s="121"/>
      <c r="AIX2501" s="121"/>
      <c r="AIY2501" s="121"/>
      <c r="AIZ2501" s="121"/>
      <c r="AJA2501" s="121"/>
      <c r="AJB2501" s="121"/>
      <c r="AJC2501" s="121"/>
      <c r="AJD2501" s="121"/>
      <c r="AJE2501" s="121"/>
      <c r="AJF2501" s="121"/>
      <c r="AJG2501" s="121"/>
      <c r="AJH2501" s="121"/>
      <c r="AJI2501" s="121"/>
      <c r="AJJ2501" s="121"/>
      <c r="AJK2501" s="121"/>
      <c r="AJL2501" s="121"/>
      <c r="AJM2501" s="121"/>
      <c r="AJN2501" s="121"/>
      <c r="AJO2501" s="121"/>
      <c r="AJP2501" s="121"/>
      <c r="AJQ2501" s="121"/>
      <c r="AJR2501" s="121"/>
      <c r="AJS2501" s="121"/>
      <c r="AJT2501" s="121"/>
      <c r="AJU2501" s="121"/>
      <c r="AJV2501" s="121"/>
      <c r="AJW2501" s="121"/>
      <c r="AJX2501" s="121"/>
      <c r="AJY2501" s="121"/>
      <c r="AJZ2501" s="121"/>
      <c r="AKA2501" s="121"/>
      <c r="AKB2501" s="121"/>
      <c r="AKC2501" s="121"/>
      <c r="AKD2501" s="121"/>
      <c r="AKE2501" s="121"/>
      <c r="AKF2501" s="121"/>
      <c r="AKG2501" s="121"/>
      <c r="AKH2501" s="121"/>
      <c r="AKI2501" s="121"/>
      <c r="AKJ2501" s="121"/>
      <c r="AKK2501" s="121"/>
      <c r="AKL2501" s="121"/>
      <c r="AKM2501" s="121"/>
      <c r="AKN2501" s="121"/>
      <c r="AKO2501" s="121"/>
      <c r="AKP2501" s="121"/>
      <c r="AKQ2501" s="121"/>
      <c r="AKR2501" s="121"/>
      <c r="AKS2501" s="121"/>
      <c r="AKT2501" s="121"/>
      <c r="AKU2501" s="121"/>
      <c r="AKV2501" s="121"/>
      <c r="AKW2501" s="121"/>
      <c r="AKX2501" s="121"/>
      <c r="AKY2501" s="121"/>
      <c r="AKZ2501" s="121"/>
      <c r="ALA2501" s="121"/>
      <c r="ALB2501" s="121"/>
      <c r="ALC2501" s="121"/>
      <c r="ALD2501" s="121"/>
      <c r="ALE2501" s="121"/>
      <c r="ALF2501" s="121"/>
      <c r="ALG2501" s="121"/>
      <c r="ALH2501" s="121"/>
      <c r="ALI2501" s="121"/>
      <c r="ALJ2501" s="121"/>
      <c r="ALK2501" s="121"/>
      <c r="ALL2501" s="121"/>
      <c r="ALM2501" s="121"/>
      <c r="ALN2501" s="121"/>
      <c r="ALO2501" s="121"/>
      <c r="ALP2501" s="121"/>
      <c r="ALQ2501" s="121"/>
      <c r="ALR2501" s="121"/>
      <c r="ALS2501" s="121"/>
      <c r="ALT2501" s="121"/>
      <c r="ALU2501" s="121"/>
      <c r="ALV2501" s="121"/>
      <c r="ALW2501" s="121"/>
      <c r="ALX2501" s="121"/>
      <c r="ALY2501" s="121"/>
      <c r="ALZ2501" s="121"/>
      <c r="AMA2501" s="121"/>
      <c r="AMB2501" s="121"/>
      <c r="AMC2501" s="121"/>
      <c r="AMD2501" s="121"/>
      <c r="AME2501" s="121"/>
      <c r="AMF2501" s="121"/>
      <c r="AMG2501" s="121"/>
      <c r="AMH2501" s="121"/>
      <c r="AMI2501" s="121"/>
      <c r="AMJ2501" s="121"/>
      <c r="AMK2501" s="121"/>
    </row>
    <row r="2502" spans="1:1025" s="108" customFormat="1">
      <c r="A2502" s="15">
        <v>2499</v>
      </c>
      <c r="B2502" s="16" t="s">
        <v>25</v>
      </c>
      <c r="C2502" s="274" t="s">
        <v>6089</v>
      </c>
      <c r="D2502" s="16" t="s">
        <v>6244</v>
      </c>
      <c r="E2502" s="16" t="s">
        <v>6257</v>
      </c>
      <c r="F2502" s="16" t="s">
        <v>938</v>
      </c>
      <c r="G2502" s="16" t="s">
        <v>948</v>
      </c>
      <c r="H2502" s="274" t="s">
        <v>6258</v>
      </c>
      <c r="I2502" s="16" t="s">
        <v>6259</v>
      </c>
      <c r="J2502" s="16" t="s">
        <v>2247</v>
      </c>
      <c r="K2502" s="16" t="s">
        <v>6248</v>
      </c>
      <c r="L2502" s="67" t="s">
        <v>6249</v>
      </c>
      <c r="M2502" s="63" t="s">
        <v>6260</v>
      </c>
      <c r="N2502" s="121"/>
      <c r="O2502" s="121"/>
      <c r="P2502" s="121"/>
      <c r="Q2502" s="121"/>
      <c r="R2502" s="121"/>
      <c r="S2502" s="121"/>
      <c r="T2502" s="121"/>
      <c r="U2502" s="121"/>
      <c r="V2502" s="121"/>
      <c r="W2502" s="121"/>
      <c r="X2502" s="121"/>
      <c r="Y2502" s="121"/>
      <c r="Z2502" s="121"/>
      <c r="AA2502" s="121"/>
      <c r="AB2502" s="121"/>
      <c r="AC2502" s="121"/>
      <c r="AD2502" s="121"/>
      <c r="AE2502" s="121"/>
      <c r="AF2502" s="121"/>
      <c r="AG2502" s="121"/>
      <c r="AH2502" s="121"/>
      <c r="AI2502" s="121"/>
      <c r="AJ2502" s="121"/>
      <c r="AK2502" s="121"/>
      <c r="AL2502" s="121"/>
      <c r="AM2502" s="121"/>
      <c r="AN2502" s="121"/>
      <c r="AO2502" s="121"/>
      <c r="AP2502" s="121"/>
      <c r="AQ2502" s="121"/>
      <c r="AR2502" s="121"/>
      <c r="AS2502" s="121"/>
      <c r="AT2502" s="121"/>
      <c r="AU2502" s="121"/>
      <c r="AV2502" s="121"/>
      <c r="AW2502" s="121"/>
      <c r="AX2502" s="121"/>
      <c r="AY2502" s="121"/>
      <c r="AZ2502" s="121"/>
      <c r="BA2502" s="121"/>
      <c r="BB2502" s="121"/>
      <c r="BC2502" s="121"/>
      <c r="BD2502" s="121"/>
      <c r="BE2502" s="121"/>
      <c r="BF2502" s="121"/>
      <c r="BG2502" s="121"/>
      <c r="BH2502" s="121"/>
      <c r="BI2502" s="121"/>
      <c r="BJ2502" s="121"/>
      <c r="BK2502" s="121"/>
      <c r="BL2502" s="121"/>
      <c r="BM2502" s="121"/>
      <c r="BN2502" s="121"/>
      <c r="BO2502" s="121"/>
      <c r="BP2502" s="121"/>
      <c r="BQ2502" s="121"/>
      <c r="BR2502" s="121"/>
      <c r="BS2502" s="121"/>
      <c r="BT2502" s="121"/>
      <c r="BU2502" s="121"/>
      <c r="BV2502" s="121"/>
      <c r="BW2502" s="121"/>
      <c r="BX2502" s="121"/>
      <c r="BY2502" s="121"/>
      <c r="BZ2502" s="121"/>
      <c r="CA2502" s="121"/>
      <c r="CB2502" s="121"/>
      <c r="CC2502" s="121"/>
      <c r="CD2502" s="121"/>
      <c r="CE2502" s="121"/>
      <c r="CF2502" s="121"/>
      <c r="CG2502" s="121"/>
      <c r="CH2502" s="121"/>
      <c r="CI2502" s="121"/>
      <c r="CJ2502" s="121"/>
      <c r="CK2502" s="121"/>
      <c r="CL2502" s="121"/>
      <c r="CM2502" s="121"/>
      <c r="CN2502" s="121"/>
      <c r="CO2502" s="121"/>
      <c r="CP2502" s="121"/>
      <c r="CQ2502" s="121"/>
      <c r="CR2502" s="121"/>
      <c r="CS2502" s="121"/>
      <c r="CT2502" s="121"/>
      <c r="CU2502" s="121"/>
      <c r="CV2502" s="121"/>
      <c r="CW2502" s="121"/>
      <c r="CX2502" s="121"/>
      <c r="CY2502" s="121"/>
      <c r="CZ2502" s="121"/>
      <c r="DA2502" s="121"/>
      <c r="DB2502" s="121"/>
      <c r="DC2502" s="121"/>
      <c r="DD2502" s="121"/>
      <c r="DE2502" s="121"/>
      <c r="DF2502" s="121"/>
      <c r="DG2502" s="121"/>
      <c r="DH2502" s="121"/>
      <c r="DI2502" s="121"/>
      <c r="DJ2502" s="121"/>
      <c r="DK2502" s="121"/>
      <c r="DL2502" s="121"/>
      <c r="DM2502" s="121"/>
      <c r="DN2502" s="121"/>
      <c r="DO2502" s="121"/>
      <c r="DP2502" s="121"/>
      <c r="DQ2502" s="121"/>
      <c r="DR2502" s="121"/>
      <c r="DS2502" s="121"/>
      <c r="DT2502" s="121"/>
      <c r="DU2502" s="121"/>
      <c r="DV2502" s="121"/>
      <c r="DW2502" s="121"/>
      <c r="DX2502" s="121"/>
      <c r="DY2502" s="121"/>
      <c r="DZ2502" s="121"/>
      <c r="EA2502" s="121"/>
      <c r="EB2502" s="121"/>
      <c r="EC2502" s="121"/>
      <c r="ED2502" s="121"/>
      <c r="EE2502" s="121"/>
      <c r="EF2502" s="121"/>
      <c r="EG2502" s="121"/>
      <c r="EH2502" s="121"/>
      <c r="EI2502" s="121"/>
      <c r="EJ2502" s="121"/>
      <c r="EK2502" s="121"/>
      <c r="EL2502" s="121"/>
      <c r="EM2502" s="121"/>
      <c r="EN2502" s="121"/>
      <c r="EO2502" s="121"/>
      <c r="EP2502" s="121"/>
      <c r="EQ2502" s="121"/>
      <c r="ER2502" s="121"/>
      <c r="ES2502" s="121"/>
      <c r="ET2502" s="121"/>
      <c r="EU2502" s="121"/>
      <c r="EV2502" s="121"/>
      <c r="EW2502" s="121"/>
      <c r="EX2502" s="121"/>
      <c r="EY2502" s="121"/>
      <c r="EZ2502" s="121"/>
      <c r="FA2502" s="121"/>
      <c r="FB2502" s="121"/>
      <c r="FC2502" s="121"/>
      <c r="FD2502" s="121"/>
      <c r="FE2502" s="121"/>
      <c r="FF2502" s="121"/>
      <c r="FG2502" s="121"/>
      <c r="FH2502" s="121"/>
      <c r="FI2502" s="121"/>
      <c r="FJ2502" s="121"/>
      <c r="FK2502" s="121"/>
      <c r="FL2502" s="121"/>
      <c r="FM2502" s="121"/>
      <c r="FN2502" s="121"/>
      <c r="FO2502" s="121"/>
      <c r="FP2502" s="121"/>
      <c r="FQ2502" s="121"/>
      <c r="FR2502" s="121"/>
      <c r="FS2502" s="121"/>
      <c r="FT2502" s="121"/>
      <c r="FU2502" s="121"/>
      <c r="FV2502" s="121"/>
      <c r="FW2502" s="121"/>
      <c r="FX2502" s="121"/>
      <c r="FY2502" s="121"/>
      <c r="FZ2502" s="121"/>
      <c r="GA2502" s="121"/>
      <c r="GB2502" s="121"/>
      <c r="GC2502" s="121"/>
      <c r="GD2502" s="121"/>
      <c r="GE2502" s="121"/>
      <c r="GF2502" s="121"/>
      <c r="GG2502" s="121"/>
      <c r="GH2502" s="121"/>
      <c r="GI2502" s="121"/>
      <c r="GJ2502" s="121"/>
      <c r="GK2502" s="121"/>
      <c r="GL2502" s="121"/>
      <c r="GM2502" s="121"/>
      <c r="GN2502" s="121"/>
      <c r="GO2502" s="121"/>
      <c r="GP2502" s="121"/>
      <c r="GQ2502" s="121"/>
      <c r="GR2502" s="121"/>
      <c r="GS2502" s="121"/>
      <c r="GT2502" s="121"/>
      <c r="GU2502" s="121"/>
      <c r="GV2502" s="121"/>
      <c r="GW2502" s="121"/>
      <c r="GX2502" s="121"/>
      <c r="GY2502" s="121"/>
      <c r="GZ2502" s="121"/>
      <c r="HA2502" s="121"/>
      <c r="HB2502" s="121"/>
      <c r="HC2502" s="121"/>
      <c r="HD2502" s="121"/>
      <c r="HE2502" s="121"/>
      <c r="HF2502" s="121"/>
      <c r="HG2502" s="121"/>
      <c r="HH2502" s="121"/>
      <c r="HI2502" s="121"/>
      <c r="HJ2502" s="121"/>
      <c r="HK2502" s="121"/>
      <c r="HL2502" s="121"/>
      <c r="HM2502" s="121"/>
      <c r="HN2502" s="121"/>
      <c r="HO2502" s="121"/>
      <c r="HP2502" s="121"/>
      <c r="HQ2502" s="121"/>
      <c r="HR2502" s="121"/>
      <c r="HS2502" s="121"/>
      <c r="HT2502" s="121"/>
      <c r="HU2502" s="121"/>
      <c r="HV2502" s="121"/>
      <c r="HW2502" s="121"/>
      <c r="HX2502" s="121"/>
      <c r="HY2502" s="121"/>
      <c r="HZ2502" s="121"/>
      <c r="IA2502" s="121"/>
      <c r="IB2502" s="121"/>
      <c r="IC2502" s="121"/>
      <c r="ID2502" s="121"/>
      <c r="IE2502" s="121"/>
      <c r="IF2502" s="121"/>
      <c r="IG2502" s="121"/>
      <c r="IH2502" s="121"/>
      <c r="II2502" s="121"/>
      <c r="IJ2502" s="121"/>
      <c r="IK2502" s="121"/>
      <c r="IL2502" s="121"/>
      <c r="IM2502" s="121"/>
      <c r="IN2502" s="121"/>
      <c r="IO2502" s="121"/>
      <c r="IP2502" s="121"/>
      <c r="IQ2502" s="121"/>
      <c r="IR2502" s="121"/>
      <c r="IS2502" s="121"/>
      <c r="IT2502" s="121"/>
      <c r="IU2502" s="121"/>
      <c r="IV2502" s="121"/>
      <c r="IW2502" s="121"/>
      <c r="IX2502" s="121"/>
      <c r="IY2502" s="121"/>
      <c r="IZ2502" s="121"/>
      <c r="JA2502" s="121"/>
      <c r="JB2502" s="121"/>
      <c r="JC2502" s="121"/>
      <c r="JD2502" s="121"/>
      <c r="JE2502" s="121"/>
      <c r="JF2502" s="121"/>
      <c r="JG2502" s="121"/>
      <c r="JH2502" s="121"/>
      <c r="JI2502" s="121"/>
      <c r="JJ2502" s="121"/>
      <c r="JK2502" s="121"/>
      <c r="JL2502" s="121"/>
      <c r="JM2502" s="121"/>
      <c r="JN2502" s="121"/>
      <c r="JO2502" s="121"/>
      <c r="JP2502" s="121"/>
      <c r="JQ2502" s="121"/>
      <c r="JR2502" s="121"/>
      <c r="JS2502" s="121"/>
      <c r="JT2502" s="121"/>
      <c r="JU2502" s="121"/>
      <c r="JV2502" s="121"/>
      <c r="JW2502" s="121"/>
      <c r="JX2502" s="121"/>
      <c r="JY2502" s="121"/>
      <c r="JZ2502" s="121"/>
      <c r="KA2502" s="121"/>
      <c r="KB2502" s="121"/>
      <c r="KC2502" s="121"/>
      <c r="KD2502" s="121"/>
      <c r="KE2502" s="121"/>
      <c r="KF2502" s="121"/>
      <c r="KG2502" s="121"/>
      <c r="KH2502" s="121"/>
      <c r="KI2502" s="121"/>
      <c r="KJ2502" s="121"/>
      <c r="KK2502" s="121"/>
      <c r="KL2502" s="121"/>
      <c r="KM2502" s="121"/>
      <c r="KN2502" s="121"/>
      <c r="KO2502" s="121"/>
      <c r="KP2502" s="121"/>
      <c r="KQ2502" s="121"/>
      <c r="KR2502" s="121"/>
      <c r="KS2502" s="121"/>
      <c r="KT2502" s="121"/>
      <c r="KU2502" s="121"/>
      <c r="KV2502" s="121"/>
      <c r="KW2502" s="121"/>
      <c r="KX2502" s="121"/>
      <c r="KY2502" s="121"/>
      <c r="KZ2502" s="121"/>
      <c r="LA2502" s="121"/>
      <c r="LB2502" s="121"/>
      <c r="LC2502" s="121"/>
      <c r="LD2502" s="121"/>
      <c r="LE2502" s="121"/>
      <c r="LF2502" s="121"/>
      <c r="LG2502" s="121"/>
      <c r="LH2502" s="121"/>
      <c r="LI2502" s="121"/>
      <c r="LJ2502" s="121"/>
      <c r="LK2502" s="121"/>
      <c r="LL2502" s="121"/>
      <c r="LM2502" s="121"/>
      <c r="LN2502" s="121"/>
      <c r="LO2502" s="121"/>
      <c r="LP2502" s="121"/>
      <c r="LQ2502" s="121"/>
      <c r="LR2502" s="121"/>
      <c r="LS2502" s="121"/>
      <c r="LT2502" s="121"/>
      <c r="LU2502" s="121"/>
      <c r="LV2502" s="121"/>
      <c r="LW2502" s="121"/>
      <c r="LX2502" s="121"/>
      <c r="LY2502" s="121"/>
      <c r="LZ2502" s="121"/>
      <c r="MA2502" s="121"/>
      <c r="MB2502" s="121"/>
      <c r="MC2502" s="121"/>
      <c r="MD2502" s="121"/>
      <c r="ME2502" s="121"/>
      <c r="MF2502" s="121"/>
      <c r="MG2502" s="121"/>
      <c r="MH2502" s="121"/>
      <c r="MI2502" s="121"/>
      <c r="MJ2502" s="121"/>
      <c r="MK2502" s="121"/>
      <c r="ML2502" s="121"/>
      <c r="MM2502" s="121"/>
      <c r="MN2502" s="121"/>
      <c r="MO2502" s="121"/>
      <c r="MP2502" s="121"/>
      <c r="MQ2502" s="121"/>
      <c r="MR2502" s="121"/>
      <c r="MS2502" s="121"/>
      <c r="MT2502" s="121"/>
      <c r="MU2502" s="121"/>
      <c r="MV2502" s="121"/>
      <c r="MW2502" s="121"/>
      <c r="MX2502" s="121"/>
      <c r="MY2502" s="121"/>
      <c r="MZ2502" s="121"/>
      <c r="NA2502" s="121"/>
      <c r="NB2502" s="121"/>
      <c r="NC2502" s="121"/>
      <c r="ND2502" s="121"/>
      <c r="NE2502" s="121"/>
      <c r="NF2502" s="121"/>
      <c r="NG2502" s="121"/>
      <c r="NH2502" s="121"/>
      <c r="NI2502" s="121"/>
      <c r="NJ2502" s="121"/>
      <c r="NK2502" s="121"/>
      <c r="NL2502" s="121"/>
      <c r="NM2502" s="121"/>
      <c r="NN2502" s="121"/>
      <c r="NO2502" s="121"/>
      <c r="NP2502" s="121"/>
      <c r="NQ2502" s="121"/>
      <c r="NR2502" s="121"/>
      <c r="NS2502" s="121"/>
      <c r="NT2502" s="121"/>
      <c r="NU2502" s="121"/>
      <c r="NV2502" s="121"/>
      <c r="NW2502" s="121"/>
      <c r="NX2502" s="121"/>
      <c r="NY2502" s="121"/>
      <c r="NZ2502" s="121"/>
      <c r="OA2502" s="121"/>
      <c r="OB2502" s="121"/>
      <c r="OC2502" s="121"/>
      <c r="OD2502" s="121"/>
      <c r="OE2502" s="121"/>
      <c r="OF2502" s="121"/>
      <c r="OG2502" s="121"/>
      <c r="OH2502" s="121"/>
      <c r="OI2502" s="121"/>
      <c r="OJ2502" s="121"/>
      <c r="OK2502" s="121"/>
      <c r="OL2502" s="121"/>
      <c r="OM2502" s="121"/>
      <c r="ON2502" s="121"/>
      <c r="OO2502" s="121"/>
      <c r="OP2502" s="121"/>
      <c r="OQ2502" s="121"/>
      <c r="OR2502" s="121"/>
      <c r="OS2502" s="121"/>
      <c r="OT2502" s="121"/>
      <c r="OU2502" s="121"/>
      <c r="OV2502" s="121"/>
      <c r="OW2502" s="121"/>
      <c r="OX2502" s="121"/>
      <c r="OY2502" s="121"/>
      <c r="OZ2502" s="121"/>
      <c r="PA2502" s="121"/>
      <c r="PB2502" s="121"/>
      <c r="PC2502" s="121"/>
      <c r="PD2502" s="121"/>
      <c r="PE2502" s="121"/>
      <c r="PF2502" s="121"/>
      <c r="PG2502" s="121"/>
      <c r="PH2502" s="121"/>
      <c r="PI2502" s="121"/>
      <c r="PJ2502" s="121"/>
      <c r="PK2502" s="121"/>
      <c r="PL2502" s="121"/>
      <c r="PM2502" s="121"/>
      <c r="PN2502" s="121"/>
      <c r="PO2502" s="121"/>
      <c r="PP2502" s="121"/>
      <c r="PQ2502" s="121"/>
      <c r="PR2502" s="121"/>
      <c r="PS2502" s="121"/>
      <c r="PT2502" s="121"/>
      <c r="PU2502" s="121"/>
      <c r="PV2502" s="121"/>
      <c r="PW2502" s="121"/>
      <c r="PX2502" s="121"/>
      <c r="PY2502" s="121"/>
      <c r="PZ2502" s="121"/>
      <c r="QA2502" s="121"/>
      <c r="QB2502" s="121"/>
      <c r="QC2502" s="121"/>
      <c r="QD2502" s="121"/>
      <c r="QE2502" s="121"/>
      <c r="QF2502" s="121"/>
      <c r="QG2502" s="121"/>
      <c r="QH2502" s="121"/>
      <c r="QI2502" s="121"/>
      <c r="QJ2502" s="121"/>
      <c r="QK2502" s="121"/>
      <c r="QL2502" s="121"/>
      <c r="QM2502" s="121"/>
      <c r="QN2502" s="121"/>
      <c r="QO2502" s="121"/>
      <c r="QP2502" s="121"/>
      <c r="QQ2502" s="121"/>
      <c r="QR2502" s="121"/>
      <c r="QS2502" s="121"/>
      <c r="QT2502" s="121"/>
      <c r="QU2502" s="121"/>
      <c r="QV2502" s="121"/>
      <c r="QW2502" s="121"/>
      <c r="QX2502" s="121"/>
      <c r="QY2502" s="121"/>
      <c r="QZ2502" s="121"/>
      <c r="RA2502" s="121"/>
      <c r="RB2502" s="121"/>
      <c r="RC2502" s="121"/>
      <c r="RD2502" s="121"/>
      <c r="RE2502" s="121"/>
      <c r="RF2502" s="121"/>
      <c r="RG2502" s="121"/>
      <c r="RH2502" s="121"/>
      <c r="RI2502" s="121"/>
      <c r="RJ2502" s="121"/>
      <c r="RK2502" s="121"/>
      <c r="RL2502" s="121"/>
      <c r="RM2502" s="121"/>
      <c r="RN2502" s="121"/>
      <c r="RO2502" s="121"/>
      <c r="RP2502" s="121"/>
      <c r="RQ2502" s="121"/>
      <c r="RR2502" s="121"/>
      <c r="RS2502" s="121"/>
      <c r="RT2502" s="121"/>
      <c r="RU2502" s="121"/>
      <c r="RV2502" s="121"/>
      <c r="RW2502" s="121"/>
      <c r="RX2502" s="121"/>
      <c r="RY2502" s="121"/>
      <c r="RZ2502" s="121"/>
      <c r="SA2502" s="121"/>
      <c r="SB2502" s="121"/>
      <c r="SC2502" s="121"/>
      <c r="SD2502" s="121"/>
      <c r="SE2502" s="121"/>
      <c r="SF2502" s="121"/>
      <c r="SG2502" s="121"/>
      <c r="SH2502" s="121"/>
      <c r="SI2502" s="121"/>
      <c r="SJ2502" s="121"/>
      <c r="SK2502" s="121"/>
      <c r="SL2502" s="121"/>
      <c r="SM2502" s="121"/>
      <c r="SN2502" s="121"/>
      <c r="SO2502" s="121"/>
      <c r="SP2502" s="121"/>
      <c r="SQ2502" s="121"/>
      <c r="SR2502" s="121"/>
      <c r="SS2502" s="121"/>
      <c r="ST2502" s="121"/>
      <c r="SU2502" s="121"/>
      <c r="SV2502" s="121"/>
      <c r="SW2502" s="121"/>
      <c r="SX2502" s="121"/>
      <c r="SY2502" s="121"/>
      <c r="SZ2502" s="121"/>
      <c r="TA2502" s="121"/>
      <c r="TB2502" s="121"/>
      <c r="TC2502" s="121"/>
      <c r="TD2502" s="121"/>
      <c r="TE2502" s="121"/>
      <c r="TF2502" s="121"/>
      <c r="TG2502" s="121"/>
      <c r="TH2502" s="121"/>
      <c r="TI2502" s="121"/>
      <c r="TJ2502" s="121"/>
      <c r="TK2502" s="121"/>
      <c r="TL2502" s="121"/>
      <c r="TM2502" s="121"/>
      <c r="TN2502" s="121"/>
      <c r="TO2502" s="121"/>
      <c r="TP2502" s="121"/>
      <c r="TQ2502" s="121"/>
      <c r="TR2502" s="121"/>
      <c r="TS2502" s="121"/>
      <c r="TT2502" s="121"/>
      <c r="TU2502" s="121"/>
      <c r="TV2502" s="121"/>
      <c r="TW2502" s="121"/>
      <c r="TX2502" s="121"/>
      <c r="TY2502" s="121"/>
      <c r="TZ2502" s="121"/>
      <c r="UA2502" s="121"/>
      <c r="UB2502" s="121"/>
      <c r="UC2502" s="121"/>
      <c r="UD2502" s="121"/>
      <c r="UE2502" s="121"/>
      <c r="UF2502" s="121"/>
      <c r="UG2502" s="121"/>
      <c r="UH2502" s="121"/>
      <c r="UI2502" s="121"/>
      <c r="UJ2502" s="121"/>
      <c r="UK2502" s="121"/>
      <c r="UL2502" s="121"/>
      <c r="UM2502" s="121"/>
      <c r="UN2502" s="121"/>
      <c r="UO2502" s="121"/>
      <c r="UP2502" s="121"/>
      <c r="UQ2502" s="121"/>
      <c r="UR2502" s="121"/>
      <c r="US2502" s="121"/>
      <c r="UT2502" s="121"/>
      <c r="UU2502" s="121"/>
      <c r="UV2502" s="121"/>
      <c r="UW2502" s="121"/>
      <c r="UX2502" s="121"/>
      <c r="UY2502" s="121"/>
      <c r="UZ2502" s="121"/>
      <c r="VA2502" s="121"/>
      <c r="VB2502" s="121"/>
      <c r="VC2502" s="121"/>
      <c r="VD2502" s="121"/>
      <c r="VE2502" s="121"/>
      <c r="VF2502" s="121"/>
      <c r="VG2502" s="121"/>
      <c r="VH2502" s="121"/>
      <c r="VI2502" s="121"/>
      <c r="VJ2502" s="121"/>
      <c r="VK2502" s="121"/>
      <c r="VL2502" s="121"/>
      <c r="VM2502" s="121"/>
      <c r="VN2502" s="121"/>
      <c r="VO2502" s="121"/>
      <c r="VP2502" s="121"/>
      <c r="VQ2502" s="121"/>
      <c r="VR2502" s="121"/>
      <c r="VS2502" s="121"/>
      <c r="VT2502" s="121"/>
      <c r="VU2502" s="121"/>
      <c r="VV2502" s="121"/>
      <c r="VW2502" s="121"/>
      <c r="VX2502" s="121"/>
      <c r="VY2502" s="121"/>
      <c r="VZ2502" s="121"/>
      <c r="WA2502" s="121"/>
      <c r="WB2502" s="121"/>
      <c r="WC2502" s="121"/>
      <c r="WD2502" s="121"/>
      <c r="WE2502" s="121"/>
      <c r="WF2502" s="121"/>
      <c r="WG2502" s="121"/>
      <c r="WH2502" s="121"/>
      <c r="WI2502" s="121"/>
      <c r="WJ2502" s="121"/>
      <c r="WK2502" s="121"/>
      <c r="WL2502" s="121"/>
      <c r="WM2502" s="121"/>
      <c r="WN2502" s="121"/>
      <c r="WO2502" s="121"/>
      <c r="WP2502" s="121"/>
      <c r="WQ2502" s="121"/>
      <c r="WR2502" s="121"/>
      <c r="WS2502" s="121"/>
      <c r="WT2502" s="121"/>
      <c r="WU2502" s="121"/>
      <c r="WV2502" s="121"/>
      <c r="WW2502" s="121"/>
      <c r="WX2502" s="121"/>
      <c r="WY2502" s="121"/>
      <c r="WZ2502" s="121"/>
      <c r="XA2502" s="121"/>
      <c r="XB2502" s="121"/>
      <c r="XC2502" s="121"/>
      <c r="XD2502" s="121"/>
      <c r="XE2502" s="121"/>
      <c r="XF2502" s="121"/>
      <c r="XG2502" s="121"/>
      <c r="XH2502" s="121"/>
      <c r="XI2502" s="121"/>
      <c r="XJ2502" s="121"/>
      <c r="XK2502" s="121"/>
      <c r="XL2502" s="121"/>
      <c r="XM2502" s="121"/>
      <c r="XN2502" s="121"/>
      <c r="XO2502" s="121"/>
      <c r="XP2502" s="121"/>
      <c r="XQ2502" s="121"/>
      <c r="XR2502" s="121"/>
      <c r="XS2502" s="121"/>
      <c r="XT2502" s="121"/>
      <c r="XU2502" s="121"/>
      <c r="XV2502" s="121"/>
      <c r="XW2502" s="121"/>
      <c r="XX2502" s="121"/>
      <c r="XY2502" s="121"/>
      <c r="XZ2502" s="121"/>
      <c r="YA2502" s="121"/>
      <c r="YB2502" s="121"/>
      <c r="YC2502" s="121"/>
      <c r="YD2502" s="121"/>
      <c r="YE2502" s="121"/>
      <c r="YF2502" s="121"/>
      <c r="YG2502" s="121"/>
      <c r="YH2502" s="121"/>
      <c r="YI2502" s="121"/>
      <c r="YJ2502" s="121"/>
      <c r="YK2502" s="121"/>
      <c r="YL2502" s="121"/>
      <c r="YM2502" s="121"/>
      <c r="YN2502" s="121"/>
      <c r="YO2502" s="121"/>
      <c r="YP2502" s="121"/>
      <c r="YQ2502" s="121"/>
      <c r="YR2502" s="121"/>
      <c r="YS2502" s="121"/>
      <c r="YT2502" s="121"/>
      <c r="YU2502" s="121"/>
      <c r="YV2502" s="121"/>
      <c r="YW2502" s="121"/>
      <c r="YX2502" s="121"/>
      <c r="YY2502" s="121"/>
      <c r="YZ2502" s="121"/>
      <c r="ZA2502" s="121"/>
      <c r="ZB2502" s="121"/>
      <c r="ZC2502" s="121"/>
      <c r="ZD2502" s="121"/>
      <c r="ZE2502" s="121"/>
      <c r="ZF2502" s="121"/>
      <c r="ZG2502" s="121"/>
      <c r="ZH2502" s="121"/>
      <c r="ZI2502" s="121"/>
      <c r="ZJ2502" s="121"/>
      <c r="ZK2502" s="121"/>
      <c r="ZL2502" s="121"/>
      <c r="ZM2502" s="121"/>
      <c r="ZN2502" s="121"/>
      <c r="ZO2502" s="121"/>
      <c r="ZP2502" s="121"/>
      <c r="ZQ2502" s="121"/>
      <c r="ZR2502" s="121"/>
      <c r="ZS2502" s="121"/>
      <c r="ZT2502" s="121"/>
      <c r="ZU2502" s="121"/>
      <c r="ZV2502" s="121"/>
      <c r="ZW2502" s="121"/>
      <c r="ZX2502" s="121"/>
      <c r="ZY2502" s="121"/>
      <c r="ZZ2502" s="121"/>
      <c r="AAA2502" s="121"/>
      <c r="AAB2502" s="121"/>
      <c r="AAC2502" s="121"/>
      <c r="AAD2502" s="121"/>
      <c r="AAE2502" s="121"/>
      <c r="AAF2502" s="121"/>
      <c r="AAG2502" s="121"/>
      <c r="AAH2502" s="121"/>
      <c r="AAI2502" s="121"/>
      <c r="AAJ2502" s="121"/>
      <c r="AAK2502" s="121"/>
      <c r="AAL2502" s="121"/>
      <c r="AAM2502" s="121"/>
      <c r="AAN2502" s="121"/>
      <c r="AAO2502" s="121"/>
      <c r="AAP2502" s="121"/>
      <c r="AAQ2502" s="121"/>
      <c r="AAR2502" s="121"/>
      <c r="AAS2502" s="121"/>
      <c r="AAT2502" s="121"/>
      <c r="AAU2502" s="121"/>
      <c r="AAV2502" s="121"/>
      <c r="AAW2502" s="121"/>
      <c r="AAX2502" s="121"/>
      <c r="AAY2502" s="121"/>
      <c r="AAZ2502" s="121"/>
      <c r="ABA2502" s="121"/>
      <c r="ABB2502" s="121"/>
      <c r="ABC2502" s="121"/>
      <c r="ABD2502" s="121"/>
      <c r="ABE2502" s="121"/>
      <c r="ABF2502" s="121"/>
      <c r="ABG2502" s="121"/>
      <c r="ABH2502" s="121"/>
      <c r="ABI2502" s="121"/>
      <c r="ABJ2502" s="121"/>
      <c r="ABK2502" s="121"/>
      <c r="ABL2502" s="121"/>
      <c r="ABM2502" s="121"/>
      <c r="ABN2502" s="121"/>
      <c r="ABO2502" s="121"/>
      <c r="ABP2502" s="121"/>
      <c r="ABQ2502" s="121"/>
      <c r="ABR2502" s="121"/>
      <c r="ABS2502" s="121"/>
      <c r="ABT2502" s="121"/>
      <c r="ABU2502" s="121"/>
      <c r="ABV2502" s="121"/>
      <c r="ABW2502" s="121"/>
      <c r="ABX2502" s="121"/>
      <c r="ABY2502" s="121"/>
      <c r="ABZ2502" s="121"/>
      <c r="ACA2502" s="121"/>
      <c r="ACB2502" s="121"/>
      <c r="ACC2502" s="121"/>
      <c r="ACD2502" s="121"/>
      <c r="ACE2502" s="121"/>
      <c r="ACF2502" s="121"/>
      <c r="ACG2502" s="121"/>
      <c r="ACH2502" s="121"/>
      <c r="ACI2502" s="121"/>
      <c r="ACJ2502" s="121"/>
      <c r="ACK2502" s="121"/>
      <c r="ACL2502" s="121"/>
      <c r="ACM2502" s="121"/>
      <c r="ACN2502" s="121"/>
      <c r="ACO2502" s="121"/>
      <c r="ACP2502" s="121"/>
      <c r="ACQ2502" s="121"/>
      <c r="ACR2502" s="121"/>
      <c r="ACS2502" s="121"/>
      <c r="ACT2502" s="121"/>
      <c r="ACU2502" s="121"/>
      <c r="ACV2502" s="121"/>
      <c r="ACW2502" s="121"/>
      <c r="ACX2502" s="121"/>
      <c r="ACY2502" s="121"/>
      <c r="ACZ2502" s="121"/>
      <c r="ADA2502" s="121"/>
      <c r="ADB2502" s="121"/>
      <c r="ADC2502" s="121"/>
      <c r="ADD2502" s="121"/>
      <c r="ADE2502" s="121"/>
      <c r="ADF2502" s="121"/>
      <c r="ADG2502" s="121"/>
      <c r="ADH2502" s="121"/>
      <c r="ADI2502" s="121"/>
      <c r="ADJ2502" s="121"/>
      <c r="ADK2502" s="121"/>
      <c r="ADL2502" s="121"/>
      <c r="ADM2502" s="121"/>
      <c r="ADN2502" s="121"/>
      <c r="ADO2502" s="121"/>
      <c r="ADP2502" s="121"/>
      <c r="ADQ2502" s="121"/>
      <c r="ADR2502" s="121"/>
      <c r="ADS2502" s="121"/>
      <c r="ADT2502" s="121"/>
      <c r="ADU2502" s="121"/>
      <c r="ADV2502" s="121"/>
      <c r="ADW2502" s="121"/>
      <c r="ADX2502" s="121"/>
      <c r="ADY2502" s="121"/>
      <c r="ADZ2502" s="121"/>
      <c r="AEA2502" s="121"/>
      <c r="AEB2502" s="121"/>
      <c r="AEC2502" s="121"/>
      <c r="AED2502" s="121"/>
      <c r="AEE2502" s="121"/>
      <c r="AEF2502" s="121"/>
      <c r="AEG2502" s="121"/>
      <c r="AEH2502" s="121"/>
      <c r="AEI2502" s="121"/>
      <c r="AEJ2502" s="121"/>
      <c r="AEK2502" s="121"/>
      <c r="AEL2502" s="121"/>
      <c r="AEM2502" s="121"/>
      <c r="AEN2502" s="121"/>
      <c r="AEO2502" s="121"/>
      <c r="AEP2502" s="121"/>
      <c r="AEQ2502" s="121"/>
      <c r="AER2502" s="121"/>
      <c r="AES2502" s="121"/>
      <c r="AET2502" s="121"/>
      <c r="AEU2502" s="121"/>
      <c r="AEV2502" s="121"/>
      <c r="AEW2502" s="121"/>
      <c r="AEX2502" s="121"/>
      <c r="AEY2502" s="121"/>
      <c r="AEZ2502" s="121"/>
      <c r="AFA2502" s="121"/>
      <c r="AFB2502" s="121"/>
      <c r="AFC2502" s="121"/>
      <c r="AFD2502" s="121"/>
      <c r="AFE2502" s="121"/>
      <c r="AFF2502" s="121"/>
      <c r="AFG2502" s="121"/>
      <c r="AFH2502" s="121"/>
      <c r="AFI2502" s="121"/>
      <c r="AFJ2502" s="121"/>
      <c r="AFK2502" s="121"/>
      <c r="AFL2502" s="121"/>
      <c r="AFM2502" s="121"/>
      <c r="AFN2502" s="121"/>
      <c r="AFO2502" s="121"/>
      <c r="AFP2502" s="121"/>
      <c r="AFQ2502" s="121"/>
      <c r="AFR2502" s="121"/>
      <c r="AFS2502" s="121"/>
      <c r="AFT2502" s="121"/>
      <c r="AFU2502" s="121"/>
      <c r="AFV2502" s="121"/>
      <c r="AFW2502" s="121"/>
      <c r="AFX2502" s="121"/>
      <c r="AFY2502" s="121"/>
      <c r="AFZ2502" s="121"/>
      <c r="AGA2502" s="121"/>
      <c r="AGB2502" s="121"/>
      <c r="AGC2502" s="121"/>
      <c r="AGD2502" s="121"/>
      <c r="AGE2502" s="121"/>
      <c r="AGF2502" s="121"/>
      <c r="AGG2502" s="121"/>
      <c r="AGH2502" s="121"/>
      <c r="AGI2502" s="121"/>
      <c r="AGJ2502" s="121"/>
      <c r="AGK2502" s="121"/>
      <c r="AGL2502" s="121"/>
      <c r="AGM2502" s="121"/>
      <c r="AGN2502" s="121"/>
      <c r="AGO2502" s="121"/>
      <c r="AGP2502" s="121"/>
      <c r="AGQ2502" s="121"/>
      <c r="AGR2502" s="121"/>
      <c r="AGS2502" s="121"/>
      <c r="AGT2502" s="121"/>
      <c r="AGU2502" s="121"/>
      <c r="AGV2502" s="121"/>
      <c r="AGW2502" s="121"/>
      <c r="AGX2502" s="121"/>
      <c r="AGY2502" s="121"/>
      <c r="AGZ2502" s="121"/>
      <c r="AHA2502" s="121"/>
      <c r="AHB2502" s="121"/>
      <c r="AHC2502" s="121"/>
      <c r="AHD2502" s="121"/>
      <c r="AHE2502" s="121"/>
      <c r="AHF2502" s="121"/>
      <c r="AHG2502" s="121"/>
      <c r="AHH2502" s="121"/>
      <c r="AHI2502" s="121"/>
      <c r="AHJ2502" s="121"/>
      <c r="AHK2502" s="121"/>
      <c r="AHL2502" s="121"/>
      <c r="AHM2502" s="121"/>
      <c r="AHN2502" s="121"/>
      <c r="AHO2502" s="121"/>
      <c r="AHP2502" s="121"/>
      <c r="AHQ2502" s="121"/>
      <c r="AHR2502" s="121"/>
      <c r="AHS2502" s="121"/>
      <c r="AHT2502" s="121"/>
      <c r="AHU2502" s="121"/>
      <c r="AHV2502" s="121"/>
      <c r="AHW2502" s="121"/>
      <c r="AHX2502" s="121"/>
      <c r="AHY2502" s="121"/>
      <c r="AHZ2502" s="121"/>
      <c r="AIA2502" s="121"/>
      <c r="AIB2502" s="121"/>
      <c r="AIC2502" s="121"/>
      <c r="AID2502" s="121"/>
      <c r="AIE2502" s="121"/>
      <c r="AIF2502" s="121"/>
      <c r="AIG2502" s="121"/>
      <c r="AIH2502" s="121"/>
      <c r="AII2502" s="121"/>
      <c r="AIJ2502" s="121"/>
      <c r="AIK2502" s="121"/>
      <c r="AIL2502" s="121"/>
      <c r="AIM2502" s="121"/>
      <c r="AIN2502" s="121"/>
      <c r="AIO2502" s="121"/>
      <c r="AIP2502" s="121"/>
      <c r="AIQ2502" s="121"/>
      <c r="AIR2502" s="121"/>
      <c r="AIS2502" s="121"/>
      <c r="AIT2502" s="121"/>
      <c r="AIU2502" s="121"/>
      <c r="AIV2502" s="121"/>
      <c r="AIW2502" s="121"/>
      <c r="AIX2502" s="121"/>
      <c r="AIY2502" s="121"/>
      <c r="AIZ2502" s="121"/>
      <c r="AJA2502" s="121"/>
      <c r="AJB2502" s="121"/>
      <c r="AJC2502" s="121"/>
      <c r="AJD2502" s="121"/>
      <c r="AJE2502" s="121"/>
      <c r="AJF2502" s="121"/>
      <c r="AJG2502" s="121"/>
      <c r="AJH2502" s="121"/>
      <c r="AJI2502" s="121"/>
      <c r="AJJ2502" s="121"/>
      <c r="AJK2502" s="121"/>
      <c r="AJL2502" s="121"/>
      <c r="AJM2502" s="121"/>
      <c r="AJN2502" s="121"/>
      <c r="AJO2502" s="121"/>
      <c r="AJP2502" s="121"/>
      <c r="AJQ2502" s="121"/>
      <c r="AJR2502" s="121"/>
      <c r="AJS2502" s="121"/>
      <c r="AJT2502" s="121"/>
      <c r="AJU2502" s="121"/>
      <c r="AJV2502" s="121"/>
      <c r="AJW2502" s="121"/>
      <c r="AJX2502" s="121"/>
      <c r="AJY2502" s="121"/>
      <c r="AJZ2502" s="121"/>
      <c r="AKA2502" s="121"/>
      <c r="AKB2502" s="121"/>
      <c r="AKC2502" s="121"/>
      <c r="AKD2502" s="121"/>
      <c r="AKE2502" s="121"/>
      <c r="AKF2502" s="121"/>
      <c r="AKG2502" s="121"/>
      <c r="AKH2502" s="121"/>
      <c r="AKI2502" s="121"/>
      <c r="AKJ2502" s="121"/>
      <c r="AKK2502" s="121"/>
      <c r="AKL2502" s="121"/>
      <c r="AKM2502" s="121"/>
      <c r="AKN2502" s="121"/>
      <c r="AKO2502" s="121"/>
      <c r="AKP2502" s="121"/>
      <c r="AKQ2502" s="121"/>
      <c r="AKR2502" s="121"/>
      <c r="AKS2502" s="121"/>
      <c r="AKT2502" s="121"/>
      <c r="AKU2502" s="121"/>
      <c r="AKV2502" s="121"/>
      <c r="AKW2502" s="121"/>
      <c r="AKX2502" s="121"/>
      <c r="AKY2502" s="121"/>
      <c r="AKZ2502" s="121"/>
      <c r="ALA2502" s="121"/>
      <c r="ALB2502" s="121"/>
      <c r="ALC2502" s="121"/>
      <c r="ALD2502" s="121"/>
      <c r="ALE2502" s="121"/>
      <c r="ALF2502" s="121"/>
      <c r="ALG2502" s="121"/>
      <c r="ALH2502" s="121"/>
      <c r="ALI2502" s="121"/>
      <c r="ALJ2502" s="121"/>
      <c r="ALK2502" s="121"/>
      <c r="ALL2502" s="121"/>
      <c r="ALM2502" s="121"/>
      <c r="ALN2502" s="121"/>
      <c r="ALO2502" s="121"/>
      <c r="ALP2502" s="121"/>
      <c r="ALQ2502" s="121"/>
      <c r="ALR2502" s="121"/>
      <c r="ALS2502" s="121"/>
      <c r="ALT2502" s="121"/>
      <c r="ALU2502" s="121"/>
      <c r="ALV2502" s="121"/>
      <c r="ALW2502" s="121"/>
      <c r="ALX2502" s="121"/>
      <c r="ALY2502" s="121"/>
      <c r="ALZ2502" s="121"/>
      <c r="AMA2502" s="121"/>
      <c r="AMB2502" s="121"/>
      <c r="AMC2502" s="121"/>
      <c r="AMD2502" s="121"/>
      <c r="AME2502" s="121"/>
      <c r="AMF2502" s="121"/>
      <c r="AMG2502" s="121"/>
      <c r="AMH2502" s="121"/>
      <c r="AMI2502" s="121"/>
      <c r="AMJ2502" s="121"/>
      <c r="AMK2502" s="121"/>
    </row>
    <row r="2503" spans="1:1025" s="108" customFormat="1" ht="43.2">
      <c r="A2503" s="15">
        <v>2500</v>
      </c>
      <c r="B2503" s="16" t="s">
        <v>40</v>
      </c>
      <c r="C2503" s="274" t="s">
        <v>6089</v>
      </c>
      <c r="D2503" s="16" t="s">
        <v>6261</v>
      </c>
      <c r="E2503" s="16" t="s">
        <v>6262</v>
      </c>
      <c r="F2503" s="16" t="s">
        <v>938</v>
      </c>
      <c r="G2503" s="16" t="s">
        <v>1031</v>
      </c>
      <c r="H2503" s="16" t="s">
        <v>1380</v>
      </c>
      <c r="I2503" s="16" t="s">
        <v>6263</v>
      </c>
      <c r="J2503" s="16" t="s">
        <v>6264</v>
      </c>
      <c r="K2503" s="16" t="s">
        <v>6265</v>
      </c>
      <c r="L2503" s="16" t="s">
        <v>6266</v>
      </c>
      <c r="M2503" s="63" t="s">
        <v>6267</v>
      </c>
      <c r="N2503" s="121"/>
      <c r="O2503" s="121"/>
      <c r="P2503" s="121"/>
      <c r="Q2503" s="121"/>
      <c r="R2503" s="121"/>
      <c r="S2503" s="121"/>
      <c r="T2503" s="121"/>
      <c r="U2503" s="121"/>
      <c r="V2503" s="121"/>
      <c r="W2503" s="121"/>
      <c r="X2503" s="121"/>
      <c r="Y2503" s="121"/>
      <c r="Z2503" s="121"/>
      <c r="AA2503" s="121"/>
      <c r="AB2503" s="121"/>
      <c r="AC2503" s="121"/>
      <c r="AD2503" s="121"/>
      <c r="AE2503" s="121"/>
      <c r="AF2503" s="121"/>
      <c r="AG2503" s="121"/>
      <c r="AH2503" s="121"/>
      <c r="AI2503" s="121"/>
      <c r="AJ2503" s="121"/>
      <c r="AK2503" s="121"/>
      <c r="AL2503" s="121"/>
      <c r="AM2503" s="121"/>
      <c r="AN2503" s="121"/>
      <c r="AO2503" s="121"/>
      <c r="AP2503" s="121"/>
      <c r="AQ2503" s="121"/>
      <c r="AR2503" s="121"/>
      <c r="AS2503" s="121"/>
      <c r="AT2503" s="121"/>
      <c r="AU2503" s="121"/>
      <c r="AV2503" s="121"/>
      <c r="AW2503" s="121"/>
      <c r="AX2503" s="121"/>
      <c r="AY2503" s="121"/>
      <c r="AZ2503" s="121"/>
      <c r="BA2503" s="121"/>
      <c r="BB2503" s="121"/>
      <c r="BC2503" s="121"/>
      <c r="BD2503" s="121"/>
      <c r="BE2503" s="121"/>
      <c r="BF2503" s="121"/>
      <c r="BG2503" s="121"/>
      <c r="BH2503" s="121"/>
      <c r="BI2503" s="121"/>
      <c r="BJ2503" s="121"/>
      <c r="BK2503" s="121"/>
      <c r="BL2503" s="121"/>
      <c r="BM2503" s="121"/>
      <c r="BN2503" s="121"/>
      <c r="BO2503" s="121"/>
      <c r="BP2503" s="121"/>
      <c r="BQ2503" s="121"/>
      <c r="BR2503" s="121"/>
      <c r="BS2503" s="121"/>
      <c r="BT2503" s="121"/>
      <c r="BU2503" s="121"/>
      <c r="BV2503" s="121"/>
      <c r="BW2503" s="121"/>
      <c r="BX2503" s="121"/>
      <c r="BY2503" s="121"/>
      <c r="BZ2503" s="121"/>
      <c r="CA2503" s="121"/>
      <c r="CB2503" s="121"/>
      <c r="CC2503" s="121"/>
      <c r="CD2503" s="121"/>
      <c r="CE2503" s="121"/>
      <c r="CF2503" s="121"/>
      <c r="CG2503" s="121"/>
      <c r="CH2503" s="121"/>
      <c r="CI2503" s="121"/>
      <c r="CJ2503" s="121"/>
      <c r="CK2503" s="121"/>
      <c r="CL2503" s="121"/>
      <c r="CM2503" s="121"/>
      <c r="CN2503" s="121"/>
      <c r="CO2503" s="121"/>
      <c r="CP2503" s="121"/>
      <c r="CQ2503" s="121"/>
      <c r="CR2503" s="121"/>
      <c r="CS2503" s="121"/>
      <c r="CT2503" s="121"/>
      <c r="CU2503" s="121"/>
      <c r="CV2503" s="121"/>
      <c r="CW2503" s="121"/>
      <c r="CX2503" s="121"/>
      <c r="CY2503" s="121"/>
      <c r="CZ2503" s="121"/>
      <c r="DA2503" s="121"/>
      <c r="DB2503" s="121"/>
      <c r="DC2503" s="121"/>
      <c r="DD2503" s="121"/>
      <c r="DE2503" s="121"/>
      <c r="DF2503" s="121"/>
      <c r="DG2503" s="121"/>
      <c r="DH2503" s="121"/>
      <c r="DI2503" s="121"/>
      <c r="DJ2503" s="121"/>
      <c r="DK2503" s="121"/>
      <c r="DL2503" s="121"/>
      <c r="DM2503" s="121"/>
      <c r="DN2503" s="121"/>
      <c r="DO2503" s="121"/>
      <c r="DP2503" s="121"/>
      <c r="DQ2503" s="121"/>
      <c r="DR2503" s="121"/>
      <c r="DS2503" s="121"/>
      <c r="DT2503" s="121"/>
      <c r="DU2503" s="121"/>
      <c r="DV2503" s="121"/>
      <c r="DW2503" s="121"/>
      <c r="DX2503" s="121"/>
      <c r="DY2503" s="121"/>
      <c r="DZ2503" s="121"/>
      <c r="EA2503" s="121"/>
      <c r="EB2503" s="121"/>
      <c r="EC2503" s="121"/>
      <c r="ED2503" s="121"/>
      <c r="EE2503" s="121"/>
      <c r="EF2503" s="121"/>
      <c r="EG2503" s="121"/>
      <c r="EH2503" s="121"/>
      <c r="EI2503" s="121"/>
      <c r="EJ2503" s="121"/>
      <c r="EK2503" s="121"/>
      <c r="EL2503" s="121"/>
      <c r="EM2503" s="121"/>
      <c r="EN2503" s="121"/>
      <c r="EO2503" s="121"/>
      <c r="EP2503" s="121"/>
      <c r="EQ2503" s="121"/>
      <c r="ER2503" s="121"/>
      <c r="ES2503" s="121"/>
      <c r="ET2503" s="121"/>
      <c r="EU2503" s="121"/>
      <c r="EV2503" s="121"/>
      <c r="EW2503" s="121"/>
      <c r="EX2503" s="121"/>
      <c r="EY2503" s="121"/>
      <c r="EZ2503" s="121"/>
      <c r="FA2503" s="121"/>
      <c r="FB2503" s="121"/>
      <c r="FC2503" s="121"/>
      <c r="FD2503" s="121"/>
      <c r="FE2503" s="121"/>
      <c r="FF2503" s="121"/>
      <c r="FG2503" s="121"/>
      <c r="FH2503" s="121"/>
      <c r="FI2503" s="121"/>
      <c r="FJ2503" s="121"/>
      <c r="FK2503" s="121"/>
      <c r="FL2503" s="121"/>
      <c r="FM2503" s="121"/>
      <c r="FN2503" s="121"/>
      <c r="FO2503" s="121"/>
      <c r="FP2503" s="121"/>
      <c r="FQ2503" s="121"/>
      <c r="FR2503" s="121"/>
      <c r="FS2503" s="121"/>
      <c r="FT2503" s="121"/>
      <c r="FU2503" s="121"/>
      <c r="FV2503" s="121"/>
      <c r="FW2503" s="121"/>
      <c r="FX2503" s="121"/>
      <c r="FY2503" s="121"/>
      <c r="FZ2503" s="121"/>
      <c r="GA2503" s="121"/>
      <c r="GB2503" s="121"/>
      <c r="GC2503" s="121"/>
      <c r="GD2503" s="121"/>
      <c r="GE2503" s="121"/>
      <c r="GF2503" s="121"/>
      <c r="GG2503" s="121"/>
      <c r="GH2503" s="121"/>
      <c r="GI2503" s="121"/>
      <c r="GJ2503" s="121"/>
      <c r="GK2503" s="121"/>
      <c r="GL2503" s="121"/>
      <c r="GM2503" s="121"/>
      <c r="GN2503" s="121"/>
      <c r="GO2503" s="121"/>
      <c r="GP2503" s="121"/>
      <c r="GQ2503" s="121"/>
      <c r="GR2503" s="121"/>
      <c r="GS2503" s="121"/>
      <c r="GT2503" s="121"/>
      <c r="GU2503" s="121"/>
      <c r="GV2503" s="121"/>
      <c r="GW2503" s="121"/>
      <c r="GX2503" s="121"/>
      <c r="GY2503" s="121"/>
      <c r="GZ2503" s="121"/>
      <c r="HA2503" s="121"/>
      <c r="HB2503" s="121"/>
      <c r="HC2503" s="121"/>
      <c r="HD2503" s="121"/>
      <c r="HE2503" s="121"/>
      <c r="HF2503" s="121"/>
      <c r="HG2503" s="121"/>
      <c r="HH2503" s="121"/>
      <c r="HI2503" s="121"/>
      <c r="HJ2503" s="121"/>
      <c r="HK2503" s="121"/>
      <c r="HL2503" s="121"/>
      <c r="HM2503" s="121"/>
      <c r="HN2503" s="121"/>
      <c r="HO2503" s="121"/>
      <c r="HP2503" s="121"/>
      <c r="HQ2503" s="121"/>
      <c r="HR2503" s="121"/>
      <c r="HS2503" s="121"/>
      <c r="HT2503" s="121"/>
      <c r="HU2503" s="121"/>
      <c r="HV2503" s="121"/>
      <c r="HW2503" s="121"/>
      <c r="HX2503" s="121"/>
      <c r="HY2503" s="121"/>
      <c r="HZ2503" s="121"/>
      <c r="IA2503" s="121"/>
      <c r="IB2503" s="121"/>
      <c r="IC2503" s="121"/>
      <c r="ID2503" s="121"/>
      <c r="IE2503" s="121"/>
      <c r="IF2503" s="121"/>
      <c r="IG2503" s="121"/>
      <c r="IH2503" s="121"/>
      <c r="II2503" s="121"/>
      <c r="IJ2503" s="121"/>
      <c r="IK2503" s="121"/>
      <c r="IL2503" s="121"/>
      <c r="IM2503" s="121"/>
      <c r="IN2503" s="121"/>
      <c r="IO2503" s="121"/>
      <c r="IP2503" s="121"/>
      <c r="IQ2503" s="121"/>
      <c r="IR2503" s="121"/>
      <c r="IS2503" s="121"/>
      <c r="IT2503" s="121"/>
      <c r="IU2503" s="121"/>
      <c r="IV2503" s="121"/>
      <c r="IW2503" s="121"/>
      <c r="IX2503" s="121"/>
      <c r="IY2503" s="121"/>
      <c r="IZ2503" s="121"/>
      <c r="JA2503" s="121"/>
      <c r="JB2503" s="121"/>
      <c r="JC2503" s="121"/>
      <c r="JD2503" s="121"/>
      <c r="JE2503" s="121"/>
      <c r="JF2503" s="121"/>
      <c r="JG2503" s="121"/>
      <c r="JH2503" s="121"/>
      <c r="JI2503" s="121"/>
      <c r="JJ2503" s="121"/>
      <c r="JK2503" s="121"/>
      <c r="JL2503" s="121"/>
      <c r="JM2503" s="121"/>
      <c r="JN2503" s="121"/>
      <c r="JO2503" s="121"/>
      <c r="JP2503" s="121"/>
      <c r="JQ2503" s="121"/>
      <c r="JR2503" s="121"/>
      <c r="JS2503" s="121"/>
      <c r="JT2503" s="121"/>
      <c r="JU2503" s="121"/>
      <c r="JV2503" s="121"/>
      <c r="JW2503" s="121"/>
      <c r="JX2503" s="121"/>
      <c r="JY2503" s="121"/>
      <c r="JZ2503" s="121"/>
      <c r="KA2503" s="121"/>
      <c r="KB2503" s="121"/>
      <c r="KC2503" s="121"/>
      <c r="KD2503" s="121"/>
      <c r="KE2503" s="121"/>
      <c r="KF2503" s="121"/>
      <c r="KG2503" s="121"/>
      <c r="KH2503" s="121"/>
      <c r="KI2503" s="121"/>
      <c r="KJ2503" s="121"/>
      <c r="KK2503" s="121"/>
      <c r="KL2503" s="121"/>
      <c r="KM2503" s="121"/>
      <c r="KN2503" s="121"/>
      <c r="KO2503" s="121"/>
      <c r="KP2503" s="121"/>
      <c r="KQ2503" s="121"/>
      <c r="KR2503" s="121"/>
      <c r="KS2503" s="121"/>
      <c r="KT2503" s="121"/>
      <c r="KU2503" s="121"/>
      <c r="KV2503" s="121"/>
      <c r="KW2503" s="121"/>
      <c r="KX2503" s="121"/>
      <c r="KY2503" s="121"/>
      <c r="KZ2503" s="121"/>
      <c r="LA2503" s="121"/>
      <c r="LB2503" s="121"/>
      <c r="LC2503" s="121"/>
      <c r="LD2503" s="121"/>
      <c r="LE2503" s="121"/>
      <c r="LF2503" s="121"/>
      <c r="LG2503" s="121"/>
      <c r="LH2503" s="121"/>
      <c r="LI2503" s="121"/>
      <c r="LJ2503" s="121"/>
      <c r="LK2503" s="121"/>
      <c r="LL2503" s="121"/>
      <c r="LM2503" s="121"/>
      <c r="LN2503" s="121"/>
      <c r="LO2503" s="121"/>
      <c r="LP2503" s="121"/>
      <c r="LQ2503" s="121"/>
      <c r="LR2503" s="121"/>
      <c r="LS2503" s="121"/>
      <c r="LT2503" s="121"/>
      <c r="LU2503" s="121"/>
      <c r="LV2503" s="121"/>
      <c r="LW2503" s="121"/>
      <c r="LX2503" s="121"/>
      <c r="LY2503" s="121"/>
      <c r="LZ2503" s="121"/>
      <c r="MA2503" s="121"/>
      <c r="MB2503" s="121"/>
      <c r="MC2503" s="121"/>
      <c r="MD2503" s="121"/>
      <c r="ME2503" s="121"/>
      <c r="MF2503" s="121"/>
      <c r="MG2503" s="121"/>
      <c r="MH2503" s="121"/>
      <c r="MI2503" s="121"/>
      <c r="MJ2503" s="121"/>
      <c r="MK2503" s="121"/>
      <c r="ML2503" s="121"/>
      <c r="MM2503" s="121"/>
      <c r="MN2503" s="121"/>
      <c r="MO2503" s="121"/>
      <c r="MP2503" s="121"/>
      <c r="MQ2503" s="121"/>
      <c r="MR2503" s="121"/>
      <c r="MS2503" s="121"/>
      <c r="MT2503" s="121"/>
      <c r="MU2503" s="121"/>
      <c r="MV2503" s="121"/>
      <c r="MW2503" s="121"/>
      <c r="MX2503" s="121"/>
      <c r="MY2503" s="121"/>
      <c r="MZ2503" s="121"/>
      <c r="NA2503" s="121"/>
      <c r="NB2503" s="121"/>
      <c r="NC2503" s="121"/>
      <c r="ND2503" s="121"/>
      <c r="NE2503" s="121"/>
      <c r="NF2503" s="121"/>
      <c r="NG2503" s="121"/>
      <c r="NH2503" s="121"/>
      <c r="NI2503" s="121"/>
      <c r="NJ2503" s="121"/>
      <c r="NK2503" s="121"/>
      <c r="NL2503" s="121"/>
      <c r="NM2503" s="121"/>
      <c r="NN2503" s="121"/>
      <c r="NO2503" s="121"/>
      <c r="NP2503" s="121"/>
      <c r="NQ2503" s="121"/>
      <c r="NR2503" s="121"/>
      <c r="NS2503" s="121"/>
      <c r="NT2503" s="121"/>
      <c r="NU2503" s="121"/>
      <c r="NV2503" s="121"/>
      <c r="NW2503" s="121"/>
      <c r="NX2503" s="121"/>
      <c r="NY2503" s="121"/>
      <c r="NZ2503" s="121"/>
      <c r="OA2503" s="121"/>
      <c r="OB2503" s="121"/>
      <c r="OC2503" s="121"/>
      <c r="OD2503" s="121"/>
      <c r="OE2503" s="121"/>
      <c r="OF2503" s="121"/>
      <c r="OG2503" s="121"/>
      <c r="OH2503" s="121"/>
      <c r="OI2503" s="121"/>
      <c r="OJ2503" s="121"/>
      <c r="OK2503" s="121"/>
      <c r="OL2503" s="121"/>
      <c r="OM2503" s="121"/>
      <c r="ON2503" s="121"/>
      <c r="OO2503" s="121"/>
      <c r="OP2503" s="121"/>
      <c r="OQ2503" s="121"/>
      <c r="OR2503" s="121"/>
      <c r="OS2503" s="121"/>
      <c r="OT2503" s="121"/>
      <c r="OU2503" s="121"/>
      <c r="OV2503" s="121"/>
      <c r="OW2503" s="121"/>
      <c r="OX2503" s="121"/>
      <c r="OY2503" s="121"/>
      <c r="OZ2503" s="121"/>
      <c r="PA2503" s="121"/>
      <c r="PB2503" s="121"/>
      <c r="PC2503" s="121"/>
      <c r="PD2503" s="121"/>
      <c r="PE2503" s="121"/>
      <c r="PF2503" s="121"/>
      <c r="PG2503" s="121"/>
      <c r="PH2503" s="121"/>
      <c r="PI2503" s="121"/>
      <c r="PJ2503" s="121"/>
      <c r="PK2503" s="121"/>
      <c r="PL2503" s="121"/>
      <c r="PM2503" s="121"/>
      <c r="PN2503" s="121"/>
      <c r="PO2503" s="121"/>
      <c r="PP2503" s="121"/>
      <c r="PQ2503" s="121"/>
      <c r="PR2503" s="121"/>
      <c r="PS2503" s="121"/>
      <c r="PT2503" s="121"/>
      <c r="PU2503" s="121"/>
      <c r="PV2503" s="121"/>
      <c r="PW2503" s="121"/>
      <c r="PX2503" s="121"/>
      <c r="PY2503" s="121"/>
      <c r="PZ2503" s="121"/>
      <c r="QA2503" s="121"/>
      <c r="QB2503" s="121"/>
      <c r="QC2503" s="121"/>
      <c r="QD2503" s="121"/>
      <c r="QE2503" s="121"/>
      <c r="QF2503" s="121"/>
      <c r="QG2503" s="121"/>
      <c r="QH2503" s="121"/>
      <c r="QI2503" s="121"/>
      <c r="QJ2503" s="121"/>
      <c r="QK2503" s="121"/>
      <c r="QL2503" s="121"/>
      <c r="QM2503" s="121"/>
      <c r="QN2503" s="121"/>
      <c r="QO2503" s="121"/>
      <c r="QP2503" s="121"/>
      <c r="QQ2503" s="121"/>
      <c r="QR2503" s="121"/>
      <c r="QS2503" s="121"/>
      <c r="QT2503" s="121"/>
      <c r="QU2503" s="121"/>
      <c r="QV2503" s="121"/>
      <c r="QW2503" s="121"/>
      <c r="QX2503" s="121"/>
      <c r="QY2503" s="121"/>
      <c r="QZ2503" s="121"/>
      <c r="RA2503" s="121"/>
      <c r="RB2503" s="121"/>
      <c r="RC2503" s="121"/>
      <c r="RD2503" s="121"/>
      <c r="RE2503" s="121"/>
      <c r="RF2503" s="121"/>
      <c r="RG2503" s="121"/>
      <c r="RH2503" s="121"/>
      <c r="RI2503" s="121"/>
      <c r="RJ2503" s="121"/>
      <c r="RK2503" s="121"/>
      <c r="RL2503" s="121"/>
      <c r="RM2503" s="121"/>
      <c r="RN2503" s="121"/>
      <c r="RO2503" s="121"/>
      <c r="RP2503" s="121"/>
      <c r="RQ2503" s="121"/>
      <c r="RR2503" s="121"/>
      <c r="RS2503" s="121"/>
      <c r="RT2503" s="121"/>
      <c r="RU2503" s="121"/>
      <c r="RV2503" s="121"/>
      <c r="RW2503" s="121"/>
      <c r="RX2503" s="121"/>
      <c r="RY2503" s="121"/>
      <c r="RZ2503" s="121"/>
      <c r="SA2503" s="121"/>
      <c r="SB2503" s="121"/>
      <c r="SC2503" s="121"/>
      <c r="SD2503" s="121"/>
      <c r="SE2503" s="121"/>
      <c r="SF2503" s="121"/>
      <c r="SG2503" s="121"/>
      <c r="SH2503" s="121"/>
      <c r="SI2503" s="121"/>
      <c r="SJ2503" s="121"/>
      <c r="SK2503" s="121"/>
      <c r="SL2503" s="121"/>
      <c r="SM2503" s="121"/>
      <c r="SN2503" s="121"/>
      <c r="SO2503" s="121"/>
      <c r="SP2503" s="121"/>
      <c r="SQ2503" s="121"/>
      <c r="SR2503" s="121"/>
      <c r="SS2503" s="121"/>
      <c r="ST2503" s="121"/>
      <c r="SU2503" s="121"/>
      <c r="SV2503" s="121"/>
      <c r="SW2503" s="121"/>
      <c r="SX2503" s="121"/>
      <c r="SY2503" s="121"/>
      <c r="SZ2503" s="121"/>
      <c r="TA2503" s="121"/>
      <c r="TB2503" s="121"/>
      <c r="TC2503" s="121"/>
      <c r="TD2503" s="121"/>
      <c r="TE2503" s="121"/>
      <c r="TF2503" s="121"/>
      <c r="TG2503" s="121"/>
      <c r="TH2503" s="121"/>
      <c r="TI2503" s="121"/>
      <c r="TJ2503" s="121"/>
      <c r="TK2503" s="121"/>
      <c r="TL2503" s="121"/>
      <c r="TM2503" s="121"/>
      <c r="TN2503" s="121"/>
      <c r="TO2503" s="121"/>
      <c r="TP2503" s="121"/>
      <c r="TQ2503" s="121"/>
      <c r="TR2503" s="121"/>
      <c r="TS2503" s="121"/>
      <c r="TT2503" s="121"/>
      <c r="TU2503" s="121"/>
      <c r="TV2503" s="121"/>
      <c r="TW2503" s="121"/>
      <c r="TX2503" s="121"/>
      <c r="TY2503" s="121"/>
      <c r="TZ2503" s="121"/>
      <c r="UA2503" s="121"/>
      <c r="UB2503" s="121"/>
      <c r="UC2503" s="121"/>
      <c r="UD2503" s="121"/>
      <c r="UE2503" s="121"/>
      <c r="UF2503" s="121"/>
      <c r="UG2503" s="121"/>
      <c r="UH2503" s="121"/>
      <c r="UI2503" s="121"/>
      <c r="UJ2503" s="121"/>
      <c r="UK2503" s="121"/>
      <c r="UL2503" s="121"/>
      <c r="UM2503" s="121"/>
      <c r="UN2503" s="121"/>
      <c r="UO2503" s="121"/>
      <c r="UP2503" s="121"/>
      <c r="UQ2503" s="121"/>
      <c r="UR2503" s="121"/>
      <c r="US2503" s="121"/>
      <c r="UT2503" s="121"/>
      <c r="UU2503" s="121"/>
      <c r="UV2503" s="121"/>
      <c r="UW2503" s="121"/>
      <c r="UX2503" s="121"/>
      <c r="UY2503" s="121"/>
      <c r="UZ2503" s="121"/>
      <c r="VA2503" s="121"/>
      <c r="VB2503" s="121"/>
      <c r="VC2503" s="121"/>
      <c r="VD2503" s="121"/>
      <c r="VE2503" s="121"/>
      <c r="VF2503" s="121"/>
      <c r="VG2503" s="121"/>
      <c r="VH2503" s="121"/>
      <c r="VI2503" s="121"/>
      <c r="VJ2503" s="121"/>
      <c r="VK2503" s="121"/>
      <c r="VL2503" s="121"/>
      <c r="VM2503" s="121"/>
      <c r="VN2503" s="121"/>
      <c r="VO2503" s="121"/>
      <c r="VP2503" s="121"/>
      <c r="VQ2503" s="121"/>
      <c r="VR2503" s="121"/>
      <c r="VS2503" s="121"/>
      <c r="VT2503" s="121"/>
      <c r="VU2503" s="121"/>
      <c r="VV2503" s="121"/>
      <c r="VW2503" s="121"/>
      <c r="VX2503" s="121"/>
      <c r="VY2503" s="121"/>
      <c r="VZ2503" s="121"/>
      <c r="WA2503" s="121"/>
      <c r="WB2503" s="121"/>
      <c r="WC2503" s="121"/>
      <c r="WD2503" s="121"/>
      <c r="WE2503" s="121"/>
      <c r="WF2503" s="121"/>
      <c r="WG2503" s="121"/>
      <c r="WH2503" s="121"/>
      <c r="WI2503" s="121"/>
      <c r="WJ2503" s="121"/>
      <c r="WK2503" s="121"/>
      <c r="WL2503" s="121"/>
      <c r="WM2503" s="121"/>
      <c r="WN2503" s="121"/>
      <c r="WO2503" s="121"/>
      <c r="WP2503" s="121"/>
      <c r="WQ2503" s="121"/>
      <c r="WR2503" s="121"/>
      <c r="WS2503" s="121"/>
      <c r="WT2503" s="121"/>
      <c r="WU2503" s="121"/>
      <c r="WV2503" s="121"/>
      <c r="WW2503" s="121"/>
      <c r="WX2503" s="121"/>
      <c r="WY2503" s="121"/>
      <c r="WZ2503" s="121"/>
      <c r="XA2503" s="121"/>
      <c r="XB2503" s="121"/>
      <c r="XC2503" s="121"/>
      <c r="XD2503" s="121"/>
      <c r="XE2503" s="121"/>
      <c r="XF2503" s="121"/>
      <c r="XG2503" s="121"/>
      <c r="XH2503" s="121"/>
      <c r="XI2503" s="121"/>
      <c r="XJ2503" s="121"/>
      <c r="XK2503" s="121"/>
      <c r="XL2503" s="121"/>
      <c r="XM2503" s="121"/>
      <c r="XN2503" s="121"/>
      <c r="XO2503" s="121"/>
      <c r="XP2503" s="121"/>
      <c r="XQ2503" s="121"/>
      <c r="XR2503" s="121"/>
      <c r="XS2503" s="121"/>
      <c r="XT2503" s="121"/>
      <c r="XU2503" s="121"/>
      <c r="XV2503" s="121"/>
      <c r="XW2503" s="121"/>
      <c r="XX2503" s="121"/>
      <c r="XY2503" s="121"/>
      <c r="XZ2503" s="121"/>
      <c r="YA2503" s="121"/>
      <c r="YB2503" s="121"/>
      <c r="YC2503" s="121"/>
      <c r="YD2503" s="121"/>
      <c r="YE2503" s="121"/>
      <c r="YF2503" s="121"/>
      <c r="YG2503" s="121"/>
      <c r="YH2503" s="121"/>
      <c r="YI2503" s="121"/>
      <c r="YJ2503" s="121"/>
      <c r="YK2503" s="121"/>
      <c r="YL2503" s="121"/>
      <c r="YM2503" s="121"/>
      <c r="YN2503" s="121"/>
      <c r="YO2503" s="121"/>
      <c r="YP2503" s="121"/>
      <c r="YQ2503" s="121"/>
      <c r="YR2503" s="121"/>
      <c r="YS2503" s="121"/>
      <c r="YT2503" s="121"/>
      <c r="YU2503" s="121"/>
      <c r="YV2503" s="121"/>
      <c r="YW2503" s="121"/>
      <c r="YX2503" s="121"/>
      <c r="YY2503" s="121"/>
      <c r="YZ2503" s="121"/>
      <c r="ZA2503" s="121"/>
      <c r="ZB2503" s="121"/>
      <c r="ZC2503" s="121"/>
      <c r="ZD2503" s="121"/>
      <c r="ZE2503" s="121"/>
      <c r="ZF2503" s="121"/>
      <c r="ZG2503" s="121"/>
      <c r="ZH2503" s="121"/>
      <c r="ZI2503" s="121"/>
      <c r="ZJ2503" s="121"/>
      <c r="ZK2503" s="121"/>
      <c r="ZL2503" s="121"/>
      <c r="ZM2503" s="121"/>
      <c r="ZN2503" s="121"/>
      <c r="ZO2503" s="121"/>
      <c r="ZP2503" s="121"/>
      <c r="ZQ2503" s="121"/>
      <c r="ZR2503" s="121"/>
      <c r="ZS2503" s="121"/>
      <c r="ZT2503" s="121"/>
      <c r="ZU2503" s="121"/>
      <c r="ZV2503" s="121"/>
      <c r="ZW2503" s="121"/>
      <c r="ZX2503" s="121"/>
      <c r="ZY2503" s="121"/>
      <c r="ZZ2503" s="121"/>
      <c r="AAA2503" s="121"/>
      <c r="AAB2503" s="121"/>
      <c r="AAC2503" s="121"/>
      <c r="AAD2503" s="121"/>
      <c r="AAE2503" s="121"/>
      <c r="AAF2503" s="121"/>
      <c r="AAG2503" s="121"/>
      <c r="AAH2503" s="121"/>
      <c r="AAI2503" s="121"/>
      <c r="AAJ2503" s="121"/>
      <c r="AAK2503" s="121"/>
      <c r="AAL2503" s="121"/>
      <c r="AAM2503" s="121"/>
      <c r="AAN2503" s="121"/>
      <c r="AAO2503" s="121"/>
      <c r="AAP2503" s="121"/>
      <c r="AAQ2503" s="121"/>
      <c r="AAR2503" s="121"/>
      <c r="AAS2503" s="121"/>
      <c r="AAT2503" s="121"/>
      <c r="AAU2503" s="121"/>
      <c r="AAV2503" s="121"/>
      <c r="AAW2503" s="121"/>
      <c r="AAX2503" s="121"/>
      <c r="AAY2503" s="121"/>
      <c r="AAZ2503" s="121"/>
      <c r="ABA2503" s="121"/>
      <c r="ABB2503" s="121"/>
      <c r="ABC2503" s="121"/>
      <c r="ABD2503" s="121"/>
      <c r="ABE2503" s="121"/>
      <c r="ABF2503" s="121"/>
      <c r="ABG2503" s="121"/>
      <c r="ABH2503" s="121"/>
      <c r="ABI2503" s="121"/>
      <c r="ABJ2503" s="121"/>
      <c r="ABK2503" s="121"/>
      <c r="ABL2503" s="121"/>
      <c r="ABM2503" s="121"/>
      <c r="ABN2503" s="121"/>
      <c r="ABO2503" s="121"/>
      <c r="ABP2503" s="121"/>
      <c r="ABQ2503" s="121"/>
      <c r="ABR2503" s="121"/>
      <c r="ABS2503" s="121"/>
      <c r="ABT2503" s="121"/>
      <c r="ABU2503" s="121"/>
      <c r="ABV2503" s="121"/>
      <c r="ABW2503" s="121"/>
      <c r="ABX2503" s="121"/>
      <c r="ABY2503" s="121"/>
      <c r="ABZ2503" s="121"/>
      <c r="ACA2503" s="121"/>
      <c r="ACB2503" s="121"/>
      <c r="ACC2503" s="121"/>
      <c r="ACD2503" s="121"/>
      <c r="ACE2503" s="121"/>
      <c r="ACF2503" s="121"/>
      <c r="ACG2503" s="121"/>
      <c r="ACH2503" s="121"/>
      <c r="ACI2503" s="121"/>
      <c r="ACJ2503" s="121"/>
      <c r="ACK2503" s="121"/>
      <c r="ACL2503" s="121"/>
      <c r="ACM2503" s="121"/>
      <c r="ACN2503" s="121"/>
      <c r="ACO2503" s="121"/>
      <c r="ACP2503" s="121"/>
      <c r="ACQ2503" s="121"/>
      <c r="ACR2503" s="121"/>
      <c r="ACS2503" s="121"/>
      <c r="ACT2503" s="121"/>
      <c r="ACU2503" s="121"/>
      <c r="ACV2503" s="121"/>
      <c r="ACW2503" s="121"/>
      <c r="ACX2503" s="121"/>
      <c r="ACY2503" s="121"/>
      <c r="ACZ2503" s="121"/>
      <c r="ADA2503" s="121"/>
      <c r="ADB2503" s="121"/>
      <c r="ADC2503" s="121"/>
      <c r="ADD2503" s="121"/>
      <c r="ADE2503" s="121"/>
      <c r="ADF2503" s="121"/>
      <c r="ADG2503" s="121"/>
      <c r="ADH2503" s="121"/>
      <c r="ADI2503" s="121"/>
      <c r="ADJ2503" s="121"/>
      <c r="ADK2503" s="121"/>
      <c r="ADL2503" s="121"/>
      <c r="ADM2503" s="121"/>
      <c r="ADN2503" s="121"/>
      <c r="ADO2503" s="121"/>
      <c r="ADP2503" s="121"/>
      <c r="ADQ2503" s="121"/>
      <c r="ADR2503" s="121"/>
      <c r="ADS2503" s="121"/>
      <c r="ADT2503" s="121"/>
      <c r="ADU2503" s="121"/>
      <c r="ADV2503" s="121"/>
      <c r="ADW2503" s="121"/>
      <c r="ADX2503" s="121"/>
      <c r="ADY2503" s="121"/>
      <c r="ADZ2503" s="121"/>
      <c r="AEA2503" s="121"/>
      <c r="AEB2503" s="121"/>
      <c r="AEC2503" s="121"/>
      <c r="AED2503" s="121"/>
      <c r="AEE2503" s="121"/>
      <c r="AEF2503" s="121"/>
      <c r="AEG2503" s="121"/>
      <c r="AEH2503" s="121"/>
      <c r="AEI2503" s="121"/>
      <c r="AEJ2503" s="121"/>
      <c r="AEK2503" s="121"/>
      <c r="AEL2503" s="121"/>
      <c r="AEM2503" s="121"/>
      <c r="AEN2503" s="121"/>
      <c r="AEO2503" s="121"/>
      <c r="AEP2503" s="121"/>
      <c r="AEQ2503" s="121"/>
      <c r="AER2503" s="121"/>
      <c r="AES2503" s="121"/>
      <c r="AET2503" s="121"/>
      <c r="AEU2503" s="121"/>
      <c r="AEV2503" s="121"/>
      <c r="AEW2503" s="121"/>
      <c r="AEX2503" s="121"/>
      <c r="AEY2503" s="121"/>
      <c r="AEZ2503" s="121"/>
      <c r="AFA2503" s="121"/>
      <c r="AFB2503" s="121"/>
      <c r="AFC2503" s="121"/>
      <c r="AFD2503" s="121"/>
      <c r="AFE2503" s="121"/>
      <c r="AFF2503" s="121"/>
      <c r="AFG2503" s="121"/>
      <c r="AFH2503" s="121"/>
      <c r="AFI2503" s="121"/>
      <c r="AFJ2503" s="121"/>
      <c r="AFK2503" s="121"/>
      <c r="AFL2503" s="121"/>
      <c r="AFM2503" s="121"/>
      <c r="AFN2503" s="121"/>
      <c r="AFO2503" s="121"/>
      <c r="AFP2503" s="121"/>
      <c r="AFQ2503" s="121"/>
      <c r="AFR2503" s="121"/>
      <c r="AFS2503" s="121"/>
      <c r="AFT2503" s="121"/>
      <c r="AFU2503" s="121"/>
      <c r="AFV2503" s="121"/>
      <c r="AFW2503" s="121"/>
      <c r="AFX2503" s="121"/>
      <c r="AFY2503" s="121"/>
      <c r="AFZ2503" s="121"/>
      <c r="AGA2503" s="121"/>
      <c r="AGB2503" s="121"/>
      <c r="AGC2503" s="121"/>
      <c r="AGD2503" s="121"/>
      <c r="AGE2503" s="121"/>
      <c r="AGF2503" s="121"/>
      <c r="AGG2503" s="121"/>
      <c r="AGH2503" s="121"/>
      <c r="AGI2503" s="121"/>
      <c r="AGJ2503" s="121"/>
      <c r="AGK2503" s="121"/>
      <c r="AGL2503" s="121"/>
      <c r="AGM2503" s="121"/>
      <c r="AGN2503" s="121"/>
      <c r="AGO2503" s="121"/>
      <c r="AGP2503" s="121"/>
      <c r="AGQ2503" s="121"/>
      <c r="AGR2503" s="121"/>
      <c r="AGS2503" s="121"/>
      <c r="AGT2503" s="121"/>
      <c r="AGU2503" s="121"/>
      <c r="AGV2503" s="121"/>
      <c r="AGW2503" s="121"/>
      <c r="AGX2503" s="121"/>
      <c r="AGY2503" s="121"/>
      <c r="AGZ2503" s="121"/>
      <c r="AHA2503" s="121"/>
      <c r="AHB2503" s="121"/>
      <c r="AHC2503" s="121"/>
      <c r="AHD2503" s="121"/>
      <c r="AHE2503" s="121"/>
      <c r="AHF2503" s="121"/>
      <c r="AHG2503" s="121"/>
      <c r="AHH2503" s="121"/>
      <c r="AHI2503" s="121"/>
      <c r="AHJ2503" s="121"/>
      <c r="AHK2503" s="121"/>
      <c r="AHL2503" s="121"/>
      <c r="AHM2503" s="121"/>
      <c r="AHN2503" s="121"/>
      <c r="AHO2503" s="121"/>
      <c r="AHP2503" s="121"/>
      <c r="AHQ2503" s="121"/>
      <c r="AHR2503" s="121"/>
      <c r="AHS2503" s="121"/>
      <c r="AHT2503" s="121"/>
      <c r="AHU2503" s="121"/>
      <c r="AHV2503" s="121"/>
      <c r="AHW2503" s="121"/>
      <c r="AHX2503" s="121"/>
      <c r="AHY2503" s="121"/>
      <c r="AHZ2503" s="121"/>
      <c r="AIA2503" s="121"/>
      <c r="AIB2503" s="121"/>
      <c r="AIC2503" s="121"/>
      <c r="AID2503" s="121"/>
      <c r="AIE2503" s="121"/>
      <c r="AIF2503" s="121"/>
      <c r="AIG2503" s="121"/>
      <c r="AIH2503" s="121"/>
      <c r="AII2503" s="121"/>
      <c r="AIJ2503" s="121"/>
      <c r="AIK2503" s="121"/>
      <c r="AIL2503" s="121"/>
      <c r="AIM2503" s="121"/>
      <c r="AIN2503" s="121"/>
      <c r="AIO2503" s="121"/>
      <c r="AIP2503" s="121"/>
      <c r="AIQ2503" s="121"/>
      <c r="AIR2503" s="121"/>
      <c r="AIS2503" s="121"/>
      <c r="AIT2503" s="121"/>
      <c r="AIU2503" s="121"/>
      <c r="AIV2503" s="121"/>
      <c r="AIW2503" s="121"/>
      <c r="AIX2503" s="121"/>
      <c r="AIY2503" s="121"/>
      <c r="AIZ2503" s="121"/>
      <c r="AJA2503" s="121"/>
      <c r="AJB2503" s="121"/>
      <c r="AJC2503" s="121"/>
      <c r="AJD2503" s="121"/>
      <c r="AJE2503" s="121"/>
      <c r="AJF2503" s="121"/>
      <c r="AJG2503" s="121"/>
      <c r="AJH2503" s="121"/>
      <c r="AJI2503" s="121"/>
      <c r="AJJ2503" s="121"/>
      <c r="AJK2503" s="121"/>
      <c r="AJL2503" s="121"/>
      <c r="AJM2503" s="121"/>
      <c r="AJN2503" s="121"/>
      <c r="AJO2503" s="121"/>
      <c r="AJP2503" s="121"/>
      <c r="AJQ2503" s="121"/>
      <c r="AJR2503" s="121"/>
      <c r="AJS2503" s="121"/>
      <c r="AJT2503" s="121"/>
      <c r="AJU2503" s="121"/>
      <c r="AJV2503" s="121"/>
      <c r="AJW2503" s="121"/>
      <c r="AJX2503" s="121"/>
      <c r="AJY2503" s="121"/>
      <c r="AJZ2503" s="121"/>
      <c r="AKA2503" s="121"/>
      <c r="AKB2503" s="121"/>
      <c r="AKC2503" s="121"/>
      <c r="AKD2503" s="121"/>
      <c r="AKE2503" s="121"/>
      <c r="AKF2503" s="121"/>
      <c r="AKG2503" s="121"/>
      <c r="AKH2503" s="121"/>
      <c r="AKI2503" s="121"/>
      <c r="AKJ2503" s="121"/>
      <c r="AKK2503" s="121"/>
      <c r="AKL2503" s="121"/>
      <c r="AKM2503" s="121"/>
      <c r="AKN2503" s="121"/>
      <c r="AKO2503" s="121"/>
      <c r="AKP2503" s="121"/>
      <c r="AKQ2503" s="121"/>
      <c r="AKR2503" s="121"/>
      <c r="AKS2503" s="121"/>
      <c r="AKT2503" s="121"/>
      <c r="AKU2503" s="121"/>
      <c r="AKV2503" s="121"/>
      <c r="AKW2503" s="121"/>
      <c r="AKX2503" s="121"/>
      <c r="AKY2503" s="121"/>
      <c r="AKZ2503" s="121"/>
      <c r="ALA2503" s="121"/>
      <c r="ALB2503" s="121"/>
      <c r="ALC2503" s="121"/>
      <c r="ALD2503" s="121"/>
      <c r="ALE2503" s="121"/>
      <c r="ALF2503" s="121"/>
      <c r="ALG2503" s="121"/>
      <c r="ALH2503" s="121"/>
      <c r="ALI2503" s="121"/>
      <c r="ALJ2503" s="121"/>
      <c r="ALK2503" s="121"/>
      <c r="ALL2503" s="121"/>
      <c r="ALM2503" s="121"/>
      <c r="ALN2503" s="121"/>
      <c r="ALO2503" s="121"/>
      <c r="ALP2503" s="121"/>
      <c r="ALQ2503" s="121"/>
      <c r="ALR2503" s="121"/>
      <c r="ALS2503" s="121"/>
      <c r="ALT2503" s="121"/>
      <c r="ALU2503" s="121"/>
      <c r="ALV2503" s="121"/>
      <c r="ALW2503" s="121"/>
      <c r="ALX2503" s="121"/>
      <c r="ALY2503" s="121"/>
      <c r="ALZ2503" s="121"/>
      <c r="AMA2503" s="121"/>
      <c r="AMB2503" s="121"/>
      <c r="AMC2503" s="121"/>
      <c r="AMD2503" s="121"/>
      <c r="AME2503" s="121"/>
      <c r="AMF2503" s="121"/>
      <c r="AMG2503" s="121"/>
      <c r="AMH2503" s="121"/>
      <c r="AMI2503" s="121"/>
      <c r="AMJ2503" s="121"/>
      <c r="AMK2503" s="121"/>
    </row>
    <row r="2504" spans="1:1025" s="108" customFormat="1">
      <c r="A2504" s="15">
        <v>2501</v>
      </c>
      <c r="B2504" s="16" t="s">
        <v>40</v>
      </c>
      <c r="C2504" s="274" t="s">
        <v>6089</v>
      </c>
      <c r="D2504" s="16" t="s">
        <v>6261</v>
      </c>
      <c r="E2504" s="16" t="s">
        <v>6268</v>
      </c>
      <c r="F2504" s="16" t="s">
        <v>938</v>
      </c>
      <c r="G2504" s="16" t="s">
        <v>1031</v>
      </c>
      <c r="H2504" s="16" t="s">
        <v>4791</v>
      </c>
      <c r="I2504" s="16" t="s">
        <v>6269</v>
      </c>
      <c r="J2504" s="16" t="s">
        <v>6264</v>
      </c>
      <c r="K2504" s="16" t="s">
        <v>6270</v>
      </c>
      <c r="L2504" s="16" t="s">
        <v>6271</v>
      </c>
      <c r="M2504" s="63" t="s">
        <v>6272</v>
      </c>
      <c r="N2504" s="121"/>
      <c r="O2504" s="121"/>
      <c r="P2504" s="121"/>
      <c r="Q2504" s="121"/>
      <c r="R2504" s="121"/>
      <c r="S2504" s="121"/>
      <c r="T2504" s="121"/>
      <c r="U2504" s="121"/>
      <c r="V2504" s="121"/>
      <c r="W2504" s="121"/>
      <c r="X2504" s="121"/>
      <c r="Y2504" s="121"/>
      <c r="Z2504" s="121"/>
      <c r="AA2504" s="121"/>
      <c r="AB2504" s="121"/>
      <c r="AC2504" s="121"/>
      <c r="AD2504" s="121"/>
      <c r="AE2504" s="121"/>
      <c r="AF2504" s="121"/>
      <c r="AG2504" s="121"/>
      <c r="AH2504" s="121"/>
      <c r="AI2504" s="121"/>
      <c r="AJ2504" s="121"/>
      <c r="AK2504" s="121"/>
      <c r="AL2504" s="121"/>
      <c r="AM2504" s="121"/>
      <c r="AN2504" s="121"/>
      <c r="AO2504" s="121"/>
      <c r="AP2504" s="121"/>
      <c r="AQ2504" s="121"/>
      <c r="AR2504" s="121"/>
      <c r="AS2504" s="121"/>
      <c r="AT2504" s="121"/>
      <c r="AU2504" s="121"/>
      <c r="AV2504" s="121"/>
      <c r="AW2504" s="121"/>
      <c r="AX2504" s="121"/>
      <c r="AY2504" s="121"/>
      <c r="AZ2504" s="121"/>
      <c r="BA2504" s="121"/>
      <c r="BB2504" s="121"/>
      <c r="BC2504" s="121"/>
      <c r="BD2504" s="121"/>
      <c r="BE2504" s="121"/>
      <c r="BF2504" s="121"/>
      <c r="BG2504" s="121"/>
      <c r="BH2504" s="121"/>
      <c r="BI2504" s="121"/>
      <c r="BJ2504" s="121"/>
      <c r="BK2504" s="121"/>
      <c r="BL2504" s="121"/>
      <c r="BM2504" s="121"/>
      <c r="BN2504" s="121"/>
      <c r="BO2504" s="121"/>
      <c r="BP2504" s="121"/>
      <c r="BQ2504" s="121"/>
      <c r="BR2504" s="121"/>
      <c r="BS2504" s="121"/>
      <c r="BT2504" s="121"/>
      <c r="BU2504" s="121"/>
      <c r="BV2504" s="121"/>
      <c r="BW2504" s="121"/>
      <c r="BX2504" s="121"/>
      <c r="BY2504" s="121"/>
      <c r="BZ2504" s="121"/>
      <c r="CA2504" s="121"/>
      <c r="CB2504" s="121"/>
      <c r="CC2504" s="121"/>
      <c r="CD2504" s="121"/>
      <c r="CE2504" s="121"/>
      <c r="CF2504" s="121"/>
      <c r="CG2504" s="121"/>
      <c r="CH2504" s="121"/>
      <c r="CI2504" s="121"/>
      <c r="CJ2504" s="121"/>
      <c r="CK2504" s="121"/>
      <c r="CL2504" s="121"/>
      <c r="CM2504" s="121"/>
      <c r="CN2504" s="121"/>
      <c r="CO2504" s="121"/>
      <c r="CP2504" s="121"/>
      <c r="CQ2504" s="121"/>
      <c r="CR2504" s="121"/>
      <c r="CS2504" s="121"/>
      <c r="CT2504" s="121"/>
      <c r="CU2504" s="121"/>
      <c r="CV2504" s="121"/>
      <c r="CW2504" s="121"/>
      <c r="CX2504" s="121"/>
      <c r="CY2504" s="121"/>
      <c r="CZ2504" s="121"/>
      <c r="DA2504" s="121"/>
      <c r="DB2504" s="121"/>
      <c r="DC2504" s="121"/>
      <c r="DD2504" s="121"/>
      <c r="DE2504" s="121"/>
      <c r="DF2504" s="121"/>
      <c r="DG2504" s="121"/>
      <c r="DH2504" s="121"/>
      <c r="DI2504" s="121"/>
      <c r="DJ2504" s="121"/>
      <c r="DK2504" s="121"/>
      <c r="DL2504" s="121"/>
      <c r="DM2504" s="121"/>
      <c r="DN2504" s="121"/>
      <c r="DO2504" s="121"/>
      <c r="DP2504" s="121"/>
      <c r="DQ2504" s="121"/>
      <c r="DR2504" s="121"/>
      <c r="DS2504" s="121"/>
      <c r="DT2504" s="121"/>
      <c r="DU2504" s="121"/>
      <c r="DV2504" s="121"/>
      <c r="DW2504" s="121"/>
      <c r="DX2504" s="121"/>
      <c r="DY2504" s="121"/>
      <c r="DZ2504" s="121"/>
      <c r="EA2504" s="121"/>
      <c r="EB2504" s="121"/>
      <c r="EC2504" s="121"/>
      <c r="ED2504" s="121"/>
      <c r="EE2504" s="121"/>
      <c r="EF2504" s="121"/>
      <c r="EG2504" s="121"/>
      <c r="EH2504" s="121"/>
      <c r="EI2504" s="121"/>
      <c r="EJ2504" s="121"/>
      <c r="EK2504" s="121"/>
      <c r="EL2504" s="121"/>
      <c r="EM2504" s="121"/>
      <c r="EN2504" s="121"/>
      <c r="EO2504" s="121"/>
      <c r="EP2504" s="121"/>
      <c r="EQ2504" s="121"/>
      <c r="ER2504" s="121"/>
      <c r="ES2504" s="121"/>
      <c r="ET2504" s="121"/>
      <c r="EU2504" s="121"/>
      <c r="EV2504" s="121"/>
      <c r="EW2504" s="121"/>
      <c r="EX2504" s="121"/>
      <c r="EY2504" s="121"/>
      <c r="EZ2504" s="121"/>
      <c r="FA2504" s="121"/>
      <c r="FB2504" s="121"/>
      <c r="FC2504" s="121"/>
      <c r="FD2504" s="121"/>
      <c r="FE2504" s="121"/>
      <c r="FF2504" s="121"/>
      <c r="FG2504" s="121"/>
      <c r="FH2504" s="121"/>
      <c r="FI2504" s="121"/>
      <c r="FJ2504" s="121"/>
      <c r="FK2504" s="121"/>
      <c r="FL2504" s="121"/>
      <c r="FM2504" s="121"/>
      <c r="FN2504" s="121"/>
      <c r="FO2504" s="121"/>
      <c r="FP2504" s="121"/>
      <c r="FQ2504" s="121"/>
      <c r="FR2504" s="121"/>
      <c r="FS2504" s="121"/>
      <c r="FT2504" s="121"/>
      <c r="FU2504" s="121"/>
      <c r="FV2504" s="121"/>
      <c r="FW2504" s="121"/>
      <c r="FX2504" s="121"/>
      <c r="FY2504" s="121"/>
      <c r="FZ2504" s="121"/>
      <c r="GA2504" s="121"/>
      <c r="GB2504" s="121"/>
      <c r="GC2504" s="121"/>
      <c r="GD2504" s="121"/>
      <c r="GE2504" s="121"/>
      <c r="GF2504" s="121"/>
      <c r="GG2504" s="121"/>
      <c r="GH2504" s="121"/>
      <c r="GI2504" s="121"/>
      <c r="GJ2504" s="121"/>
      <c r="GK2504" s="121"/>
      <c r="GL2504" s="121"/>
      <c r="GM2504" s="121"/>
      <c r="GN2504" s="121"/>
      <c r="GO2504" s="121"/>
      <c r="GP2504" s="121"/>
      <c r="GQ2504" s="121"/>
      <c r="GR2504" s="121"/>
      <c r="GS2504" s="121"/>
      <c r="GT2504" s="121"/>
      <c r="GU2504" s="121"/>
      <c r="GV2504" s="121"/>
      <c r="GW2504" s="121"/>
      <c r="GX2504" s="121"/>
      <c r="GY2504" s="121"/>
      <c r="GZ2504" s="121"/>
      <c r="HA2504" s="121"/>
      <c r="HB2504" s="121"/>
      <c r="HC2504" s="121"/>
      <c r="HD2504" s="121"/>
      <c r="HE2504" s="121"/>
      <c r="HF2504" s="121"/>
      <c r="HG2504" s="121"/>
      <c r="HH2504" s="121"/>
      <c r="HI2504" s="121"/>
      <c r="HJ2504" s="121"/>
      <c r="HK2504" s="121"/>
      <c r="HL2504" s="121"/>
      <c r="HM2504" s="121"/>
      <c r="HN2504" s="121"/>
      <c r="HO2504" s="121"/>
      <c r="HP2504" s="121"/>
      <c r="HQ2504" s="121"/>
      <c r="HR2504" s="121"/>
      <c r="HS2504" s="121"/>
      <c r="HT2504" s="121"/>
      <c r="HU2504" s="121"/>
      <c r="HV2504" s="121"/>
      <c r="HW2504" s="121"/>
      <c r="HX2504" s="121"/>
      <c r="HY2504" s="121"/>
      <c r="HZ2504" s="121"/>
      <c r="IA2504" s="121"/>
      <c r="IB2504" s="121"/>
      <c r="IC2504" s="121"/>
      <c r="ID2504" s="121"/>
      <c r="IE2504" s="121"/>
      <c r="IF2504" s="121"/>
      <c r="IG2504" s="121"/>
      <c r="IH2504" s="121"/>
      <c r="II2504" s="121"/>
      <c r="IJ2504" s="121"/>
      <c r="IK2504" s="121"/>
      <c r="IL2504" s="121"/>
      <c r="IM2504" s="121"/>
      <c r="IN2504" s="121"/>
      <c r="IO2504" s="121"/>
      <c r="IP2504" s="121"/>
      <c r="IQ2504" s="121"/>
      <c r="IR2504" s="121"/>
      <c r="IS2504" s="121"/>
      <c r="IT2504" s="121"/>
      <c r="IU2504" s="121"/>
      <c r="IV2504" s="121"/>
      <c r="IW2504" s="121"/>
      <c r="IX2504" s="121"/>
      <c r="IY2504" s="121"/>
      <c r="IZ2504" s="121"/>
      <c r="JA2504" s="121"/>
      <c r="JB2504" s="121"/>
      <c r="JC2504" s="121"/>
      <c r="JD2504" s="121"/>
      <c r="JE2504" s="121"/>
      <c r="JF2504" s="121"/>
      <c r="JG2504" s="121"/>
      <c r="JH2504" s="121"/>
      <c r="JI2504" s="121"/>
      <c r="JJ2504" s="121"/>
      <c r="JK2504" s="121"/>
      <c r="JL2504" s="121"/>
      <c r="JM2504" s="121"/>
      <c r="JN2504" s="121"/>
      <c r="JO2504" s="121"/>
      <c r="JP2504" s="121"/>
      <c r="JQ2504" s="121"/>
      <c r="JR2504" s="121"/>
      <c r="JS2504" s="121"/>
      <c r="JT2504" s="121"/>
      <c r="JU2504" s="121"/>
      <c r="JV2504" s="121"/>
      <c r="JW2504" s="121"/>
      <c r="JX2504" s="121"/>
      <c r="JY2504" s="121"/>
      <c r="JZ2504" s="121"/>
      <c r="KA2504" s="121"/>
      <c r="KB2504" s="121"/>
      <c r="KC2504" s="121"/>
      <c r="KD2504" s="121"/>
      <c r="KE2504" s="121"/>
      <c r="KF2504" s="121"/>
      <c r="KG2504" s="121"/>
      <c r="KH2504" s="121"/>
      <c r="KI2504" s="121"/>
      <c r="KJ2504" s="121"/>
      <c r="KK2504" s="121"/>
      <c r="KL2504" s="121"/>
      <c r="KM2504" s="121"/>
      <c r="KN2504" s="121"/>
      <c r="KO2504" s="121"/>
      <c r="KP2504" s="121"/>
      <c r="KQ2504" s="121"/>
      <c r="KR2504" s="121"/>
      <c r="KS2504" s="121"/>
      <c r="KT2504" s="121"/>
      <c r="KU2504" s="121"/>
      <c r="KV2504" s="121"/>
      <c r="KW2504" s="121"/>
      <c r="KX2504" s="121"/>
      <c r="KY2504" s="121"/>
      <c r="KZ2504" s="121"/>
      <c r="LA2504" s="121"/>
      <c r="LB2504" s="121"/>
      <c r="LC2504" s="121"/>
      <c r="LD2504" s="121"/>
      <c r="LE2504" s="121"/>
      <c r="LF2504" s="121"/>
      <c r="LG2504" s="121"/>
      <c r="LH2504" s="121"/>
      <c r="LI2504" s="121"/>
      <c r="LJ2504" s="121"/>
      <c r="LK2504" s="121"/>
      <c r="LL2504" s="121"/>
      <c r="LM2504" s="121"/>
      <c r="LN2504" s="121"/>
      <c r="LO2504" s="121"/>
      <c r="LP2504" s="121"/>
      <c r="LQ2504" s="121"/>
      <c r="LR2504" s="121"/>
      <c r="LS2504" s="121"/>
      <c r="LT2504" s="121"/>
      <c r="LU2504" s="121"/>
      <c r="LV2504" s="121"/>
      <c r="LW2504" s="121"/>
      <c r="LX2504" s="121"/>
      <c r="LY2504" s="121"/>
      <c r="LZ2504" s="121"/>
      <c r="MA2504" s="121"/>
      <c r="MB2504" s="121"/>
      <c r="MC2504" s="121"/>
      <c r="MD2504" s="121"/>
      <c r="ME2504" s="121"/>
      <c r="MF2504" s="121"/>
      <c r="MG2504" s="121"/>
      <c r="MH2504" s="121"/>
      <c r="MI2504" s="121"/>
      <c r="MJ2504" s="121"/>
      <c r="MK2504" s="121"/>
      <c r="ML2504" s="121"/>
      <c r="MM2504" s="121"/>
      <c r="MN2504" s="121"/>
      <c r="MO2504" s="121"/>
      <c r="MP2504" s="121"/>
      <c r="MQ2504" s="121"/>
      <c r="MR2504" s="121"/>
      <c r="MS2504" s="121"/>
      <c r="MT2504" s="121"/>
      <c r="MU2504" s="121"/>
      <c r="MV2504" s="121"/>
      <c r="MW2504" s="121"/>
      <c r="MX2504" s="121"/>
      <c r="MY2504" s="121"/>
      <c r="MZ2504" s="121"/>
      <c r="NA2504" s="121"/>
      <c r="NB2504" s="121"/>
      <c r="NC2504" s="121"/>
      <c r="ND2504" s="121"/>
      <c r="NE2504" s="121"/>
      <c r="NF2504" s="121"/>
      <c r="NG2504" s="121"/>
      <c r="NH2504" s="121"/>
      <c r="NI2504" s="121"/>
      <c r="NJ2504" s="121"/>
      <c r="NK2504" s="121"/>
      <c r="NL2504" s="121"/>
      <c r="NM2504" s="121"/>
      <c r="NN2504" s="121"/>
      <c r="NO2504" s="121"/>
      <c r="NP2504" s="121"/>
      <c r="NQ2504" s="121"/>
      <c r="NR2504" s="121"/>
      <c r="NS2504" s="121"/>
      <c r="NT2504" s="121"/>
      <c r="NU2504" s="121"/>
      <c r="NV2504" s="121"/>
      <c r="NW2504" s="121"/>
      <c r="NX2504" s="121"/>
      <c r="NY2504" s="121"/>
      <c r="NZ2504" s="121"/>
      <c r="OA2504" s="121"/>
      <c r="OB2504" s="121"/>
      <c r="OC2504" s="121"/>
      <c r="OD2504" s="121"/>
      <c r="OE2504" s="121"/>
      <c r="OF2504" s="121"/>
      <c r="OG2504" s="121"/>
      <c r="OH2504" s="121"/>
      <c r="OI2504" s="121"/>
      <c r="OJ2504" s="121"/>
      <c r="OK2504" s="121"/>
      <c r="OL2504" s="121"/>
      <c r="OM2504" s="121"/>
      <c r="ON2504" s="121"/>
      <c r="OO2504" s="121"/>
      <c r="OP2504" s="121"/>
      <c r="OQ2504" s="121"/>
      <c r="OR2504" s="121"/>
      <c r="OS2504" s="121"/>
      <c r="OT2504" s="121"/>
      <c r="OU2504" s="121"/>
      <c r="OV2504" s="121"/>
      <c r="OW2504" s="121"/>
      <c r="OX2504" s="121"/>
      <c r="OY2504" s="121"/>
      <c r="OZ2504" s="121"/>
      <c r="PA2504" s="121"/>
      <c r="PB2504" s="121"/>
      <c r="PC2504" s="121"/>
      <c r="PD2504" s="121"/>
      <c r="PE2504" s="121"/>
      <c r="PF2504" s="121"/>
      <c r="PG2504" s="121"/>
      <c r="PH2504" s="121"/>
      <c r="PI2504" s="121"/>
      <c r="PJ2504" s="121"/>
      <c r="PK2504" s="121"/>
      <c r="PL2504" s="121"/>
      <c r="PM2504" s="121"/>
      <c r="PN2504" s="121"/>
      <c r="PO2504" s="121"/>
      <c r="PP2504" s="121"/>
      <c r="PQ2504" s="121"/>
      <c r="PR2504" s="121"/>
      <c r="PS2504" s="121"/>
      <c r="PT2504" s="121"/>
      <c r="PU2504" s="121"/>
      <c r="PV2504" s="121"/>
      <c r="PW2504" s="121"/>
      <c r="PX2504" s="121"/>
      <c r="PY2504" s="121"/>
      <c r="PZ2504" s="121"/>
      <c r="QA2504" s="121"/>
      <c r="QB2504" s="121"/>
      <c r="QC2504" s="121"/>
      <c r="QD2504" s="121"/>
      <c r="QE2504" s="121"/>
      <c r="QF2504" s="121"/>
      <c r="QG2504" s="121"/>
      <c r="QH2504" s="121"/>
      <c r="QI2504" s="121"/>
      <c r="QJ2504" s="121"/>
      <c r="QK2504" s="121"/>
      <c r="QL2504" s="121"/>
      <c r="QM2504" s="121"/>
      <c r="QN2504" s="121"/>
      <c r="QO2504" s="121"/>
      <c r="QP2504" s="121"/>
      <c r="QQ2504" s="121"/>
      <c r="QR2504" s="121"/>
      <c r="QS2504" s="121"/>
      <c r="QT2504" s="121"/>
      <c r="QU2504" s="121"/>
      <c r="QV2504" s="121"/>
      <c r="QW2504" s="121"/>
      <c r="QX2504" s="121"/>
      <c r="QY2504" s="121"/>
      <c r="QZ2504" s="121"/>
      <c r="RA2504" s="121"/>
      <c r="RB2504" s="121"/>
      <c r="RC2504" s="121"/>
      <c r="RD2504" s="121"/>
      <c r="RE2504" s="121"/>
      <c r="RF2504" s="121"/>
      <c r="RG2504" s="121"/>
      <c r="RH2504" s="121"/>
      <c r="RI2504" s="121"/>
      <c r="RJ2504" s="121"/>
      <c r="RK2504" s="121"/>
      <c r="RL2504" s="121"/>
      <c r="RM2504" s="121"/>
      <c r="RN2504" s="121"/>
      <c r="RO2504" s="121"/>
      <c r="RP2504" s="121"/>
      <c r="RQ2504" s="121"/>
      <c r="RR2504" s="121"/>
      <c r="RS2504" s="121"/>
      <c r="RT2504" s="121"/>
      <c r="RU2504" s="121"/>
      <c r="RV2504" s="121"/>
      <c r="RW2504" s="121"/>
      <c r="RX2504" s="121"/>
      <c r="RY2504" s="121"/>
      <c r="RZ2504" s="121"/>
      <c r="SA2504" s="121"/>
      <c r="SB2504" s="121"/>
      <c r="SC2504" s="121"/>
      <c r="SD2504" s="121"/>
      <c r="SE2504" s="121"/>
      <c r="SF2504" s="121"/>
      <c r="SG2504" s="121"/>
      <c r="SH2504" s="121"/>
      <c r="SI2504" s="121"/>
      <c r="SJ2504" s="121"/>
      <c r="SK2504" s="121"/>
      <c r="SL2504" s="121"/>
      <c r="SM2504" s="121"/>
      <c r="SN2504" s="121"/>
      <c r="SO2504" s="121"/>
      <c r="SP2504" s="121"/>
      <c r="SQ2504" s="121"/>
      <c r="SR2504" s="121"/>
      <c r="SS2504" s="121"/>
      <c r="ST2504" s="121"/>
      <c r="SU2504" s="121"/>
      <c r="SV2504" s="121"/>
      <c r="SW2504" s="121"/>
      <c r="SX2504" s="121"/>
      <c r="SY2504" s="121"/>
      <c r="SZ2504" s="121"/>
      <c r="TA2504" s="121"/>
      <c r="TB2504" s="121"/>
      <c r="TC2504" s="121"/>
      <c r="TD2504" s="121"/>
      <c r="TE2504" s="121"/>
      <c r="TF2504" s="121"/>
      <c r="TG2504" s="121"/>
      <c r="TH2504" s="121"/>
      <c r="TI2504" s="121"/>
      <c r="TJ2504" s="121"/>
      <c r="TK2504" s="121"/>
      <c r="TL2504" s="121"/>
      <c r="TM2504" s="121"/>
      <c r="TN2504" s="121"/>
      <c r="TO2504" s="121"/>
      <c r="TP2504" s="121"/>
      <c r="TQ2504" s="121"/>
      <c r="TR2504" s="121"/>
      <c r="TS2504" s="121"/>
      <c r="TT2504" s="121"/>
      <c r="TU2504" s="121"/>
      <c r="TV2504" s="121"/>
      <c r="TW2504" s="121"/>
      <c r="TX2504" s="121"/>
      <c r="TY2504" s="121"/>
      <c r="TZ2504" s="121"/>
      <c r="UA2504" s="121"/>
      <c r="UB2504" s="121"/>
      <c r="UC2504" s="121"/>
      <c r="UD2504" s="121"/>
      <c r="UE2504" s="121"/>
      <c r="UF2504" s="121"/>
      <c r="UG2504" s="121"/>
      <c r="UH2504" s="121"/>
      <c r="UI2504" s="121"/>
      <c r="UJ2504" s="121"/>
      <c r="UK2504" s="121"/>
      <c r="UL2504" s="121"/>
      <c r="UM2504" s="121"/>
      <c r="UN2504" s="121"/>
      <c r="UO2504" s="121"/>
      <c r="UP2504" s="121"/>
      <c r="UQ2504" s="121"/>
      <c r="UR2504" s="121"/>
      <c r="US2504" s="121"/>
      <c r="UT2504" s="121"/>
      <c r="UU2504" s="121"/>
      <c r="UV2504" s="121"/>
      <c r="UW2504" s="121"/>
      <c r="UX2504" s="121"/>
      <c r="UY2504" s="121"/>
      <c r="UZ2504" s="121"/>
      <c r="VA2504" s="121"/>
      <c r="VB2504" s="121"/>
      <c r="VC2504" s="121"/>
      <c r="VD2504" s="121"/>
      <c r="VE2504" s="121"/>
      <c r="VF2504" s="121"/>
      <c r="VG2504" s="121"/>
      <c r="VH2504" s="121"/>
      <c r="VI2504" s="121"/>
      <c r="VJ2504" s="121"/>
      <c r="VK2504" s="121"/>
      <c r="VL2504" s="121"/>
      <c r="VM2504" s="121"/>
      <c r="VN2504" s="121"/>
      <c r="VO2504" s="121"/>
      <c r="VP2504" s="121"/>
      <c r="VQ2504" s="121"/>
      <c r="VR2504" s="121"/>
      <c r="VS2504" s="121"/>
      <c r="VT2504" s="121"/>
      <c r="VU2504" s="121"/>
      <c r="VV2504" s="121"/>
      <c r="VW2504" s="121"/>
      <c r="VX2504" s="121"/>
      <c r="VY2504" s="121"/>
      <c r="VZ2504" s="121"/>
      <c r="WA2504" s="121"/>
      <c r="WB2504" s="121"/>
      <c r="WC2504" s="121"/>
      <c r="WD2504" s="121"/>
      <c r="WE2504" s="121"/>
      <c r="WF2504" s="121"/>
      <c r="WG2504" s="121"/>
      <c r="WH2504" s="121"/>
      <c r="WI2504" s="121"/>
      <c r="WJ2504" s="121"/>
      <c r="WK2504" s="121"/>
      <c r="WL2504" s="121"/>
      <c r="WM2504" s="121"/>
      <c r="WN2504" s="121"/>
      <c r="WO2504" s="121"/>
      <c r="WP2504" s="121"/>
      <c r="WQ2504" s="121"/>
      <c r="WR2504" s="121"/>
      <c r="WS2504" s="121"/>
      <c r="WT2504" s="121"/>
      <c r="WU2504" s="121"/>
      <c r="WV2504" s="121"/>
      <c r="WW2504" s="121"/>
      <c r="WX2504" s="121"/>
      <c r="WY2504" s="121"/>
      <c r="WZ2504" s="121"/>
      <c r="XA2504" s="121"/>
      <c r="XB2504" s="121"/>
      <c r="XC2504" s="121"/>
      <c r="XD2504" s="121"/>
      <c r="XE2504" s="121"/>
      <c r="XF2504" s="121"/>
      <c r="XG2504" s="121"/>
      <c r="XH2504" s="121"/>
      <c r="XI2504" s="121"/>
      <c r="XJ2504" s="121"/>
      <c r="XK2504" s="121"/>
      <c r="XL2504" s="121"/>
      <c r="XM2504" s="121"/>
      <c r="XN2504" s="121"/>
      <c r="XO2504" s="121"/>
      <c r="XP2504" s="121"/>
      <c r="XQ2504" s="121"/>
      <c r="XR2504" s="121"/>
      <c r="XS2504" s="121"/>
      <c r="XT2504" s="121"/>
      <c r="XU2504" s="121"/>
      <c r="XV2504" s="121"/>
      <c r="XW2504" s="121"/>
      <c r="XX2504" s="121"/>
      <c r="XY2504" s="121"/>
      <c r="XZ2504" s="121"/>
      <c r="YA2504" s="121"/>
      <c r="YB2504" s="121"/>
      <c r="YC2504" s="121"/>
      <c r="YD2504" s="121"/>
      <c r="YE2504" s="121"/>
      <c r="YF2504" s="121"/>
      <c r="YG2504" s="121"/>
      <c r="YH2504" s="121"/>
      <c r="YI2504" s="121"/>
      <c r="YJ2504" s="121"/>
      <c r="YK2504" s="121"/>
      <c r="YL2504" s="121"/>
      <c r="YM2504" s="121"/>
      <c r="YN2504" s="121"/>
      <c r="YO2504" s="121"/>
      <c r="YP2504" s="121"/>
      <c r="YQ2504" s="121"/>
      <c r="YR2504" s="121"/>
      <c r="YS2504" s="121"/>
      <c r="YT2504" s="121"/>
      <c r="YU2504" s="121"/>
      <c r="YV2504" s="121"/>
      <c r="YW2504" s="121"/>
      <c r="YX2504" s="121"/>
      <c r="YY2504" s="121"/>
      <c r="YZ2504" s="121"/>
      <c r="ZA2504" s="121"/>
      <c r="ZB2504" s="121"/>
      <c r="ZC2504" s="121"/>
      <c r="ZD2504" s="121"/>
      <c r="ZE2504" s="121"/>
      <c r="ZF2504" s="121"/>
      <c r="ZG2504" s="121"/>
      <c r="ZH2504" s="121"/>
      <c r="ZI2504" s="121"/>
      <c r="ZJ2504" s="121"/>
      <c r="ZK2504" s="121"/>
      <c r="ZL2504" s="121"/>
      <c r="ZM2504" s="121"/>
      <c r="ZN2504" s="121"/>
      <c r="ZO2504" s="121"/>
      <c r="ZP2504" s="121"/>
      <c r="ZQ2504" s="121"/>
      <c r="ZR2504" s="121"/>
      <c r="ZS2504" s="121"/>
      <c r="ZT2504" s="121"/>
      <c r="ZU2504" s="121"/>
      <c r="ZV2504" s="121"/>
      <c r="ZW2504" s="121"/>
      <c r="ZX2504" s="121"/>
      <c r="ZY2504" s="121"/>
      <c r="ZZ2504" s="121"/>
      <c r="AAA2504" s="121"/>
      <c r="AAB2504" s="121"/>
      <c r="AAC2504" s="121"/>
      <c r="AAD2504" s="121"/>
      <c r="AAE2504" s="121"/>
      <c r="AAF2504" s="121"/>
      <c r="AAG2504" s="121"/>
      <c r="AAH2504" s="121"/>
      <c r="AAI2504" s="121"/>
      <c r="AAJ2504" s="121"/>
      <c r="AAK2504" s="121"/>
      <c r="AAL2504" s="121"/>
      <c r="AAM2504" s="121"/>
      <c r="AAN2504" s="121"/>
      <c r="AAO2504" s="121"/>
      <c r="AAP2504" s="121"/>
      <c r="AAQ2504" s="121"/>
      <c r="AAR2504" s="121"/>
      <c r="AAS2504" s="121"/>
      <c r="AAT2504" s="121"/>
      <c r="AAU2504" s="121"/>
      <c r="AAV2504" s="121"/>
      <c r="AAW2504" s="121"/>
      <c r="AAX2504" s="121"/>
      <c r="AAY2504" s="121"/>
      <c r="AAZ2504" s="121"/>
      <c r="ABA2504" s="121"/>
      <c r="ABB2504" s="121"/>
      <c r="ABC2504" s="121"/>
      <c r="ABD2504" s="121"/>
      <c r="ABE2504" s="121"/>
      <c r="ABF2504" s="121"/>
      <c r="ABG2504" s="121"/>
      <c r="ABH2504" s="121"/>
      <c r="ABI2504" s="121"/>
      <c r="ABJ2504" s="121"/>
      <c r="ABK2504" s="121"/>
      <c r="ABL2504" s="121"/>
      <c r="ABM2504" s="121"/>
      <c r="ABN2504" s="121"/>
      <c r="ABO2504" s="121"/>
      <c r="ABP2504" s="121"/>
      <c r="ABQ2504" s="121"/>
      <c r="ABR2504" s="121"/>
      <c r="ABS2504" s="121"/>
      <c r="ABT2504" s="121"/>
      <c r="ABU2504" s="121"/>
      <c r="ABV2504" s="121"/>
      <c r="ABW2504" s="121"/>
      <c r="ABX2504" s="121"/>
      <c r="ABY2504" s="121"/>
      <c r="ABZ2504" s="121"/>
      <c r="ACA2504" s="121"/>
      <c r="ACB2504" s="121"/>
      <c r="ACC2504" s="121"/>
      <c r="ACD2504" s="121"/>
      <c r="ACE2504" s="121"/>
      <c r="ACF2504" s="121"/>
      <c r="ACG2504" s="121"/>
      <c r="ACH2504" s="121"/>
      <c r="ACI2504" s="121"/>
      <c r="ACJ2504" s="121"/>
      <c r="ACK2504" s="121"/>
      <c r="ACL2504" s="121"/>
      <c r="ACM2504" s="121"/>
      <c r="ACN2504" s="121"/>
      <c r="ACO2504" s="121"/>
      <c r="ACP2504" s="121"/>
      <c r="ACQ2504" s="121"/>
      <c r="ACR2504" s="121"/>
      <c r="ACS2504" s="121"/>
      <c r="ACT2504" s="121"/>
      <c r="ACU2504" s="121"/>
      <c r="ACV2504" s="121"/>
      <c r="ACW2504" s="121"/>
      <c r="ACX2504" s="121"/>
      <c r="ACY2504" s="121"/>
      <c r="ACZ2504" s="121"/>
      <c r="ADA2504" s="121"/>
      <c r="ADB2504" s="121"/>
      <c r="ADC2504" s="121"/>
      <c r="ADD2504" s="121"/>
      <c r="ADE2504" s="121"/>
      <c r="ADF2504" s="121"/>
      <c r="ADG2504" s="121"/>
      <c r="ADH2504" s="121"/>
      <c r="ADI2504" s="121"/>
      <c r="ADJ2504" s="121"/>
      <c r="ADK2504" s="121"/>
      <c r="ADL2504" s="121"/>
      <c r="ADM2504" s="121"/>
      <c r="ADN2504" s="121"/>
      <c r="ADO2504" s="121"/>
      <c r="ADP2504" s="121"/>
      <c r="ADQ2504" s="121"/>
      <c r="ADR2504" s="121"/>
      <c r="ADS2504" s="121"/>
      <c r="ADT2504" s="121"/>
      <c r="ADU2504" s="121"/>
      <c r="ADV2504" s="121"/>
      <c r="ADW2504" s="121"/>
      <c r="ADX2504" s="121"/>
      <c r="ADY2504" s="121"/>
      <c r="ADZ2504" s="121"/>
      <c r="AEA2504" s="121"/>
      <c r="AEB2504" s="121"/>
      <c r="AEC2504" s="121"/>
      <c r="AED2504" s="121"/>
      <c r="AEE2504" s="121"/>
      <c r="AEF2504" s="121"/>
      <c r="AEG2504" s="121"/>
      <c r="AEH2504" s="121"/>
      <c r="AEI2504" s="121"/>
      <c r="AEJ2504" s="121"/>
      <c r="AEK2504" s="121"/>
      <c r="AEL2504" s="121"/>
      <c r="AEM2504" s="121"/>
      <c r="AEN2504" s="121"/>
      <c r="AEO2504" s="121"/>
      <c r="AEP2504" s="121"/>
      <c r="AEQ2504" s="121"/>
      <c r="AER2504" s="121"/>
      <c r="AES2504" s="121"/>
      <c r="AET2504" s="121"/>
      <c r="AEU2504" s="121"/>
      <c r="AEV2504" s="121"/>
      <c r="AEW2504" s="121"/>
      <c r="AEX2504" s="121"/>
      <c r="AEY2504" s="121"/>
      <c r="AEZ2504" s="121"/>
      <c r="AFA2504" s="121"/>
      <c r="AFB2504" s="121"/>
      <c r="AFC2504" s="121"/>
      <c r="AFD2504" s="121"/>
      <c r="AFE2504" s="121"/>
      <c r="AFF2504" s="121"/>
      <c r="AFG2504" s="121"/>
      <c r="AFH2504" s="121"/>
      <c r="AFI2504" s="121"/>
      <c r="AFJ2504" s="121"/>
      <c r="AFK2504" s="121"/>
      <c r="AFL2504" s="121"/>
      <c r="AFM2504" s="121"/>
      <c r="AFN2504" s="121"/>
      <c r="AFO2504" s="121"/>
      <c r="AFP2504" s="121"/>
      <c r="AFQ2504" s="121"/>
      <c r="AFR2504" s="121"/>
      <c r="AFS2504" s="121"/>
      <c r="AFT2504" s="121"/>
      <c r="AFU2504" s="121"/>
      <c r="AFV2504" s="121"/>
      <c r="AFW2504" s="121"/>
      <c r="AFX2504" s="121"/>
      <c r="AFY2504" s="121"/>
      <c r="AFZ2504" s="121"/>
      <c r="AGA2504" s="121"/>
      <c r="AGB2504" s="121"/>
      <c r="AGC2504" s="121"/>
      <c r="AGD2504" s="121"/>
      <c r="AGE2504" s="121"/>
      <c r="AGF2504" s="121"/>
      <c r="AGG2504" s="121"/>
      <c r="AGH2504" s="121"/>
      <c r="AGI2504" s="121"/>
      <c r="AGJ2504" s="121"/>
      <c r="AGK2504" s="121"/>
      <c r="AGL2504" s="121"/>
      <c r="AGM2504" s="121"/>
      <c r="AGN2504" s="121"/>
      <c r="AGO2504" s="121"/>
      <c r="AGP2504" s="121"/>
      <c r="AGQ2504" s="121"/>
      <c r="AGR2504" s="121"/>
      <c r="AGS2504" s="121"/>
      <c r="AGT2504" s="121"/>
      <c r="AGU2504" s="121"/>
      <c r="AGV2504" s="121"/>
      <c r="AGW2504" s="121"/>
      <c r="AGX2504" s="121"/>
      <c r="AGY2504" s="121"/>
      <c r="AGZ2504" s="121"/>
      <c r="AHA2504" s="121"/>
      <c r="AHB2504" s="121"/>
      <c r="AHC2504" s="121"/>
      <c r="AHD2504" s="121"/>
      <c r="AHE2504" s="121"/>
      <c r="AHF2504" s="121"/>
      <c r="AHG2504" s="121"/>
      <c r="AHH2504" s="121"/>
      <c r="AHI2504" s="121"/>
      <c r="AHJ2504" s="121"/>
      <c r="AHK2504" s="121"/>
      <c r="AHL2504" s="121"/>
      <c r="AHM2504" s="121"/>
      <c r="AHN2504" s="121"/>
      <c r="AHO2504" s="121"/>
      <c r="AHP2504" s="121"/>
      <c r="AHQ2504" s="121"/>
      <c r="AHR2504" s="121"/>
      <c r="AHS2504" s="121"/>
      <c r="AHT2504" s="121"/>
      <c r="AHU2504" s="121"/>
      <c r="AHV2504" s="121"/>
      <c r="AHW2504" s="121"/>
      <c r="AHX2504" s="121"/>
      <c r="AHY2504" s="121"/>
      <c r="AHZ2504" s="121"/>
      <c r="AIA2504" s="121"/>
      <c r="AIB2504" s="121"/>
      <c r="AIC2504" s="121"/>
      <c r="AID2504" s="121"/>
      <c r="AIE2504" s="121"/>
      <c r="AIF2504" s="121"/>
      <c r="AIG2504" s="121"/>
      <c r="AIH2504" s="121"/>
      <c r="AII2504" s="121"/>
      <c r="AIJ2504" s="121"/>
      <c r="AIK2504" s="121"/>
      <c r="AIL2504" s="121"/>
      <c r="AIM2504" s="121"/>
      <c r="AIN2504" s="121"/>
      <c r="AIO2504" s="121"/>
      <c r="AIP2504" s="121"/>
      <c r="AIQ2504" s="121"/>
      <c r="AIR2504" s="121"/>
      <c r="AIS2504" s="121"/>
      <c r="AIT2504" s="121"/>
      <c r="AIU2504" s="121"/>
      <c r="AIV2504" s="121"/>
      <c r="AIW2504" s="121"/>
      <c r="AIX2504" s="121"/>
      <c r="AIY2504" s="121"/>
      <c r="AIZ2504" s="121"/>
      <c r="AJA2504" s="121"/>
      <c r="AJB2504" s="121"/>
      <c r="AJC2504" s="121"/>
      <c r="AJD2504" s="121"/>
      <c r="AJE2504" s="121"/>
      <c r="AJF2504" s="121"/>
      <c r="AJG2504" s="121"/>
      <c r="AJH2504" s="121"/>
      <c r="AJI2504" s="121"/>
      <c r="AJJ2504" s="121"/>
      <c r="AJK2504" s="121"/>
      <c r="AJL2504" s="121"/>
      <c r="AJM2504" s="121"/>
      <c r="AJN2504" s="121"/>
      <c r="AJO2504" s="121"/>
      <c r="AJP2504" s="121"/>
      <c r="AJQ2504" s="121"/>
      <c r="AJR2504" s="121"/>
      <c r="AJS2504" s="121"/>
      <c r="AJT2504" s="121"/>
      <c r="AJU2504" s="121"/>
      <c r="AJV2504" s="121"/>
      <c r="AJW2504" s="121"/>
      <c r="AJX2504" s="121"/>
      <c r="AJY2504" s="121"/>
      <c r="AJZ2504" s="121"/>
      <c r="AKA2504" s="121"/>
      <c r="AKB2504" s="121"/>
      <c r="AKC2504" s="121"/>
      <c r="AKD2504" s="121"/>
      <c r="AKE2504" s="121"/>
      <c r="AKF2504" s="121"/>
      <c r="AKG2504" s="121"/>
      <c r="AKH2504" s="121"/>
      <c r="AKI2504" s="121"/>
      <c r="AKJ2504" s="121"/>
      <c r="AKK2504" s="121"/>
      <c r="AKL2504" s="121"/>
      <c r="AKM2504" s="121"/>
      <c r="AKN2504" s="121"/>
      <c r="AKO2504" s="121"/>
      <c r="AKP2504" s="121"/>
      <c r="AKQ2504" s="121"/>
      <c r="AKR2504" s="121"/>
      <c r="AKS2504" s="121"/>
      <c r="AKT2504" s="121"/>
      <c r="AKU2504" s="121"/>
      <c r="AKV2504" s="121"/>
      <c r="AKW2504" s="121"/>
      <c r="AKX2504" s="121"/>
      <c r="AKY2504" s="121"/>
      <c r="AKZ2504" s="121"/>
      <c r="ALA2504" s="121"/>
      <c r="ALB2504" s="121"/>
      <c r="ALC2504" s="121"/>
      <c r="ALD2504" s="121"/>
      <c r="ALE2504" s="121"/>
      <c r="ALF2504" s="121"/>
      <c r="ALG2504" s="121"/>
      <c r="ALH2504" s="121"/>
      <c r="ALI2504" s="121"/>
      <c r="ALJ2504" s="121"/>
      <c r="ALK2504" s="121"/>
      <c r="ALL2504" s="121"/>
      <c r="ALM2504" s="121"/>
      <c r="ALN2504" s="121"/>
      <c r="ALO2504" s="121"/>
      <c r="ALP2504" s="121"/>
      <c r="ALQ2504" s="121"/>
      <c r="ALR2504" s="121"/>
      <c r="ALS2504" s="121"/>
      <c r="ALT2504" s="121"/>
      <c r="ALU2504" s="121"/>
      <c r="ALV2504" s="121"/>
      <c r="ALW2504" s="121"/>
      <c r="ALX2504" s="121"/>
      <c r="ALY2504" s="121"/>
      <c r="ALZ2504" s="121"/>
      <c r="AMA2504" s="121"/>
      <c r="AMB2504" s="121"/>
      <c r="AMC2504" s="121"/>
      <c r="AMD2504" s="121"/>
      <c r="AME2504" s="121"/>
      <c r="AMF2504" s="121"/>
      <c r="AMG2504" s="121"/>
      <c r="AMH2504" s="121"/>
      <c r="AMI2504" s="121"/>
      <c r="AMJ2504" s="121"/>
      <c r="AMK2504" s="121"/>
    </row>
    <row r="2505" spans="1:1025" s="108" customFormat="1">
      <c r="A2505" s="15">
        <v>2502</v>
      </c>
      <c r="B2505" s="16" t="s">
        <v>40</v>
      </c>
      <c r="C2505" s="274" t="s">
        <v>6089</v>
      </c>
      <c r="D2505" s="16" t="s">
        <v>6261</v>
      </c>
      <c r="E2505" s="16" t="s">
        <v>6273</v>
      </c>
      <c r="F2505" s="16" t="s">
        <v>938</v>
      </c>
      <c r="G2505" s="16" t="s">
        <v>1045</v>
      </c>
      <c r="H2505" s="16" t="s">
        <v>3632</v>
      </c>
      <c r="I2505" s="16" t="s">
        <v>6269</v>
      </c>
      <c r="J2505" s="16" t="s">
        <v>6264</v>
      </c>
      <c r="K2505" s="16" t="s">
        <v>6274</v>
      </c>
      <c r="L2505" s="16" t="s">
        <v>6275</v>
      </c>
      <c r="M2505" s="63" t="s">
        <v>6276</v>
      </c>
      <c r="N2505" s="121"/>
      <c r="O2505" s="121"/>
      <c r="P2505" s="121"/>
      <c r="Q2505" s="121"/>
      <c r="R2505" s="121"/>
      <c r="S2505" s="121"/>
      <c r="T2505" s="121"/>
      <c r="U2505" s="121"/>
      <c r="V2505" s="121"/>
      <c r="W2505" s="121"/>
      <c r="X2505" s="121"/>
      <c r="Y2505" s="121"/>
      <c r="Z2505" s="121"/>
      <c r="AA2505" s="121"/>
      <c r="AB2505" s="121"/>
      <c r="AC2505" s="121"/>
      <c r="AD2505" s="121"/>
      <c r="AE2505" s="121"/>
      <c r="AF2505" s="121"/>
      <c r="AG2505" s="121"/>
      <c r="AH2505" s="121"/>
      <c r="AI2505" s="121"/>
      <c r="AJ2505" s="121"/>
      <c r="AK2505" s="121"/>
      <c r="AL2505" s="121"/>
      <c r="AM2505" s="121"/>
      <c r="AN2505" s="121"/>
      <c r="AO2505" s="121"/>
      <c r="AP2505" s="121"/>
      <c r="AQ2505" s="121"/>
      <c r="AR2505" s="121"/>
      <c r="AS2505" s="121"/>
      <c r="AT2505" s="121"/>
      <c r="AU2505" s="121"/>
      <c r="AV2505" s="121"/>
      <c r="AW2505" s="121"/>
      <c r="AX2505" s="121"/>
      <c r="AY2505" s="121"/>
      <c r="AZ2505" s="121"/>
      <c r="BA2505" s="121"/>
      <c r="BB2505" s="121"/>
      <c r="BC2505" s="121"/>
      <c r="BD2505" s="121"/>
      <c r="BE2505" s="121"/>
      <c r="BF2505" s="121"/>
      <c r="BG2505" s="121"/>
      <c r="BH2505" s="121"/>
      <c r="BI2505" s="121"/>
      <c r="BJ2505" s="121"/>
      <c r="BK2505" s="121"/>
      <c r="BL2505" s="121"/>
      <c r="BM2505" s="121"/>
      <c r="BN2505" s="121"/>
      <c r="BO2505" s="121"/>
      <c r="BP2505" s="121"/>
      <c r="BQ2505" s="121"/>
      <c r="BR2505" s="121"/>
      <c r="BS2505" s="121"/>
      <c r="BT2505" s="121"/>
      <c r="BU2505" s="121"/>
      <c r="BV2505" s="121"/>
      <c r="BW2505" s="121"/>
      <c r="BX2505" s="121"/>
      <c r="BY2505" s="121"/>
      <c r="BZ2505" s="121"/>
      <c r="CA2505" s="121"/>
      <c r="CB2505" s="121"/>
      <c r="CC2505" s="121"/>
      <c r="CD2505" s="121"/>
      <c r="CE2505" s="121"/>
      <c r="CF2505" s="121"/>
      <c r="CG2505" s="121"/>
      <c r="CH2505" s="121"/>
      <c r="CI2505" s="121"/>
      <c r="CJ2505" s="121"/>
      <c r="CK2505" s="121"/>
      <c r="CL2505" s="121"/>
      <c r="CM2505" s="121"/>
      <c r="CN2505" s="121"/>
      <c r="CO2505" s="121"/>
      <c r="CP2505" s="121"/>
      <c r="CQ2505" s="121"/>
      <c r="CR2505" s="121"/>
      <c r="CS2505" s="121"/>
      <c r="CT2505" s="121"/>
      <c r="CU2505" s="121"/>
      <c r="CV2505" s="121"/>
      <c r="CW2505" s="121"/>
      <c r="CX2505" s="121"/>
      <c r="CY2505" s="121"/>
      <c r="CZ2505" s="121"/>
      <c r="DA2505" s="121"/>
      <c r="DB2505" s="121"/>
      <c r="DC2505" s="121"/>
      <c r="DD2505" s="121"/>
      <c r="DE2505" s="121"/>
      <c r="DF2505" s="121"/>
      <c r="DG2505" s="121"/>
      <c r="DH2505" s="121"/>
      <c r="DI2505" s="121"/>
      <c r="DJ2505" s="121"/>
      <c r="DK2505" s="121"/>
      <c r="DL2505" s="121"/>
      <c r="DM2505" s="121"/>
      <c r="DN2505" s="121"/>
      <c r="DO2505" s="121"/>
      <c r="DP2505" s="121"/>
      <c r="DQ2505" s="121"/>
      <c r="DR2505" s="121"/>
      <c r="DS2505" s="121"/>
      <c r="DT2505" s="121"/>
      <c r="DU2505" s="121"/>
      <c r="DV2505" s="121"/>
      <c r="DW2505" s="121"/>
      <c r="DX2505" s="121"/>
      <c r="DY2505" s="121"/>
      <c r="DZ2505" s="121"/>
      <c r="EA2505" s="121"/>
      <c r="EB2505" s="121"/>
      <c r="EC2505" s="121"/>
      <c r="ED2505" s="121"/>
      <c r="EE2505" s="121"/>
      <c r="EF2505" s="121"/>
      <c r="EG2505" s="121"/>
      <c r="EH2505" s="121"/>
      <c r="EI2505" s="121"/>
      <c r="EJ2505" s="121"/>
      <c r="EK2505" s="121"/>
      <c r="EL2505" s="121"/>
      <c r="EM2505" s="121"/>
      <c r="EN2505" s="121"/>
      <c r="EO2505" s="121"/>
      <c r="EP2505" s="121"/>
      <c r="EQ2505" s="121"/>
      <c r="ER2505" s="121"/>
      <c r="ES2505" s="121"/>
      <c r="ET2505" s="121"/>
      <c r="EU2505" s="121"/>
      <c r="EV2505" s="121"/>
      <c r="EW2505" s="121"/>
      <c r="EX2505" s="121"/>
      <c r="EY2505" s="121"/>
      <c r="EZ2505" s="121"/>
      <c r="FA2505" s="121"/>
      <c r="FB2505" s="121"/>
      <c r="FC2505" s="121"/>
      <c r="FD2505" s="121"/>
      <c r="FE2505" s="121"/>
      <c r="FF2505" s="121"/>
      <c r="FG2505" s="121"/>
      <c r="FH2505" s="121"/>
      <c r="FI2505" s="121"/>
      <c r="FJ2505" s="121"/>
      <c r="FK2505" s="121"/>
      <c r="FL2505" s="121"/>
      <c r="FM2505" s="121"/>
      <c r="FN2505" s="121"/>
      <c r="FO2505" s="121"/>
      <c r="FP2505" s="121"/>
      <c r="FQ2505" s="121"/>
      <c r="FR2505" s="121"/>
      <c r="FS2505" s="121"/>
      <c r="FT2505" s="121"/>
      <c r="FU2505" s="121"/>
      <c r="FV2505" s="121"/>
      <c r="FW2505" s="121"/>
      <c r="FX2505" s="121"/>
      <c r="FY2505" s="121"/>
      <c r="FZ2505" s="121"/>
      <c r="GA2505" s="121"/>
      <c r="GB2505" s="121"/>
      <c r="GC2505" s="121"/>
      <c r="GD2505" s="121"/>
      <c r="GE2505" s="121"/>
      <c r="GF2505" s="121"/>
      <c r="GG2505" s="121"/>
      <c r="GH2505" s="121"/>
      <c r="GI2505" s="121"/>
      <c r="GJ2505" s="121"/>
      <c r="GK2505" s="121"/>
      <c r="GL2505" s="121"/>
      <c r="GM2505" s="121"/>
      <c r="GN2505" s="121"/>
      <c r="GO2505" s="121"/>
      <c r="GP2505" s="121"/>
      <c r="GQ2505" s="121"/>
      <c r="GR2505" s="121"/>
      <c r="GS2505" s="121"/>
      <c r="GT2505" s="121"/>
      <c r="GU2505" s="121"/>
      <c r="GV2505" s="121"/>
      <c r="GW2505" s="121"/>
      <c r="GX2505" s="121"/>
      <c r="GY2505" s="121"/>
      <c r="GZ2505" s="121"/>
      <c r="HA2505" s="121"/>
      <c r="HB2505" s="121"/>
      <c r="HC2505" s="121"/>
      <c r="HD2505" s="121"/>
      <c r="HE2505" s="121"/>
      <c r="HF2505" s="121"/>
      <c r="HG2505" s="121"/>
      <c r="HH2505" s="121"/>
      <c r="HI2505" s="121"/>
      <c r="HJ2505" s="121"/>
      <c r="HK2505" s="121"/>
      <c r="HL2505" s="121"/>
      <c r="HM2505" s="121"/>
      <c r="HN2505" s="121"/>
      <c r="HO2505" s="121"/>
      <c r="HP2505" s="121"/>
      <c r="HQ2505" s="121"/>
      <c r="HR2505" s="121"/>
      <c r="HS2505" s="121"/>
      <c r="HT2505" s="121"/>
      <c r="HU2505" s="121"/>
      <c r="HV2505" s="121"/>
      <c r="HW2505" s="121"/>
      <c r="HX2505" s="121"/>
      <c r="HY2505" s="121"/>
      <c r="HZ2505" s="121"/>
      <c r="IA2505" s="121"/>
      <c r="IB2505" s="121"/>
      <c r="IC2505" s="121"/>
      <c r="ID2505" s="121"/>
      <c r="IE2505" s="121"/>
      <c r="IF2505" s="121"/>
      <c r="IG2505" s="121"/>
      <c r="IH2505" s="121"/>
      <c r="II2505" s="121"/>
      <c r="IJ2505" s="121"/>
      <c r="IK2505" s="121"/>
      <c r="IL2505" s="121"/>
      <c r="IM2505" s="121"/>
      <c r="IN2505" s="121"/>
      <c r="IO2505" s="121"/>
      <c r="IP2505" s="121"/>
      <c r="IQ2505" s="121"/>
      <c r="IR2505" s="121"/>
      <c r="IS2505" s="121"/>
      <c r="IT2505" s="121"/>
      <c r="IU2505" s="121"/>
      <c r="IV2505" s="121"/>
      <c r="IW2505" s="121"/>
      <c r="IX2505" s="121"/>
      <c r="IY2505" s="121"/>
      <c r="IZ2505" s="121"/>
      <c r="JA2505" s="121"/>
      <c r="JB2505" s="121"/>
      <c r="JC2505" s="121"/>
      <c r="JD2505" s="121"/>
      <c r="JE2505" s="121"/>
      <c r="JF2505" s="121"/>
      <c r="JG2505" s="121"/>
      <c r="JH2505" s="121"/>
      <c r="JI2505" s="121"/>
      <c r="JJ2505" s="121"/>
      <c r="JK2505" s="121"/>
      <c r="JL2505" s="121"/>
      <c r="JM2505" s="121"/>
      <c r="JN2505" s="121"/>
      <c r="JO2505" s="121"/>
      <c r="JP2505" s="121"/>
      <c r="JQ2505" s="121"/>
      <c r="JR2505" s="121"/>
      <c r="JS2505" s="121"/>
      <c r="JT2505" s="121"/>
      <c r="JU2505" s="121"/>
      <c r="JV2505" s="121"/>
      <c r="JW2505" s="121"/>
      <c r="JX2505" s="121"/>
      <c r="JY2505" s="121"/>
      <c r="JZ2505" s="121"/>
      <c r="KA2505" s="121"/>
      <c r="KB2505" s="121"/>
      <c r="KC2505" s="121"/>
      <c r="KD2505" s="121"/>
      <c r="KE2505" s="121"/>
      <c r="KF2505" s="121"/>
      <c r="KG2505" s="121"/>
      <c r="KH2505" s="121"/>
      <c r="KI2505" s="121"/>
      <c r="KJ2505" s="121"/>
      <c r="KK2505" s="121"/>
      <c r="KL2505" s="121"/>
      <c r="KM2505" s="121"/>
      <c r="KN2505" s="121"/>
      <c r="KO2505" s="121"/>
      <c r="KP2505" s="121"/>
      <c r="KQ2505" s="121"/>
      <c r="KR2505" s="121"/>
      <c r="KS2505" s="121"/>
      <c r="KT2505" s="121"/>
      <c r="KU2505" s="121"/>
      <c r="KV2505" s="121"/>
      <c r="KW2505" s="121"/>
      <c r="KX2505" s="121"/>
      <c r="KY2505" s="121"/>
      <c r="KZ2505" s="121"/>
      <c r="LA2505" s="121"/>
      <c r="LB2505" s="121"/>
      <c r="LC2505" s="121"/>
      <c r="LD2505" s="121"/>
      <c r="LE2505" s="121"/>
      <c r="LF2505" s="121"/>
      <c r="LG2505" s="121"/>
      <c r="LH2505" s="121"/>
      <c r="LI2505" s="121"/>
      <c r="LJ2505" s="121"/>
      <c r="LK2505" s="121"/>
      <c r="LL2505" s="121"/>
      <c r="LM2505" s="121"/>
      <c r="LN2505" s="121"/>
      <c r="LO2505" s="121"/>
      <c r="LP2505" s="121"/>
      <c r="LQ2505" s="121"/>
      <c r="LR2505" s="121"/>
      <c r="LS2505" s="121"/>
      <c r="LT2505" s="121"/>
      <c r="LU2505" s="121"/>
      <c r="LV2505" s="121"/>
      <c r="LW2505" s="121"/>
      <c r="LX2505" s="121"/>
      <c r="LY2505" s="121"/>
      <c r="LZ2505" s="121"/>
      <c r="MA2505" s="121"/>
      <c r="MB2505" s="121"/>
      <c r="MC2505" s="121"/>
      <c r="MD2505" s="121"/>
      <c r="ME2505" s="121"/>
      <c r="MF2505" s="121"/>
      <c r="MG2505" s="121"/>
      <c r="MH2505" s="121"/>
      <c r="MI2505" s="121"/>
      <c r="MJ2505" s="121"/>
      <c r="MK2505" s="121"/>
      <c r="ML2505" s="121"/>
      <c r="MM2505" s="121"/>
      <c r="MN2505" s="121"/>
      <c r="MO2505" s="121"/>
      <c r="MP2505" s="121"/>
      <c r="MQ2505" s="121"/>
      <c r="MR2505" s="121"/>
      <c r="MS2505" s="121"/>
      <c r="MT2505" s="121"/>
      <c r="MU2505" s="121"/>
      <c r="MV2505" s="121"/>
      <c r="MW2505" s="121"/>
      <c r="MX2505" s="121"/>
      <c r="MY2505" s="121"/>
      <c r="MZ2505" s="121"/>
      <c r="NA2505" s="121"/>
      <c r="NB2505" s="121"/>
      <c r="NC2505" s="121"/>
      <c r="ND2505" s="121"/>
      <c r="NE2505" s="121"/>
      <c r="NF2505" s="121"/>
      <c r="NG2505" s="121"/>
      <c r="NH2505" s="121"/>
      <c r="NI2505" s="121"/>
      <c r="NJ2505" s="121"/>
      <c r="NK2505" s="121"/>
      <c r="NL2505" s="121"/>
      <c r="NM2505" s="121"/>
      <c r="NN2505" s="121"/>
      <c r="NO2505" s="121"/>
      <c r="NP2505" s="121"/>
      <c r="NQ2505" s="121"/>
      <c r="NR2505" s="121"/>
      <c r="NS2505" s="121"/>
      <c r="NT2505" s="121"/>
      <c r="NU2505" s="121"/>
      <c r="NV2505" s="121"/>
      <c r="NW2505" s="121"/>
      <c r="NX2505" s="121"/>
      <c r="NY2505" s="121"/>
      <c r="NZ2505" s="121"/>
      <c r="OA2505" s="121"/>
      <c r="OB2505" s="121"/>
      <c r="OC2505" s="121"/>
      <c r="OD2505" s="121"/>
      <c r="OE2505" s="121"/>
      <c r="OF2505" s="121"/>
      <c r="OG2505" s="121"/>
      <c r="OH2505" s="121"/>
      <c r="OI2505" s="121"/>
      <c r="OJ2505" s="121"/>
      <c r="OK2505" s="121"/>
      <c r="OL2505" s="121"/>
      <c r="OM2505" s="121"/>
      <c r="ON2505" s="121"/>
      <c r="OO2505" s="121"/>
      <c r="OP2505" s="121"/>
      <c r="OQ2505" s="121"/>
      <c r="OR2505" s="121"/>
      <c r="OS2505" s="121"/>
      <c r="OT2505" s="121"/>
      <c r="OU2505" s="121"/>
      <c r="OV2505" s="121"/>
      <c r="OW2505" s="121"/>
      <c r="OX2505" s="121"/>
      <c r="OY2505" s="121"/>
      <c r="OZ2505" s="121"/>
      <c r="PA2505" s="121"/>
      <c r="PB2505" s="121"/>
      <c r="PC2505" s="121"/>
      <c r="PD2505" s="121"/>
      <c r="PE2505" s="121"/>
      <c r="PF2505" s="121"/>
      <c r="PG2505" s="121"/>
      <c r="PH2505" s="121"/>
      <c r="PI2505" s="121"/>
      <c r="PJ2505" s="121"/>
      <c r="PK2505" s="121"/>
      <c r="PL2505" s="121"/>
      <c r="PM2505" s="121"/>
      <c r="PN2505" s="121"/>
      <c r="PO2505" s="121"/>
      <c r="PP2505" s="121"/>
      <c r="PQ2505" s="121"/>
      <c r="PR2505" s="121"/>
      <c r="PS2505" s="121"/>
      <c r="PT2505" s="121"/>
      <c r="PU2505" s="121"/>
      <c r="PV2505" s="121"/>
      <c r="PW2505" s="121"/>
      <c r="PX2505" s="121"/>
      <c r="PY2505" s="121"/>
      <c r="PZ2505" s="121"/>
      <c r="QA2505" s="121"/>
      <c r="QB2505" s="121"/>
      <c r="QC2505" s="121"/>
      <c r="QD2505" s="121"/>
      <c r="QE2505" s="121"/>
      <c r="QF2505" s="121"/>
      <c r="QG2505" s="121"/>
      <c r="QH2505" s="121"/>
      <c r="QI2505" s="121"/>
      <c r="QJ2505" s="121"/>
      <c r="QK2505" s="121"/>
      <c r="QL2505" s="121"/>
      <c r="QM2505" s="121"/>
      <c r="QN2505" s="121"/>
      <c r="QO2505" s="121"/>
      <c r="QP2505" s="121"/>
      <c r="QQ2505" s="121"/>
      <c r="QR2505" s="121"/>
      <c r="QS2505" s="121"/>
      <c r="QT2505" s="121"/>
      <c r="QU2505" s="121"/>
      <c r="QV2505" s="121"/>
      <c r="QW2505" s="121"/>
      <c r="QX2505" s="121"/>
      <c r="QY2505" s="121"/>
      <c r="QZ2505" s="121"/>
      <c r="RA2505" s="121"/>
      <c r="RB2505" s="121"/>
      <c r="RC2505" s="121"/>
      <c r="RD2505" s="121"/>
      <c r="RE2505" s="121"/>
      <c r="RF2505" s="121"/>
      <c r="RG2505" s="121"/>
      <c r="RH2505" s="121"/>
      <c r="RI2505" s="121"/>
      <c r="RJ2505" s="121"/>
      <c r="RK2505" s="121"/>
      <c r="RL2505" s="121"/>
      <c r="RM2505" s="121"/>
      <c r="RN2505" s="121"/>
      <c r="RO2505" s="121"/>
      <c r="RP2505" s="121"/>
      <c r="RQ2505" s="121"/>
      <c r="RR2505" s="121"/>
      <c r="RS2505" s="121"/>
      <c r="RT2505" s="121"/>
      <c r="RU2505" s="121"/>
      <c r="RV2505" s="121"/>
      <c r="RW2505" s="121"/>
      <c r="RX2505" s="121"/>
      <c r="RY2505" s="121"/>
      <c r="RZ2505" s="121"/>
      <c r="SA2505" s="121"/>
      <c r="SB2505" s="121"/>
      <c r="SC2505" s="121"/>
      <c r="SD2505" s="121"/>
      <c r="SE2505" s="121"/>
      <c r="SF2505" s="121"/>
      <c r="SG2505" s="121"/>
      <c r="SH2505" s="121"/>
      <c r="SI2505" s="121"/>
      <c r="SJ2505" s="121"/>
      <c r="SK2505" s="121"/>
      <c r="SL2505" s="121"/>
      <c r="SM2505" s="121"/>
      <c r="SN2505" s="121"/>
      <c r="SO2505" s="121"/>
      <c r="SP2505" s="121"/>
      <c r="SQ2505" s="121"/>
      <c r="SR2505" s="121"/>
      <c r="SS2505" s="121"/>
      <c r="ST2505" s="121"/>
      <c r="SU2505" s="121"/>
      <c r="SV2505" s="121"/>
      <c r="SW2505" s="121"/>
      <c r="SX2505" s="121"/>
      <c r="SY2505" s="121"/>
      <c r="SZ2505" s="121"/>
      <c r="TA2505" s="121"/>
      <c r="TB2505" s="121"/>
      <c r="TC2505" s="121"/>
      <c r="TD2505" s="121"/>
      <c r="TE2505" s="121"/>
      <c r="TF2505" s="121"/>
      <c r="TG2505" s="121"/>
      <c r="TH2505" s="121"/>
      <c r="TI2505" s="121"/>
      <c r="TJ2505" s="121"/>
      <c r="TK2505" s="121"/>
      <c r="TL2505" s="121"/>
      <c r="TM2505" s="121"/>
      <c r="TN2505" s="121"/>
      <c r="TO2505" s="121"/>
      <c r="TP2505" s="121"/>
      <c r="TQ2505" s="121"/>
      <c r="TR2505" s="121"/>
      <c r="TS2505" s="121"/>
      <c r="TT2505" s="121"/>
      <c r="TU2505" s="121"/>
      <c r="TV2505" s="121"/>
      <c r="TW2505" s="121"/>
      <c r="TX2505" s="121"/>
      <c r="TY2505" s="121"/>
      <c r="TZ2505" s="121"/>
      <c r="UA2505" s="121"/>
      <c r="UB2505" s="121"/>
      <c r="UC2505" s="121"/>
      <c r="UD2505" s="121"/>
      <c r="UE2505" s="121"/>
      <c r="UF2505" s="121"/>
      <c r="UG2505" s="121"/>
      <c r="UH2505" s="121"/>
      <c r="UI2505" s="121"/>
      <c r="UJ2505" s="121"/>
      <c r="UK2505" s="121"/>
      <c r="UL2505" s="121"/>
      <c r="UM2505" s="121"/>
      <c r="UN2505" s="121"/>
      <c r="UO2505" s="121"/>
      <c r="UP2505" s="121"/>
      <c r="UQ2505" s="121"/>
      <c r="UR2505" s="121"/>
      <c r="US2505" s="121"/>
      <c r="UT2505" s="121"/>
      <c r="UU2505" s="121"/>
      <c r="UV2505" s="121"/>
      <c r="UW2505" s="121"/>
      <c r="UX2505" s="121"/>
      <c r="UY2505" s="121"/>
      <c r="UZ2505" s="121"/>
      <c r="VA2505" s="121"/>
      <c r="VB2505" s="121"/>
      <c r="VC2505" s="121"/>
      <c r="VD2505" s="121"/>
      <c r="VE2505" s="121"/>
      <c r="VF2505" s="121"/>
      <c r="VG2505" s="121"/>
      <c r="VH2505" s="121"/>
      <c r="VI2505" s="121"/>
      <c r="VJ2505" s="121"/>
      <c r="VK2505" s="121"/>
      <c r="VL2505" s="121"/>
      <c r="VM2505" s="121"/>
      <c r="VN2505" s="121"/>
      <c r="VO2505" s="121"/>
      <c r="VP2505" s="121"/>
      <c r="VQ2505" s="121"/>
      <c r="VR2505" s="121"/>
      <c r="VS2505" s="121"/>
      <c r="VT2505" s="121"/>
      <c r="VU2505" s="121"/>
      <c r="VV2505" s="121"/>
      <c r="VW2505" s="121"/>
      <c r="VX2505" s="121"/>
      <c r="VY2505" s="121"/>
      <c r="VZ2505" s="121"/>
      <c r="WA2505" s="121"/>
      <c r="WB2505" s="121"/>
      <c r="WC2505" s="121"/>
      <c r="WD2505" s="121"/>
      <c r="WE2505" s="121"/>
      <c r="WF2505" s="121"/>
      <c r="WG2505" s="121"/>
      <c r="WH2505" s="121"/>
      <c r="WI2505" s="121"/>
      <c r="WJ2505" s="121"/>
      <c r="WK2505" s="121"/>
      <c r="WL2505" s="121"/>
      <c r="WM2505" s="121"/>
      <c r="WN2505" s="121"/>
      <c r="WO2505" s="121"/>
      <c r="WP2505" s="121"/>
      <c r="WQ2505" s="121"/>
      <c r="WR2505" s="121"/>
      <c r="WS2505" s="121"/>
      <c r="WT2505" s="121"/>
      <c r="WU2505" s="121"/>
      <c r="WV2505" s="121"/>
      <c r="WW2505" s="121"/>
      <c r="WX2505" s="121"/>
      <c r="WY2505" s="121"/>
      <c r="WZ2505" s="121"/>
      <c r="XA2505" s="121"/>
      <c r="XB2505" s="121"/>
      <c r="XC2505" s="121"/>
      <c r="XD2505" s="121"/>
      <c r="XE2505" s="121"/>
      <c r="XF2505" s="121"/>
      <c r="XG2505" s="121"/>
      <c r="XH2505" s="121"/>
      <c r="XI2505" s="121"/>
      <c r="XJ2505" s="121"/>
      <c r="XK2505" s="121"/>
      <c r="XL2505" s="121"/>
      <c r="XM2505" s="121"/>
      <c r="XN2505" s="121"/>
      <c r="XO2505" s="121"/>
      <c r="XP2505" s="121"/>
      <c r="XQ2505" s="121"/>
      <c r="XR2505" s="121"/>
      <c r="XS2505" s="121"/>
      <c r="XT2505" s="121"/>
      <c r="XU2505" s="121"/>
      <c r="XV2505" s="121"/>
      <c r="XW2505" s="121"/>
      <c r="XX2505" s="121"/>
      <c r="XY2505" s="121"/>
      <c r="XZ2505" s="121"/>
      <c r="YA2505" s="121"/>
      <c r="YB2505" s="121"/>
      <c r="YC2505" s="121"/>
      <c r="YD2505" s="121"/>
      <c r="YE2505" s="121"/>
      <c r="YF2505" s="121"/>
      <c r="YG2505" s="121"/>
      <c r="YH2505" s="121"/>
      <c r="YI2505" s="121"/>
      <c r="YJ2505" s="121"/>
      <c r="YK2505" s="121"/>
      <c r="YL2505" s="121"/>
      <c r="YM2505" s="121"/>
      <c r="YN2505" s="121"/>
      <c r="YO2505" s="121"/>
      <c r="YP2505" s="121"/>
      <c r="YQ2505" s="121"/>
      <c r="YR2505" s="121"/>
      <c r="YS2505" s="121"/>
      <c r="YT2505" s="121"/>
      <c r="YU2505" s="121"/>
      <c r="YV2505" s="121"/>
      <c r="YW2505" s="121"/>
      <c r="YX2505" s="121"/>
      <c r="YY2505" s="121"/>
      <c r="YZ2505" s="121"/>
      <c r="ZA2505" s="121"/>
      <c r="ZB2505" s="121"/>
      <c r="ZC2505" s="121"/>
      <c r="ZD2505" s="121"/>
      <c r="ZE2505" s="121"/>
      <c r="ZF2505" s="121"/>
      <c r="ZG2505" s="121"/>
      <c r="ZH2505" s="121"/>
      <c r="ZI2505" s="121"/>
      <c r="ZJ2505" s="121"/>
      <c r="ZK2505" s="121"/>
      <c r="ZL2505" s="121"/>
      <c r="ZM2505" s="121"/>
      <c r="ZN2505" s="121"/>
      <c r="ZO2505" s="121"/>
      <c r="ZP2505" s="121"/>
      <c r="ZQ2505" s="121"/>
      <c r="ZR2505" s="121"/>
      <c r="ZS2505" s="121"/>
      <c r="ZT2505" s="121"/>
      <c r="ZU2505" s="121"/>
      <c r="ZV2505" s="121"/>
      <c r="ZW2505" s="121"/>
      <c r="ZX2505" s="121"/>
      <c r="ZY2505" s="121"/>
      <c r="ZZ2505" s="121"/>
      <c r="AAA2505" s="121"/>
      <c r="AAB2505" s="121"/>
      <c r="AAC2505" s="121"/>
      <c r="AAD2505" s="121"/>
      <c r="AAE2505" s="121"/>
      <c r="AAF2505" s="121"/>
      <c r="AAG2505" s="121"/>
      <c r="AAH2505" s="121"/>
      <c r="AAI2505" s="121"/>
      <c r="AAJ2505" s="121"/>
      <c r="AAK2505" s="121"/>
      <c r="AAL2505" s="121"/>
      <c r="AAM2505" s="121"/>
      <c r="AAN2505" s="121"/>
      <c r="AAO2505" s="121"/>
      <c r="AAP2505" s="121"/>
      <c r="AAQ2505" s="121"/>
      <c r="AAR2505" s="121"/>
      <c r="AAS2505" s="121"/>
      <c r="AAT2505" s="121"/>
      <c r="AAU2505" s="121"/>
      <c r="AAV2505" s="121"/>
      <c r="AAW2505" s="121"/>
      <c r="AAX2505" s="121"/>
      <c r="AAY2505" s="121"/>
      <c r="AAZ2505" s="121"/>
      <c r="ABA2505" s="121"/>
      <c r="ABB2505" s="121"/>
      <c r="ABC2505" s="121"/>
      <c r="ABD2505" s="121"/>
      <c r="ABE2505" s="121"/>
      <c r="ABF2505" s="121"/>
      <c r="ABG2505" s="121"/>
      <c r="ABH2505" s="121"/>
      <c r="ABI2505" s="121"/>
      <c r="ABJ2505" s="121"/>
      <c r="ABK2505" s="121"/>
      <c r="ABL2505" s="121"/>
      <c r="ABM2505" s="121"/>
      <c r="ABN2505" s="121"/>
      <c r="ABO2505" s="121"/>
      <c r="ABP2505" s="121"/>
      <c r="ABQ2505" s="121"/>
      <c r="ABR2505" s="121"/>
      <c r="ABS2505" s="121"/>
      <c r="ABT2505" s="121"/>
      <c r="ABU2505" s="121"/>
      <c r="ABV2505" s="121"/>
      <c r="ABW2505" s="121"/>
      <c r="ABX2505" s="121"/>
      <c r="ABY2505" s="121"/>
      <c r="ABZ2505" s="121"/>
      <c r="ACA2505" s="121"/>
      <c r="ACB2505" s="121"/>
      <c r="ACC2505" s="121"/>
      <c r="ACD2505" s="121"/>
      <c r="ACE2505" s="121"/>
      <c r="ACF2505" s="121"/>
      <c r="ACG2505" s="121"/>
      <c r="ACH2505" s="121"/>
      <c r="ACI2505" s="121"/>
      <c r="ACJ2505" s="121"/>
      <c r="ACK2505" s="121"/>
      <c r="ACL2505" s="121"/>
      <c r="ACM2505" s="121"/>
      <c r="ACN2505" s="121"/>
      <c r="ACO2505" s="121"/>
      <c r="ACP2505" s="121"/>
      <c r="ACQ2505" s="121"/>
      <c r="ACR2505" s="121"/>
      <c r="ACS2505" s="121"/>
      <c r="ACT2505" s="121"/>
      <c r="ACU2505" s="121"/>
      <c r="ACV2505" s="121"/>
      <c r="ACW2505" s="121"/>
      <c r="ACX2505" s="121"/>
      <c r="ACY2505" s="121"/>
      <c r="ACZ2505" s="121"/>
      <c r="ADA2505" s="121"/>
      <c r="ADB2505" s="121"/>
      <c r="ADC2505" s="121"/>
      <c r="ADD2505" s="121"/>
      <c r="ADE2505" s="121"/>
      <c r="ADF2505" s="121"/>
      <c r="ADG2505" s="121"/>
      <c r="ADH2505" s="121"/>
      <c r="ADI2505" s="121"/>
      <c r="ADJ2505" s="121"/>
      <c r="ADK2505" s="121"/>
      <c r="ADL2505" s="121"/>
      <c r="ADM2505" s="121"/>
      <c r="ADN2505" s="121"/>
      <c r="ADO2505" s="121"/>
      <c r="ADP2505" s="121"/>
      <c r="ADQ2505" s="121"/>
      <c r="ADR2505" s="121"/>
      <c r="ADS2505" s="121"/>
      <c r="ADT2505" s="121"/>
      <c r="ADU2505" s="121"/>
      <c r="ADV2505" s="121"/>
      <c r="ADW2505" s="121"/>
      <c r="ADX2505" s="121"/>
      <c r="ADY2505" s="121"/>
      <c r="ADZ2505" s="121"/>
      <c r="AEA2505" s="121"/>
      <c r="AEB2505" s="121"/>
      <c r="AEC2505" s="121"/>
      <c r="AED2505" s="121"/>
      <c r="AEE2505" s="121"/>
      <c r="AEF2505" s="121"/>
      <c r="AEG2505" s="121"/>
      <c r="AEH2505" s="121"/>
      <c r="AEI2505" s="121"/>
      <c r="AEJ2505" s="121"/>
      <c r="AEK2505" s="121"/>
      <c r="AEL2505" s="121"/>
      <c r="AEM2505" s="121"/>
      <c r="AEN2505" s="121"/>
      <c r="AEO2505" s="121"/>
      <c r="AEP2505" s="121"/>
      <c r="AEQ2505" s="121"/>
      <c r="AER2505" s="121"/>
      <c r="AES2505" s="121"/>
      <c r="AET2505" s="121"/>
      <c r="AEU2505" s="121"/>
      <c r="AEV2505" s="121"/>
      <c r="AEW2505" s="121"/>
      <c r="AEX2505" s="121"/>
      <c r="AEY2505" s="121"/>
      <c r="AEZ2505" s="121"/>
      <c r="AFA2505" s="121"/>
      <c r="AFB2505" s="121"/>
      <c r="AFC2505" s="121"/>
      <c r="AFD2505" s="121"/>
      <c r="AFE2505" s="121"/>
      <c r="AFF2505" s="121"/>
      <c r="AFG2505" s="121"/>
      <c r="AFH2505" s="121"/>
      <c r="AFI2505" s="121"/>
      <c r="AFJ2505" s="121"/>
      <c r="AFK2505" s="121"/>
      <c r="AFL2505" s="121"/>
      <c r="AFM2505" s="121"/>
      <c r="AFN2505" s="121"/>
      <c r="AFO2505" s="121"/>
      <c r="AFP2505" s="121"/>
      <c r="AFQ2505" s="121"/>
      <c r="AFR2505" s="121"/>
      <c r="AFS2505" s="121"/>
      <c r="AFT2505" s="121"/>
      <c r="AFU2505" s="121"/>
      <c r="AFV2505" s="121"/>
      <c r="AFW2505" s="121"/>
      <c r="AFX2505" s="121"/>
      <c r="AFY2505" s="121"/>
      <c r="AFZ2505" s="121"/>
      <c r="AGA2505" s="121"/>
      <c r="AGB2505" s="121"/>
      <c r="AGC2505" s="121"/>
      <c r="AGD2505" s="121"/>
      <c r="AGE2505" s="121"/>
      <c r="AGF2505" s="121"/>
      <c r="AGG2505" s="121"/>
      <c r="AGH2505" s="121"/>
      <c r="AGI2505" s="121"/>
      <c r="AGJ2505" s="121"/>
      <c r="AGK2505" s="121"/>
      <c r="AGL2505" s="121"/>
      <c r="AGM2505" s="121"/>
      <c r="AGN2505" s="121"/>
      <c r="AGO2505" s="121"/>
      <c r="AGP2505" s="121"/>
      <c r="AGQ2505" s="121"/>
      <c r="AGR2505" s="121"/>
      <c r="AGS2505" s="121"/>
      <c r="AGT2505" s="121"/>
      <c r="AGU2505" s="121"/>
      <c r="AGV2505" s="121"/>
      <c r="AGW2505" s="121"/>
      <c r="AGX2505" s="121"/>
      <c r="AGY2505" s="121"/>
      <c r="AGZ2505" s="121"/>
      <c r="AHA2505" s="121"/>
      <c r="AHB2505" s="121"/>
      <c r="AHC2505" s="121"/>
      <c r="AHD2505" s="121"/>
      <c r="AHE2505" s="121"/>
      <c r="AHF2505" s="121"/>
      <c r="AHG2505" s="121"/>
      <c r="AHH2505" s="121"/>
      <c r="AHI2505" s="121"/>
      <c r="AHJ2505" s="121"/>
      <c r="AHK2505" s="121"/>
      <c r="AHL2505" s="121"/>
      <c r="AHM2505" s="121"/>
      <c r="AHN2505" s="121"/>
      <c r="AHO2505" s="121"/>
      <c r="AHP2505" s="121"/>
      <c r="AHQ2505" s="121"/>
      <c r="AHR2505" s="121"/>
      <c r="AHS2505" s="121"/>
      <c r="AHT2505" s="121"/>
      <c r="AHU2505" s="121"/>
      <c r="AHV2505" s="121"/>
      <c r="AHW2505" s="121"/>
      <c r="AHX2505" s="121"/>
      <c r="AHY2505" s="121"/>
      <c r="AHZ2505" s="121"/>
      <c r="AIA2505" s="121"/>
      <c r="AIB2505" s="121"/>
      <c r="AIC2505" s="121"/>
      <c r="AID2505" s="121"/>
      <c r="AIE2505" s="121"/>
      <c r="AIF2505" s="121"/>
      <c r="AIG2505" s="121"/>
      <c r="AIH2505" s="121"/>
      <c r="AII2505" s="121"/>
      <c r="AIJ2505" s="121"/>
      <c r="AIK2505" s="121"/>
      <c r="AIL2505" s="121"/>
      <c r="AIM2505" s="121"/>
      <c r="AIN2505" s="121"/>
      <c r="AIO2505" s="121"/>
      <c r="AIP2505" s="121"/>
      <c r="AIQ2505" s="121"/>
      <c r="AIR2505" s="121"/>
      <c r="AIS2505" s="121"/>
      <c r="AIT2505" s="121"/>
      <c r="AIU2505" s="121"/>
      <c r="AIV2505" s="121"/>
      <c r="AIW2505" s="121"/>
      <c r="AIX2505" s="121"/>
      <c r="AIY2505" s="121"/>
      <c r="AIZ2505" s="121"/>
      <c r="AJA2505" s="121"/>
      <c r="AJB2505" s="121"/>
      <c r="AJC2505" s="121"/>
      <c r="AJD2505" s="121"/>
      <c r="AJE2505" s="121"/>
      <c r="AJF2505" s="121"/>
      <c r="AJG2505" s="121"/>
      <c r="AJH2505" s="121"/>
      <c r="AJI2505" s="121"/>
      <c r="AJJ2505" s="121"/>
      <c r="AJK2505" s="121"/>
      <c r="AJL2505" s="121"/>
      <c r="AJM2505" s="121"/>
      <c r="AJN2505" s="121"/>
      <c r="AJO2505" s="121"/>
      <c r="AJP2505" s="121"/>
      <c r="AJQ2505" s="121"/>
      <c r="AJR2505" s="121"/>
      <c r="AJS2505" s="121"/>
      <c r="AJT2505" s="121"/>
      <c r="AJU2505" s="121"/>
      <c r="AJV2505" s="121"/>
      <c r="AJW2505" s="121"/>
      <c r="AJX2505" s="121"/>
      <c r="AJY2505" s="121"/>
      <c r="AJZ2505" s="121"/>
      <c r="AKA2505" s="121"/>
      <c r="AKB2505" s="121"/>
      <c r="AKC2505" s="121"/>
      <c r="AKD2505" s="121"/>
      <c r="AKE2505" s="121"/>
      <c r="AKF2505" s="121"/>
      <c r="AKG2505" s="121"/>
      <c r="AKH2505" s="121"/>
      <c r="AKI2505" s="121"/>
      <c r="AKJ2505" s="121"/>
      <c r="AKK2505" s="121"/>
      <c r="AKL2505" s="121"/>
      <c r="AKM2505" s="121"/>
      <c r="AKN2505" s="121"/>
      <c r="AKO2505" s="121"/>
      <c r="AKP2505" s="121"/>
      <c r="AKQ2505" s="121"/>
      <c r="AKR2505" s="121"/>
      <c r="AKS2505" s="121"/>
      <c r="AKT2505" s="121"/>
      <c r="AKU2505" s="121"/>
      <c r="AKV2505" s="121"/>
      <c r="AKW2505" s="121"/>
      <c r="AKX2505" s="121"/>
      <c r="AKY2505" s="121"/>
      <c r="AKZ2505" s="121"/>
      <c r="ALA2505" s="121"/>
      <c r="ALB2505" s="121"/>
      <c r="ALC2505" s="121"/>
      <c r="ALD2505" s="121"/>
      <c r="ALE2505" s="121"/>
      <c r="ALF2505" s="121"/>
      <c r="ALG2505" s="121"/>
      <c r="ALH2505" s="121"/>
      <c r="ALI2505" s="121"/>
      <c r="ALJ2505" s="121"/>
      <c r="ALK2505" s="121"/>
      <c r="ALL2505" s="121"/>
      <c r="ALM2505" s="121"/>
      <c r="ALN2505" s="121"/>
      <c r="ALO2505" s="121"/>
      <c r="ALP2505" s="121"/>
      <c r="ALQ2505" s="121"/>
      <c r="ALR2505" s="121"/>
      <c r="ALS2505" s="121"/>
      <c r="ALT2505" s="121"/>
      <c r="ALU2505" s="121"/>
      <c r="ALV2505" s="121"/>
      <c r="ALW2505" s="121"/>
      <c r="ALX2505" s="121"/>
      <c r="ALY2505" s="121"/>
      <c r="ALZ2505" s="121"/>
      <c r="AMA2505" s="121"/>
      <c r="AMB2505" s="121"/>
      <c r="AMC2505" s="121"/>
      <c r="AMD2505" s="121"/>
      <c r="AME2505" s="121"/>
      <c r="AMF2505" s="121"/>
      <c r="AMG2505" s="121"/>
      <c r="AMH2505" s="121"/>
      <c r="AMI2505" s="121"/>
      <c r="AMJ2505" s="121"/>
      <c r="AMK2505" s="121"/>
    </row>
    <row r="2506" spans="1:1025" s="108" customFormat="1" ht="43.2">
      <c r="A2506" s="15">
        <v>2503</v>
      </c>
      <c r="B2506" s="274" t="s">
        <v>26</v>
      </c>
      <c r="C2506" s="274" t="s">
        <v>6089</v>
      </c>
      <c r="D2506" s="16" t="s">
        <v>6261</v>
      </c>
      <c r="E2506" s="16" t="s">
        <v>6277</v>
      </c>
      <c r="F2506" s="16" t="s">
        <v>938</v>
      </c>
      <c r="G2506" s="16" t="s">
        <v>1052</v>
      </c>
      <c r="H2506" s="274" t="s">
        <v>6254</v>
      </c>
      <c r="I2506" s="16" t="s">
        <v>6278</v>
      </c>
      <c r="J2506" s="16" t="s">
        <v>6279</v>
      </c>
      <c r="K2506" s="16" t="s">
        <v>6280</v>
      </c>
      <c r="L2506" s="16" t="s">
        <v>6281</v>
      </c>
      <c r="M2506" s="55"/>
      <c r="N2506" s="121"/>
      <c r="O2506" s="121"/>
      <c r="P2506" s="121"/>
      <c r="Q2506" s="121"/>
      <c r="R2506" s="121"/>
      <c r="S2506" s="121"/>
      <c r="T2506" s="121"/>
      <c r="U2506" s="121"/>
      <c r="V2506" s="121"/>
      <c r="W2506" s="121"/>
      <c r="X2506" s="121"/>
      <c r="Y2506" s="121"/>
      <c r="Z2506" s="121"/>
      <c r="AA2506" s="121"/>
      <c r="AB2506" s="121"/>
      <c r="AC2506" s="121"/>
      <c r="AD2506" s="121"/>
      <c r="AE2506" s="121"/>
      <c r="AF2506" s="121"/>
      <c r="AG2506" s="121"/>
      <c r="AH2506" s="121"/>
      <c r="AI2506" s="121"/>
      <c r="AJ2506" s="121"/>
      <c r="AK2506" s="121"/>
      <c r="AL2506" s="121"/>
      <c r="AM2506" s="121"/>
      <c r="AN2506" s="121"/>
      <c r="AO2506" s="121"/>
      <c r="AP2506" s="121"/>
      <c r="AQ2506" s="121"/>
      <c r="AR2506" s="121"/>
      <c r="AS2506" s="121"/>
      <c r="AT2506" s="121"/>
      <c r="AU2506" s="121"/>
      <c r="AV2506" s="121"/>
      <c r="AW2506" s="121"/>
      <c r="AX2506" s="121"/>
      <c r="AY2506" s="121"/>
      <c r="AZ2506" s="121"/>
      <c r="BA2506" s="121"/>
      <c r="BB2506" s="121"/>
      <c r="BC2506" s="121"/>
      <c r="BD2506" s="121"/>
      <c r="BE2506" s="121"/>
      <c r="BF2506" s="121"/>
      <c r="BG2506" s="121"/>
      <c r="BH2506" s="121"/>
      <c r="BI2506" s="121"/>
      <c r="BJ2506" s="121"/>
      <c r="BK2506" s="121"/>
      <c r="BL2506" s="121"/>
      <c r="BM2506" s="121"/>
      <c r="BN2506" s="121"/>
      <c r="BO2506" s="121"/>
      <c r="BP2506" s="121"/>
      <c r="BQ2506" s="121"/>
      <c r="BR2506" s="121"/>
      <c r="BS2506" s="121"/>
      <c r="BT2506" s="121"/>
      <c r="BU2506" s="121"/>
      <c r="BV2506" s="121"/>
      <c r="BW2506" s="121"/>
      <c r="BX2506" s="121"/>
      <c r="BY2506" s="121"/>
      <c r="BZ2506" s="121"/>
      <c r="CA2506" s="121"/>
      <c r="CB2506" s="121"/>
      <c r="CC2506" s="121"/>
      <c r="CD2506" s="121"/>
      <c r="CE2506" s="121"/>
      <c r="CF2506" s="121"/>
      <c r="CG2506" s="121"/>
      <c r="CH2506" s="121"/>
      <c r="CI2506" s="121"/>
      <c r="CJ2506" s="121"/>
      <c r="CK2506" s="121"/>
      <c r="CL2506" s="121"/>
      <c r="CM2506" s="121"/>
      <c r="CN2506" s="121"/>
      <c r="CO2506" s="121"/>
      <c r="CP2506" s="121"/>
      <c r="CQ2506" s="121"/>
      <c r="CR2506" s="121"/>
      <c r="CS2506" s="121"/>
      <c r="CT2506" s="121"/>
      <c r="CU2506" s="121"/>
      <c r="CV2506" s="121"/>
      <c r="CW2506" s="121"/>
      <c r="CX2506" s="121"/>
      <c r="CY2506" s="121"/>
      <c r="CZ2506" s="121"/>
      <c r="DA2506" s="121"/>
      <c r="DB2506" s="121"/>
      <c r="DC2506" s="121"/>
      <c r="DD2506" s="121"/>
      <c r="DE2506" s="121"/>
      <c r="DF2506" s="121"/>
      <c r="DG2506" s="121"/>
      <c r="DH2506" s="121"/>
      <c r="DI2506" s="121"/>
      <c r="DJ2506" s="121"/>
      <c r="DK2506" s="121"/>
      <c r="DL2506" s="121"/>
      <c r="DM2506" s="121"/>
      <c r="DN2506" s="121"/>
      <c r="DO2506" s="121"/>
      <c r="DP2506" s="121"/>
      <c r="DQ2506" s="121"/>
      <c r="DR2506" s="121"/>
      <c r="DS2506" s="121"/>
      <c r="DT2506" s="121"/>
      <c r="DU2506" s="121"/>
      <c r="DV2506" s="121"/>
      <c r="DW2506" s="121"/>
      <c r="DX2506" s="121"/>
      <c r="DY2506" s="121"/>
      <c r="DZ2506" s="121"/>
      <c r="EA2506" s="121"/>
      <c r="EB2506" s="121"/>
      <c r="EC2506" s="121"/>
      <c r="ED2506" s="121"/>
      <c r="EE2506" s="121"/>
      <c r="EF2506" s="121"/>
      <c r="EG2506" s="121"/>
      <c r="EH2506" s="121"/>
      <c r="EI2506" s="121"/>
      <c r="EJ2506" s="121"/>
      <c r="EK2506" s="121"/>
      <c r="EL2506" s="121"/>
      <c r="EM2506" s="121"/>
      <c r="EN2506" s="121"/>
      <c r="EO2506" s="121"/>
      <c r="EP2506" s="121"/>
      <c r="EQ2506" s="121"/>
      <c r="ER2506" s="121"/>
      <c r="ES2506" s="121"/>
      <c r="ET2506" s="121"/>
      <c r="EU2506" s="121"/>
      <c r="EV2506" s="121"/>
      <c r="EW2506" s="121"/>
      <c r="EX2506" s="121"/>
      <c r="EY2506" s="121"/>
      <c r="EZ2506" s="121"/>
      <c r="FA2506" s="121"/>
      <c r="FB2506" s="121"/>
      <c r="FC2506" s="121"/>
      <c r="FD2506" s="121"/>
      <c r="FE2506" s="121"/>
      <c r="FF2506" s="121"/>
      <c r="FG2506" s="121"/>
      <c r="FH2506" s="121"/>
      <c r="FI2506" s="121"/>
      <c r="FJ2506" s="121"/>
      <c r="FK2506" s="121"/>
      <c r="FL2506" s="121"/>
      <c r="FM2506" s="121"/>
      <c r="FN2506" s="121"/>
      <c r="FO2506" s="121"/>
      <c r="FP2506" s="121"/>
      <c r="FQ2506" s="121"/>
      <c r="FR2506" s="121"/>
      <c r="FS2506" s="121"/>
      <c r="FT2506" s="121"/>
      <c r="FU2506" s="121"/>
      <c r="FV2506" s="121"/>
      <c r="FW2506" s="121"/>
      <c r="FX2506" s="121"/>
      <c r="FY2506" s="121"/>
      <c r="FZ2506" s="121"/>
      <c r="GA2506" s="121"/>
      <c r="GB2506" s="121"/>
      <c r="GC2506" s="121"/>
      <c r="GD2506" s="121"/>
      <c r="GE2506" s="121"/>
      <c r="GF2506" s="121"/>
      <c r="GG2506" s="121"/>
      <c r="GH2506" s="121"/>
      <c r="GI2506" s="121"/>
      <c r="GJ2506" s="121"/>
      <c r="GK2506" s="121"/>
      <c r="GL2506" s="121"/>
      <c r="GM2506" s="121"/>
      <c r="GN2506" s="121"/>
      <c r="GO2506" s="121"/>
      <c r="GP2506" s="121"/>
      <c r="GQ2506" s="121"/>
      <c r="GR2506" s="121"/>
      <c r="GS2506" s="121"/>
      <c r="GT2506" s="121"/>
      <c r="GU2506" s="121"/>
      <c r="GV2506" s="121"/>
      <c r="GW2506" s="121"/>
      <c r="GX2506" s="121"/>
      <c r="GY2506" s="121"/>
      <c r="GZ2506" s="121"/>
      <c r="HA2506" s="121"/>
      <c r="HB2506" s="121"/>
      <c r="HC2506" s="121"/>
      <c r="HD2506" s="121"/>
      <c r="HE2506" s="121"/>
      <c r="HF2506" s="121"/>
      <c r="HG2506" s="121"/>
      <c r="HH2506" s="121"/>
      <c r="HI2506" s="121"/>
      <c r="HJ2506" s="121"/>
      <c r="HK2506" s="121"/>
      <c r="HL2506" s="121"/>
      <c r="HM2506" s="121"/>
      <c r="HN2506" s="121"/>
      <c r="HO2506" s="121"/>
      <c r="HP2506" s="121"/>
      <c r="HQ2506" s="121"/>
      <c r="HR2506" s="121"/>
      <c r="HS2506" s="121"/>
      <c r="HT2506" s="121"/>
      <c r="HU2506" s="121"/>
      <c r="HV2506" s="121"/>
      <c r="HW2506" s="121"/>
      <c r="HX2506" s="121"/>
      <c r="HY2506" s="121"/>
      <c r="HZ2506" s="121"/>
      <c r="IA2506" s="121"/>
      <c r="IB2506" s="121"/>
      <c r="IC2506" s="121"/>
      <c r="ID2506" s="121"/>
      <c r="IE2506" s="121"/>
      <c r="IF2506" s="121"/>
      <c r="IG2506" s="121"/>
      <c r="IH2506" s="121"/>
      <c r="II2506" s="121"/>
      <c r="IJ2506" s="121"/>
      <c r="IK2506" s="121"/>
      <c r="IL2506" s="121"/>
      <c r="IM2506" s="121"/>
      <c r="IN2506" s="121"/>
      <c r="IO2506" s="121"/>
      <c r="IP2506" s="121"/>
      <c r="IQ2506" s="121"/>
      <c r="IR2506" s="121"/>
      <c r="IS2506" s="121"/>
      <c r="IT2506" s="121"/>
      <c r="IU2506" s="121"/>
      <c r="IV2506" s="121"/>
      <c r="IW2506" s="121"/>
      <c r="IX2506" s="121"/>
      <c r="IY2506" s="121"/>
      <c r="IZ2506" s="121"/>
      <c r="JA2506" s="121"/>
      <c r="JB2506" s="121"/>
      <c r="JC2506" s="121"/>
      <c r="JD2506" s="121"/>
      <c r="JE2506" s="121"/>
      <c r="JF2506" s="121"/>
      <c r="JG2506" s="121"/>
      <c r="JH2506" s="121"/>
      <c r="JI2506" s="121"/>
      <c r="JJ2506" s="121"/>
      <c r="JK2506" s="121"/>
      <c r="JL2506" s="121"/>
      <c r="JM2506" s="121"/>
      <c r="JN2506" s="121"/>
      <c r="JO2506" s="121"/>
      <c r="JP2506" s="121"/>
      <c r="JQ2506" s="121"/>
      <c r="JR2506" s="121"/>
      <c r="JS2506" s="121"/>
      <c r="JT2506" s="121"/>
      <c r="JU2506" s="121"/>
      <c r="JV2506" s="121"/>
      <c r="JW2506" s="121"/>
      <c r="JX2506" s="121"/>
      <c r="JY2506" s="121"/>
      <c r="JZ2506" s="121"/>
      <c r="KA2506" s="121"/>
      <c r="KB2506" s="121"/>
      <c r="KC2506" s="121"/>
      <c r="KD2506" s="121"/>
      <c r="KE2506" s="121"/>
      <c r="KF2506" s="121"/>
      <c r="KG2506" s="121"/>
      <c r="KH2506" s="121"/>
      <c r="KI2506" s="121"/>
      <c r="KJ2506" s="121"/>
      <c r="KK2506" s="121"/>
      <c r="KL2506" s="121"/>
      <c r="KM2506" s="121"/>
      <c r="KN2506" s="121"/>
      <c r="KO2506" s="121"/>
      <c r="KP2506" s="121"/>
      <c r="KQ2506" s="121"/>
      <c r="KR2506" s="121"/>
      <c r="KS2506" s="121"/>
      <c r="KT2506" s="121"/>
      <c r="KU2506" s="121"/>
      <c r="KV2506" s="121"/>
      <c r="KW2506" s="121"/>
      <c r="KX2506" s="121"/>
      <c r="KY2506" s="121"/>
      <c r="KZ2506" s="121"/>
      <c r="LA2506" s="121"/>
      <c r="LB2506" s="121"/>
      <c r="LC2506" s="121"/>
      <c r="LD2506" s="121"/>
      <c r="LE2506" s="121"/>
      <c r="LF2506" s="121"/>
      <c r="LG2506" s="121"/>
      <c r="LH2506" s="121"/>
      <c r="LI2506" s="121"/>
      <c r="LJ2506" s="121"/>
      <c r="LK2506" s="121"/>
      <c r="LL2506" s="121"/>
      <c r="LM2506" s="121"/>
      <c r="LN2506" s="121"/>
      <c r="LO2506" s="121"/>
      <c r="LP2506" s="121"/>
      <c r="LQ2506" s="121"/>
      <c r="LR2506" s="121"/>
      <c r="LS2506" s="121"/>
      <c r="LT2506" s="121"/>
      <c r="LU2506" s="121"/>
      <c r="LV2506" s="121"/>
      <c r="LW2506" s="121"/>
      <c r="LX2506" s="121"/>
      <c r="LY2506" s="121"/>
      <c r="LZ2506" s="121"/>
      <c r="MA2506" s="121"/>
      <c r="MB2506" s="121"/>
      <c r="MC2506" s="121"/>
      <c r="MD2506" s="121"/>
      <c r="ME2506" s="121"/>
      <c r="MF2506" s="121"/>
      <c r="MG2506" s="121"/>
      <c r="MH2506" s="121"/>
      <c r="MI2506" s="121"/>
      <c r="MJ2506" s="121"/>
      <c r="MK2506" s="121"/>
      <c r="ML2506" s="121"/>
      <c r="MM2506" s="121"/>
      <c r="MN2506" s="121"/>
      <c r="MO2506" s="121"/>
      <c r="MP2506" s="121"/>
      <c r="MQ2506" s="121"/>
      <c r="MR2506" s="121"/>
      <c r="MS2506" s="121"/>
      <c r="MT2506" s="121"/>
      <c r="MU2506" s="121"/>
      <c r="MV2506" s="121"/>
      <c r="MW2506" s="121"/>
      <c r="MX2506" s="121"/>
      <c r="MY2506" s="121"/>
      <c r="MZ2506" s="121"/>
      <c r="NA2506" s="121"/>
      <c r="NB2506" s="121"/>
      <c r="NC2506" s="121"/>
      <c r="ND2506" s="121"/>
      <c r="NE2506" s="121"/>
      <c r="NF2506" s="121"/>
      <c r="NG2506" s="121"/>
      <c r="NH2506" s="121"/>
      <c r="NI2506" s="121"/>
      <c r="NJ2506" s="121"/>
      <c r="NK2506" s="121"/>
      <c r="NL2506" s="121"/>
      <c r="NM2506" s="121"/>
      <c r="NN2506" s="121"/>
      <c r="NO2506" s="121"/>
      <c r="NP2506" s="121"/>
      <c r="NQ2506" s="121"/>
      <c r="NR2506" s="121"/>
      <c r="NS2506" s="121"/>
      <c r="NT2506" s="121"/>
      <c r="NU2506" s="121"/>
      <c r="NV2506" s="121"/>
      <c r="NW2506" s="121"/>
      <c r="NX2506" s="121"/>
      <c r="NY2506" s="121"/>
      <c r="NZ2506" s="121"/>
      <c r="OA2506" s="121"/>
      <c r="OB2506" s="121"/>
      <c r="OC2506" s="121"/>
      <c r="OD2506" s="121"/>
      <c r="OE2506" s="121"/>
      <c r="OF2506" s="121"/>
      <c r="OG2506" s="121"/>
      <c r="OH2506" s="121"/>
      <c r="OI2506" s="121"/>
      <c r="OJ2506" s="121"/>
      <c r="OK2506" s="121"/>
      <c r="OL2506" s="121"/>
      <c r="OM2506" s="121"/>
      <c r="ON2506" s="121"/>
      <c r="OO2506" s="121"/>
      <c r="OP2506" s="121"/>
      <c r="OQ2506" s="121"/>
      <c r="OR2506" s="121"/>
      <c r="OS2506" s="121"/>
      <c r="OT2506" s="121"/>
      <c r="OU2506" s="121"/>
      <c r="OV2506" s="121"/>
      <c r="OW2506" s="121"/>
      <c r="OX2506" s="121"/>
      <c r="OY2506" s="121"/>
      <c r="OZ2506" s="121"/>
      <c r="PA2506" s="121"/>
      <c r="PB2506" s="121"/>
      <c r="PC2506" s="121"/>
      <c r="PD2506" s="121"/>
      <c r="PE2506" s="121"/>
      <c r="PF2506" s="121"/>
      <c r="PG2506" s="121"/>
      <c r="PH2506" s="121"/>
      <c r="PI2506" s="121"/>
      <c r="PJ2506" s="121"/>
      <c r="PK2506" s="121"/>
      <c r="PL2506" s="121"/>
      <c r="PM2506" s="121"/>
      <c r="PN2506" s="121"/>
      <c r="PO2506" s="121"/>
      <c r="PP2506" s="121"/>
      <c r="PQ2506" s="121"/>
      <c r="PR2506" s="121"/>
      <c r="PS2506" s="121"/>
      <c r="PT2506" s="121"/>
      <c r="PU2506" s="121"/>
      <c r="PV2506" s="121"/>
      <c r="PW2506" s="121"/>
      <c r="PX2506" s="121"/>
      <c r="PY2506" s="121"/>
      <c r="PZ2506" s="121"/>
      <c r="QA2506" s="121"/>
      <c r="QB2506" s="121"/>
      <c r="QC2506" s="121"/>
      <c r="QD2506" s="121"/>
      <c r="QE2506" s="121"/>
      <c r="QF2506" s="121"/>
      <c r="QG2506" s="121"/>
      <c r="QH2506" s="121"/>
      <c r="QI2506" s="121"/>
      <c r="QJ2506" s="121"/>
      <c r="QK2506" s="121"/>
      <c r="QL2506" s="121"/>
      <c r="QM2506" s="121"/>
      <c r="QN2506" s="121"/>
      <c r="QO2506" s="121"/>
      <c r="QP2506" s="121"/>
      <c r="QQ2506" s="121"/>
      <c r="QR2506" s="121"/>
      <c r="QS2506" s="121"/>
      <c r="QT2506" s="121"/>
      <c r="QU2506" s="121"/>
      <c r="QV2506" s="121"/>
      <c r="QW2506" s="121"/>
      <c r="QX2506" s="121"/>
      <c r="QY2506" s="121"/>
      <c r="QZ2506" s="121"/>
      <c r="RA2506" s="121"/>
      <c r="RB2506" s="121"/>
      <c r="RC2506" s="121"/>
      <c r="RD2506" s="121"/>
      <c r="RE2506" s="121"/>
      <c r="RF2506" s="121"/>
      <c r="RG2506" s="121"/>
      <c r="RH2506" s="121"/>
      <c r="RI2506" s="121"/>
      <c r="RJ2506" s="121"/>
      <c r="RK2506" s="121"/>
      <c r="RL2506" s="121"/>
      <c r="RM2506" s="121"/>
      <c r="RN2506" s="121"/>
      <c r="RO2506" s="121"/>
      <c r="RP2506" s="121"/>
      <c r="RQ2506" s="121"/>
      <c r="RR2506" s="121"/>
      <c r="RS2506" s="121"/>
      <c r="RT2506" s="121"/>
      <c r="RU2506" s="121"/>
      <c r="RV2506" s="121"/>
      <c r="RW2506" s="121"/>
      <c r="RX2506" s="121"/>
      <c r="RY2506" s="121"/>
      <c r="RZ2506" s="121"/>
      <c r="SA2506" s="121"/>
      <c r="SB2506" s="121"/>
      <c r="SC2506" s="121"/>
      <c r="SD2506" s="121"/>
      <c r="SE2506" s="121"/>
      <c r="SF2506" s="121"/>
      <c r="SG2506" s="121"/>
      <c r="SH2506" s="121"/>
      <c r="SI2506" s="121"/>
      <c r="SJ2506" s="121"/>
      <c r="SK2506" s="121"/>
      <c r="SL2506" s="121"/>
      <c r="SM2506" s="121"/>
      <c r="SN2506" s="121"/>
      <c r="SO2506" s="121"/>
      <c r="SP2506" s="121"/>
      <c r="SQ2506" s="121"/>
      <c r="SR2506" s="121"/>
      <c r="SS2506" s="121"/>
      <c r="ST2506" s="121"/>
      <c r="SU2506" s="121"/>
      <c r="SV2506" s="121"/>
      <c r="SW2506" s="121"/>
      <c r="SX2506" s="121"/>
      <c r="SY2506" s="121"/>
      <c r="SZ2506" s="121"/>
      <c r="TA2506" s="121"/>
      <c r="TB2506" s="121"/>
      <c r="TC2506" s="121"/>
      <c r="TD2506" s="121"/>
      <c r="TE2506" s="121"/>
      <c r="TF2506" s="121"/>
      <c r="TG2506" s="121"/>
      <c r="TH2506" s="121"/>
      <c r="TI2506" s="121"/>
      <c r="TJ2506" s="121"/>
      <c r="TK2506" s="121"/>
      <c r="TL2506" s="121"/>
      <c r="TM2506" s="121"/>
      <c r="TN2506" s="121"/>
      <c r="TO2506" s="121"/>
      <c r="TP2506" s="121"/>
      <c r="TQ2506" s="121"/>
      <c r="TR2506" s="121"/>
      <c r="TS2506" s="121"/>
      <c r="TT2506" s="121"/>
      <c r="TU2506" s="121"/>
      <c r="TV2506" s="121"/>
      <c r="TW2506" s="121"/>
      <c r="TX2506" s="121"/>
      <c r="TY2506" s="121"/>
      <c r="TZ2506" s="121"/>
      <c r="UA2506" s="121"/>
      <c r="UB2506" s="121"/>
      <c r="UC2506" s="121"/>
      <c r="UD2506" s="121"/>
      <c r="UE2506" s="121"/>
      <c r="UF2506" s="121"/>
      <c r="UG2506" s="121"/>
      <c r="UH2506" s="121"/>
      <c r="UI2506" s="121"/>
      <c r="UJ2506" s="121"/>
      <c r="UK2506" s="121"/>
      <c r="UL2506" s="121"/>
      <c r="UM2506" s="121"/>
      <c r="UN2506" s="121"/>
      <c r="UO2506" s="121"/>
      <c r="UP2506" s="121"/>
      <c r="UQ2506" s="121"/>
      <c r="UR2506" s="121"/>
      <c r="US2506" s="121"/>
      <c r="UT2506" s="121"/>
      <c r="UU2506" s="121"/>
      <c r="UV2506" s="121"/>
      <c r="UW2506" s="121"/>
      <c r="UX2506" s="121"/>
      <c r="UY2506" s="121"/>
      <c r="UZ2506" s="121"/>
      <c r="VA2506" s="121"/>
      <c r="VB2506" s="121"/>
      <c r="VC2506" s="121"/>
      <c r="VD2506" s="121"/>
      <c r="VE2506" s="121"/>
      <c r="VF2506" s="121"/>
      <c r="VG2506" s="121"/>
      <c r="VH2506" s="121"/>
      <c r="VI2506" s="121"/>
      <c r="VJ2506" s="121"/>
      <c r="VK2506" s="121"/>
      <c r="VL2506" s="121"/>
      <c r="VM2506" s="121"/>
      <c r="VN2506" s="121"/>
      <c r="VO2506" s="121"/>
      <c r="VP2506" s="121"/>
      <c r="VQ2506" s="121"/>
      <c r="VR2506" s="121"/>
      <c r="VS2506" s="121"/>
      <c r="VT2506" s="121"/>
      <c r="VU2506" s="121"/>
      <c r="VV2506" s="121"/>
      <c r="VW2506" s="121"/>
      <c r="VX2506" s="121"/>
      <c r="VY2506" s="121"/>
      <c r="VZ2506" s="121"/>
      <c r="WA2506" s="121"/>
      <c r="WB2506" s="121"/>
      <c r="WC2506" s="121"/>
      <c r="WD2506" s="121"/>
      <c r="WE2506" s="121"/>
      <c r="WF2506" s="121"/>
      <c r="WG2506" s="121"/>
      <c r="WH2506" s="121"/>
      <c r="WI2506" s="121"/>
      <c r="WJ2506" s="121"/>
      <c r="WK2506" s="121"/>
      <c r="WL2506" s="121"/>
      <c r="WM2506" s="121"/>
      <c r="WN2506" s="121"/>
      <c r="WO2506" s="121"/>
      <c r="WP2506" s="121"/>
      <c r="WQ2506" s="121"/>
      <c r="WR2506" s="121"/>
      <c r="WS2506" s="121"/>
      <c r="WT2506" s="121"/>
      <c r="WU2506" s="121"/>
      <c r="WV2506" s="121"/>
      <c r="WW2506" s="121"/>
      <c r="WX2506" s="121"/>
      <c r="WY2506" s="121"/>
      <c r="WZ2506" s="121"/>
      <c r="XA2506" s="121"/>
      <c r="XB2506" s="121"/>
      <c r="XC2506" s="121"/>
      <c r="XD2506" s="121"/>
      <c r="XE2506" s="121"/>
      <c r="XF2506" s="121"/>
      <c r="XG2506" s="121"/>
      <c r="XH2506" s="121"/>
      <c r="XI2506" s="121"/>
      <c r="XJ2506" s="121"/>
      <c r="XK2506" s="121"/>
      <c r="XL2506" s="121"/>
      <c r="XM2506" s="121"/>
      <c r="XN2506" s="121"/>
      <c r="XO2506" s="121"/>
      <c r="XP2506" s="121"/>
      <c r="XQ2506" s="121"/>
      <c r="XR2506" s="121"/>
      <c r="XS2506" s="121"/>
      <c r="XT2506" s="121"/>
      <c r="XU2506" s="121"/>
      <c r="XV2506" s="121"/>
      <c r="XW2506" s="121"/>
      <c r="XX2506" s="121"/>
      <c r="XY2506" s="121"/>
      <c r="XZ2506" s="121"/>
      <c r="YA2506" s="121"/>
      <c r="YB2506" s="121"/>
      <c r="YC2506" s="121"/>
      <c r="YD2506" s="121"/>
      <c r="YE2506" s="121"/>
      <c r="YF2506" s="121"/>
      <c r="YG2506" s="121"/>
      <c r="YH2506" s="121"/>
      <c r="YI2506" s="121"/>
      <c r="YJ2506" s="121"/>
      <c r="YK2506" s="121"/>
      <c r="YL2506" s="121"/>
      <c r="YM2506" s="121"/>
      <c r="YN2506" s="121"/>
      <c r="YO2506" s="121"/>
      <c r="YP2506" s="121"/>
      <c r="YQ2506" s="121"/>
      <c r="YR2506" s="121"/>
      <c r="YS2506" s="121"/>
      <c r="YT2506" s="121"/>
      <c r="YU2506" s="121"/>
      <c r="YV2506" s="121"/>
      <c r="YW2506" s="121"/>
      <c r="YX2506" s="121"/>
      <c r="YY2506" s="121"/>
      <c r="YZ2506" s="121"/>
      <c r="ZA2506" s="121"/>
      <c r="ZB2506" s="121"/>
      <c r="ZC2506" s="121"/>
      <c r="ZD2506" s="121"/>
      <c r="ZE2506" s="121"/>
      <c r="ZF2506" s="121"/>
      <c r="ZG2506" s="121"/>
      <c r="ZH2506" s="121"/>
      <c r="ZI2506" s="121"/>
      <c r="ZJ2506" s="121"/>
      <c r="ZK2506" s="121"/>
      <c r="ZL2506" s="121"/>
      <c r="ZM2506" s="121"/>
      <c r="ZN2506" s="121"/>
      <c r="ZO2506" s="121"/>
      <c r="ZP2506" s="121"/>
      <c r="ZQ2506" s="121"/>
      <c r="ZR2506" s="121"/>
      <c r="ZS2506" s="121"/>
      <c r="ZT2506" s="121"/>
      <c r="ZU2506" s="121"/>
      <c r="ZV2506" s="121"/>
      <c r="ZW2506" s="121"/>
      <c r="ZX2506" s="121"/>
      <c r="ZY2506" s="121"/>
      <c r="ZZ2506" s="121"/>
      <c r="AAA2506" s="121"/>
      <c r="AAB2506" s="121"/>
      <c r="AAC2506" s="121"/>
      <c r="AAD2506" s="121"/>
      <c r="AAE2506" s="121"/>
      <c r="AAF2506" s="121"/>
      <c r="AAG2506" s="121"/>
      <c r="AAH2506" s="121"/>
      <c r="AAI2506" s="121"/>
      <c r="AAJ2506" s="121"/>
      <c r="AAK2506" s="121"/>
      <c r="AAL2506" s="121"/>
      <c r="AAM2506" s="121"/>
      <c r="AAN2506" s="121"/>
      <c r="AAO2506" s="121"/>
      <c r="AAP2506" s="121"/>
      <c r="AAQ2506" s="121"/>
      <c r="AAR2506" s="121"/>
      <c r="AAS2506" s="121"/>
      <c r="AAT2506" s="121"/>
      <c r="AAU2506" s="121"/>
      <c r="AAV2506" s="121"/>
      <c r="AAW2506" s="121"/>
      <c r="AAX2506" s="121"/>
      <c r="AAY2506" s="121"/>
      <c r="AAZ2506" s="121"/>
      <c r="ABA2506" s="121"/>
      <c r="ABB2506" s="121"/>
      <c r="ABC2506" s="121"/>
      <c r="ABD2506" s="121"/>
      <c r="ABE2506" s="121"/>
      <c r="ABF2506" s="121"/>
      <c r="ABG2506" s="121"/>
      <c r="ABH2506" s="121"/>
      <c r="ABI2506" s="121"/>
      <c r="ABJ2506" s="121"/>
      <c r="ABK2506" s="121"/>
      <c r="ABL2506" s="121"/>
      <c r="ABM2506" s="121"/>
      <c r="ABN2506" s="121"/>
      <c r="ABO2506" s="121"/>
      <c r="ABP2506" s="121"/>
      <c r="ABQ2506" s="121"/>
      <c r="ABR2506" s="121"/>
      <c r="ABS2506" s="121"/>
      <c r="ABT2506" s="121"/>
      <c r="ABU2506" s="121"/>
      <c r="ABV2506" s="121"/>
      <c r="ABW2506" s="121"/>
      <c r="ABX2506" s="121"/>
      <c r="ABY2506" s="121"/>
      <c r="ABZ2506" s="121"/>
      <c r="ACA2506" s="121"/>
      <c r="ACB2506" s="121"/>
      <c r="ACC2506" s="121"/>
      <c r="ACD2506" s="121"/>
      <c r="ACE2506" s="121"/>
      <c r="ACF2506" s="121"/>
      <c r="ACG2506" s="121"/>
      <c r="ACH2506" s="121"/>
      <c r="ACI2506" s="121"/>
      <c r="ACJ2506" s="121"/>
      <c r="ACK2506" s="121"/>
      <c r="ACL2506" s="121"/>
      <c r="ACM2506" s="121"/>
      <c r="ACN2506" s="121"/>
      <c r="ACO2506" s="121"/>
      <c r="ACP2506" s="121"/>
      <c r="ACQ2506" s="121"/>
      <c r="ACR2506" s="121"/>
      <c r="ACS2506" s="121"/>
      <c r="ACT2506" s="121"/>
      <c r="ACU2506" s="121"/>
      <c r="ACV2506" s="121"/>
      <c r="ACW2506" s="121"/>
      <c r="ACX2506" s="121"/>
      <c r="ACY2506" s="121"/>
      <c r="ACZ2506" s="121"/>
      <c r="ADA2506" s="121"/>
      <c r="ADB2506" s="121"/>
      <c r="ADC2506" s="121"/>
      <c r="ADD2506" s="121"/>
      <c r="ADE2506" s="121"/>
      <c r="ADF2506" s="121"/>
      <c r="ADG2506" s="121"/>
      <c r="ADH2506" s="121"/>
      <c r="ADI2506" s="121"/>
      <c r="ADJ2506" s="121"/>
      <c r="ADK2506" s="121"/>
      <c r="ADL2506" s="121"/>
      <c r="ADM2506" s="121"/>
      <c r="ADN2506" s="121"/>
      <c r="ADO2506" s="121"/>
      <c r="ADP2506" s="121"/>
      <c r="ADQ2506" s="121"/>
      <c r="ADR2506" s="121"/>
      <c r="ADS2506" s="121"/>
      <c r="ADT2506" s="121"/>
      <c r="ADU2506" s="121"/>
      <c r="ADV2506" s="121"/>
      <c r="ADW2506" s="121"/>
      <c r="ADX2506" s="121"/>
      <c r="ADY2506" s="121"/>
      <c r="ADZ2506" s="121"/>
      <c r="AEA2506" s="121"/>
      <c r="AEB2506" s="121"/>
      <c r="AEC2506" s="121"/>
      <c r="AED2506" s="121"/>
      <c r="AEE2506" s="121"/>
      <c r="AEF2506" s="121"/>
      <c r="AEG2506" s="121"/>
      <c r="AEH2506" s="121"/>
      <c r="AEI2506" s="121"/>
      <c r="AEJ2506" s="121"/>
      <c r="AEK2506" s="121"/>
      <c r="AEL2506" s="121"/>
      <c r="AEM2506" s="121"/>
      <c r="AEN2506" s="121"/>
      <c r="AEO2506" s="121"/>
      <c r="AEP2506" s="121"/>
      <c r="AEQ2506" s="121"/>
      <c r="AER2506" s="121"/>
      <c r="AES2506" s="121"/>
      <c r="AET2506" s="121"/>
      <c r="AEU2506" s="121"/>
      <c r="AEV2506" s="121"/>
      <c r="AEW2506" s="121"/>
      <c r="AEX2506" s="121"/>
      <c r="AEY2506" s="121"/>
      <c r="AEZ2506" s="121"/>
      <c r="AFA2506" s="121"/>
      <c r="AFB2506" s="121"/>
      <c r="AFC2506" s="121"/>
      <c r="AFD2506" s="121"/>
      <c r="AFE2506" s="121"/>
      <c r="AFF2506" s="121"/>
      <c r="AFG2506" s="121"/>
      <c r="AFH2506" s="121"/>
      <c r="AFI2506" s="121"/>
      <c r="AFJ2506" s="121"/>
      <c r="AFK2506" s="121"/>
      <c r="AFL2506" s="121"/>
      <c r="AFM2506" s="121"/>
      <c r="AFN2506" s="121"/>
      <c r="AFO2506" s="121"/>
      <c r="AFP2506" s="121"/>
      <c r="AFQ2506" s="121"/>
      <c r="AFR2506" s="121"/>
      <c r="AFS2506" s="121"/>
      <c r="AFT2506" s="121"/>
      <c r="AFU2506" s="121"/>
      <c r="AFV2506" s="121"/>
      <c r="AFW2506" s="121"/>
      <c r="AFX2506" s="121"/>
      <c r="AFY2506" s="121"/>
      <c r="AFZ2506" s="121"/>
      <c r="AGA2506" s="121"/>
      <c r="AGB2506" s="121"/>
      <c r="AGC2506" s="121"/>
      <c r="AGD2506" s="121"/>
      <c r="AGE2506" s="121"/>
      <c r="AGF2506" s="121"/>
      <c r="AGG2506" s="121"/>
      <c r="AGH2506" s="121"/>
      <c r="AGI2506" s="121"/>
      <c r="AGJ2506" s="121"/>
      <c r="AGK2506" s="121"/>
      <c r="AGL2506" s="121"/>
      <c r="AGM2506" s="121"/>
      <c r="AGN2506" s="121"/>
      <c r="AGO2506" s="121"/>
      <c r="AGP2506" s="121"/>
      <c r="AGQ2506" s="121"/>
      <c r="AGR2506" s="121"/>
      <c r="AGS2506" s="121"/>
      <c r="AGT2506" s="121"/>
      <c r="AGU2506" s="121"/>
      <c r="AGV2506" s="121"/>
      <c r="AGW2506" s="121"/>
      <c r="AGX2506" s="121"/>
      <c r="AGY2506" s="121"/>
      <c r="AGZ2506" s="121"/>
      <c r="AHA2506" s="121"/>
      <c r="AHB2506" s="121"/>
      <c r="AHC2506" s="121"/>
      <c r="AHD2506" s="121"/>
      <c r="AHE2506" s="121"/>
      <c r="AHF2506" s="121"/>
      <c r="AHG2506" s="121"/>
      <c r="AHH2506" s="121"/>
      <c r="AHI2506" s="121"/>
      <c r="AHJ2506" s="121"/>
      <c r="AHK2506" s="121"/>
      <c r="AHL2506" s="121"/>
      <c r="AHM2506" s="121"/>
      <c r="AHN2506" s="121"/>
      <c r="AHO2506" s="121"/>
      <c r="AHP2506" s="121"/>
      <c r="AHQ2506" s="121"/>
      <c r="AHR2506" s="121"/>
      <c r="AHS2506" s="121"/>
      <c r="AHT2506" s="121"/>
      <c r="AHU2506" s="121"/>
      <c r="AHV2506" s="121"/>
      <c r="AHW2506" s="121"/>
      <c r="AHX2506" s="121"/>
      <c r="AHY2506" s="121"/>
      <c r="AHZ2506" s="121"/>
      <c r="AIA2506" s="121"/>
      <c r="AIB2506" s="121"/>
      <c r="AIC2506" s="121"/>
      <c r="AID2506" s="121"/>
      <c r="AIE2506" s="121"/>
      <c r="AIF2506" s="121"/>
      <c r="AIG2506" s="121"/>
      <c r="AIH2506" s="121"/>
      <c r="AII2506" s="121"/>
      <c r="AIJ2506" s="121"/>
      <c r="AIK2506" s="121"/>
      <c r="AIL2506" s="121"/>
      <c r="AIM2506" s="121"/>
      <c r="AIN2506" s="121"/>
      <c r="AIO2506" s="121"/>
      <c r="AIP2506" s="121"/>
      <c r="AIQ2506" s="121"/>
      <c r="AIR2506" s="121"/>
      <c r="AIS2506" s="121"/>
      <c r="AIT2506" s="121"/>
      <c r="AIU2506" s="121"/>
      <c r="AIV2506" s="121"/>
      <c r="AIW2506" s="121"/>
      <c r="AIX2506" s="121"/>
      <c r="AIY2506" s="121"/>
      <c r="AIZ2506" s="121"/>
      <c r="AJA2506" s="121"/>
      <c r="AJB2506" s="121"/>
      <c r="AJC2506" s="121"/>
      <c r="AJD2506" s="121"/>
      <c r="AJE2506" s="121"/>
      <c r="AJF2506" s="121"/>
      <c r="AJG2506" s="121"/>
      <c r="AJH2506" s="121"/>
      <c r="AJI2506" s="121"/>
      <c r="AJJ2506" s="121"/>
      <c r="AJK2506" s="121"/>
      <c r="AJL2506" s="121"/>
      <c r="AJM2506" s="121"/>
      <c r="AJN2506" s="121"/>
      <c r="AJO2506" s="121"/>
      <c r="AJP2506" s="121"/>
      <c r="AJQ2506" s="121"/>
      <c r="AJR2506" s="121"/>
      <c r="AJS2506" s="121"/>
      <c r="AJT2506" s="121"/>
      <c r="AJU2506" s="121"/>
      <c r="AJV2506" s="121"/>
      <c r="AJW2506" s="121"/>
      <c r="AJX2506" s="121"/>
      <c r="AJY2506" s="121"/>
      <c r="AJZ2506" s="121"/>
      <c r="AKA2506" s="121"/>
      <c r="AKB2506" s="121"/>
      <c r="AKC2506" s="121"/>
      <c r="AKD2506" s="121"/>
      <c r="AKE2506" s="121"/>
      <c r="AKF2506" s="121"/>
      <c r="AKG2506" s="121"/>
      <c r="AKH2506" s="121"/>
      <c r="AKI2506" s="121"/>
      <c r="AKJ2506" s="121"/>
      <c r="AKK2506" s="121"/>
      <c r="AKL2506" s="121"/>
      <c r="AKM2506" s="121"/>
      <c r="AKN2506" s="121"/>
      <c r="AKO2506" s="121"/>
      <c r="AKP2506" s="121"/>
      <c r="AKQ2506" s="121"/>
      <c r="AKR2506" s="121"/>
      <c r="AKS2506" s="121"/>
      <c r="AKT2506" s="121"/>
      <c r="AKU2506" s="121"/>
      <c r="AKV2506" s="121"/>
      <c r="AKW2506" s="121"/>
      <c r="AKX2506" s="121"/>
      <c r="AKY2506" s="121"/>
      <c r="AKZ2506" s="121"/>
      <c r="ALA2506" s="121"/>
      <c r="ALB2506" s="121"/>
      <c r="ALC2506" s="121"/>
      <c r="ALD2506" s="121"/>
      <c r="ALE2506" s="121"/>
      <c r="ALF2506" s="121"/>
      <c r="ALG2506" s="121"/>
      <c r="ALH2506" s="121"/>
      <c r="ALI2506" s="121"/>
      <c r="ALJ2506" s="121"/>
      <c r="ALK2506" s="121"/>
      <c r="ALL2506" s="121"/>
      <c r="ALM2506" s="121"/>
      <c r="ALN2506" s="121"/>
      <c r="ALO2506" s="121"/>
      <c r="ALP2506" s="121"/>
      <c r="ALQ2506" s="121"/>
      <c r="ALR2506" s="121"/>
      <c r="ALS2506" s="121"/>
      <c r="ALT2506" s="121"/>
      <c r="ALU2506" s="121"/>
      <c r="ALV2506" s="121"/>
      <c r="ALW2506" s="121"/>
      <c r="ALX2506" s="121"/>
      <c r="ALY2506" s="121"/>
      <c r="ALZ2506" s="121"/>
      <c r="AMA2506" s="121"/>
      <c r="AMB2506" s="121"/>
      <c r="AMC2506" s="121"/>
      <c r="AMD2506" s="121"/>
      <c r="AME2506" s="121"/>
      <c r="AMF2506" s="121"/>
      <c r="AMG2506" s="121"/>
      <c r="AMH2506" s="121"/>
      <c r="AMI2506" s="121"/>
      <c r="AMJ2506" s="121"/>
      <c r="AMK2506" s="121"/>
    </row>
    <row r="2507" spans="1:1025" s="108" customFormat="1" ht="43.2">
      <c r="A2507" s="15">
        <v>2504</v>
      </c>
      <c r="B2507" s="274" t="s">
        <v>26</v>
      </c>
      <c r="C2507" s="274" t="s">
        <v>6089</v>
      </c>
      <c r="D2507" s="16" t="s">
        <v>6261</v>
      </c>
      <c r="E2507" s="16" t="s">
        <v>6282</v>
      </c>
      <c r="F2507" s="16" t="s">
        <v>938</v>
      </c>
      <c r="G2507" s="16" t="s">
        <v>1040</v>
      </c>
      <c r="H2507" s="274" t="s">
        <v>6283</v>
      </c>
      <c r="I2507" s="16" t="s">
        <v>6284</v>
      </c>
      <c r="J2507" s="16" t="s">
        <v>2198</v>
      </c>
      <c r="K2507" s="16" t="s">
        <v>6285</v>
      </c>
      <c r="L2507" s="16" t="s">
        <v>6286</v>
      </c>
      <c r="M2507" s="63" t="s">
        <v>6287</v>
      </c>
      <c r="N2507" s="121"/>
      <c r="O2507" s="121"/>
      <c r="P2507" s="121"/>
      <c r="Q2507" s="121"/>
      <c r="R2507" s="121"/>
      <c r="S2507" s="121"/>
      <c r="T2507" s="121"/>
      <c r="U2507" s="121"/>
      <c r="V2507" s="121"/>
      <c r="W2507" s="121"/>
      <c r="X2507" s="121"/>
      <c r="Y2507" s="121"/>
      <c r="Z2507" s="121"/>
      <c r="AA2507" s="121"/>
      <c r="AB2507" s="121"/>
      <c r="AC2507" s="121"/>
      <c r="AD2507" s="121"/>
      <c r="AE2507" s="121"/>
      <c r="AF2507" s="121"/>
      <c r="AG2507" s="121"/>
      <c r="AH2507" s="121"/>
      <c r="AI2507" s="121"/>
      <c r="AJ2507" s="121"/>
      <c r="AK2507" s="121"/>
      <c r="AL2507" s="121"/>
      <c r="AM2507" s="121"/>
      <c r="AN2507" s="121"/>
      <c r="AO2507" s="121"/>
      <c r="AP2507" s="121"/>
      <c r="AQ2507" s="121"/>
      <c r="AR2507" s="121"/>
      <c r="AS2507" s="121"/>
      <c r="AT2507" s="121"/>
      <c r="AU2507" s="121"/>
      <c r="AV2507" s="121"/>
      <c r="AW2507" s="121"/>
      <c r="AX2507" s="121"/>
      <c r="AY2507" s="121"/>
      <c r="AZ2507" s="121"/>
      <c r="BA2507" s="121"/>
      <c r="BB2507" s="121"/>
      <c r="BC2507" s="121"/>
      <c r="BD2507" s="121"/>
      <c r="BE2507" s="121"/>
      <c r="BF2507" s="121"/>
      <c r="BG2507" s="121"/>
      <c r="BH2507" s="121"/>
      <c r="BI2507" s="121"/>
      <c r="BJ2507" s="121"/>
      <c r="BK2507" s="121"/>
      <c r="BL2507" s="121"/>
      <c r="BM2507" s="121"/>
      <c r="BN2507" s="121"/>
      <c r="BO2507" s="121"/>
      <c r="BP2507" s="121"/>
      <c r="BQ2507" s="121"/>
      <c r="BR2507" s="121"/>
      <c r="BS2507" s="121"/>
      <c r="BT2507" s="121"/>
      <c r="BU2507" s="121"/>
      <c r="BV2507" s="121"/>
      <c r="BW2507" s="121"/>
      <c r="BX2507" s="121"/>
      <c r="BY2507" s="121"/>
      <c r="BZ2507" s="121"/>
      <c r="CA2507" s="121"/>
      <c r="CB2507" s="121"/>
      <c r="CC2507" s="121"/>
      <c r="CD2507" s="121"/>
      <c r="CE2507" s="121"/>
      <c r="CF2507" s="121"/>
      <c r="CG2507" s="121"/>
      <c r="CH2507" s="121"/>
      <c r="CI2507" s="121"/>
      <c r="CJ2507" s="121"/>
      <c r="CK2507" s="121"/>
      <c r="CL2507" s="121"/>
      <c r="CM2507" s="121"/>
      <c r="CN2507" s="121"/>
      <c r="CO2507" s="121"/>
      <c r="CP2507" s="121"/>
      <c r="CQ2507" s="121"/>
      <c r="CR2507" s="121"/>
      <c r="CS2507" s="121"/>
      <c r="CT2507" s="121"/>
      <c r="CU2507" s="121"/>
      <c r="CV2507" s="121"/>
      <c r="CW2507" s="121"/>
      <c r="CX2507" s="121"/>
      <c r="CY2507" s="121"/>
      <c r="CZ2507" s="121"/>
      <c r="DA2507" s="121"/>
      <c r="DB2507" s="121"/>
      <c r="DC2507" s="121"/>
      <c r="DD2507" s="121"/>
      <c r="DE2507" s="121"/>
      <c r="DF2507" s="121"/>
      <c r="DG2507" s="121"/>
      <c r="DH2507" s="121"/>
      <c r="DI2507" s="121"/>
      <c r="DJ2507" s="121"/>
      <c r="DK2507" s="121"/>
      <c r="DL2507" s="121"/>
      <c r="DM2507" s="121"/>
      <c r="DN2507" s="121"/>
      <c r="DO2507" s="121"/>
      <c r="DP2507" s="121"/>
      <c r="DQ2507" s="121"/>
      <c r="DR2507" s="121"/>
      <c r="DS2507" s="121"/>
      <c r="DT2507" s="121"/>
      <c r="DU2507" s="121"/>
      <c r="DV2507" s="121"/>
      <c r="DW2507" s="121"/>
      <c r="DX2507" s="121"/>
      <c r="DY2507" s="121"/>
      <c r="DZ2507" s="121"/>
      <c r="EA2507" s="121"/>
      <c r="EB2507" s="121"/>
      <c r="EC2507" s="121"/>
      <c r="ED2507" s="121"/>
      <c r="EE2507" s="121"/>
      <c r="EF2507" s="121"/>
      <c r="EG2507" s="121"/>
      <c r="EH2507" s="121"/>
      <c r="EI2507" s="121"/>
      <c r="EJ2507" s="121"/>
      <c r="EK2507" s="121"/>
      <c r="EL2507" s="121"/>
      <c r="EM2507" s="121"/>
      <c r="EN2507" s="121"/>
      <c r="EO2507" s="121"/>
      <c r="EP2507" s="121"/>
      <c r="EQ2507" s="121"/>
      <c r="ER2507" s="121"/>
      <c r="ES2507" s="121"/>
      <c r="ET2507" s="121"/>
      <c r="EU2507" s="121"/>
      <c r="EV2507" s="121"/>
      <c r="EW2507" s="121"/>
      <c r="EX2507" s="121"/>
      <c r="EY2507" s="121"/>
      <c r="EZ2507" s="121"/>
      <c r="FA2507" s="121"/>
      <c r="FB2507" s="121"/>
      <c r="FC2507" s="121"/>
      <c r="FD2507" s="121"/>
      <c r="FE2507" s="121"/>
      <c r="FF2507" s="121"/>
      <c r="FG2507" s="121"/>
      <c r="FH2507" s="121"/>
      <c r="FI2507" s="121"/>
      <c r="FJ2507" s="121"/>
      <c r="FK2507" s="121"/>
      <c r="FL2507" s="121"/>
      <c r="FM2507" s="121"/>
      <c r="FN2507" s="121"/>
      <c r="FO2507" s="121"/>
      <c r="FP2507" s="121"/>
      <c r="FQ2507" s="121"/>
      <c r="FR2507" s="121"/>
      <c r="FS2507" s="121"/>
      <c r="FT2507" s="121"/>
      <c r="FU2507" s="121"/>
      <c r="FV2507" s="121"/>
      <c r="FW2507" s="121"/>
      <c r="FX2507" s="121"/>
      <c r="FY2507" s="121"/>
      <c r="FZ2507" s="121"/>
      <c r="GA2507" s="121"/>
      <c r="GB2507" s="121"/>
      <c r="GC2507" s="121"/>
      <c r="GD2507" s="121"/>
      <c r="GE2507" s="121"/>
      <c r="GF2507" s="121"/>
      <c r="GG2507" s="121"/>
      <c r="GH2507" s="121"/>
      <c r="GI2507" s="121"/>
      <c r="GJ2507" s="121"/>
      <c r="GK2507" s="121"/>
      <c r="GL2507" s="121"/>
      <c r="GM2507" s="121"/>
      <c r="GN2507" s="121"/>
      <c r="GO2507" s="121"/>
      <c r="GP2507" s="121"/>
      <c r="GQ2507" s="121"/>
      <c r="GR2507" s="121"/>
      <c r="GS2507" s="121"/>
      <c r="GT2507" s="121"/>
      <c r="GU2507" s="121"/>
      <c r="GV2507" s="121"/>
      <c r="GW2507" s="121"/>
      <c r="GX2507" s="121"/>
      <c r="GY2507" s="121"/>
      <c r="GZ2507" s="121"/>
      <c r="HA2507" s="121"/>
      <c r="HB2507" s="121"/>
      <c r="HC2507" s="121"/>
      <c r="HD2507" s="121"/>
      <c r="HE2507" s="121"/>
      <c r="HF2507" s="121"/>
      <c r="HG2507" s="121"/>
      <c r="HH2507" s="121"/>
      <c r="HI2507" s="121"/>
      <c r="HJ2507" s="121"/>
      <c r="HK2507" s="121"/>
      <c r="HL2507" s="121"/>
      <c r="HM2507" s="121"/>
      <c r="HN2507" s="121"/>
      <c r="HO2507" s="121"/>
      <c r="HP2507" s="121"/>
      <c r="HQ2507" s="121"/>
      <c r="HR2507" s="121"/>
      <c r="HS2507" s="121"/>
      <c r="HT2507" s="121"/>
      <c r="HU2507" s="121"/>
      <c r="HV2507" s="121"/>
      <c r="HW2507" s="121"/>
      <c r="HX2507" s="121"/>
      <c r="HY2507" s="121"/>
      <c r="HZ2507" s="121"/>
      <c r="IA2507" s="121"/>
      <c r="IB2507" s="121"/>
      <c r="IC2507" s="121"/>
      <c r="ID2507" s="121"/>
      <c r="IE2507" s="121"/>
      <c r="IF2507" s="121"/>
      <c r="IG2507" s="121"/>
      <c r="IH2507" s="121"/>
      <c r="II2507" s="121"/>
      <c r="IJ2507" s="121"/>
      <c r="IK2507" s="121"/>
      <c r="IL2507" s="121"/>
      <c r="IM2507" s="121"/>
      <c r="IN2507" s="121"/>
      <c r="IO2507" s="121"/>
      <c r="IP2507" s="121"/>
      <c r="IQ2507" s="121"/>
      <c r="IR2507" s="121"/>
      <c r="IS2507" s="121"/>
      <c r="IT2507" s="121"/>
      <c r="IU2507" s="121"/>
      <c r="IV2507" s="121"/>
      <c r="IW2507" s="121"/>
      <c r="IX2507" s="121"/>
      <c r="IY2507" s="121"/>
      <c r="IZ2507" s="121"/>
      <c r="JA2507" s="121"/>
      <c r="JB2507" s="121"/>
      <c r="JC2507" s="121"/>
      <c r="JD2507" s="121"/>
      <c r="JE2507" s="121"/>
      <c r="JF2507" s="121"/>
      <c r="JG2507" s="121"/>
      <c r="JH2507" s="121"/>
      <c r="JI2507" s="121"/>
      <c r="JJ2507" s="121"/>
      <c r="JK2507" s="121"/>
      <c r="JL2507" s="121"/>
      <c r="JM2507" s="121"/>
      <c r="JN2507" s="121"/>
      <c r="JO2507" s="121"/>
      <c r="JP2507" s="121"/>
      <c r="JQ2507" s="121"/>
      <c r="JR2507" s="121"/>
      <c r="JS2507" s="121"/>
      <c r="JT2507" s="121"/>
      <c r="JU2507" s="121"/>
      <c r="JV2507" s="121"/>
      <c r="JW2507" s="121"/>
      <c r="JX2507" s="121"/>
      <c r="JY2507" s="121"/>
      <c r="JZ2507" s="121"/>
      <c r="KA2507" s="121"/>
      <c r="KB2507" s="121"/>
      <c r="KC2507" s="121"/>
      <c r="KD2507" s="121"/>
      <c r="KE2507" s="121"/>
      <c r="KF2507" s="121"/>
      <c r="KG2507" s="121"/>
      <c r="KH2507" s="121"/>
      <c r="KI2507" s="121"/>
      <c r="KJ2507" s="121"/>
      <c r="KK2507" s="121"/>
      <c r="KL2507" s="121"/>
      <c r="KM2507" s="121"/>
      <c r="KN2507" s="121"/>
      <c r="KO2507" s="121"/>
      <c r="KP2507" s="121"/>
      <c r="KQ2507" s="121"/>
      <c r="KR2507" s="121"/>
      <c r="KS2507" s="121"/>
      <c r="KT2507" s="121"/>
      <c r="KU2507" s="121"/>
      <c r="KV2507" s="121"/>
      <c r="KW2507" s="121"/>
      <c r="KX2507" s="121"/>
      <c r="KY2507" s="121"/>
      <c r="KZ2507" s="121"/>
      <c r="LA2507" s="121"/>
      <c r="LB2507" s="121"/>
      <c r="LC2507" s="121"/>
      <c r="LD2507" s="121"/>
      <c r="LE2507" s="121"/>
      <c r="LF2507" s="121"/>
      <c r="LG2507" s="121"/>
      <c r="LH2507" s="121"/>
      <c r="LI2507" s="121"/>
      <c r="LJ2507" s="121"/>
      <c r="LK2507" s="121"/>
      <c r="LL2507" s="121"/>
      <c r="LM2507" s="121"/>
      <c r="LN2507" s="121"/>
      <c r="LO2507" s="121"/>
      <c r="LP2507" s="121"/>
      <c r="LQ2507" s="121"/>
      <c r="LR2507" s="121"/>
      <c r="LS2507" s="121"/>
      <c r="LT2507" s="121"/>
      <c r="LU2507" s="121"/>
      <c r="LV2507" s="121"/>
      <c r="LW2507" s="121"/>
      <c r="LX2507" s="121"/>
      <c r="LY2507" s="121"/>
      <c r="LZ2507" s="121"/>
      <c r="MA2507" s="121"/>
      <c r="MB2507" s="121"/>
      <c r="MC2507" s="121"/>
      <c r="MD2507" s="121"/>
      <c r="ME2507" s="121"/>
      <c r="MF2507" s="121"/>
      <c r="MG2507" s="121"/>
      <c r="MH2507" s="121"/>
      <c r="MI2507" s="121"/>
      <c r="MJ2507" s="121"/>
      <c r="MK2507" s="121"/>
      <c r="ML2507" s="121"/>
      <c r="MM2507" s="121"/>
      <c r="MN2507" s="121"/>
      <c r="MO2507" s="121"/>
      <c r="MP2507" s="121"/>
      <c r="MQ2507" s="121"/>
      <c r="MR2507" s="121"/>
      <c r="MS2507" s="121"/>
      <c r="MT2507" s="121"/>
      <c r="MU2507" s="121"/>
      <c r="MV2507" s="121"/>
      <c r="MW2507" s="121"/>
      <c r="MX2507" s="121"/>
      <c r="MY2507" s="121"/>
      <c r="MZ2507" s="121"/>
      <c r="NA2507" s="121"/>
      <c r="NB2507" s="121"/>
      <c r="NC2507" s="121"/>
      <c r="ND2507" s="121"/>
      <c r="NE2507" s="121"/>
      <c r="NF2507" s="121"/>
      <c r="NG2507" s="121"/>
      <c r="NH2507" s="121"/>
      <c r="NI2507" s="121"/>
      <c r="NJ2507" s="121"/>
      <c r="NK2507" s="121"/>
      <c r="NL2507" s="121"/>
      <c r="NM2507" s="121"/>
      <c r="NN2507" s="121"/>
      <c r="NO2507" s="121"/>
      <c r="NP2507" s="121"/>
      <c r="NQ2507" s="121"/>
      <c r="NR2507" s="121"/>
      <c r="NS2507" s="121"/>
      <c r="NT2507" s="121"/>
      <c r="NU2507" s="121"/>
      <c r="NV2507" s="121"/>
      <c r="NW2507" s="121"/>
      <c r="NX2507" s="121"/>
      <c r="NY2507" s="121"/>
      <c r="NZ2507" s="121"/>
      <c r="OA2507" s="121"/>
      <c r="OB2507" s="121"/>
      <c r="OC2507" s="121"/>
      <c r="OD2507" s="121"/>
      <c r="OE2507" s="121"/>
      <c r="OF2507" s="121"/>
      <c r="OG2507" s="121"/>
      <c r="OH2507" s="121"/>
      <c r="OI2507" s="121"/>
      <c r="OJ2507" s="121"/>
      <c r="OK2507" s="121"/>
      <c r="OL2507" s="121"/>
      <c r="OM2507" s="121"/>
      <c r="ON2507" s="121"/>
      <c r="OO2507" s="121"/>
      <c r="OP2507" s="121"/>
      <c r="OQ2507" s="121"/>
      <c r="OR2507" s="121"/>
      <c r="OS2507" s="121"/>
      <c r="OT2507" s="121"/>
      <c r="OU2507" s="121"/>
      <c r="OV2507" s="121"/>
      <c r="OW2507" s="121"/>
      <c r="OX2507" s="121"/>
      <c r="OY2507" s="121"/>
      <c r="OZ2507" s="121"/>
      <c r="PA2507" s="121"/>
      <c r="PB2507" s="121"/>
      <c r="PC2507" s="121"/>
      <c r="PD2507" s="121"/>
      <c r="PE2507" s="121"/>
      <c r="PF2507" s="121"/>
      <c r="PG2507" s="121"/>
      <c r="PH2507" s="121"/>
      <c r="PI2507" s="121"/>
      <c r="PJ2507" s="121"/>
      <c r="PK2507" s="121"/>
      <c r="PL2507" s="121"/>
      <c r="PM2507" s="121"/>
      <c r="PN2507" s="121"/>
      <c r="PO2507" s="121"/>
      <c r="PP2507" s="121"/>
      <c r="PQ2507" s="121"/>
      <c r="PR2507" s="121"/>
      <c r="PS2507" s="121"/>
      <c r="PT2507" s="121"/>
      <c r="PU2507" s="121"/>
      <c r="PV2507" s="121"/>
      <c r="PW2507" s="121"/>
      <c r="PX2507" s="121"/>
      <c r="PY2507" s="121"/>
      <c r="PZ2507" s="121"/>
      <c r="QA2507" s="121"/>
      <c r="QB2507" s="121"/>
      <c r="QC2507" s="121"/>
      <c r="QD2507" s="121"/>
      <c r="QE2507" s="121"/>
      <c r="QF2507" s="121"/>
      <c r="QG2507" s="121"/>
      <c r="QH2507" s="121"/>
      <c r="QI2507" s="121"/>
      <c r="QJ2507" s="121"/>
      <c r="QK2507" s="121"/>
      <c r="QL2507" s="121"/>
      <c r="QM2507" s="121"/>
      <c r="QN2507" s="121"/>
      <c r="QO2507" s="121"/>
      <c r="QP2507" s="121"/>
      <c r="QQ2507" s="121"/>
      <c r="QR2507" s="121"/>
      <c r="QS2507" s="121"/>
      <c r="QT2507" s="121"/>
      <c r="QU2507" s="121"/>
      <c r="QV2507" s="121"/>
      <c r="QW2507" s="121"/>
      <c r="QX2507" s="121"/>
      <c r="QY2507" s="121"/>
      <c r="QZ2507" s="121"/>
      <c r="RA2507" s="121"/>
      <c r="RB2507" s="121"/>
      <c r="RC2507" s="121"/>
      <c r="RD2507" s="121"/>
      <c r="RE2507" s="121"/>
      <c r="RF2507" s="121"/>
      <c r="RG2507" s="121"/>
      <c r="RH2507" s="121"/>
      <c r="RI2507" s="121"/>
      <c r="RJ2507" s="121"/>
      <c r="RK2507" s="121"/>
      <c r="RL2507" s="121"/>
      <c r="RM2507" s="121"/>
      <c r="RN2507" s="121"/>
      <c r="RO2507" s="121"/>
      <c r="RP2507" s="121"/>
      <c r="RQ2507" s="121"/>
      <c r="RR2507" s="121"/>
      <c r="RS2507" s="121"/>
      <c r="RT2507" s="121"/>
      <c r="RU2507" s="121"/>
      <c r="RV2507" s="121"/>
      <c r="RW2507" s="121"/>
      <c r="RX2507" s="121"/>
      <c r="RY2507" s="121"/>
      <c r="RZ2507" s="121"/>
      <c r="SA2507" s="121"/>
      <c r="SB2507" s="121"/>
      <c r="SC2507" s="121"/>
      <c r="SD2507" s="121"/>
      <c r="SE2507" s="121"/>
      <c r="SF2507" s="121"/>
      <c r="SG2507" s="121"/>
      <c r="SH2507" s="121"/>
      <c r="SI2507" s="121"/>
      <c r="SJ2507" s="121"/>
      <c r="SK2507" s="121"/>
      <c r="SL2507" s="121"/>
      <c r="SM2507" s="121"/>
      <c r="SN2507" s="121"/>
      <c r="SO2507" s="121"/>
      <c r="SP2507" s="121"/>
      <c r="SQ2507" s="121"/>
      <c r="SR2507" s="121"/>
      <c r="SS2507" s="121"/>
      <c r="ST2507" s="121"/>
      <c r="SU2507" s="121"/>
      <c r="SV2507" s="121"/>
      <c r="SW2507" s="121"/>
      <c r="SX2507" s="121"/>
      <c r="SY2507" s="121"/>
      <c r="SZ2507" s="121"/>
      <c r="TA2507" s="121"/>
      <c r="TB2507" s="121"/>
      <c r="TC2507" s="121"/>
      <c r="TD2507" s="121"/>
      <c r="TE2507" s="121"/>
      <c r="TF2507" s="121"/>
      <c r="TG2507" s="121"/>
      <c r="TH2507" s="121"/>
      <c r="TI2507" s="121"/>
      <c r="TJ2507" s="121"/>
      <c r="TK2507" s="121"/>
      <c r="TL2507" s="121"/>
      <c r="TM2507" s="121"/>
      <c r="TN2507" s="121"/>
      <c r="TO2507" s="121"/>
      <c r="TP2507" s="121"/>
      <c r="TQ2507" s="121"/>
      <c r="TR2507" s="121"/>
      <c r="TS2507" s="121"/>
      <c r="TT2507" s="121"/>
      <c r="TU2507" s="121"/>
      <c r="TV2507" s="121"/>
      <c r="TW2507" s="121"/>
      <c r="TX2507" s="121"/>
      <c r="TY2507" s="121"/>
      <c r="TZ2507" s="121"/>
      <c r="UA2507" s="121"/>
      <c r="UB2507" s="121"/>
      <c r="UC2507" s="121"/>
      <c r="UD2507" s="121"/>
      <c r="UE2507" s="121"/>
      <c r="UF2507" s="121"/>
      <c r="UG2507" s="121"/>
      <c r="UH2507" s="121"/>
      <c r="UI2507" s="121"/>
      <c r="UJ2507" s="121"/>
      <c r="UK2507" s="121"/>
      <c r="UL2507" s="121"/>
      <c r="UM2507" s="121"/>
      <c r="UN2507" s="121"/>
      <c r="UO2507" s="121"/>
      <c r="UP2507" s="121"/>
      <c r="UQ2507" s="121"/>
      <c r="UR2507" s="121"/>
      <c r="US2507" s="121"/>
      <c r="UT2507" s="121"/>
      <c r="UU2507" s="121"/>
      <c r="UV2507" s="121"/>
      <c r="UW2507" s="121"/>
      <c r="UX2507" s="121"/>
      <c r="UY2507" s="121"/>
      <c r="UZ2507" s="121"/>
      <c r="VA2507" s="121"/>
      <c r="VB2507" s="121"/>
      <c r="VC2507" s="121"/>
      <c r="VD2507" s="121"/>
      <c r="VE2507" s="121"/>
      <c r="VF2507" s="121"/>
      <c r="VG2507" s="121"/>
      <c r="VH2507" s="121"/>
      <c r="VI2507" s="121"/>
      <c r="VJ2507" s="121"/>
      <c r="VK2507" s="121"/>
      <c r="VL2507" s="121"/>
      <c r="VM2507" s="121"/>
      <c r="VN2507" s="121"/>
      <c r="VO2507" s="121"/>
      <c r="VP2507" s="121"/>
      <c r="VQ2507" s="121"/>
      <c r="VR2507" s="121"/>
      <c r="VS2507" s="121"/>
      <c r="VT2507" s="121"/>
      <c r="VU2507" s="121"/>
      <c r="VV2507" s="121"/>
      <c r="VW2507" s="121"/>
      <c r="VX2507" s="121"/>
      <c r="VY2507" s="121"/>
      <c r="VZ2507" s="121"/>
      <c r="WA2507" s="121"/>
      <c r="WB2507" s="121"/>
      <c r="WC2507" s="121"/>
      <c r="WD2507" s="121"/>
      <c r="WE2507" s="121"/>
      <c r="WF2507" s="121"/>
      <c r="WG2507" s="121"/>
      <c r="WH2507" s="121"/>
      <c r="WI2507" s="121"/>
      <c r="WJ2507" s="121"/>
      <c r="WK2507" s="121"/>
      <c r="WL2507" s="121"/>
      <c r="WM2507" s="121"/>
      <c r="WN2507" s="121"/>
      <c r="WO2507" s="121"/>
      <c r="WP2507" s="121"/>
      <c r="WQ2507" s="121"/>
      <c r="WR2507" s="121"/>
      <c r="WS2507" s="121"/>
      <c r="WT2507" s="121"/>
      <c r="WU2507" s="121"/>
      <c r="WV2507" s="121"/>
      <c r="WW2507" s="121"/>
      <c r="WX2507" s="121"/>
      <c r="WY2507" s="121"/>
      <c r="WZ2507" s="121"/>
      <c r="XA2507" s="121"/>
      <c r="XB2507" s="121"/>
      <c r="XC2507" s="121"/>
      <c r="XD2507" s="121"/>
      <c r="XE2507" s="121"/>
      <c r="XF2507" s="121"/>
      <c r="XG2507" s="121"/>
      <c r="XH2507" s="121"/>
      <c r="XI2507" s="121"/>
      <c r="XJ2507" s="121"/>
      <c r="XK2507" s="121"/>
      <c r="XL2507" s="121"/>
      <c r="XM2507" s="121"/>
      <c r="XN2507" s="121"/>
      <c r="XO2507" s="121"/>
      <c r="XP2507" s="121"/>
      <c r="XQ2507" s="121"/>
      <c r="XR2507" s="121"/>
      <c r="XS2507" s="121"/>
      <c r="XT2507" s="121"/>
      <c r="XU2507" s="121"/>
      <c r="XV2507" s="121"/>
      <c r="XW2507" s="121"/>
      <c r="XX2507" s="121"/>
      <c r="XY2507" s="121"/>
      <c r="XZ2507" s="121"/>
      <c r="YA2507" s="121"/>
      <c r="YB2507" s="121"/>
      <c r="YC2507" s="121"/>
      <c r="YD2507" s="121"/>
      <c r="YE2507" s="121"/>
      <c r="YF2507" s="121"/>
      <c r="YG2507" s="121"/>
      <c r="YH2507" s="121"/>
      <c r="YI2507" s="121"/>
      <c r="YJ2507" s="121"/>
      <c r="YK2507" s="121"/>
      <c r="YL2507" s="121"/>
      <c r="YM2507" s="121"/>
      <c r="YN2507" s="121"/>
      <c r="YO2507" s="121"/>
      <c r="YP2507" s="121"/>
      <c r="YQ2507" s="121"/>
      <c r="YR2507" s="121"/>
      <c r="YS2507" s="121"/>
      <c r="YT2507" s="121"/>
      <c r="YU2507" s="121"/>
      <c r="YV2507" s="121"/>
      <c r="YW2507" s="121"/>
      <c r="YX2507" s="121"/>
      <c r="YY2507" s="121"/>
      <c r="YZ2507" s="121"/>
      <c r="ZA2507" s="121"/>
      <c r="ZB2507" s="121"/>
      <c r="ZC2507" s="121"/>
      <c r="ZD2507" s="121"/>
      <c r="ZE2507" s="121"/>
      <c r="ZF2507" s="121"/>
      <c r="ZG2507" s="121"/>
      <c r="ZH2507" s="121"/>
      <c r="ZI2507" s="121"/>
      <c r="ZJ2507" s="121"/>
      <c r="ZK2507" s="121"/>
      <c r="ZL2507" s="121"/>
      <c r="ZM2507" s="121"/>
      <c r="ZN2507" s="121"/>
      <c r="ZO2507" s="121"/>
      <c r="ZP2507" s="121"/>
      <c r="ZQ2507" s="121"/>
      <c r="ZR2507" s="121"/>
      <c r="ZS2507" s="121"/>
      <c r="ZT2507" s="121"/>
      <c r="ZU2507" s="121"/>
      <c r="ZV2507" s="121"/>
      <c r="ZW2507" s="121"/>
      <c r="ZX2507" s="121"/>
      <c r="ZY2507" s="121"/>
      <c r="ZZ2507" s="121"/>
      <c r="AAA2507" s="121"/>
      <c r="AAB2507" s="121"/>
      <c r="AAC2507" s="121"/>
      <c r="AAD2507" s="121"/>
      <c r="AAE2507" s="121"/>
      <c r="AAF2507" s="121"/>
      <c r="AAG2507" s="121"/>
      <c r="AAH2507" s="121"/>
      <c r="AAI2507" s="121"/>
      <c r="AAJ2507" s="121"/>
      <c r="AAK2507" s="121"/>
      <c r="AAL2507" s="121"/>
      <c r="AAM2507" s="121"/>
      <c r="AAN2507" s="121"/>
      <c r="AAO2507" s="121"/>
      <c r="AAP2507" s="121"/>
      <c r="AAQ2507" s="121"/>
      <c r="AAR2507" s="121"/>
      <c r="AAS2507" s="121"/>
      <c r="AAT2507" s="121"/>
      <c r="AAU2507" s="121"/>
      <c r="AAV2507" s="121"/>
      <c r="AAW2507" s="121"/>
      <c r="AAX2507" s="121"/>
      <c r="AAY2507" s="121"/>
      <c r="AAZ2507" s="121"/>
      <c r="ABA2507" s="121"/>
      <c r="ABB2507" s="121"/>
      <c r="ABC2507" s="121"/>
      <c r="ABD2507" s="121"/>
      <c r="ABE2507" s="121"/>
      <c r="ABF2507" s="121"/>
      <c r="ABG2507" s="121"/>
      <c r="ABH2507" s="121"/>
      <c r="ABI2507" s="121"/>
      <c r="ABJ2507" s="121"/>
      <c r="ABK2507" s="121"/>
      <c r="ABL2507" s="121"/>
      <c r="ABM2507" s="121"/>
      <c r="ABN2507" s="121"/>
      <c r="ABO2507" s="121"/>
      <c r="ABP2507" s="121"/>
      <c r="ABQ2507" s="121"/>
      <c r="ABR2507" s="121"/>
      <c r="ABS2507" s="121"/>
      <c r="ABT2507" s="121"/>
      <c r="ABU2507" s="121"/>
      <c r="ABV2507" s="121"/>
      <c r="ABW2507" s="121"/>
      <c r="ABX2507" s="121"/>
      <c r="ABY2507" s="121"/>
      <c r="ABZ2507" s="121"/>
      <c r="ACA2507" s="121"/>
      <c r="ACB2507" s="121"/>
      <c r="ACC2507" s="121"/>
      <c r="ACD2507" s="121"/>
      <c r="ACE2507" s="121"/>
      <c r="ACF2507" s="121"/>
      <c r="ACG2507" s="121"/>
      <c r="ACH2507" s="121"/>
      <c r="ACI2507" s="121"/>
      <c r="ACJ2507" s="121"/>
      <c r="ACK2507" s="121"/>
      <c r="ACL2507" s="121"/>
      <c r="ACM2507" s="121"/>
      <c r="ACN2507" s="121"/>
      <c r="ACO2507" s="121"/>
      <c r="ACP2507" s="121"/>
      <c r="ACQ2507" s="121"/>
      <c r="ACR2507" s="121"/>
      <c r="ACS2507" s="121"/>
      <c r="ACT2507" s="121"/>
      <c r="ACU2507" s="121"/>
      <c r="ACV2507" s="121"/>
      <c r="ACW2507" s="121"/>
      <c r="ACX2507" s="121"/>
      <c r="ACY2507" s="121"/>
      <c r="ACZ2507" s="121"/>
      <c r="ADA2507" s="121"/>
      <c r="ADB2507" s="121"/>
      <c r="ADC2507" s="121"/>
      <c r="ADD2507" s="121"/>
      <c r="ADE2507" s="121"/>
      <c r="ADF2507" s="121"/>
      <c r="ADG2507" s="121"/>
      <c r="ADH2507" s="121"/>
      <c r="ADI2507" s="121"/>
      <c r="ADJ2507" s="121"/>
      <c r="ADK2507" s="121"/>
      <c r="ADL2507" s="121"/>
      <c r="ADM2507" s="121"/>
      <c r="ADN2507" s="121"/>
      <c r="ADO2507" s="121"/>
      <c r="ADP2507" s="121"/>
      <c r="ADQ2507" s="121"/>
      <c r="ADR2507" s="121"/>
      <c r="ADS2507" s="121"/>
      <c r="ADT2507" s="121"/>
      <c r="ADU2507" s="121"/>
      <c r="ADV2507" s="121"/>
      <c r="ADW2507" s="121"/>
      <c r="ADX2507" s="121"/>
      <c r="ADY2507" s="121"/>
      <c r="ADZ2507" s="121"/>
      <c r="AEA2507" s="121"/>
      <c r="AEB2507" s="121"/>
      <c r="AEC2507" s="121"/>
      <c r="AED2507" s="121"/>
      <c r="AEE2507" s="121"/>
      <c r="AEF2507" s="121"/>
      <c r="AEG2507" s="121"/>
      <c r="AEH2507" s="121"/>
      <c r="AEI2507" s="121"/>
      <c r="AEJ2507" s="121"/>
      <c r="AEK2507" s="121"/>
      <c r="AEL2507" s="121"/>
      <c r="AEM2507" s="121"/>
      <c r="AEN2507" s="121"/>
      <c r="AEO2507" s="121"/>
      <c r="AEP2507" s="121"/>
      <c r="AEQ2507" s="121"/>
      <c r="AER2507" s="121"/>
      <c r="AES2507" s="121"/>
      <c r="AET2507" s="121"/>
      <c r="AEU2507" s="121"/>
      <c r="AEV2507" s="121"/>
      <c r="AEW2507" s="121"/>
      <c r="AEX2507" s="121"/>
      <c r="AEY2507" s="121"/>
      <c r="AEZ2507" s="121"/>
      <c r="AFA2507" s="121"/>
      <c r="AFB2507" s="121"/>
      <c r="AFC2507" s="121"/>
      <c r="AFD2507" s="121"/>
      <c r="AFE2507" s="121"/>
      <c r="AFF2507" s="121"/>
      <c r="AFG2507" s="121"/>
      <c r="AFH2507" s="121"/>
      <c r="AFI2507" s="121"/>
      <c r="AFJ2507" s="121"/>
      <c r="AFK2507" s="121"/>
      <c r="AFL2507" s="121"/>
      <c r="AFM2507" s="121"/>
      <c r="AFN2507" s="121"/>
      <c r="AFO2507" s="121"/>
      <c r="AFP2507" s="121"/>
      <c r="AFQ2507" s="121"/>
      <c r="AFR2507" s="121"/>
      <c r="AFS2507" s="121"/>
      <c r="AFT2507" s="121"/>
      <c r="AFU2507" s="121"/>
      <c r="AFV2507" s="121"/>
      <c r="AFW2507" s="121"/>
      <c r="AFX2507" s="121"/>
      <c r="AFY2507" s="121"/>
      <c r="AFZ2507" s="121"/>
      <c r="AGA2507" s="121"/>
      <c r="AGB2507" s="121"/>
      <c r="AGC2507" s="121"/>
      <c r="AGD2507" s="121"/>
      <c r="AGE2507" s="121"/>
      <c r="AGF2507" s="121"/>
      <c r="AGG2507" s="121"/>
      <c r="AGH2507" s="121"/>
      <c r="AGI2507" s="121"/>
      <c r="AGJ2507" s="121"/>
      <c r="AGK2507" s="121"/>
      <c r="AGL2507" s="121"/>
      <c r="AGM2507" s="121"/>
      <c r="AGN2507" s="121"/>
      <c r="AGO2507" s="121"/>
      <c r="AGP2507" s="121"/>
      <c r="AGQ2507" s="121"/>
      <c r="AGR2507" s="121"/>
      <c r="AGS2507" s="121"/>
      <c r="AGT2507" s="121"/>
      <c r="AGU2507" s="121"/>
      <c r="AGV2507" s="121"/>
      <c r="AGW2507" s="121"/>
      <c r="AGX2507" s="121"/>
      <c r="AGY2507" s="121"/>
      <c r="AGZ2507" s="121"/>
      <c r="AHA2507" s="121"/>
      <c r="AHB2507" s="121"/>
      <c r="AHC2507" s="121"/>
      <c r="AHD2507" s="121"/>
      <c r="AHE2507" s="121"/>
      <c r="AHF2507" s="121"/>
      <c r="AHG2507" s="121"/>
      <c r="AHH2507" s="121"/>
      <c r="AHI2507" s="121"/>
      <c r="AHJ2507" s="121"/>
      <c r="AHK2507" s="121"/>
      <c r="AHL2507" s="121"/>
      <c r="AHM2507" s="121"/>
      <c r="AHN2507" s="121"/>
      <c r="AHO2507" s="121"/>
      <c r="AHP2507" s="121"/>
      <c r="AHQ2507" s="121"/>
      <c r="AHR2507" s="121"/>
      <c r="AHS2507" s="121"/>
      <c r="AHT2507" s="121"/>
      <c r="AHU2507" s="121"/>
      <c r="AHV2507" s="121"/>
      <c r="AHW2507" s="121"/>
      <c r="AHX2507" s="121"/>
      <c r="AHY2507" s="121"/>
      <c r="AHZ2507" s="121"/>
      <c r="AIA2507" s="121"/>
      <c r="AIB2507" s="121"/>
      <c r="AIC2507" s="121"/>
      <c r="AID2507" s="121"/>
      <c r="AIE2507" s="121"/>
      <c r="AIF2507" s="121"/>
      <c r="AIG2507" s="121"/>
      <c r="AIH2507" s="121"/>
      <c r="AII2507" s="121"/>
      <c r="AIJ2507" s="121"/>
      <c r="AIK2507" s="121"/>
      <c r="AIL2507" s="121"/>
      <c r="AIM2507" s="121"/>
      <c r="AIN2507" s="121"/>
      <c r="AIO2507" s="121"/>
      <c r="AIP2507" s="121"/>
      <c r="AIQ2507" s="121"/>
      <c r="AIR2507" s="121"/>
      <c r="AIS2507" s="121"/>
      <c r="AIT2507" s="121"/>
      <c r="AIU2507" s="121"/>
      <c r="AIV2507" s="121"/>
      <c r="AIW2507" s="121"/>
      <c r="AIX2507" s="121"/>
      <c r="AIY2507" s="121"/>
      <c r="AIZ2507" s="121"/>
      <c r="AJA2507" s="121"/>
      <c r="AJB2507" s="121"/>
      <c r="AJC2507" s="121"/>
      <c r="AJD2507" s="121"/>
      <c r="AJE2507" s="121"/>
      <c r="AJF2507" s="121"/>
      <c r="AJG2507" s="121"/>
      <c r="AJH2507" s="121"/>
      <c r="AJI2507" s="121"/>
      <c r="AJJ2507" s="121"/>
      <c r="AJK2507" s="121"/>
      <c r="AJL2507" s="121"/>
      <c r="AJM2507" s="121"/>
      <c r="AJN2507" s="121"/>
      <c r="AJO2507" s="121"/>
      <c r="AJP2507" s="121"/>
      <c r="AJQ2507" s="121"/>
      <c r="AJR2507" s="121"/>
      <c r="AJS2507" s="121"/>
      <c r="AJT2507" s="121"/>
      <c r="AJU2507" s="121"/>
      <c r="AJV2507" s="121"/>
      <c r="AJW2507" s="121"/>
      <c r="AJX2507" s="121"/>
      <c r="AJY2507" s="121"/>
      <c r="AJZ2507" s="121"/>
      <c r="AKA2507" s="121"/>
      <c r="AKB2507" s="121"/>
      <c r="AKC2507" s="121"/>
      <c r="AKD2507" s="121"/>
      <c r="AKE2507" s="121"/>
      <c r="AKF2507" s="121"/>
      <c r="AKG2507" s="121"/>
      <c r="AKH2507" s="121"/>
      <c r="AKI2507" s="121"/>
      <c r="AKJ2507" s="121"/>
      <c r="AKK2507" s="121"/>
      <c r="AKL2507" s="121"/>
      <c r="AKM2507" s="121"/>
      <c r="AKN2507" s="121"/>
      <c r="AKO2507" s="121"/>
      <c r="AKP2507" s="121"/>
      <c r="AKQ2507" s="121"/>
      <c r="AKR2507" s="121"/>
      <c r="AKS2507" s="121"/>
      <c r="AKT2507" s="121"/>
      <c r="AKU2507" s="121"/>
      <c r="AKV2507" s="121"/>
      <c r="AKW2507" s="121"/>
      <c r="AKX2507" s="121"/>
      <c r="AKY2507" s="121"/>
      <c r="AKZ2507" s="121"/>
      <c r="ALA2507" s="121"/>
      <c r="ALB2507" s="121"/>
      <c r="ALC2507" s="121"/>
      <c r="ALD2507" s="121"/>
      <c r="ALE2507" s="121"/>
      <c r="ALF2507" s="121"/>
      <c r="ALG2507" s="121"/>
      <c r="ALH2507" s="121"/>
      <c r="ALI2507" s="121"/>
      <c r="ALJ2507" s="121"/>
      <c r="ALK2507" s="121"/>
      <c r="ALL2507" s="121"/>
      <c r="ALM2507" s="121"/>
      <c r="ALN2507" s="121"/>
      <c r="ALO2507" s="121"/>
      <c r="ALP2507" s="121"/>
      <c r="ALQ2507" s="121"/>
      <c r="ALR2507" s="121"/>
      <c r="ALS2507" s="121"/>
      <c r="ALT2507" s="121"/>
      <c r="ALU2507" s="121"/>
      <c r="ALV2507" s="121"/>
      <c r="ALW2507" s="121"/>
      <c r="ALX2507" s="121"/>
      <c r="ALY2507" s="121"/>
      <c r="ALZ2507" s="121"/>
      <c r="AMA2507" s="121"/>
      <c r="AMB2507" s="121"/>
      <c r="AMC2507" s="121"/>
      <c r="AMD2507" s="121"/>
      <c r="AME2507" s="121"/>
      <c r="AMF2507" s="121"/>
      <c r="AMG2507" s="121"/>
      <c r="AMH2507" s="121"/>
      <c r="AMI2507" s="121"/>
      <c r="AMJ2507" s="121"/>
      <c r="AMK2507" s="121"/>
    </row>
    <row r="2508" spans="1:1025" s="108" customFormat="1" ht="43.2">
      <c r="A2508" s="15">
        <v>2505</v>
      </c>
      <c r="B2508" s="274" t="s">
        <v>26</v>
      </c>
      <c r="C2508" s="274" t="s">
        <v>6089</v>
      </c>
      <c r="D2508" s="16" t="s">
        <v>6261</v>
      </c>
      <c r="E2508" s="16" t="s">
        <v>6288</v>
      </c>
      <c r="F2508" s="16" t="s">
        <v>938</v>
      </c>
      <c r="G2508" s="16" t="s">
        <v>1052</v>
      </c>
      <c r="H2508" s="274" t="s">
        <v>1387</v>
      </c>
      <c r="I2508" s="16" t="s">
        <v>6278</v>
      </c>
      <c r="J2508" s="16" t="s">
        <v>6289</v>
      </c>
      <c r="K2508" s="16" t="s">
        <v>6290</v>
      </c>
      <c r="L2508" s="16" t="s">
        <v>6291</v>
      </c>
      <c r="M2508" s="63" t="s">
        <v>6292</v>
      </c>
      <c r="N2508" s="121"/>
      <c r="O2508" s="121"/>
      <c r="P2508" s="121"/>
      <c r="Q2508" s="121"/>
      <c r="R2508" s="121"/>
      <c r="S2508" s="121"/>
      <c r="T2508" s="121"/>
      <c r="U2508" s="121"/>
      <c r="V2508" s="121"/>
      <c r="W2508" s="121"/>
      <c r="X2508" s="121"/>
      <c r="Y2508" s="121"/>
      <c r="Z2508" s="121"/>
      <c r="AA2508" s="121"/>
      <c r="AB2508" s="121"/>
      <c r="AC2508" s="121"/>
      <c r="AD2508" s="121"/>
      <c r="AE2508" s="121"/>
      <c r="AF2508" s="121"/>
      <c r="AG2508" s="121"/>
      <c r="AH2508" s="121"/>
      <c r="AI2508" s="121"/>
      <c r="AJ2508" s="121"/>
      <c r="AK2508" s="121"/>
      <c r="AL2508" s="121"/>
      <c r="AM2508" s="121"/>
      <c r="AN2508" s="121"/>
      <c r="AO2508" s="121"/>
      <c r="AP2508" s="121"/>
      <c r="AQ2508" s="121"/>
      <c r="AR2508" s="121"/>
      <c r="AS2508" s="121"/>
      <c r="AT2508" s="121"/>
      <c r="AU2508" s="121"/>
      <c r="AV2508" s="121"/>
      <c r="AW2508" s="121"/>
      <c r="AX2508" s="121"/>
      <c r="AY2508" s="121"/>
      <c r="AZ2508" s="121"/>
      <c r="BA2508" s="121"/>
      <c r="BB2508" s="121"/>
      <c r="BC2508" s="121"/>
      <c r="BD2508" s="121"/>
      <c r="BE2508" s="121"/>
      <c r="BF2508" s="121"/>
      <c r="BG2508" s="121"/>
      <c r="BH2508" s="121"/>
      <c r="BI2508" s="121"/>
      <c r="BJ2508" s="121"/>
      <c r="BK2508" s="121"/>
      <c r="BL2508" s="121"/>
      <c r="BM2508" s="121"/>
      <c r="BN2508" s="121"/>
      <c r="BO2508" s="121"/>
      <c r="BP2508" s="121"/>
      <c r="BQ2508" s="121"/>
      <c r="BR2508" s="121"/>
      <c r="BS2508" s="121"/>
      <c r="BT2508" s="121"/>
      <c r="BU2508" s="121"/>
      <c r="BV2508" s="121"/>
      <c r="BW2508" s="121"/>
      <c r="BX2508" s="121"/>
      <c r="BY2508" s="121"/>
      <c r="BZ2508" s="121"/>
      <c r="CA2508" s="121"/>
      <c r="CB2508" s="121"/>
      <c r="CC2508" s="121"/>
      <c r="CD2508" s="121"/>
      <c r="CE2508" s="121"/>
      <c r="CF2508" s="121"/>
      <c r="CG2508" s="121"/>
      <c r="CH2508" s="121"/>
      <c r="CI2508" s="121"/>
      <c r="CJ2508" s="121"/>
      <c r="CK2508" s="121"/>
      <c r="CL2508" s="121"/>
      <c r="CM2508" s="121"/>
      <c r="CN2508" s="121"/>
      <c r="CO2508" s="121"/>
      <c r="CP2508" s="121"/>
      <c r="CQ2508" s="121"/>
      <c r="CR2508" s="121"/>
      <c r="CS2508" s="121"/>
      <c r="CT2508" s="121"/>
      <c r="CU2508" s="121"/>
      <c r="CV2508" s="121"/>
      <c r="CW2508" s="121"/>
      <c r="CX2508" s="121"/>
      <c r="CY2508" s="121"/>
      <c r="CZ2508" s="121"/>
      <c r="DA2508" s="121"/>
      <c r="DB2508" s="121"/>
      <c r="DC2508" s="121"/>
      <c r="DD2508" s="121"/>
      <c r="DE2508" s="121"/>
      <c r="DF2508" s="121"/>
      <c r="DG2508" s="121"/>
      <c r="DH2508" s="121"/>
      <c r="DI2508" s="121"/>
      <c r="DJ2508" s="121"/>
      <c r="DK2508" s="121"/>
      <c r="DL2508" s="121"/>
      <c r="DM2508" s="121"/>
      <c r="DN2508" s="121"/>
      <c r="DO2508" s="121"/>
      <c r="DP2508" s="121"/>
      <c r="DQ2508" s="121"/>
      <c r="DR2508" s="121"/>
      <c r="DS2508" s="121"/>
      <c r="DT2508" s="121"/>
      <c r="DU2508" s="121"/>
      <c r="DV2508" s="121"/>
      <c r="DW2508" s="121"/>
      <c r="DX2508" s="121"/>
      <c r="DY2508" s="121"/>
      <c r="DZ2508" s="121"/>
      <c r="EA2508" s="121"/>
      <c r="EB2508" s="121"/>
      <c r="EC2508" s="121"/>
      <c r="ED2508" s="121"/>
      <c r="EE2508" s="121"/>
      <c r="EF2508" s="121"/>
      <c r="EG2508" s="121"/>
      <c r="EH2508" s="121"/>
      <c r="EI2508" s="121"/>
      <c r="EJ2508" s="121"/>
      <c r="EK2508" s="121"/>
      <c r="EL2508" s="121"/>
      <c r="EM2508" s="121"/>
      <c r="EN2508" s="121"/>
      <c r="EO2508" s="121"/>
      <c r="EP2508" s="121"/>
      <c r="EQ2508" s="121"/>
      <c r="ER2508" s="121"/>
      <c r="ES2508" s="121"/>
      <c r="ET2508" s="121"/>
      <c r="EU2508" s="121"/>
      <c r="EV2508" s="121"/>
      <c r="EW2508" s="121"/>
      <c r="EX2508" s="121"/>
      <c r="EY2508" s="121"/>
      <c r="EZ2508" s="121"/>
      <c r="FA2508" s="121"/>
      <c r="FB2508" s="121"/>
      <c r="FC2508" s="121"/>
      <c r="FD2508" s="121"/>
      <c r="FE2508" s="121"/>
      <c r="FF2508" s="121"/>
      <c r="FG2508" s="121"/>
      <c r="FH2508" s="121"/>
      <c r="FI2508" s="121"/>
      <c r="FJ2508" s="121"/>
      <c r="FK2508" s="121"/>
      <c r="FL2508" s="121"/>
      <c r="FM2508" s="121"/>
      <c r="FN2508" s="121"/>
      <c r="FO2508" s="121"/>
      <c r="FP2508" s="121"/>
      <c r="FQ2508" s="121"/>
      <c r="FR2508" s="121"/>
      <c r="FS2508" s="121"/>
      <c r="FT2508" s="121"/>
      <c r="FU2508" s="121"/>
      <c r="FV2508" s="121"/>
      <c r="FW2508" s="121"/>
      <c r="FX2508" s="121"/>
      <c r="FY2508" s="121"/>
      <c r="FZ2508" s="121"/>
      <c r="GA2508" s="121"/>
      <c r="GB2508" s="121"/>
      <c r="GC2508" s="121"/>
      <c r="GD2508" s="121"/>
      <c r="GE2508" s="121"/>
      <c r="GF2508" s="121"/>
      <c r="GG2508" s="121"/>
      <c r="GH2508" s="121"/>
      <c r="GI2508" s="121"/>
      <c r="GJ2508" s="121"/>
      <c r="GK2508" s="121"/>
      <c r="GL2508" s="121"/>
      <c r="GM2508" s="121"/>
      <c r="GN2508" s="121"/>
      <c r="GO2508" s="121"/>
      <c r="GP2508" s="121"/>
      <c r="GQ2508" s="121"/>
      <c r="GR2508" s="121"/>
      <c r="GS2508" s="121"/>
      <c r="GT2508" s="121"/>
      <c r="GU2508" s="121"/>
      <c r="GV2508" s="121"/>
      <c r="GW2508" s="121"/>
      <c r="GX2508" s="121"/>
      <c r="GY2508" s="121"/>
      <c r="GZ2508" s="121"/>
      <c r="HA2508" s="121"/>
      <c r="HB2508" s="121"/>
      <c r="HC2508" s="121"/>
      <c r="HD2508" s="121"/>
      <c r="HE2508" s="121"/>
      <c r="HF2508" s="121"/>
      <c r="HG2508" s="121"/>
      <c r="HH2508" s="121"/>
      <c r="HI2508" s="121"/>
      <c r="HJ2508" s="121"/>
      <c r="HK2508" s="121"/>
      <c r="HL2508" s="121"/>
      <c r="HM2508" s="121"/>
      <c r="HN2508" s="121"/>
      <c r="HO2508" s="121"/>
      <c r="HP2508" s="121"/>
      <c r="HQ2508" s="121"/>
      <c r="HR2508" s="121"/>
      <c r="HS2508" s="121"/>
      <c r="HT2508" s="121"/>
      <c r="HU2508" s="121"/>
      <c r="HV2508" s="121"/>
      <c r="HW2508" s="121"/>
      <c r="HX2508" s="121"/>
      <c r="HY2508" s="121"/>
      <c r="HZ2508" s="121"/>
      <c r="IA2508" s="121"/>
      <c r="IB2508" s="121"/>
      <c r="IC2508" s="121"/>
      <c r="ID2508" s="121"/>
      <c r="IE2508" s="121"/>
      <c r="IF2508" s="121"/>
      <c r="IG2508" s="121"/>
      <c r="IH2508" s="121"/>
      <c r="II2508" s="121"/>
      <c r="IJ2508" s="121"/>
      <c r="IK2508" s="121"/>
      <c r="IL2508" s="121"/>
      <c r="IM2508" s="121"/>
      <c r="IN2508" s="121"/>
      <c r="IO2508" s="121"/>
      <c r="IP2508" s="121"/>
      <c r="IQ2508" s="121"/>
      <c r="IR2508" s="121"/>
      <c r="IS2508" s="121"/>
      <c r="IT2508" s="121"/>
      <c r="IU2508" s="121"/>
      <c r="IV2508" s="121"/>
      <c r="IW2508" s="121"/>
      <c r="IX2508" s="121"/>
      <c r="IY2508" s="121"/>
      <c r="IZ2508" s="121"/>
      <c r="JA2508" s="121"/>
      <c r="JB2508" s="121"/>
      <c r="JC2508" s="121"/>
      <c r="JD2508" s="121"/>
      <c r="JE2508" s="121"/>
      <c r="JF2508" s="121"/>
      <c r="JG2508" s="121"/>
      <c r="JH2508" s="121"/>
      <c r="JI2508" s="121"/>
      <c r="JJ2508" s="121"/>
      <c r="JK2508" s="121"/>
      <c r="JL2508" s="121"/>
      <c r="JM2508" s="121"/>
      <c r="JN2508" s="121"/>
      <c r="JO2508" s="121"/>
      <c r="JP2508" s="121"/>
      <c r="JQ2508" s="121"/>
      <c r="JR2508" s="121"/>
      <c r="JS2508" s="121"/>
      <c r="JT2508" s="121"/>
      <c r="JU2508" s="121"/>
      <c r="JV2508" s="121"/>
      <c r="JW2508" s="121"/>
      <c r="JX2508" s="121"/>
      <c r="JY2508" s="121"/>
      <c r="JZ2508" s="121"/>
      <c r="KA2508" s="121"/>
      <c r="KB2508" s="121"/>
      <c r="KC2508" s="121"/>
      <c r="KD2508" s="121"/>
      <c r="KE2508" s="121"/>
      <c r="KF2508" s="121"/>
      <c r="KG2508" s="121"/>
      <c r="KH2508" s="121"/>
      <c r="KI2508" s="121"/>
      <c r="KJ2508" s="121"/>
      <c r="KK2508" s="121"/>
      <c r="KL2508" s="121"/>
      <c r="KM2508" s="121"/>
      <c r="KN2508" s="121"/>
      <c r="KO2508" s="121"/>
      <c r="KP2508" s="121"/>
      <c r="KQ2508" s="121"/>
      <c r="KR2508" s="121"/>
      <c r="KS2508" s="121"/>
      <c r="KT2508" s="121"/>
      <c r="KU2508" s="121"/>
      <c r="KV2508" s="121"/>
      <c r="KW2508" s="121"/>
      <c r="KX2508" s="121"/>
      <c r="KY2508" s="121"/>
      <c r="KZ2508" s="121"/>
      <c r="LA2508" s="121"/>
      <c r="LB2508" s="121"/>
      <c r="LC2508" s="121"/>
      <c r="LD2508" s="121"/>
      <c r="LE2508" s="121"/>
      <c r="LF2508" s="121"/>
      <c r="LG2508" s="121"/>
      <c r="LH2508" s="121"/>
      <c r="LI2508" s="121"/>
      <c r="LJ2508" s="121"/>
      <c r="LK2508" s="121"/>
      <c r="LL2508" s="121"/>
      <c r="LM2508" s="121"/>
      <c r="LN2508" s="121"/>
      <c r="LO2508" s="121"/>
      <c r="LP2508" s="121"/>
      <c r="LQ2508" s="121"/>
      <c r="LR2508" s="121"/>
      <c r="LS2508" s="121"/>
      <c r="LT2508" s="121"/>
      <c r="LU2508" s="121"/>
      <c r="LV2508" s="121"/>
      <c r="LW2508" s="121"/>
      <c r="LX2508" s="121"/>
      <c r="LY2508" s="121"/>
      <c r="LZ2508" s="121"/>
      <c r="MA2508" s="121"/>
      <c r="MB2508" s="121"/>
      <c r="MC2508" s="121"/>
      <c r="MD2508" s="121"/>
      <c r="ME2508" s="121"/>
      <c r="MF2508" s="121"/>
      <c r="MG2508" s="121"/>
      <c r="MH2508" s="121"/>
      <c r="MI2508" s="121"/>
      <c r="MJ2508" s="121"/>
      <c r="MK2508" s="121"/>
      <c r="ML2508" s="121"/>
      <c r="MM2508" s="121"/>
      <c r="MN2508" s="121"/>
      <c r="MO2508" s="121"/>
      <c r="MP2508" s="121"/>
      <c r="MQ2508" s="121"/>
      <c r="MR2508" s="121"/>
      <c r="MS2508" s="121"/>
      <c r="MT2508" s="121"/>
      <c r="MU2508" s="121"/>
      <c r="MV2508" s="121"/>
      <c r="MW2508" s="121"/>
      <c r="MX2508" s="121"/>
      <c r="MY2508" s="121"/>
      <c r="MZ2508" s="121"/>
      <c r="NA2508" s="121"/>
      <c r="NB2508" s="121"/>
      <c r="NC2508" s="121"/>
      <c r="ND2508" s="121"/>
      <c r="NE2508" s="121"/>
      <c r="NF2508" s="121"/>
      <c r="NG2508" s="121"/>
      <c r="NH2508" s="121"/>
      <c r="NI2508" s="121"/>
      <c r="NJ2508" s="121"/>
      <c r="NK2508" s="121"/>
      <c r="NL2508" s="121"/>
      <c r="NM2508" s="121"/>
      <c r="NN2508" s="121"/>
      <c r="NO2508" s="121"/>
      <c r="NP2508" s="121"/>
      <c r="NQ2508" s="121"/>
      <c r="NR2508" s="121"/>
      <c r="NS2508" s="121"/>
      <c r="NT2508" s="121"/>
      <c r="NU2508" s="121"/>
      <c r="NV2508" s="121"/>
      <c r="NW2508" s="121"/>
      <c r="NX2508" s="121"/>
      <c r="NY2508" s="121"/>
      <c r="NZ2508" s="121"/>
      <c r="OA2508" s="121"/>
      <c r="OB2508" s="121"/>
      <c r="OC2508" s="121"/>
      <c r="OD2508" s="121"/>
      <c r="OE2508" s="121"/>
      <c r="OF2508" s="121"/>
      <c r="OG2508" s="121"/>
      <c r="OH2508" s="121"/>
      <c r="OI2508" s="121"/>
      <c r="OJ2508" s="121"/>
      <c r="OK2508" s="121"/>
      <c r="OL2508" s="121"/>
      <c r="OM2508" s="121"/>
      <c r="ON2508" s="121"/>
      <c r="OO2508" s="121"/>
      <c r="OP2508" s="121"/>
      <c r="OQ2508" s="121"/>
      <c r="OR2508" s="121"/>
      <c r="OS2508" s="121"/>
      <c r="OT2508" s="121"/>
      <c r="OU2508" s="121"/>
      <c r="OV2508" s="121"/>
      <c r="OW2508" s="121"/>
      <c r="OX2508" s="121"/>
      <c r="OY2508" s="121"/>
      <c r="OZ2508" s="121"/>
      <c r="PA2508" s="121"/>
      <c r="PB2508" s="121"/>
      <c r="PC2508" s="121"/>
      <c r="PD2508" s="121"/>
      <c r="PE2508" s="121"/>
      <c r="PF2508" s="121"/>
      <c r="PG2508" s="121"/>
      <c r="PH2508" s="121"/>
      <c r="PI2508" s="121"/>
      <c r="PJ2508" s="121"/>
      <c r="PK2508" s="121"/>
      <c r="PL2508" s="121"/>
      <c r="PM2508" s="121"/>
      <c r="PN2508" s="121"/>
      <c r="PO2508" s="121"/>
      <c r="PP2508" s="121"/>
      <c r="PQ2508" s="121"/>
      <c r="PR2508" s="121"/>
      <c r="PS2508" s="121"/>
      <c r="PT2508" s="121"/>
      <c r="PU2508" s="121"/>
      <c r="PV2508" s="121"/>
      <c r="PW2508" s="121"/>
      <c r="PX2508" s="121"/>
      <c r="PY2508" s="121"/>
      <c r="PZ2508" s="121"/>
      <c r="QA2508" s="121"/>
      <c r="QB2508" s="121"/>
      <c r="QC2508" s="121"/>
      <c r="QD2508" s="121"/>
      <c r="QE2508" s="121"/>
      <c r="QF2508" s="121"/>
      <c r="QG2508" s="121"/>
      <c r="QH2508" s="121"/>
      <c r="QI2508" s="121"/>
      <c r="QJ2508" s="121"/>
      <c r="QK2508" s="121"/>
      <c r="QL2508" s="121"/>
      <c r="QM2508" s="121"/>
      <c r="QN2508" s="121"/>
      <c r="QO2508" s="121"/>
      <c r="QP2508" s="121"/>
      <c r="QQ2508" s="121"/>
      <c r="QR2508" s="121"/>
      <c r="QS2508" s="121"/>
      <c r="QT2508" s="121"/>
      <c r="QU2508" s="121"/>
      <c r="QV2508" s="121"/>
      <c r="QW2508" s="121"/>
      <c r="QX2508" s="121"/>
      <c r="QY2508" s="121"/>
      <c r="QZ2508" s="121"/>
      <c r="RA2508" s="121"/>
      <c r="RB2508" s="121"/>
      <c r="RC2508" s="121"/>
      <c r="RD2508" s="121"/>
      <c r="RE2508" s="121"/>
      <c r="RF2508" s="121"/>
      <c r="RG2508" s="121"/>
      <c r="RH2508" s="121"/>
      <c r="RI2508" s="121"/>
      <c r="RJ2508" s="121"/>
      <c r="RK2508" s="121"/>
      <c r="RL2508" s="121"/>
      <c r="RM2508" s="121"/>
      <c r="RN2508" s="121"/>
      <c r="RO2508" s="121"/>
      <c r="RP2508" s="121"/>
      <c r="RQ2508" s="121"/>
      <c r="RR2508" s="121"/>
      <c r="RS2508" s="121"/>
      <c r="RT2508" s="121"/>
      <c r="RU2508" s="121"/>
      <c r="RV2508" s="121"/>
      <c r="RW2508" s="121"/>
      <c r="RX2508" s="121"/>
      <c r="RY2508" s="121"/>
      <c r="RZ2508" s="121"/>
      <c r="SA2508" s="121"/>
      <c r="SB2508" s="121"/>
      <c r="SC2508" s="121"/>
      <c r="SD2508" s="121"/>
      <c r="SE2508" s="121"/>
      <c r="SF2508" s="121"/>
      <c r="SG2508" s="121"/>
      <c r="SH2508" s="121"/>
      <c r="SI2508" s="121"/>
      <c r="SJ2508" s="121"/>
      <c r="SK2508" s="121"/>
      <c r="SL2508" s="121"/>
      <c r="SM2508" s="121"/>
      <c r="SN2508" s="121"/>
      <c r="SO2508" s="121"/>
      <c r="SP2508" s="121"/>
      <c r="SQ2508" s="121"/>
      <c r="SR2508" s="121"/>
      <c r="SS2508" s="121"/>
      <c r="ST2508" s="121"/>
      <c r="SU2508" s="121"/>
      <c r="SV2508" s="121"/>
      <c r="SW2508" s="121"/>
      <c r="SX2508" s="121"/>
      <c r="SY2508" s="121"/>
      <c r="SZ2508" s="121"/>
      <c r="TA2508" s="121"/>
      <c r="TB2508" s="121"/>
      <c r="TC2508" s="121"/>
      <c r="TD2508" s="121"/>
      <c r="TE2508" s="121"/>
      <c r="TF2508" s="121"/>
      <c r="TG2508" s="121"/>
      <c r="TH2508" s="121"/>
      <c r="TI2508" s="121"/>
      <c r="TJ2508" s="121"/>
      <c r="TK2508" s="121"/>
      <c r="TL2508" s="121"/>
      <c r="TM2508" s="121"/>
      <c r="TN2508" s="121"/>
      <c r="TO2508" s="121"/>
      <c r="TP2508" s="121"/>
      <c r="TQ2508" s="121"/>
      <c r="TR2508" s="121"/>
      <c r="TS2508" s="121"/>
      <c r="TT2508" s="121"/>
      <c r="TU2508" s="121"/>
      <c r="TV2508" s="121"/>
      <c r="TW2508" s="121"/>
      <c r="TX2508" s="121"/>
      <c r="TY2508" s="121"/>
      <c r="TZ2508" s="121"/>
      <c r="UA2508" s="121"/>
      <c r="UB2508" s="121"/>
      <c r="UC2508" s="121"/>
      <c r="UD2508" s="121"/>
      <c r="UE2508" s="121"/>
      <c r="UF2508" s="121"/>
      <c r="UG2508" s="121"/>
      <c r="UH2508" s="121"/>
      <c r="UI2508" s="121"/>
      <c r="UJ2508" s="121"/>
      <c r="UK2508" s="121"/>
      <c r="UL2508" s="121"/>
      <c r="UM2508" s="121"/>
      <c r="UN2508" s="121"/>
      <c r="UO2508" s="121"/>
      <c r="UP2508" s="121"/>
      <c r="UQ2508" s="121"/>
      <c r="UR2508" s="121"/>
      <c r="US2508" s="121"/>
      <c r="UT2508" s="121"/>
      <c r="UU2508" s="121"/>
      <c r="UV2508" s="121"/>
      <c r="UW2508" s="121"/>
      <c r="UX2508" s="121"/>
      <c r="UY2508" s="121"/>
      <c r="UZ2508" s="121"/>
      <c r="VA2508" s="121"/>
      <c r="VB2508" s="121"/>
      <c r="VC2508" s="121"/>
      <c r="VD2508" s="121"/>
      <c r="VE2508" s="121"/>
      <c r="VF2508" s="121"/>
      <c r="VG2508" s="121"/>
      <c r="VH2508" s="121"/>
      <c r="VI2508" s="121"/>
      <c r="VJ2508" s="121"/>
      <c r="VK2508" s="121"/>
      <c r="VL2508" s="121"/>
      <c r="VM2508" s="121"/>
      <c r="VN2508" s="121"/>
      <c r="VO2508" s="121"/>
      <c r="VP2508" s="121"/>
      <c r="VQ2508" s="121"/>
      <c r="VR2508" s="121"/>
      <c r="VS2508" s="121"/>
      <c r="VT2508" s="121"/>
      <c r="VU2508" s="121"/>
      <c r="VV2508" s="121"/>
      <c r="VW2508" s="121"/>
      <c r="VX2508" s="121"/>
      <c r="VY2508" s="121"/>
      <c r="VZ2508" s="121"/>
      <c r="WA2508" s="121"/>
      <c r="WB2508" s="121"/>
      <c r="WC2508" s="121"/>
      <c r="WD2508" s="121"/>
      <c r="WE2508" s="121"/>
      <c r="WF2508" s="121"/>
      <c r="WG2508" s="121"/>
      <c r="WH2508" s="121"/>
      <c r="WI2508" s="121"/>
      <c r="WJ2508" s="121"/>
      <c r="WK2508" s="121"/>
      <c r="WL2508" s="121"/>
      <c r="WM2508" s="121"/>
      <c r="WN2508" s="121"/>
      <c r="WO2508" s="121"/>
      <c r="WP2508" s="121"/>
      <c r="WQ2508" s="121"/>
      <c r="WR2508" s="121"/>
      <c r="WS2508" s="121"/>
      <c r="WT2508" s="121"/>
      <c r="WU2508" s="121"/>
      <c r="WV2508" s="121"/>
      <c r="WW2508" s="121"/>
      <c r="WX2508" s="121"/>
      <c r="WY2508" s="121"/>
      <c r="WZ2508" s="121"/>
      <c r="XA2508" s="121"/>
      <c r="XB2508" s="121"/>
      <c r="XC2508" s="121"/>
      <c r="XD2508" s="121"/>
      <c r="XE2508" s="121"/>
      <c r="XF2508" s="121"/>
      <c r="XG2508" s="121"/>
      <c r="XH2508" s="121"/>
      <c r="XI2508" s="121"/>
      <c r="XJ2508" s="121"/>
      <c r="XK2508" s="121"/>
      <c r="XL2508" s="121"/>
      <c r="XM2508" s="121"/>
      <c r="XN2508" s="121"/>
      <c r="XO2508" s="121"/>
      <c r="XP2508" s="121"/>
      <c r="XQ2508" s="121"/>
      <c r="XR2508" s="121"/>
      <c r="XS2508" s="121"/>
      <c r="XT2508" s="121"/>
      <c r="XU2508" s="121"/>
      <c r="XV2508" s="121"/>
      <c r="XW2508" s="121"/>
      <c r="XX2508" s="121"/>
      <c r="XY2508" s="121"/>
      <c r="XZ2508" s="121"/>
      <c r="YA2508" s="121"/>
      <c r="YB2508" s="121"/>
      <c r="YC2508" s="121"/>
      <c r="YD2508" s="121"/>
      <c r="YE2508" s="121"/>
      <c r="YF2508" s="121"/>
      <c r="YG2508" s="121"/>
      <c r="YH2508" s="121"/>
      <c r="YI2508" s="121"/>
      <c r="YJ2508" s="121"/>
      <c r="YK2508" s="121"/>
      <c r="YL2508" s="121"/>
      <c r="YM2508" s="121"/>
      <c r="YN2508" s="121"/>
      <c r="YO2508" s="121"/>
      <c r="YP2508" s="121"/>
      <c r="YQ2508" s="121"/>
      <c r="YR2508" s="121"/>
      <c r="YS2508" s="121"/>
      <c r="YT2508" s="121"/>
      <c r="YU2508" s="121"/>
      <c r="YV2508" s="121"/>
      <c r="YW2508" s="121"/>
      <c r="YX2508" s="121"/>
      <c r="YY2508" s="121"/>
      <c r="YZ2508" s="121"/>
      <c r="ZA2508" s="121"/>
      <c r="ZB2508" s="121"/>
      <c r="ZC2508" s="121"/>
      <c r="ZD2508" s="121"/>
      <c r="ZE2508" s="121"/>
      <c r="ZF2508" s="121"/>
      <c r="ZG2508" s="121"/>
      <c r="ZH2508" s="121"/>
      <c r="ZI2508" s="121"/>
      <c r="ZJ2508" s="121"/>
      <c r="ZK2508" s="121"/>
      <c r="ZL2508" s="121"/>
      <c r="ZM2508" s="121"/>
      <c r="ZN2508" s="121"/>
      <c r="ZO2508" s="121"/>
      <c r="ZP2508" s="121"/>
      <c r="ZQ2508" s="121"/>
      <c r="ZR2508" s="121"/>
      <c r="ZS2508" s="121"/>
      <c r="ZT2508" s="121"/>
      <c r="ZU2508" s="121"/>
      <c r="ZV2508" s="121"/>
      <c r="ZW2508" s="121"/>
      <c r="ZX2508" s="121"/>
      <c r="ZY2508" s="121"/>
      <c r="ZZ2508" s="121"/>
      <c r="AAA2508" s="121"/>
      <c r="AAB2508" s="121"/>
      <c r="AAC2508" s="121"/>
      <c r="AAD2508" s="121"/>
      <c r="AAE2508" s="121"/>
      <c r="AAF2508" s="121"/>
      <c r="AAG2508" s="121"/>
      <c r="AAH2508" s="121"/>
      <c r="AAI2508" s="121"/>
      <c r="AAJ2508" s="121"/>
      <c r="AAK2508" s="121"/>
      <c r="AAL2508" s="121"/>
      <c r="AAM2508" s="121"/>
      <c r="AAN2508" s="121"/>
      <c r="AAO2508" s="121"/>
      <c r="AAP2508" s="121"/>
      <c r="AAQ2508" s="121"/>
      <c r="AAR2508" s="121"/>
      <c r="AAS2508" s="121"/>
      <c r="AAT2508" s="121"/>
      <c r="AAU2508" s="121"/>
      <c r="AAV2508" s="121"/>
      <c r="AAW2508" s="121"/>
      <c r="AAX2508" s="121"/>
      <c r="AAY2508" s="121"/>
      <c r="AAZ2508" s="121"/>
      <c r="ABA2508" s="121"/>
      <c r="ABB2508" s="121"/>
      <c r="ABC2508" s="121"/>
      <c r="ABD2508" s="121"/>
      <c r="ABE2508" s="121"/>
      <c r="ABF2508" s="121"/>
      <c r="ABG2508" s="121"/>
      <c r="ABH2508" s="121"/>
      <c r="ABI2508" s="121"/>
      <c r="ABJ2508" s="121"/>
      <c r="ABK2508" s="121"/>
      <c r="ABL2508" s="121"/>
      <c r="ABM2508" s="121"/>
      <c r="ABN2508" s="121"/>
      <c r="ABO2508" s="121"/>
      <c r="ABP2508" s="121"/>
      <c r="ABQ2508" s="121"/>
      <c r="ABR2508" s="121"/>
      <c r="ABS2508" s="121"/>
      <c r="ABT2508" s="121"/>
      <c r="ABU2508" s="121"/>
      <c r="ABV2508" s="121"/>
      <c r="ABW2508" s="121"/>
      <c r="ABX2508" s="121"/>
      <c r="ABY2508" s="121"/>
      <c r="ABZ2508" s="121"/>
      <c r="ACA2508" s="121"/>
      <c r="ACB2508" s="121"/>
      <c r="ACC2508" s="121"/>
      <c r="ACD2508" s="121"/>
      <c r="ACE2508" s="121"/>
      <c r="ACF2508" s="121"/>
      <c r="ACG2508" s="121"/>
      <c r="ACH2508" s="121"/>
      <c r="ACI2508" s="121"/>
      <c r="ACJ2508" s="121"/>
      <c r="ACK2508" s="121"/>
      <c r="ACL2508" s="121"/>
      <c r="ACM2508" s="121"/>
      <c r="ACN2508" s="121"/>
      <c r="ACO2508" s="121"/>
      <c r="ACP2508" s="121"/>
      <c r="ACQ2508" s="121"/>
      <c r="ACR2508" s="121"/>
      <c r="ACS2508" s="121"/>
      <c r="ACT2508" s="121"/>
      <c r="ACU2508" s="121"/>
      <c r="ACV2508" s="121"/>
      <c r="ACW2508" s="121"/>
      <c r="ACX2508" s="121"/>
      <c r="ACY2508" s="121"/>
      <c r="ACZ2508" s="121"/>
      <c r="ADA2508" s="121"/>
      <c r="ADB2508" s="121"/>
      <c r="ADC2508" s="121"/>
      <c r="ADD2508" s="121"/>
      <c r="ADE2508" s="121"/>
      <c r="ADF2508" s="121"/>
      <c r="ADG2508" s="121"/>
      <c r="ADH2508" s="121"/>
      <c r="ADI2508" s="121"/>
      <c r="ADJ2508" s="121"/>
      <c r="ADK2508" s="121"/>
      <c r="ADL2508" s="121"/>
      <c r="ADM2508" s="121"/>
      <c r="ADN2508" s="121"/>
      <c r="ADO2508" s="121"/>
      <c r="ADP2508" s="121"/>
      <c r="ADQ2508" s="121"/>
      <c r="ADR2508" s="121"/>
      <c r="ADS2508" s="121"/>
      <c r="ADT2508" s="121"/>
      <c r="ADU2508" s="121"/>
      <c r="ADV2508" s="121"/>
      <c r="ADW2508" s="121"/>
      <c r="ADX2508" s="121"/>
      <c r="ADY2508" s="121"/>
      <c r="ADZ2508" s="121"/>
      <c r="AEA2508" s="121"/>
      <c r="AEB2508" s="121"/>
      <c r="AEC2508" s="121"/>
      <c r="AED2508" s="121"/>
      <c r="AEE2508" s="121"/>
      <c r="AEF2508" s="121"/>
      <c r="AEG2508" s="121"/>
      <c r="AEH2508" s="121"/>
      <c r="AEI2508" s="121"/>
      <c r="AEJ2508" s="121"/>
      <c r="AEK2508" s="121"/>
      <c r="AEL2508" s="121"/>
      <c r="AEM2508" s="121"/>
      <c r="AEN2508" s="121"/>
      <c r="AEO2508" s="121"/>
      <c r="AEP2508" s="121"/>
      <c r="AEQ2508" s="121"/>
      <c r="AER2508" s="121"/>
      <c r="AES2508" s="121"/>
      <c r="AET2508" s="121"/>
      <c r="AEU2508" s="121"/>
      <c r="AEV2508" s="121"/>
      <c r="AEW2508" s="121"/>
      <c r="AEX2508" s="121"/>
      <c r="AEY2508" s="121"/>
      <c r="AEZ2508" s="121"/>
      <c r="AFA2508" s="121"/>
      <c r="AFB2508" s="121"/>
      <c r="AFC2508" s="121"/>
      <c r="AFD2508" s="121"/>
      <c r="AFE2508" s="121"/>
      <c r="AFF2508" s="121"/>
      <c r="AFG2508" s="121"/>
      <c r="AFH2508" s="121"/>
      <c r="AFI2508" s="121"/>
      <c r="AFJ2508" s="121"/>
      <c r="AFK2508" s="121"/>
      <c r="AFL2508" s="121"/>
      <c r="AFM2508" s="121"/>
      <c r="AFN2508" s="121"/>
      <c r="AFO2508" s="121"/>
      <c r="AFP2508" s="121"/>
      <c r="AFQ2508" s="121"/>
      <c r="AFR2508" s="121"/>
      <c r="AFS2508" s="121"/>
      <c r="AFT2508" s="121"/>
      <c r="AFU2508" s="121"/>
      <c r="AFV2508" s="121"/>
      <c r="AFW2508" s="121"/>
      <c r="AFX2508" s="121"/>
      <c r="AFY2508" s="121"/>
      <c r="AFZ2508" s="121"/>
      <c r="AGA2508" s="121"/>
      <c r="AGB2508" s="121"/>
      <c r="AGC2508" s="121"/>
      <c r="AGD2508" s="121"/>
      <c r="AGE2508" s="121"/>
      <c r="AGF2508" s="121"/>
      <c r="AGG2508" s="121"/>
      <c r="AGH2508" s="121"/>
      <c r="AGI2508" s="121"/>
      <c r="AGJ2508" s="121"/>
      <c r="AGK2508" s="121"/>
      <c r="AGL2508" s="121"/>
      <c r="AGM2508" s="121"/>
      <c r="AGN2508" s="121"/>
      <c r="AGO2508" s="121"/>
      <c r="AGP2508" s="121"/>
      <c r="AGQ2508" s="121"/>
      <c r="AGR2508" s="121"/>
      <c r="AGS2508" s="121"/>
      <c r="AGT2508" s="121"/>
      <c r="AGU2508" s="121"/>
      <c r="AGV2508" s="121"/>
      <c r="AGW2508" s="121"/>
      <c r="AGX2508" s="121"/>
      <c r="AGY2508" s="121"/>
      <c r="AGZ2508" s="121"/>
      <c r="AHA2508" s="121"/>
      <c r="AHB2508" s="121"/>
      <c r="AHC2508" s="121"/>
      <c r="AHD2508" s="121"/>
      <c r="AHE2508" s="121"/>
      <c r="AHF2508" s="121"/>
      <c r="AHG2508" s="121"/>
      <c r="AHH2508" s="121"/>
      <c r="AHI2508" s="121"/>
      <c r="AHJ2508" s="121"/>
      <c r="AHK2508" s="121"/>
      <c r="AHL2508" s="121"/>
      <c r="AHM2508" s="121"/>
      <c r="AHN2508" s="121"/>
      <c r="AHO2508" s="121"/>
      <c r="AHP2508" s="121"/>
      <c r="AHQ2508" s="121"/>
      <c r="AHR2508" s="121"/>
      <c r="AHS2508" s="121"/>
      <c r="AHT2508" s="121"/>
      <c r="AHU2508" s="121"/>
      <c r="AHV2508" s="121"/>
      <c r="AHW2508" s="121"/>
      <c r="AHX2508" s="121"/>
      <c r="AHY2508" s="121"/>
      <c r="AHZ2508" s="121"/>
      <c r="AIA2508" s="121"/>
      <c r="AIB2508" s="121"/>
      <c r="AIC2508" s="121"/>
      <c r="AID2508" s="121"/>
      <c r="AIE2508" s="121"/>
      <c r="AIF2508" s="121"/>
      <c r="AIG2508" s="121"/>
      <c r="AIH2508" s="121"/>
      <c r="AII2508" s="121"/>
      <c r="AIJ2508" s="121"/>
      <c r="AIK2508" s="121"/>
      <c r="AIL2508" s="121"/>
      <c r="AIM2508" s="121"/>
      <c r="AIN2508" s="121"/>
      <c r="AIO2508" s="121"/>
      <c r="AIP2508" s="121"/>
      <c r="AIQ2508" s="121"/>
      <c r="AIR2508" s="121"/>
      <c r="AIS2508" s="121"/>
      <c r="AIT2508" s="121"/>
      <c r="AIU2508" s="121"/>
      <c r="AIV2508" s="121"/>
      <c r="AIW2508" s="121"/>
      <c r="AIX2508" s="121"/>
      <c r="AIY2508" s="121"/>
      <c r="AIZ2508" s="121"/>
      <c r="AJA2508" s="121"/>
      <c r="AJB2508" s="121"/>
      <c r="AJC2508" s="121"/>
      <c r="AJD2508" s="121"/>
      <c r="AJE2508" s="121"/>
      <c r="AJF2508" s="121"/>
      <c r="AJG2508" s="121"/>
      <c r="AJH2508" s="121"/>
      <c r="AJI2508" s="121"/>
      <c r="AJJ2508" s="121"/>
      <c r="AJK2508" s="121"/>
      <c r="AJL2508" s="121"/>
      <c r="AJM2508" s="121"/>
      <c r="AJN2508" s="121"/>
      <c r="AJO2508" s="121"/>
      <c r="AJP2508" s="121"/>
      <c r="AJQ2508" s="121"/>
      <c r="AJR2508" s="121"/>
      <c r="AJS2508" s="121"/>
      <c r="AJT2508" s="121"/>
      <c r="AJU2508" s="121"/>
      <c r="AJV2508" s="121"/>
      <c r="AJW2508" s="121"/>
      <c r="AJX2508" s="121"/>
      <c r="AJY2508" s="121"/>
      <c r="AJZ2508" s="121"/>
      <c r="AKA2508" s="121"/>
      <c r="AKB2508" s="121"/>
      <c r="AKC2508" s="121"/>
      <c r="AKD2508" s="121"/>
      <c r="AKE2508" s="121"/>
      <c r="AKF2508" s="121"/>
      <c r="AKG2508" s="121"/>
      <c r="AKH2508" s="121"/>
      <c r="AKI2508" s="121"/>
      <c r="AKJ2508" s="121"/>
      <c r="AKK2508" s="121"/>
      <c r="AKL2508" s="121"/>
      <c r="AKM2508" s="121"/>
      <c r="AKN2508" s="121"/>
      <c r="AKO2508" s="121"/>
      <c r="AKP2508" s="121"/>
      <c r="AKQ2508" s="121"/>
      <c r="AKR2508" s="121"/>
      <c r="AKS2508" s="121"/>
      <c r="AKT2508" s="121"/>
      <c r="AKU2508" s="121"/>
      <c r="AKV2508" s="121"/>
      <c r="AKW2508" s="121"/>
      <c r="AKX2508" s="121"/>
      <c r="AKY2508" s="121"/>
      <c r="AKZ2508" s="121"/>
      <c r="ALA2508" s="121"/>
      <c r="ALB2508" s="121"/>
      <c r="ALC2508" s="121"/>
      <c r="ALD2508" s="121"/>
      <c r="ALE2508" s="121"/>
      <c r="ALF2508" s="121"/>
      <c r="ALG2508" s="121"/>
      <c r="ALH2508" s="121"/>
      <c r="ALI2508" s="121"/>
      <c r="ALJ2508" s="121"/>
      <c r="ALK2508" s="121"/>
      <c r="ALL2508" s="121"/>
      <c r="ALM2508" s="121"/>
      <c r="ALN2508" s="121"/>
      <c r="ALO2508" s="121"/>
      <c r="ALP2508" s="121"/>
      <c r="ALQ2508" s="121"/>
      <c r="ALR2508" s="121"/>
      <c r="ALS2508" s="121"/>
      <c r="ALT2508" s="121"/>
      <c r="ALU2508" s="121"/>
      <c r="ALV2508" s="121"/>
      <c r="ALW2508" s="121"/>
      <c r="ALX2508" s="121"/>
      <c r="ALY2508" s="121"/>
      <c r="ALZ2508" s="121"/>
      <c r="AMA2508" s="121"/>
      <c r="AMB2508" s="121"/>
      <c r="AMC2508" s="121"/>
      <c r="AMD2508" s="121"/>
      <c r="AME2508" s="121"/>
      <c r="AMF2508" s="121"/>
      <c r="AMG2508" s="121"/>
      <c r="AMH2508" s="121"/>
      <c r="AMI2508" s="121"/>
      <c r="AMJ2508" s="121"/>
      <c r="AMK2508" s="121"/>
    </row>
    <row r="2509" spans="1:1025" s="108" customFormat="1" ht="43.2">
      <c r="A2509" s="15">
        <v>2506</v>
      </c>
      <c r="B2509" s="16" t="s">
        <v>27</v>
      </c>
      <c r="C2509" s="274" t="s">
        <v>6089</v>
      </c>
      <c r="D2509" s="16" t="s">
        <v>6261</v>
      </c>
      <c r="E2509" s="16" t="s">
        <v>6293</v>
      </c>
      <c r="F2509" s="16" t="s">
        <v>938</v>
      </c>
      <c r="G2509" s="16" t="s">
        <v>6294</v>
      </c>
      <c r="H2509" s="16" t="s">
        <v>6295</v>
      </c>
      <c r="I2509" s="16" t="s">
        <v>6278</v>
      </c>
      <c r="J2509" s="16" t="s">
        <v>6289</v>
      </c>
      <c r="K2509" s="16" t="s">
        <v>6296</v>
      </c>
      <c r="L2509" s="16" t="s">
        <v>3303</v>
      </c>
      <c r="M2509" s="55"/>
      <c r="N2509" s="121"/>
      <c r="O2509" s="121"/>
      <c r="P2509" s="121"/>
      <c r="Q2509" s="121"/>
      <c r="R2509" s="121"/>
      <c r="S2509" s="121"/>
      <c r="T2509" s="121"/>
      <c r="U2509" s="121"/>
      <c r="V2509" s="121"/>
      <c r="W2509" s="121"/>
      <c r="X2509" s="121"/>
      <c r="Y2509" s="121"/>
      <c r="Z2509" s="121"/>
      <c r="AA2509" s="121"/>
      <c r="AB2509" s="121"/>
      <c r="AC2509" s="121"/>
      <c r="AD2509" s="121"/>
      <c r="AE2509" s="121"/>
      <c r="AF2509" s="121"/>
      <c r="AG2509" s="121"/>
      <c r="AH2509" s="121"/>
      <c r="AI2509" s="121"/>
      <c r="AJ2509" s="121"/>
      <c r="AK2509" s="121"/>
      <c r="AL2509" s="121"/>
      <c r="AM2509" s="121"/>
      <c r="AN2509" s="121"/>
      <c r="AO2509" s="121"/>
      <c r="AP2509" s="121"/>
      <c r="AQ2509" s="121"/>
      <c r="AR2509" s="121"/>
      <c r="AS2509" s="121"/>
      <c r="AT2509" s="121"/>
      <c r="AU2509" s="121"/>
      <c r="AV2509" s="121"/>
      <c r="AW2509" s="121"/>
      <c r="AX2509" s="121"/>
      <c r="AY2509" s="121"/>
      <c r="AZ2509" s="121"/>
      <c r="BA2509" s="121"/>
      <c r="BB2509" s="121"/>
      <c r="BC2509" s="121"/>
      <c r="BD2509" s="121"/>
      <c r="BE2509" s="121"/>
      <c r="BF2509" s="121"/>
      <c r="BG2509" s="121"/>
      <c r="BH2509" s="121"/>
      <c r="BI2509" s="121"/>
      <c r="BJ2509" s="121"/>
      <c r="BK2509" s="121"/>
      <c r="BL2509" s="121"/>
      <c r="BM2509" s="121"/>
      <c r="BN2509" s="121"/>
      <c r="BO2509" s="121"/>
      <c r="BP2509" s="121"/>
      <c r="BQ2509" s="121"/>
      <c r="BR2509" s="121"/>
      <c r="BS2509" s="121"/>
      <c r="BT2509" s="121"/>
      <c r="BU2509" s="121"/>
      <c r="BV2509" s="121"/>
      <c r="BW2509" s="121"/>
      <c r="BX2509" s="121"/>
      <c r="BY2509" s="121"/>
      <c r="BZ2509" s="121"/>
      <c r="CA2509" s="121"/>
      <c r="CB2509" s="121"/>
      <c r="CC2509" s="121"/>
      <c r="CD2509" s="121"/>
      <c r="CE2509" s="121"/>
      <c r="CF2509" s="121"/>
      <c r="CG2509" s="121"/>
      <c r="CH2509" s="121"/>
      <c r="CI2509" s="121"/>
      <c r="CJ2509" s="121"/>
      <c r="CK2509" s="121"/>
      <c r="CL2509" s="121"/>
      <c r="CM2509" s="121"/>
      <c r="CN2509" s="121"/>
      <c r="CO2509" s="121"/>
      <c r="CP2509" s="121"/>
      <c r="CQ2509" s="121"/>
      <c r="CR2509" s="121"/>
      <c r="CS2509" s="121"/>
      <c r="CT2509" s="121"/>
      <c r="CU2509" s="121"/>
      <c r="CV2509" s="121"/>
      <c r="CW2509" s="121"/>
      <c r="CX2509" s="121"/>
      <c r="CY2509" s="121"/>
      <c r="CZ2509" s="121"/>
      <c r="DA2509" s="121"/>
      <c r="DB2509" s="121"/>
      <c r="DC2509" s="121"/>
      <c r="DD2509" s="121"/>
      <c r="DE2509" s="121"/>
      <c r="DF2509" s="121"/>
      <c r="DG2509" s="121"/>
      <c r="DH2509" s="121"/>
      <c r="DI2509" s="121"/>
      <c r="DJ2509" s="121"/>
      <c r="DK2509" s="121"/>
      <c r="DL2509" s="121"/>
      <c r="DM2509" s="121"/>
      <c r="DN2509" s="121"/>
      <c r="DO2509" s="121"/>
      <c r="DP2509" s="121"/>
      <c r="DQ2509" s="121"/>
      <c r="DR2509" s="121"/>
      <c r="DS2509" s="121"/>
      <c r="DT2509" s="121"/>
      <c r="DU2509" s="121"/>
      <c r="DV2509" s="121"/>
      <c r="DW2509" s="121"/>
      <c r="DX2509" s="121"/>
      <c r="DY2509" s="121"/>
      <c r="DZ2509" s="121"/>
      <c r="EA2509" s="121"/>
      <c r="EB2509" s="121"/>
      <c r="EC2509" s="121"/>
      <c r="ED2509" s="121"/>
      <c r="EE2509" s="121"/>
      <c r="EF2509" s="121"/>
      <c r="EG2509" s="121"/>
      <c r="EH2509" s="121"/>
      <c r="EI2509" s="121"/>
      <c r="EJ2509" s="121"/>
      <c r="EK2509" s="121"/>
      <c r="EL2509" s="121"/>
      <c r="EM2509" s="121"/>
      <c r="EN2509" s="121"/>
      <c r="EO2509" s="121"/>
      <c r="EP2509" s="121"/>
      <c r="EQ2509" s="121"/>
      <c r="ER2509" s="121"/>
      <c r="ES2509" s="121"/>
      <c r="ET2509" s="121"/>
      <c r="EU2509" s="121"/>
      <c r="EV2509" s="121"/>
      <c r="EW2509" s="121"/>
      <c r="EX2509" s="121"/>
      <c r="EY2509" s="121"/>
      <c r="EZ2509" s="121"/>
      <c r="FA2509" s="121"/>
      <c r="FB2509" s="121"/>
      <c r="FC2509" s="121"/>
      <c r="FD2509" s="121"/>
      <c r="FE2509" s="121"/>
      <c r="FF2509" s="121"/>
      <c r="FG2509" s="121"/>
      <c r="FH2509" s="121"/>
      <c r="FI2509" s="121"/>
      <c r="FJ2509" s="121"/>
      <c r="FK2509" s="121"/>
      <c r="FL2509" s="121"/>
      <c r="FM2509" s="121"/>
      <c r="FN2509" s="121"/>
      <c r="FO2509" s="121"/>
      <c r="FP2509" s="121"/>
      <c r="FQ2509" s="121"/>
      <c r="FR2509" s="121"/>
      <c r="FS2509" s="121"/>
      <c r="FT2509" s="121"/>
      <c r="FU2509" s="121"/>
      <c r="FV2509" s="121"/>
      <c r="FW2509" s="121"/>
      <c r="FX2509" s="121"/>
      <c r="FY2509" s="121"/>
      <c r="FZ2509" s="121"/>
      <c r="GA2509" s="121"/>
      <c r="GB2509" s="121"/>
      <c r="GC2509" s="121"/>
      <c r="GD2509" s="121"/>
      <c r="GE2509" s="121"/>
      <c r="GF2509" s="121"/>
      <c r="GG2509" s="121"/>
      <c r="GH2509" s="121"/>
      <c r="GI2509" s="121"/>
      <c r="GJ2509" s="121"/>
      <c r="GK2509" s="121"/>
      <c r="GL2509" s="121"/>
      <c r="GM2509" s="121"/>
      <c r="GN2509" s="121"/>
      <c r="GO2509" s="121"/>
      <c r="GP2509" s="121"/>
      <c r="GQ2509" s="121"/>
      <c r="GR2509" s="121"/>
      <c r="GS2509" s="121"/>
      <c r="GT2509" s="121"/>
      <c r="GU2509" s="121"/>
      <c r="GV2509" s="121"/>
      <c r="GW2509" s="121"/>
      <c r="GX2509" s="121"/>
      <c r="GY2509" s="121"/>
      <c r="GZ2509" s="121"/>
      <c r="HA2509" s="121"/>
      <c r="HB2509" s="121"/>
      <c r="HC2509" s="121"/>
      <c r="HD2509" s="121"/>
      <c r="HE2509" s="121"/>
      <c r="HF2509" s="121"/>
      <c r="HG2509" s="121"/>
      <c r="HH2509" s="121"/>
      <c r="HI2509" s="121"/>
      <c r="HJ2509" s="121"/>
      <c r="HK2509" s="121"/>
      <c r="HL2509" s="121"/>
      <c r="HM2509" s="121"/>
      <c r="HN2509" s="121"/>
      <c r="HO2509" s="121"/>
      <c r="HP2509" s="121"/>
      <c r="HQ2509" s="121"/>
      <c r="HR2509" s="121"/>
      <c r="HS2509" s="121"/>
      <c r="HT2509" s="121"/>
      <c r="HU2509" s="121"/>
      <c r="HV2509" s="121"/>
      <c r="HW2509" s="121"/>
      <c r="HX2509" s="121"/>
      <c r="HY2509" s="121"/>
      <c r="HZ2509" s="121"/>
      <c r="IA2509" s="121"/>
      <c r="IB2509" s="121"/>
      <c r="IC2509" s="121"/>
      <c r="ID2509" s="121"/>
      <c r="IE2509" s="121"/>
      <c r="IF2509" s="121"/>
      <c r="IG2509" s="121"/>
      <c r="IH2509" s="121"/>
      <c r="II2509" s="121"/>
      <c r="IJ2509" s="121"/>
      <c r="IK2509" s="121"/>
      <c r="IL2509" s="121"/>
      <c r="IM2509" s="121"/>
      <c r="IN2509" s="121"/>
      <c r="IO2509" s="121"/>
      <c r="IP2509" s="121"/>
      <c r="IQ2509" s="121"/>
      <c r="IR2509" s="121"/>
      <c r="IS2509" s="121"/>
      <c r="IT2509" s="121"/>
      <c r="IU2509" s="121"/>
      <c r="IV2509" s="121"/>
      <c r="IW2509" s="121"/>
      <c r="IX2509" s="121"/>
      <c r="IY2509" s="121"/>
      <c r="IZ2509" s="121"/>
      <c r="JA2509" s="121"/>
      <c r="JB2509" s="121"/>
      <c r="JC2509" s="121"/>
      <c r="JD2509" s="121"/>
      <c r="JE2509" s="121"/>
      <c r="JF2509" s="121"/>
      <c r="JG2509" s="121"/>
      <c r="JH2509" s="121"/>
      <c r="JI2509" s="121"/>
      <c r="JJ2509" s="121"/>
      <c r="JK2509" s="121"/>
      <c r="JL2509" s="121"/>
      <c r="JM2509" s="121"/>
      <c r="JN2509" s="121"/>
      <c r="JO2509" s="121"/>
      <c r="JP2509" s="121"/>
      <c r="JQ2509" s="121"/>
      <c r="JR2509" s="121"/>
      <c r="JS2509" s="121"/>
      <c r="JT2509" s="121"/>
      <c r="JU2509" s="121"/>
      <c r="JV2509" s="121"/>
      <c r="JW2509" s="121"/>
      <c r="JX2509" s="121"/>
      <c r="JY2509" s="121"/>
      <c r="JZ2509" s="121"/>
      <c r="KA2509" s="121"/>
      <c r="KB2509" s="121"/>
      <c r="KC2509" s="121"/>
      <c r="KD2509" s="121"/>
      <c r="KE2509" s="121"/>
      <c r="KF2509" s="121"/>
      <c r="KG2509" s="121"/>
      <c r="KH2509" s="121"/>
      <c r="KI2509" s="121"/>
      <c r="KJ2509" s="121"/>
      <c r="KK2509" s="121"/>
      <c r="KL2509" s="121"/>
      <c r="KM2509" s="121"/>
      <c r="KN2509" s="121"/>
      <c r="KO2509" s="121"/>
      <c r="KP2509" s="121"/>
      <c r="KQ2509" s="121"/>
      <c r="KR2509" s="121"/>
      <c r="KS2509" s="121"/>
      <c r="KT2509" s="121"/>
      <c r="KU2509" s="121"/>
      <c r="KV2509" s="121"/>
      <c r="KW2509" s="121"/>
      <c r="KX2509" s="121"/>
      <c r="KY2509" s="121"/>
      <c r="KZ2509" s="121"/>
      <c r="LA2509" s="121"/>
      <c r="LB2509" s="121"/>
      <c r="LC2509" s="121"/>
      <c r="LD2509" s="121"/>
      <c r="LE2509" s="121"/>
      <c r="LF2509" s="121"/>
      <c r="LG2509" s="121"/>
      <c r="LH2509" s="121"/>
      <c r="LI2509" s="121"/>
      <c r="LJ2509" s="121"/>
      <c r="LK2509" s="121"/>
      <c r="LL2509" s="121"/>
      <c r="LM2509" s="121"/>
      <c r="LN2509" s="121"/>
      <c r="LO2509" s="121"/>
      <c r="LP2509" s="121"/>
      <c r="LQ2509" s="121"/>
      <c r="LR2509" s="121"/>
      <c r="LS2509" s="121"/>
      <c r="LT2509" s="121"/>
      <c r="LU2509" s="121"/>
      <c r="LV2509" s="121"/>
      <c r="LW2509" s="121"/>
      <c r="LX2509" s="121"/>
      <c r="LY2509" s="121"/>
      <c r="LZ2509" s="121"/>
      <c r="MA2509" s="121"/>
      <c r="MB2509" s="121"/>
      <c r="MC2509" s="121"/>
      <c r="MD2509" s="121"/>
      <c r="ME2509" s="121"/>
      <c r="MF2509" s="121"/>
      <c r="MG2509" s="121"/>
      <c r="MH2509" s="121"/>
      <c r="MI2509" s="121"/>
      <c r="MJ2509" s="121"/>
      <c r="MK2509" s="121"/>
      <c r="ML2509" s="121"/>
      <c r="MM2509" s="121"/>
      <c r="MN2509" s="121"/>
      <c r="MO2509" s="121"/>
      <c r="MP2509" s="121"/>
      <c r="MQ2509" s="121"/>
      <c r="MR2509" s="121"/>
      <c r="MS2509" s="121"/>
      <c r="MT2509" s="121"/>
      <c r="MU2509" s="121"/>
      <c r="MV2509" s="121"/>
      <c r="MW2509" s="121"/>
      <c r="MX2509" s="121"/>
      <c r="MY2509" s="121"/>
      <c r="MZ2509" s="121"/>
      <c r="NA2509" s="121"/>
      <c r="NB2509" s="121"/>
      <c r="NC2509" s="121"/>
      <c r="ND2509" s="121"/>
      <c r="NE2509" s="121"/>
      <c r="NF2509" s="121"/>
      <c r="NG2509" s="121"/>
      <c r="NH2509" s="121"/>
      <c r="NI2509" s="121"/>
      <c r="NJ2509" s="121"/>
      <c r="NK2509" s="121"/>
      <c r="NL2509" s="121"/>
      <c r="NM2509" s="121"/>
      <c r="NN2509" s="121"/>
      <c r="NO2509" s="121"/>
      <c r="NP2509" s="121"/>
      <c r="NQ2509" s="121"/>
      <c r="NR2509" s="121"/>
      <c r="NS2509" s="121"/>
      <c r="NT2509" s="121"/>
      <c r="NU2509" s="121"/>
      <c r="NV2509" s="121"/>
      <c r="NW2509" s="121"/>
      <c r="NX2509" s="121"/>
      <c r="NY2509" s="121"/>
      <c r="NZ2509" s="121"/>
      <c r="OA2509" s="121"/>
      <c r="OB2509" s="121"/>
      <c r="OC2509" s="121"/>
      <c r="OD2509" s="121"/>
      <c r="OE2509" s="121"/>
      <c r="OF2509" s="121"/>
      <c r="OG2509" s="121"/>
      <c r="OH2509" s="121"/>
      <c r="OI2509" s="121"/>
      <c r="OJ2509" s="121"/>
      <c r="OK2509" s="121"/>
      <c r="OL2509" s="121"/>
      <c r="OM2509" s="121"/>
      <c r="ON2509" s="121"/>
      <c r="OO2509" s="121"/>
      <c r="OP2509" s="121"/>
      <c r="OQ2509" s="121"/>
      <c r="OR2509" s="121"/>
      <c r="OS2509" s="121"/>
      <c r="OT2509" s="121"/>
      <c r="OU2509" s="121"/>
      <c r="OV2509" s="121"/>
      <c r="OW2509" s="121"/>
      <c r="OX2509" s="121"/>
      <c r="OY2509" s="121"/>
      <c r="OZ2509" s="121"/>
      <c r="PA2509" s="121"/>
      <c r="PB2509" s="121"/>
      <c r="PC2509" s="121"/>
      <c r="PD2509" s="121"/>
      <c r="PE2509" s="121"/>
      <c r="PF2509" s="121"/>
      <c r="PG2509" s="121"/>
      <c r="PH2509" s="121"/>
      <c r="PI2509" s="121"/>
      <c r="PJ2509" s="121"/>
      <c r="PK2509" s="121"/>
      <c r="PL2509" s="121"/>
      <c r="PM2509" s="121"/>
      <c r="PN2509" s="121"/>
      <c r="PO2509" s="121"/>
      <c r="PP2509" s="121"/>
      <c r="PQ2509" s="121"/>
      <c r="PR2509" s="121"/>
      <c r="PS2509" s="121"/>
      <c r="PT2509" s="121"/>
      <c r="PU2509" s="121"/>
      <c r="PV2509" s="121"/>
      <c r="PW2509" s="121"/>
      <c r="PX2509" s="121"/>
      <c r="PY2509" s="121"/>
      <c r="PZ2509" s="121"/>
      <c r="QA2509" s="121"/>
      <c r="QB2509" s="121"/>
      <c r="QC2509" s="121"/>
      <c r="QD2509" s="121"/>
      <c r="QE2509" s="121"/>
      <c r="QF2509" s="121"/>
      <c r="QG2509" s="121"/>
      <c r="QH2509" s="121"/>
      <c r="QI2509" s="121"/>
      <c r="QJ2509" s="121"/>
      <c r="QK2509" s="121"/>
      <c r="QL2509" s="121"/>
      <c r="QM2509" s="121"/>
      <c r="QN2509" s="121"/>
      <c r="QO2509" s="121"/>
      <c r="QP2509" s="121"/>
      <c r="QQ2509" s="121"/>
      <c r="QR2509" s="121"/>
      <c r="QS2509" s="121"/>
      <c r="QT2509" s="121"/>
      <c r="QU2509" s="121"/>
      <c r="QV2509" s="121"/>
      <c r="QW2509" s="121"/>
      <c r="QX2509" s="121"/>
      <c r="QY2509" s="121"/>
      <c r="QZ2509" s="121"/>
      <c r="RA2509" s="121"/>
      <c r="RB2509" s="121"/>
      <c r="RC2509" s="121"/>
      <c r="RD2509" s="121"/>
      <c r="RE2509" s="121"/>
      <c r="RF2509" s="121"/>
      <c r="RG2509" s="121"/>
      <c r="RH2509" s="121"/>
      <c r="RI2509" s="121"/>
      <c r="RJ2509" s="121"/>
      <c r="RK2509" s="121"/>
      <c r="RL2509" s="121"/>
      <c r="RM2509" s="121"/>
      <c r="RN2509" s="121"/>
      <c r="RO2509" s="121"/>
      <c r="RP2509" s="121"/>
      <c r="RQ2509" s="121"/>
      <c r="RR2509" s="121"/>
      <c r="RS2509" s="121"/>
      <c r="RT2509" s="121"/>
      <c r="RU2509" s="121"/>
      <c r="RV2509" s="121"/>
      <c r="RW2509" s="121"/>
      <c r="RX2509" s="121"/>
      <c r="RY2509" s="121"/>
      <c r="RZ2509" s="121"/>
      <c r="SA2509" s="121"/>
      <c r="SB2509" s="121"/>
      <c r="SC2509" s="121"/>
      <c r="SD2509" s="121"/>
      <c r="SE2509" s="121"/>
      <c r="SF2509" s="121"/>
      <c r="SG2509" s="121"/>
      <c r="SH2509" s="121"/>
      <c r="SI2509" s="121"/>
      <c r="SJ2509" s="121"/>
      <c r="SK2509" s="121"/>
      <c r="SL2509" s="121"/>
      <c r="SM2509" s="121"/>
      <c r="SN2509" s="121"/>
      <c r="SO2509" s="121"/>
      <c r="SP2509" s="121"/>
      <c r="SQ2509" s="121"/>
      <c r="SR2509" s="121"/>
      <c r="SS2509" s="121"/>
      <c r="ST2509" s="121"/>
      <c r="SU2509" s="121"/>
      <c r="SV2509" s="121"/>
      <c r="SW2509" s="121"/>
      <c r="SX2509" s="121"/>
      <c r="SY2509" s="121"/>
      <c r="SZ2509" s="121"/>
      <c r="TA2509" s="121"/>
      <c r="TB2509" s="121"/>
      <c r="TC2509" s="121"/>
      <c r="TD2509" s="121"/>
      <c r="TE2509" s="121"/>
      <c r="TF2509" s="121"/>
      <c r="TG2509" s="121"/>
      <c r="TH2509" s="121"/>
      <c r="TI2509" s="121"/>
      <c r="TJ2509" s="121"/>
      <c r="TK2509" s="121"/>
      <c r="TL2509" s="121"/>
      <c r="TM2509" s="121"/>
      <c r="TN2509" s="121"/>
      <c r="TO2509" s="121"/>
      <c r="TP2509" s="121"/>
      <c r="TQ2509" s="121"/>
      <c r="TR2509" s="121"/>
      <c r="TS2509" s="121"/>
      <c r="TT2509" s="121"/>
      <c r="TU2509" s="121"/>
      <c r="TV2509" s="121"/>
      <c r="TW2509" s="121"/>
      <c r="TX2509" s="121"/>
      <c r="TY2509" s="121"/>
      <c r="TZ2509" s="121"/>
      <c r="UA2509" s="121"/>
      <c r="UB2509" s="121"/>
      <c r="UC2509" s="121"/>
      <c r="UD2509" s="121"/>
      <c r="UE2509" s="121"/>
      <c r="UF2509" s="121"/>
      <c r="UG2509" s="121"/>
      <c r="UH2509" s="121"/>
      <c r="UI2509" s="121"/>
      <c r="UJ2509" s="121"/>
      <c r="UK2509" s="121"/>
      <c r="UL2509" s="121"/>
      <c r="UM2509" s="121"/>
      <c r="UN2509" s="121"/>
      <c r="UO2509" s="121"/>
      <c r="UP2509" s="121"/>
      <c r="UQ2509" s="121"/>
      <c r="UR2509" s="121"/>
      <c r="US2509" s="121"/>
      <c r="UT2509" s="121"/>
      <c r="UU2509" s="121"/>
      <c r="UV2509" s="121"/>
      <c r="UW2509" s="121"/>
      <c r="UX2509" s="121"/>
      <c r="UY2509" s="121"/>
      <c r="UZ2509" s="121"/>
      <c r="VA2509" s="121"/>
      <c r="VB2509" s="121"/>
      <c r="VC2509" s="121"/>
      <c r="VD2509" s="121"/>
      <c r="VE2509" s="121"/>
      <c r="VF2509" s="121"/>
      <c r="VG2509" s="121"/>
      <c r="VH2509" s="121"/>
      <c r="VI2509" s="121"/>
      <c r="VJ2509" s="121"/>
      <c r="VK2509" s="121"/>
      <c r="VL2509" s="121"/>
      <c r="VM2509" s="121"/>
      <c r="VN2509" s="121"/>
      <c r="VO2509" s="121"/>
      <c r="VP2509" s="121"/>
      <c r="VQ2509" s="121"/>
      <c r="VR2509" s="121"/>
      <c r="VS2509" s="121"/>
      <c r="VT2509" s="121"/>
      <c r="VU2509" s="121"/>
      <c r="VV2509" s="121"/>
      <c r="VW2509" s="121"/>
      <c r="VX2509" s="121"/>
      <c r="VY2509" s="121"/>
      <c r="VZ2509" s="121"/>
      <c r="WA2509" s="121"/>
      <c r="WB2509" s="121"/>
      <c r="WC2509" s="121"/>
      <c r="WD2509" s="121"/>
      <c r="WE2509" s="121"/>
      <c r="WF2509" s="121"/>
      <c r="WG2509" s="121"/>
      <c r="WH2509" s="121"/>
      <c r="WI2509" s="121"/>
      <c r="WJ2509" s="121"/>
      <c r="WK2509" s="121"/>
      <c r="WL2509" s="121"/>
      <c r="WM2509" s="121"/>
      <c r="WN2509" s="121"/>
      <c r="WO2509" s="121"/>
      <c r="WP2509" s="121"/>
      <c r="WQ2509" s="121"/>
      <c r="WR2509" s="121"/>
      <c r="WS2509" s="121"/>
      <c r="WT2509" s="121"/>
      <c r="WU2509" s="121"/>
      <c r="WV2509" s="121"/>
      <c r="WW2509" s="121"/>
      <c r="WX2509" s="121"/>
      <c r="WY2509" s="121"/>
      <c r="WZ2509" s="121"/>
      <c r="XA2509" s="121"/>
      <c r="XB2509" s="121"/>
      <c r="XC2509" s="121"/>
      <c r="XD2509" s="121"/>
      <c r="XE2509" s="121"/>
      <c r="XF2509" s="121"/>
      <c r="XG2509" s="121"/>
      <c r="XH2509" s="121"/>
      <c r="XI2509" s="121"/>
      <c r="XJ2509" s="121"/>
      <c r="XK2509" s="121"/>
      <c r="XL2509" s="121"/>
      <c r="XM2509" s="121"/>
      <c r="XN2509" s="121"/>
      <c r="XO2509" s="121"/>
      <c r="XP2509" s="121"/>
      <c r="XQ2509" s="121"/>
      <c r="XR2509" s="121"/>
      <c r="XS2509" s="121"/>
      <c r="XT2509" s="121"/>
      <c r="XU2509" s="121"/>
      <c r="XV2509" s="121"/>
      <c r="XW2509" s="121"/>
      <c r="XX2509" s="121"/>
      <c r="XY2509" s="121"/>
      <c r="XZ2509" s="121"/>
      <c r="YA2509" s="121"/>
      <c r="YB2509" s="121"/>
      <c r="YC2509" s="121"/>
      <c r="YD2509" s="121"/>
      <c r="YE2509" s="121"/>
      <c r="YF2509" s="121"/>
      <c r="YG2509" s="121"/>
      <c r="YH2509" s="121"/>
      <c r="YI2509" s="121"/>
      <c r="YJ2509" s="121"/>
      <c r="YK2509" s="121"/>
      <c r="YL2509" s="121"/>
      <c r="YM2509" s="121"/>
      <c r="YN2509" s="121"/>
      <c r="YO2509" s="121"/>
      <c r="YP2509" s="121"/>
      <c r="YQ2509" s="121"/>
      <c r="YR2509" s="121"/>
      <c r="YS2509" s="121"/>
      <c r="YT2509" s="121"/>
      <c r="YU2509" s="121"/>
      <c r="YV2509" s="121"/>
      <c r="YW2509" s="121"/>
      <c r="YX2509" s="121"/>
      <c r="YY2509" s="121"/>
      <c r="YZ2509" s="121"/>
      <c r="ZA2509" s="121"/>
      <c r="ZB2509" s="121"/>
      <c r="ZC2509" s="121"/>
      <c r="ZD2509" s="121"/>
      <c r="ZE2509" s="121"/>
      <c r="ZF2509" s="121"/>
      <c r="ZG2509" s="121"/>
      <c r="ZH2509" s="121"/>
      <c r="ZI2509" s="121"/>
      <c r="ZJ2509" s="121"/>
      <c r="ZK2509" s="121"/>
      <c r="ZL2509" s="121"/>
      <c r="ZM2509" s="121"/>
      <c r="ZN2509" s="121"/>
      <c r="ZO2509" s="121"/>
      <c r="ZP2509" s="121"/>
      <c r="ZQ2509" s="121"/>
      <c r="ZR2509" s="121"/>
      <c r="ZS2509" s="121"/>
      <c r="ZT2509" s="121"/>
      <c r="ZU2509" s="121"/>
      <c r="ZV2509" s="121"/>
      <c r="ZW2509" s="121"/>
      <c r="ZX2509" s="121"/>
      <c r="ZY2509" s="121"/>
      <c r="ZZ2509" s="121"/>
      <c r="AAA2509" s="121"/>
      <c r="AAB2509" s="121"/>
      <c r="AAC2509" s="121"/>
      <c r="AAD2509" s="121"/>
      <c r="AAE2509" s="121"/>
      <c r="AAF2509" s="121"/>
      <c r="AAG2509" s="121"/>
      <c r="AAH2509" s="121"/>
      <c r="AAI2509" s="121"/>
      <c r="AAJ2509" s="121"/>
      <c r="AAK2509" s="121"/>
      <c r="AAL2509" s="121"/>
      <c r="AAM2509" s="121"/>
      <c r="AAN2509" s="121"/>
      <c r="AAO2509" s="121"/>
      <c r="AAP2509" s="121"/>
      <c r="AAQ2509" s="121"/>
      <c r="AAR2509" s="121"/>
      <c r="AAS2509" s="121"/>
      <c r="AAT2509" s="121"/>
      <c r="AAU2509" s="121"/>
      <c r="AAV2509" s="121"/>
      <c r="AAW2509" s="121"/>
      <c r="AAX2509" s="121"/>
      <c r="AAY2509" s="121"/>
      <c r="AAZ2509" s="121"/>
      <c r="ABA2509" s="121"/>
      <c r="ABB2509" s="121"/>
      <c r="ABC2509" s="121"/>
      <c r="ABD2509" s="121"/>
      <c r="ABE2509" s="121"/>
      <c r="ABF2509" s="121"/>
      <c r="ABG2509" s="121"/>
      <c r="ABH2509" s="121"/>
      <c r="ABI2509" s="121"/>
      <c r="ABJ2509" s="121"/>
      <c r="ABK2509" s="121"/>
      <c r="ABL2509" s="121"/>
      <c r="ABM2509" s="121"/>
      <c r="ABN2509" s="121"/>
      <c r="ABO2509" s="121"/>
      <c r="ABP2509" s="121"/>
      <c r="ABQ2509" s="121"/>
      <c r="ABR2509" s="121"/>
      <c r="ABS2509" s="121"/>
      <c r="ABT2509" s="121"/>
      <c r="ABU2509" s="121"/>
      <c r="ABV2509" s="121"/>
      <c r="ABW2509" s="121"/>
      <c r="ABX2509" s="121"/>
      <c r="ABY2509" s="121"/>
      <c r="ABZ2509" s="121"/>
      <c r="ACA2509" s="121"/>
      <c r="ACB2509" s="121"/>
      <c r="ACC2509" s="121"/>
      <c r="ACD2509" s="121"/>
      <c r="ACE2509" s="121"/>
      <c r="ACF2509" s="121"/>
      <c r="ACG2509" s="121"/>
      <c r="ACH2509" s="121"/>
      <c r="ACI2509" s="121"/>
      <c r="ACJ2509" s="121"/>
      <c r="ACK2509" s="121"/>
      <c r="ACL2509" s="121"/>
      <c r="ACM2509" s="121"/>
      <c r="ACN2509" s="121"/>
      <c r="ACO2509" s="121"/>
      <c r="ACP2509" s="121"/>
      <c r="ACQ2509" s="121"/>
      <c r="ACR2509" s="121"/>
      <c r="ACS2509" s="121"/>
      <c r="ACT2509" s="121"/>
      <c r="ACU2509" s="121"/>
      <c r="ACV2509" s="121"/>
      <c r="ACW2509" s="121"/>
      <c r="ACX2509" s="121"/>
      <c r="ACY2509" s="121"/>
      <c r="ACZ2509" s="121"/>
      <c r="ADA2509" s="121"/>
      <c r="ADB2509" s="121"/>
      <c r="ADC2509" s="121"/>
      <c r="ADD2509" s="121"/>
      <c r="ADE2509" s="121"/>
      <c r="ADF2509" s="121"/>
      <c r="ADG2509" s="121"/>
      <c r="ADH2509" s="121"/>
      <c r="ADI2509" s="121"/>
      <c r="ADJ2509" s="121"/>
      <c r="ADK2509" s="121"/>
      <c r="ADL2509" s="121"/>
      <c r="ADM2509" s="121"/>
      <c r="ADN2509" s="121"/>
      <c r="ADO2509" s="121"/>
      <c r="ADP2509" s="121"/>
      <c r="ADQ2509" s="121"/>
      <c r="ADR2509" s="121"/>
      <c r="ADS2509" s="121"/>
      <c r="ADT2509" s="121"/>
      <c r="ADU2509" s="121"/>
      <c r="ADV2509" s="121"/>
      <c r="ADW2509" s="121"/>
      <c r="ADX2509" s="121"/>
      <c r="ADY2509" s="121"/>
      <c r="ADZ2509" s="121"/>
      <c r="AEA2509" s="121"/>
      <c r="AEB2509" s="121"/>
      <c r="AEC2509" s="121"/>
      <c r="AED2509" s="121"/>
      <c r="AEE2509" s="121"/>
      <c r="AEF2509" s="121"/>
      <c r="AEG2509" s="121"/>
      <c r="AEH2509" s="121"/>
      <c r="AEI2509" s="121"/>
      <c r="AEJ2509" s="121"/>
      <c r="AEK2509" s="121"/>
      <c r="AEL2509" s="121"/>
      <c r="AEM2509" s="121"/>
      <c r="AEN2509" s="121"/>
      <c r="AEO2509" s="121"/>
      <c r="AEP2509" s="121"/>
      <c r="AEQ2509" s="121"/>
      <c r="AER2509" s="121"/>
      <c r="AES2509" s="121"/>
      <c r="AET2509" s="121"/>
      <c r="AEU2509" s="121"/>
      <c r="AEV2509" s="121"/>
      <c r="AEW2509" s="121"/>
      <c r="AEX2509" s="121"/>
      <c r="AEY2509" s="121"/>
      <c r="AEZ2509" s="121"/>
      <c r="AFA2509" s="121"/>
      <c r="AFB2509" s="121"/>
      <c r="AFC2509" s="121"/>
      <c r="AFD2509" s="121"/>
      <c r="AFE2509" s="121"/>
      <c r="AFF2509" s="121"/>
      <c r="AFG2509" s="121"/>
      <c r="AFH2509" s="121"/>
      <c r="AFI2509" s="121"/>
      <c r="AFJ2509" s="121"/>
      <c r="AFK2509" s="121"/>
      <c r="AFL2509" s="121"/>
      <c r="AFM2509" s="121"/>
      <c r="AFN2509" s="121"/>
      <c r="AFO2509" s="121"/>
      <c r="AFP2509" s="121"/>
      <c r="AFQ2509" s="121"/>
      <c r="AFR2509" s="121"/>
      <c r="AFS2509" s="121"/>
      <c r="AFT2509" s="121"/>
      <c r="AFU2509" s="121"/>
      <c r="AFV2509" s="121"/>
      <c r="AFW2509" s="121"/>
      <c r="AFX2509" s="121"/>
      <c r="AFY2509" s="121"/>
      <c r="AFZ2509" s="121"/>
      <c r="AGA2509" s="121"/>
      <c r="AGB2509" s="121"/>
      <c r="AGC2509" s="121"/>
      <c r="AGD2509" s="121"/>
      <c r="AGE2509" s="121"/>
      <c r="AGF2509" s="121"/>
      <c r="AGG2509" s="121"/>
      <c r="AGH2509" s="121"/>
      <c r="AGI2509" s="121"/>
      <c r="AGJ2509" s="121"/>
      <c r="AGK2509" s="121"/>
      <c r="AGL2509" s="121"/>
      <c r="AGM2509" s="121"/>
      <c r="AGN2509" s="121"/>
      <c r="AGO2509" s="121"/>
      <c r="AGP2509" s="121"/>
      <c r="AGQ2509" s="121"/>
      <c r="AGR2509" s="121"/>
      <c r="AGS2509" s="121"/>
      <c r="AGT2509" s="121"/>
      <c r="AGU2509" s="121"/>
      <c r="AGV2509" s="121"/>
      <c r="AGW2509" s="121"/>
      <c r="AGX2509" s="121"/>
      <c r="AGY2509" s="121"/>
      <c r="AGZ2509" s="121"/>
      <c r="AHA2509" s="121"/>
      <c r="AHB2509" s="121"/>
      <c r="AHC2509" s="121"/>
      <c r="AHD2509" s="121"/>
      <c r="AHE2509" s="121"/>
      <c r="AHF2509" s="121"/>
      <c r="AHG2509" s="121"/>
      <c r="AHH2509" s="121"/>
      <c r="AHI2509" s="121"/>
      <c r="AHJ2509" s="121"/>
      <c r="AHK2509" s="121"/>
      <c r="AHL2509" s="121"/>
      <c r="AHM2509" s="121"/>
      <c r="AHN2509" s="121"/>
      <c r="AHO2509" s="121"/>
      <c r="AHP2509" s="121"/>
      <c r="AHQ2509" s="121"/>
      <c r="AHR2509" s="121"/>
      <c r="AHS2509" s="121"/>
      <c r="AHT2509" s="121"/>
      <c r="AHU2509" s="121"/>
      <c r="AHV2509" s="121"/>
      <c r="AHW2509" s="121"/>
      <c r="AHX2509" s="121"/>
      <c r="AHY2509" s="121"/>
      <c r="AHZ2509" s="121"/>
      <c r="AIA2509" s="121"/>
      <c r="AIB2509" s="121"/>
      <c r="AIC2509" s="121"/>
      <c r="AID2509" s="121"/>
      <c r="AIE2509" s="121"/>
      <c r="AIF2509" s="121"/>
      <c r="AIG2509" s="121"/>
      <c r="AIH2509" s="121"/>
      <c r="AII2509" s="121"/>
      <c r="AIJ2509" s="121"/>
      <c r="AIK2509" s="121"/>
      <c r="AIL2509" s="121"/>
      <c r="AIM2509" s="121"/>
      <c r="AIN2509" s="121"/>
      <c r="AIO2509" s="121"/>
      <c r="AIP2509" s="121"/>
      <c r="AIQ2509" s="121"/>
      <c r="AIR2509" s="121"/>
      <c r="AIS2509" s="121"/>
      <c r="AIT2509" s="121"/>
      <c r="AIU2509" s="121"/>
      <c r="AIV2509" s="121"/>
      <c r="AIW2509" s="121"/>
      <c r="AIX2509" s="121"/>
      <c r="AIY2509" s="121"/>
      <c r="AIZ2509" s="121"/>
      <c r="AJA2509" s="121"/>
      <c r="AJB2509" s="121"/>
      <c r="AJC2509" s="121"/>
      <c r="AJD2509" s="121"/>
      <c r="AJE2509" s="121"/>
      <c r="AJF2509" s="121"/>
      <c r="AJG2509" s="121"/>
      <c r="AJH2509" s="121"/>
      <c r="AJI2509" s="121"/>
      <c r="AJJ2509" s="121"/>
      <c r="AJK2509" s="121"/>
      <c r="AJL2509" s="121"/>
      <c r="AJM2509" s="121"/>
      <c r="AJN2509" s="121"/>
      <c r="AJO2509" s="121"/>
      <c r="AJP2509" s="121"/>
      <c r="AJQ2509" s="121"/>
      <c r="AJR2509" s="121"/>
      <c r="AJS2509" s="121"/>
      <c r="AJT2509" s="121"/>
      <c r="AJU2509" s="121"/>
      <c r="AJV2509" s="121"/>
      <c r="AJW2509" s="121"/>
      <c r="AJX2509" s="121"/>
      <c r="AJY2509" s="121"/>
      <c r="AJZ2509" s="121"/>
      <c r="AKA2509" s="121"/>
      <c r="AKB2509" s="121"/>
      <c r="AKC2509" s="121"/>
      <c r="AKD2509" s="121"/>
      <c r="AKE2509" s="121"/>
      <c r="AKF2509" s="121"/>
      <c r="AKG2509" s="121"/>
      <c r="AKH2509" s="121"/>
      <c r="AKI2509" s="121"/>
      <c r="AKJ2509" s="121"/>
      <c r="AKK2509" s="121"/>
      <c r="AKL2509" s="121"/>
      <c r="AKM2509" s="121"/>
      <c r="AKN2509" s="121"/>
      <c r="AKO2509" s="121"/>
      <c r="AKP2509" s="121"/>
      <c r="AKQ2509" s="121"/>
      <c r="AKR2509" s="121"/>
      <c r="AKS2509" s="121"/>
      <c r="AKT2509" s="121"/>
      <c r="AKU2509" s="121"/>
      <c r="AKV2509" s="121"/>
      <c r="AKW2509" s="121"/>
      <c r="AKX2509" s="121"/>
      <c r="AKY2509" s="121"/>
      <c r="AKZ2509" s="121"/>
      <c r="ALA2509" s="121"/>
      <c r="ALB2509" s="121"/>
      <c r="ALC2509" s="121"/>
      <c r="ALD2509" s="121"/>
      <c r="ALE2509" s="121"/>
      <c r="ALF2509" s="121"/>
      <c r="ALG2509" s="121"/>
      <c r="ALH2509" s="121"/>
      <c r="ALI2509" s="121"/>
      <c r="ALJ2509" s="121"/>
      <c r="ALK2509" s="121"/>
      <c r="ALL2509" s="121"/>
      <c r="ALM2509" s="121"/>
      <c r="ALN2509" s="121"/>
      <c r="ALO2509" s="121"/>
      <c r="ALP2509" s="121"/>
      <c r="ALQ2509" s="121"/>
      <c r="ALR2509" s="121"/>
      <c r="ALS2509" s="121"/>
      <c r="ALT2509" s="121"/>
      <c r="ALU2509" s="121"/>
      <c r="ALV2509" s="121"/>
      <c r="ALW2509" s="121"/>
      <c r="ALX2509" s="121"/>
      <c r="ALY2509" s="121"/>
      <c r="ALZ2509" s="121"/>
      <c r="AMA2509" s="121"/>
      <c r="AMB2509" s="121"/>
      <c r="AMC2509" s="121"/>
      <c r="AMD2509" s="121"/>
      <c r="AME2509" s="121"/>
      <c r="AMF2509" s="121"/>
      <c r="AMG2509" s="121"/>
      <c r="AMH2509" s="121"/>
      <c r="AMI2509" s="121"/>
      <c r="AMJ2509" s="121"/>
      <c r="AMK2509" s="121"/>
    </row>
    <row r="2510" spans="1:1025" s="108" customFormat="1" ht="43.2">
      <c r="A2510" s="15">
        <v>2507</v>
      </c>
      <c r="B2510" s="16" t="s">
        <v>27</v>
      </c>
      <c r="C2510" s="274" t="s">
        <v>6089</v>
      </c>
      <c r="D2510" s="16" t="s">
        <v>6261</v>
      </c>
      <c r="E2510" s="16" t="s">
        <v>6297</v>
      </c>
      <c r="F2510" s="16" t="s">
        <v>938</v>
      </c>
      <c r="G2510" s="16" t="s">
        <v>1047</v>
      </c>
      <c r="H2510" s="16" t="s">
        <v>1161</v>
      </c>
      <c r="I2510" s="16" t="s">
        <v>6298</v>
      </c>
      <c r="J2510" s="16" t="s">
        <v>6299</v>
      </c>
      <c r="K2510" s="16" t="s">
        <v>6300</v>
      </c>
      <c r="L2510" s="16" t="s">
        <v>3304</v>
      </c>
      <c r="M2510" s="269"/>
      <c r="N2510" s="121"/>
      <c r="O2510" s="121"/>
      <c r="P2510" s="121"/>
      <c r="Q2510" s="121"/>
      <c r="R2510" s="121"/>
      <c r="S2510" s="121"/>
      <c r="T2510" s="121"/>
      <c r="U2510" s="121"/>
      <c r="V2510" s="121"/>
      <c r="W2510" s="121"/>
      <c r="X2510" s="121"/>
      <c r="Y2510" s="121"/>
      <c r="Z2510" s="121"/>
      <c r="AA2510" s="121"/>
      <c r="AB2510" s="121"/>
      <c r="AC2510" s="121"/>
      <c r="AD2510" s="121"/>
      <c r="AE2510" s="121"/>
      <c r="AF2510" s="121"/>
      <c r="AG2510" s="121"/>
      <c r="AH2510" s="121"/>
      <c r="AI2510" s="121"/>
      <c r="AJ2510" s="121"/>
      <c r="AK2510" s="121"/>
      <c r="AL2510" s="121"/>
      <c r="AM2510" s="121"/>
      <c r="AN2510" s="121"/>
      <c r="AO2510" s="121"/>
      <c r="AP2510" s="121"/>
      <c r="AQ2510" s="121"/>
      <c r="AR2510" s="121"/>
      <c r="AS2510" s="121"/>
      <c r="AT2510" s="121"/>
      <c r="AU2510" s="121"/>
      <c r="AV2510" s="121"/>
      <c r="AW2510" s="121"/>
      <c r="AX2510" s="121"/>
      <c r="AY2510" s="121"/>
      <c r="AZ2510" s="121"/>
      <c r="BA2510" s="121"/>
      <c r="BB2510" s="121"/>
      <c r="BC2510" s="121"/>
      <c r="BD2510" s="121"/>
      <c r="BE2510" s="121"/>
      <c r="BF2510" s="121"/>
      <c r="BG2510" s="121"/>
      <c r="BH2510" s="121"/>
      <c r="BI2510" s="121"/>
      <c r="BJ2510" s="121"/>
      <c r="BK2510" s="121"/>
      <c r="BL2510" s="121"/>
      <c r="BM2510" s="121"/>
      <c r="BN2510" s="121"/>
      <c r="BO2510" s="121"/>
      <c r="BP2510" s="121"/>
      <c r="BQ2510" s="121"/>
      <c r="BR2510" s="121"/>
      <c r="BS2510" s="121"/>
      <c r="BT2510" s="121"/>
      <c r="BU2510" s="121"/>
      <c r="BV2510" s="121"/>
      <c r="BW2510" s="121"/>
      <c r="BX2510" s="121"/>
      <c r="BY2510" s="121"/>
      <c r="BZ2510" s="121"/>
      <c r="CA2510" s="121"/>
      <c r="CB2510" s="121"/>
      <c r="CC2510" s="121"/>
      <c r="CD2510" s="121"/>
      <c r="CE2510" s="121"/>
      <c r="CF2510" s="121"/>
      <c r="CG2510" s="121"/>
      <c r="CH2510" s="121"/>
      <c r="CI2510" s="121"/>
      <c r="CJ2510" s="121"/>
      <c r="CK2510" s="121"/>
      <c r="CL2510" s="121"/>
      <c r="CM2510" s="121"/>
      <c r="CN2510" s="121"/>
      <c r="CO2510" s="121"/>
      <c r="CP2510" s="121"/>
      <c r="CQ2510" s="121"/>
      <c r="CR2510" s="121"/>
      <c r="CS2510" s="121"/>
      <c r="CT2510" s="121"/>
      <c r="CU2510" s="121"/>
      <c r="CV2510" s="121"/>
      <c r="CW2510" s="121"/>
      <c r="CX2510" s="121"/>
      <c r="CY2510" s="121"/>
      <c r="CZ2510" s="121"/>
      <c r="DA2510" s="121"/>
      <c r="DB2510" s="121"/>
      <c r="DC2510" s="121"/>
      <c r="DD2510" s="121"/>
      <c r="DE2510" s="121"/>
      <c r="DF2510" s="121"/>
      <c r="DG2510" s="121"/>
      <c r="DH2510" s="121"/>
      <c r="DI2510" s="121"/>
      <c r="DJ2510" s="121"/>
      <c r="DK2510" s="121"/>
      <c r="DL2510" s="121"/>
      <c r="DM2510" s="121"/>
      <c r="DN2510" s="121"/>
      <c r="DO2510" s="121"/>
      <c r="DP2510" s="121"/>
      <c r="DQ2510" s="121"/>
      <c r="DR2510" s="121"/>
      <c r="DS2510" s="121"/>
      <c r="DT2510" s="121"/>
      <c r="DU2510" s="121"/>
      <c r="DV2510" s="121"/>
      <c r="DW2510" s="121"/>
      <c r="DX2510" s="121"/>
      <c r="DY2510" s="121"/>
      <c r="DZ2510" s="121"/>
      <c r="EA2510" s="121"/>
      <c r="EB2510" s="121"/>
      <c r="EC2510" s="121"/>
      <c r="ED2510" s="121"/>
      <c r="EE2510" s="121"/>
      <c r="EF2510" s="121"/>
      <c r="EG2510" s="121"/>
      <c r="EH2510" s="121"/>
      <c r="EI2510" s="121"/>
      <c r="EJ2510" s="121"/>
      <c r="EK2510" s="121"/>
      <c r="EL2510" s="121"/>
      <c r="EM2510" s="121"/>
      <c r="EN2510" s="121"/>
      <c r="EO2510" s="121"/>
      <c r="EP2510" s="121"/>
      <c r="EQ2510" s="121"/>
      <c r="ER2510" s="121"/>
      <c r="ES2510" s="121"/>
      <c r="ET2510" s="121"/>
      <c r="EU2510" s="121"/>
      <c r="EV2510" s="121"/>
      <c r="EW2510" s="121"/>
      <c r="EX2510" s="121"/>
      <c r="EY2510" s="121"/>
      <c r="EZ2510" s="121"/>
      <c r="FA2510" s="121"/>
      <c r="FB2510" s="121"/>
      <c r="FC2510" s="121"/>
      <c r="FD2510" s="121"/>
      <c r="FE2510" s="121"/>
      <c r="FF2510" s="121"/>
      <c r="FG2510" s="121"/>
      <c r="FH2510" s="121"/>
      <c r="FI2510" s="121"/>
      <c r="FJ2510" s="121"/>
      <c r="FK2510" s="121"/>
      <c r="FL2510" s="121"/>
      <c r="FM2510" s="121"/>
      <c r="FN2510" s="121"/>
      <c r="FO2510" s="121"/>
      <c r="FP2510" s="121"/>
      <c r="FQ2510" s="121"/>
      <c r="FR2510" s="121"/>
      <c r="FS2510" s="121"/>
      <c r="FT2510" s="121"/>
      <c r="FU2510" s="121"/>
      <c r="FV2510" s="121"/>
      <c r="FW2510" s="121"/>
      <c r="FX2510" s="121"/>
      <c r="FY2510" s="121"/>
      <c r="FZ2510" s="121"/>
      <c r="GA2510" s="121"/>
      <c r="GB2510" s="121"/>
      <c r="GC2510" s="121"/>
      <c r="GD2510" s="121"/>
      <c r="GE2510" s="121"/>
      <c r="GF2510" s="121"/>
      <c r="GG2510" s="121"/>
      <c r="GH2510" s="121"/>
      <c r="GI2510" s="121"/>
      <c r="GJ2510" s="121"/>
      <c r="GK2510" s="121"/>
      <c r="GL2510" s="121"/>
      <c r="GM2510" s="121"/>
      <c r="GN2510" s="121"/>
      <c r="GO2510" s="121"/>
      <c r="GP2510" s="121"/>
      <c r="GQ2510" s="121"/>
      <c r="GR2510" s="121"/>
      <c r="GS2510" s="121"/>
      <c r="GT2510" s="121"/>
      <c r="GU2510" s="121"/>
      <c r="GV2510" s="121"/>
      <c r="GW2510" s="121"/>
      <c r="GX2510" s="121"/>
      <c r="GY2510" s="121"/>
      <c r="GZ2510" s="121"/>
      <c r="HA2510" s="121"/>
      <c r="HB2510" s="121"/>
      <c r="HC2510" s="121"/>
      <c r="HD2510" s="121"/>
      <c r="HE2510" s="121"/>
      <c r="HF2510" s="121"/>
      <c r="HG2510" s="121"/>
      <c r="HH2510" s="121"/>
      <c r="HI2510" s="121"/>
      <c r="HJ2510" s="121"/>
      <c r="HK2510" s="121"/>
      <c r="HL2510" s="121"/>
      <c r="HM2510" s="121"/>
      <c r="HN2510" s="121"/>
      <c r="HO2510" s="121"/>
      <c r="HP2510" s="121"/>
      <c r="HQ2510" s="121"/>
      <c r="HR2510" s="121"/>
      <c r="HS2510" s="121"/>
      <c r="HT2510" s="121"/>
      <c r="HU2510" s="121"/>
      <c r="HV2510" s="121"/>
      <c r="HW2510" s="121"/>
      <c r="HX2510" s="121"/>
      <c r="HY2510" s="121"/>
      <c r="HZ2510" s="121"/>
      <c r="IA2510" s="121"/>
      <c r="IB2510" s="121"/>
      <c r="IC2510" s="121"/>
      <c r="ID2510" s="121"/>
      <c r="IE2510" s="121"/>
      <c r="IF2510" s="121"/>
      <c r="IG2510" s="121"/>
      <c r="IH2510" s="121"/>
      <c r="II2510" s="121"/>
      <c r="IJ2510" s="121"/>
      <c r="IK2510" s="121"/>
      <c r="IL2510" s="121"/>
      <c r="IM2510" s="121"/>
      <c r="IN2510" s="121"/>
      <c r="IO2510" s="121"/>
      <c r="IP2510" s="121"/>
      <c r="IQ2510" s="121"/>
      <c r="IR2510" s="121"/>
      <c r="IS2510" s="121"/>
      <c r="IT2510" s="121"/>
      <c r="IU2510" s="121"/>
      <c r="IV2510" s="121"/>
      <c r="IW2510" s="121"/>
      <c r="IX2510" s="121"/>
      <c r="IY2510" s="121"/>
      <c r="IZ2510" s="121"/>
      <c r="JA2510" s="121"/>
      <c r="JB2510" s="121"/>
      <c r="JC2510" s="121"/>
      <c r="JD2510" s="121"/>
      <c r="JE2510" s="121"/>
      <c r="JF2510" s="121"/>
      <c r="JG2510" s="121"/>
      <c r="JH2510" s="121"/>
      <c r="JI2510" s="121"/>
      <c r="JJ2510" s="121"/>
      <c r="JK2510" s="121"/>
      <c r="JL2510" s="121"/>
      <c r="JM2510" s="121"/>
      <c r="JN2510" s="121"/>
      <c r="JO2510" s="121"/>
      <c r="JP2510" s="121"/>
      <c r="JQ2510" s="121"/>
      <c r="JR2510" s="121"/>
      <c r="JS2510" s="121"/>
      <c r="JT2510" s="121"/>
      <c r="JU2510" s="121"/>
      <c r="JV2510" s="121"/>
      <c r="JW2510" s="121"/>
      <c r="JX2510" s="121"/>
      <c r="JY2510" s="121"/>
      <c r="JZ2510" s="121"/>
      <c r="KA2510" s="121"/>
      <c r="KB2510" s="121"/>
      <c r="KC2510" s="121"/>
      <c r="KD2510" s="121"/>
      <c r="KE2510" s="121"/>
      <c r="KF2510" s="121"/>
      <c r="KG2510" s="121"/>
      <c r="KH2510" s="121"/>
      <c r="KI2510" s="121"/>
      <c r="KJ2510" s="121"/>
      <c r="KK2510" s="121"/>
      <c r="KL2510" s="121"/>
      <c r="KM2510" s="121"/>
      <c r="KN2510" s="121"/>
      <c r="KO2510" s="121"/>
      <c r="KP2510" s="121"/>
      <c r="KQ2510" s="121"/>
      <c r="KR2510" s="121"/>
      <c r="KS2510" s="121"/>
      <c r="KT2510" s="121"/>
      <c r="KU2510" s="121"/>
      <c r="KV2510" s="121"/>
      <c r="KW2510" s="121"/>
      <c r="KX2510" s="121"/>
      <c r="KY2510" s="121"/>
      <c r="KZ2510" s="121"/>
      <c r="LA2510" s="121"/>
      <c r="LB2510" s="121"/>
      <c r="LC2510" s="121"/>
      <c r="LD2510" s="121"/>
      <c r="LE2510" s="121"/>
      <c r="LF2510" s="121"/>
      <c r="LG2510" s="121"/>
      <c r="LH2510" s="121"/>
      <c r="LI2510" s="121"/>
      <c r="LJ2510" s="121"/>
      <c r="LK2510" s="121"/>
      <c r="LL2510" s="121"/>
      <c r="LM2510" s="121"/>
      <c r="LN2510" s="121"/>
      <c r="LO2510" s="121"/>
      <c r="LP2510" s="121"/>
      <c r="LQ2510" s="121"/>
      <c r="LR2510" s="121"/>
      <c r="LS2510" s="121"/>
      <c r="LT2510" s="121"/>
      <c r="LU2510" s="121"/>
      <c r="LV2510" s="121"/>
      <c r="LW2510" s="121"/>
      <c r="LX2510" s="121"/>
      <c r="LY2510" s="121"/>
      <c r="LZ2510" s="121"/>
      <c r="MA2510" s="121"/>
      <c r="MB2510" s="121"/>
      <c r="MC2510" s="121"/>
      <c r="MD2510" s="121"/>
      <c r="ME2510" s="121"/>
      <c r="MF2510" s="121"/>
      <c r="MG2510" s="121"/>
      <c r="MH2510" s="121"/>
      <c r="MI2510" s="121"/>
      <c r="MJ2510" s="121"/>
      <c r="MK2510" s="121"/>
      <c r="ML2510" s="121"/>
      <c r="MM2510" s="121"/>
      <c r="MN2510" s="121"/>
      <c r="MO2510" s="121"/>
      <c r="MP2510" s="121"/>
      <c r="MQ2510" s="121"/>
      <c r="MR2510" s="121"/>
      <c r="MS2510" s="121"/>
      <c r="MT2510" s="121"/>
      <c r="MU2510" s="121"/>
      <c r="MV2510" s="121"/>
      <c r="MW2510" s="121"/>
      <c r="MX2510" s="121"/>
      <c r="MY2510" s="121"/>
      <c r="MZ2510" s="121"/>
      <c r="NA2510" s="121"/>
      <c r="NB2510" s="121"/>
      <c r="NC2510" s="121"/>
      <c r="ND2510" s="121"/>
      <c r="NE2510" s="121"/>
      <c r="NF2510" s="121"/>
      <c r="NG2510" s="121"/>
      <c r="NH2510" s="121"/>
      <c r="NI2510" s="121"/>
      <c r="NJ2510" s="121"/>
      <c r="NK2510" s="121"/>
      <c r="NL2510" s="121"/>
      <c r="NM2510" s="121"/>
      <c r="NN2510" s="121"/>
      <c r="NO2510" s="121"/>
      <c r="NP2510" s="121"/>
      <c r="NQ2510" s="121"/>
      <c r="NR2510" s="121"/>
      <c r="NS2510" s="121"/>
      <c r="NT2510" s="121"/>
      <c r="NU2510" s="121"/>
      <c r="NV2510" s="121"/>
      <c r="NW2510" s="121"/>
      <c r="NX2510" s="121"/>
      <c r="NY2510" s="121"/>
      <c r="NZ2510" s="121"/>
      <c r="OA2510" s="121"/>
      <c r="OB2510" s="121"/>
      <c r="OC2510" s="121"/>
      <c r="OD2510" s="121"/>
      <c r="OE2510" s="121"/>
      <c r="OF2510" s="121"/>
      <c r="OG2510" s="121"/>
      <c r="OH2510" s="121"/>
      <c r="OI2510" s="121"/>
      <c r="OJ2510" s="121"/>
      <c r="OK2510" s="121"/>
      <c r="OL2510" s="121"/>
      <c r="OM2510" s="121"/>
      <c r="ON2510" s="121"/>
      <c r="OO2510" s="121"/>
      <c r="OP2510" s="121"/>
      <c r="OQ2510" s="121"/>
      <c r="OR2510" s="121"/>
      <c r="OS2510" s="121"/>
      <c r="OT2510" s="121"/>
      <c r="OU2510" s="121"/>
      <c r="OV2510" s="121"/>
      <c r="OW2510" s="121"/>
      <c r="OX2510" s="121"/>
      <c r="OY2510" s="121"/>
      <c r="OZ2510" s="121"/>
      <c r="PA2510" s="121"/>
      <c r="PB2510" s="121"/>
      <c r="PC2510" s="121"/>
      <c r="PD2510" s="121"/>
      <c r="PE2510" s="121"/>
      <c r="PF2510" s="121"/>
      <c r="PG2510" s="121"/>
      <c r="PH2510" s="121"/>
      <c r="PI2510" s="121"/>
      <c r="PJ2510" s="121"/>
      <c r="PK2510" s="121"/>
      <c r="PL2510" s="121"/>
      <c r="PM2510" s="121"/>
      <c r="PN2510" s="121"/>
      <c r="PO2510" s="121"/>
      <c r="PP2510" s="121"/>
      <c r="PQ2510" s="121"/>
      <c r="PR2510" s="121"/>
      <c r="PS2510" s="121"/>
      <c r="PT2510" s="121"/>
      <c r="PU2510" s="121"/>
      <c r="PV2510" s="121"/>
      <c r="PW2510" s="121"/>
      <c r="PX2510" s="121"/>
      <c r="PY2510" s="121"/>
      <c r="PZ2510" s="121"/>
      <c r="QA2510" s="121"/>
      <c r="QB2510" s="121"/>
      <c r="QC2510" s="121"/>
      <c r="QD2510" s="121"/>
      <c r="QE2510" s="121"/>
      <c r="QF2510" s="121"/>
      <c r="QG2510" s="121"/>
      <c r="QH2510" s="121"/>
      <c r="QI2510" s="121"/>
      <c r="QJ2510" s="121"/>
      <c r="QK2510" s="121"/>
      <c r="QL2510" s="121"/>
      <c r="QM2510" s="121"/>
      <c r="QN2510" s="121"/>
      <c r="QO2510" s="121"/>
      <c r="QP2510" s="121"/>
      <c r="QQ2510" s="121"/>
      <c r="QR2510" s="121"/>
      <c r="QS2510" s="121"/>
      <c r="QT2510" s="121"/>
      <c r="QU2510" s="121"/>
      <c r="QV2510" s="121"/>
      <c r="QW2510" s="121"/>
      <c r="QX2510" s="121"/>
      <c r="QY2510" s="121"/>
      <c r="QZ2510" s="121"/>
      <c r="RA2510" s="121"/>
      <c r="RB2510" s="121"/>
      <c r="RC2510" s="121"/>
      <c r="RD2510" s="121"/>
      <c r="RE2510" s="121"/>
      <c r="RF2510" s="121"/>
      <c r="RG2510" s="121"/>
      <c r="RH2510" s="121"/>
      <c r="RI2510" s="121"/>
      <c r="RJ2510" s="121"/>
      <c r="RK2510" s="121"/>
      <c r="RL2510" s="121"/>
      <c r="RM2510" s="121"/>
      <c r="RN2510" s="121"/>
      <c r="RO2510" s="121"/>
      <c r="RP2510" s="121"/>
      <c r="RQ2510" s="121"/>
      <c r="RR2510" s="121"/>
      <c r="RS2510" s="121"/>
      <c r="RT2510" s="121"/>
      <c r="RU2510" s="121"/>
      <c r="RV2510" s="121"/>
      <c r="RW2510" s="121"/>
      <c r="RX2510" s="121"/>
      <c r="RY2510" s="121"/>
      <c r="RZ2510" s="121"/>
      <c r="SA2510" s="121"/>
      <c r="SB2510" s="121"/>
      <c r="SC2510" s="121"/>
      <c r="SD2510" s="121"/>
      <c r="SE2510" s="121"/>
      <c r="SF2510" s="121"/>
      <c r="SG2510" s="121"/>
      <c r="SH2510" s="121"/>
      <c r="SI2510" s="121"/>
      <c r="SJ2510" s="121"/>
      <c r="SK2510" s="121"/>
      <c r="SL2510" s="121"/>
      <c r="SM2510" s="121"/>
      <c r="SN2510" s="121"/>
      <c r="SO2510" s="121"/>
      <c r="SP2510" s="121"/>
      <c r="SQ2510" s="121"/>
      <c r="SR2510" s="121"/>
      <c r="SS2510" s="121"/>
      <c r="ST2510" s="121"/>
      <c r="SU2510" s="121"/>
      <c r="SV2510" s="121"/>
      <c r="SW2510" s="121"/>
      <c r="SX2510" s="121"/>
      <c r="SY2510" s="121"/>
      <c r="SZ2510" s="121"/>
      <c r="TA2510" s="121"/>
      <c r="TB2510" s="121"/>
      <c r="TC2510" s="121"/>
      <c r="TD2510" s="121"/>
      <c r="TE2510" s="121"/>
      <c r="TF2510" s="121"/>
      <c r="TG2510" s="121"/>
      <c r="TH2510" s="121"/>
      <c r="TI2510" s="121"/>
      <c r="TJ2510" s="121"/>
      <c r="TK2510" s="121"/>
      <c r="TL2510" s="121"/>
      <c r="TM2510" s="121"/>
      <c r="TN2510" s="121"/>
      <c r="TO2510" s="121"/>
      <c r="TP2510" s="121"/>
      <c r="TQ2510" s="121"/>
      <c r="TR2510" s="121"/>
      <c r="TS2510" s="121"/>
      <c r="TT2510" s="121"/>
      <c r="TU2510" s="121"/>
      <c r="TV2510" s="121"/>
      <c r="TW2510" s="121"/>
      <c r="TX2510" s="121"/>
      <c r="TY2510" s="121"/>
      <c r="TZ2510" s="121"/>
      <c r="UA2510" s="121"/>
      <c r="UB2510" s="121"/>
      <c r="UC2510" s="121"/>
      <c r="UD2510" s="121"/>
      <c r="UE2510" s="121"/>
      <c r="UF2510" s="121"/>
      <c r="UG2510" s="121"/>
      <c r="UH2510" s="121"/>
      <c r="UI2510" s="121"/>
      <c r="UJ2510" s="121"/>
      <c r="UK2510" s="121"/>
      <c r="UL2510" s="121"/>
      <c r="UM2510" s="121"/>
      <c r="UN2510" s="121"/>
      <c r="UO2510" s="121"/>
      <c r="UP2510" s="121"/>
      <c r="UQ2510" s="121"/>
      <c r="UR2510" s="121"/>
      <c r="US2510" s="121"/>
      <c r="UT2510" s="121"/>
      <c r="UU2510" s="121"/>
      <c r="UV2510" s="121"/>
      <c r="UW2510" s="121"/>
      <c r="UX2510" s="121"/>
      <c r="UY2510" s="121"/>
      <c r="UZ2510" s="121"/>
      <c r="VA2510" s="121"/>
      <c r="VB2510" s="121"/>
      <c r="VC2510" s="121"/>
      <c r="VD2510" s="121"/>
      <c r="VE2510" s="121"/>
      <c r="VF2510" s="121"/>
      <c r="VG2510" s="121"/>
      <c r="VH2510" s="121"/>
      <c r="VI2510" s="121"/>
      <c r="VJ2510" s="121"/>
      <c r="VK2510" s="121"/>
      <c r="VL2510" s="121"/>
      <c r="VM2510" s="121"/>
      <c r="VN2510" s="121"/>
      <c r="VO2510" s="121"/>
      <c r="VP2510" s="121"/>
      <c r="VQ2510" s="121"/>
      <c r="VR2510" s="121"/>
      <c r="VS2510" s="121"/>
      <c r="VT2510" s="121"/>
      <c r="VU2510" s="121"/>
      <c r="VV2510" s="121"/>
      <c r="VW2510" s="121"/>
      <c r="VX2510" s="121"/>
      <c r="VY2510" s="121"/>
      <c r="VZ2510" s="121"/>
      <c r="WA2510" s="121"/>
      <c r="WB2510" s="121"/>
      <c r="WC2510" s="121"/>
      <c r="WD2510" s="121"/>
      <c r="WE2510" s="121"/>
      <c r="WF2510" s="121"/>
      <c r="WG2510" s="121"/>
      <c r="WH2510" s="121"/>
      <c r="WI2510" s="121"/>
      <c r="WJ2510" s="121"/>
      <c r="WK2510" s="121"/>
      <c r="WL2510" s="121"/>
      <c r="WM2510" s="121"/>
      <c r="WN2510" s="121"/>
      <c r="WO2510" s="121"/>
      <c r="WP2510" s="121"/>
      <c r="WQ2510" s="121"/>
      <c r="WR2510" s="121"/>
      <c r="WS2510" s="121"/>
      <c r="WT2510" s="121"/>
      <c r="WU2510" s="121"/>
      <c r="WV2510" s="121"/>
      <c r="WW2510" s="121"/>
      <c r="WX2510" s="121"/>
      <c r="WY2510" s="121"/>
      <c r="WZ2510" s="121"/>
      <c r="XA2510" s="121"/>
      <c r="XB2510" s="121"/>
      <c r="XC2510" s="121"/>
      <c r="XD2510" s="121"/>
      <c r="XE2510" s="121"/>
      <c r="XF2510" s="121"/>
      <c r="XG2510" s="121"/>
      <c r="XH2510" s="121"/>
      <c r="XI2510" s="121"/>
      <c r="XJ2510" s="121"/>
      <c r="XK2510" s="121"/>
      <c r="XL2510" s="121"/>
      <c r="XM2510" s="121"/>
      <c r="XN2510" s="121"/>
      <c r="XO2510" s="121"/>
      <c r="XP2510" s="121"/>
      <c r="XQ2510" s="121"/>
      <c r="XR2510" s="121"/>
      <c r="XS2510" s="121"/>
      <c r="XT2510" s="121"/>
      <c r="XU2510" s="121"/>
      <c r="XV2510" s="121"/>
      <c r="XW2510" s="121"/>
      <c r="XX2510" s="121"/>
      <c r="XY2510" s="121"/>
      <c r="XZ2510" s="121"/>
      <c r="YA2510" s="121"/>
      <c r="YB2510" s="121"/>
      <c r="YC2510" s="121"/>
      <c r="YD2510" s="121"/>
      <c r="YE2510" s="121"/>
      <c r="YF2510" s="121"/>
      <c r="YG2510" s="121"/>
      <c r="YH2510" s="121"/>
      <c r="YI2510" s="121"/>
      <c r="YJ2510" s="121"/>
      <c r="YK2510" s="121"/>
      <c r="YL2510" s="121"/>
      <c r="YM2510" s="121"/>
      <c r="YN2510" s="121"/>
      <c r="YO2510" s="121"/>
      <c r="YP2510" s="121"/>
      <c r="YQ2510" s="121"/>
      <c r="YR2510" s="121"/>
      <c r="YS2510" s="121"/>
      <c r="YT2510" s="121"/>
      <c r="YU2510" s="121"/>
      <c r="YV2510" s="121"/>
      <c r="YW2510" s="121"/>
      <c r="YX2510" s="121"/>
      <c r="YY2510" s="121"/>
      <c r="YZ2510" s="121"/>
      <c r="ZA2510" s="121"/>
      <c r="ZB2510" s="121"/>
      <c r="ZC2510" s="121"/>
      <c r="ZD2510" s="121"/>
      <c r="ZE2510" s="121"/>
      <c r="ZF2510" s="121"/>
      <c r="ZG2510" s="121"/>
      <c r="ZH2510" s="121"/>
      <c r="ZI2510" s="121"/>
      <c r="ZJ2510" s="121"/>
      <c r="ZK2510" s="121"/>
      <c r="ZL2510" s="121"/>
      <c r="ZM2510" s="121"/>
      <c r="ZN2510" s="121"/>
      <c r="ZO2510" s="121"/>
      <c r="ZP2510" s="121"/>
      <c r="ZQ2510" s="121"/>
      <c r="ZR2510" s="121"/>
      <c r="ZS2510" s="121"/>
      <c r="ZT2510" s="121"/>
      <c r="ZU2510" s="121"/>
      <c r="ZV2510" s="121"/>
      <c r="ZW2510" s="121"/>
      <c r="ZX2510" s="121"/>
      <c r="ZY2510" s="121"/>
      <c r="ZZ2510" s="121"/>
      <c r="AAA2510" s="121"/>
      <c r="AAB2510" s="121"/>
      <c r="AAC2510" s="121"/>
      <c r="AAD2510" s="121"/>
      <c r="AAE2510" s="121"/>
      <c r="AAF2510" s="121"/>
      <c r="AAG2510" s="121"/>
      <c r="AAH2510" s="121"/>
      <c r="AAI2510" s="121"/>
      <c r="AAJ2510" s="121"/>
      <c r="AAK2510" s="121"/>
      <c r="AAL2510" s="121"/>
      <c r="AAM2510" s="121"/>
      <c r="AAN2510" s="121"/>
      <c r="AAO2510" s="121"/>
      <c r="AAP2510" s="121"/>
      <c r="AAQ2510" s="121"/>
      <c r="AAR2510" s="121"/>
      <c r="AAS2510" s="121"/>
      <c r="AAT2510" s="121"/>
      <c r="AAU2510" s="121"/>
      <c r="AAV2510" s="121"/>
      <c r="AAW2510" s="121"/>
      <c r="AAX2510" s="121"/>
      <c r="AAY2510" s="121"/>
      <c r="AAZ2510" s="121"/>
      <c r="ABA2510" s="121"/>
      <c r="ABB2510" s="121"/>
      <c r="ABC2510" s="121"/>
      <c r="ABD2510" s="121"/>
      <c r="ABE2510" s="121"/>
      <c r="ABF2510" s="121"/>
      <c r="ABG2510" s="121"/>
      <c r="ABH2510" s="121"/>
      <c r="ABI2510" s="121"/>
      <c r="ABJ2510" s="121"/>
      <c r="ABK2510" s="121"/>
      <c r="ABL2510" s="121"/>
      <c r="ABM2510" s="121"/>
      <c r="ABN2510" s="121"/>
      <c r="ABO2510" s="121"/>
      <c r="ABP2510" s="121"/>
      <c r="ABQ2510" s="121"/>
      <c r="ABR2510" s="121"/>
      <c r="ABS2510" s="121"/>
      <c r="ABT2510" s="121"/>
      <c r="ABU2510" s="121"/>
      <c r="ABV2510" s="121"/>
      <c r="ABW2510" s="121"/>
      <c r="ABX2510" s="121"/>
      <c r="ABY2510" s="121"/>
      <c r="ABZ2510" s="121"/>
      <c r="ACA2510" s="121"/>
      <c r="ACB2510" s="121"/>
      <c r="ACC2510" s="121"/>
      <c r="ACD2510" s="121"/>
      <c r="ACE2510" s="121"/>
      <c r="ACF2510" s="121"/>
      <c r="ACG2510" s="121"/>
      <c r="ACH2510" s="121"/>
      <c r="ACI2510" s="121"/>
      <c r="ACJ2510" s="121"/>
      <c r="ACK2510" s="121"/>
      <c r="ACL2510" s="121"/>
      <c r="ACM2510" s="121"/>
      <c r="ACN2510" s="121"/>
      <c r="ACO2510" s="121"/>
      <c r="ACP2510" s="121"/>
      <c r="ACQ2510" s="121"/>
      <c r="ACR2510" s="121"/>
      <c r="ACS2510" s="121"/>
      <c r="ACT2510" s="121"/>
      <c r="ACU2510" s="121"/>
      <c r="ACV2510" s="121"/>
      <c r="ACW2510" s="121"/>
      <c r="ACX2510" s="121"/>
      <c r="ACY2510" s="121"/>
      <c r="ACZ2510" s="121"/>
      <c r="ADA2510" s="121"/>
      <c r="ADB2510" s="121"/>
      <c r="ADC2510" s="121"/>
      <c r="ADD2510" s="121"/>
      <c r="ADE2510" s="121"/>
      <c r="ADF2510" s="121"/>
      <c r="ADG2510" s="121"/>
      <c r="ADH2510" s="121"/>
      <c r="ADI2510" s="121"/>
      <c r="ADJ2510" s="121"/>
      <c r="ADK2510" s="121"/>
      <c r="ADL2510" s="121"/>
      <c r="ADM2510" s="121"/>
      <c r="ADN2510" s="121"/>
      <c r="ADO2510" s="121"/>
      <c r="ADP2510" s="121"/>
      <c r="ADQ2510" s="121"/>
      <c r="ADR2510" s="121"/>
      <c r="ADS2510" s="121"/>
      <c r="ADT2510" s="121"/>
      <c r="ADU2510" s="121"/>
      <c r="ADV2510" s="121"/>
      <c r="ADW2510" s="121"/>
      <c r="ADX2510" s="121"/>
      <c r="ADY2510" s="121"/>
      <c r="ADZ2510" s="121"/>
      <c r="AEA2510" s="121"/>
      <c r="AEB2510" s="121"/>
      <c r="AEC2510" s="121"/>
      <c r="AED2510" s="121"/>
      <c r="AEE2510" s="121"/>
      <c r="AEF2510" s="121"/>
      <c r="AEG2510" s="121"/>
      <c r="AEH2510" s="121"/>
      <c r="AEI2510" s="121"/>
      <c r="AEJ2510" s="121"/>
      <c r="AEK2510" s="121"/>
      <c r="AEL2510" s="121"/>
      <c r="AEM2510" s="121"/>
      <c r="AEN2510" s="121"/>
      <c r="AEO2510" s="121"/>
      <c r="AEP2510" s="121"/>
      <c r="AEQ2510" s="121"/>
      <c r="AER2510" s="121"/>
      <c r="AES2510" s="121"/>
      <c r="AET2510" s="121"/>
      <c r="AEU2510" s="121"/>
      <c r="AEV2510" s="121"/>
      <c r="AEW2510" s="121"/>
      <c r="AEX2510" s="121"/>
      <c r="AEY2510" s="121"/>
      <c r="AEZ2510" s="121"/>
      <c r="AFA2510" s="121"/>
      <c r="AFB2510" s="121"/>
      <c r="AFC2510" s="121"/>
      <c r="AFD2510" s="121"/>
      <c r="AFE2510" s="121"/>
      <c r="AFF2510" s="121"/>
      <c r="AFG2510" s="121"/>
      <c r="AFH2510" s="121"/>
      <c r="AFI2510" s="121"/>
      <c r="AFJ2510" s="121"/>
      <c r="AFK2510" s="121"/>
      <c r="AFL2510" s="121"/>
      <c r="AFM2510" s="121"/>
      <c r="AFN2510" s="121"/>
      <c r="AFO2510" s="121"/>
      <c r="AFP2510" s="121"/>
      <c r="AFQ2510" s="121"/>
      <c r="AFR2510" s="121"/>
      <c r="AFS2510" s="121"/>
      <c r="AFT2510" s="121"/>
      <c r="AFU2510" s="121"/>
      <c r="AFV2510" s="121"/>
      <c r="AFW2510" s="121"/>
      <c r="AFX2510" s="121"/>
      <c r="AFY2510" s="121"/>
      <c r="AFZ2510" s="121"/>
      <c r="AGA2510" s="121"/>
      <c r="AGB2510" s="121"/>
      <c r="AGC2510" s="121"/>
      <c r="AGD2510" s="121"/>
      <c r="AGE2510" s="121"/>
      <c r="AGF2510" s="121"/>
      <c r="AGG2510" s="121"/>
      <c r="AGH2510" s="121"/>
      <c r="AGI2510" s="121"/>
      <c r="AGJ2510" s="121"/>
      <c r="AGK2510" s="121"/>
      <c r="AGL2510" s="121"/>
      <c r="AGM2510" s="121"/>
      <c r="AGN2510" s="121"/>
      <c r="AGO2510" s="121"/>
      <c r="AGP2510" s="121"/>
      <c r="AGQ2510" s="121"/>
      <c r="AGR2510" s="121"/>
      <c r="AGS2510" s="121"/>
      <c r="AGT2510" s="121"/>
      <c r="AGU2510" s="121"/>
      <c r="AGV2510" s="121"/>
      <c r="AGW2510" s="121"/>
      <c r="AGX2510" s="121"/>
      <c r="AGY2510" s="121"/>
      <c r="AGZ2510" s="121"/>
      <c r="AHA2510" s="121"/>
      <c r="AHB2510" s="121"/>
      <c r="AHC2510" s="121"/>
      <c r="AHD2510" s="121"/>
      <c r="AHE2510" s="121"/>
      <c r="AHF2510" s="121"/>
      <c r="AHG2510" s="121"/>
      <c r="AHH2510" s="121"/>
      <c r="AHI2510" s="121"/>
      <c r="AHJ2510" s="121"/>
      <c r="AHK2510" s="121"/>
      <c r="AHL2510" s="121"/>
      <c r="AHM2510" s="121"/>
      <c r="AHN2510" s="121"/>
      <c r="AHO2510" s="121"/>
      <c r="AHP2510" s="121"/>
      <c r="AHQ2510" s="121"/>
      <c r="AHR2510" s="121"/>
      <c r="AHS2510" s="121"/>
      <c r="AHT2510" s="121"/>
      <c r="AHU2510" s="121"/>
      <c r="AHV2510" s="121"/>
      <c r="AHW2510" s="121"/>
      <c r="AHX2510" s="121"/>
      <c r="AHY2510" s="121"/>
      <c r="AHZ2510" s="121"/>
      <c r="AIA2510" s="121"/>
      <c r="AIB2510" s="121"/>
      <c r="AIC2510" s="121"/>
      <c r="AID2510" s="121"/>
      <c r="AIE2510" s="121"/>
      <c r="AIF2510" s="121"/>
      <c r="AIG2510" s="121"/>
      <c r="AIH2510" s="121"/>
      <c r="AII2510" s="121"/>
      <c r="AIJ2510" s="121"/>
      <c r="AIK2510" s="121"/>
      <c r="AIL2510" s="121"/>
      <c r="AIM2510" s="121"/>
      <c r="AIN2510" s="121"/>
      <c r="AIO2510" s="121"/>
      <c r="AIP2510" s="121"/>
      <c r="AIQ2510" s="121"/>
      <c r="AIR2510" s="121"/>
      <c r="AIS2510" s="121"/>
      <c r="AIT2510" s="121"/>
      <c r="AIU2510" s="121"/>
      <c r="AIV2510" s="121"/>
      <c r="AIW2510" s="121"/>
      <c r="AIX2510" s="121"/>
      <c r="AIY2510" s="121"/>
      <c r="AIZ2510" s="121"/>
      <c r="AJA2510" s="121"/>
      <c r="AJB2510" s="121"/>
      <c r="AJC2510" s="121"/>
      <c r="AJD2510" s="121"/>
      <c r="AJE2510" s="121"/>
      <c r="AJF2510" s="121"/>
      <c r="AJG2510" s="121"/>
      <c r="AJH2510" s="121"/>
      <c r="AJI2510" s="121"/>
      <c r="AJJ2510" s="121"/>
      <c r="AJK2510" s="121"/>
      <c r="AJL2510" s="121"/>
      <c r="AJM2510" s="121"/>
      <c r="AJN2510" s="121"/>
      <c r="AJO2510" s="121"/>
      <c r="AJP2510" s="121"/>
      <c r="AJQ2510" s="121"/>
      <c r="AJR2510" s="121"/>
      <c r="AJS2510" s="121"/>
      <c r="AJT2510" s="121"/>
      <c r="AJU2510" s="121"/>
      <c r="AJV2510" s="121"/>
      <c r="AJW2510" s="121"/>
      <c r="AJX2510" s="121"/>
      <c r="AJY2510" s="121"/>
      <c r="AJZ2510" s="121"/>
      <c r="AKA2510" s="121"/>
      <c r="AKB2510" s="121"/>
      <c r="AKC2510" s="121"/>
      <c r="AKD2510" s="121"/>
      <c r="AKE2510" s="121"/>
      <c r="AKF2510" s="121"/>
      <c r="AKG2510" s="121"/>
      <c r="AKH2510" s="121"/>
      <c r="AKI2510" s="121"/>
      <c r="AKJ2510" s="121"/>
      <c r="AKK2510" s="121"/>
      <c r="AKL2510" s="121"/>
      <c r="AKM2510" s="121"/>
      <c r="AKN2510" s="121"/>
      <c r="AKO2510" s="121"/>
      <c r="AKP2510" s="121"/>
      <c r="AKQ2510" s="121"/>
      <c r="AKR2510" s="121"/>
      <c r="AKS2510" s="121"/>
      <c r="AKT2510" s="121"/>
      <c r="AKU2510" s="121"/>
      <c r="AKV2510" s="121"/>
      <c r="AKW2510" s="121"/>
      <c r="AKX2510" s="121"/>
      <c r="AKY2510" s="121"/>
      <c r="AKZ2510" s="121"/>
      <c r="ALA2510" s="121"/>
      <c r="ALB2510" s="121"/>
      <c r="ALC2510" s="121"/>
      <c r="ALD2510" s="121"/>
      <c r="ALE2510" s="121"/>
      <c r="ALF2510" s="121"/>
      <c r="ALG2510" s="121"/>
      <c r="ALH2510" s="121"/>
      <c r="ALI2510" s="121"/>
      <c r="ALJ2510" s="121"/>
      <c r="ALK2510" s="121"/>
      <c r="ALL2510" s="121"/>
      <c r="ALM2510" s="121"/>
      <c r="ALN2510" s="121"/>
      <c r="ALO2510" s="121"/>
      <c r="ALP2510" s="121"/>
      <c r="ALQ2510" s="121"/>
      <c r="ALR2510" s="121"/>
      <c r="ALS2510" s="121"/>
      <c r="ALT2510" s="121"/>
      <c r="ALU2510" s="121"/>
      <c r="ALV2510" s="121"/>
      <c r="ALW2510" s="121"/>
      <c r="ALX2510" s="121"/>
      <c r="ALY2510" s="121"/>
      <c r="ALZ2510" s="121"/>
      <c r="AMA2510" s="121"/>
      <c r="AMB2510" s="121"/>
      <c r="AMC2510" s="121"/>
      <c r="AMD2510" s="121"/>
      <c r="AME2510" s="121"/>
      <c r="AMF2510" s="121"/>
      <c r="AMG2510" s="121"/>
      <c r="AMH2510" s="121"/>
      <c r="AMI2510" s="121"/>
      <c r="AMJ2510" s="121"/>
      <c r="AMK2510" s="121"/>
    </row>
    <row r="2511" spans="1:1025" s="108" customFormat="1" ht="43.2">
      <c r="A2511" s="15">
        <v>2508</v>
      </c>
      <c r="B2511" s="274" t="s">
        <v>18</v>
      </c>
      <c r="C2511" s="274" t="s">
        <v>6089</v>
      </c>
      <c r="D2511" s="16" t="s">
        <v>6261</v>
      </c>
      <c r="E2511" s="16" t="s">
        <v>5447</v>
      </c>
      <c r="F2511" s="16" t="s">
        <v>938</v>
      </c>
      <c r="G2511" s="16" t="s">
        <v>1045</v>
      </c>
      <c r="H2511" s="45">
        <v>42960</v>
      </c>
      <c r="I2511" s="16" t="s">
        <v>6301</v>
      </c>
      <c r="J2511" s="16" t="s">
        <v>6302</v>
      </c>
      <c r="K2511" s="16" t="s">
        <v>6303</v>
      </c>
      <c r="L2511" s="16" t="s">
        <v>6304</v>
      </c>
      <c r="M2511" s="63" t="s">
        <v>6305</v>
      </c>
      <c r="N2511" s="121"/>
      <c r="O2511" s="121"/>
      <c r="P2511" s="121"/>
      <c r="Q2511" s="121"/>
      <c r="R2511" s="121"/>
      <c r="S2511" s="121"/>
      <c r="T2511" s="121"/>
      <c r="U2511" s="121"/>
      <c r="V2511" s="121"/>
      <c r="W2511" s="121"/>
      <c r="X2511" s="121"/>
      <c r="Y2511" s="121"/>
      <c r="Z2511" s="121"/>
      <c r="AA2511" s="121"/>
      <c r="AB2511" s="121"/>
      <c r="AC2511" s="121"/>
      <c r="AD2511" s="121"/>
      <c r="AE2511" s="121"/>
      <c r="AF2511" s="121"/>
      <c r="AG2511" s="121"/>
      <c r="AH2511" s="121"/>
      <c r="AI2511" s="121"/>
      <c r="AJ2511" s="121"/>
      <c r="AK2511" s="121"/>
      <c r="AL2511" s="121"/>
      <c r="AM2511" s="121"/>
      <c r="AN2511" s="121"/>
      <c r="AO2511" s="121"/>
      <c r="AP2511" s="121"/>
      <c r="AQ2511" s="121"/>
      <c r="AR2511" s="121"/>
      <c r="AS2511" s="121"/>
      <c r="AT2511" s="121"/>
      <c r="AU2511" s="121"/>
      <c r="AV2511" s="121"/>
      <c r="AW2511" s="121"/>
      <c r="AX2511" s="121"/>
      <c r="AY2511" s="121"/>
      <c r="AZ2511" s="121"/>
      <c r="BA2511" s="121"/>
      <c r="BB2511" s="121"/>
      <c r="BC2511" s="121"/>
      <c r="BD2511" s="121"/>
      <c r="BE2511" s="121"/>
      <c r="BF2511" s="121"/>
      <c r="BG2511" s="121"/>
      <c r="BH2511" s="121"/>
      <c r="BI2511" s="121"/>
      <c r="BJ2511" s="121"/>
      <c r="BK2511" s="121"/>
      <c r="BL2511" s="121"/>
      <c r="BM2511" s="121"/>
      <c r="BN2511" s="121"/>
      <c r="BO2511" s="121"/>
      <c r="BP2511" s="121"/>
      <c r="BQ2511" s="121"/>
      <c r="BR2511" s="121"/>
      <c r="BS2511" s="121"/>
      <c r="BT2511" s="121"/>
      <c r="BU2511" s="121"/>
      <c r="BV2511" s="121"/>
      <c r="BW2511" s="121"/>
      <c r="BX2511" s="121"/>
      <c r="BY2511" s="121"/>
      <c r="BZ2511" s="121"/>
      <c r="CA2511" s="121"/>
      <c r="CB2511" s="121"/>
      <c r="CC2511" s="121"/>
      <c r="CD2511" s="121"/>
      <c r="CE2511" s="121"/>
      <c r="CF2511" s="121"/>
      <c r="CG2511" s="121"/>
      <c r="CH2511" s="121"/>
      <c r="CI2511" s="121"/>
      <c r="CJ2511" s="121"/>
      <c r="CK2511" s="121"/>
      <c r="CL2511" s="121"/>
      <c r="CM2511" s="121"/>
      <c r="CN2511" s="121"/>
      <c r="CO2511" s="121"/>
      <c r="CP2511" s="121"/>
      <c r="CQ2511" s="121"/>
      <c r="CR2511" s="121"/>
      <c r="CS2511" s="121"/>
      <c r="CT2511" s="121"/>
      <c r="CU2511" s="121"/>
      <c r="CV2511" s="121"/>
      <c r="CW2511" s="121"/>
      <c r="CX2511" s="121"/>
      <c r="CY2511" s="121"/>
      <c r="CZ2511" s="121"/>
      <c r="DA2511" s="121"/>
      <c r="DB2511" s="121"/>
      <c r="DC2511" s="121"/>
      <c r="DD2511" s="121"/>
      <c r="DE2511" s="121"/>
      <c r="DF2511" s="121"/>
      <c r="DG2511" s="121"/>
      <c r="DH2511" s="121"/>
      <c r="DI2511" s="121"/>
      <c r="DJ2511" s="121"/>
      <c r="DK2511" s="121"/>
      <c r="DL2511" s="121"/>
      <c r="DM2511" s="121"/>
      <c r="DN2511" s="121"/>
      <c r="DO2511" s="121"/>
      <c r="DP2511" s="121"/>
      <c r="DQ2511" s="121"/>
      <c r="DR2511" s="121"/>
      <c r="DS2511" s="121"/>
      <c r="DT2511" s="121"/>
      <c r="DU2511" s="121"/>
      <c r="DV2511" s="121"/>
      <c r="DW2511" s="121"/>
      <c r="DX2511" s="121"/>
      <c r="DY2511" s="121"/>
      <c r="DZ2511" s="121"/>
      <c r="EA2511" s="121"/>
      <c r="EB2511" s="121"/>
      <c r="EC2511" s="121"/>
      <c r="ED2511" s="121"/>
      <c r="EE2511" s="121"/>
      <c r="EF2511" s="121"/>
      <c r="EG2511" s="121"/>
      <c r="EH2511" s="121"/>
      <c r="EI2511" s="121"/>
      <c r="EJ2511" s="121"/>
      <c r="EK2511" s="121"/>
      <c r="EL2511" s="121"/>
      <c r="EM2511" s="121"/>
      <c r="EN2511" s="121"/>
      <c r="EO2511" s="121"/>
      <c r="EP2511" s="121"/>
      <c r="EQ2511" s="121"/>
      <c r="ER2511" s="121"/>
      <c r="ES2511" s="121"/>
      <c r="ET2511" s="121"/>
      <c r="EU2511" s="121"/>
      <c r="EV2511" s="121"/>
      <c r="EW2511" s="121"/>
      <c r="EX2511" s="121"/>
      <c r="EY2511" s="121"/>
      <c r="EZ2511" s="121"/>
      <c r="FA2511" s="121"/>
      <c r="FB2511" s="121"/>
      <c r="FC2511" s="121"/>
      <c r="FD2511" s="121"/>
      <c r="FE2511" s="121"/>
      <c r="FF2511" s="121"/>
      <c r="FG2511" s="121"/>
      <c r="FH2511" s="121"/>
      <c r="FI2511" s="121"/>
      <c r="FJ2511" s="121"/>
      <c r="FK2511" s="121"/>
      <c r="FL2511" s="121"/>
      <c r="FM2511" s="121"/>
      <c r="FN2511" s="121"/>
      <c r="FO2511" s="121"/>
      <c r="FP2511" s="121"/>
      <c r="FQ2511" s="121"/>
      <c r="FR2511" s="121"/>
      <c r="FS2511" s="121"/>
      <c r="FT2511" s="121"/>
      <c r="FU2511" s="121"/>
      <c r="FV2511" s="121"/>
      <c r="FW2511" s="121"/>
      <c r="FX2511" s="121"/>
      <c r="FY2511" s="121"/>
      <c r="FZ2511" s="121"/>
      <c r="GA2511" s="121"/>
      <c r="GB2511" s="121"/>
      <c r="GC2511" s="121"/>
      <c r="GD2511" s="121"/>
      <c r="GE2511" s="121"/>
      <c r="GF2511" s="121"/>
      <c r="GG2511" s="121"/>
      <c r="GH2511" s="121"/>
      <c r="GI2511" s="121"/>
      <c r="GJ2511" s="121"/>
      <c r="GK2511" s="121"/>
      <c r="GL2511" s="121"/>
      <c r="GM2511" s="121"/>
      <c r="GN2511" s="121"/>
      <c r="GO2511" s="121"/>
      <c r="GP2511" s="121"/>
      <c r="GQ2511" s="121"/>
      <c r="GR2511" s="121"/>
      <c r="GS2511" s="121"/>
      <c r="GT2511" s="121"/>
      <c r="GU2511" s="121"/>
      <c r="GV2511" s="121"/>
      <c r="GW2511" s="121"/>
      <c r="GX2511" s="121"/>
      <c r="GY2511" s="121"/>
      <c r="GZ2511" s="121"/>
      <c r="HA2511" s="121"/>
      <c r="HB2511" s="121"/>
      <c r="HC2511" s="121"/>
      <c r="HD2511" s="121"/>
      <c r="HE2511" s="121"/>
      <c r="HF2511" s="121"/>
      <c r="HG2511" s="121"/>
      <c r="HH2511" s="121"/>
      <c r="HI2511" s="121"/>
      <c r="HJ2511" s="121"/>
      <c r="HK2511" s="121"/>
      <c r="HL2511" s="121"/>
      <c r="HM2511" s="121"/>
      <c r="HN2511" s="121"/>
      <c r="HO2511" s="121"/>
      <c r="HP2511" s="121"/>
      <c r="HQ2511" s="121"/>
      <c r="HR2511" s="121"/>
      <c r="HS2511" s="121"/>
      <c r="HT2511" s="121"/>
      <c r="HU2511" s="121"/>
      <c r="HV2511" s="121"/>
      <c r="HW2511" s="121"/>
      <c r="HX2511" s="121"/>
      <c r="HY2511" s="121"/>
      <c r="HZ2511" s="121"/>
      <c r="IA2511" s="121"/>
      <c r="IB2511" s="121"/>
      <c r="IC2511" s="121"/>
      <c r="ID2511" s="121"/>
      <c r="IE2511" s="121"/>
      <c r="IF2511" s="121"/>
      <c r="IG2511" s="121"/>
      <c r="IH2511" s="121"/>
      <c r="II2511" s="121"/>
      <c r="IJ2511" s="121"/>
      <c r="IK2511" s="121"/>
      <c r="IL2511" s="121"/>
      <c r="IM2511" s="121"/>
      <c r="IN2511" s="121"/>
      <c r="IO2511" s="121"/>
      <c r="IP2511" s="121"/>
      <c r="IQ2511" s="121"/>
      <c r="IR2511" s="121"/>
      <c r="IS2511" s="121"/>
      <c r="IT2511" s="121"/>
      <c r="IU2511" s="121"/>
      <c r="IV2511" s="121"/>
      <c r="IW2511" s="121"/>
      <c r="IX2511" s="121"/>
      <c r="IY2511" s="121"/>
      <c r="IZ2511" s="121"/>
      <c r="JA2511" s="121"/>
      <c r="JB2511" s="121"/>
      <c r="JC2511" s="121"/>
      <c r="JD2511" s="121"/>
      <c r="JE2511" s="121"/>
      <c r="JF2511" s="121"/>
      <c r="JG2511" s="121"/>
      <c r="JH2511" s="121"/>
      <c r="JI2511" s="121"/>
      <c r="JJ2511" s="121"/>
      <c r="JK2511" s="121"/>
      <c r="JL2511" s="121"/>
      <c r="JM2511" s="121"/>
      <c r="JN2511" s="121"/>
      <c r="JO2511" s="121"/>
      <c r="JP2511" s="121"/>
      <c r="JQ2511" s="121"/>
      <c r="JR2511" s="121"/>
      <c r="JS2511" s="121"/>
      <c r="JT2511" s="121"/>
      <c r="JU2511" s="121"/>
      <c r="JV2511" s="121"/>
      <c r="JW2511" s="121"/>
      <c r="JX2511" s="121"/>
      <c r="JY2511" s="121"/>
      <c r="JZ2511" s="121"/>
      <c r="KA2511" s="121"/>
      <c r="KB2511" s="121"/>
      <c r="KC2511" s="121"/>
      <c r="KD2511" s="121"/>
      <c r="KE2511" s="121"/>
      <c r="KF2511" s="121"/>
      <c r="KG2511" s="121"/>
      <c r="KH2511" s="121"/>
      <c r="KI2511" s="121"/>
      <c r="KJ2511" s="121"/>
      <c r="KK2511" s="121"/>
      <c r="KL2511" s="121"/>
      <c r="KM2511" s="121"/>
      <c r="KN2511" s="121"/>
      <c r="KO2511" s="121"/>
      <c r="KP2511" s="121"/>
      <c r="KQ2511" s="121"/>
      <c r="KR2511" s="121"/>
      <c r="KS2511" s="121"/>
      <c r="KT2511" s="121"/>
      <c r="KU2511" s="121"/>
      <c r="KV2511" s="121"/>
      <c r="KW2511" s="121"/>
      <c r="KX2511" s="121"/>
      <c r="KY2511" s="121"/>
      <c r="KZ2511" s="121"/>
      <c r="LA2511" s="121"/>
      <c r="LB2511" s="121"/>
      <c r="LC2511" s="121"/>
      <c r="LD2511" s="121"/>
      <c r="LE2511" s="121"/>
      <c r="LF2511" s="121"/>
      <c r="LG2511" s="121"/>
      <c r="LH2511" s="121"/>
      <c r="LI2511" s="121"/>
      <c r="LJ2511" s="121"/>
      <c r="LK2511" s="121"/>
      <c r="LL2511" s="121"/>
      <c r="LM2511" s="121"/>
      <c r="LN2511" s="121"/>
      <c r="LO2511" s="121"/>
      <c r="LP2511" s="121"/>
      <c r="LQ2511" s="121"/>
      <c r="LR2511" s="121"/>
      <c r="LS2511" s="121"/>
      <c r="LT2511" s="121"/>
      <c r="LU2511" s="121"/>
      <c r="LV2511" s="121"/>
      <c r="LW2511" s="121"/>
      <c r="LX2511" s="121"/>
      <c r="LY2511" s="121"/>
      <c r="LZ2511" s="121"/>
      <c r="MA2511" s="121"/>
      <c r="MB2511" s="121"/>
      <c r="MC2511" s="121"/>
      <c r="MD2511" s="121"/>
      <c r="ME2511" s="121"/>
      <c r="MF2511" s="121"/>
      <c r="MG2511" s="121"/>
      <c r="MH2511" s="121"/>
      <c r="MI2511" s="121"/>
      <c r="MJ2511" s="121"/>
      <c r="MK2511" s="121"/>
      <c r="ML2511" s="121"/>
      <c r="MM2511" s="121"/>
      <c r="MN2511" s="121"/>
      <c r="MO2511" s="121"/>
      <c r="MP2511" s="121"/>
      <c r="MQ2511" s="121"/>
      <c r="MR2511" s="121"/>
      <c r="MS2511" s="121"/>
      <c r="MT2511" s="121"/>
      <c r="MU2511" s="121"/>
      <c r="MV2511" s="121"/>
      <c r="MW2511" s="121"/>
      <c r="MX2511" s="121"/>
      <c r="MY2511" s="121"/>
      <c r="MZ2511" s="121"/>
      <c r="NA2511" s="121"/>
      <c r="NB2511" s="121"/>
      <c r="NC2511" s="121"/>
      <c r="ND2511" s="121"/>
      <c r="NE2511" s="121"/>
      <c r="NF2511" s="121"/>
      <c r="NG2511" s="121"/>
      <c r="NH2511" s="121"/>
      <c r="NI2511" s="121"/>
      <c r="NJ2511" s="121"/>
      <c r="NK2511" s="121"/>
      <c r="NL2511" s="121"/>
      <c r="NM2511" s="121"/>
      <c r="NN2511" s="121"/>
      <c r="NO2511" s="121"/>
      <c r="NP2511" s="121"/>
      <c r="NQ2511" s="121"/>
      <c r="NR2511" s="121"/>
      <c r="NS2511" s="121"/>
      <c r="NT2511" s="121"/>
      <c r="NU2511" s="121"/>
      <c r="NV2511" s="121"/>
      <c r="NW2511" s="121"/>
      <c r="NX2511" s="121"/>
      <c r="NY2511" s="121"/>
      <c r="NZ2511" s="121"/>
      <c r="OA2511" s="121"/>
      <c r="OB2511" s="121"/>
      <c r="OC2511" s="121"/>
      <c r="OD2511" s="121"/>
      <c r="OE2511" s="121"/>
      <c r="OF2511" s="121"/>
      <c r="OG2511" s="121"/>
      <c r="OH2511" s="121"/>
      <c r="OI2511" s="121"/>
      <c r="OJ2511" s="121"/>
      <c r="OK2511" s="121"/>
      <c r="OL2511" s="121"/>
      <c r="OM2511" s="121"/>
      <c r="ON2511" s="121"/>
      <c r="OO2511" s="121"/>
      <c r="OP2511" s="121"/>
      <c r="OQ2511" s="121"/>
      <c r="OR2511" s="121"/>
      <c r="OS2511" s="121"/>
      <c r="OT2511" s="121"/>
      <c r="OU2511" s="121"/>
      <c r="OV2511" s="121"/>
      <c r="OW2511" s="121"/>
      <c r="OX2511" s="121"/>
      <c r="OY2511" s="121"/>
      <c r="OZ2511" s="121"/>
      <c r="PA2511" s="121"/>
      <c r="PB2511" s="121"/>
      <c r="PC2511" s="121"/>
      <c r="PD2511" s="121"/>
      <c r="PE2511" s="121"/>
      <c r="PF2511" s="121"/>
      <c r="PG2511" s="121"/>
      <c r="PH2511" s="121"/>
      <c r="PI2511" s="121"/>
      <c r="PJ2511" s="121"/>
      <c r="PK2511" s="121"/>
      <c r="PL2511" s="121"/>
      <c r="PM2511" s="121"/>
      <c r="PN2511" s="121"/>
      <c r="PO2511" s="121"/>
      <c r="PP2511" s="121"/>
      <c r="PQ2511" s="121"/>
      <c r="PR2511" s="121"/>
      <c r="PS2511" s="121"/>
      <c r="PT2511" s="121"/>
      <c r="PU2511" s="121"/>
      <c r="PV2511" s="121"/>
      <c r="PW2511" s="121"/>
      <c r="PX2511" s="121"/>
      <c r="PY2511" s="121"/>
      <c r="PZ2511" s="121"/>
      <c r="QA2511" s="121"/>
      <c r="QB2511" s="121"/>
      <c r="QC2511" s="121"/>
      <c r="QD2511" s="121"/>
      <c r="QE2511" s="121"/>
      <c r="QF2511" s="121"/>
      <c r="QG2511" s="121"/>
      <c r="QH2511" s="121"/>
      <c r="QI2511" s="121"/>
      <c r="QJ2511" s="121"/>
      <c r="QK2511" s="121"/>
      <c r="QL2511" s="121"/>
      <c r="QM2511" s="121"/>
      <c r="QN2511" s="121"/>
      <c r="QO2511" s="121"/>
      <c r="QP2511" s="121"/>
      <c r="QQ2511" s="121"/>
      <c r="QR2511" s="121"/>
      <c r="QS2511" s="121"/>
      <c r="QT2511" s="121"/>
      <c r="QU2511" s="121"/>
      <c r="QV2511" s="121"/>
      <c r="QW2511" s="121"/>
      <c r="QX2511" s="121"/>
      <c r="QY2511" s="121"/>
      <c r="QZ2511" s="121"/>
      <c r="RA2511" s="121"/>
      <c r="RB2511" s="121"/>
      <c r="RC2511" s="121"/>
      <c r="RD2511" s="121"/>
      <c r="RE2511" s="121"/>
      <c r="RF2511" s="121"/>
      <c r="RG2511" s="121"/>
      <c r="RH2511" s="121"/>
      <c r="RI2511" s="121"/>
      <c r="RJ2511" s="121"/>
      <c r="RK2511" s="121"/>
      <c r="RL2511" s="121"/>
      <c r="RM2511" s="121"/>
      <c r="RN2511" s="121"/>
      <c r="RO2511" s="121"/>
      <c r="RP2511" s="121"/>
      <c r="RQ2511" s="121"/>
      <c r="RR2511" s="121"/>
      <c r="RS2511" s="121"/>
      <c r="RT2511" s="121"/>
      <c r="RU2511" s="121"/>
      <c r="RV2511" s="121"/>
      <c r="RW2511" s="121"/>
      <c r="RX2511" s="121"/>
      <c r="RY2511" s="121"/>
      <c r="RZ2511" s="121"/>
      <c r="SA2511" s="121"/>
      <c r="SB2511" s="121"/>
      <c r="SC2511" s="121"/>
      <c r="SD2511" s="121"/>
      <c r="SE2511" s="121"/>
      <c r="SF2511" s="121"/>
      <c r="SG2511" s="121"/>
      <c r="SH2511" s="121"/>
      <c r="SI2511" s="121"/>
      <c r="SJ2511" s="121"/>
      <c r="SK2511" s="121"/>
      <c r="SL2511" s="121"/>
      <c r="SM2511" s="121"/>
      <c r="SN2511" s="121"/>
      <c r="SO2511" s="121"/>
      <c r="SP2511" s="121"/>
      <c r="SQ2511" s="121"/>
      <c r="SR2511" s="121"/>
      <c r="SS2511" s="121"/>
      <c r="ST2511" s="121"/>
      <c r="SU2511" s="121"/>
      <c r="SV2511" s="121"/>
      <c r="SW2511" s="121"/>
      <c r="SX2511" s="121"/>
      <c r="SY2511" s="121"/>
      <c r="SZ2511" s="121"/>
      <c r="TA2511" s="121"/>
      <c r="TB2511" s="121"/>
      <c r="TC2511" s="121"/>
      <c r="TD2511" s="121"/>
      <c r="TE2511" s="121"/>
      <c r="TF2511" s="121"/>
      <c r="TG2511" s="121"/>
      <c r="TH2511" s="121"/>
      <c r="TI2511" s="121"/>
      <c r="TJ2511" s="121"/>
      <c r="TK2511" s="121"/>
      <c r="TL2511" s="121"/>
      <c r="TM2511" s="121"/>
      <c r="TN2511" s="121"/>
      <c r="TO2511" s="121"/>
      <c r="TP2511" s="121"/>
      <c r="TQ2511" s="121"/>
      <c r="TR2511" s="121"/>
      <c r="TS2511" s="121"/>
      <c r="TT2511" s="121"/>
      <c r="TU2511" s="121"/>
      <c r="TV2511" s="121"/>
      <c r="TW2511" s="121"/>
      <c r="TX2511" s="121"/>
      <c r="TY2511" s="121"/>
      <c r="TZ2511" s="121"/>
      <c r="UA2511" s="121"/>
      <c r="UB2511" s="121"/>
      <c r="UC2511" s="121"/>
      <c r="UD2511" s="121"/>
      <c r="UE2511" s="121"/>
      <c r="UF2511" s="121"/>
      <c r="UG2511" s="121"/>
      <c r="UH2511" s="121"/>
      <c r="UI2511" s="121"/>
      <c r="UJ2511" s="121"/>
      <c r="UK2511" s="121"/>
      <c r="UL2511" s="121"/>
      <c r="UM2511" s="121"/>
      <c r="UN2511" s="121"/>
      <c r="UO2511" s="121"/>
      <c r="UP2511" s="121"/>
      <c r="UQ2511" s="121"/>
      <c r="UR2511" s="121"/>
      <c r="US2511" s="121"/>
      <c r="UT2511" s="121"/>
      <c r="UU2511" s="121"/>
      <c r="UV2511" s="121"/>
      <c r="UW2511" s="121"/>
      <c r="UX2511" s="121"/>
      <c r="UY2511" s="121"/>
      <c r="UZ2511" s="121"/>
      <c r="VA2511" s="121"/>
      <c r="VB2511" s="121"/>
      <c r="VC2511" s="121"/>
      <c r="VD2511" s="121"/>
      <c r="VE2511" s="121"/>
      <c r="VF2511" s="121"/>
      <c r="VG2511" s="121"/>
      <c r="VH2511" s="121"/>
      <c r="VI2511" s="121"/>
      <c r="VJ2511" s="121"/>
      <c r="VK2511" s="121"/>
      <c r="VL2511" s="121"/>
      <c r="VM2511" s="121"/>
      <c r="VN2511" s="121"/>
      <c r="VO2511" s="121"/>
      <c r="VP2511" s="121"/>
      <c r="VQ2511" s="121"/>
      <c r="VR2511" s="121"/>
      <c r="VS2511" s="121"/>
      <c r="VT2511" s="121"/>
      <c r="VU2511" s="121"/>
      <c r="VV2511" s="121"/>
      <c r="VW2511" s="121"/>
      <c r="VX2511" s="121"/>
      <c r="VY2511" s="121"/>
      <c r="VZ2511" s="121"/>
      <c r="WA2511" s="121"/>
      <c r="WB2511" s="121"/>
      <c r="WC2511" s="121"/>
      <c r="WD2511" s="121"/>
      <c r="WE2511" s="121"/>
      <c r="WF2511" s="121"/>
      <c r="WG2511" s="121"/>
      <c r="WH2511" s="121"/>
      <c r="WI2511" s="121"/>
      <c r="WJ2511" s="121"/>
      <c r="WK2511" s="121"/>
      <c r="WL2511" s="121"/>
      <c r="WM2511" s="121"/>
      <c r="WN2511" s="121"/>
      <c r="WO2511" s="121"/>
      <c r="WP2511" s="121"/>
      <c r="WQ2511" s="121"/>
      <c r="WR2511" s="121"/>
      <c r="WS2511" s="121"/>
      <c r="WT2511" s="121"/>
      <c r="WU2511" s="121"/>
      <c r="WV2511" s="121"/>
      <c r="WW2511" s="121"/>
      <c r="WX2511" s="121"/>
      <c r="WY2511" s="121"/>
      <c r="WZ2511" s="121"/>
      <c r="XA2511" s="121"/>
      <c r="XB2511" s="121"/>
      <c r="XC2511" s="121"/>
      <c r="XD2511" s="121"/>
      <c r="XE2511" s="121"/>
      <c r="XF2511" s="121"/>
      <c r="XG2511" s="121"/>
      <c r="XH2511" s="121"/>
      <c r="XI2511" s="121"/>
      <c r="XJ2511" s="121"/>
      <c r="XK2511" s="121"/>
      <c r="XL2511" s="121"/>
      <c r="XM2511" s="121"/>
      <c r="XN2511" s="121"/>
      <c r="XO2511" s="121"/>
      <c r="XP2511" s="121"/>
      <c r="XQ2511" s="121"/>
      <c r="XR2511" s="121"/>
      <c r="XS2511" s="121"/>
      <c r="XT2511" s="121"/>
      <c r="XU2511" s="121"/>
      <c r="XV2511" s="121"/>
      <c r="XW2511" s="121"/>
      <c r="XX2511" s="121"/>
      <c r="XY2511" s="121"/>
      <c r="XZ2511" s="121"/>
      <c r="YA2511" s="121"/>
      <c r="YB2511" s="121"/>
      <c r="YC2511" s="121"/>
      <c r="YD2511" s="121"/>
      <c r="YE2511" s="121"/>
      <c r="YF2511" s="121"/>
      <c r="YG2511" s="121"/>
      <c r="YH2511" s="121"/>
      <c r="YI2511" s="121"/>
      <c r="YJ2511" s="121"/>
      <c r="YK2511" s="121"/>
      <c r="YL2511" s="121"/>
      <c r="YM2511" s="121"/>
      <c r="YN2511" s="121"/>
      <c r="YO2511" s="121"/>
      <c r="YP2511" s="121"/>
      <c r="YQ2511" s="121"/>
      <c r="YR2511" s="121"/>
      <c r="YS2511" s="121"/>
      <c r="YT2511" s="121"/>
      <c r="YU2511" s="121"/>
      <c r="YV2511" s="121"/>
      <c r="YW2511" s="121"/>
      <c r="YX2511" s="121"/>
      <c r="YY2511" s="121"/>
      <c r="YZ2511" s="121"/>
      <c r="ZA2511" s="121"/>
      <c r="ZB2511" s="121"/>
      <c r="ZC2511" s="121"/>
      <c r="ZD2511" s="121"/>
      <c r="ZE2511" s="121"/>
      <c r="ZF2511" s="121"/>
      <c r="ZG2511" s="121"/>
      <c r="ZH2511" s="121"/>
      <c r="ZI2511" s="121"/>
      <c r="ZJ2511" s="121"/>
      <c r="ZK2511" s="121"/>
      <c r="ZL2511" s="121"/>
      <c r="ZM2511" s="121"/>
      <c r="ZN2511" s="121"/>
      <c r="ZO2511" s="121"/>
      <c r="ZP2511" s="121"/>
      <c r="ZQ2511" s="121"/>
      <c r="ZR2511" s="121"/>
      <c r="ZS2511" s="121"/>
      <c r="ZT2511" s="121"/>
      <c r="ZU2511" s="121"/>
      <c r="ZV2511" s="121"/>
      <c r="ZW2511" s="121"/>
      <c r="ZX2511" s="121"/>
      <c r="ZY2511" s="121"/>
      <c r="ZZ2511" s="121"/>
      <c r="AAA2511" s="121"/>
      <c r="AAB2511" s="121"/>
      <c r="AAC2511" s="121"/>
      <c r="AAD2511" s="121"/>
      <c r="AAE2511" s="121"/>
      <c r="AAF2511" s="121"/>
      <c r="AAG2511" s="121"/>
      <c r="AAH2511" s="121"/>
      <c r="AAI2511" s="121"/>
      <c r="AAJ2511" s="121"/>
      <c r="AAK2511" s="121"/>
      <c r="AAL2511" s="121"/>
      <c r="AAM2511" s="121"/>
      <c r="AAN2511" s="121"/>
      <c r="AAO2511" s="121"/>
      <c r="AAP2511" s="121"/>
      <c r="AAQ2511" s="121"/>
      <c r="AAR2511" s="121"/>
      <c r="AAS2511" s="121"/>
      <c r="AAT2511" s="121"/>
      <c r="AAU2511" s="121"/>
      <c r="AAV2511" s="121"/>
      <c r="AAW2511" s="121"/>
      <c r="AAX2511" s="121"/>
      <c r="AAY2511" s="121"/>
      <c r="AAZ2511" s="121"/>
      <c r="ABA2511" s="121"/>
      <c r="ABB2511" s="121"/>
      <c r="ABC2511" s="121"/>
      <c r="ABD2511" s="121"/>
      <c r="ABE2511" s="121"/>
      <c r="ABF2511" s="121"/>
      <c r="ABG2511" s="121"/>
      <c r="ABH2511" s="121"/>
      <c r="ABI2511" s="121"/>
      <c r="ABJ2511" s="121"/>
      <c r="ABK2511" s="121"/>
      <c r="ABL2511" s="121"/>
      <c r="ABM2511" s="121"/>
      <c r="ABN2511" s="121"/>
      <c r="ABO2511" s="121"/>
      <c r="ABP2511" s="121"/>
      <c r="ABQ2511" s="121"/>
      <c r="ABR2511" s="121"/>
      <c r="ABS2511" s="121"/>
      <c r="ABT2511" s="121"/>
      <c r="ABU2511" s="121"/>
      <c r="ABV2511" s="121"/>
      <c r="ABW2511" s="121"/>
      <c r="ABX2511" s="121"/>
      <c r="ABY2511" s="121"/>
      <c r="ABZ2511" s="121"/>
      <c r="ACA2511" s="121"/>
      <c r="ACB2511" s="121"/>
      <c r="ACC2511" s="121"/>
      <c r="ACD2511" s="121"/>
      <c r="ACE2511" s="121"/>
      <c r="ACF2511" s="121"/>
      <c r="ACG2511" s="121"/>
      <c r="ACH2511" s="121"/>
      <c r="ACI2511" s="121"/>
      <c r="ACJ2511" s="121"/>
      <c r="ACK2511" s="121"/>
      <c r="ACL2511" s="121"/>
      <c r="ACM2511" s="121"/>
      <c r="ACN2511" s="121"/>
      <c r="ACO2511" s="121"/>
      <c r="ACP2511" s="121"/>
      <c r="ACQ2511" s="121"/>
      <c r="ACR2511" s="121"/>
      <c r="ACS2511" s="121"/>
      <c r="ACT2511" s="121"/>
      <c r="ACU2511" s="121"/>
      <c r="ACV2511" s="121"/>
      <c r="ACW2511" s="121"/>
      <c r="ACX2511" s="121"/>
      <c r="ACY2511" s="121"/>
      <c r="ACZ2511" s="121"/>
      <c r="ADA2511" s="121"/>
      <c r="ADB2511" s="121"/>
      <c r="ADC2511" s="121"/>
      <c r="ADD2511" s="121"/>
      <c r="ADE2511" s="121"/>
      <c r="ADF2511" s="121"/>
      <c r="ADG2511" s="121"/>
      <c r="ADH2511" s="121"/>
      <c r="ADI2511" s="121"/>
      <c r="ADJ2511" s="121"/>
      <c r="ADK2511" s="121"/>
      <c r="ADL2511" s="121"/>
      <c r="ADM2511" s="121"/>
      <c r="ADN2511" s="121"/>
      <c r="ADO2511" s="121"/>
      <c r="ADP2511" s="121"/>
      <c r="ADQ2511" s="121"/>
      <c r="ADR2511" s="121"/>
      <c r="ADS2511" s="121"/>
      <c r="ADT2511" s="121"/>
      <c r="ADU2511" s="121"/>
      <c r="ADV2511" s="121"/>
      <c r="ADW2511" s="121"/>
      <c r="ADX2511" s="121"/>
      <c r="ADY2511" s="121"/>
      <c r="ADZ2511" s="121"/>
      <c r="AEA2511" s="121"/>
      <c r="AEB2511" s="121"/>
      <c r="AEC2511" s="121"/>
      <c r="AED2511" s="121"/>
      <c r="AEE2511" s="121"/>
      <c r="AEF2511" s="121"/>
      <c r="AEG2511" s="121"/>
      <c r="AEH2511" s="121"/>
      <c r="AEI2511" s="121"/>
      <c r="AEJ2511" s="121"/>
      <c r="AEK2511" s="121"/>
      <c r="AEL2511" s="121"/>
      <c r="AEM2511" s="121"/>
      <c r="AEN2511" s="121"/>
      <c r="AEO2511" s="121"/>
      <c r="AEP2511" s="121"/>
      <c r="AEQ2511" s="121"/>
      <c r="AER2511" s="121"/>
      <c r="AES2511" s="121"/>
      <c r="AET2511" s="121"/>
      <c r="AEU2511" s="121"/>
      <c r="AEV2511" s="121"/>
      <c r="AEW2511" s="121"/>
      <c r="AEX2511" s="121"/>
      <c r="AEY2511" s="121"/>
      <c r="AEZ2511" s="121"/>
      <c r="AFA2511" s="121"/>
      <c r="AFB2511" s="121"/>
      <c r="AFC2511" s="121"/>
      <c r="AFD2511" s="121"/>
      <c r="AFE2511" s="121"/>
      <c r="AFF2511" s="121"/>
      <c r="AFG2511" s="121"/>
      <c r="AFH2511" s="121"/>
      <c r="AFI2511" s="121"/>
      <c r="AFJ2511" s="121"/>
      <c r="AFK2511" s="121"/>
      <c r="AFL2511" s="121"/>
      <c r="AFM2511" s="121"/>
      <c r="AFN2511" s="121"/>
      <c r="AFO2511" s="121"/>
      <c r="AFP2511" s="121"/>
      <c r="AFQ2511" s="121"/>
      <c r="AFR2511" s="121"/>
      <c r="AFS2511" s="121"/>
      <c r="AFT2511" s="121"/>
      <c r="AFU2511" s="121"/>
      <c r="AFV2511" s="121"/>
      <c r="AFW2511" s="121"/>
      <c r="AFX2511" s="121"/>
      <c r="AFY2511" s="121"/>
      <c r="AFZ2511" s="121"/>
      <c r="AGA2511" s="121"/>
      <c r="AGB2511" s="121"/>
      <c r="AGC2511" s="121"/>
      <c r="AGD2511" s="121"/>
      <c r="AGE2511" s="121"/>
      <c r="AGF2511" s="121"/>
      <c r="AGG2511" s="121"/>
      <c r="AGH2511" s="121"/>
      <c r="AGI2511" s="121"/>
      <c r="AGJ2511" s="121"/>
      <c r="AGK2511" s="121"/>
      <c r="AGL2511" s="121"/>
      <c r="AGM2511" s="121"/>
      <c r="AGN2511" s="121"/>
      <c r="AGO2511" s="121"/>
      <c r="AGP2511" s="121"/>
      <c r="AGQ2511" s="121"/>
      <c r="AGR2511" s="121"/>
      <c r="AGS2511" s="121"/>
      <c r="AGT2511" s="121"/>
      <c r="AGU2511" s="121"/>
      <c r="AGV2511" s="121"/>
      <c r="AGW2511" s="121"/>
      <c r="AGX2511" s="121"/>
      <c r="AGY2511" s="121"/>
      <c r="AGZ2511" s="121"/>
      <c r="AHA2511" s="121"/>
      <c r="AHB2511" s="121"/>
      <c r="AHC2511" s="121"/>
      <c r="AHD2511" s="121"/>
      <c r="AHE2511" s="121"/>
      <c r="AHF2511" s="121"/>
      <c r="AHG2511" s="121"/>
      <c r="AHH2511" s="121"/>
      <c r="AHI2511" s="121"/>
      <c r="AHJ2511" s="121"/>
      <c r="AHK2511" s="121"/>
      <c r="AHL2511" s="121"/>
      <c r="AHM2511" s="121"/>
      <c r="AHN2511" s="121"/>
      <c r="AHO2511" s="121"/>
      <c r="AHP2511" s="121"/>
      <c r="AHQ2511" s="121"/>
      <c r="AHR2511" s="121"/>
      <c r="AHS2511" s="121"/>
      <c r="AHT2511" s="121"/>
      <c r="AHU2511" s="121"/>
      <c r="AHV2511" s="121"/>
      <c r="AHW2511" s="121"/>
      <c r="AHX2511" s="121"/>
      <c r="AHY2511" s="121"/>
      <c r="AHZ2511" s="121"/>
      <c r="AIA2511" s="121"/>
      <c r="AIB2511" s="121"/>
      <c r="AIC2511" s="121"/>
      <c r="AID2511" s="121"/>
      <c r="AIE2511" s="121"/>
      <c r="AIF2511" s="121"/>
      <c r="AIG2511" s="121"/>
      <c r="AIH2511" s="121"/>
      <c r="AII2511" s="121"/>
      <c r="AIJ2511" s="121"/>
      <c r="AIK2511" s="121"/>
      <c r="AIL2511" s="121"/>
      <c r="AIM2511" s="121"/>
      <c r="AIN2511" s="121"/>
      <c r="AIO2511" s="121"/>
      <c r="AIP2511" s="121"/>
      <c r="AIQ2511" s="121"/>
      <c r="AIR2511" s="121"/>
      <c r="AIS2511" s="121"/>
      <c r="AIT2511" s="121"/>
      <c r="AIU2511" s="121"/>
      <c r="AIV2511" s="121"/>
      <c r="AIW2511" s="121"/>
      <c r="AIX2511" s="121"/>
      <c r="AIY2511" s="121"/>
      <c r="AIZ2511" s="121"/>
      <c r="AJA2511" s="121"/>
      <c r="AJB2511" s="121"/>
      <c r="AJC2511" s="121"/>
      <c r="AJD2511" s="121"/>
      <c r="AJE2511" s="121"/>
      <c r="AJF2511" s="121"/>
      <c r="AJG2511" s="121"/>
      <c r="AJH2511" s="121"/>
      <c r="AJI2511" s="121"/>
      <c r="AJJ2511" s="121"/>
      <c r="AJK2511" s="121"/>
      <c r="AJL2511" s="121"/>
      <c r="AJM2511" s="121"/>
      <c r="AJN2511" s="121"/>
      <c r="AJO2511" s="121"/>
      <c r="AJP2511" s="121"/>
      <c r="AJQ2511" s="121"/>
      <c r="AJR2511" s="121"/>
      <c r="AJS2511" s="121"/>
      <c r="AJT2511" s="121"/>
      <c r="AJU2511" s="121"/>
      <c r="AJV2511" s="121"/>
      <c r="AJW2511" s="121"/>
      <c r="AJX2511" s="121"/>
      <c r="AJY2511" s="121"/>
      <c r="AJZ2511" s="121"/>
      <c r="AKA2511" s="121"/>
      <c r="AKB2511" s="121"/>
      <c r="AKC2511" s="121"/>
      <c r="AKD2511" s="121"/>
      <c r="AKE2511" s="121"/>
      <c r="AKF2511" s="121"/>
      <c r="AKG2511" s="121"/>
      <c r="AKH2511" s="121"/>
      <c r="AKI2511" s="121"/>
      <c r="AKJ2511" s="121"/>
      <c r="AKK2511" s="121"/>
      <c r="AKL2511" s="121"/>
      <c r="AKM2511" s="121"/>
      <c r="AKN2511" s="121"/>
      <c r="AKO2511" s="121"/>
      <c r="AKP2511" s="121"/>
      <c r="AKQ2511" s="121"/>
      <c r="AKR2511" s="121"/>
      <c r="AKS2511" s="121"/>
      <c r="AKT2511" s="121"/>
      <c r="AKU2511" s="121"/>
      <c r="AKV2511" s="121"/>
      <c r="AKW2511" s="121"/>
      <c r="AKX2511" s="121"/>
      <c r="AKY2511" s="121"/>
      <c r="AKZ2511" s="121"/>
      <c r="ALA2511" s="121"/>
      <c r="ALB2511" s="121"/>
      <c r="ALC2511" s="121"/>
      <c r="ALD2511" s="121"/>
      <c r="ALE2511" s="121"/>
      <c r="ALF2511" s="121"/>
      <c r="ALG2511" s="121"/>
      <c r="ALH2511" s="121"/>
      <c r="ALI2511" s="121"/>
      <c r="ALJ2511" s="121"/>
      <c r="ALK2511" s="121"/>
      <c r="ALL2511" s="121"/>
      <c r="ALM2511" s="121"/>
      <c r="ALN2511" s="121"/>
      <c r="ALO2511" s="121"/>
      <c r="ALP2511" s="121"/>
      <c r="ALQ2511" s="121"/>
      <c r="ALR2511" s="121"/>
      <c r="ALS2511" s="121"/>
      <c r="ALT2511" s="121"/>
      <c r="ALU2511" s="121"/>
      <c r="ALV2511" s="121"/>
      <c r="ALW2511" s="121"/>
      <c r="ALX2511" s="121"/>
      <c r="ALY2511" s="121"/>
      <c r="ALZ2511" s="121"/>
      <c r="AMA2511" s="121"/>
      <c r="AMB2511" s="121"/>
      <c r="AMC2511" s="121"/>
      <c r="AMD2511" s="121"/>
      <c r="AME2511" s="121"/>
      <c r="AMF2511" s="121"/>
      <c r="AMG2511" s="121"/>
      <c r="AMH2511" s="121"/>
      <c r="AMI2511" s="121"/>
      <c r="AMJ2511" s="121"/>
      <c r="AMK2511" s="121"/>
    </row>
    <row r="2512" spans="1:1025" s="108" customFormat="1" ht="44.4">
      <c r="A2512" s="15">
        <v>2509</v>
      </c>
      <c r="B2512" s="307" t="s">
        <v>28</v>
      </c>
      <c r="C2512" s="308" t="s">
        <v>6089</v>
      </c>
      <c r="D2512" s="71" t="s">
        <v>6306</v>
      </c>
      <c r="E2512" s="71" t="s">
        <v>6307</v>
      </c>
      <c r="F2512" s="71" t="s">
        <v>938</v>
      </c>
      <c r="G2512" s="71" t="s">
        <v>1045</v>
      </c>
      <c r="H2512" s="308"/>
      <c r="I2512" s="71" t="s">
        <v>6308</v>
      </c>
      <c r="J2512" s="71" t="s">
        <v>6309</v>
      </c>
      <c r="K2512" s="71" t="s">
        <v>6310</v>
      </c>
      <c r="L2512" s="68" t="s">
        <v>3306</v>
      </c>
      <c r="M2512" s="63" t="s">
        <v>6311</v>
      </c>
      <c r="N2512" s="121"/>
      <c r="O2512" s="121"/>
      <c r="P2512" s="121"/>
      <c r="Q2512" s="121"/>
      <c r="R2512" s="121"/>
      <c r="S2512" s="121"/>
      <c r="T2512" s="121"/>
      <c r="U2512" s="121"/>
      <c r="V2512" s="121"/>
      <c r="W2512" s="121"/>
      <c r="X2512" s="121"/>
      <c r="Y2512" s="121"/>
      <c r="Z2512" s="121"/>
      <c r="AA2512" s="121"/>
      <c r="AB2512" s="121"/>
      <c r="AC2512" s="121"/>
      <c r="AD2512" s="121"/>
      <c r="AE2512" s="121"/>
      <c r="AF2512" s="121"/>
      <c r="AG2512" s="121"/>
      <c r="AH2512" s="121"/>
      <c r="AI2512" s="121"/>
      <c r="AJ2512" s="121"/>
      <c r="AK2512" s="121"/>
      <c r="AL2512" s="121"/>
      <c r="AM2512" s="121"/>
      <c r="AN2512" s="121"/>
      <c r="AO2512" s="121"/>
      <c r="AP2512" s="121"/>
      <c r="AQ2512" s="121"/>
      <c r="AR2512" s="121"/>
      <c r="AS2512" s="121"/>
      <c r="AT2512" s="121"/>
      <c r="AU2512" s="121"/>
      <c r="AV2512" s="121"/>
      <c r="AW2512" s="121"/>
      <c r="AX2512" s="121"/>
      <c r="AY2512" s="121"/>
      <c r="AZ2512" s="121"/>
      <c r="BA2512" s="121"/>
      <c r="BB2512" s="121"/>
      <c r="BC2512" s="121"/>
      <c r="BD2512" s="121"/>
      <c r="BE2512" s="121"/>
      <c r="BF2512" s="121"/>
      <c r="BG2512" s="121"/>
      <c r="BH2512" s="121"/>
      <c r="BI2512" s="121"/>
      <c r="BJ2512" s="121"/>
      <c r="BK2512" s="121"/>
      <c r="BL2512" s="121"/>
      <c r="BM2512" s="121"/>
      <c r="BN2512" s="121"/>
      <c r="BO2512" s="121"/>
      <c r="BP2512" s="121"/>
      <c r="BQ2512" s="121"/>
      <c r="BR2512" s="121"/>
      <c r="BS2512" s="121"/>
      <c r="BT2512" s="121"/>
      <c r="BU2512" s="121"/>
      <c r="BV2512" s="121"/>
      <c r="BW2512" s="121"/>
      <c r="BX2512" s="121"/>
      <c r="BY2512" s="121"/>
      <c r="BZ2512" s="121"/>
      <c r="CA2512" s="121"/>
      <c r="CB2512" s="121"/>
      <c r="CC2512" s="121"/>
      <c r="CD2512" s="121"/>
      <c r="CE2512" s="121"/>
      <c r="CF2512" s="121"/>
      <c r="CG2512" s="121"/>
      <c r="CH2512" s="121"/>
      <c r="CI2512" s="121"/>
      <c r="CJ2512" s="121"/>
      <c r="CK2512" s="121"/>
      <c r="CL2512" s="121"/>
      <c r="CM2512" s="121"/>
      <c r="CN2512" s="121"/>
      <c r="CO2512" s="121"/>
      <c r="CP2512" s="121"/>
      <c r="CQ2512" s="121"/>
      <c r="CR2512" s="121"/>
      <c r="CS2512" s="121"/>
      <c r="CT2512" s="121"/>
      <c r="CU2512" s="121"/>
      <c r="CV2512" s="121"/>
      <c r="CW2512" s="121"/>
      <c r="CX2512" s="121"/>
      <c r="CY2512" s="121"/>
      <c r="CZ2512" s="121"/>
      <c r="DA2512" s="121"/>
      <c r="DB2512" s="121"/>
      <c r="DC2512" s="121"/>
      <c r="DD2512" s="121"/>
      <c r="DE2512" s="121"/>
      <c r="DF2512" s="121"/>
      <c r="DG2512" s="121"/>
      <c r="DH2512" s="121"/>
      <c r="DI2512" s="121"/>
      <c r="DJ2512" s="121"/>
      <c r="DK2512" s="121"/>
      <c r="DL2512" s="121"/>
      <c r="DM2512" s="121"/>
      <c r="DN2512" s="121"/>
      <c r="DO2512" s="121"/>
      <c r="DP2512" s="121"/>
      <c r="DQ2512" s="121"/>
      <c r="DR2512" s="121"/>
      <c r="DS2512" s="121"/>
      <c r="DT2512" s="121"/>
      <c r="DU2512" s="121"/>
      <c r="DV2512" s="121"/>
      <c r="DW2512" s="121"/>
      <c r="DX2512" s="121"/>
      <c r="DY2512" s="121"/>
      <c r="DZ2512" s="121"/>
      <c r="EA2512" s="121"/>
      <c r="EB2512" s="121"/>
      <c r="EC2512" s="121"/>
      <c r="ED2512" s="121"/>
      <c r="EE2512" s="121"/>
      <c r="EF2512" s="121"/>
      <c r="EG2512" s="121"/>
      <c r="EH2512" s="121"/>
      <c r="EI2512" s="121"/>
      <c r="EJ2512" s="121"/>
      <c r="EK2512" s="121"/>
      <c r="EL2512" s="121"/>
      <c r="EM2512" s="121"/>
      <c r="EN2512" s="121"/>
      <c r="EO2512" s="121"/>
      <c r="EP2512" s="121"/>
      <c r="EQ2512" s="121"/>
      <c r="ER2512" s="121"/>
      <c r="ES2512" s="121"/>
      <c r="ET2512" s="121"/>
      <c r="EU2512" s="121"/>
      <c r="EV2512" s="121"/>
      <c r="EW2512" s="121"/>
      <c r="EX2512" s="121"/>
      <c r="EY2512" s="121"/>
      <c r="EZ2512" s="121"/>
      <c r="FA2512" s="121"/>
      <c r="FB2512" s="121"/>
      <c r="FC2512" s="121"/>
      <c r="FD2512" s="121"/>
      <c r="FE2512" s="121"/>
      <c r="FF2512" s="121"/>
      <c r="FG2512" s="121"/>
      <c r="FH2512" s="121"/>
      <c r="FI2512" s="121"/>
      <c r="FJ2512" s="121"/>
      <c r="FK2512" s="121"/>
      <c r="FL2512" s="121"/>
      <c r="FM2512" s="121"/>
      <c r="FN2512" s="121"/>
      <c r="FO2512" s="121"/>
      <c r="FP2512" s="121"/>
      <c r="FQ2512" s="121"/>
      <c r="FR2512" s="121"/>
      <c r="FS2512" s="121"/>
      <c r="FT2512" s="121"/>
      <c r="FU2512" s="121"/>
      <c r="FV2512" s="121"/>
      <c r="FW2512" s="121"/>
      <c r="FX2512" s="121"/>
      <c r="FY2512" s="121"/>
      <c r="FZ2512" s="121"/>
      <c r="GA2512" s="121"/>
      <c r="GB2512" s="121"/>
      <c r="GC2512" s="121"/>
      <c r="GD2512" s="121"/>
      <c r="GE2512" s="121"/>
      <c r="GF2512" s="121"/>
      <c r="GG2512" s="121"/>
      <c r="GH2512" s="121"/>
      <c r="GI2512" s="121"/>
      <c r="GJ2512" s="121"/>
      <c r="GK2512" s="121"/>
      <c r="GL2512" s="121"/>
      <c r="GM2512" s="121"/>
      <c r="GN2512" s="121"/>
      <c r="GO2512" s="121"/>
      <c r="GP2512" s="121"/>
      <c r="GQ2512" s="121"/>
      <c r="GR2512" s="121"/>
      <c r="GS2512" s="121"/>
      <c r="GT2512" s="121"/>
      <c r="GU2512" s="121"/>
      <c r="GV2512" s="121"/>
      <c r="GW2512" s="121"/>
      <c r="GX2512" s="121"/>
      <c r="GY2512" s="121"/>
      <c r="GZ2512" s="121"/>
      <c r="HA2512" s="121"/>
      <c r="HB2512" s="121"/>
      <c r="HC2512" s="121"/>
      <c r="HD2512" s="121"/>
      <c r="HE2512" s="121"/>
      <c r="HF2512" s="121"/>
      <c r="HG2512" s="121"/>
      <c r="HH2512" s="121"/>
      <c r="HI2512" s="121"/>
      <c r="HJ2512" s="121"/>
      <c r="HK2512" s="121"/>
      <c r="HL2512" s="121"/>
      <c r="HM2512" s="121"/>
      <c r="HN2512" s="121"/>
      <c r="HO2512" s="121"/>
      <c r="HP2512" s="121"/>
      <c r="HQ2512" s="121"/>
      <c r="HR2512" s="121"/>
      <c r="HS2512" s="121"/>
      <c r="HT2512" s="121"/>
      <c r="HU2512" s="121"/>
      <c r="HV2512" s="121"/>
      <c r="HW2512" s="121"/>
      <c r="HX2512" s="121"/>
      <c r="HY2512" s="121"/>
      <c r="HZ2512" s="121"/>
      <c r="IA2512" s="121"/>
      <c r="IB2512" s="121"/>
      <c r="IC2512" s="121"/>
      <c r="ID2512" s="121"/>
      <c r="IE2512" s="121"/>
      <c r="IF2512" s="121"/>
      <c r="IG2512" s="121"/>
      <c r="IH2512" s="121"/>
      <c r="II2512" s="121"/>
      <c r="IJ2512" s="121"/>
      <c r="IK2512" s="121"/>
      <c r="IL2512" s="121"/>
      <c r="IM2512" s="121"/>
      <c r="IN2512" s="121"/>
      <c r="IO2512" s="121"/>
      <c r="IP2512" s="121"/>
      <c r="IQ2512" s="121"/>
      <c r="IR2512" s="121"/>
      <c r="IS2512" s="121"/>
      <c r="IT2512" s="121"/>
      <c r="IU2512" s="121"/>
      <c r="IV2512" s="121"/>
      <c r="IW2512" s="121"/>
      <c r="IX2512" s="121"/>
      <c r="IY2512" s="121"/>
      <c r="IZ2512" s="121"/>
      <c r="JA2512" s="121"/>
      <c r="JB2512" s="121"/>
      <c r="JC2512" s="121"/>
      <c r="JD2512" s="121"/>
      <c r="JE2512" s="121"/>
      <c r="JF2512" s="121"/>
      <c r="JG2512" s="121"/>
      <c r="JH2512" s="121"/>
      <c r="JI2512" s="121"/>
      <c r="JJ2512" s="121"/>
      <c r="JK2512" s="121"/>
      <c r="JL2512" s="121"/>
      <c r="JM2512" s="121"/>
      <c r="JN2512" s="121"/>
      <c r="JO2512" s="121"/>
      <c r="JP2512" s="121"/>
      <c r="JQ2512" s="121"/>
      <c r="JR2512" s="121"/>
      <c r="JS2512" s="121"/>
      <c r="JT2512" s="121"/>
      <c r="JU2512" s="121"/>
      <c r="JV2512" s="121"/>
      <c r="JW2512" s="121"/>
      <c r="JX2512" s="121"/>
      <c r="JY2512" s="121"/>
      <c r="JZ2512" s="121"/>
      <c r="KA2512" s="121"/>
      <c r="KB2512" s="121"/>
      <c r="KC2512" s="121"/>
      <c r="KD2512" s="121"/>
      <c r="KE2512" s="121"/>
      <c r="KF2512" s="121"/>
      <c r="KG2512" s="121"/>
      <c r="KH2512" s="121"/>
      <c r="KI2512" s="121"/>
      <c r="KJ2512" s="121"/>
      <c r="KK2512" s="121"/>
      <c r="KL2512" s="121"/>
      <c r="KM2512" s="121"/>
      <c r="KN2512" s="121"/>
      <c r="KO2512" s="121"/>
      <c r="KP2512" s="121"/>
      <c r="KQ2512" s="121"/>
      <c r="KR2512" s="121"/>
      <c r="KS2512" s="121"/>
      <c r="KT2512" s="121"/>
      <c r="KU2512" s="121"/>
      <c r="KV2512" s="121"/>
      <c r="KW2512" s="121"/>
      <c r="KX2512" s="121"/>
      <c r="KY2512" s="121"/>
      <c r="KZ2512" s="121"/>
      <c r="LA2512" s="121"/>
      <c r="LB2512" s="121"/>
      <c r="LC2512" s="121"/>
      <c r="LD2512" s="121"/>
      <c r="LE2512" s="121"/>
      <c r="LF2512" s="121"/>
      <c r="LG2512" s="121"/>
      <c r="LH2512" s="121"/>
      <c r="LI2512" s="121"/>
      <c r="LJ2512" s="121"/>
      <c r="LK2512" s="121"/>
      <c r="LL2512" s="121"/>
      <c r="LM2512" s="121"/>
      <c r="LN2512" s="121"/>
      <c r="LO2512" s="121"/>
      <c r="LP2512" s="121"/>
      <c r="LQ2512" s="121"/>
      <c r="LR2512" s="121"/>
      <c r="LS2512" s="121"/>
      <c r="LT2512" s="121"/>
      <c r="LU2512" s="121"/>
      <c r="LV2512" s="121"/>
      <c r="LW2512" s="121"/>
      <c r="LX2512" s="121"/>
      <c r="LY2512" s="121"/>
      <c r="LZ2512" s="121"/>
      <c r="MA2512" s="121"/>
      <c r="MB2512" s="121"/>
      <c r="MC2512" s="121"/>
      <c r="MD2512" s="121"/>
      <c r="ME2512" s="121"/>
      <c r="MF2512" s="121"/>
      <c r="MG2512" s="121"/>
      <c r="MH2512" s="121"/>
      <c r="MI2512" s="121"/>
      <c r="MJ2512" s="121"/>
      <c r="MK2512" s="121"/>
      <c r="ML2512" s="121"/>
      <c r="MM2512" s="121"/>
      <c r="MN2512" s="121"/>
      <c r="MO2512" s="121"/>
      <c r="MP2512" s="121"/>
      <c r="MQ2512" s="121"/>
      <c r="MR2512" s="121"/>
      <c r="MS2512" s="121"/>
      <c r="MT2512" s="121"/>
      <c r="MU2512" s="121"/>
      <c r="MV2512" s="121"/>
      <c r="MW2512" s="121"/>
      <c r="MX2512" s="121"/>
      <c r="MY2512" s="121"/>
      <c r="MZ2512" s="121"/>
      <c r="NA2512" s="121"/>
      <c r="NB2512" s="121"/>
      <c r="NC2512" s="121"/>
      <c r="ND2512" s="121"/>
      <c r="NE2512" s="121"/>
      <c r="NF2512" s="121"/>
      <c r="NG2512" s="121"/>
      <c r="NH2512" s="121"/>
      <c r="NI2512" s="121"/>
      <c r="NJ2512" s="121"/>
      <c r="NK2512" s="121"/>
      <c r="NL2512" s="121"/>
      <c r="NM2512" s="121"/>
      <c r="NN2512" s="121"/>
      <c r="NO2512" s="121"/>
      <c r="NP2512" s="121"/>
      <c r="NQ2512" s="121"/>
      <c r="NR2512" s="121"/>
      <c r="NS2512" s="121"/>
      <c r="NT2512" s="121"/>
      <c r="NU2512" s="121"/>
      <c r="NV2512" s="121"/>
      <c r="NW2512" s="121"/>
      <c r="NX2512" s="121"/>
      <c r="NY2512" s="121"/>
      <c r="NZ2512" s="121"/>
      <c r="OA2512" s="121"/>
      <c r="OB2512" s="121"/>
      <c r="OC2512" s="121"/>
      <c r="OD2512" s="121"/>
      <c r="OE2512" s="121"/>
      <c r="OF2512" s="121"/>
      <c r="OG2512" s="121"/>
      <c r="OH2512" s="121"/>
      <c r="OI2512" s="121"/>
      <c r="OJ2512" s="121"/>
      <c r="OK2512" s="121"/>
      <c r="OL2512" s="121"/>
      <c r="OM2512" s="121"/>
      <c r="ON2512" s="121"/>
      <c r="OO2512" s="121"/>
      <c r="OP2512" s="121"/>
      <c r="OQ2512" s="121"/>
      <c r="OR2512" s="121"/>
      <c r="OS2512" s="121"/>
      <c r="OT2512" s="121"/>
      <c r="OU2512" s="121"/>
      <c r="OV2512" s="121"/>
      <c r="OW2512" s="121"/>
      <c r="OX2512" s="121"/>
      <c r="OY2512" s="121"/>
      <c r="OZ2512" s="121"/>
      <c r="PA2512" s="121"/>
      <c r="PB2512" s="121"/>
      <c r="PC2512" s="121"/>
      <c r="PD2512" s="121"/>
      <c r="PE2512" s="121"/>
      <c r="PF2512" s="121"/>
      <c r="PG2512" s="121"/>
      <c r="PH2512" s="121"/>
      <c r="PI2512" s="121"/>
      <c r="PJ2512" s="121"/>
      <c r="PK2512" s="121"/>
      <c r="PL2512" s="121"/>
      <c r="PM2512" s="121"/>
      <c r="PN2512" s="121"/>
      <c r="PO2512" s="121"/>
      <c r="PP2512" s="121"/>
      <c r="PQ2512" s="121"/>
      <c r="PR2512" s="121"/>
      <c r="PS2512" s="121"/>
      <c r="PT2512" s="121"/>
      <c r="PU2512" s="121"/>
      <c r="PV2512" s="121"/>
      <c r="PW2512" s="121"/>
      <c r="PX2512" s="121"/>
      <c r="PY2512" s="121"/>
      <c r="PZ2512" s="121"/>
      <c r="QA2512" s="121"/>
      <c r="QB2512" s="121"/>
      <c r="QC2512" s="121"/>
      <c r="QD2512" s="121"/>
      <c r="QE2512" s="121"/>
      <c r="QF2512" s="121"/>
      <c r="QG2512" s="121"/>
      <c r="QH2512" s="121"/>
      <c r="QI2512" s="121"/>
      <c r="QJ2512" s="121"/>
      <c r="QK2512" s="121"/>
      <c r="QL2512" s="121"/>
      <c r="QM2512" s="121"/>
      <c r="QN2512" s="121"/>
      <c r="QO2512" s="121"/>
      <c r="QP2512" s="121"/>
      <c r="QQ2512" s="121"/>
      <c r="QR2512" s="121"/>
      <c r="QS2512" s="121"/>
      <c r="QT2512" s="121"/>
      <c r="QU2512" s="121"/>
      <c r="QV2512" s="121"/>
      <c r="QW2512" s="121"/>
      <c r="QX2512" s="121"/>
      <c r="QY2512" s="121"/>
      <c r="QZ2512" s="121"/>
      <c r="RA2512" s="121"/>
      <c r="RB2512" s="121"/>
      <c r="RC2512" s="121"/>
      <c r="RD2512" s="121"/>
      <c r="RE2512" s="121"/>
      <c r="RF2512" s="121"/>
      <c r="RG2512" s="121"/>
      <c r="RH2512" s="121"/>
      <c r="RI2512" s="121"/>
      <c r="RJ2512" s="121"/>
      <c r="RK2512" s="121"/>
      <c r="RL2512" s="121"/>
      <c r="RM2512" s="121"/>
      <c r="RN2512" s="121"/>
      <c r="RO2512" s="121"/>
      <c r="RP2512" s="121"/>
      <c r="RQ2512" s="121"/>
      <c r="RR2512" s="121"/>
      <c r="RS2512" s="121"/>
      <c r="RT2512" s="121"/>
      <c r="RU2512" s="121"/>
      <c r="RV2512" s="121"/>
      <c r="RW2512" s="121"/>
      <c r="RX2512" s="121"/>
      <c r="RY2512" s="121"/>
      <c r="RZ2512" s="121"/>
      <c r="SA2512" s="121"/>
      <c r="SB2512" s="121"/>
      <c r="SC2512" s="121"/>
      <c r="SD2512" s="121"/>
      <c r="SE2512" s="121"/>
      <c r="SF2512" s="121"/>
      <c r="SG2512" s="121"/>
      <c r="SH2512" s="121"/>
      <c r="SI2512" s="121"/>
      <c r="SJ2512" s="121"/>
      <c r="SK2512" s="121"/>
      <c r="SL2512" s="121"/>
      <c r="SM2512" s="121"/>
      <c r="SN2512" s="121"/>
      <c r="SO2512" s="121"/>
      <c r="SP2512" s="121"/>
      <c r="SQ2512" s="121"/>
      <c r="SR2512" s="121"/>
      <c r="SS2512" s="121"/>
      <c r="ST2512" s="121"/>
      <c r="SU2512" s="121"/>
      <c r="SV2512" s="121"/>
      <c r="SW2512" s="121"/>
      <c r="SX2512" s="121"/>
      <c r="SY2512" s="121"/>
      <c r="SZ2512" s="121"/>
      <c r="TA2512" s="121"/>
      <c r="TB2512" s="121"/>
      <c r="TC2512" s="121"/>
      <c r="TD2512" s="121"/>
      <c r="TE2512" s="121"/>
      <c r="TF2512" s="121"/>
      <c r="TG2512" s="121"/>
      <c r="TH2512" s="121"/>
      <c r="TI2512" s="121"/>
      <c r="TJ2512" s="121"/>
      <c r="TK2512" s="121"/>
      <c r="TL2512" s="121"/>
      <c r="TM2512" s="121"/>
      <c r="TN2512" s="121"/>
      <c r="TO2512" s="121"/>
      <c r="TP2512" s="121"/>
      <c r="TQ2512" s="121"/>
      <c r="TR2512" s="121"/>
      <c r="TS2512" s="121"/>
      <c r="TT2512" s="121"/>
      <c r="TU2512" s="121"/>
      <c r="TV2512" s="121"/>
      <c r="TW2512" s="121"/>
      <c r="TX2512" s="121"/>
      <c r="TY2512" s="121"/>
      <c r="TZ2512" s="121"/>
      <c r="UA2512" s="121"/>
      <c r="UB2512" s="121"/>
      <c r="UC2512" s="121"/>
      <c r="UD2512" s="121"/>
      <c r="UE2512" s="121"/>
      <c r="UF2512" s="121"/>
      <c r="UG2512" s="121"/>
      <c r="UH2512" s="121"/>
      <c r="UI2512" s="121"/>
      <c r="UJ2512" s="121"/>
      <c r="UK2512" s="121"/>
      <c r="UL2512" s="121"/>
      <c r="UM2512" s="121"/>
      <c r="UN2512" s="121"/>
      <c r="UO2512" s="121"/>
      <c r="UP2512" s="121"/>
      <c r="UQ2512" s="121"/>
      <c r="UR2512" s="121"/>
      <c r="US2512" s="121"/>
      <c r="UT2512" s="121"/>
      <c r="UU2512" s="121"/>
      <c r="UV2512" s="121"/>
      <c r="UW2512" s="121"/>
      <c r="UX2512" s="121"/>
      <c r="UY2512" s="121"/>
      <c r="UZ2512" s="121"/>
      <c r="VA2512" s="121"/>
      <c r="VB2512" s="121"/>
      <c r="VC2512" s="121"/>
      <c r="VD2512" s="121"/>
      <c r="VE2512" s="121"/>
      <c r="VF2512" s="121"/>
      <c r="VG2512" s="121"/>
      <c r="VH2512" s="121"/>
      <c r="VI2512" s="121"/>
      <c r="VJ2512" s="121"/>
      <c r="VK2512" s="121"/>
      <c r="VL2512" s="121"/>
      <c r="VM2512" s="121"/>
      <c r="VN2512" s="121"/>
      <c r="VO2512" s="121"/>
      <c r="VP2512" s="121"/>
      <c r="VQ2512" s="121"/>
      <c r="VR2512" s="121"/>
      <c r="VS2512" s="121"/>
      <c r="VT2512" s="121"/>
      <c r="VU2512" s="121"/>
      <c r="VV2512" s="121"/>
      <c r="VW2512" s="121"/>
      <c r="VX2512" s="121"/>
      <c r="VY2512" s="121"/>
      <c r="VZ2512" s="121"/>
      <c r="WA2512" s="121"/>
      <c r="WB2512" s="121"/>
      <c r="WC2512" s="121"/>
      <c r="WD2512" s="121"/>
      <c r="WE2512" s="121"/>
      <c r="WF2512" s="121"/>
      <c r="WG2512" s="121"/>
      <c r="WH2512" s="121"/>
      <c r="WI2512" s="121"/>
      <c r="WJ2512" s="121"/>
      <c r="WK2512" s="121"/>
      <c r="WL2512" s="121"/>
      <c r="WM2512" s="121"/>
      <c r="WN2512" s="121"/>
      <c r="WO2512" s="121"/>
      <c r="WP2512" s="121"/>
      <c r="WQ2512" s="121"/>
      <c r="WR2512" s="121"/>
      <c r="WS2512" s="121"/>
      <c r="WT2512" s="121"/>
      <c r="WU2512" s="121"/>
      <c r="WV2512" s="121"/>
      <c r="WW2512" s="121"/>
      <c r="WX2512" s="121"/>
      <c r="WY2512" s="121"/>
      <c r="WZ2512" s="121"/>
      <c r="XA2512" s="121"/>
      <c r="XB2512" s="121"/>
      <c r="XC2512" s="121"/>
      <c r="XD2512" s="121"/>
      <c r="XE2512" s="121"/>
      <c r="XF2512" s="121"/>
      <c r="XG2512" s="121"/>
      <c r="XH2512" s="121"/>
      <c r="XI2512" s="121"/>
      <c r="XJ2512" s="121"/>
      <c r="XK2512" s="121"/>
      <c r="XL2512" s="121"/>
      <c r="XM2512" s="121"/>
      <c r="XN2512" s="121"/>
      <c r="XO2512" s="121"/>
      <c r="XP2512" s="121"/>
      <c r="XQ2512" s="121"/>
      <c r="XR2512" s="121"/>
      <c r="XS2512" s="121"/>
      <c r="XT2512" s="121"/>
      <c r="XU2512" s="121"/>
      <c r="XV2512" s="121"/>
      <c r="XW2512" s="121"/>
      <c r="XX2512" s="121"/>
      <c r="XY2512" s="121"/>
      <c r="XZ2512" s="121"/>
      <c r="YA2512" s="121"/>
      <c r="YB2512" s="121"/>
      <c r="YC2512" s="121"/>
      <c r="YD2512" s="121"/>
      <c r="YE2512" s="121"/>
      <c r="YF2512" s="121"/>
      <c r="YG2512" s="121"/>
      <c r="YH2512" s="121"/>
      <c r="YI2512" s="121"/>
      <c r="YJ2512" s="121"/>
      <c r="YK2512" s="121"/>
      <c r="YL2512" s="121"/>
      <c r="YM2512" s="121"/>
      <c r="YN2512" s="121"/>
      <c r="YO2512" s="121"/>
      <c r="YP2512" s="121"/>
      <c r="YQ2512" s="121"/>
      <c r="YR2512" s="121"/>
      <c r="YS2512" s="121"/>
      <c r="YT2512" s="121"/>
      <c r="YU2512" s="121"/>
      <c r="YV2512" s="121"/>
      <c r="YW2512" s="121"/>
      <c r="YX2512" s="121"/>
      <c r="YY2512" s="121"/>
      <c r="YZ2512" s="121"/>
      <c r="ZA2512" s="121"/>
      <c r="ZB2512" s="121"/>
      <c r="ZC2512" s="121"/>
      <c r="ZD2512" s="121"/>
      <c r="ZE2512" s="121"/>
      <c r="ZF2512" s="121"/>
      <c r="ZG2512" s="121"/>
      <c r="ZH2512" s="121"/>
      <c r="ZI2512" s="121"/>
      <c r="ZJ2512" s="121"/>
      <c r="ZK2512" s="121"/>
      <c r="ZL2512" s="121"/>
      <c r="ZM2512" s="121"/>
      <c r="ZN2512" s="121"/>
      <c r="ZO2512" s="121"/>
      <c r="ZP2512" s="121"/>
      <c r="ZQ2512" s="121"/>
      <c r="ZR2512" s="121"/>
      <c r="ZS2512" s="121"/>
      <c r="ZT2512" s="121"/>
      <c r="ZU2512" s="121"/>
      <c r="ZV2512" s="121"/>
      <c r="ZW2512" s="121"/>
      <c r="ZX2512" s="121"/>
      <c r="ZY2512" s="121"/>
      <c r="ZZ2512" s="121"/>
      <c r="AAA2512" s="121"/>
      <c r="AAB2512" s="121"/>
      <c r="AAC2512" s="121"/>
      <c r="AAD2512" s="121"/>
      <c r="AAE2512" s="121"/>
      <c r="AAF2512" s="121"/>
      <c r="AAG2512" s="121"/>
      <c r="AAH2512" s="121"/>
      <c r="AAI2512" s="121"/>
      <c r="AAJ2512" s="121"/>
      <c r="AAK2512" s="121"/>
      <c r="AAL2512" s="121"/>
      <c r="AAM2512" s="121"/>
      <c r="AAN2512" s="121"/>
      <c r="AAO2512" s="121"/>
      <c r="AAP2512" s="121"/>
      <c r="AAQ2512" s="121"/>
      <c r="AAR2512" s="121"/>
      <c r="AAS2512" s="121"/>
      <c r="AAT2512" s="121"/>
      <c r="AAU2512" s="121"/>
      <c r="AAV2512" s="121"/>
      <c r="AAW2512" s="121"/>
      <c r="AAX2512" s="121"/>
      <c r="AAY2512" s="121"/>
      <c r="AAZ2512" s="121"/>
      <c r="ABA2512" s="121"/>
      <c r="ABB2512" s="121"/>
      <c r="ABC2512" s="121"/>
      <c r="ABD2512" s="121"/>
      <c r="ABE2512" s="121"/>
      <c r="ABF2512" s="121"/>
      <c r="ABG2512" s="121"/>
      <c r="ABH2512" s="121"/>
      <c r="ABI2512" s="121"/>
      <c r="ABJ2512" s="121"/>
      <c r="ABK2512" s="121"/>
      <c r="ABL2512" s="121"/>
      <c r="ABM2512" s="121"/>
      <c r="ABN2512" s="121"/>
      <c r="ABO2512" s="121"/>
      <c r="ABP2512" s="121"/>
      <c r="ABQ2512" s="121"/>
      <c r="ABR2512" s="121"/>
      <c r="ABS2512" s="121"/>
      <c r="ABT2512" s="121"/>
      <c r="ABU2512" s="121"/>
      <c r="ABV2512" s="121"/>
      <c r="ABW2512" s="121"/>
      <c r="ABX2512" s="121"/>
      <c r="ABY2512" s="121"/>
      <c r="ABZ2512" s="121"/>
      <c r="ACA2512" s="121"/>
      <c r="ACB2512" s="121"/>
      <c r="ACC2512" s="121"/>
      <c r="ACD2512" s="121"/>
      <c r="ACE2512" s="121"/>
      <c r="ACF2512" s="121"/>
      <c r="ACG2512" s="121"/>
      <c r="ACH2512" s="121"/>
      <c r="ACI2512" s="121"/>
      <c r="ACJ2512" s="121"/>
      <c r="ACK2512" s="121"/>
      <c r="ACL2512" s="121"/>
      <c r="ACM2512" s="121"/>
      <c r="ACN2512" s="121"/>
      <c r="ACO2512" s="121"/>
      <c r="ACP2512" s="121"/>
      <c r="ACQ2512" s="121"/>
      <c r="ACR2512" s="121"/>
      <c r="ACS2512" s="121"/>
      <c r="ACT2512" s="121"/>
      <c r="ACU2512" s="121"/>
      <c r="ACV2512" s="121"/>
      <c r="ACW2512" s="121"/>
      <c r="ACX2512" s="121"/>
      <c r="ACY2512" s="121"/>
      <c r="ACZ2512" s="121"/>
      <c r="ADA2512" s="121"/>
      <c r="ADB2512" s="121"/>
      <c r="ADC2512" s="121"/>
      <c r="ADD2512" s="121"/>
      <c r="ADE2512" s="121"/>
      <c r="ADF2512" s="121"/>
      <c r="ADG2512" s="121"/>
      <c r="ADH2512" s="121"/>
      <c r="ADI2512" s="121"/>
      <c r="ADJ2512" s="121"/>
      <c r="ADK2512" s="121"/>
      <c r="ADL2512" s="121"/>
      <c r="ADM2512" s="121"/>
      <c r="ADN2512" s="121"/>
      <c r="ADO2512" s="121"/>
      <c r="ADP2512" s="121"/>
      <c r="ADQ2512" s="121"/>
      <c r="ADR2512" s="121"/>
      <c r="ADS2512" s="121"/>
      <c r="ADT2512" s="121"/>
      <c r="ADU2512" s="121"/>
      <c r="ADV2512" s="121"/>
      <c r="ADW2512" s="121"/>
      <c r="ADX2512" s="121"/>
      <c r="ADY2512" s="121"/>
      <c r="ADZ2512" s="121"/>
      <c r="AEA2512" s="121"/>
      <c r="AEB2512" s="121"/>
      <c r="AEC2512" s="121"/>
      <c r="AED2512" s="121"/>
      <c r="AEE2512" s="121"/>
      <c r="AEF2512" s="121"/>
      <c r="AEG2512" s="121"/>
      <c r="AEH2512" s="121"/>
      <c r="AEI2512" s="121"/>
      <c r="AEJ2512" s="121"/>
      <c r="AEK2512" s="121"/>
      <c r="AEL2512" s="121"/>
      <c r="AEM2512" s="121"/>
      <c r="AEN2512" s="121"/>
      <c r="AEO2512" s="121"/>
      <c r="AEP2512" s="121"/>
      <c r="AEQ2512" s="121"/>
      <c r="AER2512" s="121"/>
      <c r="AES2512" s="121"/>
      <c r="AET2512" s="121"/>
      <c r="AEU2512" s="121"/>
      <c r="AEV2512" s="121"/>
      <c r="AEW2512" s="121"/>
      <c r="AEX2512" s="121"/>
      <c r="AEY2512" s="121"/>
      <c r="AEZ2512" s="121"/>
      <c r="AFA2512" s="121"/>
      <c r="AFB2512" s="121"/>
      <c r="AFC2512" s="121"/>
      <c r="AFD2512" s="121"/>
      <c r="AFE2512" s="121"/>
      <c r="AFF2512" s="121"/>
      <c r="AFG2512" s="121"/>
      <c r="AFH2512" s="121"/>
      <c r="AFI2512" s="121"/>
      <c r="AFJ2512" s="121"/>
      <c r="AFK2512" s="121"/>
      <c r="AFL2512" s="121"/>
      <c r="AFM2512" s="121"/>
      <c r="AFN2512" s="121"/>
      <c r="AFO2512" s="121"/>
      <c r="AFP2512" s="121"/>
      <c r="AFQ2512" s="121"/>
      <c r="AFR2512" s="121"/>
      <c r="AFS2512" s="121"/>
      <c r="AFT2512" s="121"/>
      <c r="AFU2512" s="121"/>
      <c r="AFV2512" s="121"/>
      <c r="AFW2512" s="121"/>
      <c r="AFX2512" s="121"/>
      <c r="AFY2512" s="121"/>
      <c r="AFZ2512" s="121"/>
      <c r="AGA2512" s="121"/>
      <c r="AGB2512" s="121"/>
      <c r="AGC2512" s="121"/>
      <c r="AGD2512" s="121"/>
      <c r="AGE2512" s="121"/>
      <c r="AGF2512" s="121"/>
      <c r="AGG2512" s="121"/>
      <c r="AGH2512" s="121"/>
      <c r="AGI2512" s="121"/>
      <c r="AGJ2512" s="121"/>
      <c r="AGK2512" s="121"/>
      <c r="AGL2512" s="121"/>
      <c r="AGM2512" s="121"/>
      <c r="AGN2512" s="121"/>
      <c r="AGO2512" s="121"/>
      <c r="AGP2512" s="121"/>
      <c r="AGQ2512" s="121"/>
      <c r="AGR2512" s="121"/>
      <c r="AGS2512" s="121"/>
      <c r="AGT2512" s="121"/>
      <c r="AGU2512" s="121"/>
      <c r="AGV2512" s="121"/>
      <c r="AGW2512" s="121"/>
      <c r="AGX2512" s="121"/>
      <c r="AGY2512" s="121"/>
      <c r="AGZ2512" s="121"/>
      <c r="AHA2512" s="121"/>
      <c r="AHB2512" s="121"/>
      <c r="AHC2512" s="121"/>
      <c r="AHD2512" s="121"/>
      <c r="AHE2512" s="121"/>
      <c r="AHF2512" s="121"/>
      <c r="AHG2512" s="121"/>
      <c r="AHH2512" s="121"/>
      <c r="AHI2512" s="121"/>
      <c r="AHJ2512" s="121"/>
      <c r="AHK2512" s="121"/>
      <c r="AHL2512" s="121"/>
      <c r="AHM2512" s="121"/>
      <c r="AHN2512" s="121"/>
      <c r="AHO2512" s="121"/>
      <c r="AHP2512" s="121"/>
      <c r="AHQ2512" s="121"/>
      <c r="AHR2512" s="121"/>
      <c r="AHS2512" s="121"/>
      <c r="AHT2512" s="121"/>
      <c r="AHU2512" s="121"/>
      <c r="AHV2512" s="121"/>
      <c r="AHW2512" s="121"/>
      <c r="AHX2512" s="121"/>
      <c r="AHY2512" s="121"/>
      <c r="AHZ2512" s="121"/>
      <c r="AIA2512" s="121"/>
      <c r="AIB2512" s="121"/>
      <c r="AIC2512" s="121"/>
      <c r="AID2512" s="121"/>
      <c r="AIE2512" s="121"/>
      <c r="AIF2512" s="121"/>
      <c r="AIG2512" s="121"/>
      <c r="AIH2512" s="121"/>
      <c r="AII2512" s="121"/>
      <c r="AIJ2512" s="121"/>
      <c r="AIK2512" s="121"/>
      <c r="AIL2512" s="121"/>
      <c r="AIM2512" s="121"/>
      <c r="AIN2512" s="121"/>
      <c r="AIO2512" s="121"/>
      <c r="AIP2512" s="121"/>
      <c r="AIQ2512" s="121"/>
      <c r="AIR2512" s="121"/>
      <c r="AIS2512" s="121"/>
      <c r="AIT2512" s="121"/>
      <c r="AIU2512" s="121"/>
      <c r="AIV2512" s="121"/>
      <c r="AIW2512" s="121"/>
      <c r="AIX2512" s="121"/>
      <c r="AIY2512" s="121"/>
      <c r="AIZ2512" s="121"/>
      <c r="AJA2512" s="121"/>
      <c r="AJB2512" s="121"/>
      <c r="AJC2512" s="121"/>
      <c r="AJD2512" s="121"/>
      <c r="AJE2512" s="121"/>
      <c r="AJF2512" s="121"/>
      <c r="AJG2512" s="121"/>
      <c r="AJH2512" s="121"/>
      <c r="AJI2512" s="121"/>
      <c r="AJJ2512" s="121"/>
      <c r="AJK2512" s="121"/>
      <c r="AJL2512" s="121"/>
      <c r="AJM2512" s="121"/>
      <c r="AJN2512" s="121"/>
      <c r="AJO2512" s="121"/>
      <c r="AJP2512" s="121"/>
      <c r="AJQ2512" s="121"/>
      <c r="AJR2512" s="121"/>
      <c r="AJS2512" s="121"/>
      <c r="AJT2512" s="121"/>
      <c r="AJU2512" s="121"/>
      <c r="AJV2512" s="121"/>
      <c r="AJW2512" s="121"/>
      <c r="AJX2512" s="121"/>
      <c r="AJY2512" s="121"/>
      <c r="AJZ2512" s="121"/>
      <c r="AKA2512" s="121"/>
      <c r="AKB2512" s="121"/>
      <c r="AKC2512" s="121"/>
      <c r="AKD2512" s="121"/>
      <c r="AKE2512" s="121"/>
      <c r="AKF2512" s="121"/>
      <c r="AKG2512" s="121"/>
      <c r="AKH2512" s="121"/>
      <c r="AKI2512" s="121"/>
      <c r="AKJ2512" s="121"/>
      <c r="AKK2512" s="121"/>
      <c r="AKL2512" s="121"/>
      <c r="AKM2512" s="121"/>
      <c r="AKN2512" s="121"/>
      <c r="AKO2512" s="121"/>
      <c r="AKP2512" s="121"/>
      <c r="AKQ2512" s="121"/>
      <c r="AKR2512" s="121"/>
      <c r="AKS2512" s="121"/>
      <c r="AKT2512" s="121"/>
      <c r="AKU2512" s="121"/>
      <c r="AKV2512" s="121"/>
      <c r="AKW2512" s="121"/>
      <c r="AKX2512" s="121"/>
      <c r="AKY2512" s="121"/>
      <c r="AKZ2512" s="121"/>
      <c r="ALA2512" s="121"/>
      <c r="ALB2512" s="121"/>
      <c r="ALC2512" s="121"/>
      <c r="ALD2512" s="121"/>
      <c r="ALE2512" s="121"/>
      <c r="ALF2512" s="121"/>
      <c r="ALG2512" s="121"/>
      <c r="ALH2512" s="121"/>
      <c r="ALI2512" s="121"/>
      <c r="ALJ2512" s="121"/>
      <c r="ALK2512" s="121"/>
      <c r="ALL2512" s="121"/>
      <c r="ALM2512" s="121"/>
      <c r="ALN2512" s="121"/>
      <c r="ALO2512" s="121"/>
      <c r="ALP2512" s="121"/>
      <c r="ALQ2512" s="121"/>
      <c r="ALR2512" s="121"/>
      <c r="ALS2512" s="121"/>
      <c r="ALT2512" s="121"/>
      <c r="ALU2512" s="121"/>
      <c r="ALV2512" s="121"/>
      <c r="ALW2512" s="121"/>
      <c r="ALX2512" s="121"/>
      <c r="ALY2512" s="121"/>
      <c r="ALZ2512" s="121"/>
      <c r="AMA2512" s="121"/>
      <c r="AMB2512" s="121"/>
      <c r="AMC2512" s="121"/>
      <c r="AMD2512" s="121"/>
      <c r="AME2512" s="121"/>
      <c r="AMF2512" s="121"/>
      <c r="AMG2512" s="121"/>
      <c r="AMH2512" s="121"/>
      <c r="AMI2512" s="121"/>
      <c r="AMJ2512" s="121"/>
      <c r="AMK2512" s="121"/>
    </row>
    <row r="2513" spans="1:1025" s="108" customFormat="1" ht="43.2">
      <c r="A2513" s="15">
        <v>2510</v>
      </c>
      <c r="B2513" s="16" t="s">
        <v>25</v>
      </c>
      <c r="C2513" s="274" t="s">
        <v>6089</v>
      </c>
      <c r="D2513" s="16" t="s">
        <v>6312</v>
      </c>
      <c r="E2513" s="16" t="s">
        <v>6313</v>
      </c>
      <c r="F2513" s="16" t="s">
        <v>938</v>
      </c>
      <c r="G2513" s="16" t="s">
        <v>6314</v>
      </c>
      <c r="H2513" s="298" t="s">
        <v>6315</v>
      </c>
      <c r="I2513" s="16" t="s">
        <v>2095</v>
      </c>
      <c r="J2513" s="16" t="s">
        <v>2248</v>
      </c>
      <c r="K2513" s="16" t="s">
        <v>6316</v>
      </c>
      <c r="L2513" s="16" t="s">
        <v>3307</v>
      </c>
      <c r="M2513" s="63" t="s">
        <v>6317</v>
      </c>
      <c r="N2513" s="121"/>
      <c r="O2513" s="121"/>
      <c r="P2513" s="121"/>
      <c r="Q2513" s="121"/>
      <c r="R2513" s="121"/>
      <c r="S2513" s="121"/>
      <c r="T2513" s="121"/>
      <c r="U2513" s="121"/>
      <c r="V2513" s="121"/>
      <c r="W2513" s="121"/>
      <c r="X2513" s="121"/>
      <c r="Y2513" s="121"/>
      <c r="Z2513" s="121"/>
      <c r="AA2513" s="121"/>
      <c r="AB2513" s="121"/>
      <c r="AC2513" s="121"/>
      <c r="AD2513" s="121"/>
      <c r="AE2513" s="121"/>
      <c r="AF2513" s="121"/>
      <c r="AG2513" s="121"/>
      <c r="AH2513" s="121"/>
      <c r="AI2513" s="121"/>
      <c r="AJ2513" s="121"/>
      <c r="AK2513" s="121"/>
      <c r="AL2513" s="121"/>
      <c r="AM2513" s="121"/>
      <c r="AN2513" s="121"/>
      <c r="AO2513" s="121"/>
      <c r="AP2513" s="121"/>
      <c r="AQ2513" s="121"/>
      <c r="AR2513" s="121"/>
      <c r="AS2513" s="121"/>
      <c r="AT2513" s="121"/>
      <c r="AU2513" s="121"/>
      <c r="AV2513" s="121"/>
      <c r="AW2513" s="121"/>
      <c r="AX2513" s="121"/>
      <c r="AY2513" s="121"/>
      <c r="AZ2513" s="121"/>
      <c r="BA2513" s="121"/>
      <c r="BB2513" s="121"/>
      <c r="BC2513" s="121"/>
      <c r="BD2513" s="121"/>
      <c r="BE2513" s="121"/>
      <c r="BF2513" s="121"/>
      <c r="BG2513" s="121"/>
      <c r="BH2513" s="121"/>
      <c r="BI2513" s="121"/>
      <c r="BJ2513" s="121"/>
      <c r="BK2513" s="121"/>
      <c r="BL2513" s="121"/>
      <c r="BM2513" s="121"/>
      <c r="BN2513" s="121"/>
      <c r="BO2513" s="121"/>
      <c r="BP2513" s="121"/>
      <c r="BQ2513" s="121"/>
      <c r="BR2513" s="121"/>
      <c r="BS2513" s="121"/>
      <c r="BT2513" s="121"/>
      <c r="BU2513" s="121"/>
      <c r="BV2513" s="121"/>
      <c r="BW2513" s="121"/>
      <c r="BX2513" s="121"/>
      <c r="BY2513" s="121"/>
      <c r="BZ2513" s="121"/>
      <c r="CA2513" s="121"/>
      <c r="CB2513" s="121"/>
      <c r="CC2513" s="121"/>
      <c r="CD2513" s="121"/>
      <c r="CE2513" s="121"/>
      <c r="CF2513" s="121"/>
      <c r="CG2513" s="121"/>
      <c r="CH2513" s="121"/>
      <c r="CI2513" s="121"/>
      <c r="CJ2513" s="121"/>
      <c r="CK2513" s="121"/>
      <c r="CL2513" s="121"/>
      <c r="CM2513" s="121"/>
      <c r="CN2513" s="121"/>
      <c r="CO2513" s="121"/>
      <c r="CP2513" s="121"/>
      <c r="CQ2513" s="121"/>
      <c r="CR2513" s="121"/>
      <c r="CS2513" s="121"/>
      <c r="CT2513" s="121"/>
      <c r="CU2513" s="121"/>
      <c r="CV2513" s="121"/>
      <c r="CW2513" s="121"/>
      <c r="CX2513" s="121"/>
      <c r="CY2513" s="121"/>
      <c r="CZ2513" s="121"/>
      <c r="DA2513" s="121"/>
      <c r="DB2513" s="121"/>
      <c r="DC2513" s="121"/>
      <c r="DD2513" s="121"/>
      <c r="DE2513" s="121"/>
      <c r="DF2513" s="121"/>
      <c r="DG2513" s="121"/>
      <c r="DH2513" s="121"/>
      <c r="DI2513" s="121"/>
      <c r="DJ2513" s="121"/>
      <c r="DK2513" s="121"/>
      <c r="DL2513" s="121"/>
      <c r="DM2513" s="121"/>
      <c r="DN2513" s="121"/>
      <c r="DO2513" s="121"/>
      <c r="DP2513" s="121"/>
      <c r="DQ2513" s="121"/>
      <c r="DR2513" s="121"/>
      <c r="DS2513" s="121"/>
      <c r="DT2513" s="121"/>
      <c r="DU2513" s="121"/>
      <c r="DV2513" s="121"/>
      <c r="DW2513" s="121"/>
      <c r="DX2513" s="121"/>
      <c r="DY2513" s="121"/>
      <c r="DZ2513" s="121"/>
      <c r="EA2513" s="121"/>
      <c r="EB2513" s="121"/>
      <c r="EC2513" s="121"/>
      <c r="ED2513" s="121"/>
      <c r="EE2513" s="121"/>
      <c r="EF2513" s="121"/>
      <c r="EG2513" s="121"/>
      <c r="EH2513" s="121"/>
      <c r="EI2513" s="121"/>
      <c r="EJ2513" s="121"/>
      <c r="EK2513" s="121"/>
      <c r="EL2513" s="121"/>
      <c r="EM2513" s="121"/>
      <c r="EN2513" s="121"/>
      <c r="EO2513" s="121"/>
      <c r="EP2513" s="121"/>
      <c r="EQ2513" s="121"/>
      <c r="ER2513" s="121"/>
      <c r="ES2513" s="121"/>
      <c r="ET2513" s="121"/>
      <c r="EU2513" s="121"/>
      <c r="EV2513" s="121"/>
      <c r="EW2513" s="121"/>
      <c r="EX2513" s="121"/>
      <c r="EY2513" s="121"/>
      <c r="EZ2513" s="121"/>
      <c r="FA2513" s="121"/>
      <c r="FB2513" s="121"/>
      <c r="FC2513" s="121"/>
      <c r="FD2513" s="121"/>
      <c r="FE2513" s="121"/>
      <c r="FF2513" s="121"/>
      <c r="FG2513" s="121"/>
      <c r="FH2513" s="121"/>
      <c r="FI2513" s="121"/>
      <c r="FJ2513" s="121"/>
      <c r="FK2513" s="121"/>
      <c r="FL2513" s="121"/>
      <c r="FM2513" s="121"/>
      <c r="FN2513" s="121"/>
      <c r="FO2513" s="121"/>
      <c r="FP2513" s="121"/>
      <c r="FQ2513" s="121"/>
      <c r="FR2513" s="121"/>
      <c r="FS2513" s="121"/>
      <c r="FT2513" s="121"/>
      <c r="FU2513" s="121"/>
      <c r="FV2513" s="121"/>
      <c r="FW2513" s="121"/>
      <c r="FX2513" s="121"/>
      <c r="FY2513" s="121"/>
      <c r="FZ2513" s="121"/>
      <c r="GA2513" s="121"/>
      <c r="GB2513" s="121"/>
      <c r="GC2513" s="121"/>
      <c r="GD2513" s="121"/>
      <c r="GE2513" s="121"/>
      <c r="GF2513" s="121"/>
      <c r="GG2513" s="121"/>
      <c r="GH2513" s="121"/>
      <c r="GI2513" s="121"/>
      <c r="GJ2513" s="121"/>
      <c r="GK2513" s="121"/>
      <c r="GL2513" s="121"/>
      <c r="GM2513" s="121"/>
      <c r="GN2513" s="121"/>
      <c r="GO2513" s="121"/>
      <c r="GP2513" s="121"/>
      <c r="GQ2513" s="121"/>
      <c r="GR2513" s="121"/>
      <c r="GS2513" s="121"/>
      <c r="GT2513" s="121"/>
      <c r="GU2513" s="121"/>
      <c r="GV2513" s="121"/>
      <c r="GW2513" s="121"/>
      <c r="GX2513" s="121"/>
      <c r="GY2513" s="121"/>
      <c r="GZ2513" s="121"/>
      <c r="HA2513" s="121"/>
      <c r="HB2513" s="121"/>
      <c r="HC2513" s="121"/>
      <c r="HD2513" s="121"/>
      <c r="HE2513" s="121"/>
      <c r="HF2513" s="121"/>
      <c r="HG2513" s="121"/>
      <c r="HH2513" s="121"/>
      <c r="HI2513" s="121"/>
      <c r="HJ2513" s="121"/>
      <c r="HK2513" s="121"/>
      <c r="HL2513" s="121"/>
      <c r="HM2513" s="121"/>
      <c r="HN2513" s="121"/>
      <c r="HO2513" s="121"/>
      <c r="HP2513" s="121"/>
      <c r="HQ2513" s="121"/>
      <c r="HR2513" s="121"/>
      <c r="HS2513" s="121"/>
      <c r="HT2513" s="121"/>
      <c r="HU2513" s="121"/>
      <c r="HV2513" s="121"/>
      <c r="HW2513" s="121"/>
      <c r="HX2513" s="121"/>
      <c r="HY2513" s="121"/>
      <c r="HZ2513" s="121"/>
      <c r="IA2513" s="121"/>
      <c r="IB2513" s="121"/>
      <c r="IC2513" s="121"/>
      <c r="ID2513" s="121"/>
      <c r="IE2513" s="121"/>
      <c r="IF2513" s="121"/>
      <c r="IG2513" s="121"/>
      <c r="IH2513" s="121"/>
      <c r="II2513" s="121"/>
      <c r="IJ2513" s="121"/>
      <c r="IK2513" s="121"/>
      <c r="IL2513" s="121"/>
      <c r="IM2513" s="121"/>
      <c r="IN2513" s="121"/>
      <c r="IO2513" s="121"/>
      <c r="IP2513" s="121"/>
      <c r="IQ2513" s="121"/>
      <c r="IR2513" s="121"/>
      <c r="IS2513" s="121"/>
      <c r="IT2513" s="121"/>
      <c r="IU2513" s="121"/>
      <c r="IV2513" s="121"/>
      <c r="IW2513" s="121"/>
      <c r="IX2513" s="121"/>
      <c r="IY2513" s="121"/>
      <c r="IZ2513" s="121"/>
      <c r="JA2513" s="121"/>
      <c r="JB2513" s="121"/>
      <c r="JC2513" s="121"/>
      <c r="JD2513" s="121"/>
      <c r="JE2513" s="121"/>
      <c r="JF2513" s="121"/>
      <c r="JG2513" s="121"/>
      <c r="JH2513" s="121"/>
      <c r="JI2513" s="121"/>
      <c r="JJ2513" s="121"/>
      <c r="JK2513" s="121"/>
      <c r="JL2513" s="121"/>
      <c r="JM2513" s="121"/>
      <c r="JN2513" s="121"/>
      <c r="JO2513" s="121"/>
      <c r="JP2513" s="121"/>
      <c r="JQ2513" s="121"/>
      <c r="JR2513" s="121"/>
      <c r="JS2513" s="121"/>
      <c r="JT2513" s="121"/>
      <c r="JU2513" s="121"/>
      <c r="JV2513" s="121"/>
      <c r="JW2513" s="121"/>
      <c r="JX2513" s="121"/>
      <c r="JY2513" s="121"/>
      <c r="JZ2513" s="121"/>
      <c r="KA2513" s="121"/>
      <c r="KB2513" s="121"/>
      <c r="KC2513" s="121"/>
      <c r="KD2513" s="121"/>
      <c r="KE2513" s="121"/>
      <c r="KF2513" s="121"/>
      <c r="KG2513" s="121"/>
      <c r="KH2513" s="121"/>
      <c r="KI2513" s="121"/>
      <c r="KJ2513" s="121"/>
      <c r="KK2513" s="121"/>
      <c r="KL2513" s="121"/>
      <c r="KM2513" s="121"/>
      <c r="KN2513" s="121"/>
      <c r="KO2513" s="121"/>
      <c r="KP2513" s="121"/>
      <c r="KQ2513" s="121"/>
      <c r="KR2513" s="121"/>
      <c r="KS2513" s="121"/>
      <c r="KT2513" s="121"/>
      <c r="KU2513" s="121"/>
      <c r="KV2513" s="121"/>
      <c r="KW2513" s="121"/>
      <c r="KX2513" s="121"/>
      <c r="KY2513" s="121"/>
      <c r="KZ2513" s="121"/>
      <c r="LA2513" s="121"/>
      <c r="LB2513" s="121"/>
      <c r="LC2513" s="121"/>
      <c r="LD2513" s="121"/>
      <c r="LE2513" s="121"/>
      <c r="LF2513" s="121"/>
      <c r="LG2513" s="121"/>
      <c r="LH2513" s="121"/>
      <c r="LI2513" s="121"/>
      <c r="LJ2513" s="121"/>
      <c r="LK2513" s="121"/>
      <c r="LL2513" s="121"/>
      <c r="LM2513" s="121"/>
      <c r="LN2513" s="121"/>
      <c r="LO2513" s="121"/>
      <c r="LP2513" s="121"/>
      <c r="LQ2513" s="121"/>
      <c r="LR2513" s="121"/>
      <c r="LS2513" s="121"/>
      <c r="LT2513" s="121"/>
      <c r="LU2513" s="121"/>
      <c r="LV2513" s="121"/>
      <c r="LW2513" s="121"/>
      <c r="LX2513" s="121"/>
      <c r="LY2513" s="121"/>
      <c r="LZ2513" s="121"/>
      <c r="MA2513" s="121"/>
      <c r="MB2513" s="121"/>
      <c r="MC2513" s="121"/>
      <c r="MD2513" s="121"/>
      <c r="ME2513" s="121"/>
      <c r="MF2513" s="121"/>
      <c r="MG2513" s="121"/>
      <c r="MH2513" s="121"/>
      <c r="MI2513" s="121"/>
      <c r="MJ2513" s="121"/>
      <c r="MK2513" s="121"/>
      <c r="ML2513" s="121"/>
      <c r="MM2513" s="121"/>
      <c r="MN2513" s="121"/>
      <c r="MO2513" s="121"/>
      <c r="MP2513" s="121"/>
      <c r="MQ2513" s="121"/>
      <c r="MR2513" s="121"/>
      <c r="MS2513" s="121"/>
      <c r="MT2513" s="121"/>
      <c r="MU2513" s="121"/>
      <c r="MV2513" s="121"/>
      <c r="MW2513" s="121"/>
      <c r="MX2513" s="121"/>
      <c r="MY2513" s="121"/>
      <c r="MZ2513" s="121"/>
      <c r="NA2513" s="121"/>
      <c r="NB2513" s="121"/>
      <c r="NC2513" s="121"/>
      <c r="ND2513" s="121"/>
      <c r="NE2513" s="121"/>
      <c r="NF2513" s="121"/>
      <c r="NG2513" s="121"/>
      <c r="NH2513" s="121"/>
      <c r="NI2513" s="121"/>
      <c r="NJ2513" s="121"/>
      <c r="NK2513" s="121"/>
      <c r="NL2513" s="121"/>
      <c r="NM2513" s="121"/>
      <c r="NN2513" s="121"/>
      <c r="NO2513" s="121"/>
      <c r="NP2513" s="121"/>
      <c r="NQ2513" s="121"/>
      <c r="NR2513" s="121"/>
      <c r="NS2513" s="121"/>
      <c r="NT2513" s="121"/>
      <c r="NU2513" s="121"/>
      <c r="NV2513" s="121"/>
      <c r="NW2513" s="121"/>
      <c r="NX2513" s="121"/>
      <c r="NY2513" s="121"/>
      <c r="NZ2513" s="121"/>
      <c r="OA2513" s="121"/>
      <c r="OB2513" s="121"/>
      <c r="OC2513" s="121"/>
      <c r="OD2513" s="121"/>
      <c r="OE2513" s="121"/>
      <c r="OF2513" s="121"/>
      <c r="OG2513" s="121"/>
      <c r="OH2513" s="121"/>
      <c r="OI2513" s="121"/>
      <c r="OJ2513" s="121"/>
      <c r="OK2513" s="121"/>
      <c r="OL2513" s="121"/>
      <c r="OM2513" s="121"/>
      <c r="ON2513" s="121"/>
      <c r="OO2513" s="121"/>
      <c r="OP2513" s="121"/>
      <c r="OQ2513" s="121"/>
      <c r="OR2513" s="121"/>
      <c r="OS2513" s="121"/>
      <c r="OT2513" s="121"/>
      <c r="OU2513" s="121"/>
      <c r="OV2513" s="121"/>
      <c r="OW2513" s="121"/>
      <c r="OX2513" s="121"/>
      <c r="OY2513" s="121"/>
      <c r="OZ2513" s="121"/>
      <c r="PA2513" s="121"/>
      <c r="PB2513" s="121"/>
      <c r="PC2513" s="121"/>
      <c r="PD2513" s="121"/>
      <c r="PE2513" s="121"/>
      <c r="PF2513" s="121"/>
      <c r="PG2513" s="121"/>
      <c r="PH2513" s="121"/>
      <c r="PI2513" s="121"/>
      <c r="PJ2513" s="121"/>
      <c r="PK2513" s="121"/>
      <c r="PL2513" s="121"/>
      <c r="PM2513" s="121"/>
      <c r="PN2513" s="121"/>
      <c r="PO2513" s="121"/>
      <c r="PP2513" s="121"/>
      <c r="PQ2513" s="121"/>
      <c r="PR2513" s="121"/>
      <c r="PS2513" s="121"/>
      <c r="PT2513" s="121"/>
      <c r="PU2513" s="121"/>
      <c r="PV2513" s="121"/>
      <c r="PW2513" s="121"/>
      <c r="PX2513" s="121"/>
      <c r="PY2513" s="121"/>
      <c r="PZ2513" s="121"/>
      <c r="QA2513" s="121"/>
      <c r="QB2513" s="121"/>
      <c r="QC2513" s="121"/>
      <c r="QD2513" s="121"/>
      <c r="QE2513" s="121"/>
      <c r="QF2513" s="121"/>
      <c r="QG2513" s="121"/>
      <c r="QH2513" s="121"/>
      <c r="QI2513" s="121"/>
      <c r="QJ2513" s="121"/>
      <c r="QK2513" s="121"/>
      <c r="QL2513" s="121"/>
      <c r="QM2513" s="121"/>
      <c r="QN2513" s="121"/>
      <c r="QO2513" s="121"/>
      <c r="QP2513" s="121"/>
      <c r="QQ2513" s="121"/>
      <c r="QR2513" s="121"/>
      <c r="QS2513" s="121"/>
      <c r="QT2513" s="121"/>
      <c r="QU2513" s="121"/>
      <c r="QV2513" s="121"/>
      <c r="QW2513" s="121"/>
      <c r="QX2513" s="121"/>
      <c r="QY2513" s="121"/>
      <c r="QZ2513" s="121"/>
      <c r="RA2513" s="121"/>
      <c r="RB2513" s="121"/>
      <c r="RC2513" s="121"/>
      <c r="RD2513" s="121"/>
      <c r="RE2513" s="121"/>
      <c r="RF2513" s="121"/>
      <c r="RG2513" s="121"/>
      <c r="RH2513" s="121"/>
      <c r="RI2513" s="121"/>
      <c r="RJ2513" s="121"/>
      <c r="RK2513" s="121"/>
      <c r="RL2513" s="121"/>
      <c r="RM2513" s="121"/>
      <c r="RN2513" s="121"/>
      <c r="RO2513" s="121"/>
      <c r="RP2513" s="121"/>
      <c r="RQ2513" s="121"/>
      <c r="RR2513" s="121"/>
      <c r="RS2513" s="121"/>
      <c r="RT2513" s="121"/>
      <c r="RU2513" s="121"/>
      <c r="RV2513" s="121"/>
      <c r="RW2513" s="121"/>
      <c r="RX2513" s="121"/>
      <c r="RY2513" s="121"/>
      <c r="RZ2513" s="121"/>
      <c r="SA2513" s="121"/>
      <c r="SB2513" s="121"/>
      <c r="SC2513" s="121"/>
      <c r="SD2513" s="121"/>
      <c r="SE2513" s="121"/>
      <c r="SF2513" s="121"/>
      <c r="SG2513" s="121"/>
      <c r="SH2513" s="121"/>
      <c r="SI2513" s="121"/>
      <c r="SJ2513" s="121"/>
      <c r="SK2513" s="121"/>
      <c r="SL2513" s="121"/>
      <c r="SM2513" s="121"/>
      <c r="SN2513" s="121"/>
      <c r="SO2513" s="121"/>
      <c r="SP2513" s="121"/>
      <c r="SQ2513" s="121"/>
      <c r="SR2513" s="121"/>
      <c r="SS2513" s="121"/>
      <c r="ST2513" s="121"/>
      <c r="SU2513" s="121"/>
      <c r="SV2513" s="121"/>
      <c r="SW2513" s="121"/>
      <c r="SX2513" s="121"/>
      <c r="SY2513" s="121"/>
      <c r="SZ2513" s="121"/>
      <c r="TA2513" s="121"/>
      <c r="TB2513" s="121"/>
      <c r="TC2513" s="121"/>
      <c r="TD2513" s="121"/>
      <c r="TE2513" s="121"/>
      <c r="TF2513" s="121"/>
      <c r="TG2513" s="121"/>
      <c r="TH2513" s="121"/>
      <c r="TI2513" s="121"/>
      <c r="TJ2513" s="121"/>
      <c r="TK2513" s="121"/>
      <c r="TL2513" s="121"/>
      <c r="TM2513" s="121"/>
      <c r="TN2513" s="121"/>
      <c r="TO2513" s="121"/>
      <c r="TP2513" s="121"/>
      <c r="TQ2513" s="121"/>
      <c r="TR2513" s="121"/>
      <c r="TS2513" s="121"/>
      <c r="TT2513" s="121"/>
      <c r="TU2513" s="121"/>
      <c r="TV2513" s="121"/>
      <c r="TW2513" s="121"/>
      <c r="TX2513" s="121"/>
      <c r="TY2513" s="121"/>
      <c r="TZ2513" s="121"/>
      <c r="UA2513" s="121"/>
      <c r="UB2513" s="121"/>
      <c r="UC2513" s="121"/>
      <c r="UD2513" s="121"/>
      <c r="UE2513" s="121"/>
      <c r="UF2513" s="121"/>
      <c r="UG2513" s="121"/>
      <c r="UH2513" s="121"/>
      <c r="UI2513" s="121"/>
      <c r="UJ2513" s="121"/>
      <c r="UK2513" s="121"/>
      <c r="UL2513" s="121"/>
      <c r="UM2513" s="121"/>
      <c r="UN2513" s="121"/>
      <c r="UO2513" s="121"/>
      <c r="UP2513" s="121"/>
      <c r="UQ2513" s="121"/>
      <c r="UR2513" s="121"/>
      <c r="US2513" s="121"/>
      <c r="UT2513" s="121"/>
      <c r="UU2513" s="121"/>
      <c r="UV2513" s="121"/>
      <c r="UW2513" s="121"/>
      <c r="UX2513" s="121"/>
      <c r="UY2513" s="121"/>
      <c r="UZ2513" s="121"/>
      <c r="VA2513" s="121"/>
      <c r="VB2513" s="121"/>
      <c r="VC2513" s="121"/>
      <c r="VD2513" s="121"/>
      <c r="VE2513" s="121"/>
      <c r="VF2513" s="121"/>
      <c r="VG2513" s="121"/>
      <c r="VH2513" s="121"/>
      <c r="VI2513" s="121"/>
      <c r="VJ2513" s="121"/>
      <c r="VK2513" s="121"/>
      <c r="VL2513" s="121"/>
      <c r="VM2513" s="121"/>
      <c r="VN2513" s="121"/>
      <c r="VO2513" s="121"/>
      <c r="VP2513" s="121"/>
      <c r="VQ2513" s="121"/>
      <c r="VR2513" s="121"/>
      <c r="VS2513" s="121"/>
      <c r="VT2513" s="121"/>
      <c r="VU2513" s="121"/>
      <c r="VV2513" s="121"/>
      <c r="VW2513" s="121"/>
      <c r="VX2513" s="121"/>
      <c r="VY2513" s="121"/>
      <c r="VZ2513" s="121"/>
      <c r="WA2513" s="121"/>
      <c r="WB2513" s="121"/>
      <c r="WC2513" s="121"/>
      <c r="WD2513" s="121"/>
      <c r="WE2513" s="121"/>
      <c r="WF2513" s="121"/>
      <c r="WG2513" s="121"/>
      <c r="WH2513" s="121"/>
      <c r="WI2513" s="121"/>
      <c r="WJ2513" s="121"/>
      <c r="WK2513" s="121"/>
      <c r="WL2513" s="121"/>
      <c r="WM2513" s="121"/>
      <c r="WN2513" s="121"/>
      <c r="WO2513" s="121"/>
      <c r="WP2513" s="121"/>
      <c r="WQ2513" s="121"/>
      <c r="WR2513" s="121"/>
      <c r="WS2513" s="121"/>
      <c r="WT2513" s="121"/>
      <c r="WU2513" s="121"/>
      <c r="WV2513" s="121"/>
      <c r="WW2513" s="121"/>
      <c r="WX2513" s="121"/>
      <c r="WY2513" s="121"/>
      <c r="WZ2513" s="121"/>
      <c r="XA2513" s="121"/>
      <c r="XB2513" s="121"/>
      <c r="XC2513" s="121"/>
      <c r="XD2513" s="121"/>
      <c r="XE2513" s="121"/>
      <c r="XF2513" s="121"/>
      <c r="XG2513" s="121"/>
      <c r="XH2513" s="121"/>
      <c r="XI2513" s="121"/>
      <c r="XJ2513" s="121"/>
      <c r="XK2513" s="121"/>
      <c r="XL2513" s="121"/>
      <c r="XM2513" s="121"/>
      <c r="XN2513" s="121"/>
      <c r="XO2513" s="121"/>
      <c r="XP2513" s="121"/>
      <c r="XQ2513" s="121"/>
      <c r="XR2513" s="121"/>
      <c r="XS2513" s="121"/>
      <c r="XT2513" s="121"/>
      <c r="XU2513" s="121"/>
      <c r="XV2513" s="121"/>
      <c r="XW2513" s="121"/>
      <c r="XX2513" s="121"/>
      <c r="XY2513" s="121"/>
      <c r="XZ2513" s="121"/>
      <c r="YA2513" s="121"/>
      <c r="YB2513" s="121"/>
      <c r="YC2513" s="121"/>
      <c r="YD2513" s="121"/>
      <c r="YE2513" s="121"/>
      <c r="YF2513" s="121"/>
      <c r="YG2513" s="121"/>
      <c r="YH2513" s="121"/>
      <c r="YI2513" s="121"/>
      <c r="YJ2513" s="121"/>
      <c r="YK2513" s="121"/>
      <c r="YL2513" s="121"/>
      <c r="YM2513" s="121"/>
      <c r="YN2513" s="121"/>
      <c r="YO2513" s="121"/>
      <c r="YP2513" s="121"/>
      <c r="YQ2513" s="121"/>
      <c r="YR2513" s="121"/>
      <c r="YS2513" s="121"/>
      <c r="YT2513" s="121"/>
      <c r="YU2513" s="121"/>
      <c r="YV2513" s="121"/>
      <c r="YW2513" s="121"/>
      <c r="YX2513" s="121"/>
      <c r="YY2513" s="121"/>
      <c r="YZ2513" s="121"/>
      <c r="ZA2513" s="121"/>
      <c r="ZB2513" s="121"/>
      <c r="ZC2513" s="121"/>
      <c r="ZD2513" s="121"/>
      <c r="ZE2513" s="121"/>
      <c r="ZF2513" s="121"/>
      <c r="ZG2513" s="121"/>
      <c r="ZH2513" s="121"/>
      <c r="ZI2513" s="121"/>
      <c r="ZJ2513" s="121"/>
      <c r="ZK2513" s="121"/>
      <c r="ZL2513" s="121"/>
      <c r="ZM2513" s="121"/>
      <c r="ZN2513" s="121"/>
      <c r="ZO2513" s="121"/>
      <c r="ZP2513" s="121"/>
      <c r="ZQ2513" s="121"/>
      <c r="ZR2513" s="121"/>
      <c r="ZS2513" s="121"/>
      <c r="ZT2513" s="121"/>
      <c r="ZU2513" s="121"/>
      <c r="ZV2513" s="121"/>
      <c r="ZW2513" s="121"/>
      <c r="ZX2513" s="121"/>
      <c r="ZY2513" s="121"/>
      <c r="ZZ2513" s="121"/>
      <c r="AAA2513" s="121"/>
      <c r="AAB2513" s="121"/>
      <c r="AAC2513" s="121"/>
      <c r="AAD2513" s="121"/>
      <c r="AAE2513" s="121"/>
      <c r="AAF2513" s="121"/>
      <c r="AAG2513" s="121"/>
      <c r="AAH2513" s="121"/>
      <c r="AAI2513" s="121"/>
      <c r="AAJ2513" s="121"/>
      <c r="AAK2513" s="121"/>
      <c r="AAL2513" s="121"/>
      <c r="AAM2513" s="121"/>
      <c r="AAN2513" s="121"/>
      <c r="AAO2513" s="121"/>
      <c r="AAP2513" s="121"/>
      <c r="AAQ2513" s="121"/>
      <c r="AAR2513" s="121"/>
      <c r="AAS2513" s="121"/>
      <c r="AAT2513" s="121"/>
      <c r="AAU2513" s="121"/>
      <c r="AAV2513" s="121"/>
      <c r="AAW2513" s="121"/>
      <c r="AAX2513" s="121"/>
      <c r="AAY2513" s="121"/>
      <c r="AAZ2513" s="121"/>
      <c r="ABA2513" s="121"/>
      <c r="ABB2513" s="121"/>
      <c r="ABC2513" s="121"/>
      <c r="ABD2513" s="121"/>
      <c r="ABE2513" s="121"/>
      <c r="ABF2513" s="121"/>
      <c r="ABG2513" s="121"/>
      <c r="ABH2513" s="121"/>
      <c r="ABI2513" s="121"/>
      <c r="ABJ2513" s="121"/>
      <c r="ABK2513" s="121"/>
      <c r="ABL2513" s="121"/>
      <c r="ABM2513" s="121"/>
      <c r="ABN2513" s="121"/>
      <c r="ABO2513" s="121"/>
      <c r="ABP2513" s="121"/>
      <c r="ABQ2513" s="121"/>
      <c r="ABR2513" s="121"/>
      <c r="ABS2513" s="121"/>
      <c r="ABT2513" s="121"/>
      <c r="ABU2513" s="121"/>
      <c r="ABV2513" s="121"/>
      <c r="ABW2513" s="121"/>
      <c r="ABX2513" s="121"/>
      <c r="ABY2513" s="121"/>
      <c r="ABZ2513" s="121"/>
      <c r="ACA2513" s="121"/>
      <c r="ACB2513" s="121"/>
      <c r="ACC2513" s="121"/>
      <c r="ACD2513" s="121"/>
      <c r="ACE2513" s="121"/>
      <c r="ACF2513" s="121"/>
      <c r="ACG2513" s="121"/>
      <c r="ACH2513" s="121"/>
      <c r="ACI2513" s="121"/>
      <c r="ACJ2513" s="121"/>
      <c r="ACK2513" s="121"/>
      <c r="ACL2513" s="121"/>
      <c r="ACM2513" s="121"/>
      <c r="ACN2513" s="121"/>
      <c r="ACO2513" s="121"/>
      <c r="ACP2513" s="121"/>
      <c r="ACQ2513" s="121"/>
      <c r="ACR2513" s="121"/>
      <c r="ACS2513" s="121"/>
      <c r="ACT2513" s="121"/>
      <c r="ACU2513" s="121"/>
      <c r="ACV2513" s="121"/>
      <c r="ACW2513" s="121"/>
      <c r="ACX2513" s="121"/>
      <c r="ACY2513" s="121"/>
      <c r="ACZ2513" s="121"/>
      <c r="ADA2513" s="121"/>
      <c r="ADB2513" s="121"/>
      <c r="ADC2513" s="121"/>
      <c r="ADD2513" s="121"/>
      <c r="ADE2513" s="121"/>
      <c r="ADF2513" s="121"/>
      <c r="ADG2513" s="121"/>
      <c r="ADH2513" s="121"/>
      <c r="ADI2513" s="121"/>
      <c r="ADJ2513" s="121"/>
      <c r="ADK2513" s="121"/>
      <c r="ADL2513" s="121"/>
      <c r="ADM2513" s="121"/>
      <c r="ADN2513" s="121"/>
      <c r="ADO2513" s="121"/>
      <c r="ADP2513" s="121"/>
      <c r="ADQ2513" s="121"/>
      <c r="ADR2513" s="121"/>
      <c r="ADS2513" s="121"/>
      <c r="ADT2513" s="121"/>
      <c r="ADU2513" s="121"/>
      <c r="ADV2513" s="121"/>
      <c r="ADW2513" s="121"/>
      <c r="ADX2513" s="121"/>
      <c r="ADY2513" s="121"/>
      <c r="ADZ2513" s="121"/>
      <c r="AEA2513" s="121"/>
      <c r="AEB2513" s="121"/>
      <c r="AEC2513" s="121"/>
      <c r="AED2513" s="121"/>
      <c r="AEE2513" s="121"/>
      <c r="AEF2513" s="121"/>
      <c r="AEG2513" s="121"/>
      <c r="AEH2513" s="121"/>
      <c r="AEI2513" s="121"/>
      <c r="AEJ2513" s="121"/>
      <c r="AEK2513" s="121"/>
      <c r="AEL2513" s="121"/>
      <c r="AEM2513" s="121"/>
      <c r="AEN2513" s="121"/>
      <c r="AEO2513" s="121"/>
      <c r="AEP2513" s="121"/>
      <c r="AEQ2513" s="121"/>
      <c r="AER2513" s="121"/>
      <c r="AES2513" s="121"/>
      <c r="AET2513" s="121"/>
      <c r="AEU2513" s="121"/>
      <c r="AEV2513" s="121"/>
      <c r="AEW2513" s="121"/>
      <c r="AEX2513" s="121"/>
      <c r="AEY2513" s="121"/>
      <c r="AEZ2513" s="121"/>
      <c r="AFA2513" s="121"/>
      <c r="AFB2513" s="121"/>
      <c r="AFC2513" s="121"/>
      <c r="AFD2513" s="121"/>
      <c r="AFE2513" s="121"/>
      <c r="AFF2513" s="121"/>
      <c r="AFG2513" s="121"/>
      <c r="AFH2513" s="121"/>
      <c r="AFI2513" s="121"/>
      <c r="AFJ2513" s="121"/>
      <c r="AFK2513" s="121"/>
      <c r="AFL2513" s="121"/>
      <c r="AFM2513" s="121"/>
      <c r="AFN2513" s="121"/>
      <c r="AFO2513" s="121"/>
      <c r="AFP2513" s="121"/>
      <c r="AFQ2513" s="121"/>
      <c r="AFR2513" s="121"/>
      <c r="AFS2513" s="121"/>
      <c r="AFT2513" s="121"/>
      <c r="AFU2513" s="121"/>
      <c r="AFV2513" s="121"/>
      <c r="AFW2513" s="121"/>
      <c r="AFX2513" s="121"/>
      <c r="AFY2513" s="121"/>
      <c r="AFZ2513" s="121"/>
      <c r="AGA2513" s="121"/>
      <c r="AGB2513" s="121"/>
      <c r="AGC2513" s="121"/>
      <c r="AGD2513" s="121"/>
      <c r="AGE2513" s="121"/>
      <c r="AGF2513" s="121"/>
      <c r="AGG2513" s="121"/>
      <c r="AGH2513" s="121"/>
      <c r="AGI2513" s="121"/>
      <c r="AGJ2513" s="121"/>
      <c r="AGK2513" s="121"/>
      <c r="AGL2513" s="121"/>
      <c r="AGM2513" s="121"/>
      <c r="AGN2513" s="121"/>
      <c r="AGO2513" s="121"/>
      <c r="AGP2513" s="121"/>
      <c r="AGQ2513" s="121"/>
      <c r="AGR2513" s="121"/>
      <c r="AGS2513" s="121"/>
      <c r="AGT2513" s="121"/>
      <c r="AGU2513" s="121"/>
      <c r="AGV2513" s="121"/>
      <c r="AGW2513" s="121"/>
      <c r="AGX2513" s="121"/>
      <c r="AGY2513" s="121"/>
      <c r="AGZ2513" s="121"/>
      <c r="AHA2513" s="121"/>
      <c r="AHB2513" s="121"/>
      <c r="AHC2513" s="121"/>
      <c r="AHD2513" s="121"/>
      <c r="AHE2513" s="121"/>
      <c r="AHF2513" s="121"/>
      <c r="AHG2513" s="121"/>
      <c r="AHH2513" s="121"/>
      <c r="AHI2513" s="121"/>
      <c r="AHJ2513" s="121"/>
      <c r="AHK2513" s="121"/>
      <c r="AHL2513" s="121"/>
      <c r="AHM2513" s="121"/>
      <c r="AHN2513" s="121"/>
      <c r="AHO2513" s="121"/>
      <c r="AHP2513" s="121"/>
      <c r="AHQ2513" s="121"/>
      <c r="AHR2513" s="121"/>
      <c r="AHS2513" s="121"/>
      <c r="AHT2513" s="121"/>
      <c r="AHU2513" s="121"/>
      <c r="AHV2513" s="121"/>
      <c r="AHW2513" s="121"/>
      <c r="AHX2513" s="121"/>
      <c r="AHY2513" s="121"/>
      <c r="AHZ2513" s="121"/>
      <c r="AIA2513" s="121"/>
      <c r="AIB2513" s="121"/>
      <c r="AIC2513" s="121"/>
      <c r="AID2513" s="121"/>
      <c r="AIE2513" s="121"/>
      <c r="AIF2513" s="121"/>
      <c r="AIG2513" s="121"/>
      <c r="AIH2513" s="121"/>
      <c r="AII2513" s="121"/>
      <c r="AIJ2513" s="121"/>
      <c r="AIK2513" s="121"/>
      <c r="AIL2513" s="121"/>
      <c r="AIM2513" s="121"/>
      <c r="AIN2513" s="121"/>
      <c r="AIO2513" s="121"/>
      <c r="AIP2513" s="121"/>
      <c r="AIQ2513" s="121"/>
      <c r="AIR2513" s="121"/>
      <c r="AIS2513" s="121"/>
      <c r="AIT2513" s="121"/>
      <c r="AIU2513" s="121"/>
      <c r="AIV2513" s="121"/>
      <c r="AIW2513" s="121"/>
      <c r="AIX2513" s="121"/>
      <c r="AIY2513" s="121"/>
      <c r="AIZ2513" s="121"/>
      <c r="AJA2513" s="121"/>
      <c r="AJB2513" s="121"/>
      <c r="AJC2513" s="121"/>
      <c r="AJD2513" s="121"/>
      <c r="AJE2513" s="121"/>
      <c r="AJF2513" s="121"/>
      <c r="AJG2513" s="121"/>
      <c r="AJH2513" s="121"/>
      <c r="AJI2513" s="121"/>
      <c r="AJJ2513" s="121"/>
      <c r="AJK2513" s="121"/>
      <c r="AJL2513" s="121"/>
      <c r="AJM2513" s="121"/>
      <c r="AJN2513" s="121"/>
      <c r="AJO2513" s="121"/>
      <c r="AJP2513" s="121"/>
      <c r="AJQ2513" s="121"/>
      <c r="AJR2513" s="121"/>
      <c r="AJS2513" s="121"/>
      <c r="AJT2513" s="121"/>
      <c r="AJU2513" s="121"/>
      <c r="AJV2513" s="121"/>
      <c r="AJW2513" s="121"/>
      <c r="AJX2513" s="121"/>
      <c r="AJY2513" s="121"/>
      <c r="AJZ2513" s="121"/>
      <c r="AKA2513" s="121"/>
      <c r="AKB2513" s="121"/>
      <c r="AKC2513" s="121"/>
      <c r="AKD2513" s="121"/>
      <c r="AKE2513" s="121"/>
      <c r="AKF2513" s="121"/>
      <c r="AKG2513" s="121"/>
      <c r="AKH2513" s="121"/>
      <c r="AKI2513" s="121"/>
      <c r="AKJ2513" s="121"/>
      <c r="AKK2513" s="121"/>
      <c r="AKL2513" s="121"/>
      <c r="AKM2513" s="121"/>
      <c r="AKN2513" s="121"/>
      <c r="AKO2513" s="121"/>
      <c r="AKP2513" s="121"/>
      <c r="AKQ2513" s="121"/>
      <c r="AKR2513" s="121"/>
      <c r="AKS2513" s="121"/>
      <c r="AKT2513" s="121"/>
      <c r="AKU2513" s="121"/>
      <c r="AKV2513" s="121"/>
      <c r="AKW2513" s="121"/>
      <c r="AKX2513" s="121"/>
      <c r="AKY2513" s="121"/>
      <c r="AKZ2513" s="121"/>
      <c r="ALA2513" s="121"/>
      <c r="ALB2513" s="121"/>
      <c r="ALC2513" s="121"/>
      <c r="ALD2513" s="121"/>
      <c r="ALE2513" s="121"/>
      <c r="ALF2513" s="121"/>
      <c r="ALG2513" s="121"/>
      <c r="ALH2513" s="121"/>
      <c r="ALI2513" s="121"/>
      <c r="ALJ2513" s="121"/>
      <c r="ALK2513" s="121"/>
      <c r="ALL2513" s="121"/>
      <c r="ALM2513" s="121"/>
      <c r="ALN2513" s="121"/>
      <c r="ALO2513" s="121"/>
      <c r="ALP2513" s="121"/>
      <c r="ALQ2513" s="121"/>
      <c r="ALR2513" s="121"/>
      <c r="ALS2513" s="121"/>
      <c r="ALT2513" s="121"/>
      <c r="ALU2513" s="121"/>
      <c r="ALV2513" s="121"/>
      <c r="ALW2513" s="121"/>
      <c r="ALX2513" s="121"/>
      <c r="ALY2513" s="121"/>
      <c r="ALZ2513" s="121"/>
      <c r="AMA2513" s="121"/>
      <c r="AMB2513" s="121"/>
      <c r="AMC2513" s="121"/>
      <c r="AMD2513" s="121"/>
      <c r="AME2513" s="121"/>
      <c r="AMF2513" s="121"/>
      <c r="AMG2513" s="121"/>
      <c r="AMH2513" s="121"/>
      <c r="AMI2513" s="121"/>
      <c r="AMJ2513" s="121"/>
      <c r="AMK2513" s="121"/>
    </row>
    <row r="2514" spans="1:1025" s="108" customFormat="1" ht="43.2">
      <c r="A2514" s="15">
        <v>2511</v>
      </c>
      <c r="B2514" s="274" t="s">
        <v>26</v>
      </c>
      <c r="C2514" s="274" t="s">
        <v>6089</v>
      </c>
      <c r="D2514" s="16" t="s">
        <v>6312</v>
      </c>
      <c r="E2514" s="16" t="s">
        <v>6318</v>
      </c>
      <c r="F2514" s="16" t="s">
        <v>938</v>
      </c>
      <c r="G2514" s="16" t="s">
        <v>1042</v>
      </c>
      <c r="H2514" s="274" t="s">
        <v>6319</v>
      </c>
      <c r="I2514" s="16" t="s">
        <v>6320</v>
      </c>
      <c r="J2514" s="16" t="s">
        <v>2246</v>
      </c>
      <c r="K2514" s="16" t="s">
        <v>2832</v>
      </c>
      <c r="L2514" s="16" t="s">
        <v>3308</v>
      </c>
      <c r="M2514" s="63" t="s">
        <v>6321</v>
      </c>
      <c r="N2514" s="121"/>
      <c r="O2514" s="121"/>
      <c r="P2514" s="121"/>
      <c r="Q2514" s="121"/>
      <c r="R2514" s="121"/>
      <c r="S2514" s="121"/>
      <c r="T2514" s="121"/>
      <c r="U2514" s="121"/>
      <c r="V2514" s="121"/>
      <c r="W2514" s="121"/>
      <c r="X2514" s="121"/>
      <c r="Y2514" s="121"/>
      <c r="Z2514" s="121"/>
      <c r="AA2514" s="121"/>
      <c r="AB2514" s="121"/>
      <c r="AC2514" s="121"/>
      <c r="AD2514" s="121"/>
      <c r="AE2514" s="121"/>
      <c r="AF2514" s="121"/>
      <c r="AG2514" s="121"/>
      <c r="AH2514" s="121"/>
      <c r="AI2514" s="121"/>
      <c r="AJ2514" s="121"/>
      <c r="AK2514" s="121"/>
      <c r="AL2514" s="121"/>
      <c r="AM2514" s="121"/>
      <c r="AN2514" s="121"/>
      <c r="AO2514" s="121"/>
      <c r="AP2514" s="121"/>
      <c r="AQ2514" s="121"/>
      <c r="AR2514" s="121"/>
      <c r="AS2514" s="121"/>
      <c r="AT2514" s="121"/>
      <c r="AU2514" s="121"/>
      <c r="AV2514" s="121"/>
      <c r="AW2514" s="121"/>
      <c r="AX2514" s="121"/>
      <c r="AY2514" s="121"/>
      <c r="AZ2514" s="121"/>
      <c r="BA2514" s="121"/>
      <c r="BB2514" s="121"/>
      <c r="BC2514" s="121"/>
      <c r="BD2514" s="121"/>
      <c r="BE2514" s="121"/>
      <c r="BF2514" s="121"/>
      <c r="BG2514" s="121"/>
      <c r="BH2514" s="121"/>
      <c r="BI2514" s="121"/>
      <c r="BJ2514" s="121"/>
      <c r="BK2514" s="121"/>
      <c r="BL2514" s="121"/>
      <c r="BM2514" s="121"/>
      <c r="BN2514" s="121"/>
      <c r="BO2514" s="121"/>
      <c r="BP2514" s="121"/>
      <c r="BQ2514" s="121"/>
      <c r="BR2514" s="121"/>
      <c r="BS2514" s="121"/>
      <c r="BT2514" s="121"/>
      <c r="BU2514" s="121"/>
      <c r="BV2514" s="121"/>
      <c r="BW2514" s="121"/>
      <c r="BX2514" s="121"/>
      <c r="BY2514" s="121"/>
      <c r="BZ2514" s="121"/>
      <c r="CA2514" s="121"/>
      <c r="CB2514" s="121"/>
      <c r="CC2514" s="121"/>
      <c r="CD2514" s="121"/>
      <c r="CE2514" s="121"/>
      <c r="CF2514" s="121"/>
      <c r="CG2514" s="121"/>
      <c r="CH2514" s="121"/>
      <c r="CI2514" s="121"/>
      <c r="CJ2514" s="121"/>
      <c r="CK2514" s="121"/>
      <c r="CL2514" s="121"/>
      <c r="CM2514" s="121"/>
      <c r="CN2514" s="121"/>
      <c r="CO2514" s="121"/>
      <c r="CP2514" s="121"/>
      <c r="CQ2514" s="121"/>
      <c r="CR2514" s="121"/>
      <c r="CS2514" s="121"/>
      <c r="CT2514" s="121"/>
      <c r="CU2514" s="121"/>
      <c r="CV2514" s="121"/>
      <c r="CW2514" s="121"/>
      <c r="CX2514" s="121"/>
      <c r="CY2514" s="121"/>
      <c r="CZ2514" s="121"/>
      <c r="DA2514" s="121"/>
      <c r="DB2514" s="121"/>
      <c r="DC2514" s="121"/>
      <c r="DD2514" s="121"/>
      <c r="DE2514" s="121"/>
      <c r="DF2514" s="121"/>
      <c r="DG2514" s="121"/>
      <c r="DH2514" s="121"/>
      <c r="DI2514" s="121"/>
      <c r="DJ2514" s="121"/>
      <c r="DK2514" s="121"/>
      <c r="DL2514" s="121"/>
      <c r="DM2514" s="121"/>
      <c r="DN2514" s="121"/>
      <c r="DO2514" s="121"/>
      <c r="DP2514" s="121"/>
      <c r="DQ2514" s="121"/>
      <c r="DR2514" s="121"/>
      <c r="DS2514" s="121"/>
      <c r="DT2514" s="121"/>
      <c r="DU2514" s="121"/>
      <c r="DV2514" s="121"/>
      <c r="DW2514" s="121"/>
      <c r="DX2514" s="121"/>
      <c r="DY2514" s="121"/>
      <c r="DZ2514" s="121"/>
      <c r="EA2514" s="121"/>
      <c r="EB2514" s="121"/>
      <c r="EC2514" s="121"/>
      <c r="ED2514" s="121"/>
      <c r="EE2514" s="121"/>
      <c r="EF2514" s="121"/>
      <c r="EG2514" s="121"/>
      <c r="EH2514" s="121"/>
      <c r="EI2514" s="121"/>
      <c r="EJ2514" s="121"/>
      <c r="EK2514" s="121"/>
      <c r="EL2514" s="121"/>
      <c r="EM2514" s="121"/>
      <c r="EN2514" s="121"/>
      <c r="EO2514" s="121"/>
      <c r="EP2514" s="121"/>
      <c r="EQ2514" s="121"/>
      <c r="ER2514" s="121"/>
      <c r="ES2514" s="121"/>
      <c r="ET2514" s="121"/>
      <c r="EU2514" s="121"/>
      <c r="EV2514" s="121"/>
      <c r="EW2514" s="121"/>
      <c r="EX2514" s="121"/>
      <c r="EY2514" s="121"/>
      <c r="EZ2514" s="121"/>
      <c r="FA2514" s="121"/>
      <c r="FB2514" s="121"/>
      <c r="FC2514" s="121"/>
      <c r="FD2514" s="121"/>
      <c r="FE2514" s="121"/>
      <c r="FF2514" s="121"/>
      <c r="FG2514" s="121"/>
      <c r="FH2514" s="121"/>
      <c r="FI2514" s="121"/>
      <c r="FJ2514" s="121"/>
      <c r="FK2514" s="121"/>
      <c r="FL2514" s="121"/>
      <c r="FM2514" s="121"/>
      <c r="FN2514" s="121"/>
      <c r="FO2514" s="121"/>
      <c r="FP2514" s="121"/>
      <c r="FQ2514" s="121"/>
      <c r="FR2514" s="121"/>
      <c r="FS2514" s="121"/>
      <c r="FT2514" s="121"/>
      <c r="FU2514" s="121"/>
      <c r="FV2514" s="121"/>
      <c r="FW2514" s="121"/>
      <c r="FX2514" s="121"/>
      <c r="FY2514" s="121"/>
      <c r="FZ2514" s="121"/>
      <c r="GA2514" s="121"/>
      <c r="GB2514" s="121"/>
      <c r="GC2514" s="121"/>
      <c r="GD2514" s="121"/>
      <c r="GE2514" s="121"/>
      <c r="GF2514" s="121"/>
      <c r="GG2514" s="121"/>
      <c r="GH2514" s="121"/>
      <c r="GI2514" s="121"/>
      <c r="GJ2514" s="121"/>
      <c r="GK2514" s="121"/>
      <c r="GL2514" s="121"/>
      <c r="GM2514" s="121"/>
      <c r="GN2514" s="121"/>
      <c r="GO2514" s="121"/>
      <c r="GP2514" s="121"/>
      <c r="GQ2514" s="121"/>
      <c r="GR2514" s="121"/>
      <c r="GS2514" s="121"/>
      <c r="GT2514" s="121"/>
      <c r="GU2514" s="121"/>
      <c r="GV2514" s="121"/>
      <c r="GW2514" s="121"/>
      <c r="GX2514" s="121"/>
      <c r="GY2514" s="121"/>
      <c r="GZ2514" s="121"/>
      <c r="HA2514" s="121"/>
      <c r="HB2514" s="121"/>
      <c r="HC2514" s="121"/>
      <c r="HD2514" s="121"/>
      <c r="HE2514" s="121"/>
      <c r="HF2514" s="121"/>
      <c r="HG2514" s="121"/>
      <c r="HH2514" s="121"/>
      <c r="HI2514" s="121"/>
      <c r="HJ2514" s="121"/>
      <c r="HK2514" s="121"/>
      <c r="HL2514" s="121"/>
      <c r="HM2514" s="121"/>
      <c r="HN2514" s="121"/>
      <c r="HO2514" s="121"/>
      <c r="HP2514" s="121"/>
      <c r="HQ2514" s="121"/>
      <c r="HR2514" s="121"/>
      <c r="HS2514" s="121"/>
      <c r="HT2514" s="121"/>
      <c r="HU2514" s="121"/>
      <c r="HV2514" s="121"/>
      <c r="HW2514" s="121"/>
      <c r="HX2514" s="121"/>
      <c r="HY2514" s="121"/>
      <c r="HZ2514" s="121"/>
      <c r="IA2514" s="121"/>
      <c r="IB2514" s="121"/>
      <c r="IC2514" s="121"/>
      <c r="ID2514" s="121"/>
      <c r="IE2514" s="121"/>
      <c r="IF2514" s="121"/>
      <c r="IG2514" s="121"/>
      <c r="IH2514" s="121"/>
      <c r="II2514" s="121"/>
      <c r="IJ2514" s="121"/>
      <c r="IK2514" s="121"/>
      <c r="IL2514" s="121"/>
      <c r="IM2514" s="121"/>
      <c r="IN2514" s="121"/>
      <c r="IO2514" s="121"/>
      <c r="IP2514" s="121"/>
      <c r="IQ2514" s="121"/>
      <c r="IR2514" s="121"/>
      <c r="IS2514" s="121"/>
      <c r="IT2514" s="121"/>
      <c r="IU2514" s="121"/>
      <c r="IV2514" s="121"/>
      <c r="IW2514" s="121"/>
      <c r="IX2514" s="121"/>
      <c r="IY2514" s="121"/>
      <c r="IZ2514" s="121"/>
      <c r="JA2514" s="121"/>
      <c r="JB2514" s="121"/>
      <c r="JC2514" s="121"/>
      <c r="JD2514" s="121"/>
      <c r="JE2514" s="121"/>
      <c r="JF2514" s="121"/>
      <c r="JG2514" s="121"/>
      <c r="JH2514" s="121"/>
      <c r="JI2514" s="121"/>
      <c r="JJ2514" s="121"/>
      <c r="JK2514" s="121"/>
      <c r="JL2514" s="121"/>
      <c r="JM2514" s="121"/>
      <c r="JN2514" s="121"/>
      <c r="JO2514" s="121"/>
      <c r="JP2514" s="121"/>
      <c r="JQ2514" s="121"/>
      <c r="JR2514" s="121"/>
      <c r="JS2514" s="121"/>
      <c r="JT2514" s="121"/>
      <c r="JU2514" s="121"/>
      <c r="JV2514" s="121"/>
      <c r="JW2514" s="121"/>
      <c r="JX2514" s="121"/>
      <c r="JY2514" s="121"/>
      <c r="JZ2514" s="121"/>
      <c r="KA2514" s="121"/>
      <c r="KB2514" s="121"/>
      <c r="KC2514" s="121"/>
      <c r="KD2514" s="121"/>
      <c r="KE2514" s="121"/>
      <c r="KF2514" s="121"/>
      <c r="KG2514" s="121"/>
      <c r="KH2514" s="121"/>
      <c r="KI2514" s="121"/>
      <c r="KJ2514" s="121"/>
      <c r="KK2514" s="121"/>
      <c r="KL2514" s="121"/>
      <c r="KM2514" s="121"/>
      <c r="KN2514" s="121"/>
      <c r="KO2514" s="121"/>
      <c r="KP2514" s="121"/>
      <c r="KQ2514" s="121"/>
      <c r="KR2514" s="121"/>
      <c r="KS2514" s="121"/>
      <c r="KT2514" s="121"/>
      <c r="KU2514" s="121"/>
      <c r="KV2514" s="121"/>
      <c r="KW2514" s="121"/>
      <c r="KX2514" s="121"/>
      <c r="KY2514" s="121"/>
      <c r="KZ2514" s="121"/>
      <c r="LA2514" s="121"/>
      <c r="LB2514" s="121"/>
      <c r="LC2514" s="121"/>
      <c r="LD2514" s="121"/>
      <c r="LE2514" s="121"/>
      <c r="LF2514" s="121"/>
      <c r="LG2514" s="121"/>
      <c r="LH2514" s="121"/>
      <c r="LI2514" s="121"/>
      <c r="LJ2514" s="121"/>
      <c r="LK2514" s="121"/>
      <c r="LL2514" s="121"/>
      <c r="LM2514" s="121"/>
      <c r="LN2514" s="121"/>
      <c r="LO2514" s="121"/>
      <c r="LP2514" s="121"/>
      <c r="LQ2514" s="121"/>
      <c r="LR2514" s="121"/>
      <c r="LS2514" s="121"/>
      <c r="LT2514" s="121"/>
      <c r="LU2514" s="121"/>
      <c r="LV2514" s="121"/>
      <c r="LW2514" s="121"/>
      <c r="LX2514" s="121"/>
      <c r="LY2514" s="121"/>
      <c r="LZ2514" s="121"/>
      <c r="MA2514" s="121"/>
      <c r="MB2514" s="121"/>
      <c r="MC2514" s="121"/>
      <c r="MD2514" s="121"/>
      <c r="ME2514" s="121"/>
      <c r="MF2514" s="121"/>
      <c r="MG2514" s="121"/>
      <c r="MH2514" s="121"/>
      <c r="MI2514" s="121"/>
      <c r="MJ2514" s="121"/>
      <c r="MK2514" s="121"/>
      <c r="ML2514" s="121"/>
      <c r="MM2514" s="121"/>
      <c r="MN2514" s="121"/>
      <c r="MO2514" s="121"/>
      <c r="MP2514" s="121"/>
      <c r="MQ2514" s="121"/>
      <c r="MR2514" s="121"/>
      <c r="MS2514" s="121"/>
      <c r="MT2514" s="121"/>
      <c r="MU2514" s="121"/>
      <c r="MV2514" s="121"/>
      <c r="MW2514" s="121"/>
      <c r="MX2514" s="121"/>
      <c r="MY2514" s="121"/>
      <c r="MZ2514" s="121"/>
      <c r="NA2514" s="121"/>
      <c r="NB2514" s="121"/>
      <c r="NC2514" s="121"/>
      <c r="ND2514" s="121"/>
      <c r="NE2514" s="121"/>
      <c r="NF2514" s="121"/>
      <c r="NG2514" s="121"/>
      <c r="NH2514" s="121"/>
      <c r="NI2514" s="121"/>
      <c r="NJ2514" s="121"/>
      <c r="NK2514" s="121"/>
      <c r="NL2514" s="121"/>
      <c r="NM2514" s="121"/>
      <c r="NN2514" s="121"/>
      <c r="NO2514" s="121"/>
      <c r="NP2514" s="121"/>
      <c r="NQ2514" s="121"/>
      <c r="NR2514" s="121"/>
      <c r="NS2514" s="121"/>
      <c r="NT2514" s="121"/>
      <c r="NU2514" s="121"/>
      <c r="NV2514" s="121"/>
      <c r="NW2514" s="121"/>
      <c r="NX2514" s="121"/>
      <c r="NY2514" s="121"/>
      <c r="NZ2514" s="121"/>
      <c r="OA2514" s="121"/>
      <c r="OB2514" s="121"/>
      <c r="OC2514" s="121"/>
      <c r="OD2514" s="121"/>
      <c r="OE2514" s="121"/>
      <c r="OF2514" s="121"/>
      <c r="OG2514" s="121"/>
      <c r="OH2514" s="121"/>
      <c r="OI2514" s="121"/>
      <c r="OJ2514" s="121"/>
      <c r="OK2514" s="121"/>
      <c r="OL2514" s="121"/>
      <c r="OM2514" s="121"/>
      <c r="ON2514" s="121"/>
      <c r="OO2514" s="121"/>
      <c r="OP2514" s="121"/>
      <c r="OQ2514" s="121"/>
      <c r="OR2514" s="121"/>
      <c r="OS2514" s="121"/>
      <c r="OT2514" s="121"/>
      <c r="OU2514" s="121"/>
      <c r="OV2514" s="121"/>
      <c r="OW2514" s="121"/>
      <c r="OX2514" s="121"/>
      <c r="OY2514" s="121"/>
      <c r="OZ2514" s="121"/>
      <c r="PA2514" s="121"/>
      <c r="PB2514" s="121"/>
      <c r="PC2514" s="121"/>
      <c r="PD2514" s="121"/>
      <c r="PE2514" s="121"/>
      <c r="PF2514" s="121"/>
      <c r="PG2514" s="121"/>
      <c r="PH2514" s="121"/>
      <c r="PI2514" s="121"/>
      <c r="PJ2514" s="121"/>
      <c r="PK2514" s="121"/>
      <c r="PL2514" s="121"/>
      <c r="PM2514" s="121"/>
      <c r="PN2514" s="121"/>
      <c r="PO2514" s="121"/>
      <c r="PP2514" s="121"/>
      <c r="PQ2514" s="121"/>
      <c r="PR2514" s="121"/>
      <c r="PS2514" s="121"/>
      <c r="PT2514" s="121"/>
      <c r="PU2514" s="121"/>
      <c r="PV2514" s="121"/>
      <c r="PW2514" s="121"/>
      <c r="PX2514" s="121"/>
      <c r="PY2514" s="121"/>
      <c r="PZ2514" s="121"/>
      <c r="QA2514" s="121"/>
      <c r="QB2514" s="121"/>
      <c r="QC2514" s="121"/>
      <c r="QD2514" s="121"/>
      <c r="QE2514" s="121"/>
      <c r="QF2514" s="121"/>
      <c r="QG2514" s="121"/>
      <c r="QH2514" s="121"/>
      <c r="QI2514" s="121"/>
      <c r="QJ2514" s="121"/>
      <c r="QK2514" s="121"/>
      <c r="QL2514" s="121"/>
      <c r="QM2514" s="121"/>
      <c r="QN2514" s="121"/>
      <c r="QO2514" s="121"/>
      <c r="QP2514" s="121"/>
      <c r="QQ2514" s="121"/>
      <c r="QR2514" s="121"/>
      <c r="QS2514" s="121"/>
      <c r="QT2514" s="121"/>
      <c r="QU2514" s="121"/>
      <c r="QV2514" s="121"/>
      <c r="QW2514" s="121"/>
      <c r="QX2514" s="121"/>
      <c r="QY2514" s="121"/>
      <c r="QZ2514" s="121"/>
      <c r="RA2514" s="121"/>
      <c r="RB2514" s="121"/>
      <c r="RC2514" s="121"/>
      <c r="RD2514" s="121"/>
      <c r="RE2514" s="121"/>
      <c r="RF2514" s="121"/>
      <c r="RG2514" s="121"/>
      <c r="RH2514" s="121"/>
      <c r="RI2514" s="121"/>
      <c r="RJ2514" s="121"/>
      <c r="RK2514" s="121"/>
      <c r="RL2514" s="121"/>
      <c r="RM2514" s="121"/>
      <c r="RN2514" s="121"/>
      <c r="RO2514" s="121"/>
      <c r="RP2514" s="121"/>
      <c r="RQ2514" s="121"/>
      <c r="RR2514" s="121"/>
      <c r="RS2514" s="121"/>
      <c r="RT2514" s="121"/>
      <c r="RU2514" s="121"/>
      <c r="RV2514" s="121"/>
      <c r="RW2514" s="121"/>
      <c r="RX2514" s="121"/>
      <c r="RY2514" s="121"/>
      <c r="RZ2514" s="121"/>
      <c r="SA2514" s="121"/>
      <c r="SB2514" s="121"/>
      <c r="SC2514" s="121"/>
      <c r="SD2514" s="121"/>
      <c r="SE2514" s="121"/>
      <c r="SF2514" s="121"/>
      <c r="SG2514" s="121"/>
      <c r="SH2514" s="121"/>
      <c r="SI2514" s="121"/>
      <c r="SJ2514" s="121"/>
      <c r="SK2514" s="121"/>
      <c r="SL2514" s="121"/>
      <c r="SM2514" s="121"/>
      <c r="SN2514" s="121"/>
      <c r="SO2514" s="121"/>
      <c r="SP2514" s="121"/>
      <c r="SQ2514" s="121"/>
      <c r="SR2514" s="121"/>
      <c r="SS2514" s="121"/>
      <c r="ST2514" s="121"/>
      <c r="SU2514" s="121"/>
      <c r="SV2514" s="121"/>
      <c r="SW2514" s="121"/>
      <c r="SX2514" s="121"/>
      <c r="SY2514" s="121"/>
      <c r="SZ2514" s="121"/>
      <c r="TA2514" s="121"/>
      <c r="TB2514" s="121"/>
      <c r="TC2514" s="121"/>
      <c r="TD2514" s="121"/>
      <c r="TE2514" s="121"/>
      <c r="TF2514" s="121"/>
      <c r="TG2514" s="121"/>
      <c r="TH2514" s="121"/>
      <c r="TI2514" s="121"/>
      <c r="TJ2514" s="121"/>
      <c r="TK2514" s="121"/>
      <c r="TL2514" s="121"/>
      <c r="TM2514" s="121"/>
      <c r="TN2514" s="121"/>
      <c r="TO2514" s="121"/>
      <c r="TP2514" s="121"/>
      <c r="TQ2514" s="121"/>
      <c r="TR2514" s="121"/>
      <c r="TS2514" s="121"/>
      <c r="TT2514" s="121"/>
      <c r="TU2514" s="121"/>
      <c r="TV2514" s="121"/>
      <c r="TW2514" s="121"/>
      <c r="TX2514" s="121"/>
      <c r="TY2514" s="121"/>
      <c r="TZ2514" s="121"/>
      <c r="UA2514" s="121"/>
      <c r="UB2514" s="121"/>
      <c r="UC2514" s="121"/>
      <c r="UD2514" s="121"/>
      <c r="UE2514" s="121"/>
      <c r="UF2514" s="121"/>
      <c r="UG2514" s="121"/>
      <c r="UH2514" s="121"/>
      <c r="UI2514" s="121"/>
      <c r="UJ2514" s="121"/>
      <c r="UK2514" s="121"/>
      <c r="UL2514" s="121"/>
      <c r="UM2514" s="121"/>
      <c r="UN2514" s="121"/>
      <c r="UO2514" s="121"/>
      <c r="UP2514" s="121"/>
      <c r="UQ2514" s="121"/>
      <c r="UR2514" s="121"/>
      <c r="US2514" s="121"/>
      <c r="UT2514" s="121"/>
      <c r="UU2514" s="121"/>
      <c r="UV2514" s="121"/>
      <c r="UW2514" s="121"/>
      <c r="UX2514" s="121"/>
      <c r="UY2514" s="121"/>
      <c r="UZ2514" s="121"/>
      <c r="VA2514" s="121"/>
      <c r="VB2514" s="121"/>
      <c r="VC2514" s="121"/>
      <c r="VD2514" s="121"/>
      <c r="VE2514" s="121"/>
      <c r="VF2514" s="121"/>
      <c r="VG2514" s="121"/>
      <c r="VH2514" s="121"/>
      <c r="VI2514" s="121"/>
      <c r="VJ2514" s="121"/>
      <c r="VK2514" s="121"/>
      <c r="VL2514" s="121"/>
      <c r="VM2514" s="121"/>
      <c r="VN2514" s="121"/>
      <c r="VO2514" s="121"/>
      <c r="VP2514" s="121"/>
      <c r="VQ2514" s="121"/>
      <c r="VR2514" s="121"/>
      <c r="VS2514" s="121"/>
      <c r="VT2514" s="121"/>
      <c r="VU2514" s="121"/>
      <c r="VV2514" s="121"/>
      <c r="VW2514" s="121"/>
      <c r="VX2514" s="121"/>
      <c r="VY2514" s="121"/>
      <c r="VZ2514" s="121"/>
      <c r="WA2514" s="121"/>
      <c r="WB2514" s="121"/>
      <c r="WC2514" s="121"/>
      <c r="WD2514" s="121"/>
      <c r="WE2514" s="121"/>
      <c r="WF2514" s="121"/>
      <c r="WG2514" s="121"/>
      <c r="WH2514" s="121"/>
      <c r="WI2514" s="121"/>
      <c r="WJ2514" s="121"/>
      <c r="WK2514" s="121"/>
      <c r="WL2514" s="121"/>
      <c r="WM2514" s="121"/>
      <c r="WN2514" s="121"/>
      <c r="WO2514" s="121"/>
      <c r="WP2514" s="121"/>
      <c r="WQ2514" s="121"/>
      <c r="WR2514" s="121"/>
      <c r="WS2514" s="121"/>
      <c r="WT2514" s="121"/>
      <c r="WU2514" s="121"/>
      <c r="WV2514" s="121"/>
      <c r="WW2514" s="121"/>
      <c r="WX2514" s="121"/>
      <c r="WY2514" s="121"/>
      <c r="WZ2514" s="121"/>
      <c r="XA2514" s="121"/>
      <c r="XB2514" s="121"/>
      <c r="XC2514" s="121"/>
      <c r="XD2514" s="121"/>
      <c r="XE2514" s="121"/>
      <c r="XF2514" s="121"/>
      <c r="XG2514" s="121"/>
      <c r="XH2514" s="121"/>
      <c r="XI2514" s="121"/>
      <c r="XJ2514" s="121"/>
      <c r="XK2514" s="121"/>
      <c r="XL2514" s="121"/>
      <c r="XM2514" s="121"/>
      <c r="XN2514" s="121"/>
      <c r="XO2514" s="121"/>
      <c r="XP2514" s="121"/>
      <c r="XQ2514" s="121"/>
      <c r="XR2514" s="121"/>
      <c r="XS2514" s="121"/>
      <c r="XT2514" s="121"/>
      <c r="XU2514" s="121"/>
      <c r="XV2514" s="121"/>
      <c r="XW2514" s="121"/>
      <c r="XX2514" s="121"/>
      <c r="XY2514" s="121"/>
      <c r="XZ2514" s="121"/>
      <c r="YA2514" s="121"/>
      <c r="YB2514" s="121"/>
      <c r="YC2514" s="121"/>
      <c r="YD2514" s="121"/>
      <c r="YE2514" s="121"/>
      <c r="YF2514" s="121"/>
      <c r="YG2514" s="121"/>
      <c r="YH2514" s="121"/>
      <c r="YI2514" s="121"/>
      <c r="YJ2514" s="121"/>
      <c r="YK2514" s="121"/>
      <c r="YL2514" s="121"/>
      <c r="YM2514" s="121"/>
      <c r="YN2514" s="121"/>
      <c r="YO2514" s="121"/>
      <c r="YP2514" s="121"/>
      <c r="YQ2514" s="121"/>
      <c r="YR2514" s="121"/>
      <c r="YS2514" s="121"/>
      <c r="YT2514" s="121"/>
      <c r="YU2514" s="121"/>
      <c r="YV2514" s="121"/>
      <c r="YW2514" s="121"/>
      <c r="YX2514" s="121"/>
      <c r="YY2514" s="121"/>
      <c r="YZ2514" s="121"/>
      <c r="ZA2514" s="121"/>
      <c r="ZB2514" s="121"/>
      <c r="ZC2514" s="121"/>
      <c r="ZD2514" s="121"/>
      <c r="ZE2514" s="121"/>
      <c r="ZF2514" s="121"/>
      <c r="ZG2514" s="121"/>
      <c r="ZH2514" s="121"/>
      <c r="ZI2514" s="121"/>
      <c r="ZJ2514" s="121"/>
      <c r="ZK2514" s="121"/>
      <c r="ZL2514" s="121"/>
      <c r="ZM2514" s="121"/>
      <c r="ZN2514" s="121"/>
      <c r="ZO2514" s="121"/>
      <c r="ZP2514" s="121"/>
      <c r="ZQ2514" s="121"/>
      <c r="ZR2514" s="121"/>
      <c r="ZS2514" s="121"/>
      <c r="ZT2514" s="121"/>
      <c r="ZU2514" s="121"/>
      <c r="ZV2514" s="121"/>
      <c r="ZW2514" s="121"/>
      <c r="ZX2514" s="121"/>
      <c r="ZY2514" s="121"/>
      <c r="ZZ2514" s="121"/>
      <c r="AAA2514" s="121"/>
      <c r="AAB2514" s="121"/>
      <c r="AAC2514" s="121"/>
      <c r="AAD2514" s="121"/>
      <c r="AAE2514" s="121"/>
      <c r="AAF2514" s="121"/>
      <c r="AAG2514" s="121"/>
      <c r="AAH2514" s="121"/>
      <c r="AAI2514" s="121"/>
      <c r="AAJ2514" s="121"/>
      <c r="AAK2514" s="121"/>
      <c r="AAL2514" s="121"/>
      <c r="AAM2514" s="121"/>
      <c r="AAN2514" s="121"/>
      <c r="AAO2514" s="121"/>
      <c r="AAP2514" s="121"/>
      <c r="AAQ2514" s="121"/>
      <c r="AAR2514" s="121"/>
      <c r="AAS2514" s="121"/>
      <c r="AAT2514" s="121"/>
      <c r="AAU2514" s="121"/>
      <c r="AAV2514" s="121"/>
      <c r="AAW2514" s="121"/>
      <c r="AAX2514" s="121"/>
      <c r="AAY2514" s="121"/>
      <c r="AAZ2514" s="121"/>
      <c r="ABA2514" s="121"/>
      <c r="ABB2514" s="121"/>
      <c r="ABC2514" s="121"/>
      <c r="ABD2514" s="121"/>
      <c r="ABE2514" s="121"/>
      <c r="ABF2514" s="121"/>
      <c r="ABG2514" s="121"/>
      <c r="ABH2514" s="121"/>
      <c r="ABI2514" s="121"/>
      <c r="ABJ2514" s="121"/>
      <c r="ABK2514" s="121"/>
      <c r="ABL2514" s="121"/>
      <c r="ABM2514" s="121"/>
      <c r="ABN2514" s="121"/>
      <c r="ABO2514" s="121"/>
      <c r="ABP2514" s="121"/>
      <c r="ABQ2514" s="121"/>
      <c r="ABR2514" s="121"/>
      <c r="ABS2514" s="121"/>
      <c r="ABT2514" s="121"/>
      <c r="ABU2514" s="121"/>
      <c r="ABV2514" s="121"/>
      <c r="ABW2514" s="121"/>
      <c r="ABX2514" s="121"/>
      <c r="ABY2514" s="121"/>
      <c r="ABZ2514" s="121"/>
      <c r="ACA2514" s="121"/>
      <c r="ACB2514" s="121"/>
      <c r="ACC2514" s="121"/>
      <c r="ACD2514" s="121"/>
      <c r="ACE2514" s="121"/>
      <c r="ACF2514" s="121"/>
      <c r="ACG2514" s="121"/>
      <c r="ACH2514" s="121"/>
      <c r="ACI2514" s="121"/>
      <c r="ACJ2514" s="121"/>
      <c r="ACK2514" s="121"/>
      <c r="ACL2514" s="121"/>
      <c r="ACM2514" s="121"/>
      <c r="ACN2514" s="121"/>
      <c r="ACO2514" s="121"/>
      <c r="ACP2514" s="121"/>
      <c r="ACQ2514" s="121"/>
      <c r="ACR2514" s="121"/>
      <c r="ACS2514" s="121"/>
      <c r="ACT2514" s="121"/>
      <c r="ACU2514" s="121"/>
      <c r="ACV2514" s="121"/>
      <c r="ACW2514" s="121"/>
      <c r="ACX2514" s="121"/>
      <c r="ACY2514" s="121"/>
      <c r="ACZ2514" s="121"/>
      <c r="ADA2514" s="121"/>
      <c r="ADB2514" s="121"/>
      <c r="ADC2514" s="121"/>
      <c r="ADD2514" s="121"/>
      <c r="ADE2514" s="121"/>
      <c r="ADF2514" s="121"/>
      <c r="ADG2514" s="121"/>
      <c r="ADH2514" s="121"/>
      <c r="ADI2514" s="121"/>
      <c r="ADJ2514" s="121"/>
      <c r="ADK2514" s="121"/>
      <c r="ADL2514" s="121"/>
      <c r="ADM2514" s="121"/>
      <c r="ADN2514" s="121"/>
      <c r="ADO2514" s="121"/>
      <c r="ADP2514" s="121"/>
      <c r="ADQ2514" s="121"/>
      <c r="ADR2514" s="121"/>
      <c r="ADS2514" s="121"/>
      <c r="ADT2514" s="121"/>
      <c r="ADU2514" s="121"/>
      <c r="ADV2514" s="121"/>
      <c r="ADW2514" s="121"/>
      <c r="ADX2514" s="121"/>
      <c r="ADY2514" s="121"/>
      <c r="ADZ2514" s="121"/>
      <c r="AEA2514" s="121"/>
      <c r="AEB2514" s="121"/>
      <c r="AEC2514" s="121"/>
      <c r="AED2514" s="121"/>
      <c r="AEE2514" s="121"/>
      <c r="AEF2514" s="121"/>
      <c r="AEG2514" s="121"/>
      <c r="AEH2514" s="121"/>
      <c r="AEI2514" s="121"/>
      <c r="AEJ2514" s="121"/>
      <c r="AEK2514" s="121"/>
      <c r="AEL2514" s="121"/>
      <c r="AEM2514" s="121"/>
      <c r="AEN2514" s="121"/>
      <c r="AEO2514" s="121"/>
      <c r="AEP2514" s="121"/>
      <c r="AEQ2514" s="121"/>
      <c r="AER2514" s="121"/>
      <c r="AES2514" s="121"/>
      <c r="AET2514" s="121"/>
      <c r="AEU2514" s="121"/>
      <c r="AEV2514" s="121"/>
      <c r="AEW2514" s="121"/>
      <c r="AEX2514" s="121"/>
      <c r="AEY2514" s="121"/>
      <c r="AEZ2514" s="121"/>
      <c r="AFA2514" s="121"/>
      <c r="AFB2514" s="121"/>
      <c r="AFC2514" s="121"/>
      <c r="AFD2514" s="121"/>
      <c r="AFE2514" s="121"/>
      <c r="AFF2514" s="121"/>
      <c r="AFG2514" s="121"/>
      <c r="AFH2514" s="121"/>
      <c r="AFI2514" s="121"/>
      <c r="AFJ2514" s="121"/>
      <c r="AFK2514" s="121"/>
      <c r="AFL2514" s="121"/>
      <c r="AFM2514" s="121"/>
      <c r="AFN2514" s="121"/>
      <c r="AFO2514" s="121"/>
      <c r="AFP2514" s="121"/>
      <c r="AFQ2514" s="121"/>
      <c r="AFR2514" s="121"/>
      <c r="AFS2514" s="121"/>
      <c r="AFT2514" s="121"/>
      <c r="AFU2514" s="121"/>
      <c r="AFV2514" s="121"/>
      <c r="AFW2514" s="121"/>
      <c r="AFX2514" s="121"/>
      <c r="AFY2514" s="121"/>
      <c r="AFZ2514" s="121"/>
      <c r="AGA2514" s="121"/>
      <c r="AGB2514" s="121"/>
      <c r="AGC2514" s="121"/>
      <c r="AGD2514" s="121"/>
      <c r="AGE2514" s="121"/>
      <c r="AGF2514" s="121"/>
      <c r="AGG2514" s="121"/>
      <c r="AGH2514" s="121"/>
      <c r="AGI2514" s="121"/>
      <c r="AGJ2514" s="121"/>
      <c r="AGK2514" s="121"/>
      <c r="AGL2514" s="121"/>
      <c r="AGM2514" s="121"/>
      <c r="AGN2514" s="121"/>
      <c r="AGO2514" s="121"/>
      <c r="AGP2514" s="121"/>
      <c r="AGQ2514" s="121"/>
      <c r="AGR2514" s="121"/>
      <c r="AGS2514" s="121"/>
      <c r="AGT2514" s="121"/>
      <c r="AGU2514" s="121"/>
      <c r="AGV2514" s="121"/>
      <c r="AGW2514" s="121"/>
      <c r="AGX2514" s="121"/>
      <c r="AGY2514" s="121"/>
      <c r="AGZ2514" s="121"/>
      <c r="AHA2514" s="121"/>
      <c r="AHB2514" s="121"/>
      <c r="AHC2514" s="121"/>
      <c r="AHD2514" s="121"/>
      <c r="AHE2514" s="121"/>
      <c r="AHF2514" s="121"/>
      <c r="AHG2514" s="121"/>
      <c r="AHH2514" s="121"/>
      <c r="AHI2514" s="121"/>
      <c r="AHJ2514" s="121"/>
      <c r="AHK2514" s="121"/>
      <c r="AHL2514" s="121"/>
      <c r="AHM2514" s="121"/>
      <c r="AHN2514" s="121"/>
      <c r="AHO2514" s="121"/>
      <c r="AHP2514" s="121"/>
      <c r="AHQ2514" s="121"/>
      <c r="AHR2514" s="121"/>
      <c r="AHS2514" s="121"/>
      <c r="AHT2514" s="121"/>
      <c r="AHU2514" s="121"/>
      <c r="AHV2514" s="121"/>
      <c r="AHW2514" s="121"/>
      <c r="AHX2514" s="121"/>
      <c r="AHY2514" s="121"/>
      <c r="AHZ2514" s="121"/>
      <c r="AIA2514" s="121"/>
      <c r="AIB2514" s="121"/>
      <c r="AIC2514" s="121"/>
      <c r="AID2514" s="121"/>
      <c r="AIE2514" s="121"/>
      <c r="AIF2514" s="121"/>
      <c r="AIG2514" s="121"/>
      <c r="AIH2514" s="121"/>
      <c r="AII2514" s="121"/>
      <c r="AIJ2514" s="121"/>
      <c r="AIK2514" s="121"/>
      <c r="AIL2514" s="121"/>
      <c r="AIM2514" s="121"/>
      <c r="AIN2514" s="121"/>
      <c r="AIO2514" s="121"/>
      <c r="AIP2514" s="121"/>
      <c r="AIQ2514" s="121"/>
      <c r="AIR2514" s="121"/>
      <c r="AIS2514" s="121"/>
      <c r="AIT2514" s="121"/>
      <c r="AIU2514" s="121"/>
      <c r="AIV2514" s="121"/>
      <c r="AIW2514" s="121"/>
      <c r="AIX2514" s="121"/>
      <c r="AIY2514" s="121"/>
      <c r="AIZ2514" s="121"/>
      <c r="AJA2514" s="121"/>
      <c r="AJB2514" s="121"/>
      <c r="AJC2514" s="121"/>
      <c r="AJD2514" s="121"/>
      <c r="AJE2514" s="121"/>
      <c r="AJF2514" s="121"/>
      <c r="AJG2514" s="121"/>
      <c r="AJH2514" s="121"/>
      <c r="AJI2514" s="121"/>
      <c r="AJJ2514" s="121"/>
      <c r="AJK2514" s="121"/>
      <c r="AJL2514" s="121"/>
      <c r="AJM2514" s="121"/>
      <c r="AJN2514" s="121"/>
      <c r="AJO2514" s="121"/>
      <c r="AJP2514" s="121"/>
      <c r="AJQ2514" s="121"/>
      <c r="AJR2514" s="121"/>
      <c r="AJS2514" s="121"/>
      <c r="AJT2514" s="121"/>
      <c r="AJU2514" s="121"/>
      <c r="AJV2514" s="121"/>
      <c r="AJW2514" s="121"/>
      <c r="AJX2514" s="121"/>
      <c r="AJY2514" s="121"/>
      <c r="AJZ2514" s="121"/>
      <c r="AKA2514" s="121"/>
      <c r="AKB2514" s="121"/>
      <c r="AKC2514" s="121"/>
      <c r="AKD2514" s="121"/>
      <c r="AKE2514" s="121"/>
      <c r="AKF2514" s="121"/>
      <c r="AKG2514" s="121"/>
      <c r="AKH2514" s="121"/>
      <c r="AKI2514" s="121"/>
      <c r="AKJ2514" s="121"/>
      <c r="AKK2514" s="121"/>
      <c r="AKL2514" s="121"/>
      <c r="AKM2514" s="121"/>
      <c r="AKN2514" s="121"/>
      <c r="AKO2514" s="121"/>
      <c r="AKP2514" s="121"/>
      <c r="AKQ2514" s="121"/>
      <c r="AKR2514" s="121"/>
      <c r="AKS2514" s="121"/>
      <c r="AKT2514" s="121"/>
      <c r="AKU2514" s="121"/>
      <c r="AKV2514" s="121"/>
      <c r="AKW2514" s="121"/>
      <c r="AKX2514" s="121"/>
      <c r="AKY2514" s="121"/>
      <c r="AKZ2514" s="121"/>
      <c r="ALA2514" s="121"/>
      <c r="ALB2514" s="121"/>
      <c r="ALC2514" s="121"/>
      <c r="ALD2514" s="121"/>
      <c r="ALE2514" s="121"/>
      <c r="ALF2514" s="121"/>
      <c r="ALG2514" s="121"/>
      <c r="ALH2514" s="121"/>
      <c r="ALI2514" s="121"/>
      <c r="ALJ2514" s="121"/>
      <c r="ALK2514" s="121"/>
      <c r="ALL2514" s="121"/>
      <c r="ALM2514" s="121"/>
      <c r="ALN2514" s="121"/>
      <c r="ALO2514" s="121"/>
      <c r="ALP2514" s="121"/>
      <c r="ALQ2514" s="121"/>
      <c r="ALR2514" s="121"/>
      <c r="ALS2514" s="121"/>
      <c r="ALT2514" s="121"/>
      <c r="ALU2514" s="121"/>
      <c r="ALV2514" s="121"/>
      <c r="ALW2514" s="121"/>
      <c r="ALX2514" s="121"/>
      <c r="ALY2514" s="121"/>
      <c r="ALZ2514" s="121"/>
      <c r="AMA2514" s="121"/>
      <c r="AMB2514" s="121"/>
      <c r="AMC2514" s="121"/>
      <c r="AMD2514" s="121"/>
      <c r="AME2514" s="121"/>
      <c r="AMF2514" s="121"/>
      <c r="AMG2514" s="121"/>
      <c r="AMH2514" s="121"/>
      <c r="AMI2514" s="121"/>
      <c r="AMJ2514" s="121"/>
      <c r="AMK2514" s="121"/>
    </row>
    <row r="2515" spans="1:1025" s="108" customFormat="1">
      <c r="A2515" s="15">
        <v>2512</v>
      </c>
      <c r="B2515" s="16" t="s">
        <v>25</v>
      </c>
      <c r="C2515" s="16" t="s">
        <v>6089</v>
      </c>
      <c r="D2515" s="16" t="s">
        <v>6322</v>
      </c>
      <c r="E2515" s="16" t="s">
        <v>6323</v>
      </c>
      <c r="F2515" s="16" t="s">
        <v>938</v>
      </c>
      <c r="G2515" s="16" t="s">
        <v>961</v>
      </c>
      <c r="H2515" s="16" t="s">
        <v>6324</v>
      </c>
      <c r="I2515" s="16" t="s">
        <v>6325</v>
      </c>
      <c r="J2515" s="16" t="s">
        <v>6326</v>
      </c>
      <c r="K2515" s="16" t="s">
        <v>6327</v>
      </c>
      <c r="L2515" s="57" t="s">
        <v>3309</v>
      </c>
      <c r="M2515" s="282" t="s">
        <v>6328</v>
      </c>
      <c r="N2515" s="121"/>
      <c r="O2515" s="121"/>
      <c r="P2515" s="121"/>
      <c r="Q2515" s="121"/>
      <c r="R2515" s="121"/>
      <c r="S2515" s="121"/>
      <c r="T2515" s="121"/>
      <c r="U2515" s="121"/>
      <c r="V2515" s="121"/>
      <c r="W2515" s="121"/>
      <c r="X2515" s="121"/>
      <c r="Y2515" s="121"/>
      <c r="Z2515" s="121"/>
      <c r="AA2515" s="121"/>
      <c r="AB2515" s="121"/>
      <c r="AC2515" s="121"/>
      <c r="AD2515" s="121"/>
      <c r="AE2515" s="121"/>
      <c r="AF2515" s="121"/>
      <c r="AG2515" s="121"/>
      <c r="AH2515" s="121"/>
      <c r="AI2515" s="121"/>
      <c r="AJ2515" s="121"/>
      <c r="AK2515" s="121"/>
      <c r="AL2515" s="121"/>
      <c r="AM2515" s="121"/>
      <c r="AN2515" s="121"/>
      <c r="AO2515" s="121"/>
      <c r="AP2515" s="121"/>
      <c r="AQ2515" s="121"/>
      <c r="AR2515" s="121"/>
      <c r="AS2515" s="121"/>
      <c r="AT2515" s="121"/>
      <c r="AU2515" s="121"/>
      <c r="AV2515" s="121"/>
      <c r="AW2515" s="121"/>
      <c r="AX2515" s="121"/>
      <c r="AY2515" s="121"/>
      <c r="AZ2515" s="121"/>
      <c r="BA2515" s="121"/>
      <c r="BB2515" s="121"/>
      <c r="BC2515" s="121"/>
      <c r="BD2515" s="121"/>
      <c r="BE2515" s="121"/>
      <c r="BF2515" s="121"/>
      <c r="BG2515" s="121"/>
      <c r="BH2515" s="121"/>
      <c r="BI2515" s="121"/>
      <c r="BJ2515" s="121"/>
      <c r="BK2515" s="121"/>
      <c r="BL2515" s="121"/>
      <c r="BM2515" s="121"/>
      <c r="BN2515" s="121"/>
      <c r="BO2515" s="121"/>
      <c r="BP2515" s="121"/>
      <c r="BQ2515" s="121"/>
      <c r="BR2515" s="121"/>
      <c r="BS2515" s="121"/>
      <c r="BT2515" s="121"/>
      <c r="BU2515" s="121"/>
      <c r="BV2515" s="121"/>
      <c r="BW2515" s="121"/>
      <c r="BX2515" s="121"/>
      <c r="BY2515" s="121"/>
      <c r="BZ2515" s="121"/>
      <c r="CA2515" s="121"/>
      <c r="CB2515" s="121"/>
      <c r="CC2515" s="121"/>
      <c r="CD2515" s="121"/>
      <c r="CE2515" s="121"/>
      <c r="CF2515" s="121"/>
      <c r="CG2515" s="121"/>
      <c r="CH2515" s="121"/>
      <c r="CI2515" s="121"/>
      <c r="CJ2515" s="121"/>
      <c r="CK2515" s="121"/>
      <c r="CL2515" s="121"/>
      <c r="CM2515" s="121"/>
      <c r="CN2515" s="121"/>
      <c r="CO2515" s="121"/>
      <c r="CP2515" s="121"/>
      <c r="CQ2515" s="121"/>
      <c r="CR2515" s="121"/>
      <c r="CS2515" s="121"/>
      <c r="CT2515" s="121"/>
      <c r="CU2515" s="121"/>
      <c r="CV2515" s="121"/>
      <c r="CW2515" s="121"/>
      <c r="CX2515" s="121"/>
      <c r="CY2515" s="121"/>
      <c r="CZ2515" s="121"/>
      <c r="DA2515" s="121"/>
      <c r="DB2515" s="121"/>
      <c r="DC2515" s="121"/>
      <c r="DD2515" s="121"/>
      <c r="DE2515" s="121"/>
      <c r="DF2515" s="121"/>
      <c r="DG2515" s="121"/>
      <c r="DH2515" s="121"/>
      <c r="DI2515" s="121"/>
      <c r="DJ2515" s="121"/>
      <c r="DK2515" s="121"/>
      <c r="DL2515" s="121"/>
      <c r="DM2515" s="121"/>
      <c r="DN2515" s="121"/>
      <c r="DO2515" s="121"/>
      <c r="DP2515" s="121"/>
      <c r="DQ2515" s="121"/>
      <c r="DR2515" s="121"/>
      <c r="DS2515" s="121"/>
      <c r="DT2515" s="121"/>
      <c r="DU2515" s="121"/>
      <c r="DV2515" s="121"/>
      <c r="DW2515" s="121"/>
      <c r="DX2515" s="121"/>
      <c r="DY2515" s="121"/>
      <c r="DZ2515" s="121"/>
      <c r="EA2515" s="121"/>
      <c r="EB2515" s="121"/>
      <c r="EC2515" s="121"/>
      <c r="ED2515" s="121"/>
      <c r="EE2515" s="121"/>
      <c r="EF2515" s="121"/>
      <c r="EG2515" s="121"/>
      <c r="EH2515" s="121"/>
      <c r="EI2515" s="121"/>
      <c r="EJ2515" s="121"/>
      <c r="EK2515" s="121"/>
      <c r="EL2515" s="121"/>
      <c r="EM2515" s="121"/>
      <c r="EN2515" s="121"/>
      <c r="EO2515" s="121"/>
      <c r="EP2515" s="121"/>
      <c r="EQ2515" s="121"/>
      <c r="ER2515" s="121"/>
      <c r="ES2515" s="121"/>
      <c r="ET2515" s="121"/>
      <c r="EU2515" s="121"/>
      <c r="EV2515" s="121"/>
      <c r="EW2515" s="121"/>
      <c r="EX2515" s="121"/>
      <c r="EY2515" s="121"/>
      <c r="EZ2515" s="121"/>
      <c r="FA2515" s="121"/>
      <c r="FB2515" s="121"/>
      <c r="FC2515" s="121"/>
      <c r="FD2515" s="121"/>
      <c r="FE2515" s="121"/>
      <c r="FF2515" s="121"/>
      <c r="FG2515" s="121"/>
      <c r="FH2515" s="121"/>
      <c r="FI2515" s="121"/>
      <c r="FJ2515" s="121"/>
      <c r="FK2515" s="121"/>
      <c r="FL2515" s="121"/>
      <c r="FM2515" s="121"/>
      <c r="FN2515" s="121"/>
      <c r="FO2515" s="121"/>
      <c r="FP2515" s="121"/>
      <c r="FQ2515" s="121"/>
      <c r="FR2515" s="121"/>
      <c r="FS2515" s="121"/>
      <c r="FT2515" s="121"/>
      <c r="FU2515" s="121"/>
      <c r="FV2515" s="121"/>
      <c r="FW2515" s="121"/>
      <c r="FX2515" s="121"/>
      <c r="FY2515" s="121"/>
      <c r="FZ2515" s="121"/>
      <c r="GA2515" s="121"/>
      <c r="GB2515" s="121"/>
      <c r="GC2515" s="121"/>
      <c r="GD2515" s="121"/>
      <c r="GE2515" s="121"/>
      <c r="GF2515" s="121"/>
      <c r="GG2515" s="121"/>
      <c r="GH2515" s="121"/>
      <c r="GI2515" s="121"/>
      <c r="GJ2515" s="121"/>
      <c r="GK2515" s="121"/>
      <c r="GL2515" s="121"/>
      <c r="GM2515" s="121"/>
      <c r="GN2515" s="121"/>
      <c r="GO2515" s="121"/>
      <c r="GP2515" s="121"/>
      <c r="GQ2515" s="121"/>
      <c r="GR2515" s="121"/>
      <c r="GS2515" s="121"/>
      <c r="GT2515" s="121"/>
      <c r="GU2515" s="121"/>
      <c r="GV2515" s="121"/>
      <c r="GW2515" s="121"/>
      <c r="GX2515" s="121"/>
      <c r="GY2515" s="121"/>
      <c r="GZ2515" s="121"/>
      <c r="HA2515" s="121"/>
      <c r="HB2515" s="121"/>
      <c r="HC2515" s="121"/>
      <c r="HD2515" s="121"/>
      <c r="HE2515" s="121"/>
      <c r="HF2515" s="121"/>
      <c r="HG2515" s="121"/>
      <c r="HH2515" s="121"/>
      <c r="HI2515" s="121"/>
      <c r="HJ2515" s="121"/>
      <c r="HK2515" s="121"/>
      <c r="HL2515" s="121"/>
      <c r="HM2515" s="121"/>
      <c r="HN2515" s="121"/>
      <c r="HO2515" s="121"/>
      <c r="HP2515" s="121"/>
      <c r="HQ2515" s="121"/>
      <c r="HR2515" s="121"/>
      <c r="HS2515" s="121"/>
      <c r="HT2515" s="121"/>
      <c r="HU2515" s="121"/>
      <c r="HV2515" s="121"/>
      <c r="HW2515" s="121"/>
      <c r="HX2515" s="121"/>
      <c r="HY2515" s="121"/>
      <c r="HZ2515" s="121"/>
      <c r="IA2515" s="121"/>
      <c r="IB2515" s="121"/>
      <c r="IC2515" s="121"/>
      <c r="ID2515" s="121"/>
      <c r="IE2515" s="121"/>
      <c r="IF2515" s="121"/>
      <c r="IG2515" s="121"/>
      <c r="IH2515" s="121"/>
      <c r="II2515" s="121"/>
      <c r="IJ2515" s="121"/>
      <c r="IK2515" s="121"/>
      <c r="IL2515" s="121"/>
      <c r="IM2515" s="121"/>
      <c r="IN2515" s="121"/>
      <c r="IO2515" s="121"/>
      <c r="IP2515" s="121"/>
      <c r="IQ2515" s="121"/>
      <c r="IR2515" s="121"/>
      <c r="IS2515" s="121"/>
      <c r="IT2515" s="121"/>
      <c r="IU2515" s="121"/>
      <c r="IV2515" s="121"/>
      <c r="IW2515" s="121"/>
      <c r="IX2515" s="121"/>
      <c r="IY2515" s="121"/>
      <c r="IZ2515" s="121"/>
      <c r="JA2515" s="121"/>
      <c r="JB2515" s="121"/>
      <c r="JC2515" s="121"/>
      <c r="JD2515" s="121"/>
      <c r="JE2515" s="121"/>
      <c r="JF2515" s="121"/>
      <c r="JG2515" s="121"/>
      <c r="JH2515" s="121"/>
      <c r="JI2515" s="121"/>
      <c r="JJ2515" s="121"/>
      <c r="JK2515" s="121"/>
      <c r="JL2515" s="121"/>
      <c r="JM2515" s="121"/>
      <c r="JN2515" s="121"/>
      <c r="JO2515" s="121"/>
      <c r="JP2515" s="121"/>
      <c r="JQ2515" s="121"/>
      <c r="JR2515" s="121"/>
      <c r="JS2515" s="121"/>
      <c r="JT2515" s="121"/>
      <c r="JU2515" s="121"/>
      <c r="JV2515" s="121"/>
      <c r="JW2515" s="121"/>
      <c r="JX2515" s="121"/>
      <c r="JY2515" s="121"/>
      <c r="JZ2515" s="121"/>
      <c r="KA2515" s="121"/>
      <c r="KB2515" s="121"/>
      <c r="KC2515" s="121"/>
      <c r="KD2515" s="121"/>
      <c r="KE2515" s="121"/>
      <c r="KF2515" s="121"/>
      <c r="KG2515" s="121"/>
      <c r="KH2515" s="121"/>
      <c r="KI2515" s="121"/>
      <c r="KJ2515" s="121"/>
      <c r="KK2515" s="121"/>
      <c r="KL2515" s="121"/>
      <c r="KM2515" s="121"/>
      <c r="KN2515" s="121"/>
      <c r="KO2515" s="121"/>
      <c r="KP2515" s="121"/>
      <c r="KQ2515" s="121"/>
      <c r="KR2515" s="121"/>
      <c r="KS2515" s="121"/>
      <c r="KT2515" s="121"/>
      <c r="KU2515" s="121"/>
      <c r="KV2515" s="121"/>
      <c r="KW2515" s="121"/>
      <c r="KX2515" s="121"/>
      <c r="KY2515" s="121"/>
      <c r="KZ2515" s="121"/>
      <c r="LA2515" s="121"/>
      <c r="LB2515" s="121"/>
      <c r="LC2515" s="121"/>
      <c r="LD2515" s="121"/>
      <c r="LE2515" s="121"/>
      <c r="LF2515" s="121"/>
      <c r="LG2515" s="121"/>
      <c r="LH2515" s="121"/>
      <c r="LI2515" s="121"/>
      <c r="LJ2515" s="121"/>
      <c r="LK2515" s="121"/>
      <c r="LL2515" s="121"/>
      <c r="LM2515" s="121"/>
      <c r="LN2515" s="121"/>
      <c r="LO2515" s="121"/>
      <c r="LP2515" s="121"/>
      <c r="LQ2515" s="121"/>
      <c r="LR2515" s="121"/>
      <c r="LS2515" s="121"/>
      <c r="LT2515" s="121"/>
      <c r="LU2515" s="121"/>
      <c r="LV2515" s="121"/>
      <c r="LW2515" s="121"/>
      <c r="LX2515" s="121"/>
      <c r="LY2515" s="121"/>
      <c r="LZ2515" s="121"/>
      <c r="MA2515" s="121"/>
      <c r="MB2515" s="121"/>
      <c r="MC2515" s="121"/>
      <c r="MD2515" s="121"/>
      <c r="ME2515" s="121"/>
      <c r="MF2515" s="121"/>
      <c r="MG2515" s="121"/>
      <c r="MH2515" s="121"/>
      <c r="MI2515" s="121"/>
      <c r="MJ2515" s="121"/>
      <c r="MK2515" s="121"/>
      <c r="ML2515" s="121"/>
      <c r="MM2515" s="121"/>
      <c r="MN2515" s="121"/>
      <c r="MO2515" s="121"/>
      <c r="MP2515" s="121"/>
      <c r="MQ2515" s="121"/>
      <c r="MR2515" s="121"/>
      <c r="MS2515" s="121"/>
      <c r="MT2515" s="121"/>
      <c r="MU2515" s="121"/>
      <c r="MV2515" s="121"/>
      <c r="MW2515" s="121"/>
      <c r="MX2515" s="121"/>
      <c r="MY2515" s="121"/>
      <c r="MZ2515" s="121"/>
      <c r="NA2515" s="121"/>
      <c r="NB2515" s="121"/>
      <c r="NC2515" s="121"/>
      <c r="ND2515" s="121"/>
      <c r="NE2515" s="121"/>
      <c r="NF2515" s="121"/>
      <c r="NG2515" s="121"/>
      <c r="NH2515" s="121"/>
      <c r="NI2515" s="121"/>
      <c r="NJ2515" s="121"/>
      <c r="NK2515" s="121"/>
      <c r="NL2515" s="121"/>
      <c r="NM2515" s="121"/>
      <c r="NN2515" s="121"/>
      <c r="NO2515" s="121"/>
      <c r="NP2515" s="121"/>
      <c r="NQ2515" s="121"/>
      <c r="NR2515" s="121"/>
      <c r="NS2515" s="121"/>
      <c r="NT2515" s="121"/>
      <c r="NU2515" s="121"/>
      <c r="NV2515" s="121"/>
      <c r="NW2515" s="121"/>
      <c r="NX2515" s="121"/>
      <c r="NY2515" s="121"/>
      <c r="NZ2515" s="121"/>
      <c r="OA2515" s="121"/>
      <c r="OB2515" s="121"/>
      <c r="OC2515" s="121"/>
      <c r="OD2515" s="121"/>
      <c r="OE2515" s="121"/>
      <c r="OF2515" s="121"/>
      <c r="OG2515" s="121"/>
      <c r="OH2515" s="121"/>
      <c r="OI2515" s="121"/>
      <c r="OJ2515" s="121"/>
      <c r="OK2515" s="121"/>
      <c r="OL2515" s="121"/>
      <c r="OM2515" s="121"/>
      <c r="ON2515" s="121"/>
      <c r="OO2515" s="121"/>
      <c r="OP2515" s="121"/>
      <c r="OQ2515" s="121"/>
      <c r="OR2515" s="121"/>
      <c r="OS2515" s="121"/>
      <c r="OT2515" s="121"/>
      <c r="OU2515" s="121"/>
      <c r="OV2515" s="121"/>
      <c r="OW2515" s="121"/>
      <c r="OX2515" s="121"/>
      <c r="OY2515" s="121"/>
      <c r="OZ2515" s="121"/>
      <c r="PA2515" s="121"/>
      <c r="PB2515" s="121"/>
      <c r="PC2515" s="121"/>
      <c r="PD2515" s="121"/>
      <c r="PE2515" s="121"/>
      <c r="PF2515" s="121"/>
      <c r="PG2515" s="121"/>
      <c r="PH2515" s="121"/>
      <c r="PI2515" s="121"/>
      <c r="PJ2515" s="121"/>
      <c r="PK2515" s="121"/>
      <c r="PL2515" s="121"/>
      <c r="PM2515" s="121"/>
      <c r="PN2515" s="121"/>
      <c r="PO2515" s="121"/>
      <c r="PP2515" s="121"/>
      <c r="PQ2515" s="121"/>
      <c r="PR2515" s="121"/>
      <c r="PS2515" s="121"/>
      <c r="PT2515" s="121"/>
      <c r="PU2515" s="121"/>
      <c r="PV2515" s="121"/>
      <c r="PW2515" s="121"/>
      <c r="PX2515" s="121"/>
      <c r="PY2515" s="121"/>
      <c r="PZ2515" s="121"/>
      <c r="QA2515" s="121"/>
      <c r="QB2515" s="121"/>
      <c r="QC2515" s="121"/>
      <c r="QD2515" s="121"/>
      <c r="QE2515" s="121"/>
      <c r="QF2515" s="121"/>
      <c r="QG2515" s="121"/>
      <c r="QH2515" s="121"/>
      <c r="QI2515" s="121"/>
      <c r="QJ2515" s="121"/>
      <c r="QK2515" s="121"/>
      <c r="QL2515" s="121"/>
      <c r="QM2515" s="121"/>
      <c r="QN2515" s="121"/>
      <c r="QO2515" s="121"/>
      <c r="QP2515" s="121"/>
      <c r="QQ2515" s="121"/>
      <c r="QR2515" s="121"/>
      <c r="QS2515" s="121"/>
      <c r="QT2515" s="121"/>
      <c r="QU2515" s="121"/>
      <c r="QV2515" s="121"/>
      <c r="QW2515" s="121"/>
      <c r="QX2515" s="121"/>
      <c r="QY2515" s="121"/>
      <c r="QZ2515" s="121"/>
      <c r="RA2515" s="121"/>
      <c r="RB2515" s="121"/>
      <c r="RC2515" s="121"/>
      <c r="RD2515" s="121"/>
      <c r="RE2515" s="121"/>
      <c r="RF2515" s="121"/>
      <c r="RG2515" s="121"/>
      <c r="RH2515" s="121"/>
      <c r="RI2515" s="121"/>
      <c r="RJ2515" s="121"/>
      <c r="RK2515" s="121"/>
      <c r="RL2515" s="121"/>
      <c r="RM2515" s="121"/>
      <c r="RN2515" s="121"/>
      <c r="RO2515" s="121"/>
      <c r="RP2515" s="121"/>
      <c r="RQ2515" s="121"/>
      <c r="RR2515" s="121"/>
      <c r="RS2515" s="121"/>
      <c r="RT2515" s="121"/>
      <c r="RU2515" s="121"/>
      <c r="RV2515" s="121"/>
      <c r="RW2515" s="121"/>
      <c r="RX2515" s="121"/>
      <c r="RY2515" s="121"/>
      <c r="RZ2515" s="121"/>
      <c r="SA2515" s="121"/>
      <c r="SB2515" s="121"/>
      <c r="SC2515" s="121"/>
      <c r="SD2515" s="121"/>
      <c r="SE2515" s="121"/>
      <c r="SF2515" s="121"/>
      <c r="SG2515" s="121"/>
      <c r="SH2515" s="121"/>
      <c r="SI2515" s="121"/>
      <c r="SJ2515" s="121"/>
      <c r="SK2515" s="121"/>
      <c r="SL2515" s="121"/>
      <c r="SM2515" s="121"/>
      <c r="SN2515" s="121"/>
      <c r="SO2515" s="121"/>
      <c r="SP2515" s="121"/>
      <c r="SQ2515" s="121"/>
      <c r="SR2515" s="121"/>
      <c r="SS2515" s="121"/>
      <c r="ST2515" s="121"/>
      <c r="SU2515" s="121"/>
      <c r="SV2515" s="121"/>
      <c r="SW2515" s="121"/>
      <c r="SX2515" s="121"/>
      <c r="SY2515" s="121"/>
      <c r="SZ2515" s="121"/>
      <c r="TA2515" s="121"/>
      <c r="TB2515" s="121"/>
      <c r="TC2515" s="121"/>
      <c r="TD2515" s="121"/>
      <c r="TE2515" s="121"/>
      <c r="TF2515" s="121"/>
      <c r="TG2515" s="121"/>
      <c r="TH2515" s="121"/>
      <c r="TI2515" s="121"/>
      <c r="TJ2515" s="121"/>
      <c r="TK2515" s="121"/>
      <c r="TL2515" s="121"/>
      <c r="TM2515" s="121"/>
      <c r="TN2515" s="121"/>
      <c r="TO2515" s="121"/>
      <c r="TP2515" s="121"/>
      <c r="TQ2515" s="121"/>
      <c r="TR2515" s="121"/>
      <c r="TS2515" s="121"/>
      <c r="TT2515" s="121"/>
      <c r="TU2515" s="121"/>
      <c r="TV2515" s="121"/>
      <c r="TW2515" s="121"/>
      <c r="TX2515" s="121"/>
      <c r="TY2515" s="121"/>
      <c r="TZ2515" s="121"/>
      <c r="UA2515" s="121"/>
      <c r="UB2515" s="121"/>
      <c r="UC2515" s="121"/>
      <c r="UD2515" s="121"/>
      <c r="UE2515" s="121"/>
      <c r="UF2515" s="121"/>
      <c r="UG2515" s="121"/>
      <c r="UH2515" s="121"/>
      <c r="UI2515" s="121"/>
      <c r="UJ2515" s="121"/>
      <c r="UK2515" s="121"/>
      <c r="UL2515" s="121"/>
      <c r="UM2515" s="121"/>
      <c r="UN2515" s="121"/>
      <c r="UO2515" s="121"/>
      <c r="UP2515" s="121"/>
      <c r="UQ2515" s="121"/>
      <c r="UR2515" s="121"/>
      <c r="US2515" s="121"/>
      <c r="UT2515" s="121"/>
      <c r="UU2515" s="121"/>
      <c r="UV2515" s="121"/>
      <c r="UW2515" s="121"/>
      <c r="UX2515" s="121"/>
      <c r="UY2515" s="121"/>
      <c r="UZ2515" s="121"/>
      <c r="VA2515" s="121"/>
      <c r="VB2515" s="121"/>
      <c r="VC2515" s="121"/>
      <c r="VD2515" s="121"/>
      <c r="VE2515" s="121"/>
      <c r="VF2515" s="121"/>
      <c r="VG2515" s="121"/>
      <c r="VH2515" s="121"/>
      <c r="VI2515" s="121"/>
      <c r="VJ2515" s="121"/>
      <c r="VK2515" s="121"/>
      <c r="VL2515" s="121"/>
      <c r="VM2515" s="121"/>
      <c r="VN2515" s="121"/>
      <c r="VO2515" s="121"/>
      <c r="VP2515" s="121"/>
      <c r="VQ2515" s="121"/>
      <c r="VR2515" s="121"/>
      <c r="VS2515" s="121"/>
      <c r="VT2515" s="121"/>
      <c r="VU2515" s="121"/>
      <c r="VV2515" s="121"/>
      <c r="VW2515" s="121"/>
      <c r="VX2515" s="121"/>
      <c r="VY2515" s="121"/>
      <c r="VZ2515" s="121"/>
      <c r="WA2515" s="121"/>
      <c r="WB2515" s="121"/>
      <c r="WC2515" s="121"/>
      <c r="WD2515" s="121"/>
      <c r="WE2515" s="121"/>
      <c r="WF2515" s="121"/>
      <c r="WG2515" s="121"/>
      <c r="WH2515" s="121"/>
      <c r="WI2515" s="121"/>
      <c r="WJ2515" s="121"/>
      <c r="WK2515" s="121"/>
      <c r="WL2515" s="121"/>
      <c r="WM2515" s="121"/>
      <c r="WN2515" s="121"/>
      <c r="WO2515" s="121"/>
      <c r="WP2515" s="121"/>
      <c r="WQ2515" s="121"/>
      <c r="WR2515" s="121"/>
      <c r="WS2515" s="121"/>
      <c r="WT2515" s="121"/>
      <c r="WU2515" s="121"/>
      <c r="WV2515" s="121"/>
      <c r="WW2515" s="121"/>
      <c r="WX2515" s="121"/>
      <c r="WY2515" s="121"/>
      <c r="WZ2515" s="121"/>
      <c r="XA2515" s="121"/>
      <c r="XB2515" s="121"/>
      <c r="XC2515" s="121"/>
      <c r="XD2515" s="121"/>
      <c r="XE2515" s="121"/>
      <c r="XF2515" s="121"/>
      <c r="XG2515" s="121"/>
      <c r="XH2515" s="121"/>
      <c r="XI2515" s="121"/>
      <c r="XJ2515" s="121"/>
      <c r="XK2515" s="121"/>
      <c r="XL2515" s="121"/>
      <c r="XM2515" s="121"/>
      <c r="XN2515" s="121"/>
      <c r="XO2515" s="121"/>
      <c r="XP2515" s="121"/>
      <c r="XQ2515" s="121"/>
      <c r="XR2515" s="121"/>
      <c r="XS2515" s="121"/>
      <c r="XT2515" s="121"/>
      <c r="XU2515" s="121"/>
      <c r="XV2515" s="121"/>
      <c r="XW2515" s="121"/>
      <c r="XX2515" s="121"/>
      <c r="XY2515" s="121"/>
      <c r="XZ2515" s="121"/>
      <c r="YA2515" s="121"/>
      <c r="YB2515" s="121"/>
      <c r="YC2515" s="121"/>
      <c r="YD2515" s="121"/>
      <c r="YE2515" s="121"/>
      <c r="YF2515" s="121"/>
      <c r="YG2515" s="121"/>
      <c r="YH2515" s="121"/>
      <c r="YI2515" s="121"/>
      <c r="YJ2515" s="121"/>
      <c r="YK2515" s="121"/>
      <c r="YL2515" s="121"/>
      <c r="YM2515" s="121"/>
      <c r="YN2515" s="121"/>
      <c r="YO2515" s="121"/>
      <c r="YP2515" s="121"/>
      <c r="YQ2515" s="121"/>
      <c r="YR2515" s="121"/>
      <c r="YS2515" s="121"/>
      <c r="YT2515" s="121"/>
      <c r="YU2515" s="121"/>
      <c r="YV2515" s="121"/>
      <c r="YW2515" s="121"/>
      <c r="YX2515" s="121"/>
      <c r="YY2515" s="121"/>
      <c r="YZ2515" s="121"/>
      <c r="ZA2515" s="121"/>
      <c r="ZB2515" s="121"/>
      <c r="ZC2515" s="121"/>
      <c r="ZD2515" s="121"/>
      <c r="ZE2515" s="121"/>
      <c r="ZF2515" s="121"/>
      <c r="ZG2515" s="121"/>
      <c r="ZH2515" s="121"/>
      <c r="ZI2515" s="121"/>
      <c r="ZJ2515" s="121"/>
      <c r="ZK2515" s="121"/>
      <c r="ZL2515" s="121"/>
      <c r="ZM2515" s="121"/>
      <c r="ZN2515" s="121"/>
      <c r="ZO2515" s="121"/>
      <c r="ZP2515" s="121"/>
      <c r="ZQ2515" s="121"/>
      <c r="ZR2515" s="121"/>
      <c r="ZS2515" s="121"/>
      <c r="ZT2515" s="121"/>
      <c r="ZU2515" s="121"/>
      <c r="ZV2515" s="121"/>
      <c r="ZW2515" s="121"/>
      <c r="ZX2515" s="121"/>
      <c r="ZY2515" s="121"/>
      <c r="ZZ2515" s="121"/>
      <c r="AAA2515" s="121"/>
      <c r="AAB2515" s="121"/>
      <c r="AAC2515" s="121"/>
      <c r="AAD2515" s="121"/>
      <c r="AAE2515" s="121"/>
      <c r="AAF2515" s="121"/>
      <c r="AAG2515" s="121"/>
      <c r="AAH2515" s="121"/>
      <c r="AAI2515" s="121"/>
      <c r="AAJ2515" s="121"/>
      <c r="AAK2515" s="121"/>
      <c r="AAL2515" s="121"/>
      <c r="AAM2515" s="121"/>
      <c r="AAN2515" s="121"/>
      <c r="AAO2515" s="121"/>
      <c r="AAP2515" s="121"/>
      <c r="AAQ2515" s="121"/>
      <c r="AAR2515" s="121"/>
      <c r="AAS2515" s="121"/>
      <c r="AAT2515" s="121"/>
      <c r="AAU2515" s="121"/>
      <c r="AAV2515" s="121"/>
      <c r="AAW2515" s="121"/>
      <c r="AAX2515" s="121"/>
      <c r="AAY2515" s="121"/>
      <c r="AAZ2515" s="121"/>
      <c r="ABA2515" s="121"/>
      <c r="ABB2515" s="121"/>
      <c r="ABC2515" s="121"/>
      <c r="ABD2515" s="121"/>
      <c r="ABE2515" s="121"/>
      <c r="ABF2515" s="121"/>
      <c r="ABG2515" s="121"/>
      <c r="ABH2515" s="121"/>
      <c r="ABI2515" s="121"/>
      <c r="ABJ2515" s="121"/>
      <c r="ABK2515" s="121"/>
      <c r="ABL2515" s="121"/>
      <c r="ABM2515" s="121"/>
      <c r="ABN2515" s="121"/>
      <c r="ABO2515" s="121"/>
      <c r="ABP2515" s="121"/>
      <c r="ABQ2515" s="121"/>
      <c r="ABR2515" s="121"/>
      <c r="ABS2515" s="121"/>
      <c r="ABT2515" s="121"/>
      <c r="ABU2515" s="121"/>
      <c r="ABV2515" s="121"/>
      <c r="ABW2515" s="121"/>
      <c r="ABX2515" s="121"/>
      <c r="ABY2515" s="121"/>
      <c r="ABZ2515" s="121"/>
      <c r="ACA2515" s="121"/>
      <c r="ACB2515" s="121"/>
      <c r="ACC2515" s="121"/>
      <c r="ACD2515" s="121"/>
      <c r="ACE2515" s="121"/>
      <c r="ACF2515" s="121"/>
      <c r="ACG2515" s="121"/>
      <c r="ACH2515" s="121"/>
      <c r="ACI2515" s="121"/>
      <c r="ACJ2515" s="121"/>
      <c r="ACK2515" s="121"/>
      <c r="ACL2515" s="121"/>
      <c r="ACM2515" s="121"/>
      <c r="ACN2515" s="121"/>
      <c r="ACO2515" s="121"/>
      <c r="ACP2515" s="121"/>
      <c r="ACQ2515" s="121"/>
      <c r="ACR2515" s="121"/>
      <c r="ACS2515" s="121"/>
      <c r="ACT2515" s="121"/>
      <c r="ACU2515" s="121"/>
      <c r="ACV2515" s="121"/>
      <c r="ACW2515" s="121"/>
      <c r="ACX2515" s="121"/>
      <c r="ACY2515" s="121"/>
      <c r="ACZ2515" s="121"/>
      <c r="ADA2515" s="121"/>
      <c r="ADB2515" s="121"/>
      <c r="ADC2515" s="121"/>
      <c r="ADD2515" s="121"/>
      <c r="ADE2515" s="121"/>
      <c r="ADF2515" s="121"/>
      <c r="ADG2515" s="121"/>
      <c r="ADH2515" s="121"/>
      <c r="ADI2515" s="121"/>
      <c r="ADJ2515" s="121"/>
      <c r="ADK2515" s="121"/>
      <c r="ADL2515" s="121"/>
      <c r="ADM2515" s="121"/>
      <c r="ADN2515" s="121"/>
      <c r="ADO2515" s="121"/>
      <c r="ADP2515" s="121"/>
      <c r="ADQ2515" s="121"/>
      <c r="ADR2515" s="121"/>
      <c r="ADS2515" s="121"/>
      <c r="ADT2515" s="121"/>
      <c r="ADU2515" s="121"/>
      <c r="ADV2515" s="121"/>
      <c r="ADW2515" s="121"/>
      <c r="ADX2515" s="121"/>
      <c r="ADY2515" s="121"/>
      <c r="ADZ2515" s="121"/>
      <c r="AEA2515" s="121"/>
      <c r="AEB2515" s="121"/>
      <c r="AEC2515" s="121"/>
      <c r="AED2515" s="121"/>
      <c r="AEE2515" s="121"/>
      <c r="AEF2515" s="121"/>
      <c r="AEG2515" s="121"/>
      <c r="AEH2515" s="121"/>
      <c r="AEI2515" s="121"/>
      <c r="AEJ2515" s="121"/>
      <c r="AEK2515" s="121"/>
      <c r="AEL2515" s="121"/>
      <c r="AEM2515" s="121"/>
      <c r="AEN2515" s="121"/>
      <c r="AEO2515" s="121"/>
      <c r="AEP2515" s="121"/>
      <c r="AEQ2515" s="121"/>
      <c r="AER2515" s="121"/>
      <c r="AES2515" s="121"/>
      <c r="AET2515" s="121"/>
      <c r="AEU2515" s="121"/>
      <c r="AEV2515" s="121"/>
      <c r="AEW2515" s="121"/>
      <c r="AEX2515" s="121"/>
      <c r="AEY2515" s="121"/>
      <c r="AEZ2515" s="121"/>
      <c r="AFA2515" s="121"/>
      <c r="AFB2515" s="121"/>
      <c r="AFC2515" s="121"/>
      <c r="AFD2515" s="121"/>
      <c r="AFE2515" s="121"/>
      <c r="AFF2515" s="121"/>
      <c r="AFG2515" s="121"/>
      <c r="AFH2515" s="121"/>
      <c r="AFI2515" s="121"/>
      <c r="AFJ2515" s="121"/>
      <c r="AFK2515" s="121"/>
      <c r="AFL2515" s="121"/>
      <c r="AFM2515" s="121"/>
      <c r="AFN2515" s="121"/>
      <c r="AFO2515" s="121"/>
      <c r="AFP2515" s="121"/>
      <c r="AFQ2515" s="121"/>
      <c r="AFR2515" s="121"/>
      <c r="AFS2515" s="121"/>
      <c r="AFT2515" s="121"/>
      <c r="AFU2515" s="121"/>
      <c r="AFV2515" s="121"/>
      <c r="AFW2515" s="121"/>
      <c r="AFX2515" s="121"/>
      <c r="AFY2515" s="121"/>
      <c r="AFZ2515" s="121"/>
      <c r="AGA2515" s="121"/>
      <c r="AGB2515" s="121"/>
      <c r="AGC2515" s="121"/>
      <c r="AGD2515" s="121"/>
      <c r="AGE2515" s="121"/>
      <c r="AGF2515" s="121"/>
      <c r="AGG2515" s="121"/>
      <c r="AGH2515" s="121"/>
      <c r="AGI2515" s="121"/>
      <c r="AGJ2515" s="121"/>
      <c r="AGK2515" s="121"/>
      <c r="AGL2515" s="121"/>
      <c r="AGM2515" s="121"/>
      <c r="AGN2515" s="121"/>
      <c r="AGO2515" s="121"/>
      <c r="AGP2515" s="121"/>
      <c r="AGQ2515" s="121"/>
      <c r="AGR2515" s="121"/>
      <c r="AGS2515" s="121"/>
      <c r="AGT2515" s="121"/>
      <c r="AGU2515" s="121"/>
      <c r="AGV2515" s="121"/>
      <c r="AGW2515" s="121"/>
      <c r="AGX2515" s="121"/>
      <c r="AGY2515" s="121"/>
      <c r="AGZ2515" s="121"/>
      <c r="AHA2515" s="121"/>
      <c r="AHB2515" s="121"/>
      <c r="AHC2515" s="121"/>
      <c r="AHD2515" s="121"/>
      <c r="AHE2515" s="121"/>
      <c r="AHF2515" s="121"/>
      <c r="AHG2515" s="121"/>
      <c r="AHH2515" s="121"/>
      <c r="AHI2515" s="121"/>
      <c r="AHJ2515" s="121"/>
      <c r="AHK2515" s="121"/>
      <c r="AHL2515" s="121"/>
      <c r="AHM2515" s="121"/>
      <c r="AHN2515" s="121"/>
      <c r="AHO2515" s="121"/>
      <c r="AHP2515" s="121"/>
      <c r="AHQ2515" s="121"/>
      <c r="AHR2515" s="121"/>
      <c r="AHS2515" s="121"/>
      <c r="AHT2515" s="121"/>
      <c r="AHU2515" s="121"/>
      <c r="AHV2515" s="121"/>
      <c r="AHW2515" s="121"/>
      <c r="AHX2515" s="121"/>
      <c r="AHY2515" s="121"/>
      <c r="AHZ2515" s="121"/>
      <c r="AIA2515" s="121"/>
      <c r="AIB2515" s="121"/>
      <c r="AIC2515" s="121"/>
      <c r="AID2515" s="121"/>
      <c r="AIE2515" s="121"/>
      <c r="AIF2515" s="121"/>
      <c r="AIG2515" s="121"/>
      <c r="AIH2515" s="121"/>
      <c r="AII2515" s="121"/>
      <c r="AIJ2515" s="121"/>
      <c r="AIK2515" s="121"/>
      <c r="AIL2515" s="121"/>
      <c r="AIM2515" s="121"/>
      <c r="AIN2515" s="121"/>
      <c r="AIO2515" s="121"/>
      <c r="AIP2515" s="121"/>
      <c r="AIQ2515" s="121"/>
      <c r="AIR2515" s="121"/>
      <c r="AIS2515" s="121"/>
      <c r="AIT2515" s="121"/>
      <c r="AIU2515" s="121"/>
      <c r="AIV2515" s="121"/>
      <c r="AIW2515" s="121"/>
      <c r="AIX2515" s="121"/>
      <c r="AIY2515" s="121"/>
      <c r="AIZ2515" s="121"/>
      <c r="AJA2515" s="121"/>
      <c r="AJB2515" s="121"/>
      <c r="AJC2515" s="121"/>
      <c r="AJD2515" s="121"/>
      <c r="AJE2515" s="121"/>
      <c r="AJF2515" s="121"/>
      <c r="AJG2515" s="121"/>
      <c r="AJH2515" s="121"/>
      <c r="AJI2515" s="121"/>
      <c r="AJJ2515" s="121"/>
      <c r="AJK2515" s="121"/>
      <c r="AJL2515" s="121"/>
      <c r="AJM2515" s="121"/>
      <c r="AJN2515" s="121"/>
      <c r="AJO2515" s="121"/>
      <c r="AJP2515" s="121"/>
      <c r="AJQ2515" s="121"/>
      <c r="AJR2515" s="121"/>
      <c r="AJS2515" s="121"/>
      <c r="AJT2515" s="121"/>
      <c r="AJU2515" s="121"/>
      <c r="AJV2515" s="121"/>
      <c r="AJW2515" s="121"/>
      <c r="AJX2515" s="121"/>
      <c r="AJY2515" s="121"/>
      <c r="AJZ2515" s="121"/>
      <c r="AKA2515" s="121"/>
      <c r="AKB2515" s="121"/>
      <c r="AKC2515" s="121"/>
      <c r="AKD2515" s="121"/>
      <c r="AKE2515" s="121"/>
      <c r="AKF2515" s="121"/>
      <c r="AKG2515" s="121"/>
      <c r="AKH2515" s="121"/>
      <c r="AKI2515" s="121"/>
      <c r="AKJ2515" s="121"/>
      <c r="AKK2515" s="121"/>
      <c r="AKL2515" s="121"/>
      <c r="AKM2515" s="121"/>
      <c r="AKN2515" s="121"/>
      <c r="AKO2515" s="121"/>
      <c r="AKP2515" s="121"/>
      <c r="AKQ2515" s="121"/>
      <c r="AKR2515" s="121"/>
      <c r="AKS2515" s="121"/>
      <c r="AKT2515" s="121"/>
      <c r="AKU2515" s="121"/>
      <c r="AKV2515" s="121"/>
      <c r="AKW2515" s="121"/>
      <c r="AKX2515" s="121"/>
      <c r="AKY2515" s="121"/>
      <c r="AKZ2515" s="121"/>
      <c r="ALA2515" s="121"/>
      <c r="ALB2515" s="121"/>
      <c r="ALC2515" s="121"/>
      <c r="ALD2515" s="121"/>
      <c r="ALE2515" s="121"/>
      <c r="ALF2515" s="121"/>
      <c r="ALG2515" s="121"/>
      <c r="ALH2515" s="121"/>
      <c r="ALI2515" s="121"/>
      <c r="ALJ2515" s="121"/>
      <c r="ALK2515" s="121"/>
      <c r="ALL2515" s="121"/>
      <c r="ALM2515" s="121"/>
      <c r="ALN2515" s="121"/>
      <c r="ALO2515" s="121"/>
      <c r="ALP2515" s="121"/>
      <c r="ALQ2515" s="121"/>
      <c r="ALR2515" s="121"/>
      <c r="ALS2515" s="121"/>
      <c r="ALT2515" s="121"/>
      <c r="ALU2515" s="121"/>
      <c r="ALV2515" s="121"/>
      <c r="ALW2515" s="121"/>
      <c r="ALX2515" s="121"/>
      <c r="ALY2515" s="121"/>
      <c r="ALZ2515" s="121"/>
      <c r="AMA2515" s="121"/>
      <c r="AMB2515" s="121"/>
      <c r="AMC2515" s="121"/>
      <c r="AMD2515" s="121"/>
      <c r="AME2515" s="121"/>
      <c r="AMF2515" s="121"/>
      <c r="AMG2515" s="121"/>
      <c r="AMH2515" s="121"/>
      <c r="AMI2515" s="121"/>
      <c r="AMJ2515" s="121"/>
      <c r="AMK2515" s="121"/>
    </row>
    <row r="2516" spans="1:1025" s="108" customFormat="1">
      <c r="A2516" s="15">
        <v>2513</v>
      </c>
      <c r="B2516" s="16" t="s">
        <v>25</v>
      </c>
      <c r="C2516" s="16" t="s">
        <v>6089</v>
      </c>
      <c r="D2516" s="16" t="s">
        <v>6322</v>
      </c>
      <c r="E2516" s="16" t="s">
        <v>6329</v>
      </c>
      <c r="F2516" s="16" t="s">
        <v>938</v>
      </c>
      <c r="G2516" s="16" t="s">
        <v>961</v>
      </c>
      <c r="H2516" s="16" t="s">
        <v>6330</v>
      </c>
      <c r="I2516" s="16" t="s">
        <v>6325</v>
      </c>
      <c r="J2516" s="16" t="s">
        <v>6331</v>
      </c>
      <c r="K2516" s="16" t="s">
        <v>6332</v>
      </c>
      <c r="L2516" s="57" t="s">
        <v>3310</v>
      </c>
      <c r="M2516" s="282" t="s">
        <v>6333</v>
      </c>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121"/>
      <c r="AK2516" s="121"/>
      <c r="AL2516" s="121"/>
      <c r="AM2516" s="121"/>
      <c r="AN2516" s="121"/>
      <c r="AO2516" s="121"/>
      <c r="AP2516" s="121"/>
      <c r="AQ2516" s="121"/>
      <c r="AR2516" s="121"/>
      <c r="AS2516" s="121"/>
      <c r="AT2516" s="121"/>
      <c r="AU2516" s="121"/>
      <c r="AV2516" s="121"/>
      <c r="AW2516" s="121"/>
      <c r="AX2516" s="121"/>
      <c r="AY2516" s="121"/>
      <c r="AZ2516" s="121"/>
      <c r="BA2516" s="121"/>
      <c r="BB2516" s="121"/>
      <c r="BC2516" s="121"/>
      <c r="BD2516" s="121"/>
      <c r="BE2516" s="121"/>
      <c r="BF2516" s="121"/>
      <c r="BG2516" s="121"/>
      <c r="BH2516" s="121"/>
      <c r="BI2516" s="121"/>
      <c r="BJ2516" s="121"/>
      <c r="BK2516" s="121"/>
      <c r="BL2516" s="121"/>
      <c r="BM2516" s="121"/>
      <c r="BN2516" s="121"/>
      <c r="BO2516" s="121"/>
      <c r="BP2516" s="121"/>
      <c r="BQ2516" s="121"/>
      <c r="BR2516" s="121"/>
      <c r="BS2516" s="121"/>
      <c r="BT2516" s="121"/>
      <c r="BU2516" s="121"/>
      <c r="BV2516" s="121"/>
      <c r="BW2516" s="121"/>
      <c r="BX2516" s="121"/>
      <c r="BY2516" s="121"/>
      <c r="BZ2516" s="121"/>
      <c r="CA2516" s="121"/>
      <c r="CB2516" s="121"/>
      <c r="CC2516" s="121"/>
      <c r="CD2516" s="121"/>
      <c r="CE2516" s="121"/>
      <c r="CF2516" s="121"/>
      <c r="CG2516" s="121"/>
      <c r="CH2516" s="121"/>
      <c r="CI2516" s="121"/>
      <c r="CJ2516" s="121"/>
      <c r="CK2516" s="121"/>
      <c r="CL2516" s="121"/>
      <c r="CM2516" s="121"/>
      <c r="CN2516" s="121"/>
      <c r="CO2516" s="121"/>
      <c r="CP2516" s="121"/>
      <c r="CQ2516" s="121"/>
      <c r="CR2516" s="121"/>
      <c r="CS2516" s="121"/>
      <c r="CT2516" s="121"/>
      <c r="CU2516" s="121"/>
      <c r="CV2516" s="121"/>
      <c r="CW2516" s="121"/>
      <c r="CX2516" s="121"/>
      <c r="CY2516" s="121"/>
      <c r="CZ2516" s="121"/>
      <c r="DA2516" s="121"/>
      <c r="DB2516" s="121"/>
      <c r="DC2516" s="121"/>
      <c r="DD2516" s="121"/>
      <c r="DE2516" s="121"/>
      <c r="DF2516" s="121"/>
      <c r="DG2516" s="121"/>
      <c r="DH2516" s="121"/>
      <c r="DI2516" s="121"/>
      <c r="DJ2516" s="121"/>
      <c r="DK2516" s="121"/>
      <c r="DL2516" s="121"/>
      <c r="DM2516" s="121"/>
      <c r="DN2516" s="121"/>
      <c r="DO2516" s="121"/>
      <c r="DP2516" s="121"/>
      <c r="DQ2516" s="121"/>
      <c r="DR2516" s="121"/>
      <c r="DS2516" s="121"/>
      <c r="DT2516" s="121"/>
      <c r="DU2516" s="121"/>
      <c r="DV2516" s="121"/>
      <c r="DW2516" s="121"/>
      <c r="DX2516" s="121"/>
      <c r="DY2516" s="121"/>
      <c r="DZ2516" s="121"/>
      <c r="EA2516" s="121"/>
      <c r="EB2516" s="121"/>
      <c r="EC2516" s="121"/>
      <c r="ED2516" s="121"/>
      <c r="EE2516" s="121"/>
      <c r="EF2516" s="121"/>
      <c r="EG2516" s="121"/>
      <c r="EH2516" s="121"/>
      <c r="EI2516" s="121"/>
      <c r="EJ2516" s="121"/>
      <c r="EK2516" s="121"/>
      <c r="EL2516" s="121"/>
      <c r="EM2516" s="121"/>
      <c r="EN2516" s="121"/>
      <c r="EO2516" s="121"/>
      <c r="EP2516" s="121"/>
      <c r="EQ2516" s="121"/>
      <c r="ER2516" s="121"/>
      <c r="ES2516" s="121"/>
      <c r="ET2516" s="121"/>
      <c r="EU2516" s="121"/>
      <c r="EV2516" s="121"/>
      <c r="EW2516" s="121"/>
      <c r="EX2516" s="121"/>
      <c r="EY2516" s="121"/>
      <c r="EZ2516" s="121"/>
      <c r="FA2516" s="121"/>
      <c r="FB2516" s="121"/>
      <c r="FC2516" s="121"/>
      <c r="FD2516" s="121"/>
      <c r="FE2516" s="121"/>
      <c r="FF2516" s="121"/>
      <c r="FG2516" s="121"/>
      <c r="FH2516" s="121"/>
      <c r="FI2516" s="121"/>
      <c r="FJ2516" s="121"/>
      <c r="FK2516" s="121"/>
      <c r="FL2516" s="121"/>
      <c r="FM2516" s="121"/>
      <c r="FN2516" s="121"/>
      <c r="FO2516" s="121"/>
      <c r="FP2516" s="121"/>
      <c r="FQ2516" s="121"/>
      <c r="FR2516" s="121"/>
      <c r="FS2516" s="121"/>
      <c r="FT2516" s="121"/>
      <c r="FU2516" s="121"/>
      <c r="FV2516" s="121"/>
      <c r="FW2516" s="121"/>
      <c r="FX2516" s="121"/>
      <c r="FY2516" s="121"/>
      <c r="FZ2516" s="121"/>
      <c r="GA2516" s="121"/>
      <c r="GB2516" s="121"/>
      <c r="GC2516" s="121"/>
      <c r="GD2516" s="121"/>
      <c r="GE2516" s="121"/>
      <c r="GF2516" s="121"/>
      <c r="GG2516" s="121"/>
      <c r="GH2516" s="121"/>
      <c r="GI2516" s="121"/>
      <c r="GJ2516" s="121"/>
      <c r="GK2516" s="121"/>
      <c r="GL2516" s="121"/>
      <c r="GM2516" s="121"/>
      <c r="GN2516" s="121"/>
      <c r="GO2516" s="121"/>
      <c r="GP2516" s="121"/>
      <c r="GQ2516" s="121"/>
      <c r="GR2516" s="121"/>
      <c r="GS2516" s="121"/>
      <c r="GT2516" s="121"/>
      <c r="GU2516" s="121"/>
      <c r="GV2516" s="121"/>
      <c r="GW2516" s="121"/>
      <c r="GX2516" s="121"/>
      <c r="GY2516" s="121"/>
      <c r="GZ2516" s="121"/>
      <c r="HA2516" s="121"/>
      <c r="HB2516" s="121"/>
      <c r="HC2516" s="121"/>
      <c r="HD2516" s="121"/>
      <c r="HE2516" s="121"/>
      <c r="HF2516" s="121"/>
      <c r="HG2516" s="121"/>
      <c r="HH2516" s="121"/>
      <c r="HI2516" s="121"/>
      <c r="HJ2516" s="121"/>
      <c r="HK2516" s="121"/>
      <c r="HL2516" s="121"/>
      <c r="HM2516" s="121"/>
      <c r="HN2516" s="121"/>
      <c r="HO2516" s="121"/>
      <c r="HP2516" s="121"/>
      <c r="HQ2516" s="121"/>
      <c r="HR2516" s="121"/>
      <c r="HS2516" s="121"/>
      <c r="HT2516" s="121"/>
      <c r="HU2516" s="121"/>
      <c r="HV2516" s="121"/>
      <c r="HW2516" s="121"/>
      <c r="HX2516" s="121"/>
      <c r="HY2516" s="121"/>
      <c r="HZ2516" s="121"/>
      <c r="IA2516" s="121"/>
      <c r="IB2516" s="121"/>
      <c r="IC2516" s="121"/>
      <c r="ID2516" s="121"/>
      <c r="IE2516" s="121"/>
      <c r="IF2516" s="121"/>
      <c r="IG2516" s="121"/>
      <c r="IH2516" s="121"/>
      <c r="II2516" s="121"/>
      <c r="IJ2516" s="121"/>
      <c r="IK2516" s="121"/>
      <c r="IL2516" s="121"/>
      <c r="IM2516" s="121"/>
      <c r="IN2516" s="121"/>
      <c r="IO2516" s="121"/>
      <c r="IP2516" s="121"/>
      <c r="IQ2516" s="121"/>
      <c r="IR2516" s="121"/>
      <c r="IS2516" s="121"/>
      <c r="IT2516" s="121"/>
      <c r="IU2516" s="121"/>
      <c r="IV2516" s="121"/>
      <c r="IW2516" s="121"/>
      <c r="IX2516" s="121"/>
      <c r="IY2516" s="121"/>
      <c r="IZ2516" s="121"/>
      <c r="JA2516" s="121"/>
      <c r="JB2516" s="121"/>
      <c r="JC2516" s="121"/>
      <c r="JD2516" s="121"/>
      <c r="JE2516" s="121"/>
      <c r="JF2516" s="121"/>
      <c r="JG2516" s="121"/>
      <c r="JH2516" s="121"/>
      <c r="JI2516" s="121"/>
      <c r="JJ2516" s="121"/>
      <c r="JK2516" s="121"/>
      <c r="JL2516" s="121"/>
      <c r="JM2516" s="121"/>
      <c r="JN2516" s="121"/>
      <c r="JO2516" s="121"/>
      <c r="JP2516" s="121"/>
      <c r="JQ2516" s="121"/>
      <c r="JR2516" s="121"/>
      <c r="JS2516" s="121"/>
      <c r="JT2516" s="121"/>
      <c r="JU2516" s="121"/>
      <c r="JV2516" s="121"/>
      <c r="JW2516" s="121"/>
      <c r="JX2516" s="121"/>
      <c r="JY2516" s="121"/>
      <c r="JZ2516" s="121"/>
      <c r="KA2516" s="121"/>
      <c r="KB2516" s="121"/>
      <c r="KC2516" s="121"/>
      <c r="KD2516" s="121"/>
      <c r="KE2516" s="121"/>
      <c r="KF2516" s="121"/>
      <c r="KG2516" s="121"/>
      <c r="KH2516" s="121"/>
      <c r="KI2516" s="121"/>
      <c r="KJ2516" s="121"/>
      <c r="KK2516" s="121"/>
      <c r="KL2516" s="121"/>
      <c r="KM2516" s="121"/>
      <c r="KN2516" s="121"/>
      <c r="KO2516" s="121"/>
      <c r="KP2516" s="121"/>
      <c r="KQ2516" s="121"/>
      <c r="KR2516" s="121"/>
      <c r="KS2516" s="121"/>
      <c r="KT2516" s="121"/>
      <c r="KU2516" s="121"/>
      <c r="KV2516" s="121"/>
      <c r="KW2516" s="121"/>
      <c r="KX2516" s="121"/>
      <c r="KY2516" s="121"/>
      <c r="KZ2516" s="121"/>
      <c r="LA2516" s="121"/>
      <c r="LB2516" s="121"/>
      <c r="LC2516" s="121"/>
      <c r="LD2516" s="121"/>
      <c r="LE2516" s="121"/>
      <c r="LF2516" s="121"/>
      <c r="LG2516" s="121"/>
      <c r="LH2516" s="121"/>
      <c r="LI2516" s="121"/>
      <c r="LJ2516" s="121"/>
      <c r="LK2516" s="121"/>
      <c r="LL2516" s="121"/>
      <c r="LM2516" s="121"/>
      <c r="LN2516" s="121"/>
      <c r="LO2516" s="121"/>
      <c r="LP2516" s="121"/>
      <c r="LQ2516" s="121"/>
      <c r="LR2516" s="121"/>
      <c r="LS2516" s="121"/>
      <c r="LT2516" s="121"/>
      <c r="LU2516" s="121"/>
      <c r="LV2516" s="121"/>
      <c r="LW2516" s="121"/>
      <c r="LX2516" s="121"/>
      <c r="LY2516" s="121"/>
      <c r="LZ2516" s="121"/>
      <c r="MA2516" s="121"/>
      <c r="MB2516" s="121"/>
      <c r="MC2516" s="121"/>
      <c r="MD2516" s="121"/>
      <c r="ME2516" s="121"/>
      <c r="MF2516" s="121"/>
      <c r="MG2516" s="121"/>
      <c r="MH2516" s="121"/>
      <c r="MI2516" s="121"/>
      <c r="MJ2516" s="121"/>
      <c r="MK2516" s="121"/>
      <c r="ML2516" s="121"/>
      <c r="MM2516" s="121"/>
      <c r="MN2516" s="121"/>
      <c r="MO2516" s="121"/>
      <c r="MP2516" s="121"/>
      <c r="MQ2516" s="121"/>
      <c r="MR2516" s="121"/>
      <c r="MS2516" s="121"/>
      <c r="MT2516" s="121"/>
      <c r="MU2516" s="121"/>
      <c r="MV2516" s="121"/>
      <c r="MW2516" s="121"/>
      <c r="MX2516" s="121"/>
      <c r="MY2516" s="121"/>
      <c r="MZ2516" s="121"/>
      <c r="NA2516" s="121"/>
      <c r="NB2516" s="121"/>
      <c r="NC2516" s="121"/>
      <c r="ND2516" s="121"/>
      <c r="NE2516" s="121"/>
      <c r="NF2516" s="121"/>
      <c r="NG2516" s="121"/>
      <c r="NH2516" s="121"/>
      <c r="NI2516" s="121"/>
      <c r="NJ2516" s="121"/>
      <c r="NK2516" s="121"/>
      <c r="NL2516" s="121"/>
      <c r="NM2516" s="121"/>
      <c r="NN2516" s="121"/>
      <c r="NO2516" s="121"/>
      <c r="NP2516" s="121"/>
      <c r="NQ2516" s="121"/>
      <c r="NR2516" s="121"/>
      <c r="NS2516" s="121"/>
      <c r="NT2516" s="121"/>
      <c r="NU2516" s="121"/>
      <c r="NV2516" s="121"/>
      <c r="NW2516" s="121"/>
      <c r="NX2516" s="121"/>
      <c r="NY2516" s="121"/>
      <c r="NZ2516" s="121"/>
      <c r="OA2516" s="121"/>
      <c r="OB2516" s="121"/>
      <c r="OC2516" s="121"/>
      <c r="OD2516" s="121"/>
      <c r="OE2516" s="121"/>
      <c r="OF2516" s="121"/>
      <c r="OG2516" s="121"/>
      <c r="OH2516" s="121"/>
      <c r="OI2516" s="121"/>
      <c r="OJ2516" s="121"/>
      <c r="OK2516" s="121"/>
      <c r="OL2516" s="121"/>
      <c r="OM2516" s="121"/>
      <c r="ON2516" s="121"/>
      <c r="OO2516" s="121"/>
      <c r="OP2516" s="121"/>
      <c r="OQ2516" s="121"/>
      <c r="OR2516" s="121"/>
      <c r="OS2516" s="121"/>
      <c r="OT2516" s="121"/>
      <c r="OU2516" s="121"/>
      <c r="OV2516" s="121"/>
      <c r="OW2516" s="121"/>
      <c r="OX2516" s="121"/>
      <c r="OY2516" s="121"/>
      <c r="OZ2516" s="121"/>
      <c r="PA2516" s="121"/>
      <c r="PB2516" s="121"/>
      <c r="PC2516" s="121"/>
      <c r="PD2516" s="121"/>
      <c r="PE2516" s="121"/>
      <c r="PF2516" s="121"/>
      <c r="PG2516" s="121"/>
      <c r="PH2516" s="121"/>
      <c r="PI2516" s="121"/>
      <c r="PJ2516" s="121"/>
      <c r="PK2516" s="121"/>
      <c r="PL2516" s="121"/>
      <c r="PM2516" s="121"/>
      <c r="PN2516" s="121"/>
      <c r="PO2516" s="121"/>
      <c r="PP2516" s="121"/>
      <c r="PQ2516" s="121"/>
      <c r="PR2516" s="121"/>
      <c r="PS2516" s="121"/>
      <c r="PT2516" s="121"/>
      <c r="PU2516" s="121"/>
      <c r="PV2516" s="121"/>
      <c r="PW2516" s="121"/>
      <c r="PX2516" s="121"/>
      <c r="PY2516" s="121"/>
      <c r="PZ2516" s="121"/>
      <c r="QA2516" s="121"/>
      <c r="QB2516" s="121"/>
      <c r="QC2516" s="121"/>
      <c r="QD2516" s="121"/>
      <c r="QE2516" s="121"/>
      <c r="QF2516" s="121"/>
      <c r="QG2516" s="121"/>
      <c r="QH2516" s="121"/>
      <c r="QI2516" s="121"/>
      <c r="QJ2516" s="121"/>
      <c r="QK2516" s="121"/>
      <c r="QL2516" s="121"/>
      <c r="QM2516" s="121"/>
      <c r="QN2516" s="121"/>
      <c r="QO2516" s="121"/>
      <c r="QP2516" s="121"/>
      <c r="QQ2516" s="121"/>
      <c r="QR2516" s="121"/>
      <c r="QS2516" s="121"/>
      <c r="QT2516" s="121"/>
      <c r="QU2516" s="121"/>
      <c r="QV2516" s="121"/>
      <c r="QW2516" s="121"/>
      <c r="QX2516" s="121"/>
      <c r="QY2516" s="121"/>
      <c r="QZ2516" s="121"/>
      <c r="RA2516" s="121"/>
      <c r="RB2516" s="121"/>
      <c r="RC2516" s="121"/>
      <c r="RD2516" s="121"/>
      <c r="RE2516" s="121"/>
      <c r="RF2516" s="121"/>
      <c r="RG2516" s="121"/>
      <c r="RH2516" s="121"/>
      <c r="RI2516" s="121"/>
      <c r="RJ2516" s="121"/>
      <c r="RK2516" s="121"/>
      <c r="RL2516" s="121"/>
      <c r="RM2516" s="121"/>
      <c r="RN2516" s="121"/>
      <c r="RO2516" s="121"/>
      <c r="RP2516" s="121"/>
      <c r="RQ2516" s="121"/>
      <c r="RR2516" s="121"/>
      <c r="RS2516" s="121"/>
      <c r="RT2516" s="121"/>
      <c r="RU2516" s="121"/>
      <c r="RV2516" s="121"/>
      <c r="RW2516" s="121"/>
      <c r="RX2516" s="121"/>
      <c r="RY2516" s="121"/>
      <c r="RZ2516" s="121"/>
      <c r="SA2516" s="121"/>
      <c r="SB2516" s="121"/>
      <c r="SC2516" s="121"/>
      <c r="SD2516" s="121"/>
      <c r="SE2516" s="121"/>
      <c r="SF2516" s="121"/>
      <c r="SG2516" s="121"/>
      <c r="SH2516" s="121"/>
      <c r="SI2516" s="121"/>
      <c r="SJ2516" s="121"/>
      <c r="SK2516" s="121"/>
      <c r="SL2516" s="121"/>
      <c r="SM2516" s="121"/>
      <c r="SN2516" s="121"/>
      <c r="SO2516" s="121"/>
      <c r="SP2516" s="121"/>
      <c r="SQ2516" s="121"/>
      <c r="SR2516" s="121"/>
      <c r="SS2516" s="121"/>
      <c r="ST2516" s="121"/>
      <c r="SU2516" s="121"/>
      <c r="SV2516" s="121"/>
      <c r="SW2516" s="121"/>
      <c r="SX2516" s="121"/>
      <c r="SY2516" s="121"/>
      <c r="SZ2516" s="121"/>
      <c r="TA2516" s="121"/>
      <c r="TB2516" s="121"/>
      <c r="TC2516" s="121"/>
      <c r="TD2516" s="121"/>
      <c r="TE2516" s="121"/>
      <c r="TF2516" s="121"/>
      <c r="TG2516" s="121"/>
      <c r="TH2516" s="121"/>
      <c r="TI2516" s="121"/>
      <c r="TJ2516" s="121"/>
      <c r="TK2516" s="121"/>
      <c r="TL2516" s="121"/>
      <c r="TM2516" s="121"/>
      <c r="TN2516" s="121"/>
      <c r="TO2516" s="121"/>
      <c r="TP2516" s="121"/>
      <c r="TQ2516" s="121"/>
      <c r="TR2516" s="121"/>
      <c r="TS2516" s="121"/>
      <c r="TT2516" s="121"/>
      <c r="TU2516" s="121"/>
      <c r="TV2516" s="121"/>
      <c r="TW2516" s="121"/>
      <c r="TX2516" s="121"/>
      <c r="TY2516" s="121"/>
      <c r="TZ2516" s="121"/>
      <c r="UA2516" s="121"/>
      <c r="UB2516" s="121"/>
      <c r="UC2516" s="121"/>
      <c r="UD2516" s="121"/>
      <c r="UE2516" s="121"/>
      <c r="UF2516" s="121"/>
      <c r="UG2516" s="121"/>
      <c r="UH2516" s="121"/>
      <c r="UI2516" s="121"/>
      <c r="UJ2516" s="121"/>
      <c r="UK2516" s="121"/>
      <c r="UL2516" s="121"/>
      <c r="UM2516" s="121"/>
      <c r="UN2516" s="121"/>
      <c r="UO2516" s="121"/>
      <c r="UP2516" s="121"/>
      <c r="UQ2516" s="121"/>
      <c r="UR2516" s="121"/>
      <c r="US2516" s="121"/>
      <c r="UT2516" s="121"/>
      <c r="UU2516" s="121"/>
      <c r="UV2516" s="121"/>
      <c r="UW2516" s="121"/>
      <c r="UX2516" s="121"/>
      <c r="UY2516" s="121"/>
      <c r="UZ2516" s="121"/>
      <c r="VA2516" s="121"/>
      <c r="VB2516" s="121"/>
      <c r="VC2516" s="121"/>
      <c r="VD2516" s="121"/>
      <c r="VE2516" s="121"/>
      <c r="VF2516" s="121"/>
      <c r="VG2516" s="121"/>
      <c r="VH2516" s="121"/>
      <c r="VI2516" s="121"/>
      <c r="VJ2516" s="121"/>
      <c r="VK2516" s="121"/>
      <c r="VL2516" s="121"/>
      <c r="VM2516" s="121"/>
      <c r="VN2516" s="121"/>
      <c r="VO2516" s="121"/>
      <c r="VP2516" s="121"/>
      <c r="VQ2516" s="121"/>
      <c r="VR2516" s="121"/>
      <c r="VS2516" s="121"/>
      <c r="VT2516" s="121"/>
      <c r="VU2516" s="121"/>
      <c r="VV2516" s="121"/>
      <c r="VW2516" s="121"/>
      <c r="VX2516" s="121"/>
      <c r="VY2516" s="121"/>
      <c r="VZ2516" s="121"/>
      <c r="WA2516" s="121"/>
      <c r="WB2516" s="121"/>
      <c r="WC2516" s="121"/>
      <c r="WD2516" s="121"/>
      <c r="WE2516" s="121"/>
      <c r="WF2516" s="121"/>
      <c r="WG2516" s="121"/>
      <c r="WH2516" s="121"/>
      <c r="WI2516" s="121"/>
      <c r="WJ2516" s="121"/>
      <c r="WK2516" s="121"/>
      <c r="WL2516" s="121"/>
      <c r="WM2516" s="121"/>
      <c r="WN2516" s="121"/>
      <c r="WO2516" s="121"/>
      <c r="WP2516" s="121"/>
      <c r="WQ2516" s="121"/>
      <c r="WR2516" s="121"/>
      <c r="WS2516" s="121"/>
      <c r="WT2516" s="121"/>
      <c r="WU2516" s="121"/>
      <c r="WV2516" s="121"/>
      <c r="WW2516" s="121"/>
      <c r="WX2516" s="121"/>
      <c r="WY2516" s="121"/>
      <c r="WZ2516" s="121"/>
      <c r="XA2516" s="121"/>
      <c r="XB2516" s="121"/>
      <c r="XC2516" s="121"/>
      <c r="XD2516" s="121"/>
      <c r="XE2516" s="121"/>
      <c r="XF2516" s="121"/>
      <c r="XG2516" s="121"/>
      <c r="XH2516" s="121"/>
      <c r="XI2516" s="121"/>
      <c r="XJ2516" s="121"/>
      <c r="XK2516" s="121"/>
      <c r="XL2516" s="121"/>
      <c r="XM2516" s="121"/>
      <c r="XN2516" s="121"/>
      <c r="XO2516" s="121"/>
      <c r="XP2516" s="121"/>
      <c r="XQ2516" s="121"/>
      <c r="XR2516" s="121"/>
      <c r="XS2516" s="121"/>
      <c r="XT2516" s="121"/>
      <c r="XU2516" s="121"/>
      <c r="XV2516" s="121"/>
      <c r="XW2516" s="121"/>
      <c r="XX2516" s="121"/>
      <c r="XY2516" s="121"/>
      <c r="XZ2516" s="121"/>
      <c r="YA2516" s="121"/>
      <c r="YB2516" s="121"/>
      <c r="YC2516" s="121"/>
      <c r="YD2516" s="121"/>
      <c r="YE2516" s="121"/>
      <c r="YF2516" s="121"/>
      <c r="YG2516" s="121"/>
      <c r="YH2516" s="121"/>
      <c r="YI2516" s="121"/>
      <c r="YJ2516" s="121"/>
      <c r="YK2516" s="121"/>
      <c r="YL2516" s="121"/>
      <c r="YM2516" s="121"/>
      <c r="YN2516" s="121"/>
      <c r="YO2516" s="121"/>
      <c r="YP2516" s="121"/>
      <c r="YQ2516" s="121"/>
      <c r="YR2516" s="121"/>
      <c r="YS2516" s="121"/>
      <c r="YT2516" s="121"/>
      <c r="YU2516" s="121"/>
      <c r="YV2516" s="121"/>
      <c r="YW2516" s="121"/>
      <c r="YX2516" s="121"/>
      <c r="YY2516" s="121"/>
      <c r="YZ2516" s="121"/>
      <c r="ZA2516" s="121"/>
      <c r="ZB2516" s="121"/>
      <c r="ZC2516" s="121"/>
      <c r="ZD2516" s="121"/>
      <c r="ZE2516" s="121"/>
      <c r="ZF2516" s="121"/>
      <c r="ZG2516" s="121"/>
      <c r="ZH2516" s="121"/>
      <c r="ZI2516" s="121"/>
      <c r="ZJ2516" s="121"/>
      <c r="ZK2516" s="121"/>
      <c r="ZL2516" s="121"/>
      <c r="ZM2516" s="121"/>
      <c r="ZN2516" s="121"/>
      <c r="ZO2516" s="121"/>
      <c r="ZP2516" s="121"/>
      <c r="ZQ2516" s="121"/>
      <c r="ZR2516" s="121"/>
      <c r="ZS2516" s="121"/>
      <c r="ZT2516" s="121"/>
      <c r="ZU2516" s="121"/>
      <c r="ZV2516" s="121"/>
      <c r="ZW2516" s="121"/>
      <c r="ZX2516" s="121"/>
      <c r="ZY2516" s="121"/>
      <c r="ZZ2516" s="121"/>
      <c r="AAA2516" s="121"/>
      <c r="AAB2516" s="121"/>
      <c r="AAC2516" s="121"/>
      <c r="AAD2516" s="121"/>
      <c r="AAE2516" s="121"/>
      <c r="AAF2516" s="121"/>
      <c r="AAG2516" s="121"/>
      <c r="AAH2516" s="121"/>
      <c r="AAI2516" s="121"/>
      <c r="AAJ2516" s="121"/>
      <c r="AAK2516" s="121"/>
      <c r="AAL2516" s="121"/>
      <c r="AAM2516" s="121"/>
      <c r="AAN2516" s="121"/>
      <c r="AAO2516" s="121"/>
      <c r="AAP2516" s="121"/>
      <c r="AAQ2516" s="121"/>
      <c r="AAR2516" s="121"/>
      <c r="AAS2516" s="121"/>
      <c r="AAT2516" s="121"/>
      <c r="AAU2516" s="121"/>
      <c r="AAV2516" s="121"/>
      <c r="AAW2516" s="121"/>
      <c r="AAX2516" s="121"/>
      <c r="AAY2516" s="121"/>
      <c r="AAZ2516" s="121"/>
      <c r="ABA2516" s="121"/>
      <c r="ABB2516" s="121"/>
      <c r="ABC2516" s="121"/>
      <c r="ABD2516" s="121"/>
      <c r="ABE2516" s="121"/>
      <c r="ABF2516" s="121"/>
      <c r="ABG2516" s="121"/>
      <c r="ABH2516" s="121"/>
      <c r="ABI2516" s="121"/>
      <c r="ABJ2516" s="121"/>
      <c r="ABK2516" s="121"/>
      <c r="ABL2516" s="121"/>
      <c r="ABM2516" s="121"/>
      <c r="ABN2516" s="121"/>
      <c r="ABO2516" s="121"/>
      <c r="ABP2516" s="121"/>
      <c r="ABQ2516" s="121"/>
      <c r="ABR2516" s="121"/>
      <c r="ABS2516" s="121"/>
      <c r="ABT2516" s="121"/>
      <c r="ABU2516" s="121"/>
      <c r="ABV2516" s="121"/>
      <c r="ABW2516" s="121"/>
      <c r="ABX2516" s="121"/>
      <c r="ABY2516" s="121"/>
      <c r="ABZ2516" s="121"/>
      <c r="ACA2516" s="121"/>
      <c r="ACB2516" s="121"/>
      <c r="ACC2516" s="121"/>
      <c r="ACD2516" s="121"/>
      <c r="ACE2516" s="121"/>
      <c r="ACF2516" s="121"/>
      <c r="ACG2516" s="121"/>
      <c r="ACH2516" s="121"/>
      <c r="ACI2516" s="121"/>
      <c r="ACJ2516" s="121"/>
      <c r="ACK2516" s="121"/>
      <c r="ACL2516" s="121"/>
      <c r="ACM2516" s="121"/>
      <c r="ACN2516" s="121"/>
      <c r="ACO2516" s="121"/>
      <c r="ACP2516" s="121"/>
      <c r="ACQ2516" s="121"/>
      <c r="ACR2516" s="121"/>
      <c r="ACS2516" s="121"/>
      <c r="ACT2516" s="121"/>
      <c r="ACU2516" s="121"/>
      <c r="ACV2516" s="121"/>
      <c r="ACW2516" s="121"/>
      <c r="ACX2516" s="121"/>
      <c r="ACY2516" s="121"/>
      <c r="ACZ2516" s="121"/>
      <c r="ADA2516" s="121"/>
      <c r="ADB2516" s="121"/>
      <c r="ADC2516" s="121"/>
      <c r="ADD2516" s="121"/>
      <c r="ADE2516" s="121"/>
      <c r="ADF2516" s="121"/>
      <c r="ADG2516" s="121"/>
      <c r="ADH2516" s="121"/>
      <c r="ADI2516" s="121"/>
      <c r="ADJ2516" s="121"/>
      <c r="ADK2516" s="121"/>
      <c r="ADL2516" s="121"/>
      <c r="ADM2516" s="121"/>
      <c r="ADN2516" s="121"/>
      <c r="ADO2516" s="121"/>
      <c r="ADP2516" s="121"/>
      <c r="ADQ2516" s="121"/>
      <c r="ADR2516" s="121"/>
      <c r="ADS2516" s="121"/>
      <c r="ADT2516" s="121"/>
      <c r="ADU2516" s="121"/>
      <c r="ADV2516" s="121"/>
      <c r="ADW2516" s="121"/>
      <c r="ADX2516" s="121"/>
      <c r="ADY2516" s="121"/>
      <c r="ADZ2516" s="121"/>
      <c r="AEA2516" s="121"/>
      <c r="AEB2516" s="121"/>
      <c r="AEC2516" s="121"/>
      <c r="AED2516" s="121"/>
      <c r="AEE2516" s="121"/>
      <c r="AEF2516" s="121"/>
      <c r="AEG2516" s="121"/>
      <c r="AEH2516" s="121"/>
      <c r="AEI2516" s="121"/>
      <c r="AEJ2516" s="121"/>
      <c r="AEK2516" s="121"/>
      <c r="AEL2516" s="121"/>
      <c r="AEM2516" s="121"/>
      <c r="AEN2516" s="121"/>
      <c r="AEO2516" s="121"/>
      <c r="AEP2516" s="121"/>
      <c r="AEQ2516" s="121"/>
      <c r="AER2516" s="121"/>
      <c r="AES2516" s="121"/>
      <c r="AET2516" s="121"/>
      <c r="AEU2516" s="121"/>
      <c r="AEV2516" s="121"/>
      <c r="AEW2516" s="121"/>
      <c r="AEX2516" s="121"/>
      <c r="AEY2516" s="121"/>
      <c r="AEZ2516" s="121"/>
      <c r="AFA2516" s="121"/>
      <c r="AFB2516" s="121"/>
      <c r="AFC2516" s="121"/>
      <c r="AFD2516" s="121"/>
      <c r="AFE2516" s="121"/>
      <c r="AFF2516" s="121"/>
      <c r="AFG2516" s="121"/>
      <c r="AFH2516" s="121"/>
      <c r="AFI2516" s="121"/>
      <c r="AFJ2516" s="121"/>
      <c r="AFK2516" s="121"/>
      <c r="AFL2516" s="121"/>
      <c r="AFM2516" s="121"/>
      <c r="AFN2516" s="121"/>
      <c r="AFO2516" s="121"/>
      <c r="AFP2516" s="121"/>
      <c r="AFQ2516" s="121"/>
      <c r="AFR2516" s="121"/>
      <c r="AFS2516" s="121"/>
      <c r="AFT2516" s="121"/>
      <c r="AFU2516" s="121"/>
      <c r="AFV2516" s="121"/>
      <c r="AFW2516" s="121"/>
      <c r="AFX2516" s="121"/>
      <c r="AFY2516" s="121"/>
      <c r="AFZ2516" s="121"/>
      <c r="AGA2516" s="121"/>
      <c r="AGB2516" s="121"/>
      <c r="AGC2516" s="121"/>
      <c r="AGD2516" s="121"/>
      <c r="AGE2516" s="121"/>
      <c r="AGF2516" s="121"/>
      <c r="AGG2516" s="121"/>
      <c r="AGH2516" s="121"/>
      <c r="AGI2516" s="121"/>
      <c r="AGJ2516" s="121"/>
      <c r="AGK2516" s="121"/>
      <c r="AGL2516" s="121"/>
      <c r="AGM2516" s="121"/>
      <c r="AGN2516" s="121"/>
      <c r="AGO2516" s="121"/>
      <c r="AGP2516" s="121"/>
      <c r="AGQ2516" s="121"/>
      <c r="AGR2516" s="121"/>
      <c r="AGS2516" s="121"/>
      <c r="AGT2516" s="121"/>
      <c r="AGU2516" s="121"/>
      <c r="AGV2516" s="121"/>
      <c r="AGW2516" s="121"/>
      <c r="AGX2516" s="121"/>
      <c r="AGY2516" s="121"/>
      <c r="AGZ2516" s="121"/>
      <c r="AHA2516" s="121"/>
      <c r="AHB2516" s="121"/>
      <c r="AHC2516" s="121"/>
      <c r="AHD2516" s="121"/>
      <c r="AHE2516" s="121"/>
      <c r="AHF2516" s="121"/>
      <c r="AHG2516" s="121"/>
      <c r="AHH2516" s="121"/>
      <c r="AHI2516" s="121"/>
      <c r="AHJ2516" s="121"/>
      <c r="AHK2516" s="121"/>
      <c r="AHL2516" s="121"/>
      <c r="AHM2516" s="121"/>
      <c r="AHN2516" s="121"/>
      <c r="AHO2516" s="121"/>
      <c r="AHP2516" s="121"/>
      <c r="AHQ2516" s="121"/>
      <c r="AHR2516" s="121"/>
      <c r="AHS2516" s="121"/>
      <c r="AHT2516" s="121"/>
      <c r="AHU2516" s="121"/>
      <c r="AHV2516" s="121"/>
      <c r="AHW2516" s="121"/>
      <c r="AHX2516" s="121"/>
      <c r="AHY2516" s="121"/>
      <c r="AHZ2516" s="121"/>
      <c r="AIA2516" s="121"/>
      <c r="AIB2516" s="121"/>
      <c r="AIC2516" s="121"/>
      <c r="AID2516" s="121"/>
      <c r="AIE2516" s="121"/>
      <c r="AIF2516" s="121"/>
      <c r="AIG2516" s="121"/>
      <c r="AIH2516" s="121"/>
      <c r="AII2516" s="121"/>
      <c r="AIJ2516" s="121"/>
      <c r="AIK2516" s="121"/>
      <c r="AIL2516" s="121"/>
      <c r="AIM2516" s="121"/>
      <c r="AIN2516" s="121"/>
      <c r="AIO2516" s="121"/>
      <c r="AIP2516" s="121"/>
      <c r="AIQ2516" s="121"/>
      <c r="AIR2516" s="121"/>
      <c r="AIS2516" s="121"/>
      <c r="AIT2516" s="121"/>
      <c r="AIU2516" s="121"/>
      <c r="AIV2516" s="121"/>
      <c r="AIW2516" s="121"/>
      <c r="AIX2516" s="121"/>
      <c r="AIY2516" s="121"/>
      <c r="AIZ2516" s="121"/>
      <c r="AJA2516" s="121"/>
      <c r="AJB2516" s="121"/>
      <c r="AJC2516" s="121"/>
      <c r="AJD2516" s="121"/>
      <c r="AJE2516" s="121"/>
      <c r="AJF2516" s="121"/>
      <c r="AJG2516" s="121"/>
      <c r="AJH2516" s="121"/>
      <c r="AJI2516" s="121"/>
      <c r="AJJ2516" s="121"/>
      <c r="AJK2516" s="121"/>
      <c r="AJL2516" s="121"/>
      <c r="AJM2516" s="121"/>
      <c r="AJN2516" s="121"/>
      <c r="AJO2516" s="121"/>
      <c r="AJP2516" s="121"/>
      <c r="AJQ2516" s="121"/>
      <c r="AJR2516" s="121"/>
      <c r="AJS2516" s="121"/>
      <c r="AJT2516" s="121"/>
      <c r="AJU2516" s="121"/>
      <c r="AJV2516" s="121"/>
      <c r="AJW2516" s="121"/>
      <c r="AJX2516" s="121"/>
      <c r="AJY2516" s="121"/>
      <c r="AJZ2516" s="121"/>
      <c r="AKA2516" s="121"/>
      <c r="AKB2516" s="121"/>
      <c r="AKC2516" s="121"/>
      <c r="AKD2516" s="121"/>
      <c r="AKE2516" s="121"/>
      <c r="AKF2516" s="121"/>
      <c r="AKG2516" s="121"/>
      <c r="AKH2516" s="121"/>
      <c r="AKI2516" s="121"/>
      <c r="AKJ2516" s="121"/>
      <c r="AKK2516" s="121"/>
      <c r="AKL2516" s="121"/>
      <c r="AKM2516" s="121"/>
      <c r="AKN2516" s="121"/>
      <c r="AKO2516" s="121"/>
      <c r="AKP2516" s="121"/>
      <c r="AKQ2516" s="121"/>
      <c r="AKR2516" s="121"/>
      <c r="AKS2516" s="121"/>
      <c r="AKT2516" s="121"/>
      <c r="AKU2516" s="121"/>
      <c r="AKV2516" s="121"/>
      <c r="AKW2516" s="121"/>
      <c r="AKX2516" s="121"/>
      <c r="AKY2516" s="121"/>
      <c r="AKZ2516" s="121"/>
      <c r="ALA2516" s="121"/>
      <c r="ALB2516" s="121"/>
      <c r="ALC2516" s="121"/>
      <c r="ALD2516" s="121"/>
      <c r="ALE2516" s="121"/>
      <c r="ALF2516" s="121"/>
      <c r="ALG2516" s="121"/>
      <c r="ALH2516" s="121"/>
      <c r="ALI2516" s="121"/>
      <c r="ALJ2516" s="121"/>
      <c r="ALK2516" s="121"/>
      <c r="ALL2516" s="121"/>
      <c r="ALM2516" s="121"/>
      <c r="ALN2516" s="121"/>
      <c r="ALO2516" s="121"/>
      <c r="ALP2516" s="121"/>
      <c r="ALQ2516" s="121"/>
      <c r="ALR2516" s="121"/>
      <c r="ALS2516" s="121"/>
      <c r="ALT2516" s="121"/>
      <c r="ALU2516" s="121"/>
      <c r="ALV2516" s="121"/>
      <c r="ALW2516" s="121"/>
      <c r="ALX2516" s="121"/>
      <c r="ALY2516" s="121"/>
      <c r="ALZ2516" s="121"/>
      <c r="AMA2516" s="121"/>
      <c r="AMB2516" s="121"/>
      <c r="AMC2516" s="121"/>
      <c r="AMD2516" s="121"/>
      <c r="AME2516" s="121"/>
      <c r="AMF2516" s="121"/>
      <c r="AMG2516" s="121"/>
      <c r="AMH2516" s="121"/>
      <c r="AMI2516" s="121"/>
      <c r="AMJ2516" s="121"/>
      <c r="AMK2516" s="121"/>
    </row>
    <row r="2517" spans="1:1025" s="108" customFormat="1">
      <c r="A2517" s="15">
        <v>2514</v>
      </c>
      <c r="B2517" s="16" t="s">
        <v>25</v>
      </c>
      <c r="C2517" s="16" t="s">
        <v>6089</v>
      </c>
      <c r="D2517" s="16" t="s">
        <v>6322</v>
      </c>
      <c r="E2517" s="16" t="s">
        <v>6334</v>
      </c>
      <c r="F2517" s="16" t="s">
        <v>938</v>
      </c>
      <c r="G2517" s="16" t="s">
        <v>948</v>
      </c>
      <c r="H2517" s="16" t="s">
        <v>6330</v>
      </c>
      <c r="I2517" s="16" t="s">
        <v>6325</v>
      </c>
      <c r="J2517" s="16" t="s">
        <v>6331</v>
      </c>
      <c r="K2517" s="16" t="s">
        <v>6335</v>
      </c>
      <c r="L2517" s="57" t="s">
        <v>3311</v>
      </c>
      <c r="M2517" s="16"/>
      <c r="N2517" s="121"/>
      <c r="O2517" s="121"/>
      <c r="P2517" s="121"/>
      <c r="Q2517" s="121"/>
      <c r="R2517" s="121"/>
      <c r="S2517" s="121"/>
      <c r="T2517" s="121"/>
      <c r="U2517" s="121"/>
      <c r="V2517" s="121"/>
      <c r="W2517" s="121"/>
      <c r="X2517" s="121"/>
      <c r="Y2517" s="121"/>
      <c r="Z2517" s="121"/>
      <c r="AA2517" s="121"/>
      <c r="AB2517" s="121"/>
      <c r="AC2517" s="121"/>
      <c r="AD2517" s="121"/>
      <c r="AE2517" s="121"/>
      <c r="AF2517" s="121"/>
      <c r="AG2517" s="121"/>
      <c r="AH2517" s="121"/>
      <c r="AI2517" s="121"/>
      <c r="AJ2517" s="121"/>
      <c r="AK2517" s="121"/>
      <c r="AL2517" s="121"/>
      <c r="AM2517" s="121"/>
      <c r="AN2517" s="121"/>
      <c r="AO2517" s="121"/>
      <c r="AP2517" s="121"/>
      <c r="AQ2517" s="121"/>
      <c r="AR2517" s="121"/>
      <c r="AS2517" s="121"/>
      <c r="AT2517" s="121"/>
      <c r="AU2517" s="121"/>
      <c r="AV2517" s="121"/>
      <c r="AW2517" s="121"/>
      <c r="AX2517" s="121"/>
      <c r="AY2517" s="121"/>
      <c r="AZ2517" s="121"/>
      <c r="BA2517" s="121"/>
      <c r="BB2517" s="121"/>
      <c r="BC2517" s="121"/>
      <c r="BD2517" s="121"/>
      <c r="BE2517" s="121"/>
      <c r="BF2517" s="121"/>
      <c r="BG2517" s="121"/>
      <c r="BH2517" s="121"/>
      <c r="BI2517" s="121"/>
      <c r="BJ2517" s="121"/>
      <c r="BK2517" s="121"/>
      <c r="BL2517" s="121"/>
      <c r="BM2517" s="121"/>
      <c r="BN2517" s="121"/>
      <c r="BO2517" s="121"/>
      <c r="BP2517" s="121"/>
      <c r="BQ2517" s="121"/>
      <c r="BR2517" s="121"/>
      <c r="BS2517" s="121"/>
      <c r="BT2517" s="121"/>
      <c r="BU2517" s="121"/>
      <c r="BV2517" s="121"/>
      <c r="BW2517" s="121"/>
      <c r="BX2517" s="121"/>
      <c r="BY2517" s="121"/>
      <c r="BZ2517" s="121"/>
      <c r="CA2517" s="121"/>
      <c r="CB2517" s="121"/>
      <c r="CC2517" s="121"/>
      <c r="CD2517" s="121"/>
      <c r="CE2517" s="121"/>
      <c r="CF2517" s="121"/>
      <c r="CG2517" s="121"/>
      <c r="CH2517" s="121"/>
      <c r="CI2517" s="121"/>
      <c r="CJ2517" s="121"/>
      <c r="CK2517" s="121"/>
      <c r="CL2517" s="121"/>
      <c r="CM2517" s="121"/>
      <c r="CN2517" s="121"/>
      <c r="CO2517" s="121"/>
      <c r="CP2517" s="121"/>
      <c r="CQ2517" s="121"/>
      <c r="CR2517" s="121"/>
      <c r="CS2517" s="121"/>
      <c r="CT2517" s="121"/>
      <c r="CU2517" s="121"/>
      <c r="CV2517" s="121"/>
      <c r="CW2517" s="121"/>
      <c r="CX2517" s="121"/>
      <c r="CY2517" s="121"/>
      <c r="CZ2517" s="121"/>
      <c r="DA2517" s="121"/>
      <c r="DB2517" s="121"/>
      <c r="DC2517" s="121"/>
      <c r="DD2517" s="121"/>
      <c r="DE2517" s="121"/>
      <c r="DF2517" s="121"/>
      <c r="DG2517" s="121"/>
      <c r="DH2517" s="121"/>
      <c r="DI2517" s="121"/>
      <c r="DJ2517" s="121"/>
      <c r="DK2517" s="121"/>
      <c r="DL2517" s="121"/>
      <c r="DM2517" s="121"/>
      <c r="DN2517" s="121"/>
      <c r="DO2517" s="121"/>
      <c r="DP2517" s="121"/>
      <c r="DQ2517" s="121"/>
      <c r="DR2517" s="121"/>
      <c r="DS2517" s="121"/>
      <c r="DT2517" s="121"/>
      <c r="DU2517" s="121"/>
      <c r="DV2517" s="121"/>
      <c r="DW2517" s="121"/>
      <c r="DX2517" s="121"/>
      <c r="DY2517" s="121"/>
      <c r="DZ2517" s="121"/>
      <c r="EA2517" s="121"/>
      <c r="EB2517" s="121"/>
      <c r="EC2517" s="121"/>
      <c r="ED2517" s="121"/>
      <c r="EE2517" s="121"/>
      <c r="EF2517" s="121"/>
      <c r="EG2517" s="121"/>
      <c r="EH2517" s="121"/>
      <c r="EI2517" s="121"/>
      <c r="EJ2517" s="121"/>
      <c r="EK2517" s="121"/>
      <c r="EL2517" s="121"/>
      <c r="EM2517" s="121"/>
      <c r="EN2517" s="121"/>
      <c r="EO2517" s="121"/>
      <c r="EP2517" s="121"/>
      <c r="EQ2517" s="121"/>
      <c r="ER2517" s="121"/>
      <c r="ES2517" s="121"/>
      <c r="ET2517" s="121"/>
      <c r="EU2517" s="121"/>
      <c r="EV2517" s="121"/>
      <c r="EW2517" s="121"/>
      <c r="EX2517" s="121"/>
      <c r="EY2517" s="121"/>
      <c r="EZ2517" s="121"/>
      <c r="FA2517" s="121"/>
      <c r="FB2517" s="121"/>
      <c r="FC2517" s="121"/>
      <c r="FD2517" s="121"/>
      <c r="FE2517" s="121"/>
      <c r="FF2517" s="121"/>
      <c r="FG2517" s="121"/>
      <c r="FH2517" s="121"/>
      <c r="FI2517" s="121"/>
      <c r="FJ2517" s="121"/>
      <c r="FK2517" s="121"/>
      <c r="FL2517" s="121"/>
      <c r="FM2517" s="121"/>
      <c r="FN2517" s="121"/>
      <c r="FO2517" s="121"/>
      <c r="FP2517" s="121"/>
      <c r="FQ2517" s="121"/>
      <c r="FR2517" s="121"/>
      <c r="FS2517" s="121"/>
      <c r="FT2517" s="121"/>
      <c r="FU2517" s="121"/>
      <c r="FV2517" s="121"/>
      <c r="FW2517" s="121"/>
      <c r="FX2517" s="121"/>
      <c r="FY2517" s="121"/>
      <c r="FZ2517" s="121"/>
      <c r="GA2517" s="121"/>
      <c r="GB2517" s="121"/>
      <c r="GC2517" s="121"/>
      <c r="GD2517" s="121"/>
      <c r="GE2517" s="121"/>
      <c r="GF2517" s="121"/>
      <c r="GG2517" s="121"/>
      <c r="GH2517" s="121"/>
      <c r="GI2517" s="121"/>
      <c r="GJ2517" s="121"/>
      <c r="GK2517" s="121"/>
      <c r="GL2517" s="121"/>
      <c r="GM2517" s="121"/>
      <c r="GN2517" s="121"/>
      <c r="GO2517" s="121"/>
      <c r="GP2517" s="121"/>
      <c r="GQ2517" s="121"/>
      <c r="GR2517" s="121"/>
      <c r="GS2517" s="121"/>
      <c r="GT2517" s="121"/>
      <c r="GU2517" s="121"/>
      <c r="GV2517" s="121"/>
      <c r="GW2517" s="121"/>
      <c r="GX2517" s="121"/>
      <c r="GY2517" s="121"/>
      <c r="GZ2517" s="121"/>
      <c r="HA2517" s="121"/>
      <c r="HB2517" s="121"/>
      <c r="HC2517" s="121"/>
      <c r="HD2517" s="121"/>
      <c r="HE2517" s="121"/>
      <c r="HF2517" s="121"/>
      <c r="HG2517" s="121"/>
      <c r="HH2517" s="121"/>
      <c r="HI2517" s="121"/>
      <c r="HJ2517" s="121"/>
      <c r="HK2517" s="121"/>
      <c r="HL2517" s="121"/>
      <c r="HM2517" s="121"/>
      <c r="HN2517" s="121"/>
      <c r="HO2517" s="121"/>
      <c r="HP2517" s="121"/>
      <c r="HQ2517" s="121"/>
      <c r="HR2517" s="121"/>
      <c r="HS2517" s="121"/>
      <c r="HT2517" s="121"/>
      <c r="HU2517" s="121"/>
      <c r="HV2517" s="121"/>
      <c r="HW2517" s="121"/>
      <c r="HX2517" s="121"/>
      <c r="HY2517" s="121"/>
      <c r="HZ2517" s="121"/>
      <c r="IA2517" s="121"/>
      <c r="IB2517" s="121"/>
      <c r="IC2517" s="121"/>
      <c r="ID2517" s="121"/>
      <c r="IE2517" s="121"/>
      <c r="IF2517" s="121"/>
      <c r="IG2517" s="121"/>
      <c r="IH2517" s="121"/>
      <c r="II2517" s="121"/>
      <c r="IJ2517" s="121"/>
      <c r="IK2517" s="121"/>
      <c r="IL2517" s="121"/>
      <c r="IM2517" s="121"/>
      <c r="IN2517" s="121"/>
      <c r="IO2517" s="121"/>
      <c r="IP2517" s="121"/>
      <c r="IQ2517" s="121"/>
      <c r="IR2517" s="121"/>
      <c r="IS2517" s="121"/>
      <c r="IT2517" s="121"/>
      <c r="IU2517" s="121"/>
      <c r="IV2517" s="121"/>
      <c r="IW2517" s="121"/>
      <c r="IX2517" s="121"/>
      <c r="IY2517" s="121"/>
      <c r="IZ2517" s="121"/>
      <c r="JA2517" s="121"/>
      <c r="JB2517" s="121"/>
      <c r="JC2517" s="121"/>
      <c r="JD2517" s="121"/>
      <c r="JE2517" s="121"/>
      <c r="JF2517" s="121"/>
      <c r="JG2517" s="121"/>
      <c r="JH2517" s="121"/>
      <c r="JI2517" s="121"/>
      <c r="JJ2517" s="121"/>
      <c r="JK2517" s="121"/>
      <c r="JL2517" s="121"/>
      <c r="JM2517" s="121"/>
      <c r="JN2517" s="121"/>
      <c r="JO2517" s="121"/>
      <c r="JP2517" s="121"/>
      <c r="JQ2517" s="121"/>
      <c r="JR2517" s="121"/>
      <c r="JS2517" s="121"/>
      <c r="JT2517" s="121"/>
      <c r="JU2517" s="121"/>
      <c r="JV2517" s="121"/>
      <c r="JW2517" s="121"/>
      <c r="JX2517" s="121"/>
      <c r="JY2517" s="121"/>
      <c r="JZ2517" s="121"/>
      <c r="KA2517" s="121"/>
      <c r="KB2517" s="121"/>
      <c r="KC2517" s="121"/>
      <c r="KD2517" s="121"/>
      <c r="KE2517" s="121"/>
      <c r="KF2517" s="121"/>
      <c r="KG2517" s="121"/>
      <c r="KH2517" s="121"/>
      <c r="KI2517" s="121"/>
      <c r="KJ2517" s="121"/>
      <c r="KK2517" s="121"/>
      <c r="KL2517" s="121"/>
      <c r="KM2517" s="121"/>
      <c r="KN2517" s="121"/>
      <c r="KO2517" s="121"/>
      <c r="KP2517" s="121"/>
      <c r="KQ2517" s="121"/>
      <c r="KR2517" s="121"/>
      <c r="KS2517" s="121"/>
      <c r="KT2517" s="121"/>
      <c r="KU2517" s="121"/>
      <c r="KV2517" s="121"/>
      <c r="KW2517" s="121"/>
      <c r="KX2517" s="121"/>
      <c r="KY2517" s="121"/>
      <c r="KZ2517" s="121"/>
      <c r="LA2517" s="121"/>
      <c r="LB2517" s="121"/>
      <c r="LC2517" s="121"/>
      <c r="LD2517" s="121"/>
      <c r="LE2517" s="121"/>
      <c r="LF2517" s="121"/>
      <c r="LG2517" s="121"/>
      <c r="LH2517" s="121"/>
      <c r="LI2517" s="121"/>
      <c r="LJ2517" s="121"/>
      <c r="LK2517" s="121"/>
      <c r="LL2517" s="121"/>
      <c r="LM2517" s="121"/>
      <c r="LN2517" s="121"/>
      <c r="LO2517" s="121"/>
      <c r="LP2517" s="121"/>
      <c r="LQ2517" s="121"/>
      <c r="LR2517" s="121"/>
      <c r="LS2517" s="121"/>
      <c r="LT2517" s="121"/>
      <c r="LU2517" s="121"/>
      <c r="LV2517" s="121"/>
      <c r="LW2517" s="121"/>
      <c r="LX2517" s="121"/>
      <c r="LY2517" s="121"/>
      <c r="LZ2517" s="121"/>
      <c r="MA2517" s="121"/>
      <c r="MB2517" s="121"/>
      <c r="MC2517" s="121"/>
      <c r="MD2517" s="121"/>
      <c r="ME2517" s="121"/>
      <c r="MF2517" s="121"/>
      <c r="MG2517" s="121"/>
      <c r="MH2517" s="121"/>
      <c r="MI2517" s="121"/>
      <c r="MJ2517" s="121"/>
      <c r="MK2517" s="121"/>
      <c r="ML2517" s="121"/>
      <c r="MM2517" s="121"/>
      <c r="MN2517" s="121"/>
      <c r="MO2517" s="121"/>
      <c r="MP2517" s="121"/>
      <c r="MQ2517" s="121"/>
      <c r="MR2517" s="121"/>
      <c r="MS2517" s="121"/>
      <c r="MT2517" s="121"/>
      <c r="MU2517" s="121"/>
      <c r="MV2517" s="121"/>
      <c r="MW2517" s="121"/>
      <c r="MX2517" s="121"/>
      <c r="MY2517" s="121"/>
      <c r="MZ2517" s="121"/>
      <c r="NA2517" s="121"/>
      <c r="NB2517" s="121"/>
      <c r="NC2517" s="121"/>
      <c r="ND2517" s="121"/>
      <c r="NE2517" s="121"/>
      <c r="NF2517" s="121"/>
      <c r="NG2517" s="121"/>
      <c r="NH2517" s="121"/>
      <c r="NI2517" s="121"/>
      <c r="NJ2517" s="121"/>
      <c r="NK2517" s="121"/>
      <c r="NL2517" s="121"/>
      <c r="NM2517" s="121"/>
      <c r="NN2517" s="121"/>
      <c r="NO2517" s="121"/>
      <c r="NP2517" s="121"/>
      <c r="NQ2517" s="121"/>
      <c r="NR2517" s="121"/>
      <c r="NS2517" s="121"/>
      <c r="NT2517" s="121"/>
      <c r="NU2517" s="121"/>
      <c r="NV2517" s="121"/>
      <c r="NW2517" s="121"/>
      <c r="NX2517" s="121"/>
      <c r="NY2517" s="121"/>
      <c r="NZ2517" s="121"/>
      <c r="OA2517" s="121"/>
      <c r="OB2517" s="121"/>
      <c r="OC2517" s="121"/>
      <c r="OD2517" s="121"/>
      <c r="OE2517" s="121"/>
      <c r="OF2517" s="121"/>
      <c r="OG2517" s="121"/>
      <c r="OH2517" s="121"/>
      <c r="OI2517" s="121"/>
      <c r="OJ2517" s="121"/>
      <c r="OK2517" s="121"/>
      <c r="OL2517" s="121"/>
      <c r="OM2517" s="121"/>
      <c r="ON2517" s="121"/>
      <c r="OO2517" s="121"/>
      <c r="OP2517" s="121"/>
      <c r="OQ2517" s="121"/>
      <c r="OR2517" s="121"/>
      <c r="OS2517" s="121"/>
      <c r="OT2517" s="121"/>
      <c r="OU2517" s="121"/>
      <c r="OV2517" s="121"/>
      <c r="OW2517" s="121"/>
      <c r="OX2517" s="121"/>
      <c r="OY2517" s="121"/>
      <c r="OZ2517" s="121"/>
      <c r="PA2517" s="121"/>
      <c r="PB2517" s="121"/>
      <c r="PC2517" s="121"/>
      <c r="PD2517" s="121"/>
      <c r="PE2517" s="121"/>
      <c r="PF2517" s="121"/>
      <c r="PG2517" s="121"/>
      <c r="PH2517" s="121"/>
      <c r="PI2517" s="121"/>
      <c r="PJ2517" s="121"/>
      <c r="PK2517" s="121"/>
      <c r="PL2517" s="121"/>
      <c r="PM2517" s="121"/>
      <c r="PN2517" s="121"/>
      <c r="PO2517" s="121"/>
      <c r="PP2517" s="121"/>
      <c r="PQ2517" s="121"/>
      <c r="PR2517" s="121"/>
      <c r="PS2517" s="121"/>
      <c r="PT2517" s="121"/>
      <c r="PU2517" s="121"/>
      <c r="PV2517" s="121"/>
      <c r="PW2517" s="121"/>
      <c r="PX2517" s="121"/>
      <c r="PY2517" s="121"/>
      <c r="PZ2517" s="121"/>
      <c r="QA2517" s="121"/>
      <c r="QB2517" s="121"/>
      <c r="QC2517" s="121"/>
      <c r="QD2517" s="121"/>
      <c r="QE2517" s="121"/>
      <c r="QF2517" s="121"/>
      <c r="QG2517" s="121"/>
      <c r="QH2517" s="121"/>
      <c r="QI2517" s="121"/>
      <c r="QJ2517" s="121"/>
      <c r="QK2517" s="121"/>
      <c r="QL2517" s="121"/>
      <c r="QM2517" s="121"/>
      <c r="QN2517" s="121"/>
      <c r="QO2517" s="121"/>
      <c r="QP2517" s="121"/>
      <c r="QQ2517" s="121"/>
      <c r="QR2517" s="121"/>
      <c r="QS2517" s="121"/>
      <c r="QT2517" s="121"/>
      <c r="QU2517" s="121"/>
      <c r="QV2517" s="121"/>
      <c r="QW2517" s="121"/>
      <c r="QX2517" s="121"/>
      <c r="QY2517" s="121"/>
      <c r="QZ2517" s="121"/>
      <c r="RA2517" s="121"/>
      <c r="RB2517" s="121"/>
      <c r="RC2517" s="121"/>
      <c r="RD2517" s="121"/>
      <c r="RE2517" s="121"/>
      <c r="RF2517" s="121"/>
      <c r="RG2517" s="121"/>
      <c r="RH2517" s="121"/>
      <c r="RI2517" s="121"/>
      <c r="RJ2517" s="121"/>
      <c r="RK2517" s="121"/>
      <c r="RL2517" s="121"/>
      <c r="RM2517" s="121"/>
      <c r="RN2517" s="121"/>
      <c r="RO2517" s="121"/>
      <c r="RP2517" s="121"/>
      <c r="RQ2517" s="121"/>
      <c r="RR2517" s="121"/>
      <c r="RS2517" s="121"/>
      <c r="RT2517" s="121"/>
      <c r="RU2517" s="121"/>
      <c r="RV2517" s="121"/>
      <c r="RW2517" s="121"/>
      <c r="RX2517" s="121"/>
      <c r="RY2517" s="121"/>
      <c r="RZ2517" s="121"/>
      <c r="SA2517" s="121"/>
      <c r="SB2517" s="121"/>
      <c r="SC2517" s="121"/>
      <c r="SD2517" s="121"/>
      <c r="SE2517" s="121"/>
      <c r="SF2517" s="121"/>
      <c r="SG2517" s="121"/>
      <c r="SH2517" s="121"/>
      <c r="SI2517" s="121"/>
      <c r="SJ2517" s="121"/>
      <c r="SK2517" s="121"/>
      <c r="SL2517" s="121"/>
      <c r="SM2517" s="121"/>
      <c r="SN2517" s="121"/>
      <c r="SO2517" s="121"/>
      <c r="SP2517" s="121"/>
      <c r="SQ2517" s="121"/>
      <c r="SR2517" s="121"/>
      <c r="SS2517" s="121"/>
      <c r="ST2517" s="121"/>
      <c r="SU2517" s="121"/>
      <c r="SV2517" s="121"/>
      <c r="SW2517" s="121"/>
      <c r="SX2517" s="121"/>
      <c r="SY2517" s="121"/>
      <c r="SZ2517" s="121"/>
      <c r="TA2517" s="121"/>
      <c r="TB2517" s="121"/>
      <c r="TC2517" s="121"/>
      <c r="TD2517" s="121"/>
      <c r="TE2517" s="121"/>
      <c r="TF2517" s="121"/>
      <c r="TG2517" s="121"/>
      <c r="TH2517" s="121"/>
      <c r="TI2517" s="121"/>
      <c r="TJ2517" s="121"/>
      <c r="TK2517" s="121"/>
      <c r="TL2517" s="121"/>
      <c r="TM2517" s="121"/>
      <c r="TN2517" s="121"/>
      <c r="TO2517" s="121"/>
      <c r="TP2517" s="121"/>
      <c r="TQ2517" s="121"/>
      <c r="TR2517" s="121"/>
      <c r="TS2517" s="121"/>
      <c r="TT2517" s="121"/>
      <c r="TU2517" s="121"/>
      <c r="TV2517" s="121"/>
      <c r="TW2517" s="121"/>
      <c r="TX2517" s="121"/>
      <c r="TY2517" s="121"/>
      <c r="TZ2517" s="121"/>
      <c r="UA2517" s="121"/>
      <c r="UB2517" s="121"/>
      <c r="UC2517" s="121"/>
      <c r="UD2517" s="121"/>
      <c r="UE2517" s="121"/>
      <c r="UF2517" s="121"/>
      <c r="UG2517" s="121"/>
      <c r="UH2517" s="121"/>
      <c r="UI2517" s="121"/>
      <c r="UJ2517" s="121"/>
      <c r="UK2517" s="121"/>
      <c r="UL2517" s="121"/>
      <c r="UM2517" s="121"/>
      <c r="UN2517" s="121"/>
      <c r="UO2517" s="121"/>
      <c r="UP2517" s="121"/>
      <c r="UQ2517" s="121"/>
      <c r="UR2517" s="121"/>
      <c r="US2517" s="121"/>
      <c r="UT2517" s="121"/>
      <c r="UU2517" s="121"/>
      <c r="UV2517" s="121"/>
      <c r="UW2517" s="121"/>
      <c r="UX2517" s="121"/>
      <c r="UY2517" s="121"/>
      <c r="UZ2517" s="121"/>
      <c r="VA2517" s="121"/>
      <c r="VB2517" s="121"/>
      <c r="VC2517" s="121"/>
      <c r="VD2517" s="121"/>
      <c r="VE2517" s="121"/>
      <c r="VF2517" s="121"/>
      <c r="VG2517" s="121"/>
      <c r="VH2517" s="121"/>
      <c r="VI2517" s="121"/>
      <c r="VJ2517" s="121"/>
      <c r="VK2517" s="121"/>
      <c r="VL2517" s="121"/>
      <c r="VM2517" s="121"/>
      <c r="VN2517" s="121"/>
      <c r="VO2517" s="121"/>
      <c r="VP2517" s="121"/>
      <c r="VQ2517" s="121"/>
      <c r="VR2517" s="121"/>
      <c r="VS2517" s="121"/>
      <c r="VT2517" s="121"/>
      <c r="VU2517" s="121"/>
      <c r="VV2517" s="121"/>
      <c r="VW2517" s="121"/>
      <c r="VX2517" s="121"/>
      <c r="VY2517" s="121"/>
      <c r="VZ2517" s="121"/>
      <c r="WA2517" s="121"/>
      <c r="WB2517" s="121"/>
      <c r="WC2517" s="121"/>
      <c r="WD2517" s="121"/>
      <c r="WE2517" s="121"/>
      <c r="WF2517" s="121"/>
      <c r="WG2517" s="121"/>
      <c r="WH2517" s="121"/>
      <c r="WI2517" s="121"/>
      <c r="WJ2517" s="121"/>
      <c r="WK2517" s="121"/>
      <c r="WL2517" s="121"/>
      <c r="WM2517" s="121"/>
      <c r="WN2517" s="121"/>
      <c r="WO2517" s="121"/>
      <c r="WP2517" s="121"/>
      <c r="WQ2517" s="121"/>
      <c r="WR2517" s="121"/>
      <c r="WS2517" s="121"/>
      <c r="WT2517" s="121"/>
      <c r="WU2517" s="121"/>
      <c r="WV2517" s="121"/>
      <c r="WW2517" s="121"/>
      <c r="WX2517" s="121"/>
      <c r="WY2517" s="121"/>
      <c r="WZ2517" s="121"/>
      <c r="XA2517" s="121"/>
      <c r="XB2517" s="121"/>
      <c r="XC2517" s="121"/>
      <c r="XD2517" s="121"/>
      <c r="XE2517" s="121"/>
      <c r="XF2517" s="121"/>
      <c r="XG2517" s="121"/>
      <c r="XH2517" s="121"/>
      <c r="XI2517" s="121"/>
      <c r="XJ2517" s="121"/>
      <c r="XK2517" s="121"/>
      <c r="XL2517" s="121"/>
      <c r="XM2517" s="121"/>
      <c r="XN2517" s="121"/>
      <c r="XO2517" s="121"/>
      <c r="XP2517" s="121"/>
      <c r="XQ2517" s="121"/>
      <c r="XR2517" s="121"/>
      <c r="XS2517" s="121"/>
      <c r="XT2517" s="121"/>
      <c r="XU2517" s="121"/>
      <c r="XV2517" s="121"/>
      <c r="XW2517" s="121"/>
      <c r="XX2517" s="121"/>
      <c r="XY2517" s="121"/>
      <c r="XZ2517" s="121"/>
      <c r="YA2517" s="121"/>
      <c r="YB2517" s="121"/>
      <c r="YC2517" s="121"/>
      <c r="YD2517" s="121"/>
      <c r="YE2517" s="121"/>
      <c r="YF2517" s="121"/>
      <c r="YG2517" s="121"/>
      <c r="YH2517" s="121"/>
      <c r="YI2517" s="121"/>
      <c r="YJ2517" s="121"/>
      <c r="YK2517" s="121"/>
      <c r="YL2517" s="121"/>
      <c r="YM2517" s="121"/>
      <c r="YN2517" s="121"/>
      <c r="YO2517" s="121"/>
      <c r="YP2517" s="121"/>
      <c r="YQ2517" s="121"/>
      <c r="YR2517" s="121"/>
      <c r="YS2517" s="121"/>
      <c r="YT2517" s="121"/>
      <c r="YU2517" s="121"/>
      <c r="YV2517" s="121"/>
      <c r="YW2517" s="121"/>
      <c r="YX2517" s="121"/>
      <c r="YY2517" s="121"/>
      <c r="YZ2517" s="121"/>
      <c r="ZA2517" s="121"/>
      <c r="ZB2517" s="121"/>
      <c r="ZC2517" s="121"/>
      <c r="ZD2517" s="121"/>
      <c r="ZE2517" s="121"/>
      <c r="ZF2517" s="121"/>
      <c r="ZG2517" s="121"/>
      <c r="ZH2517" s="121"/>
      <c r="ZI2517" s="121"/>
      <c r="ZJ2517" s="121"/>
      <c r="ZK2517" s="121"/>
      <c r="ZL2517" s="121"/>
      <c r="ZM2517" s="121"/>
      <c r="ZN2517" s="121"/>
      <c r="ZO2517" s="121"/>
      <c r="ZP2517" s="121"/>
      <c r="ZQ2517" s="121"/>
      <c r="ZR2517" s="121"/>
      <c r="ZS2517" s="121"/>
      <c r="ZT2517" s="121"/>
      <c r="ZU2517" s="121"/>
      <c r="ZV2517" s="121"/>
      <c r="ZW2517" s="121"/>
      <c r="ZX2517" s="121"/>
      <c r="ZY2517" s="121"/>
      <c r="ZZ2517" s="121"/>
      <c r="AAA2517" s="121"/>
      <c r="AAB2517" s="121"/>
      <c r="AAC2517" s="121"/>
      <c r="AAD2517" s="121"/>
      <c r="AAE2517" s="121"/>
      <c r="AAF2517" s="121"/>
      <c r="AAG2517" s="121"/>
      <c r="AAH2517" s="121"/>
      <c r="AAI2517" s="121"/>
      <c r="AAJ2517" s="121"/>
      <c r="AAK2517" s="121"/>
      <c r="AAL2517" s="121"/>
      <c r="AAM2517" s="121"/>
      <c r="AAN2517" s="121"/>
      <c r="AAO2517" s="121"/>
      <c r="AAP2517" s="121"/>
      <c r="AAQ2517" s="121"/>
      <c r="AAR2517" s="121"/>
      <c r="AAS2517" s="121"/>
      <c r="AAT2517" s="121"/>
      <c r="AAU2517" s="121"/>
      <c r="AAV2517" s="121"/>
      <c r="AAW2517" s="121"/>
      <c r="AAX2517" s="121"/>
      <c r="AAY2517" s="121"/>
      <c r="AAZ2517" s="121"/>
      <c r="ABA2517" s="121"/>
      <c r="ABB2517" s="121"/>
      <c r="ABC2517" s="121"/>
      <c r="ABD2517" s="121"/>
      <c r="ABE2517" s="121"/>
      <c r="ABF2517" s="121"/>
      <c r="ABG2517" s="121"/>
      <c r="ABH2517" s="121"/>
      <c r="ABI2517" s="121"/>
      <c r="ABJ2517" s="121"/>
      <c r="ABK2517" s="121"/>
      <c r="ABL2517" s="121"/>
      <c r="ABM2517" s="121"/>
      <c r="ABN2517" s="121"/>
      <c r="ABO2517" s="121"/>
      <c r="ABP2517" s="121"/>
      <c r="ABQ2517" s="121"/>
      <c r="ABR2517" s="121"/>
      <c r="ABS2517" s="121"/>
      <c r="ABT2517" s="121"/>
      <c r="ABU2517" s="121"/>
      <c r="ABV2517" s="121"/>
      <c r="ABW2517" s="121"/>
      <c r="ABX2517" s="121"/>
      <c r="ABY2517" s="121"/>
      <c r="ABZ2517" s="121"/>
      <c r="ACA2517" s="121"/>
      <c r="ACB2517" s="121"/>
      <c r="ACC2517" s="121"/>
      <c r="ACD2517" s="121"/>
      <c r="ACE2517" s="121"/>
      <c r="ACF2517" s="121"/>
      <c r="ACG2517" s="121"/>
      <c r="ACH2517" s="121"/>
      <c r="ACI2517" s="121"/>
      <c r="ACJ2517" s="121"/>
      <c r="ACK2517" s="121"/>
      <c r="ACL2517" s="121"/>
      <c r="ACM2517" s="121"/>
      <c r="ACN2517" s="121"/>
      <c r="ACO2517" s="121"/>
      <c r="ACP2517" s="121"/>
      <c r="ACQ2517" s="121"/>
      <c r="ACR2517" s="121"/>
      <c r="ACS2517" s="121"/>
      <c r="ACT2517" s="121"/>
      <c r="ACU2517" s="121"/>
      <c r="ACV2517" s="121"/>
      <c r="ACW2517" s="121"/>
      <c r="ACX2517" s="121"/>
      <c r="ACY2517" s="121"/>
      <c r="ACZ2517" s="121"/>
      <c r="ADA2517" s="121"/>
      <c r="ADB2517" s="121"/>
      <c r="ADC2517" s="121"/>
      <c r="ADD2517" s="121"/>
      <c r="ADE2517" s="121"/>
      <c r="ADF2517" s="121"/>
      <c r="ADG2517" s="121"/>
      <c r="ADH2517" s="121"/>
      <c r="ADI2517" s="121"/>
      <c r="ADJ2517" s="121"/>
      <c r="ADK2517" s="121"/>
      <c r="ADL2517" s="121"/>
      <c r="ADM2517" s="121"/>
      <c r="ADN2517" s="121"/>
      <c r="ADO2517" s="121"/>
      <c r="ADP2517" s="121"/>
      <c r="ADQ2517" s="121"/>
      <c r="ADR2517" s="121"/>
      <c r="ADS2517" s="121"/>
      <c r="ADT2517" s="121"/>
      <c r="ADU2517" s="121"/>
      <c r="ADV2517" s="121"/>
      <c r="ADW2517" s="121"/>
      <c r="ADX2517" s="121"/>
      <c r="ADY2517" s="121"/>
      <c r="ADZ2517" s="121"/>
      <c r="AEA2517" s="121"/>
      <c r="AEB2517" s="121"/>
      <c r="AEC2517" s="121"/>
      <c r="AED2517" s="121"/>
      <c r="AEE2517" s="121"/>
      <c r="AEF2517" s="121"/>
      <c r="AEG2517" s="121"/>
      <c r="AEH2517" s="121"/>
      <c r="AEI2517" s="121"/>
      <c r="AEJ2517" s="121"/>
      <c r="AEK2517" s="121"/>
      <c r="AEL2517" s="121"/>
      <c r="AEM2517" s="121"/>
      <c r="AEN2517" s="121"/>
      <c r="AEO2517" s="121"/>
      <c r="AEP2517" s="121"/>
      <c r="AEQ2517" s="121"/>
      <c r="AER2517" s="121"/>
      <c r="AES2517" s="121"/>
      <c r="AET2517" s="121"/>
      <c r="AEU2517" s="121"/>
      <c r="AEV2517" s="121"/>
      <c r="AEW2517" s="121"/>
      <c r="AEX2517" s="121"/>
      <c r="AEY2517" s="121"/>
      <c r="AEZ2517" s="121"/>
      <c r="AFA2517" s="121"/>
      <c r="AFB2517" s="121"/>
      <c r="AFC2517" s="121"/>
      <c r="AFD2517" s="121"/>
      <c r="AFE2517" s="121"/>
      <c r="AFF2517" s="121"/>
      <c r="AFG2517" s="121"/>
      <c r="AFH2517" s="121"/>
      <c r="AFI2517" s="121"/>
      <c r="AFJ2517" s="121"/>
      <c r="AFK2517" s="121"/>
      <c r="AFL2517" s="121"/>
      <c r="AFM2517" s="121"/>
      <c r="AFN2517" s="121"/>
      <c r="AFO2517" s="121"/>
      <c r="AFP2517" s="121"/>
      <c r="AFQ2517" s="121"/>
      <c r="AFR2517" s="121"/>
      <c r="AFS2517" s="121"/>
      <c r="AFT2517" s="121"/>
      <c r="AFU2517" s="121"/>
      <c r="AFV2517" s="121"/>
      <c r="AFW2517" s="121"/>
      <c r="AFX2517" s="121"/>
      <c r="AFY2517" s="121"/>
      <c r="AFZ2517" s="121"/>
      <c r="AGA2517" s="121"/>
      <c r="AGB2517" s="121"/>
      <c r="AGC2517" s="121"/>
      <c r="AGD2517" s="121"/>
      <c r="AGE2517" s="121"/>
      <c r="AGF2517" s="121"/>
      <c r="AGG2517" s="121"/>
      <c r="AGH2517" s="121"/>
      <c r="AGI2517" s="121"/>
      <c r="AGJ2517" s="121"/>
      <c r="AGK2517" s="121"/>
      <c r="AGL2517" s="121"/>
      <c r="AGM2517" s="121"/>
      <c r="AGN2517" s="121"/>
      <c r="AGO2517" s="121"/>
      <c r="AGP2517" s="121"/>
      <c r="AGQ2517" s="121"/>
      <c r="AGR2517" s="121"/>
      <c r="AGS2517" s="121"/>
      <c r="AGT2517" s="121"/>
      <c r="AGU2517" s="121"/>
      <c r="AGV2517" s="121"/>
      <c r="AGW2517" s="121"/>
      <c r="AGX2517" s="121"/>
      <c r="AGY2517" s="121"/>
      <c r="AGZ2517" s="121"/>
      <c r="AHA2517" s="121"/>
      <c r="AHB2517" s="121"/>
      <c r="AHC2517" s="121"/>
      <c r="AHD2517" s="121"/>
      <c r="AHE2517" s="121"/>
      <c r="AHF2517" s="121"/>
      <c r="AHG2517" s="121"/>
      <c r="AHH2517" s="121"/>
      <c r="AHI2517" s="121"/>
      <c r="AHJ2517" s="121"/>
      <c r="AHK2517" s="121"/>
      <c r="AHL2517" s="121"/>
      <c r="AHM2517" s="121"/>
      <c r="AHN2517" s="121"/>
      <c r="AHO2517" s="121"/>
      <c r="AHP2517" s="121"/>
      <c r="AHQ2517" s="121"/>
      <c r="AHR2517" s="121"/>
      <c r="AHS2517" s="121"/>
      <c r="AHT2517" s="121"/>
      <c r="AHU2517" s="121"/>
      <c r="AHV2517" s="121"/>
      <c r="AHW2517" s="121"/>
      <c r="AHX2517" s="121"/>
      <c r="AHY2517" s="121"/>
      <c r="AHZ2517" s="121"/>
      <c r="AIA2517" s="121"/>
      <c r="AIB2517" s="121"/>
      <c r="AIC2517" s="121"/>
      <c r="AID2517" s="121"/>
      <c r="AIE2517" s="121"/>
      <c r="AIF2517" s="121"/>
      <c r="AIG2517" s="121"/>
      <c r="AIH2517" s="121"/>
      <c r="AII2517" s="121"/>
      <c r="AIJ2517" s="121"/>
      <c r="AIK2517" s="121"/>
      <c r="AIL2517" s="121"/>
      <c r="AIM2517" s="121"/>
      <c r="AIN2517" s="121"/>
      <c r="AIO2517" s="121"/>
      <c r="AIP2517" s="121"/>
      <c r="AIQ2517" s="121"/>
      <c r="AIR2517" s="121"/>
      <c r="AIS2517" s="121"/>
      <c r="AIT2517" s="121"/>
      <c r="AIU2517" s="121"/>
      <c r="AIV2517" s="121"/>
      <c r="AIW2517" s="121"/>
      <c r="AIX2517" s="121"/>
      <c r="AIY2517" s="121"/>
      <c r="AIZ2517" s="121"/>
      <c r="AJA2517" s="121"/>
      <c r="AJB2517" s="121"/>
      <c r="AJC2517" s="121"/>
      <c r="AJD2517" s="121"/>
      <c r="AJE2517" s="121"/>
      <c r="AJF2517" s="121"/>
      <c r="AJG2517" s="121"/>
      <c r="AJH2517" s="121"/>
      <c r="AJI2517" s="121"/>
      <c r="AJJ2517" s="121"/>
      <c r="AJK2517" s="121"/>
      <c r="AJL2517" s="121"/>
      <c r="AJM2517" s="121"/>
      <c r="AJN2517" s="121"/>
      <c r="AJO2517" s="121"/>
      <c r="AJP2517" s="121"/>
      <c r="AJQ2517" s="121"/>
      <c r="AJR2517" s="121"/>
      <c r="AJS2517" s="121"/>
      <c r="AJT2517" s="121"/>
      <c r="AJU2517" s="121"/>
      <c r="AJV2517" s="121"/>
      <c r="AJW2517" s="121"/>
      <c r="AJX2517" s="121"/>
      <c r="AJY2517" s="121"/>
      <c r="AJZ2517" s="121"/>
      <c r="AKA2517" s="121"/>
      <c r="AKB2517" s="121"/>
      <c r="AKC2517" s="121"/>
      <c r="AKD2517" s="121"/>
      <c r="AKE2517" s="121"/>
      <c r="AKF2517" s="121"/>
      <c r="AKG2517" s="121"/>
      <c r="AKH2517" s="121"/>
      <c r="AKI2517" s="121"/>
      <c r="AKJ2517" s="121"/>
      <c r="AKK2517" s="121"/>
      <c r="AKL2517" s="121"/>
      <c r="AKM2517" s="121"/>
      <c r="AKN2517" s="121"/>
      <c r="AKO2517" s="121"/>
      <c r="AKP2517" s="121"/>
      <c r="AKQ2517" s="121"/>
      <c r="AKR2517" s="121"/>
      <c r="AKS2517" s="121"/>
      <c r="AKT2517" s="121"/>
      <c r="AKU2517" s="121"/>
      <c r="AKV2517" s="121"/>
      <c r="AKW2517" s="121"/>
      <c r="AKX2517" s="121"/>
      <c r="AKY2517" s="121"/>
      <c r="AKZ2517" s="121"/>
      <c r="ALA2517" s="121"/>
      <c r="ALB2517" s="121"/>
      <c r="ALC2517" s="121"/>
      <c r="ALD2517" s="121"/>
      <c r="ALE2517" s="121"/>
      <c r="ALF2517" s="121"/>
      <c r="ALG2517" s="121"/>
      <c r="ALH2517" s="121"/>
      <c r="ALI2517" s="121"/>
      <c r="ALJ2517" s="121"/>
      <c r="ALK2517" s="121"/>
      <c r="ALL2517" s="121"/>
      <c r="ALM2517" s="121"/>
      <c r="ALN2517" s="121"/>
      <c r="ALO2517" s="121"/>
      <c r="ALP2517" s="121"/>
      <c r="ALQ2517" s="121"/>
      <c r="ALR2517" s="121"/>
      <c r="ALS2517" s="121"/>
      <c r="ALT2517" s="121"/>
      <c r="ALU2517" s="121"/>
      <c r="ALV2517" s="121"/>
      <c r="ALW2517" s="121"/>
      <c r="ALX2517" s="121"/>
      <c r="ALY2517" s="121"/>
      <c r="ALZ2517" s="121"/>
      <c r="AMA2517" s="121"/>
      <c r="AMB2517" s="121"/>
      <c r="AMC2517" s="121"/>
      <c r="AMD2517" s="121"/>
      <c r="AME2517" s="121"/>
      <c r="AMF2517" s="121"/>
      <c r="AMG2517" s="121"/>
      <c r="AMH2517" s="121"/>
      <c r="AMI2517" s="121"/>
      <c r="AMJ2517" s="121"/>
      <c r="AMK2517" s="121"/>
    </row>
    <row r="2518" spans="1:1025" s="108" customFormat="1">
      <c r="A2518" s="15">
        <v>2515</v>
      </c>
      <c r="B2518" s="16" t="s">
        <v>40</v>
      </c>
      <c r="C2518" s="16" t="s">
        <v>6089</v>
      </c>
      <c r="D2518" s="16" t="s">
        <v>6322</v>
      </c>
      <c r="E2518" s="16" t="s">
        <v>6336</v>
      </c>
      <c r="F2518" s="16" t="s">
        <v>938</v>
      </c>
      <c r="G2518" s="16" t="s">
        <v>1042</v>
      </c>
      <c r="H2518" s="16" t="s">
        <v>6337</v>
      </c>
      <c r="I2518" s="16" t="s">
        <v>6325</v>
      </c>
      <c r="J2518" s="16" t="s">
        <v>6338</v>
      </c>
      <c r="K2518" s="16" t="s">
        <v>6339</v>
      </c>
      <c r="L2518" s="57" t="s">
        <v>6340</v>
      </c>
      <c r="M2518" s="282" t="s">
        <v>6341</v>
      </c>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121"/>
      <c r="AK2518" s="121"/>
      <c r="AL2518" s="121"/>
      <c r="AM2518" s="121"/>
      <c r="AN2518" s="121"/>
      <c r="AO2518" s="121"/>
      <c r="AP2518" s="121"/>
      <c r="AQ2518" s="121"/>
      <c r="AR2518" s="121"/>
      <c r="AS2518" s="121"/>
      <c r="AT2518" s="121"/>
      <c r="AU2518" s="121"/>
      <c r="AV2518" s="121"/>
      <c r="AW2518" s="121"/>
      <c r="AX2518" s="121"/>
      <c r="AY2518" s="121"/>
      <c r="AZ2518" s="121"/>
      <c r="BA2518" s="121"/>
      <c r="BB2518" s="121"/>
      <c r="BC2518" s="121"/>
      <c r="BD2518" s="121"/>
      <c r="BE2518" s="121"/>
      <c r="BF2518" s="121"/>
      <c r="BG2518" s="121"/>
      <c r="BH2518" s="121"/>
      <c r="BI2518" s="121"/>
      <c r="BJ2518" s="121"/>
      <c r="BK2518" s="121"/>
      <c r="BL2518" s="121"/>
      <c r="BM2518" s="121"/>
      <c r="BN2518" s="121"/>
      <c r="BO2518" s="121"/>
      <c r="BP2518" s="121"/>
      <c r="BQ2518" s="121"/>
      <c r="BR2518" s="121"/>
      <c r="BS2518" s="121"/>
      <c r="BT2518" s="121"/>
      <c r="BU2518" s="121"/>
      <c r="BV2518" s="121"/>
      <c r="BW2518" s="121"/>
      <c r="BX2518" s="121"/>
      <c r="BY2518" s="121"/>
      <c r="BZ2518" s="121"/>
      <c r="CA2518" s="121"/>
      <c r="CB2518" s="121"/>
      <c r="CC2518" s="121"/>
      <c r="CD2518" s="121"/>
      <c r="CE2518" s="121"/>
      <c r="CF2518" s="121"/>
      <c r="CG2518" s="121"/>
      <c r="CH2518" s="121"/>
      <c r="CI2518" s="121"/>
      <c r="CJ2518" s="121"/>
      <c r="CK2518" s="121"/>
      <c r="CL2518" s="121"/>
      <c r="CM2518" s="121"/>
      <c r="CN2518" s="121"/>
      <c r="CO2518" s="121"/>
      <c r="CP2518" s="121"/>
      <c r="CQ2518" s="121"/>
      <c r="CR2518" s="121"/>
      <c r="CS2518" s="121"/>
      <c r="CT2518" s="121"/>
      <c r="CU2518" s="121"/>
      <c r="CV2518" s="121"/>
      <c r="CW2518" s="121"/>
      <c r="CX2518" s="121"/>
      <c r="CY2518" s="121"/>
      <c r="CZ2518" s="121"/>
      <c r="DA2518" s="121"/>
      <c r="DB2518" s="121"/>
      <c r="DC2518" s="121"/>
      <c r="DD2518" s="121"/>
      <c r="DE2518" s="121"/>
      <c r="DF2518" s="121"/>
      <c r="DG2518" s="121"/>
      <c r="DH2518" s="121"/>
      <c r="DI2518" s="121"/>
      <c r="DJ2518" s="121"/>
      <c r="DK2518" s="121"/>
      <c r="DL2518" s="121"/>
      <c r="DM2518" s="121"/>
      <c r="DN2518" s="121"/>
      <c r="DO2518" s="121"/>
      <c r="DP2518" s="121"/>
      <c r="DQ2518" s="121"/>
      <c r="DR2518" s="121"/>
      <c r="DS2518" s="121"/>
      <c r="DT2518" s="121"/>
      <c r="DU2518" s="121"/>
      <c r="DV2518" s="121"/>
      <c r="DW2518" s="121"/>
      <c r="DX2518" s="121"/>
      <c r="DY2518" s="121"/>
      <c r="DZ2518" s="121"/>
      <c r="EA2518" s="121"/>
      <c r="EB2518" s="121"/>
      <c r="EC2518" s="121"/>
      <c r="ED2518" s="121"/>
      <c r="EE2518" s="121"/>
      <c r="EF2518" s="121"/>
      <c r="EG2518" s="121"/>
      <c r="EH2518" s="121"/>
      <c r="EI2518" s="121"/>
      <c r="EJ2518" s="121"/>
      <c r="EK2518" s="121"/>
      <c r="EL2518" s="121"/>
      <c r="EM2518" s="121"/>
      <c r="EN2518" s="121"/>
      <c r="EO2518" s="121"/>
      <c r="EP2518" s="121"/>
      <c r="EQ2518" s="121"/>
      <c r="ER2518" s="121"/>
      <c r="ES2518" s="121"/>
      <c r="ET2518" s="121"/>
      <c r="EU2518" s="121"/>
      <c r="EV2518" s="121"/>
      <c r="EW2518" s="121"/>
      <c r="EX2518" s="121"/>
      <c r="EY2518" s="121"/>
      <c r="EZ2518" s="121"/>
      <c r="FA2518" s="121"/>
      <c r="FB2518" s="121"/>
      <c r="FC2518" s="121"/>
      <c r="FD2518" s="121"/>
      <c r="FE2518" s="121"/>
      <c r="FF2518" s="121"/>
      <c r="FG2518" s="121"/>
      <c r="FH2518" s="121"/>
      <c r="FI2518" s="121"/>
      <c r="FJ2518" s="121"/>
      <c r="FK2518" s="121"/>
      <c r="FL2518" s="121"/>
      <c r="FM2518" s="121"/>
      <c r="FN2518" s="121"/>
      <c r="FO2518" s="121"/>
      <c r="FP2518" s="121"/>
      <c r="FQ2518" s="121"/>
      <c r="FR2518" s="121"/>
      <c r="FS2518" s="121"/>
      <c r="FT2518" s="121"/>
      <c r="FU2518" s="121"/>
      <c r="FV2518" s="121"/>
      <c r="FW2518" s="121"/>
      <c r="FX2518" s="121"/>
      <c r="FY2518" s="121"/>
      <c r="FZ2518" s="121"/>
      <c r="GA2518" s="121"/>
      <c r="GB2518" s="121"/>
      <c r="GC2518" s="121"/>
      <c r="GD2518" s="121"/>
      <c r="GE2518" s="121"/>
      <c r="GF2518" s="121"/>
      <c r="GG2518" s="121"/>
      <c r="GH2518" s="121"/>
      <c r="GI2518" s="121"/>
      <c r="GJ2518" s="121"/>
      <c r="GK2518" s="121"/>
      <c r="GL2518" s="121"/>
      <c r="GM2518" s="121"/>
      <c r="GN2518" s="121"/>
      <c r="GO2518" s="121"/>
      <c r="GP2518" s="121"/>
      <c r="GQ2518" s="121"/>
      <c r="GR2518" s="121"/>
      <c r="GS2518" s="121"/>
      <c r="GT2518" s="121"/>
      <c r="GU2518" s="121"/>
      <c r="GV2518" s="121"/>
      <c r="GW2518" s="121"/>
      <c r="GX2518" s="121"/>
      <c r="GY2518" s="121"/>
      <c r="GZ2518" s="121"/>
      <c r="HA2518" s="121"/>
      <c r="HB2518" s="121"/>
      <c r="HC2518" s="121"/>
      <c r="HD2518" s="121"/>
      <c r="HE2518" s="121"/>
      <c r="HF2518" s="121"/>
      <c r="HG2518" s="121"/>
      <c r="HH2518" s="121"/>
      <c r="HI2518" s="121"/>
      <c r="HJ2518" s="121"/>
      <c r="HK2518" s="121"/>
      <c r="HL2518" s="121"/>
      <c r="HM2518" s="121"/>
      <c r="HN2518" s="121"/>
      <c r="HO2518" s="121"/>
      <c r="HP2518" s="121"/>
      <c r="HQ2518" s="121"/>
      <c r="HR2518" s="121"/>
      <c r="HS2518" s="121"/>
      <c r="HT2518" s="121"/>
      <c r="HU2518" s="121"/>
      <c r="HV2518" s="121"/>
      <c r="HW2518" s="121"/>
      <c r="HX2518" s="121"/>
      <c r="HY2518" s="121"/>
      <c r="HZ2518" s="121"/>
      <c r="IA2518" s="121"/>
      <c r="IB2518" s="121"/>
      <c r="IC2518" s="121"/>
      <c r="ID2518" s="121"/>
      <c r="IE2518" s="121"/>
      <c r="IF2518" s="121"/>
      <c r="IG2518" s="121"/>
      <c r="IH2518" s="121"/>
      <c r="II2518" s="121"/>
      <c r="IJ2518" s="121"/>
      <c r="IK2518" s="121"/>
      <c r="IL2518" s="121"/>
      <c r="IM2518" s="121"/>
      <c r="IN2518" s="121"/>
      <c r="IO2518" s="121"/>
      <c r="IP2518" s="121"/>
      <c r="IQ2518" s="121"/>
      <c r="IR2518" s="121"/>
      <c r="IS2518" s="121"/>
      <c r="IT2518" s="121"/>
      <c r="IU2518" s="121"/>
      <c r="IV2518" s="121"/>
      <c r="IW2518" s="121"/>
      <c r="IX2518" s="121"/>
      <c r="IY2518" s="121"/>
      <c r="IZ2518" s="121"/>
      <c r="JA2518" s="121"/>
      <c r="JB2518" s="121"/>
      <c r="JC2518" s="121"/>
      <c r="JD2518" s="121"/>
      <c r="JE2518" s="121"/>
      <c r="JF2518" s="121"/>
      <c r="JG2518" s="121"/>
      <c r="JH2518" s="121"/>
      <c r="JI2518" s="121"/>
      <c r="JJ2518" s="121"/>
      <c r="JK2518" s="121"/>
      <c r="JL2518" s="121"/>
      <c r="JM2518" s="121"/>
      <c r="JN2518" s="121"/>
      <c r="JO2518" s="121"/>
      <c r="JP2518" s="121"/>
      <c r="JQ2518" s="121"/>
      <c r="JR2518" s="121"/>
      <c r="JS2518" s="121"/>
      <c r="JT2518" s="121"/>
      <c r="JU2518" s="121"/>
      <c r="JV2518" s="121"/>
      <c r="JW2518" s="121"/>
      <c r="JX2518" s="121"/>
      <c r="JY2518" s="121"/>
      <c r="JZ2518" s="121"/>
      <c r="KA2518" s="121"/>
      <c r="KB2518" s="121"/>
      <c r="KC2518" s="121"/>
      <c r="KD2518" s="121"/>
      <c r="KE2518" s="121"/>
      <c r="KF2518" s="121"/>
      <c r="KG2518" s="121"/>
      <c r="KH2518" s="121"/>
      <c r="KI2518" s="121"/>
      <c r="KJ2518" s="121"/>
      <c r="KK2518" s="121"/>
      <c r="KL2518" s="121"/>
      <c r="KM2518" s="121"/>
      <c r="KN2518" s="121"/>
      <c r="KO2518" s="121"/>
      <c r="KP2518" s="121"/>
      <c r="KQ2518" s="121"/>
      <c r="KR2518" s="121"/>
      <c r="KS2518" s="121"/>
      <c r="KT2518" s="121"/>
      <c r="KU2518" s="121"/>
      <c r="KV2518" s="121"/>
      <c r="KW2518" s="121"/>
      <c r="KX2518" s="121"/>
      <c r="KY2518" s="121"/>
      <c r="KZ2518" s="121"/>
      <c r="LA2518" s="121"/>
      <c r="LB2518" s="121"/>
      <c r="LC2518" s="121"/>
      <c r="LD2518" s="121"/>
      <c r="LE2518" s="121"/>
      <c r="LF2518" s="121"/>
      <c r="LG2518" s="121"/>
      <c r="LH2518" s="121"/>
      <c r="LI2518" s="121"/>
      <c r="LJ2518" s="121"/>
      <c r="LK2518" s="121"/>
      <c r="LL2518" s="121"/>
      <c r="LM2518" s="121"/>
      <c r="LN2518" s="121"/>
      <c r="LO2518" s="121"/>
      <c r="LP2518" s="121"/>
      <c r="LQ2518" s="121"/>
      <c r="LR2518" s="121"/>
      <c r="LS2518" s="121"/>
      <c r="LT2518" s="121"/>
      <c r="LU2518" s="121"/>
      <c r="LV2518" s="121"/>
      <c r="LW2518" s="121"/>
      <c r="LX2518" s="121"/>
      <c r="LY2518" s="121"/>
      <c r="LZ2518" s="121"/>
      <c r="MA2518" s="121"/>
      <c r="MB2518" s="121"/>
      <c r="MC2518" s="121"/>
      <c r="MD2518" s="121"/>
      <c r="ME2518" s="121"/>
      <c r="MF2518" s="121"/>
      <c r="MG2518" s="121"/>
      <c r="MH2518" s="121"/>
      <c r="MI2518" s="121"/>
      <c r="MJ2518" s="121"/>
      <c r="MK2518" s="121"/>
      <c r="ML2518" s="121"/>
      <c r="MM2518" s="121"/>
      <c r="MN2518" s="121"/>
      <c r="MO2518" s="121"/>
      <c r="MP2518" s="121"/>
      <c r="MQ2518" s="121"/>
      <c r="MR2518" s="121"/>
      <c r="MS2518" s="121"/>
      <c r="MT2518" s="121"/>
      <c r="MU2518" s="121"/>
      <c r="MV2518" s="121"/>
      <c r="MW2518" s="121"/>
      <c r="MX2518" s="121"/>
      <c r="MY2518" s="121"/>
      <c r="MZ2518" s="121"/>
      <c r="NA2518" s="121"/>
      <c r="NB2518" s="121"/>
      <c r="NC2518" s="121"/>
      <c r="ND2518" s="121"/>
      <c r="NE2518" s="121"/>
      <c r="NF2518" s="121"/>
      <c r="NG2518" s="121"/>
      <c r="NH2518" s="121"/>
      <c r="NI2518" s="121"/>
      <c r="NJ2518" s="121"/>
      <c r="NK2518" s="121"/>
      <c r="NL2518" s="121"/>
      <c r="NM2518" s="121"/>
      <c r="NN2518" s="121"/>
      <c r="NO2518" s="121"/>
      <c r="NP2518" s="121"/>
      <c r="NQ2518" s="121"/>
      <c r="NR2518" s="121"/>
      <c r="NS2518" s="121"/>
      <c r="NT2518" s="121"/>
      <c r="NU2518" s="121"/>
      <c r="NV2518" s="121"/>
      <c r="NW2518" s="121"/>
      <c r="NX2518" s="121"/>
      <c r="NY2518" s="121"/>
      <c r="NZ2518" s="121"/>
      <c r="OA2518" s="121"/>
      <c r="OB2518" s="121"/>
      <c r="OC2518" s="121"/>
      <c r="OD2518" s="121"/>
      <c r="OE2518" s="121"/>
      <c r="OF2518" s="121"/>
      <c r="OG2518" s="121"/>
      <c r="OH2518" s="121"/>
      <c r="OI2518" s="121"/>
      <c r="OJ2518" s="121"/>
      <c r="OK2518" s="121"/>
      <c r="OL2518" s="121"/>
      <c r="OM2518" s="121"/>
      <c r="ON2518" s="121"/>
      <c r="OO2518" s="121"/>
      <c r="OP2518" s="121"/>
      <c r="OQ2518" s="121"/>
      <c r="OR2518" s="121"/>
      <c r="OS2518" s="121"/>
      <c r="OT2518" s="121"/>
      <c r="OU2518" s="121"/>
      <c r="OV2518" s="121"/>
      <c r="OW2518" s="121"/>
      <c r="OX2518" s="121"/>
      <c r="OY2518" s="121"/>
      <c r="OZ2518" s="121"/>
      <c r="PA2518" s="121"/>
      <c r="PB2518" s="121"/>
      <c r="PC2518" s="121"/>
      <c r="PD2518" s="121"/>
      <c r="PE2518" s="121"/>
      <c r="PF2518" s="121"/>
      <c r="PG2518" s="121"/>
      <c r="PH2518" s="121"/>
      <c r="PI2518" s="121"/>
      <c r="PJ2518" s="121"/>
      <c r="PK2518" s="121"/>
      <c r="PL2518" s="121"/>
      <c r="PM2518" s="121"/>
      <c r="PN2518" s="121"/>
      <c r="PO2518" s="121"/>
      <c r="PP2518" s="121"/>
      <c r="PQ2518" s="121"/>
      <c r="PR2518" s="121"/>
      <c r="PS2518" s="121"/>
      <c r="PT2518" s="121"/>
      <c r="PU2518" s="121"/>
      <c r="PV2518" s="121"/>
      <c r="PW2518" s="121"/>
      <c r="PX2518" s="121"/>
      <c r="PY2518" s="121"/>
      <c r="PZ2518" s="121"/>
      <c r="QA2518" s="121"/>
      <c r="QB2518" s="121"/>
      <c r="QC2518" s="121"/>
      <c r="QD2518" s="121"/>
      <c r="QE2518" s="121"/>
      <c r="QF2518" s="121"/>
      <c r="QG2518" s="121"/>
      <c r="QH2518" s="121"/>
      <c r="QI2518" s="121"/>
      <c r="QJ2518" s="121"/>
      <c r="QK2518" s="121"/>
      <c r="QL2518" s="121"/>
      <c r="QM2518" s="121"/>
      <c r="QN2518" s="121"/>
      <c r="QO2518" s="121"/>
      <c r="QP2518" s="121"/>
      <c r="QQ2518" s="121"/>
      <c r="QR2518" s="121"/>
      <c r="QS2518" s="121"/>
      <c r="QT2518" s="121"/>
      <c r="QU2518" s="121"/>
      <c r="QV2518" s="121"/>
      <c r="QW2518" s="121"/>
      <c r="QX2518" s="121"/>
      <c r="QY2518" s="121"/>
      <c r="QZ2518" s="121"/>
      <c r="RA2518" s="121"/>
      <c r="RB2518" s="121"/>
      <c r="RC2518" s="121"/>
      <c r="RD2518" s="121"/>
      <c r="RE2518" s="121"/>
      <c r="RF2518" s="121"/>
      <c r="RG2518" s="121"/>
      <c r="RH2518" s="121"/>
      <c r="RI2518" s="121"/>
      <c r="RJ2518" s="121"/>
      <c r="RK2518" s="121"/>
      <c r="RL2518" s="121"/>
      <c r="RM2518" s="121"/>
      <c r="RN2518" s="121"/>
      <c r="RO2518" s="121"/>
      <c r="RP2518" s="121"/>
      <c r="RQ2518" s="121"/>
      <c r="RR2518" s="121"/>
      <c r="RS2518" s="121"/>
      <c r="RT2518" s="121"/>
      <c r="RU2518" s="121"/>
      <c r="RV2518" s="121"/>
      <c r="RW2518" s="121"/>
      <c r="RX2518" s="121"/>
      <c r="RY2518" s="121"/>
      <c r="RZ2518" s="121"/>
      <c r="SA2518" s="121"/>
      <c r="SB2518" s="121"/>
      <c r="SC2518" s="121"/>
      <c r="SD2518" s="121"/>
      <c r="SE2518" s="121"/>
      <c r="SF2518" s="121"/>
      <c r="SG2518" s="121"/>
      <c r="SH2518" s="121"/>
      <c r="SI2518" s="121"/>
      <c r="SJ2518" s="121"/>
      <c r="SK2518" s="121"/>
      <c r="SL2518" s="121"/>
      <c r="SM2518" s="121"/>
      <c r="SN2518" s="121"/>
      <c r="SO2518" s="121"/>
      <c r="SP2518" s="121"/>
      <c r="SQ2518" s="121"/>
      <c r="SR2518" s="121"/>
      <c r="SS2518" s="121"/>
      <c r="ST2518" s="121"/>
      <c r="SU2518" s="121"/>
      <c r="SV2518" s="121"/>
      <c r="SW2518" s="121"/>
      <c r="SX2518" s="121"/>
      <c r="SY2518" s="121"/>
      <c r="SZ2518" s="121"/>
      <c r="TA2518" s="121"/>
      <c r="TB2518" s="121"/>
      <c r="TC2518" s="121"/>
      <c r="TD2518" s="121"/>
      <c r="TE2518" s="121"/>
      <c r="TF2518" s="121"/>
      <c r="TG2518" s="121"/>
      <c r="TH2518" s="121"/>
      <c r="TI2518" s="121"/>
      <c r="TJ2518" s="121"/>
      <c r="TK2518" s="121"/>
      <c r="TL2518" s="121"/>
      <c r="TM2518" s="121"/>
      <c r="TN2518" s="121"/>
      <c r="TO2518" s="121"/>
      <c r="TP2518" s="121"/>
      <c r="TQ2518" s="121"/>
      <c r="TR2518" s="121"/>
      <c r="TS2518" s="121"/>
      <c r="TT2518" s="121"/>
      <c r="TU2518" s="121"/>
      <c r="TV2518" s="121"/>
      <c r="TW2518" s="121"/>
      <c r="TX2518" s="121"/>
      <c r="TY2518" s="121"/>
      <c r="TZ2518" s="121"/>
      <c r="UA2518" s="121"/>
      <c r="UB2518" s="121"/>
      <c r="UC2518" s="121"/>
      <c r="UD2518" s="121"/>
      <c r="UE2518" s="121"/>
      <c r="UF2518" s="121"/>
      <c r="UG2518" s="121"/>
      <c r="UH2518" s="121"/>
      <c r="UI2518" s="121"/>
      <c r="UJ2518" s="121"/>
      <c r="UK2518" s="121"/>
      <c r="UL2518" s="121"/>
      <c r="UM2518" s="121"/>
      <c r="UN2518" s="121"/>
      <c r="UO2518" s="121"/>
      <c r="UP2518" s="121"/>
      <c r="UQ2518" s="121"/>
      <c r="UR2518" s="121"/>
      <c r="US2518" s="121"/>
      <c r="UT2518" s="121"/>
      <c r="UU2518" s="121"/>
      <c r="UV2518" s="121"/>
      <c r="UW2518" s="121"/>
      <c r="UX2518" s="121"/>
      <c r="UY2518" s="121"/>
      <c r="UZ2518" s="121"/>
      <c r="VA2518" s="121"/>
      <c r="VB2518" s="121"/>
      <c r="VC2518" s="121"/>
      <c r="VD2518" s="121"/>
      <c r="VE2518" s="121"/>
      <c r="VF2518" s="121"/>
      <c r="VG2518" s="121"/>
      <c r="VH2518" s="121"/>
      <c r="VI2518" s="121"/>
      <c r="VJ2518" s="121"/>
      <c r="VK2518" s="121"/>
      <c r="VL2518" s="121"/>
      <c r="VM2518" s="121"/>
      <c r="VN2518" s="121"/>
      <c r="VO2518" s="121"/>
      <c r="VP2518" s="121"/>
      <c r="VQ2518" s="121"/>
      <c r="VR2518" s="121"/>
      <c r="VS2518" s="121"/>
      <c r="VT2518" s="121"/>
      <c r="VU2518" s="121"/>
      <c r="VV2518" s="121"/>
      <c r="VW2518" s="121"/>
      <c r="VX2518" s="121"/>
      <c r="VY2518" s="121"/>
      <c r="VZ2518" s="121"/>
      <c r="WA2518" s="121"/>
      <c r="WB2518" s="121"/>
      <c r="WC2518" s="121"/>
      <c r="WD2518" s="121"/>
      <c r="WE2518" s="121"/>
      <c r="WF2518" s="121"/>
      <c r="WG2518" s="121"/>
      <c r="WH2518" s="121"/>
      <c r="WI2518" s="121"/>
      <c r="WJ2518" s="121"/>
      <c r="WK2518" s="121"/>
      <c r="WL2518" s="121"/>
      <c r="WM2518" s="121"/>
      <c r="WN2518" s="121"/>
      <c r="WO2518" s="121"/>
      <c r="WP2518" s="121"/>
      <c r="WQ2518" s="121"/>
      <c r="WR2518" s="121"/>
      <c r="WS2518" s="121"/>
      <c r="WT2518" s="121"/>
      <c r="WU2518" s="121"/>
      <c r="WV2518" s="121"/>
      <c r="WW2518" s="121"/>
      <c r="WX2518" s="121"/>
      <c r="WY2518" s="121"/>
      <c r="WZ2518" s="121"/>
      <c r="XA2518" s="121"/>
      <c r="XB2518" s="121"/>
      <c r="XC2518" s="121"/>
      <c r="XD2518" s="121"/>
      <c r="XE2518" s="121"/>
      <c r="XF2518" s="121"/>
      <c r="XG2518" s="121"/>
      <c r="XH2518" s="121"/>
      <c r="XI2518" s="121"/>
      <c r="XJ2518" s="121"/>
      <c r="XK2518" s="121"/>
      <c r="XL2518" s="121"/>
      <c r="XM2518" s="121"/>
      <c r="XN2518" s="121"/>
      <c r="XO2518" s="121"/>
      <c r="XP2518" s="121"/>
      <c r="XQ2518" s="121"/>
      <c r="XR2518" s="121"/>
      <c r="XS2518" s="121"/>
      <c r="XT2518" s="121"/>
      <c r="XU2518" s="121"/>
      <c r="XV2518" s="121"/>
      <c r="XW2518" s="121"/>
      <c r="XX2518" s="121"/>
      <c r="XY2518" s="121"/>
      <c r="XZ2518" s="121"/>
      <c r="YA2518" s="121"/>
      <c r="YB2518" s="121"/>
      <c r="YC2518" s="121"/>
      <c r="YD2518" s="121"/>
      <c r="YE2518" s="121"/>
      <c r="YF2518" s="121"/>
      <c r="YG2518" s="121"/>
      <c r="YH2518" s="121"/>
      <c r="YI2518" s="121"/>
      <c r="YJ2518" s="121"/>
      <c r="YK2518" s="121"/>
      <c r="YL2518" s="121"/>
      <c r="YM2518" s="121"/>
      <c r="YN2518" s="121"/>
      <c r="YO2518" s="121"/>
      <c r="YP2518" s="121"/>
      <c r="YQ2518" s="121"/>
      <c r="YR2518" s="121"/>
      <c r="YS2518" s="121"/>
      <c r="YT2518" s="121"/>
      <c r="YU2518" s="121"/>
      <c r="YV2518" s="121"/>
      <c r="YW2518" s="121"/>
      <c r="YX2518" s="121"/>
      <c r="YY2518" s="121"/>
      <c r="YZ2518" s="121"/>
      <c r="ZA2518" s="121"/>
      <c r="ZB2518" s="121"/>
      <c r="ZC2518" s="121"/>
      <c r="ZD2518" s="121"/>
      <c r="ZE2518" s="121"/>
      <c r="ZF2518" s="121"/>
      <c r="ZG2518" s="121"/>
      <c r="ZH2518" s="121"/>
      <c r="ZI2518" s="121"/>
      <c r="ZJ2518" s="121"/>
      <c r="ZK2518" s="121"/>
      <c r="ZL2518" s="121"/>
      <c r="ZM2518" s="121"/>
      <c r="ZN2518" s="121"/>
      <c r="ZO2518" s="121"/>
      <c r="ZP2518" s="121"/>
      <c r="ZQ2518" s="121"/>
      <c r="ZR2518" s="121"/>
      <c r="ZS2518" s="121"/>
      <c r="ZT2518" s="121"/>
      <c r="ZU2518" s="121"/>
      <c r="ZV2518" s="121"/>
      <c r="ZW2518" s="121"/>
      <c r="ZX2518" s="121"/>
      <c r="ZY2518" s="121"/>
      <c r="ZZ2518" s="121"/>
      <c r="AAA2518" s="121"/>
      <c r="AAB2518" s="121"/>
      <c r="AAC2518" s="121"/>
      <c r="AAD2518" s="121"/>
      <c r="AAE2518" s="121"/>
      <c r="AAF2518" s="121"/>
      <c r="AAG2518" s="121"/>
      <c r="AAH2518" s="121"/>
      <c r="AAI2518" s="121"/>
      <c r="AAJ2518" s="121"/>
      <c r="AAK2518" s="121"/>
      <c r="AAL2518" s="121"/>
      <c r="AAM2518" s="121"/>
      <c r="AAN2518" s="121"/>
      <c r="AAO2518" s="121"/>
      <c r="AAP2518" s="121"/>
      <c r="AAQ2518" s="121"/>
      <c r="AAR2518" s="121"/>
      <c r="AAS2518" s="121"/>
      <c r="AAT2518" s="121"/>
      <c r="AAU2518" s="121"/>
      <c r="AAV2518" s="121"/>
      <c r="AAW2518" s="121"/>
      <c r="AAX2518" s="121"/>
      <c r="AAY2518" s="121"/>
      <c r="AAZ2518" s="121"/>
      <c r="ABA2518" s="121"/>
      <c r="ABB2518" s="121"/>
      <c r="ABC2518" s="121"/>
      <c r="ABD2518" s="121"/>
      <c r="ABE2518" s="121"/>
      <c r="ABF2518" s="121"/>
      <c r="ABG2518" s="121"/>
      <c r="ABH2518" s="121"/>
      <c r="ABI2518" s="121"/>
      <c r="ABJ2518" s="121"/>
      <c r="ABK2518" s="121"/>
      <c r="ABL2518" s="121"/>
      <c r="ABM2518" s="121"/>
      <c r="ABN2518" s="121"/>
      <c r="ABO2518" s="121"/>
      <c r="ABP2518" s="121"/>
      <c r="ABQ2518" s="121"/>
      <c r="ABR2518" s="121"/>
      <c r="ABS2518" s="121"/>
      <c r="ABT2518" s="121"/>
      <c r="ABU2518" s="121"/>
      <c r="ABV2518" s="121"/>
      <c r="ABW2518" s="121"/>
      <c r="ABX2518" s="121"/>
      <c r="ABY2518" s="121"/>
      <c r="ABZ2518" s="121"/>
      <c r="ACA2518" s="121"/>
      <c r="ACB2518" s="121"/>
      <c r="ACC2518" s="121"/>
      <c r="ACD2518" s="121"/>
      <c r="ACE2518" s="121"/>
      <c r="ACF2518" s="121"/>
      <c r="ACG2518" s="121"/>
      <c r="ACH2518" s="121"/>
      <c r="ACI2518" s="121"/>
      <c r="ACJ2518" s="121"/>
      <c r="ACK2518" s="121"/>
      <c r="ACL2518" s="121"/>
      <c r="ACM2518" s="121"/>
      <c r="ACN2518" s="121"/>
      <c r="ACO2518" s="121"/>
      <c r="ACP2518" s="121"/>
      <c r="ACQ2518" s="121"/>
      <c r="ACR2518" s="121"/>
      <c r="ACS2518" s="121"/>
      <c r="ACT2518" s="121"/>
      <c r="ACU2518" s="121"/>
      <c r="ACV2518" s="121"/>
      <c r="ACW2518" s="121"/>
      <c r="ACX2518" s="121"/>
      <c r="ACY2518" s="121"/>
      <c r="ACZ2518" s="121"/>
      <c r="ADA2518" s="121"/>
      <c r="ADB2518" s="121"/>
      <c r="ADC2518" s="121"/>
      <c r="ADD2518" s="121"/>
      <c r="ADE2518" s="121"/>
      <c r="ADF2518" s="121"/>
      <c r="ADG2518" s="121"/>
      <c r="ADH2518" s="121"/>
      <c r="ADI2518" s="121"/>
      <c r="ADJ2518" s="121"/>
      <c r="ADK2518" s="121"/>
      <c r="ADL2518" s="121"/>
      <c r="ADM2518" s="121"/>
      <c r="ADN2518" s="121"/>
      <c r="ADO2518" s="121"/>
      <c r="ADP2518" s="121"/>
      <c r="ADQ2518" s="121"/>
      <c r="ADR2518" s="121"/>
      <c r="ADS2518" s="121"/>
      <c r="ADT2518" s="121"/>
      <c r="ADU2518" s="121"/>
      <c r="ADV2518" s="121"/>
      <c r="ADW2518" s="121"/>
      <c r="ADX2518" s="121"/>
      <c r="ADY2518" s="121"/>
      <c r="ADZ2518" s="121"/>
      <c r="AEA2518" s="121"/>
      <c r="AEB2518" s="121"/>
      <c r="AEC2518" s="121"/>
      <c r="AED2518" s="121"/>
      <c r="AEE2518" s="121"/>
      <c r="AEF2518" s="121"/>
      <c r="AEG2518" s="121"/>
      <c r="AEH2518" s="121"/>
      <c r="AEI2518" s="121"/>
      <c r="AEJ2518" s="121"/>
      <c r="AEK2518" s="121"/>
      <c r="AEL2518" s="121"/>
      <c r="AEM2518" s="121"/>
      <c r="AEN2518" s="121"/>
      <c r="AEO2518" s="121"/>
      <c r="AEP2518" s="121"/>
      <c r="AEQ2518" s="121"/>
      <c r="AER2518" s="121"/>
      <c r="AES2518" s="121"/>
      <c r="AET2518" s="121"/>
      <c r="AEU2518" s="121"/>
      <c r="AEV2518" s="121"/>
      <c r="AEW2518" s="121"/>
      <c r="AEX2518" s="121"/>
      <c r="AEY2518" s="121"/>
      <c r="AEZ2518" s="121"/>
      <c r="AFA2518" s="121"/>
      <c r="AFB2518" s="121"/>
      <c r="AFC2518" s="121"/>
      <c r="AFD2518" s="121"/>
      <c r="AFE2518" s="121"/>
      <c r="AFF2518" s="121"/>
      <c r="AFG2518" s="121"/>
      <c r="AFH2518" s="121"/>
      <c r="AFI2518" s="121"/>
      <c r="AFJ2518" s="121"/>
      <c r="AFK2518" s="121"/>
      <c r="AFL2518" s="121"/>
      <c r="AFM2518" s="121"/>
      <c r="AFN2518" s="121"/>
      <c r="AFO2518" s="121"/>
      <c r="AFP2518" s="121"/>
      <c r="AFQ2518" s="121"/>
      <c r="AFR2518" s="121"/>
      <c r="AFS2518" s="121"/>
      <c r="AFT2518" s="121"/>
      <c r="AFU2518" s="121"/>
      <c r="AFV2518" s="121"/>
      <c r="AFW2518" s="121"/>
      <c r="AFX2518" s="121"/>
      <c r="AFY2518" s="121"/>
      <c r="AFZ2518" s="121"/>
      <c r="AGA2518" s="121"/>
      <c r="AGB2518" s="121"/>
      <c r="AGC2518" s="121"/>
      <c r="AGD2518" s="121"/>
      <c r="AGE2518" s="121"/>
      <c r="AGF2518" s="121"/>
      <c r="AGG2518" s="121"/>
      <c r="AGH2518" s="121"/>
      <c r="AGI2518" s="121"/>
      <c r="AGJ2518" s="121"/>
      <c r="AGK2518" s="121"/>
      <c r="AGL2518" s="121"/>
      <c r="AGM2518" s="121"/>
      <c r="AGN2518" s="121"/>
      <c r="AGO2518" s="121"/>
      <c r="AGP2518" s="121"/>
      <c r="AGQ2518" s="121"/>
      <c r="AGR2518" s="121"/>
      <c r="AGS2518" s="121"/>
      <c r="AGT2518" s="121"/>
      <c r="AGU2518" s="121"/>
      <c r="AGV2518" s="121"/>
      <c r="AGW2518" s="121"/>
      <c r="AGX2518" s="121"/>
      <c r="AGY2518" s="121"/>
      <c r="AGZ2518" s="121"/>
      <c r="AHA2518" s="121"/>
      <c r="AHB2518" s="121"/>
      <c r="AHC2518" s="121"/>
      <c r="AHD2518" s="121"/>
      <c r="AHE2518" s="121"/>
      <c r="AHF2518" s="121"/>
      <c r="AHG2518" s="121"/>
      <c r="AHH2518" s="121"/>
      <c r="AHI2518" s="121"/>
      <c r="AHJ2518" s="121"/>
      <c r="AHK2518" s="121"/>
      <c r="AHL2518" s="121"/>
      <c r="AHM2518" s="121"/>
      <c r="AHN2518" s="121"/>
      <c r="AHO2518" s="121"/>
      <c r="AHP2518" s="121"/>
      <c r="AHQ2518" s="121"/>
      <c r="AHR2518" s="121"/>
      <c r="AHS2518" s="121"/>
      <c r="AHT2518" s="121"/>
      <c r="AHU2518" s="121"/>
      <c r="AHV2518" s="121"/>
      <c r="AHW2518" s="121"/>
      <c r="AHX2518" s="121"/>
      <c r="AHY2518" s="121"/>
      <c r="AHZ2518" s="121"/>
      <c r="AIA2518" s="121"/>
      <c r="AIB2518" s="121"/>
      <c r="AIC2518" s="121"/>
      <c r="AID2518" s="121"/>
      <c r="AIE2518" s="121"/>
      <c r="AIF2518" s="121"/>
      <c r="AIG2518" s="121"/>
      <c r="AIH2518" s="121"/>
      <c r="AII2518" s="121"/>
      <c r="AIJ2518" s="121"/>
      <c r="AIK2518" s="121"/>
      <c r="AIL2518" s="121"/>
      <c r="AIM2518" s="121"/>
      <c r="AIN2518" s="121"/>
      <c r="AIO2518" s="121"/>
      <c r="AIP2518" s="121"/>
      <c r="AIQ2518" s="121"/>
      <c r="AIR2518" s="121"/>
      <c r="AIS2518" s="121"/>
      <c r="AIT2518" s="121"/>
      <c r="AIU2518" s="121"/>
      <c r="AIV2518" s="121"/>
      <c r="AIW2518" s="121"/>
      <c r="AIX2518" s="121"/>
      <c r="AIY2518" s="121"/>
      <c r="AIZ2518" s="121"/>
      <c r="AJA2518" s="121"/>
      <c r="AJB2518" s="121"/>
      <c r="AJC2518" s="121"/>
      <c r="AJD2518" s="121"/>
      <c r="AJE2518" s="121"/>
      <c r="AJF2518" s="121"/>
      <c r="AJG2518" s="121"/>
      <c r="AJH2518" s="121"/>
      <c r="AJI2518" s="121"/>
      <c r="AJJ2518" s="121"/>
      <c r="AJK2518" s="121"/>
      <c r="AJL2518" s="121"/>
      <c r="AJM2518" s="121"/>
      <c r="AJN2518" s="121"/>
      <c r="AJO2518" s="121"/>
      <c r="AJP2518" s="121"/>
      <c r="AJQ2518" s="121"/>
      <c r="AJR2518" s="121"/>
      <c r="AJS2518" s="121"/>
      <c r="AJT2518" s="121"/>
      <c r="AJU2518" s="121"/>
      <c r="AJV2518" s="121"/>
      <c r="AJW2518" s="121"/>
      <c r="AJX2518" s="121"/>
      <c r="AJY2518" s="121"/>
      <c r="AJZ2518" s="121"/>
      <c r="AKA2518" s="121"/>
      <c r="AKB2518" s="121"/>
      <c r="AKC2518" s="121"/>
      <c r="AKD2518" s="121"/>
      <c r="AKE2518" s="121"/>
      <c r="AKF2518" s="121"/>
      <c r="AKG2518" s="121"/>
      <c r="AKH2518" s="121"/>
      <c r="AKI2518" s="121"/>
      <c r="AKJ2518" s="121"/>
      <c r="AKK2518" s="121"/>
      <c r="AKL2518" s="121"/>
      <c r="AKM2518" s="121"/>
      <c r="AKN2518" s="121"/>
      <c r="AKO2518" s="121"/>
      <c r="AKP2518" s="121"/>
      <c r="AKQ2518" s="121"/>
      <c r="AKR2518" s="121"/>
      <c r="AKS2518" s="121"/>
      <c r="AKT2518" s="121"/>
      <c r="AKU2518" s="121"/>
      <c r="AKV2518" s="121"/>
      <c r="AKW2518" s="121"/>
      <c r="AKX2518" s="121"/>
      <c r="AKY2518" s="121"/>
      <c r="AKZ2518" s="121"/>
      <c r="ALA2518" s="121"/>
      <c r="ALB2518" s="121"/>
      <c r="ALC2518" s="121"/>
      <c r="ALD2518" s="121"/>
      <c r="ALE2518" s="121"/>
      <c r="ALF2518" s="121"/>
      <c r="ALG2518" s="121"/>
      <c r="ALH2518" s="121"/>
      <c r="ALI2518" s="121"/>
      <c r="ALJ2518" s="121"/>
      <c r="ALK2518" s="121"/>
      <c r="ALL2518" s="121"/>
      <c r="ALM2518" s="121"/>
      <c r="ALN2518" s="121"/>
      <c r="ALO2518" s="121"/>
      <c r="ALP2518" s="121"/>
      <c r="ALQ2518" s="121"/>
      <c r="ALR2518" s="121"/>
      <c r="ALS2518" s="121"/>
      <c r="ALT2518" s="121"/>
      <c r="ALU2518" s="121"/>
      <c r="ALV2518" s="121"/>
      <c r="ALW2518" s="121"/>
      <c r="ALX2518" s="121"/>
      <c r="ALY2518" s="121"/>
      <c r="ALZ2518" s="121"/>
      <c r="AMA2518" s="121"/>
      <c r="AMB2518" s="121"/>
      <c r="AMC2518" s="121"/>
      <c r="AMD2518" s="121"/>
      <c r="AME2518" s="121"/>
      <c r="AMF2518" s="121"/>
      <c r="AMG2518" s="121"/>
      <c r="AMH2518" s="121"/>
      <c r="AMI2518" s="121"/>
      <c r="AMJ2518" s="121"/>
      <c r="AMK2518" s="121"/>
    </row>
    <row r="2519" spans="1:1025" s="108" customFormat="1" ht="43.2">
      <c r="A2519" s="15">
        <v>2516</v>
      </c>
      <c r="B2519" s="16" t="s">
        <v>40</v>
      </c>
      <c r="C2519" s="16" t="s">
        <v>6089</v>
      </c>
      <c r="D2519" s="16" t="s">
        <v>6322</v>
      </c>
      <c r="E2519" s="16" t="s">
        <v>6342</v>
      </c>
      <c r="F2519" s="16" t="s">
        <v>938</v>
      </c>
      <c r="G2519" s="16" t="s">
        <v>1031</v>
      </c>
      <c r="H2519" s="16" t="s">
        <v>6324</v>
      </c>
      <c r="I2519" s="16" t="s">
        <v>6325</v>
      </c>
      <c r="J2519" s="16" t="s">
        <v>6338</v>
      </c>
      <c r="K2519" s="16" t="s">
        <v>6343</v>
      </c>
      <c r="L2519" s="57" t="s">
        <v>6344</v>
      </c>
      <c r="M2519" s="282" t="s">
        <v>6345</v>
      </c>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21"/>
      <c r="AO2519" s="121"/>
      <c r="AP2519" s="121"/>
      <c r="AQ2519" s="121"/>
      <c r="AR2519" s="121"/>
      <c r="AS2519" s="121"/>
      <c r="AT2519" s="121"/>
      <c r="AU2519" s="121"/>
      <c r="AV2519" s="121"/>
      <c r="AW2519" s="121"/>
      <c r="AX2519" s="121"/>
      <c r="AY2519" s="121"/>
      <c r="AZ2519" s="121"/>
      <c r="BA2519" s="121"/>
      <c r="BB2519" s="121"/>
      <c r="BC2519" s="121"/>
      <c r="BD2519" s="121"/>
      <c r="BE2519" s="121"/>
      <c r="BF2519" s="121"/>
      <c r="BG2519" s="121"/>
      <c r="BH2519" s="121"/>
      <c r="BI2519" s="121"/>
      <c r="BJ2519" s="121"/>
      <c r="BK2519" s="121"/>
      <c r="BL2519" s="121"/>
      <c r="BM2519" s="121"/>
      <c r="BN2519" s="121"/>
      <c r="BO2519" s="121"/>
      <c r="BP2519" s="121"/>
      <c r="BQ2519" s="121"/>
      <c r="BR2519" s="121"/>
      <c r="BS2519" s="121"/>
      <c r="BT2519" s="121"/>
      <c r="BU2519" s="121"/>
      <c r="BV2519" s="121"/>
      <c r="BW2519" s="121"/>
      <c r="BX2519" s="121"/>
      <c r="BY2519" s="121"/>
      <c r="BZ2519" s="121"/>
      <c r="CA2519" s="121"/>
      <c r="CB2519" s="121"/>
      <c r="CC2519" s="121"/>
      <c r="CD2519" s="121"/>
      <c r="CE2519" s="121"/>
      <c r="CF2519" s="121"/>
      <c r="CG2519" s="121"/>
      <c r="CH2519" s="121"/>
      <c r="CI2519" s="121"/>
      <c r="CJ2519" s="121"/>
      <c r="CK2519" s="121"/>
      <c r="CL2519" s="121"/>
      <c r="CM2519" s="121"/>
      <c r="CN2519" s="121"/>
      <c r="CO2519" s="121"/>
      <c r="CP2519" s="121"/>
      <c r="CQ2519" s="121"/>
      <c r="CR2519" s="121"/>
      <c r="CS2519" s="121"/>
      <c r="CT2519" s="121"/>
      <c r="CU2519" s="121"/>
      <c r="CV2519" s="121"/>
      <c r="CW2519" s="121"/>
      <c r="CX2519" s="121"/>
      <c r="CY2519" s="121"/>
      <c r="CZ2519" s="121"/>
      <c r="DA2519" s="121"/>
      <c r="DB2519" s="121"/>
      <c r="DC2519" s="121"/>
      <c r="DD2519" s="121"/>
      <c r="DE2519" s="121"/>
      <c r="DF2519" s="121"/>
      <c r="DG2519" s="121"/>
      <c r="DH2519" s="121"/>
      <c r="DI2519" s="121"/>
      <c r="DJ2519" s="121"/>
      <c r="DK2519" s="121"/>
      <c r="DL2519" s="121"/>
      <c r="DM2519" s="121"/>
      <c r="DN2519" s="121"/>
      <c r="DO2519" s="121"/>
      <c r="DP2519" s="121"/>
      <c r="DQ2519" s="121"/>
      <c r="DR2519" s="121"/>
      <c r="DS2519" s="121"/>
      <c r="DT2519" s="121"/>
      <c r="DU2519" s="121"/>
      <c r="DV2519" s="121"/>
      <c r="DW2519" s="121"/>
      <c r="DX2519" s="121"/>
      <c r="DY2519" s="121"/>
      <c r="DZ2519" s="121"/>
      <c r="EA2519" s="121"/>
      <c r="EB2519" s="121"/>
      <c r="EC2519" s="121"/>
      <c r="ED2519" s="121"/>
      <c r="EE2519" s="121"/>
      <c r="EF2519" s="121"/>
      <c r="EG2519" s="121"/>
      <c r="EH2519" s="121"/>
      <c r="EI2519" s="121"/>
      <c r="EJ2519" s="121"/>
      <c r="EK2519" s="121"/>
      <c r="EL2519" s="121"/>
      <c r="EM2519" s="121"/>
      <c r="EN2519" s="121"/>
      <c r="EO2519" s="121"/>
      <c r="EP2519" s="121"/>
      <c r="EQ2519" s="121"/>
      <c r="ER2519" s="121"/>
      <c r="ES2519" s="121"/>
      <c r="ET2519" s="121"/>
      <c r="EU2519" s="121"/>
      <c r="EV2519" s="121"/>
      <c r="EW2519" s="121"/>
      <c r="EX2519" s="121"/>
      <c r="EY2519" s="121"/>
      <c r="EZ2519" s="121"/>
      <c r="FA2519" s="121"/>
      <c r="FB2519" s="121"/>
      <c r="FC2519" s="121"/>
      <c r="FD2519" s="121"/>
      <c r="FE2519" s="121"/>
      <c r="FF2519" s="121"/>
      <c r="FG2519" s="121"/>
      <c r="FH2519" s="121"/>
      <c r="FI2519" s="121"/>
      <c r="FJ2519" s="121"/>
      <c r="FK2519" s="121"/>
      <c r="FL2519" s="121"/>
      <c r="FM2519" s="121"/>
      <c r="FN2519" s="121"/>
      <c r="FO2519" s="121"/>
      <c r="FP2519" s="121"/>
      <c r="FQ2519" s="121"/>
      <c r="FR2519" s="121"/>
      <c r="FS2519" s="121"/>
      <c r="FT2519" s="121"/>
      <c r="FU2519" s="121"/>
      <c r="FV2519" s="121"/>
      <c r="FW2519" s="121"/>
      <c r="FX2519" s="121"/>
      <c r="FY2519" s="121"/>
      <c r="FZ2519" s="121"/>
      <c r="GA2519" s="121"/>
      <c r="GB2519" s="121"/>
      <c r="GC2519" s="121"/>
      <c r="GD2519" s="121"/>
      <c r="GE2519" s="121"/>
      <c r="GF2519" s="121"/>
      <c r="GG2519" s="121"/>
      <c r="GH2519" s="121"/>
      <c r="GI2519" s="121"/>
      <c r="GJ2519" s="121"/>
      <c r="GK2519" s="121"/>
      <c r="GL2519" s="121"/>
      <c r="GM2519" s="121"/>
      <c r="GN2519" s="121"/>
      <c r="GO2519" s="121"/>
      <c r="GP2519" s="121"/>
      <c r="GQ2519" s="121"/>
      <c r="GR2519" s="121"/>
      <c r="GS2519" s="121"/>
      <c r="GT2519" s="121"/>
      <c r="GU2519" s="121"/>
      <c r="GV2519" s="121"/>
      <c r="GW2519" s="121"/>
      <c r="GX2519" s="121"/>
      <c r="GY2519" s="121"/>
      <c r="GZ2519" s="121"/>
      <c r="HA2519" s="121"/>
      <c r="HB2519" s="121"/>
      <c r="HC2519" s="121"/>
      <c r="HD2519" s="121"/>
      <c r="HE2519" s="121"/>
      <c r="HF2519" s="121"/>
      <c r="HG2519" s="121"/>
      <c r="HH2519" s="121"/>
      <c r="HI2519" s="121"/>
      <c r="HJ2519" s="121"/>
      <c r="HK2519" s="121"/>
      <c r="HL2519" s="121"/>
      <c r="HM2519" s="121"/>
      <c r="HN2519" s="121"/>
      <c r="HO2519" s="121"/>
      <c r="HP2519" s="121"/>
      <c r="HQ2519" s="121"/>
      <c r="HR2519" s="121"/>
      <c r="HS2519" s="121"/>
      <c r="HT2519" s="121"/>
      <c r="HU2519" s="121"/>
      <c r="HV2519" s="121"/>
      <c r="HW2519" s="121"/>
      <c r="HX2519" s="121"/>
      <c r="HY2519" s="121"/>
      <c r="HZ2519" s="121"/>
      <c r="IA2519" s="121"/>
      <c r="IB2519" s="121"/>
      <c r="IC2519" s="121"/>
      <c r="ID2519" s="121"/>
      <c r="IE2519" s="121"/>
      <c r="IF2519" s="121"/>
      <c r="IG2519" s="121"/>
      <c r="IH2519" s="121"/>
      <c r="II2519" s="121"/>
      <c r="IJ2519" s="121"/>
      <c r="IK2519" s="121"/>
      <c r="IL2519" s="121"/>
      <c r="IM2519" s="121"/>
      <c r="IN2519" s="121"/>
      <c r="IO2519" s="121"/>
      <c r="IP2519" s="121"/>
      <c r="IQ2519" s="121"/>
      <c r="IR2519" s="121"/>
      <c r="IS2519" s="121"/>
      <c r="IT2519" s="121"/>
      <c r="IU2519" s="121"/>
      <c r="IV2519" s="121"/>
      <c r="IW2519" s="121"/>
      <c r="IX2519" s="121"/>
      <c r="IY2519" s="121"/>
      <c r="IZ2519" s="121"/>
      <c r="JA2519" s="121"/>
      <c r="JB2519" s="121"/>
      <c r="JC2519" s="121"/>
      <c r="JD2519" s="121"/>
      <c r="JE2519" s="121"/>
      <c r="JF2519" s="121"/>
      <c r="JG2519" s="121"/>
      <c r="JH2519" s="121"/>
      <c r="JI2519" s="121"/>
      <c r="JJ2519" s="121"/>
      <c r="JK2519" s="121"/>
      <c r="JL2519" s="121"/>
      <c r="JM2519" s="121"/>
      <c r="JN2519" s="121"/>
      <c r="JO2519" s="121"/>
      <c r="JP2519" s="121"/>
      <c r="JQ2519" s="121"/>
      <c r="JR2519" s="121"/>
      <c r="JS2519" s="121"/>
      <c r="JT2519" s="121"/>
      <c r="JU2519" s="121"/>
      <c r="JV2519" s="121"/>
      <c r="JW2519" s="121"/>
      <c r="JX2519" s="121"/>
      <c r="JY2519" s="121"/>
      <c r="JZ2519" s="121"/>
      <c r="KA2519" s="121"/>
      <c r="KB2519" s="121"/>
      <c r="KC2519" s="121"/>
      <c r="KD2519" s="121"/>
      <c r="KE2519" s="121"/>
      <c r="KF2519" s="121"/>
      <c r="KG2519" s="121"/>
      <c r="KH2519" s="121"/>
      <c r="KI2519" s="121"/>
      <c r="KJ2519" s="121"/>
      <c r="KK2519" s="121"/>
      <c r="KL2519" s="121"/>
      <c r="KM2519" s="121"/>
      <c r="KN2519" s="121"/>
      <c r="KO2519" s="121"/>
      <c r="KP2519" s="121"/>
      <c r="KQ2519" s="121"/>
      <c r="KR2519" s="121"/>
      <c r="KS2519" s="121"/>
      <c r="KT2519" s="121"/>
      <c r="KU2519" s="121"/>
      <c r="KV2519" s="121"/>
      <c r="KW2519" s="121"/>
      <c r="KX2519" s="121"/>
      <c r="KY2519" s="121"/>
      <c r="KZ2519" s="121"/>
      <c r="LA2519" s="121"/>
      <c r="LB2519" s="121"/>
      <c r="LC2519" s="121"/>
      <c r="LD2519" s="121"/>
      <c r="LE2519" s="121"/>
      <c r="LF2519" s="121"/>
      <c r="LG2519" s="121"/>
      <c r="LH2519" s="121"/>
      <c r="LI2519" s="121"/>
      <c r="LJ2519" s="121"/>
      <c r="LK2519" s="121"/>
      <c r="LL2519" s="121"/>
      <c r="LM2519" s="121"/>
      <c r="LN2519" s="121"/>
      <c r="LO2519" s="121"/>
      <c r="LP2519" s="121"/>
      <c r="LQ2519" s="121"/>
      <c r="LR2519" s="121"/>
      <c r="LS2519" s="121"/>
      <c r="LT2519" s="121"/>
      <c r="LU2519" s="121"/>
      <c r="LV2519" s="121"/>
      <c r="LW2519" s="121"/>
      <c r="LX2519" s="121"/>
      <c r="LY2519" s="121"/>
      <c r="LZ2519" s="121"/>
      <c r="MA2519" s="121"/>
      <c r="MB2519" s="121"/>
      <c r="MC2519" s="121"/>
      <c r="MD2519" s="121"/>
      <c r="ME2519" s="121"/>
      <c r="MF2519" s="121"/>
      <c r="MG2519" s="121"/>
      <c r="MH2519" s="121"/>
      <c r="MI2519" s="121"/>
      <c r="MJ2519" s="121"/>
      <c r="MK2519" s="121"/>
      <c r="ML2519" s="121"/>
      <c r="MM2519" s="121"/>
      <c r="MN2519" s="121"/>
      <c r="MO2519" s="121"/>
      <c r="MP2519" s="121"/>
      <c r="MQ2519" s="121"/>
      <c r="MR2519" s="121"/>
      <c r="MS2519" s="121"/>
      <c r="MT2519" s="121"/>
      <c r="MU2519" s="121"/>
      <c r="MV2519" s="121"/>
      <c r="MW2519" s="121"/>
      <c r="MX2519" s="121"/>
      <c r="MY2519" s="121"/>
      <c r="MZ2519" s="121"/>
      <c r="NA2519" s="121"/>
      <c r="NB2519" s="121"/>
      <c r="NC2519" s="121"/>
      <c r="ND2519" s="121"/>
      <c r="NE2519" s="121"/>
      <c r="NF2519" s="121"/>
      <c r="NG2519" s="121"/>
      <c r="NH2519" s="121"/>
      <c r="NI2519" s="121"/>
      <c r="NJ2519" s="121"/>
      <c r="NK2519" s="121"/>
      <c r="NL2519" s="121"/>
      <c r="NM2519" s="121"/>
      <c r="NN2519" s="121"/>
      <c r="NO2519" s="121"/>
      <c r="NP2519" s="121"/>
      <c r="NQ2519" s="121"/>
      <c r="NR2519" s="121"/>
      <c r="NS2519" s="121"/>
      <c r="NT2519" s="121"/>
      <c r="NU2519" s="121"/>
      <c r="NV2519" s="121"/>
      <c r="NW2519" s="121"/>
      <c r="NX2519" s="121"/>
      <c r="NY2519" s="121"/>
      <c r="NZ2519" s="121"/>
      <c r="OA2519" s="121"/>
      <c r="OB2519" s="121"/>
      <c r="OC2519" s="121"/>
      <c r="OD2519" s="121"/>
      <c r="OE2519" s="121"/>
      <c r="OF2519" s="121"/>
      <c r="OG2519" s="121"/>
      <c r="OH2519" s="121"/>
      <c r="OI2519" s="121"/>
      <c r="OJ2519" s="121"/>
      <c r="OK2519" s="121"/>
      <c r="OL2519" s="121"/>
      <c r="OM2519" s="121"/>
      <c r="ON2519" s="121"/>
      <c r="OO2519" s="121"/>
      <c r="OP2519" s="121"/>
      <c r="OQ2519" s="121"/>
      <c r="OR2519" s="121"/>
      <c r="OS2519" s="121"/>
      <c r="OT2519" s="121"/>
      <c r="OU2519" s="121"/>
      <c r="OV2519" s="121"/>
      <c r="OW2519" s="121"/>
      <c r="OX2519" s="121"/>
      <c r="OY2519" s="121"/>
      <c r="OZ2519" s="121"/>
      <c r="PA2519" s="121"/>
      <c r="PB2519" s="121"/>
      <c r="PC2519" s="121"/>
      <c r="PD2519" s="121"/>
      <c r="PE2519" s="121"/>
      <c r="PF2519" s="121"/>
      <c r="PG2519" s="121"/>
      <c r="PH2519" s="121"/>
      <c r="PI2519" s="121"/>
      <c r="PJ2519" s="121"/>
      <c r="PK2519" s="121"/>
      <c r="PL2519" s="121"/>
      <c r="PM2519" s="121"/>
      <c r="PN2519" s="121"/>
      <c r="PO2519" s="121"/>
      <c r="PP2519" s="121"/>
      <c r="PQ2519" s="121"/>
      <c r="PR2519" s="121"/>
      <c r="PS2519" s="121"/>
      <c r="PT2519" s="121"/>
      <c r="PU2519" s="121"/>
      <c r="PV2519" s="121"/>
      <c r="PW2519" s="121"/>
      <c r="PX2519" s="121"/>
      <c r="PY2519" s="121"/>
      <c r="PZ2519" s="121"/>
      <c r="QA2519" s="121"/>
      <c r="QB2519" s="121"/>
      <c r="QC2519" s="121"/>
      <c r="QD2519" s="121"/>
      <c r="QE2519" s="121"/>
      <c r="QF2519" s="121"/>
      <c r="QG2519" s="121"/>
      <c r="QH2519" s="121"/>
      <c r="QI2519" s="121"/>
      <c r="QJ2519" s="121"/>
      <c r="QK2519" s="121"/>
      <c r="QL2519" s="121"/>
      <c r="QM2519" s="121"/>
      <c r="QN2519" s="121"/>
      <c r="QO2519" s="121"/>
      <c r="QP2519" s="121"/>
      <c r="QQ2519" s="121"/>
      <c r="QR2519" s="121"/>
      <c r="QS2519" s="121"/>
      <c r="QT2519" s="121"/>
      <c r="QU2519" s="121"/>
      <c r="QV2519" s="121"/>
      <c r="QW2519" s="121"/>
      <c r="QX2519" s="121"/>
      <c r="QY2519" s="121"/>
      <c r="QZ2519" s="121"/>
      <c r="RA2519" s="121"/>
      <c r="RB2519" s="121"/>
      <c r="RC2519" s="121"/>
      <c r="RD2519" s="121"/>
      <c r="RE2519" s="121"/>
      <c r="RF2519" s="121"/>
      <c r="RG2519" s="121"/>
      <c r="RH2519" s="121"/>
      <c r="RI2519" s="121"/>
      <c r="RJ2519" s="121"/>
      <c r="RK2519" s="121"/>
      <c r="RL2519" s="121"/>
      <c r="RM2519" s="121"/>
      <c r="RN2519" s="121"/>
      <c r="RO2519" s="121"/>
      <c r="RP2519" s="121"/>
      <c r="RQ2519" s="121"/>
      <c r="RR2519" s="121"/>
      <c r="RS2519" s="121"/>
      <c r="RT2519" s="121"/>
      <c r="RU2519" s="121"/>
      <c r="RV2519" s="121"/>
      <c r="RW2519" s="121"/>
      <c r="RX2519" s="121"/>
      <c r="RY2519" s="121"/>
      <c r="RZ2519" s="121"/>
      <c r="SA2519" s="121"/>
      <c r="SB2519" s="121"/>
      <c r="SC2519" s="121"/>
      <c r="SD2519" s="121"/>
      <c r="SE2519" s="121"/>
      <c r="SF2519" s="121"/>
      <c r="SG2519" s="121"/>
      <c r="SH2519" s="121"/>
      <c r="SI2519" s="121"/>
      <c r="SJ2519" s="121"/>
      <c r="SK2519" s="121"/>
      <c r="SL2519" s="121"/>
      <c r="SM2519" s="121"/>
      <c r="SN2519" s="121"/>
      <c r="SO2519" s="121"/>
      <c r="SP2519" s="121"/>
      <c r="SQ2519" s="121"/>
      <c r="SR2519" s="121"/>
      <c r="SS2519" s="121"/>
      <c r="ST2519" s="121"/>
      <c r="SU2519" s="121"/>
      <c r="SV2519" s="121"/>
      <c r="SW2519" s="121"/>
      <c r="SX2519" s="121"/>
      <c r="SY2519" s="121"/>
      <c r="SZ2519" s="121"/>
      <c r="TA2519" s="121"/>
      <c r="TB2519" s="121"/>
      <c r="TC2519" s="121"/>
      <c r="TD2519" s="121"/>
      <c r="TE2519" s="121"/>
      <c r="TF2519" s="121"/>
      <c r="TG2519" s="121"/>
      <c r="TH2519" s="121"/>
      <c r="TI2519" s="121"/>
      <c r="TJ2519" s="121"/>
      <c r="TK2519" s="121"/>
      <c r="TL2519" s="121"/>
      <c r="TM2519" s="121"/>
      <c r="TN2519" s="121"/>
      <c r="TO2519" s="121"/>
      <c r="TP2519" s="121"/>
      <c r="TQ2519" s="121"/>
      <c r="TR2519" s="121"/>
      <c r="TS2519" s="121"/>
      <c r="TT2519" s="121"/>
      <c r="TU2519" s="121"/>
      <c r="TV2519" s="121"/>
      <c r="TW2519" s="121"/>
      <c r="TX2519" s="121"/>
      <c r="TY2519" s="121"/>
      <c r="TZ2519" s="121"/>
      <c r="UA2519" s="121"/>
      <c r="UB2519" s="121"/>
      <c r="UC2519" s="121"/>
      <c r="UD2519" s="121"/>
      <c r="UE2519" s="121"/>
      <c r="UF2519" s="121"/>
      <c r="UG2519" s="121"/>
      <c r="UH2519" s="121"/>
      <c r="UI2519" s="121"/>
      <c r="UJ2519" s="121"/>
      <c r="UK2519" s="121"/>
      <c r="UL2519" s="121"/>
      <c r="UM2519" s="121"/>
      <c r="UN2519" s="121"/>
      <c r="UO2519" s="121"/>
      <c r="UP2519" s="121"/>
      <c r="UQ2519" s="121"/>
      <c r="UR2519" s="121"/>
      <c r="US2519" s="121"/>
      <c r="UT2519" s="121"/>
      <c r="UU2519" s="121"/>
      <c r="UV2519" s="121"/>
      <c r="UW2519" s="121"/>
      <c r="UX2519" s="121"/>
      <c r="UY2519" s="121"/>
      <c r="UZ2519" s="121"/>
      <c r="VA2519" s="121"/>
      <c r="VB2519" s="121"/>
      <c r="VC2519" s="121"/>
      <c r="VD2519" s="121"/>
      <c r="VE2519" s="121"/>
      <c r="VF2519" s="121"/>
      <c r="VG2519" s="121"/>
      <c r="VH2519" s="121"/>
      <c r="VI2519" s="121"/>
      <c r="VJ2519" s="121"/>
      <c r="VK2519" s="121"/>
      <c r="VL2519" s="121"/>
      <c r="VM2519" s="121"/>
      <c r="VN2519" s="121"/>
      <c r="VO2519" s="121"/>
      <c r="VP2519" s="121"/>
      <c r="VQ2519" s="121"/>
      <c r="VR2519" s="121"/>
      <c r="VS2519" s="121"/>
      <c r="VT2519" s="121"/>
      <c r="VU2519" s="121"/>
      <c r="VV2519" s="121"/>
      <c r="VW2519" s="121"/>
      <c r="VX2519" s="121"/>
      <c r="VY2519" s="121"/>
      <c r="VZ2519" s="121"/>
      <c r="WA2519" s="121"/>
      <c r="WB2519" s="121"/>
      <c r="WC2519" s="121"/>
      <c r="WD2519" s="121"/>
      <c r="WE2519" s="121"/>
      <c r="WF2519" s="121"/>
      <c r="WG2519" s="121"/>
      <c r="WH2519" s="121"/>
      <c r="WI2519" s="121"/>
      <c r="WJ2519" s="121"/>
      <c r="WK2519" s="121"/>
      <c r="WL2519" s="121"/>
      <c r="WM2519" s="121"/>
      <c r="WN2519" s="121"/>
      <c r="WO2519" s="121"/>
      <c r="WP2519" s="121"/>
      <c r="WQ2519" s="121"/>
      <c r="WR2519" s="121"/>
      <c r="WS2519" s="121"/>
      <c r="WT2519" s="121"/>
      <c r="WU2519" s="121"/>
      <c r="WV2519" s="121"/>
      <c r="WW2519" s="121"/>
      <c r="WX2519" s="121"/>
      <c r="WY2519" s="121"/>
      <c r="WZ2519" s="121"/>
      <c r="XA2519" s="121"/>
      <c r="XB2519" s="121"/>
      <c r="XC2519" s="121"/>
      <c r="XD2519" s="121"/>
      <c r="XE2519" s="121"/>
      <c r="XF2519" s="121"/>
      <c r="XG2519" s="121"/>
      <c r="XH2519" s="121"/>
      <c r="XI2519" s="121"/>
      <c r="XJ2519" s="121"/>
      <c r="XK2519" s="121"/>
      <c r="XL2519" s="121"/>
      <c r="XM2519" s="121"/>
      <c r="XN2519" s="121"/>
      <c r="XO2519" s="121"/>
      <c r="XP2519" s="121"/>
      <c r="XQ2519" s="121"/>
      <c r="XR2519" s="121"/>
      <c r="XS2519" s="121"/>
      <c r="XT2519" s="121"/>
      <c r="XU2519" s="121"/>
      <c r="XV2519" s="121"/>
      <c r="XW2519" s="121"/>
      <c r="XX2519" s="121"/>
      <c r="XY2519" s="121"/>
      <c r="XZ2519" s="121"/>
      <c r="YA2519" s="121"/>
      <c r="YB2519" s="121"/>
      <c r="YC2519" s="121"/>
      <c r="YD2519" s="121"/>
      <c r="YE2519" s="121"/>
      <c r="YF2519" s="121"/>
      <c r="YG2519" s="121"/>
      <c r="YH2519" s="121"/>
      <c r="YI2519" s="121"/>
      <c r="YJ2519" s="121"/>
      <c r="YK2519" s="121"/>
      <c r="YL2519" s="121"/>
      <c r="YM2519" s="121"/>
      <c r="YN2519" s="121"/>
      <c r="YO2519" s="121"/>
      <c r="YP2519" s="121"/>
      <c r="YQ2519" s="121"/>
      <c r="YR2519" s="121"/>
      <c r="YS2519" s="121"/>
      <c r="YT2519" s="121"/>
      <c r="YU2519" s="121"/>
      <c r="YV2519" s="121"/>
      <c r="YW2519" s="121"/>
      <c r="YX2519" s="121"/>
      <c r="YY2519" s="121"/>
      <c r="YZ2519" s="121"/>
      <c r="ZA2519" s="121"/>
      <c r="ZB2519" s="121"/>
      <c r="ZC2519" s="121"/>
      <c r="ZD2519" s="121"/>
      <c r="ZE2519" s="121"/>
      <c r="ZF2519" s="121"/>
      <c r="ZG2519" s="121"/>
      <c r="ZH2519" s="121"/>
      <c r="ZI2519" s="121"/>
      <c r="ZJ2519" s="121"/>
      <c r="ZK2519" s="121"/>
      <c r="ZL2519" s="121"/>
      <c r="ZM2519" s="121"/>
      <c r="ZN2519" s="121"/>
      <c r="ZO2519" s="121"/>
      <c r="ZP2519" s="121"/>
      <c r="ZQ2519" s="121"/>
      <c r="ZR2519" s="121"/>
      <c r="ZS2519" s="121"/>
      <c r="ZT2519" s="121"/>
      <c r="ZU2519" s="121"/>
      <c r="ZV2519" s="121"/>
      <c r="ZW2519" s="121"/>
      <c r="ZX2519" s="121"/>
      <c r="ZY2519" s="121"/>
      <c r="ZZ2519" s="121"/>
      <c r="AAA2519" s="121"/>
      <c r="AAB2519" s="121"/>
      <c r="AAC2519" s="121"/>
      <c r="AAD2519" s="121"/>
      <c r="AAE2519" s="121"/>
      <c r="AAF2519" s="121"/>
      <c r="AAG2519" s="121"/>
      <c r="AAH2519" s="121"/>
      <c r="AAI2519" s="121"/>
      <c r="AAJ2519" s="121"/>
      <c r="AAK2519" s="121"/>
      <c r="AAL2519" s="121"/>
      <c r="AAM2519" s="121"/>
      <c r="AAN2519" s="121"/>
      <c r="AAO2519" s="121"/>
      <c r="AAP2519" s="121"/>
      <c r="AAQ2519" s="121"/>
      <c r="AAR2519" s="121"/>
      <c r="AAS2519" s="121"/>
      <c r="AAT2519" s="121"/>
      <c r="AAU2519" s="121"/>
      <c r="AAV2519" s="121"/>
      <c r="AAW2519" s="121"/>
      <c r="AAX2519" s="121"/>
      <c r="AAY2519" s="121"/>
      <c r="AAZ2519" s="121"/>
      <c r="ABA2519" s="121"/>
      <c r="ABB2519" s="121"/>
      <c r="ABC2519" s="121"/>
      <c r="ABD2519" s="121"/>
      <c r="ABE2519" s="121"/>
      <c r="ABF2519" s="121"/>
      <c r="ABG2519" s="121"/>
      <c r="ABH2519" s="121"/>
      <c r="ABI2519" s="121"/>
      <c r="ABJ2519" s="121"/>
      <c r="ABK2519" s="121"/>
      <c r="ABL2519" s="121"/>
      <c r="ABM2519" s="121"/>
      <c r="ABN2519" s="121"/>
      <c r="ABO2519" s="121"/>
      <c r="ABP2519" s="121"/>
      <c r="ABQ2519" s="121"/>
      <c r="ABR2519" s="121"/>
      <c r="ABS2519" s="121"/>
      <c r="ABT2519" s="121"/>
      <c r="ABU2519" s="121"/>
      <c r="ABV2519" s="121"/>
      <c r="ABW2519" s="121"/>
      <c r="ABX2519" s="121"/>
      <c r="ABY2519" s="121"/>
      <c r="ABZ2519" s="121"/>
      <c r="ACA2519" s="121"/>
      <c r="ACB2519" s="121"/>
      <c r="ACC2519" s="121"/>
      <c r="ACD2519" s="121"/>
      <c r="ACE2519" s="121"/>
      <c r="ACF2519" s="121"/>
      <c r="ACG2519" s="121"/>
      <c r="ACH2519" s="121"/>
      <c r="ACI2519" s="121"/>
      <c r="ACJ2519" s="121"/>
      <c r="ACK2519" s="121"/>
      <c r="ACL2519" s="121"/>
      <c r="ACM2519" s="121"/>
      <c r="ACN2519" s="121"/>
      <c r="ACO2519" s="121"/>
      <c r="ACP2519" s="121"/>
      <c r="ACQ2519" s="121"/>
      <c r="ACR2519" s="121"/>
      <c r="ACS2519" s="121"/>
      <c r="ACT2519" s="121"/>
      <c r="ACU2519" s="121"/>
      <c r="ACV2519" s="121"/>
      <c r="ACW2519" s="121"/>
      <c r="ACX2519" s="121"/>
      <c r="ACY2519" s="121"/>
      <c r="ACZ2519" s="121"/>
      <c r="ADA2519" s="121"/>
      <c r="ADB2519" s="121"/>
      <c r="ADC2519" s="121"/>
      <c r="ADD2519" s="121"/>
      <c r="ADE2519" s="121"/>
      <c r="ADF2519" s="121"/>
      <c r="ADG2519" s="121"/>
      <c r="ADH2519" s="121"/>
      <c r="ADI2519" s="121"/>
      <c r="ADJ2519" s="121"/>
      <c r="ADK2519" s="121"/>
      <c r="ADL2519" s="121"/>
      <c r="ADM2519" s="121"/>
      <c r="ADN2519" s="121"/>
      <c r="ADO2519" s="121"/>
      <c r="ADP2519" s="121"/>
      <c r="ADQ2519" s="121"/>
      <c r="ADR2519" s="121"/>
      <c r="ADS2519" s="121"/>
      <c r="ADT2519" s="121"/>
      <c r="ADU2519" s="121"/>
      <c r="ADV2519" s="121"/>
      <c r="ADW2519" s="121"/>
      <c r="ADX2519" s="121"/>
      <c r="ADY2519" s="121"/>
      <c r="ADZ2519" s="121"/>
      <c r="AEA2519" s="121"/>
      <c r="AEB2519" s="121"/>
      <c r="AEC2519" s="121"/>
      <c r="AED2519" s="121"/>
      <c r="AEE2519" s="121"/>
      <c r="AEF2519" s="121"/>
      <c r="AEG2519" s="121"/>
      <c r="AEH2519" s="121"/>
      <c r="AEI2519" s="121"/>
      <c r="AEJ2519" s="121"/>
      <c r="AEK2519" s="121"/>
      <c r="AEL2519" s="121"/>
      <c r="AEM2519" s="121"/>
      <c r="AEN2519" s="121"/>
      <c r="AEO2519" s="121"/>
      <c r="AEP2519" s="121"/>
      <c r="AEQ2519" s="121"/>
      <c r="AER2519" s="121"/>
      <c r="AES2519" s="121"/>
      <c r="AET2519" s="121"/>
      <c r="AEU2519" s="121"/>
      <c r="AEV2519" s="121"/>
      <c r="AEW2519" s="121"/>
      <c r="AEX2519" s="121"/>
      <c r="AEY2519" s="121"/>
      <c r="AEZ2519" s="121"/>
      <c r="AFA2519" s="121"/>
      <c r="AFB2519" s="121"/>
      <c r="AFC2519" s="121"/>
      <c r="AFD2519" s="121"/>
      <c r="AFE2519" s="121"/>
      <c r="AFF2519" s="121"/>
      <c r="AFG2519" s="121"/>
      <c r="AFH2519" s="121"/>
      <c r="AFI2519" s="121"/>
      <c r="AFJ2519" s="121"/>
      <c r="AFK2519" s="121"/>
      <c r="AFL2519" s="121"/>
      <c r="AFM2519" s="121"/>
      <c r="AFN2519" s="121"/>
      <c r="AFO2519" s="121"/>
      <c r="AFP2519" s="121"/>
      <c r="AFQ2519" s="121"/>
      <c r="AFR2519" s="121"/>
      <c r="AFS2519" s="121"/>
      <c r="AFT2519" s="121"/>
      <c r="AFU2519" s="121"/>
      <c r="AFV2519" s="121"/>
      <c r="AFW2519" s="121"/>
      <c r="AFX2519" s="121"/>
      <c r="AFY2519" s="121"/>
      <c r="AFZ2519" s="121"/>
      <c r="AGA2519" s="121"/>
      <c r="AGB2519" s="121"/>
      <c r="AGC2519" s="121"/>
      <c r="AGD2519" s="121"/>
      <c r="AGE2519" s="121"/>
      <c r="AGF2519" s="121"/>
      <c r="AGG2519" s="121"/>
      <c r="AGH2519" s="121"/>
      <c r="AGI2519" s="121"/>
      <c r="AGJ2519" s="121"/>
      <c r="AGK2519" s="121"/>
      <c r="AGL2519" s="121"/>
      <c r="AGM2519" s="121"/>
      <c r="AGN2519" s="121"/>
      <c r="AGO2519" s="121"/>
      <c r="AGP2519" s="121"/>
      <c r="AGQ2519" s="121"/>
      <c r="AGR2519" s="121"/>
      <c r="AGS2519" s="121"/>
      <c r="AGT2519" s="121"/>
      <c r="AGU2519" s="121"/>
      <c r="AGV2519" s="121"/>
      <c r="AGW2519" s="121"/>
      <c r="AGX2519" s="121"/>
      <c r="AGY2519" s="121"/>
      <c r="AGZ2519" s="121"/>
      <c r="AHA2519" s="121"/>
      <c r="AHB2519" s="121"/>
      <c r="AHC2519" s="121"/>
      <c r="AHD2519" s="121"/>
      <c r="AHE2519" s="121"/>
      <c r="AHF2519" s="121"/>
      <c r="AHG2519" s="121"/>
      <c r="AHH2519" s="121"/>
      <c r="AHI2519" s="121"/>
      <c r="AHJ2519" s="121"/>
      <c r="AHK2519" s="121"/>
      <c r="AHL2519" s="121"/>
      <c r="AHM2519" s="121"/>
      <c r="AHN2519" s="121"/>
      <c r="AHO2519" s="121"/>
      <c r="AHP2519" s="121"/>
      <c r="AHQ2519" s="121"/>
      <c r="AHR2519" s="121"/>
      <c r="AHS2519" s="121"/>
      <c r="AHT2519" s="121"/>
      <c r="AHU2519" s="121"/>
      <c r="AHV2519" s="121"/>
      <c r="AHW2519" s="121"/>
      <c r="AHX2519" s="121"/>
      <c r="AHY2519" s="121"/>
      <c r="AHZ2519" s="121"/>
      <c r="AIA2519" s="121"/>
      <c r="AIB2519" s="121"/>
      <c r="AIC2519" s="121"/>
      <c r="AID2519" s="121"/>
      <c r="AIE2519" s="121"/>
      <c r="AIF2519" s="121"/>
      <c r="AIG2519" s="121"/>
      <c r="AIH2519" s="121"/>
      <c r="AII2519" s="121"/>
      <c r="AIJ2519" s="121"/>
      <c r="AIK2519" s="121"/>
      <c r="AIL2519" s="121"/>
      <c r="AIM2519" s="121"/>
      <c r="AIN2519" s="121"/>
      <c r="AIO2519" s="121"/>
      <c r="AIP2519" s="121"/>
      <c r="AIQ2519" s="121"/>
      <c r="AIR2519" s="121"/>
      <c r="AIS2519" s="121"/>
      <c r="AIT2519" s="121"/>
      <c r="AIU2519" s="121"/>
      <c r="AIV2519" s="121"/>
      <c r="AIW2519" s="121"/>
      <c r="AIX2519" s="121"/>
      <c r="AIY2519" s="121"/>
      <c r="AIZ2519" s="121"/>
      <c r="AJA2519" s="121"/>
      <c r="AJB2519" s="121"/>
      <c r="AJC2519" s="121"/>
      <c r="AJD2519" s="121"/>
      <c r="AJE2519" s="121"/>
      <c r="AJF2519" s="121"/>
      <c r="AJG2519" s="121"/>
      <c r="AJH2519" s="121"/>
      <c r="AJI2519" s="121"/>
      <c r="AJJ2519" s="121"/>
      <c r="AJK2519" s="121"/>
      <c r="AJL2519" s="121"/>
      <c r="AJM2519" s="121"/>
      <c r="AJN2519" s="121"/>
      <c r="AJO2519" s="121"/>
      <c r="AJP2519" s="121"/>
      <c r="AJQ2519" s="121"/>
      <c r="AJR2519" s="121"/>
      <c r="AJS2519" s="121"/>
      <c r="AJT2519" s="121"/>
      <c r="AJU2519" s="121"/>
      <c r="AJV2519" s="121"/>
      <c r="AJW2519" s="121"/>
      <c r="AJX2519" s="121"/>
      <c r="AJY2519" s="121"/>
      <c r="AJZ2519" s="121"/>
      <c r="AKA2519" s="121"/>
      <c r="AKB2519" s="121"/>
      <c r="AKC2519" s="121"/>
      <c r="AKD2519" s="121"/>
      <c r="AKE2519" s="121"/>
      <c r="AKF2519" s="121"/>
      <c r="AKG2519" s="121"/>
      <c r="AKH2519" s="121"/>
      <c r="AKI2519" s="121"/>
      <c r="AKJ2519" s="121"/>
      <c r="AKK2519" s="121"/>
      <c r="AKL2519" s="121"/>
      <c r="AKM2519" s="121"/>
      <c r="AKN2519" s="121"/>
      <c r="AKO2519" s="121"/>
      <c r="AKP2519" s="121"/>
      <c r="AKQ2519" s="121"/>
      <c r="AKR2519" s="121"/>
      <c r="AKS2519" s="121"/>
      <c r="AKT2519" s="121"/>
      <c r="AKU2519" s="121"/>
      <c r="AKV2519" s="121"/>
      <c r="AKW2519" s="121"/>
      <c r="AKX2519" s="121"/>
      <c r="AKY2519" s="121"/>
      <c r="AKZ2519" s="121"/>
      <c r="ALA2519" s="121"/>
      <c r="ALB2519" s="121"/>
      <c r="ALC2519" s="121"/>
      <c r="ALD2519" s="121"/>
      <c r="ALE2519" s="121"/>
      <c r="ALF2519" s="121"/>
      <c r="ALG2519" s="121"/>
      <c r="ALH2519" s="121"/>
      <c r="ALI2519" s="121"/>
      <c r="ALJ2519" s="121"/>
      <c r="ALK2519" s="121"/>
      <c r="ALL2519" s="121"/>
      <c r="ALM2519" s="121"/>
      <c r="ALN2519" s="121"/>
      <c r="ALO2519" s="121"/>
      <c r="ALP2519" s="121"/>
      <c r="ALQ2519" s="121"/>
      <c r="ALR2519" s="121"/>
      <c r="ALS2519" s="121"/>
      <c r="ALT2519" s="121"/>
      <c r="ALU2519" s="121"/>
      <c r="ALV2519" s="121"/>
      <c r="ALW2519" s="121"/>
      <c r="ALX2519" s="121"/>
      <c r="ALY2519" s="121"/>
      <c r="ALZ2519" s="121"/>
      <c r="AMA2519" s="121"/>
      <c r="AMB2519" s="121"/>
      <c r="AMC2519" s="121"/>
      <c r="AMD2519" s="121"/>
      <c r="AME2519" s="121"/>
      <c r="AMF2519" s="121"/>
      <c r="AMG2519" s="121"/>
      <c r="AMH2519" s="121"/>
      <c r="AMI2519" s="121"/>
      <c r="AMJ2519" s="121"/>
      <c r="AMK2519" s="121"/>
    </row>
    <row r="2520" spans="1:1025" s="108" customFormat="1">
      <c r="A2520" s="15">
        <v>2517</v>
      </c>
      <c r="B2520" s="16" t="s">
        <v>26</v>
      </c>
      <c r="C2520" s="16" t="s">
        <v>6089</v>
      </c>
      <c r="D2520" s="16" t="s">
        <v>6322</v>
      </c>
      <c r="E2520" s="16" t="s">
        <v>6346</v>
      </c>
      <c r="F2520" s="16" t="s">
        <v>938</v>
      </c>
      <c r="G2520" s="16" t="s">
        <v>1040</v>
      </c>
      <c r="H2520" s="16" t="s">
        <v>6337</v>
      </c>
      <c r="I2520" s="16" t="s">
        <v>6325</v>
      </c>
      <c r="J2520" s="16" t="s">
        <v>6347</v>
      </c>
      <c r="K2520" s="16" t="s">
        <v>6348</v>
      </c>
      <c r="L2520" s="57" t="s">
        <v>3314</v>
      </c>
      <c r="M2520" s="282" t="s">
        <v>6349</v>
      </c>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1"/>
      <c r="AY2520" s="121"/>
      <c r="AZ2520" s="121"/>
      <c r="BA2520" s="121"/>
      <c r="BB2520" s="121"/>
      <c r="BC2520" s="121"/>
      <c r="BD2520" s="121"/>
      <c r="BE2520" s="121"/>
      <c r="BF2520" s="121"/>
      <c r="BG2520" s="121"/>
      <c r="BH2520" s="121"/>
      <c r="BI2520" s="121"/>
      <c r="BJ2520" s="121"/>
      <c r="BK2520" s="121"/>
      <c r="BL2520" s="121"/>
      <c r="BM2520" s="121"/>
      <c r="BN2520" s="121"/>
      <c r="BO2520" s="121"/>
      <c r="BP2520" s="121"/>
      <c r="BQ2520" s="121"/>
      <c r="BR2520" s="121"/>
      <c r="BS2520" s="121"/>
      <c r="BT2520" s="121"/>
      <c r="BU2520" s="121"/>
      <c r="BV2520" s="121"/>
      <c r="BW2520" s="121"/>
      <c r="BX2520" s="121"/>
      <c r="BY2520" s="121"/>
      <c r="BZ2520" s="121"/>
      <c r="CA2520" s="121"/>
      <c r="CB2520" s="121"/>
      <c r="CC2520" s="121"/>
      <c r="CD2520" s="121"/>
      <c r="CE2520" s="121"/>
      <c r="CF2520" s="121"/>
      <c r="CG2520" s="121"/>
      <c r="CH2520" s="121"/>
      <c r="CI2520" s="121"/>
      <c r="CJ2520" s="121"/>
      <c r="CK2520" s="121"/>
      <c r="CL2520" s="121"/>
      <c r="CM2520" s="121"/>
      <c r="CN2520" s="121"/>
      <c r="CO2520" s="121"/>
      <c r="CP2520" s="121"/>
      <c r="CQ2520" s="121"/>
      <c r="CR2520" s="121"/>
      <c r="CS2520" s="121"/>
      <c r="CT2520" s="121"/>
      <c r="CU2520" s="121"/>
      <c r="CV2520" s="121"/>
      <c r="CW2520" s="121"/>
      <c r="CX2520" s="121"/>
      <c r="CY2520" s="121"/>
      <c r="CZ2520" s="121"/>
      <c r="DA2520" s="121"/>
      <c r="DB2520" s="121"/>
      <c r="DC2520" s="121"/>
      <c r="DD2520" s="121"/>
      <c r="DE2520" s="121"/>
      <c r="DF2520" s="121"/>
      <c r="DG2520" s="121"/>
      <c r="DH2520" s="121"/>
      <c r="DI2520" s="121"/>
      <c r="DJ2520" s="121"/>
      <c r="DK2520" s="121"/>
      <c r="DL2520" s="121"/>
      <c r="DM2520" s="121"/>
      <c r="DN2520" s="121"/>
      <c r="DO2520" s="121"/>
      <c r="DP2520" s="121"/>
      <c r="DQ2520" s="121"/>
      <c r="DR2520" s="121"/>
      <c r="DS2520" s="121"/>
      <c r="DT2520" s="121"/>
      <c r="DU2520" s="121"/>
      <c r="DV2520" s="121"/>
      <c r="DW2520" s="121"/>
      <c r="DX2520" s="121"/>
      <c r="DY2520" s="121"/>
      <c r="DZ2520" s="121"/>
      <c r="EA2520" s="121"/>
      <c r="EB2520" s="121"/>
      <c r="EC2520" s="121"/>
      <c r="ED2520" s="121"/>
      <c r="EE2520" s="121"/>
      <c r="EF2520" s="121"/>
      <c r="EG2520" s="121"/>
      <c r="EH2520" s="121"/>
      <c r="EI2520" s="121"/>
      <c r="EJ2520" s="121"/>
      <c r="EK2520" s="121"/>
      <c r="EL2520" s="121"/>
      <c r="EM2520" s="121"/>
      <c r="EN2520" s="121"/>
      <c r="EO2520" s="121"/>
      <c r="EP2520" s="121"/>
      <c r="EQ2520" s="121"/>
      <c r="ER2520" s="121"/>
      <c r="ES2520" s="121"/>
      <c r="ET2520" s="121"/>
      <c r="EU2520" s="121"/>
      <c r="EV2520" s="121"/>
      <c r="EW2520" s="121"/>
      <c r="EX2520" s="121"/>
      <c r="EY2520" s="121"/>
      <c r="EZ2520" s="121"/>
      <c r="FA2520" s="121"/>
      <c r="FB2520" s="121"/>
      <c r="FC2520" s="121"/>
      <c r="FD2520" s="121"/>
      <c r="FE2520" s="121"/>
      <c r="FF2520" s="121"/>
      <c r="FG2520" s="121"/>
      <c r="FH2520" s="121"/>
      <c r="FI2520" s="121"/>
      <c r="FJ2520" s="121"/>
      <c r="FK2520" s="121"/>
      <c r="FL2520" s="121"/>
      <c r="FM2520" s="121"/>
      <c r="FN2520" s="121"/>
      <c r="FO2520" s="121"/>
      <c r="FP2520" s="121"/>
      <c r="FQ2520" s="121"/>
      <c r="FR2520" s="121"/>
      <c r="FS2520" s="121"/>
      <c r="FT2520" s="121"/>
      <c r="FU2520" s="121"/>
      <c r="FV2520" s="121"/>
      <c r="FW2520" s="121"/>
      <c r="FX2520" s="121"/>
      <c r="FY2520" s="121"/>
      <c r="FZ2520" s="121"/>
      <c r="GA2520" s="121"/>
      <c r="GB2520" s="121"/>
      <c r="GC2520" s="121"/>
      <c r="GD2520" s="121"/>
      <c r="GE2520" s="121"/>
      <c r="GF2520" s="121"/>
      <c r="GG2520" s="121"/>
      <c r="GH2520" s="121"/>
      <c r="GI2520" s="121"/>
      <c r="GJ2520" s="121"/>
      <c r="GK2520" s="121"/>
      <c r="GL2520" s="121"/>
      <c r="GM2520" s="121"/>
      <c r="GN2520" s="121"/>
      <c r="GO2520" s="121"/>
      <c r="GP2520" s="121"/>
      <c r="GQ2520" s="121"/>
      <c r="GR2520" s="121"/>
      <c r="GS2520" s="121"/>
      <c r="GT2520" s="121"/>
      <c r="GU2520" s="121"/>
      <c r="GV2520" s="121"/>
      <c r="GW2520" s="121"/>
      <c r="GX2520" s="121"/>
      <c r="GY2520" s="121"/>
      <c r="GZ2520" s="121"/>
      <c r="HA2520" s="121"/>
      <c r="HB2520" s="121"/>
      <c r="HC2520" s="121"/>
      <c r="HD2520" s="121"/>
      <c r="HE2520" s="121"/>
      <c r="HF2520" s="121"/>
      <c r="HG2520" s="121"/>
      <c r="HH2520" s="121"/>
      <c r="HI2520" s="121"/>
      <c r="HJ2520" s="121"/>
      <c r="HK2520" s="121"/>
      <c r="HL2520" s="121"/>
      <c r="HM2520" s="121"/>
      <c r="HN2520" s="121"/>
      <c r="HO2520" s="121"/>
      <c r="HP2520" s="121"/>
      <c r="HQ2520" s="121"/>
      <c r="HR2520" s="121"/>
      <c r="HS2520" s="121"/>
      <c r="HT2520" s="121"/>
      <c r="HU2520" s="121"/>
      <c r="HV2520" s="121"/>
      <c r="HW2520" s="121"/>
      <c r="HX2520" s="121"/>
      <c r="HY2520" s="121"/>
      <c r="HZ2520" s="121"/>
      <c r="IA2520" s="121"/>
      <c r="IB2520" s="121"/>
      <c r="IC2520" s="121"/>
      <c r="ID2520" s="121"/>
      <c r="IE2520" s="121"/>
      <c r="IF2520" s="121"/>
      <c r="IG2520" s="121"/>
      <c r="IH2520" s="121"/>
      <c r="II2520" s="121"/>
      <c r="IJ2520" s="121"/>
      <c r="IK2520" s="121"/>
      <c r="IL2520" s="121"/>
      <c r="IM2520" s="121"/>
      <c r="IN2520" s="121"/>
      <c r="IO2520" s="121"/>
      <c r="IP2520" s="121"/>
      <c r="IQ2520" s="121"/>
      <c r="IR2520" s="121"/>
      <c r="IS2520" s="121"/>
      <c r="IT2520" s="121"/>
      <c r="IU2520" s="121"/>
      <c r="IV2520" s="121"/>
      <c r="IW2520" s="121"/>
      <c r="IX2520" s="121"/>
      <c r="IY2520" s="121"/>
      <c r="IZ2520" s="121"/>
      <c r="JA2520" s="121"/>
      <c r="JB2520" s="121"/>
      <c r="JC2520" s="121"/>
      <c r="JD2520" s="121"/>
      <c r="JE2520" s="121"/>
      <c r="JF2520" s="121"/>
      <c r="JG2520" s="121"/>
      <c r="JH2520" s="121"/>
      <c r="JI2520" s="121"/>
      <c r="JJ2520" s="121"/>
      <c r="JK2520" s="121"/>
      <c r="JL2520" s="121"/>
      <c r="JM2520" s="121"/>
      <c r="JN2520" s="121"/>
      <c r="JO2520" s="121"/>
      <c r="JP2520" s="121"/>
      <c r="JQ2520" s="121"/>
      <c r="JR2520" s="121"/>
      <c r="JS2520" s="121"/>
      <c r="JT2520" s="121"/>
      <c r="JU2520" s="121"/>
      <c r="JV2520" s="121"/>
      <c r="JW2520" s="121"/>
      <c r="JX2520" s="121"/>
      <c r="JY2520" s="121"/>
      <c r="JZ2520" s="121"/>
      <c r="KA2520" s="121"/>
      <c r="KB2520" s="121"/>
      <c r="KC2520" s="121"/>
      <c r="KD2520" s="121"/>
      <c r="KE2520" s="121"/>
      <c r="KF2520" s="121"/>
      <c r="KG2520" s="121"/>
      <c r="KH2520" s="121"/>
      <c r="KI2520" s="121"/>
      <c r="KJ2520" s="121"/>
      <c r="KK2520" s="121"/>
      <c r="KL2520" s="121"/>
      <c r="KM2520" s="121"/>
      <c r="KN2520" s="121"/>
      <c r="KO2520" s="121"/>
      <c r="KP2520" s="121"/>
      <c r="KQ2520" s="121"/>
      <c r="KR2520" s="121"/>
      <c r="KS2520" s="121"/>
      <c r="KT2520" s="121"/>
      <c r="KU2520" s="121"/>
      <c r="KV2520" s="121"/>
      <c r="KW2520" s="121"/>
      <c r="KX2520" s="121"/>
      <c r="KY2520" s="121"/>
      <c r="KZ2520" s="121"/>
      <c r="LA2520" s="121"/>
      <c r="LB2520" s="121"/>
      <c r="LC2520" s="121"/>
      <c r="LD2520" s="121"/>
      <c r="LE2520" s="121"/>
      <c r="LF2520" s="121"/>
      <c r="LG2520" s="121"/>
      <c r="LH2520" s="121"/>
      <c r="LI2520" s="121"/>
      <c r="LJ2520" s="121"/>
      <c r="LK2520" s="121"/>
      <c r="LL2520" s="121"/>
      <c r="LM2520" s="121"/>
      <c r="LN2520" s="121"/>
      <c r="LO2520" s="121"/>
      <c r="LP2520" s="121"/>
      <c r="LQ2520" s="121"/>
      <c r="LR2520" s="121"/>
      <c r="LS2520" s="121"/>
      <c r="LT2520" s="121"/>
      <c r="LU2520" s="121"/>
      <c r="LV2520" s="121"/>
      <c r="LW2520" s="121"/>
      <c r="LX2520" s="121"/>
      <c r="LY2520" s="121"/>
      <c r="LZ2520" s="121"/>
      <c r="MA2520" s="121"/>
      <c r="MB2520" s="121"/>
      <c r="MC2520" s="121"/>
      <c r="MD2520" s="121"/>
      <c r="ME2520" s="121"/>
      <c r="MF2520" s="121"/>
      <c r="MG2520" s="121"/>
      <c r="MH2520" s="121"/>
      <c r="MI2520" s="121"/>
      <c r="MJ2520" s="121"/>
      <c r="MK2520" s="121"/>
      <c r="ML2520" s="121"/>
      <c r="MM2520" s="121"/>
      <c r="MN2520" s="121"/>
      <c r="MO2520" s="121"/>
      <c r="MP2520" s="121"/>
      <c r="MQ2520" s="121"/>
      <c r="MR2520" s="121"/>
      <c r="MS2520" s="121"/>
      <c r="MT2520" s="121"/>
      <c r="MU2520" s="121"/>
      <c r="MV2520" s="121"/>
      <c r="MW2520" s="121"/>
      <c r="MX2520" s="121"/>
      <c r="MY2520" s="121"/>
      <c r="MZ2520" s="121"/>
      <c r="NA2520" s="121"/>
      <c r="NB2520" s="121"/>
      <c r="NC2520" s="121"/>
      <c r="ND2520" s="121"/>
      <c r="NE2520" s="121"/>
      <c r="NF2520" s="121"/>
      <c r="NG2520" s="121"/>
      <c r="NH2520" s="121"/>
      <c r="NI2520" s="121"/>
      <c r="NJ2520" s="121"/>
      <c r="NK2520" s="121"/>
      <c r="NL2520" s="121"/>
      <c r="NM2520" s="121"/>
      <c r="NN2520" s="121"/>
      <c r="NO2520" s="121"/>
      <c r="NP2520" s="121"/>
      <c r="NQ2520" s="121"/>
      <c r="NR2520" s="121"/>
      <c r="NS2520" s="121"/>
      <c r="NT2520" s="121"/>
      <c r="NU2520" s="121"/>
      <c r="NV2520" s="121"/>
      <c r="NW2520" s="121"/>
      <c r="NX2520" s="121"/>
      <c r="NY2520" s="121"/>
      <c r="NZ2520" s="121"/>
      <c r="OA2520" s="121"/>
      <c r="OB2520" s="121"/>
      <c r="OC2520" s="121"/>
      <c r="OD2520" s="121"/>
      <c r="OE2520" s="121"/>
      <c r="OF2520" s="121"/>
      <c r="OG2520" s="121"/>
      <c r="OH2520" s="121"/>
      <c r="OI2520" s="121"/>
      <c r="OJ2520" s="121"/>
      <c r="OK2520" s="121"/>
      <c r="OL2520" s="121"/>
      <c r="OM2520" s="121"/>
      <c r="ON2520" s="121"/>
      <c r="OO2520" s="121"/>
      <c r="OP2520" s="121"/>
      <c r="OQ2520" s="121"/>
      <c r="OR2520" s="121"/>
      <c r="OS2520" s="121"/>
      <c r="OT2520" s="121"/>
      <c r="OU2520" s="121"/>
      <c r="OV2520" s="121"/>
      <c r="OW2520" s="121"/>
      <c r="OX2520" s="121"/>
      <c r="OY2520" s="121"/>
      <c r="OZ2520" s="121"/>
      <c r="PA2520" s="121"/>
      <c r="PB2520" s="121"/>
      <c r="PC2520" s="121"/>
      <c r="PD2520" s="121"/>
      <c r="PE2520" s="121"/>
      <c r="PF2520" s="121"/>
      <c r="PG2520" s="121"/>
      <c r="PH2520" s="121"/>
      <c r="PI2520" s="121"/>
      <c r="PJ2520" s="121"/>
      <c r="PK2520" s="121"/>
      <c r="PL2520" s="121"/>
      <c r="PM2520" s="121"/>
      <c r="PN2520" s="121"/>
      <c r="PO2520" s="121"/>
      <c r="PP2520" s="121"/>
      <c r="PQ2520" s="121"/>
      <c r="PR2520" s="121"/>
      <c r="PS2520" s="121"/>
      <c r="PT2520" s="121"/>
      <c r="PU2520" s="121"/>
      <c r="PV2520" s="121"/>
      <c r="PW2520" s="121"/>
      <c r="PX2520" s="121"/>
      <c r="PY2520" s="121"/>
      <c r="PZ2520" s="121"/>
      <c r="QA2520" s="121"/>
      <c r="QB2520" s="121"/>
      <c r="QC2520" s="121"/>
      <c r="QD2520" s="121"/>
      <c r="QE2520" s="121"/>
      <c r="QF2520" s="121"/>
      <c r="QG2520" s="121"/>
      <c r="QH2520" s="121"/>
      <c r="QI2520" s="121"/>
      <c r="QJ2520" s="121"/>
      <c r="QK2520" s="121"/>
      <c r="QL2520" s="121"/>
      <c r="QM2520" s="121"/>
      <c r="QN2520" s="121"/>
      <c r="QO2520" s="121"/>
      <c r="QP2520" s="121"/>
      <c r="QQ2520" s="121"/>
      <c r="QR2520" s="121"/>
      <c r="QS2520" s="121"/>
      <c r="QT2520" s="121"/>
      <c r="QU2520" s="121"/>
      <c r="QV2520" s="121"/>
      <c r="QW2520" s="121"/>
      <c r="QX2520" s="121"/>
      <c r="QY2520" s="121"/>
      <c r="QZ2520" s="121"/>
      <c r="RA2520" s="121"/>
      <c r="RB2520" s="121"/>
      <c r="RC2520" s="121"/>
      <c r="RD2520" s="121"/>
      <c r="RE2520" s="121"/>
      <c r="RF2520" s="121"/>
      <c r="RG2520" s="121"/>
      <c r="RH2520" s="121"/>
      <c r="RI2520" s="121"/>
      <c r="RJ2520" s="121"/>
      <c r="RK2520" s="121"/>
      <c r="RL2520" s="121"/>
      <c r="RM2520" s="121"/>
      <c r="RN2520" s="121"/>
      <c r="RO2520" s="121"/>
      <c r="RP2520" s="121"/>
      <c r="RQ2520" s="121"/>
      <c r="RR2520" s="121"/>
      <c r="RS2520" s="121"/>
      <c r="RT2520" s="121"/>
      <c r="RU2520" s="121"/>
      <c r="RV2520" s="121"/>
      <c r="RW2520" s="121"/>
      <c r="RX2520" s="121"/>
      <c r="RY2520" s="121"/>
      <c r="RZ2520" s="121"/>
      <c r="SA2520" s="121"/>
      <c r="SB2520" s="121"/>
      <c r="SC2520" s="121"/>
      <c r="SD2520" s="121"/>
      <c r="SE2520" s="121"/>
      <c r="SF2520" s="121"/>
      <c r="SG2520" s="121"/>
      <c r="SH2520" s="121"/>
      <c r="SI2520" s="121"/>
      <c r="SJ2520" s="121"/>
      <c r="SK2520" s="121"/>
      <c r="SL2520" s="121"/>
      <c r="SM2520" s="121"/>
      <c r="SN2520" s="121"/>
      <c r="SO2520" s="121"/>
      <c r="SP2520" s="121"/>
      <c r="SQ2520" s="121"/>
      <c r="SR2520" s="121"/>
      <c r="SS2520" s="121"/>
      <c r="ST2520" s="121"/>
      <c r="SU2520" s="121"/>
      <c r="SV2520" s="121"/>
      <c r="SW2520" s="121"/>
      <c r="SX2520" s="121"/>
      <c r="SY2520" s="121"/>
      <c r="SZ2520" s="121"/>
      <c r="TA2520" s="121"/>
      <c r="TB2520" s="121"/>
      <c r="TC2520" s="121"/>
      <c r="TD2520" s="121"/>
      <c r="TE2520" s="121"/>
      <c r="TF2520" s="121"/>
      <c r="TG2520" s="121"/>
      <c r="TH2520" s="121"/>
      <c r="TI2520" s="121"/>
      <c r="TJ2520" s="121"/>
      <c r="TK2520" s="121"/>
      <c r="TL2520" s="121"/>
      <c r="TM2520" s="121"/>
      <c r="TN2520" s="121"/>
      <c r="TO2520" s="121"/>
      <c r="TP2520" s="121"/>
      <c r="TQ2520" s="121"/>
      <c r="TR2520" s="121"/>
      <c r="TS2520" s="121"/>
      <c r="TT2520" s="121"/>
      <c r="TU2520" s="121"/>
      <c r="TV2520" s="121"/>
      <c r="TW2520" s="121"/>
      <c r="TX2520" s="121"/>
      <c r="TY2520" s="121"/>
      <c r="TZ2520" s="121"/>
      <c r="UA2520" s="121"/>
      <c r="UB2520" s="121"/>
      <c r="UC2520" s="121"/>
      <c r="UD2520" s="121"/>
      <c r="UE2520" s="121"/>
      <c r="UF2520" s="121"/>
      <c r="UG2520" s="121"/>
      <c r="UH2520" s="121"/>
      <c r="UI2520" s="121"/>
      <c r="UJ2520" s="121"/>
      <c r="UK2520" s="121"/>
      <c r="UL2520" s="121"/>
      <c r="UM2520" s="121"/>
      <c r="UN2520" s="121"/>
      <c r="UO2520" s="121"/>
      <c r="UP2520" s="121"/>
      <c r="UQ2520" s="121"/>
      <c r="UR2520" s="121"/>
      <c r="US2520" s="121"/>
      <c r="UT2520" s="121"/>
      <c r="UU2520" s="121"/>
      <c r="UV2520" s="121"/>
      <c r="UW2520" s="121"/>
      <c r="UX2520" s="121"/>
      <c r="UY2520" s="121"/>
      <c r="UZ2520" s="121"/>
      <c r="VA2520" s="121"/>
      <c r="VB2520" s="121"/>
      <c r="VC2520" s="121"/>
      <c r="VD2520" s="121"/>
      <c r="VE2520" s="121"/>
      <c r="VF2520" s="121"/>
      <c r="VG2520" s="121"/>
      <c r="VH2520" s="121"/>
      <c r="VI2520" s="121"/>
      <c r="VJ2520" s="121"/>
      <c r="VK2520" s="121"/>
      <c r="VL2520" s="121"/>
      <c r="VM2520" s="121"/>
      <c r="VN2520" s="121"/>
      <c r="VO2520" s="121"/>
      <c r="VP2520" s="121"/>
      <c r="VQ2520" s="121"/>
      <c r="VR2520" s="121"/>
      <c r="VS2520" s="121"/>
      <c r="VT2520" s="121"/>
      <c r="VU2520" s="121"/>
      <c r="VV2520" s="121"/>
      <c r="VW2520" s="121"/>
      <c r="VX2520" s="121"/>
      <c r="VY2520" s="121"/>
      <c r="VZ2520" s="121"/>
      <c r="WA2520" s="121"/>
      <c r="WB2520" s="121"/>
      <c r="WC2520" s="121"/>
      <c r="WD2520" s="121"/>
      <c r="WE2520" s="121"/>
      <c r="WF2520" s="121"/>
      <c r="WG2520" s="121"/>
      <c r="WH2520" s="121"/>
      <c r="WI2520" s="121"/>
      <c r="WJ2520" s="121"/>
      <c r="WK2520" s="121"/>
      <c r="WL2520" s="121"/>
      <c r="WM2520" s="121"/>
      <c r="WN2520" s="121"/>
      <c r="WO2520" s="121"/>
      <c r="WP2520" s="121"/>
      <c r="WQ2520" s="121"/>
      <c r="WR2520" s="121"/>
      <c r="WS2520" s="121"/>
      <c r="WT2520" s="121"/>
      <c r="WU2520" s="121"/>
      <c r="WV2520" s="121"/>
      <c r="WW2520" s="121"/>
      <c r="WX2520" s="121"/>
      <c r="WY2520" s="121"/>
      <c r="WZ2520" s="121"/>
      <c r="XA2520" s="121"/>
      <c r="XB2520" s="121"/>
      <c r="XC2520" s="121"/>
      <c r="XD2520" s="121"/>
      <c r="XE2520" s="121"/>
      <c r="XF2520" s="121"/>
      <c r="XG2520" s="121"/>
      <c r="XH2520" s="121"/>
      <c r="XI2520" s="121"/>
      <c r="XJ2520" s="121"/>
      <c r="XK2520" s="121"/>
      <c r="XL2520" s="121"/>
      <c r="XM2520" s="121"/>
      <c r="XN2520" s="121"/>
      <c r="XO2520" s="121"/>
      <c r="XP2520" s="121"/>
      <c r="XQ2520" s="121"/>
      <c r="XR2520" s="121"/>
      <c r="XS2520" s="121"/>
      <c r="XT2520" s="121"/>
      <c r="XU2520" s="121"/>
      <c r="XV2520" s="121"/>
      <c r="XW2520" s="121"/>
      <c r="XX2520" s="121"/>
      <c r="XY2520" s="121"/>
      <c r="XZ2520" s="121"/>
      <c r="YA2520" s="121"/>
      <c r="YB2520" s="121"/>
      <c r="YC2520" s="121"/>
      <c r="YD2520" s="121"/>
      <c r="YE2520" s="121"/>
      <c r="YF2520" s="121"/>
      <c r="YG2520" s="121"/>
      <c r="YH2520" s="121"/>
      <c r="YI2520" s="121"/>
      <c r="YJ2520" s="121"/>
      <c r="YK2520" s="121"/>
      <c r="YL2520" s="121"/>
      <c r="YM2520" s="121"/>
      <c r="YN2520" s="121"/>
      <c r="YO2520" s="121"/>
      <c r="YP2520" s="121"/>
      <c r="YQ2520" s="121"/>
      <c r="YR2520" s="121"/>
      <c r="YS2520" s="121"/>
      <c r="YT2520" s="121"/>
      <c r="YU2520" s="121"/>
      <c r="YV2520" s="121"/>
      <c r="YW2520" s="121"/>
      <c r="YX2520" s="121"/>
      <c r="YY2520" s="121"/>
      <c r="YZ2520" s="121"/>
      <c r="ZA2520" s="121"/>
      <c r="ZB2520" s="121"/>
      <c r="ZC2520" s="121"/>
      <c r="ZD2520" s="121"/>
      <c r="ZE2520" s="121"/>
      <c r="ZF2520" s="121"/>
      <c r="ZG2520" s="121"/>
      <c r="ZH2520" s="121"/>
      <c r="ZI2520" s="121"/>
      <c r="ZJ2520" s="121"/>
      <c r="ZK2520" s="121"/>
      <c r="ZL2520" s="121"/>
      <c r="ZM2520" s="121"/>
      <c r="ZN2520" s="121"/>
      <c r="ZO2520" s="121"/>
      <c r="ZP2520" s="121"/>
      <c r="ZQ2520" s="121"/>
      <c r="ZR2520" s="121"/>
      <c r="ZS2520" s="121"/>
      <c r="ZT2520" s="121"/>
      <c r="ZU2520" s="121"/>
      <c r="ZV2520" s="121"/>
      <c r="ZW2520" s="121"/>
      <c r="ZX2520" s="121"/>
      <c r="ZY2520" s="121"/>
      <c r="ZZ2520" s="121"/>
      <c r="AAA2520" s="121"/>
      <c r="AAB2520" s="121"/>
      <c r="AAC2520" s="121"/>
      <c r="AAD2520" s="121"/>
      <c r="AAE2520" s="121"/>
      <c r="AAF2520" s="121"/>
      <c r="AAG2520" s="121"/>
      <c r="AAH2520" s="121"/>
      <c r="AAI2520" s="121"/>
      <c r="AAJ2520" s="121"/>
      <c r="AAK2520" s="121"/>
      <c r="AAL2520" s="121"/>
      <c r="AAM2520" s="121"/>
      <c r="AAN2520" s="121"/>
      <c r="AAO2520" s="121"/>
      <c r="AAP2520" s="121"/>
      <c r="AAQ2520" s="121"/>
      <c r="AAR2520" s="121"/>
      <c r="AAS2520" s="121"/>
      <c r="AAT2520" s="121"/>
      <c r="AAU2520" s="121"/>
      <c r="AAV2520" s="121"/>
      <c r="AAW2520" s="121"/>
      <c r="AAX2520" s="121"/>
      <c r="AAY2520" s="121"/>
      <c r="AAZ2520" s="121"/>
      <c r="ABA2520" s="121"/>
      <c r="ABB2520" s="121"/>
      <c r="ABC2520" s="121"/>
      <c r="ABD2520" s="121"/>
      <c r="ABE2520" s="121"/>
      <c r="ABF2520" s="121"/>
      <c r="ABG2520" s="121"/>
      <c r="ABH2520" s="121"/>
      <c r="ABI2520" s="121"/>
      <c r="ABJ2520" s="121"/>
      <c r="ABK2520" s="121"/>
      <c r="ABL2520" s="121"/>
      <c r="ABM2520" s="121"/>
      <c r="ABN2520" s="121"/>
      <c r="ABO2520" s="121"/>
      <c r="ABP2520" s="121"/>
      <c r="ABQ2520" s="121"/>
      <c r="ABR2520" s="121"/>
      <c r="ABS2520" s="121"/>
      <c r="ABT2520" s="121"/>
      <c r="ABU2520" s="121"/>
      <c r="ABV2520" s="121"/>
      <c r="ABW2520" s="121"/>
      <c r="ABX2520" s="121"/>
      <c r="ABY2520" s="121"/>
      <c r="ABZ2520" s="121"/>
      <c r="ACA2520" s="121"/>
      <c r="ACB2520" s="121"/>
      <c r="ACC2520" s="121"/>
      <c r="ACD2520" s="121"/>
      <c r="ACE2520" s="121"/>
      <c r="ACF2520" s="121"/>
      <c r="ACG2520" s="121"/>
      <c r="ACH2520" s="121"/>
      <c r="ACI2520" s="121"/>
      <c r="ACJ2520" s="121"/>
      <c r="ACK2520" s="121"/>
      <c r="ACL2520" s="121"/>
      <c r="ACM2520" s="121"/>
      <c r="ACN2520" s="121"/>
      <c r="ACO2520" s="121"/>
      <c r="ACP2520" s="121"/>
      <c r="ACQ2520" s="121"/>
      <c r="ACR2520" s="121"/>
      <c r="ACS2520" s="121"/>
      <c r="ACT2520" s="121"/>
      <c r="ACU2520" s="121"/>
      <c r="ACV2520" s="121"/>
      <c r="ACW2520" s="121"/>
      <c r="ACX2520" s="121"/>
      <c r="ACY2520" s="121"/>
      <c r="ACZ2520" s="121"/>
      <c r="ADA2520" s="121"/>
      <c r="ADB2520" s="121"/>
      <c r="ADC2520" s="121"/>
      <c r="ADD2520" s="121"/>
      <c r="ADE2520" s="121"/>
      <c r="ADF2520" s="121"/>
      <c r="ADG2520" s="121"/>
      <c r="ADH2520" s="121"/>
      <c r="ADI2520" s="121"/>
      <c r="ADJ2520" s="121"/>
      <c r="ADK2520" s="121"/>
      <c r="ADL2520" s="121"/>
      <c r="ADM2520" s="121"/>
      <c r="ADN2520" s="121"/>
      <c r="ADO2520" s="121"/>
      <c r="ADP2520" s="121"/>
      <c r="ADQ2520" s="121"/>
      <c r="ADR2520" s="121"/>
      <c r="ADS2520" s="121"/>
      <c r="ADT2520" s="121"/>
      <c r="ADU2520" s="121"/>
      <c r="ADV2520" s="121"/>
      <c r="ADW2520" s="121"/>
      <c r="ADX2520" s="121"/>
      <c r="ADY2520" s="121"/>
      <c r="ADZ2520" s="121"/>
      <c r="AEA2520" s="121"/>
      <c r="AEB2520" s="121"/>
      <c r="AEC2520" s="121"/>
      <c r="AED2520" s="121"/>
      <c r="AEE2520" s="121"/>
      <c r="AEF2520" s="121"/>
      <c r="AEG2520" s="121"/>
      <c r="AEH2520" s="121"/>
      <c r="AEI2520" s="121"/>
      <c r="AEJ2520" s="121"/>
      <c r="AEK2520" s="121"/>
      <c r="AEL2520" s="121"/>
      <c r="AEM2520" s="121"/>
      <c r="AEN2520" s="121"/>
      <c r="AEO2520" s="121"/>
      <c r="AEP2520" s="121"/>
      <c r="AEQ2520" s="121"/>
      <c r="AER2520" s="121"/>
      <c r="AES2520" s="121"/>
      <c r="AET2520" s="121"/>
      <c r="AEU2520" s="121"/>
      <c r="AEV2520" s="121"/>
      <c r="AEW2520" s="121"/>
      <c r="AEX2520" s="121"/>
      <c r="AEY2520" s="121"/>
      <c r="AEZ2520" s="121"/>
      <c r="AFA2520" s="121"/>
      <c r="AFB2520" s="121"/>
      <c r="AFC2520" s="121"/>
      <c r="AFD2520" s="121"/>
      <c r="AFE2520" s="121"/>
      <c r="AFF2520" s="121"/>
      <c r="AFG2520" s="121"/>
      <c r="AFH2520" s="121"/>
      <c r="AFI2520" s="121"/>
      <c r="AFJ2520" s="121"/>
      <c r="AFK2520" s="121"/>
      <c r="AFL2520" s="121"/>
      <c r="AFM2520" s="121"/>
      <c r="AFN2520" s="121"/>
      <c r="AFO2520" s="121"/>
      <c r="AFP2520" s="121"/>
      <c r="AFQ2520" s="121"/>
      <c r="AFR2520" s="121"/>
      <c r="AFS2520" s="121"/>
      <c r="AFT2520" s="121"/>
      <c r="AFU2520" s="121"/>
      <c r="AFV2520" s="121"/>
      <c r="AFW2520" s="121"/>
      <c r="AFX2520" s="121"/>
      <c r="AFY2520" s="121"/>
      <c r="AFZ2520" s="121"/>
      <c r="AGA2520" s="121"/>
      <c r="AGB2520" s="121"/>
      <c r="AGC2520" s="121"/>
      <c r="AGD2520" s="121"/>
      <c r="AGE2520" s="121"/>
      <c r="AGF2520" s="121"/>
      <c r="AGG2520" s="121"/>
      <c r="AGH2520" s="121"/>
      <c r="AGI2520" s="121"/>
      <c r="AGJ2520" s="121"/>
      <c r="AGK2520" s="121"/>
      <c r="AGL2520" s="121"/>
      <c r="AGM2520" s="121"/>
      <c r="AGN2520" s="121"/>
      <c r="AGO2520" s="121"/>
      <c r="AGP2520" s="121"/>
      <c r="AGQ2520" s="121"/>
      <c r="AGR2520" s="121"/>
      <c r="AGS2520" s="121"/>
      <c r="AGT2520" s="121"/>
      <c r="AGU2520" s="121"/>
      <c r="AGV2520" s="121"/>
      <c r="AGW2520" s="121"/>
      <c r="AGX2520" s="121"/>
      <c r="AGY2520" s="121"/>
      <c r="AGZ2520" s="121"/>
      <c r="AHA2520" s="121"/>
      <c r="AHB2520" s="121"/>
      <c r="AHC2520" s="121"/>
      <c r="AHD2520" s="121"/>
      <c r="AHE2520" s="121"/>
      <c r="AHF2520" s="121"/>
      <c r="AHG2520" s="121"/>
      <c r="AHH2520" s="121"/>
      <c r="AHI2520" s="121"/>
      <c r="AHJ2520" s="121"/>
      <c r="AHK2520" s="121"/>
      <c r="AHL2520" s="121"/>
      <c r="AHM2520" s="121"/>
      <c r="AHN2520" s="121"/>
      <c r="AHO2520" s="121"/>
      <c r="AHP2520" s="121"/>
      <c r="AHQ2520" s="121"/>
      <c r="AHR2520" s="121"/>
      <c r="AHS2520" s="121"/>
      <c r="AHT2520" s="121"/>
      <c r="AHU2520" s="121"/>
      <c r="AHV2520" s="121"/>
      <c r="AHW2520" s="121"/>
      <c r="AHX2520" s="121"/>
      <c r="AHY2520" s="121"/>
      <c r="AHZ2520" s="121"/>
      <c r="AIA2520" s="121"/>
      <c r="AIB2520" s="121"/>
      <c r="AIC2520" s="121"/>
      <c r="AID2520" s="121"/>
      <c r="AIE2520" s="121"/>
      <c r="AIF2520" s="121"/>
      <c r="AIG2520" s="121"/>
      <c r="AIH2520" s="121"/>
      <c r="AII2520" s="121"/>
      <c r="AIJ2520" s="121"/>
      <c r="AIK2520" s="121"/>
      <c r="AIL2520" s="121"/>
      <c r="AIM2520" s="121"/>
      <c r="AIN2520" s="121"/>
      <c r="AIO2520" s="121"/>
      <c r="AIP2520" s="121"/>
      <c r="AIQ2520" s="121"/>
      <c r="AIR2520" s="121"/>
      <c r="AIS2520" s="121"/>
      <c r="AIT2520" s="121"/>
      <c r="AIU2520" s="121"/>
      <c r="AIV2520" s="121"/>
      <c r="AIW2520" s="121"/>
      <c r="AIX2520" s="121"/>
      <c r="AIY2520" s="121"/>
      <c r="AIZ2520" s="121"/>
      <c r="AJA2520" s="121"/>
      <c r="AJB2520" s="121"/>
      <c r="AJC2520" s="121"/>
      <c r="AJD2520" s="121"/>
      <c r="AJE2520" s="121"/>
      <c r="AJF2520" s="121"/>
      <c r="AJG2520" s="121"/>
      <c r="AJH2520" s="121"/>
      <c r="AJI2520" s="121"/>
      <c r="AJJ2520" s="121"/>
      <c r="AJK2520" s="121"/>
      <c r="AJL2520" s="121"/>
      <c r="AJM2520" s="121"/>
      <c r="AJN2520" s="121"/>
      <c r="AJO2520" s="121"/>
      <c r="AJP2520" s="121"/>
      <c r="AJQ2520" s="121"/>
      <c r="AJR2520" s="121"/>
      <c r="AJS2520" s="121"/>
      <c r="AJT2520" s="121"/>
      <c r="AJU2520" s="121"/>
      <c r="AJV2520" s="121"/>
      <c r="AJW2520" s="121"/>
      <c r="AJX2520" s="121"/>
      <c r="AJY2520" s="121"/>
      <c r="AJZ2520" s="121"/>
      <c r="AKA2520" s="121"/>
      <c r="AKB2520" s="121"/>
      <c r="AKC2520" s="121"/>
      <c r="AKD2520" s="121"/>
      <c r="AKE2520" s="121"/>
      <c r="AKF2520" s="121"/>
      <c r="AKG2520" s="121"/>
      <c r="AKH2520" s="121"/>
      <c r="AKI2520" s="121"/>
      <c r="AKJ2520" s="121"/>
      <c r="AKK2520" s="121"/>
      <c r="AKL2520" s="121"/>
      <c r="AKM2520" s="121"/>
      <c r="AKN2520" s="121"/>
      <c r="AKO2520" s="121"/>
      <c r="AKP2520" s="121"/>
      <c r="AKQ2520" s="121"/>
      <c r="AKR2520" s="121"/>
      <c r="AKS2520" s="121"/>
      <c r="AKT2520" s="121"/>
      <c r="AKU2520" s="121"/>
      <c r="AKV2520" s="121"/>
      <c r="AKW2520" s="121"/>
      <c r="AKX2520" s="121"/>
      <c r="AKY2520" s="121"/>
      <c r="AKZ2520" s="121"/>
      <c r="ALA2520" s="121"/>
      <c r="ALB2520" s="121"/>
      <c r="ALC2520" s="121"/>
      <c r="ALD2520" s="121"/>
      <c r="ALE2520" s="121"/>
      <c r="ALF2520" s="121"/>
      <c r="ALG2520" s="121"/>
      <c r="ALH2520" s="121"/>
      <c r="ALI2520" s="121"/>
      <c r="ALJ2520" s="121"/>
      <c r="ALK2520" s="121"/>
      <c r="ALL2520" s="121"/>
      <c r="ALM2520" s="121"/>
      <c r="ALN2520" s="121"/>
      <c r="ALO2520" s="121"/>
      <c r="ALP2520" s="121"/>
      <c r="ALQ2520" s="121"/>
      <c r="ALR2520" s="121"/>
      <c r="ALS2520" s="121"/>
      <c r="ALT2520" s="121"/>
      <c r="ALU2520" s="121"/>
      <c r="ALV2520" s="121"/>
      <c r="ALW2520" s="121"/>
      <c r="ALX2520" s="121"/>
      <c r="ALY2520" s="121"/>
      <c r="ALZ2520" s="121"/>
      <c r="AMA2520" s="121"/>
      <c r="AMB2520" s="121"/>
      <c r="AMC2520" s="121"/>
      <c r="AMD2520" s="121"/>
      <c r="AME2520" s="121"/>
      <c r="AMF2520" s="121"/>
      <c r="AMG2520" s="121"/>
      <c r="AMH2520" s="121"/>
      <c r="AMI2520" s="121"/>
      <c r="AMJ2520" s="121"/>
      <c r="AMK2520" s="121"/>
    </row>
    <row r="2521" spans="1:1025" s="108" customFormat="1" ht="43.2">
      <c r="A2521" s="15">
        <v>2518</v>
      </c>
      <c r="B2521" s="16" t="s">
        <v>27</v>
      </c>
      <c r="C2521" s="16" t="s">
        <v>6089</v>
      </c>
      <c r="D2521" s="16" t="s">
        <v>6322</v>
      </c>
      <c r="E2521" s="16" t="s">
        <v>6350</v>
      </c>
      <c r="F2521" s="16" t="s">
        <v>938</v>
      </c>
      <c r="G2521" s="16" t="s">
        <v>1046</v>
      </c>
      <c r="H2521" s="16" t="s">
        <v>6351</v>
      </c>
      <c r="I2521" s="16" t="s">
        <v>6325</v>
      </c>
      <c r="J2521" s="16" t="s">
        <v>6331</v>
      </c>
      <c r="K2521" s="16" t="s">
        <v>6352</v>
      </c>
      <c r="L2521" s="57" t="s">
        <v>3315</v>
      </c>
      <c r="M2521" s="282" t="s">
        <v>6353</v>
      </c>
      <c r="N2521" s="121"/>
      <c r="O2521" s="121"/>
      <c r="P2521" s="121"/>
      <c r="Q2521" s="121"/>
      <c r="R2521" s="121"/>
      <c r="S2521" s="121"/>
      <c r="T2521" s="121"/>
      <c r="U2521" s="121"/>
      <c r="V2521" s="121"/>
      <c r="W2521" s="121"/>
      <c r="X2521" s="121"/>
      <c r="Y2521" s="121"/>
      <c r="Z2521" s="121"/>
      <c r="AA2521" s="121"/>
      <c r="AB2521" s="121"/>
      <c r="AC2521" s="121"/>
      <c r="AD2521" s="121"/>
      <c r="AE2521" s="121"/>
      <c r="AF2521" s="121"/>
      <c r="AG2521" s="121"/>
      <c r="AH2521" s="121"/>
      <c r="AI2521" s="121"/>
      <c r="AJ2521" s="121"/>
      <c r="AK2521" s="121"/>
      <c r="AL2521" s="121"/>
      <c r="AM2521" s="121"/>
      <c r="AN2521" s="121"/>
      <c r="AO2521" s="121"/>
      <c r="AP2521" s="121"/>
      <c r="AQ2521" s="121"/>
      <c r="AR2521" s="121"/>
      <c r="AS2521" s="121"/>
      <c r="AT2521" s="121"/>
      <c r="AU2521" s="121"/>
      <c r="AV2521" s="121"/>
      <c r="AW2521" s="121"/>
      <c r="AX2521" s="121"/>
      <c r="AY2521" s="121"/>
      <c r="AZ2521" s="121"/>
      <c r="BA2521" s="121"/>
      <c r="BB2521" s="121"/>
      <c r="BC2521" s="121"/>
      <c r="BD2521" s="121"/>
      <c r="BE2521" s="121"/>
      <c r="BF2521" s="121"/>
      <c r="BG2521" s="121"/>
      <c r="BH2521" s="121"/>
      <c r="BI2521" s="121"/>
      <c r="BJ2521" s="121"/>
      <c r="BK2521" s="121"/>
      <c r="BL2521" s="121"/>
      <c r="BM2521" s="121"/>
      <c r="BN2521" s="121"/>
      <c r="BO2521" s="121"/>
      <c r="BP2521" s="121"/>
      <c r="BQ2521" s="121"/>
      <c r="BR2521" s="121"/>
      <c r="BS2521" s="121"/>
      <c r="BT2521" s="121"/>
      <c r="BU2521" s="121"/>
      <c r="BV2521" s="121"/>
      <c r="BW2521" s="121"/>
      <c r="BX2521" s="121"/>
      <c r="BY2521" s="121"/>
      <c r="BZ2521" s="121"/>
      <c r="CA2521" s="121"/>
      <c r="CB2521" s="121"/>
      <c r="CC2521" s="121"/>
      <c r="CD2521" s="121"/>
      <c r="CE2521" s="121"/>
      <c r="CF2521" s="121"/>
      <c r="CG2521" s="121"/>
      <c r="CH2521" s="121"/>
      <c r="CI2521" s="121"/>
      <c r="CJ2521" s="121"/>
      <c r="CK2521" s="121"/>
      <c r="CL2521" s="121"/>
      <c r="CM2521" s="121"/>
      <c r="CN2521" s="121"/>
      <c r="CO2521" s="121"/>
      <c r="CP2521" s="121"/>
      <c r="CQ2521" s="121"/>
      <c r="CR2521" s="121"/>
      <c r="CS2521" s="121"/>
      <c r="CT2521" s="121"/>
      <c r="CU2521" s="121"/>
      <c r="CV2521" s="121"/>
      <c r="CW2521" s="121"/>
      <c r="CX2521" s="121"/>
      <c r="CY2521" s="121"/>
      <c r="CZ2521" s="121"/>
      <c r="DA2521" s="121"/>
      <c r="DB2521" s="121"/>
      <c r="DC2521" s="121"/>
      <c r="DD2521" s="121"/>
      <c r="DE2521" s="121"/>
      <c r="DF2521" s="121"/>
      <c r="DG2521" s="121"/>
      <c r="DH2521" s="121"/>
      <c r="DI2521" s="121"/>
      <c r="DJ2521" s="121"/>
      <c r="DK2521" s="121"/>
      <c r="DL2521" s="121"/>
      <c r="DM2521" s="121"/>
      <c r="DN2521" s="121"/>
      <c r="DO2521" s="121"/>
      <c r="DP2521" s="121"/>
      <c r="DQ2521" s="121"/>
      <c r="DR2521" s="121"/>
      <c r="DS2521" s="121"/>
      <c r="DT2521" s="121"/>
      <c r="DU2521" s="121"/>
      <c r="DV2521" s="121"/>
      <c r="DW2521" s="121"/>
      <c r="DX2521" s="121"/>
      <c r="DY2521" s="121"/>
      <c r="DZ2521" s="121"/>
      <c r="EA2521" s="121"/>
      <c r="EB2521" s="121"/>
      <c r="EC2521" s="121"/>
      <c r="ED2521" s="121"/>
      <c r="EE2521" s="121"/>
      <c r="EF2521" s="121"/>
      <c r="EG2521" s="121"/>
      <c r="EH2521" s="121"/>
      <c r="EI2521" s="121"/>
      <c r="EJ2521" s="121"/>
      <c r="EK2521" s="121"/>
      <c r="EL2521" s="121"/>
      <c r="EM2521" s="121"/>
      <c r="EN2521" s="121"/>
      <c r="EO2521" s="121"/>
      <c r="EP2521" s="121"/>
      <c r="EQ2521" s="121"/>
      <c r="ER2521" s="121"/>
      <c r="ES2521" s="121"/>
      <c r="ET2521" s="121"/>
      <c r="EU2521" s="121"/>
      <c r="EV2521" s="121"/>
      <c r="EW2521" s="121"/>
      <c r="EX2521" s="121"/>
      <c r="EY2521" s="121"/>
      <c r="EZ2521" s="121"/>
      <c r="FA2521" s="121"/>
      <c r="FB2521" s="121"/>
      <c r="FC2521" s="121"/>
      <c r="FD2521" s="121"/>
      <c r="FE2521" s="121"/>
      <c r="FF2521" s="121"/>
      <c r="FG2521" s="121"/>
      <c r="FH2521" s="121"/>
      <c r="FI2521" s="121"/>
      <c r="FJ2521" s="121"/>
      <c r="FK2521" s="121"/>
      <c r="FL2521" s="121"/>
      <c r="FM2521" s="121"/>
      <c r="FN2521" s="121"/>
      <c r="FO2521" s="121"/>
      <c r="FP2521" s="121"/>
      <c r="FQ2521" s="121"/>
      <c r="FR2521" s="121"/>
      <c r="FS2521" s="121"/>
      <c r="FT2521" s="121"/>
      <c r="FU2521" s="121"/>
      <c r="FV2521" s="121"/>
      <c r="FW2521" s="121"/>
      <c r="FX2521" s="121"/>
      <c r="FY2521" s="121"/>
      <c r="FZ2521" s="121"/>
      <c r="GA2521" s="121"/>
      <c r="GB2521" s="121"/>
      <c r="GC2521" s="121"/>
      <c r="GD2521" s="121"/>
      <c r="GE2521" s="121"/>
      <c r="GF2521" s="121"/>
      <c r="GG2521" s="121"/>
      <c r="GH2521" s="121"/>
      <c r="GI2521" s="121"/>
      <c r="GJ2521" s="121"/>
      <c r="GK2521" s="121"/>
      <c r="GL2521" s="121"/>
      <c r="GM2521" s="121"/>
      <c r="GN2521" s="121"/>
      <c r="GO2521" s="121"/>
      <c r="GP2521" s="121"/>
      <c r="GQ2521" s="121"/>
      <c r="GR2521" s="121"/>
      <c r="GS2521" s="121"/>
      <c r="GT2521" s="121"/>
      <c r="GU2521" s="121"/>
      <c r="GV2521" s="121"/>
      <c r="GW2521" s="121"/>
      <c r="GX2521" s="121"/>
      <c r="GY2521" s="121"/>
      <c r="GZ2521" s="121"/>
      <c r="HA2521" s="121"/>
      <c r="HB2521" s="121"/>
      <c r="HC2521" s="121"/>
      <c r="HD2521" s="121"/>
      <c r="HE2521" s="121"/>
      <c r="HF2521" s="121"/>
      <c r="HG2521" s="121"/>
      <c r="HH2521" s="121"/>
      <c r="HI2521" s="121"/>
      <c r="HJ2521" s="121"/>
      <c r="HK2521" s="121"/>
      <c r="HL2521" s="121"/>
      <c r="HM2521" s="121"/>
      <c r="HN2521" s="121"/>
      <c r="HO2521" s="121"/>
      <c r="HP2521" s="121"/>
      <c r="HQ2521" s="121"/>
      <c r="HR2521" s="121"/>
      <c r="HS2521" s="121"/>
      <c r="HT2521" s="121"/>
      <c r="HU2521" s="121"/>
      <c r="HV2521" s="121"/>
      <c r="HW2521" s="121"/>
      <c r="HX2521" s="121"/>
      <c r="HY2521" s="121"/>
      <c r="HZ2521" s="121"/>
      <c r="IA2521" s="121"/>
      <c r="IB2521" s="121"/>
      <c r="IC2521" s="121"/>
      <c r="ID2521" s="121"/>
      <c r="IE2521" s="121"/>
      <c r="IF2521" s="121"/>
      <c r="IG2521" s="121"/>
      <c r="IH2521" s="121"/>
      <c r="II2521" s="121"/>
      <c r="IJ2521" s="121"/>
      <c r="IK2521" s="121"/>
      <c r="IL2521" s="121"/>
      <c r="IM2521" s="121"/>
      <c r="IN2521" s="121"/>
      <c r="IO2521" s="121"/>
      <c r="IP2521" s="121"/>
      <c r="IQ2521" s="121"/>
      <c r="IR2521" s="121"/>
      <c r="IS2521" s="121"/>
      <c r="IT2521" s="121"/>
      <c r="IU2521" s="121"/>
      <c r="IV2521" s="121"/>
      <c r="IW2521" s="121"/>
      <c r="IX2521" s="121"/>
      <c r="IY2521" s="121"/>
      <c r="IZ2521" s="121"/>
      <c r="JA2521" s="121"/>
      <c r="JB2521" s="121"/>
      <c r="JC2521" s="121"/>
      <c r="JD2521" s="121"/>
      <c r="JE2521" s="121"/>
      <c r="JF2521" s="121"/>
      <c r="JG2521" s="121"/>
      <c r="JH2521" s="121"/>
      <c r="JI2521" s="121"/>
      <c r="JJ2521" s="121"/>
      <c r="JK2521" s="121"/>
      <c r="JL2521" s="121"/>
      <c r="JM2521" s="121"/>
      <c r="JN2521" s="121"/>
      <c r="JO2521" s="121"/>
      <c r="JP2521" s="121"/>
      <c r="JQ2521" s="121"/>
      <c r="JR2521" s="121"/>
      <c r="JS2521" s="121"/>
      <c r="JT2521" s="121"/>
      <c r="JU2521" s="121"/>
      <c r="JV2521" s="121"/>
      <c r="JW2521" s="121"/>
      <c r="JX2521" s="121"/>
      <c r="JY2521" s="121"/>
      <c r="JZ2521" s="121"/>
      <c r="KA2521" s="121"/>
      <c r="KB2521" s="121"/>
      <c r="KC2521" s="121"/>
      <c r="KD2521" s="121"/>
      <c r="KE2521" s="121"/>
      <c r="KF2521" s="121"/>
      <c r="KG2521" s="121"/>
      <c r="KH2521" s="121"/>
      <c r="KI2521" s="121"/>
      <c r="KJ2521" s="121"/>
      <c r="KK2521" s="121"/>
      <c r="KL2521" s="121"/>
      <c r="KM2521" s="121"/>
      <c r="KN2521" s="121"/>
      <c r="KO2521" s="121"/>
      <c r="KP2521" s="121"/>
      <c r="KQ2521" s="121"/>
      <c r="KR2521" s="121"/>
      <c r="KS2521" s="121"/>
      <c r="KT2521" s="121"/>
      <c r="KU2521" s="121"/>
      <c r="KV2521" s="121"/>
      <c r="KW2521" s="121"/>
      <c r="KX2521" s="121"/>
      <c r="KY2521" s="121"/>
      <c r="KZ2521" s="121"/>
      <c r="LA2521" s="121"/>
      <c r="LB2521" s="121"/>
      <c r="LC2521" s="121"/>
      <c r="LD2521" s="121"/>
      <c r="LE2521" s="121"/>
      <c r="LF2521" s="121"/>
      <c r="LG2521" s="121"/>
      <c r="LH2521" s="121"/>
      <c r="LI2521" s="121"/>
      <c r="LJ2521" s="121"/>
      <c r="LK2521" s="121"/>
      <c r="LL2521" s="121"/>
      <c r="LM2521" s="121"/>
      <c r="LN2521" s="121"/>
      <c r="LO2521" s="121"/>
      <c r="LP2521" s="121"/>
      <c r="LQ2521" s="121"/>
      <c r="LR2521" s="121"/>
      <c r="LS2521" s="121"/>
      <c r="LT2521" s="121"/>
      <c r="LU2521" s="121"/>
      <c r="LV2521" s="121"/>
      <c r="LW2521" s="121"/>
      <c r="LX2521" s="121"/>
      <c r="LY2521" s="121"/>
      <c r="LZ2521" s="121"/>
      <c r="MA2521" s="121"/>
      <c r="MB2521" s="121"/>
      <c r="MC2521" s="121"/>
      <c r="MD2521" s="121"/>
      <c r="ME2521" s="121"/>
      <c r="MF2521" s="121"/>
      <c r="MG2521" s="121"/>
      <c r="MH2521" s="121"/>
      <c r="MI2521" s="121"/>
      <c r="MJ2521" s="121"/>
      <c r="MK2521" s="121"/>
      <c r="ML2521" s="121"/>
      <c r="MM2521" s="121"/>
      <c r="MN2521" s="121"/>
      <c r="MO2521" s="121"/>
      <c r="MP2521" s="121"/>
      <c r="MQ2521" s="121"/>
      <c r="MR2521" s="121"/>
      <c r="MS2521" s="121"/>
      <c r="MT2521" s="121"/>
      <c r="MU2521" s="121"/>
      <c r="MV2521" s="121"/>
      <c r="MW2521" s="121"/>
      <c r="MX2521" s="121"/>
      <c r="MY2521" s="121"/>
      <c r="MZ2521" s="121"/>
      <c r="NA2521" s="121"/>
      <c r="NB2521" s="121"/>
      <c r="NC2521" s="121"/>
      <c r="ND2521" s="121"/>
      <c r="NE2521" s="121"/>
      <c r="NF2521" s="121"/>
      <c r="NG2521" s="121"/>
      <c r="NH2521" s="121"/>
      <c r="NI2521" s="121"/>
      <c r="NJ2521" s="121"/>
      <c r="NK2521" s="121"/>
      <c r="NL2521" s="121"/>
      <c r="NM2521" s="121"/>
      <c r="NN2521" s="121"/>
      <c r="NO2521" s="121"/>
      <c r="NP2521" s="121"/>
      <c r="NQ2521" s="121"/>
      <c r="NR2521" s="121"/>
      <c r="NS2521" s="121"/>
      <c r="NT2521" s="121"/>
      <c r="NU2521" s="121"/>
      <c r="NV2521" s="121"/>
      <c r="NW2521" s="121"/>
      <c r="NX2521" s="121"/>
      <c r="NY2521" s="121"/>
      <c r="NZ2521" s="121"/>
      <c r="OA2521" s="121"/>
      <c r="OB2521" s="121"/>
      <c r="OC2521" s="121"/>
      <c r="OD2521" s="121"/>
      <c r="OE2521" s="121"/>
      <c r="OF2521" s="121"/>
      <c r="OG2521" s="121"/>
      <c r="OH2521" s="121"/>
      <c r="OI2521" s="121"/>
      <c r="OJ2521" s="121"/>
      <c r="OK2521" s="121"/>
      <c r="OL2521" s="121"/>
      <c r="OM2521" s="121"/>
      <c r="ON2521" s="121"/>
      <c r="OO2521" s="121"/>
      <c r="OP2521" s="121"/>
      <c r="OQ2521" s="121"/>
      <c r="OR2521" s="121"/>
      <c r="OS2521" s="121"/>
      <c r="OT2521" s="121"/>
      <c r="OU2521" s="121"/>
      <c r="OV2521" s="121"/>
      <c r="OW2521" s="121"/>
      <c r="OX2521" s="121"/>
      <c r="OY2521" s="121"/>
      <c r="OZ2521" s="121"/>
      <c r="PA2521" s="121"/>
      <c r="PB2521" s="121"/>
      <c r="PC2521" s="121"/>
      <c r="PD2521" s="121"/>
      <c r="PE2521" s="121"/>
      <c r="PF2521" s="121"/>
      <c r="PG2521" s="121"/>
      <c r="PH2521" s="121"/>
      <c r="PI2521" s="121"/>
      <c r="PJ2521" s="121"/>
      <c r="PK2521" s="121"/>
      <c r="PL2521" s="121"/>
      <c r="PM2521" s="121"/>
      <c r="PN2521" s="121"/>
      <c r="PO2521" s="121"/>
      <c r="PP2521" s="121"/>
      <c r="PQ2521" s="121"/>
      <c r="PR2521" s="121"/>
      <c r="PS2521" s="121"/>
      <c r="PT2521" s="121"/>
      <c r="PU2521" s="121"/>
      <c r="PV2521" s="121"/>
      <c r="PW2521" s="121"/>
      <c r="PX2521" s="121"/>
      <c r="PY2521" s="121"/>
      <c r="PZ2521" s="121"/>
      <c r="QA2521" s="121"/>
      <c r="QB2521" s="121"/>
      <c r="QC2521" s="121"/>
      <c r="QD2521" s="121"/>
      <c r="QE2521" s="121"/>
      <c r="QF2521" s="121"/>
      <c r="QG2521" s="121"/>
      <c r="QH2521" s="121"/>
      <c r="QI2521" s="121"/>
      <c r="QJ2521" s="121"/>
      <c r="QK2521" s="121"/>
      <c r="QL2521" s="121"/>
      <c r="QM2521" s="121"/>
      <c r="QN2521" s="121"/>
      <c r="QO2521" s="121"/>
      <c r="QP2521" s="121"/>
      <c r="QQ2521" s="121"/>
      <c r="QR2521" s="121"/>
      <c r="QS2521" s="121"/>
      <c r="QT2521" s="121"/>
      <c r="QU2521" s="121"/>
      <c r="QV2521" s="121"/>
      <c r="QW2521" s="121"/>
      <c r="QX2521" s="121"/>
      <c r="QY2521" s="121"/>
      <c r="QZ2521" s="121"/>
      <c r="RA2521" s="121"/>
      <c r="RB2521" s="121"/>
      <c r="RC2521" s="121"/>
      <c r="RD2521" s="121"/>
      <c r="RE2521" s="121"/>
      <c r="RF2521" s="121"/>
      <c r="RG2521" s="121"/>
      <c r="RH2521" s="121"/>
      <c r="RI2521" s="121"/>
      <c r="RJ2521" s="121"/>
      <c r="RK2521" s="121"/>
      <c r="RL2521" s="121"/>
      <c r="RM2521" s="121"/>
      <c r="RN2521" s="121"/>
      <c r="RO2521" s="121"/>
      <c r="RP2521" s="121"/>
      <c r="RQ2521" s="121"/>
      <c r="RR2521" s="121"/>
      <c r="RS2521" s="121"/>
      <c r="RT2521" s="121"/>
      <c r="RU2521" s="121"/>
      <c r="RV2521" s="121"/>
      <c r="RW2521" s="121"/>
      <c r="RX2521" s="121"/>
      <c r="RY2521" s="121"/>
      <c r="RZ2521" s="121"/>
      <c r="SA2521" s="121"/>
      <c r="SB2521" s="121"/>
      <c r="SC2521" s="121"/>
      <c r="SD2521" s="121"/>
      <c r="SE2521" s="121"/>
      <c r="SF2521" s="121"/>
      <c r="SG2521" s="121"/>
      <c r="SH2521" s="121"/>
      <c r="SI2521" s="121"/>
      <c r="SJ2521" s="121"/>
      <c r="SK2521" s="121"/>
      <c r="SL2521" s="121"/>
      <c r="SM2521" s="121"/>
      <c r="SN2521" s="121"/>
      <c r="SO2521" s="121"/>
      <c r="SP2521" s="121"/>
      <c r="SQ2521" s="121"/>
      <c r="SR2521" s="121"/>
      <c r="SS2521" s="121"/>
      <c r="ST2521" s="121"/>
      <c r="SU2521" s="121"/>
      <c r="SV2521" s="121"/>
      <c r="SW2521" s="121"/>
      <c r="SX2521" s="121"/>
      <c r="SY2521" s="121"/>
      <c r="SZ2521" s="121"/>
      <c r="TA2521" s="121"/>
      <c r="TB2521" s="121"/>
      <c r="TC2521" s="121"/>
      <c r="TD2521" s="121"/>
      <c r="TE2521" s="121"/>
      <c r="TF2521" s="121"/>
      <c r="TG2521" s="121"/>
      <c r="TH2521" s="121"/>
      <c r="TI2521" s="121"/>
      <c r="TJ2521" s="121"/>
      <c r="TK2521" s="121"/>
      <c r="TL2521" s="121"/>
      <c r="TM2521" s="121"/>
      <c r="TN2521" s="121"/>
      <c r="TO2521" s="121"/>
      <c r="TP2521" s="121"/>
      <c r="TQ2521" s="121"/>
      <c r="TR2521" s="121"/>
      <c r="TS2521" s="121"/>
      <c r="TT2521" s="121"/>
      <c r="TU2521" s="121"/>
      <c r="TV2521" s="121"/>
      <c r="TW2521" s="121"/>
      <c r="TX2521" s="121"/>
      <c r="TY2521" s="121"/>
      <c r="TZ2521" s="121"/>
      <c r="UA2521" s="121"/>
      <c r="UB2521" s="121"/>
      <c r="UC2521" s="121"/>
      <c r="UD2521" s="121"/>
      <c r="UE2521" s="121"/>
      <c r="UF2521" s="121"/>
      <c r="UG2521" s="121"/>
      <c r="UH2521" s="121"/>
      <c r="UI2521" s="121"/>
      <c r="UJ2521" s="121"/>
      <c r="UK2521" s="121"/>
      <c r="UL2521" s="121"/>
      <c r="UM2521" s="121"/>
      <c r="UN2521" s="121"/>
      <c r="UO2521" s="121"/>
      <c r="UP2521" s="121"/>
      <c r="UQ2521" s="121"/>
      <c r="UR2521" s="121"/>
      <c r="US2521" s="121"/>
      <c r="UT2521" s="121"/>
      <c r="UU2521" s="121"/>
      <c r="UV2521" s="121"/>
      <c r="UW2521" s="121"/>
      <c r="UX2521" s="121"/>
      <c r="UY2521" s="121"/>
      <c r="UZ2521" s="121"/>
      <c r="VA2521" s="121"/>
      <c r="VB2521" s="121"/>
      <c r="VC2521" s="121"/>
      <c r="VD2521" s="121"/>
      <c r="VE2521" s="121"/>
      <c r="VF2521" s="121"/>
      <c r="VG2521" s="121"/>
      <c r="VH2521" s="121"/>
      <c r="VI2521" s="121"/>
      <c r="VJ2521" s="121"/>
      <c r="VK2521" s="121"/>
      <c r="VL2521" s="121"/>
      <c r="VM2521" s="121"/>
      <c r="VN2521" s="121"/>
      <c r="VO2521" s="121"/>
      <c r="VP2521" s="121"/>
      <c r="VQ2521" s="121"/>
      <c r="VR2521" s="121"/>
      <c r="VS2521" s="121"/>
      <c r="VT2521" s="121"/>
      <c r="VU2521" s="121"/>
      <c r="VV2521" s="121"/>
      <c r="VW2521" s="121"/>
      <c r="VX2521" s="121"/>
      <c r="VY2521" s="121"/>
      <c r="VZ2521" s="121"/>
      <c r="WA2521" s="121"/>
      <c r="WB2521" s="121"/>
      <c r="WC2521" s="121"/>
      <c r="WD2521" s="121"/>
      <c r="WE2521" s="121"/>
      <c r="WF2521" s="121"/>
      <c r="WG2521" s="121"/>
      <c r="WH2521" s="121"/>
      <c r="WI2521" s="121"/>
      <c r="WJ2521" s="121"/>
      <c r="WK2521" s="121"/>
      <c r="WL2521" s="121"/>
      <c r="WM2521" s="121"/>
      <c r="WN2521" s="121"/>
      <c r="WO2521" s="121"/>
      <c r="WP2521" s="121"/>
      <c r="WQ2521" s="121"/>
      <c r="WR2521" s="121"/>
      <c r="WS2521" s="121"/>
      <c r="WT2521" s="121"/>
      <c r="WU2521" s="121"/>
      <c r="WV2521" s="121"/>
      <c r="WW2521" s="121"/>
      <c r="WX2521" s="121"/>
      <c r="WY2521" s="121"/>
      <c r="WZ2521" s="121"/>
      <c r="XA2521" s="121"/>
      <c r="XB2521" s="121"/>
      <c r="XC2521" s="121"/>
      <c r="XD2521" s="121"/>
      <c r="XE2521" s="121"/>
      <c r="XF2521" s="121"/>
      <c r="XG2521" s="121"/>
      <c r="XH2521" s="121"/>
      <c r="XI2521" s="121"/>
      <c r="XJ2521" s="121"/>
      <c r="XK2521" s="121"/>
      <c r="XL2521" s="121"/>
      <c r="XM2521" s="121"/>
      <c r="XN2521" s="121"/>
      <c r="XO2521" s="121"/>
      <c r="XP2521" s="121"/>
      <c r="XQ2521" s="121"/>
      <c r="XR2521" s="121"/>
      <c r="XS2521" s="121"/>
      <c r="XT2521" s="121"/>
      <c r="XU2521" s="121"/>
      <c r="XV2521" s="121"/>
      <c r="XW2521" s="121"/>
      <c r="XX2521" s="121"/>
      <c r="XY2521" s="121"/>
      <c r="XZ2521" s="121"/>
      <c r="YA2521" s="121"/>
      <c r="YB2521" s="121"/>
      <c r="YC2521" s="121"/>
      <c r="YD2521" s="121"/>
      <c r="YE2521" s="121"/>
      <c r="YF2521" s="121"/>
      <c r="YG2521" s="121"/>
      <c r="YH2521" s="121"/>
      <c r="YI2521" s="121"/>
      <c r="YJ2521" s="121"/>
      <c r="YK2521" s="121"/>
      <c r="YL2521" s="121"/>
      <c r="YM2521" s="121"/>
      <c r="YN2521" s="121"/>
      <c r="YO2521" s="121"/>
      <c r="YP2521" s="121"/>
      <c r="YQ2521" s="121"/>
      <c r="YR2521" s="121"/>
      <c r="YS2521" s="121"/>
      <c r="YT2521" s="121"/>
      <c r="YU2521" s="121"/>
      <c r="YV2521" s="121"/>
      <c r="YW2521" s="121"/>
      <c r="YX2521" s="121"/>
      <c r="YY2521" s="121"/>
      <c r="YZ2521" s="121"/>
      <c r="ZA2521" s="121"/>
      <c r="ZB2521" s="121"/>
      <c r="ZC2521" s="121"/>
      <c r="ZD2521" s="121"/>
      <c r="ZE2521" s="121"/>
      <c r="ZF2521" s="121"/>
      <c r="ZG2521" s="121"/>
      <c r="ZH2521" s="121"/>
      <c r="ZI2521" s="121"/>
      <c r="ZJ2521" s="121"/>
      <c r="ZK2521" s="121"/>
      <c r="ZL2521" s="121"/>
      <c r="ZM2521" s="121"/>
      <c r="ZN2521" s="121"/>
      <c r="ZO2521" s="121"/>
      <c r="ZP2521" s="121"/>
      <c r="ZQ2521" s="121"/>
      <c r="ZR2521" s="121"/>
      <c r="ZS2521" s="121"/>
      <c r="ZT2521" s="121"/>
      <c r="ZU2521" s="121"/>
      <c r="ZV2521" s="121"/>
      <c r="ZW2521" s="121"/>
      <c r="ZX2521" s="121"/>
      <c r="ZY2521" s="121"/>
      <c r="ZZ2521" s="121"/>
      <c r="AAA2521" s="121"/>
      <c r="AAB2521" s="121"/>
      <c r="AAC2521" s="121"/>
      <c r="AAD2521" s="121"/>
      <c r="AAE2521" s="121"/>
      <c r="AAF2521" s="121"/>
      <c r="AAG2521" s="121"/>
      <c r="AAH2521" s="121"/>
      <c r="AAI2521" s="121"/>
      <c r="AAJ2521" s="121"/>
      <c r="AAK2521" s="121"/>
      <c r="AAL2521" s="121"/>
      <c r="AAM2521" s="121"/>
      <c r="AAN2521" s="121"/>
      <c r="AAO2521" s="121"/>
      <c r="AAP2521" s="121"/>
      <c r="AAQ2521" s="121"/>
      <c r="AAR2521" s="121"/>
      <c r="AAS2521" s="121"/>
      <c r="AAT2521" s="121"/>
      <c r="AAU2521" s="121"/>
      <c r="AAV2521" s="121"/>
      <c r="AAW2521" s="121"/>
      <c r="AAX2521" s="121"/>
      <c r="AAY2521" s="121"/>
      <c r="AAZ2521" s="121"/>
      <c r="ABA2521" s="121"/>
      <c r="ABB2521" s="121"/>
      <c r="ABC2521" s="121"/>
      <c r="ABD2521" s="121"/>
      <c r="ABE2521" s="121"/>
      <c r="ABF2521" s="121"/>
      <c r="ABG2521" s="121"/>
      <c r="ABH2521" s="121"/>
      <c r="ABI2521" s="121"/>
      <c r="ABJ2521" s="121"/>
      <c r="ABK2521" s="121"/>
      <c r="ABL2521" s="121"/>
      <c r="ABM2521" s="121"/>
      <c r="ABN2521" s="121"/>
      <c r="ABO2521" s="121"/>
      <c r="ABP2521" s="121"/>
      <c r="ABQ2521" s="121"/>
      <c r="ABR2521" s="121"/>
      <c r="ABS2521" s="121"/>
      <c r="ABT2521" s="121"/>
      <c r="ABU2521" s="121"/>
      <c r="ABV2521" s="121"/>
      <c r="ABW2521" s="121"/>
      <c r="ABX2521" s="121"/>
      <c r="ABY2521" s="121"/>
      <c r="ABZ2521" s="121"/>
      <c r="ACA2521" s="121"/>
      <c r="ACB2521" s="121"/>
      <c r="ACC2521" s="121"/>
      <c r="ACD2521" s="121"/>
      <c r="ACE2521" s="121"/>
      <c r="ACF2521" s="121"/>
      <c r="ACG2521" s="121"/>
      <c r="ACH2521" s="121"/>
      <c r="ACI2521" s="121"/>
      <c r="ACJ2521" s="121"/>
      <c r="ACK2521" s="121"/>
      <c r="ACL2521" s="121"/>
      <c r="ACM2521" s="121"/>
      <c r="ACN2521" s="121"/>
      <c r="ACO2521" s="121"/>
      <c r="ACP2521" s="121"/>
      <c r="ACQ2521" s="121"/>
      <c r="ACR2521" s="121"/>
      <c r="ACS2521" s="121"/>
      <c r="ACT2521" s="121"/>
      <c r="ACU2521" s="121"/>
      <c r="ACV2521" s="121"/>
      <c r="ACW2521" s="121"/>
      <c r="ACX2521" s="121"/>
      <c r="ACY2521" s="121"/>
      <c r="ACZ2521" s="121"/>
      <c r="ADA2521" s="121"/>
      <c r="ADB2521" s="121"/>
      <c r="ADC2521" s="121"/>
      <c r="ADD2521" s="121"/>
      <c r="ADE2521" s="121"/>
      <c r="ADF2521" s="121"/>
      <c r="ADG2521" s="121"/>
      <c r="ADH2521" s="121"/>
      <c r="ADI2521" s="121"/>
      <c r="ADJ2521" s="121"/>
      <c r="ADK2521" s="121"/>
      <c r="ADL2521" s="121"/>
      <c r="ADM2521" s="121"/>
      <c r="ADN2521" s="121"/>
      <c r="ADO2521" s="121"/>
      <c r="ADP2521" s="121"/>
      <c r="ADQ2521" s="121"/>
      <c r="ADR2521" s="121"/>
      <c r="ADS2521" s="121"/>
      <c r="ADT2521" s="121"/>
      <c r="ADU2521" s="121"/>
      <c r="ADV2521" s="121"/>
      <c r="ADW2521" s="121"/>
      <c r="ADX2521" s="121"/>
      <c r="ADY2521" s="121"/>
      <c r="ADZ2521" s="121"/>
      <c r="AEA2521" s="121"/>
      <c r="AEB2521" s="121"/>
      <c r="AEC2521" s="121"/>
      <c r="AED2521" s="121"/>
      <c r="AEE2521" s="121"/>
      <c r="AEF2521" s="121"/>
      <c r="AEG2521" s="121"/>
      <c r="AEH2521" s="121"/>
      <c r="AEI2521" s="121"/>
      <c r="AEJ2521" s="121"/>
      <c r="AEK2521" s="121"/>
      <c r="AEL2521" s="121"/>
      <c r="AEM2521" s="121"/>
      <c r="AEN2521" s="121"/>
      <c r="AEO2521" s="121"/>
      <c r="AEP2521" s="121"/>
      <c r="AEQ2521" s="121"/>
      <c r="AER2521" s="121"/>
      <c r="AES2521" s="121"/>
      <c r="AET2521" s="121"/>
      <c r="AEU2521" s="121"/>
      <c r="AEV2521" s="121"/>
      <c r="AEW2521" s="121"/>
      <c r="AEX2521" s="121"/>
      <c r="AEY2521" s="121"/>
      <c r="AEZ2521" s="121"/>
      <c r="AFA2521" s="121"/>
      <c r="AFB2521" s="121"/>
      <c r="AFC2521" s="121"/>
      <c r="AFD2521" s="121"/>
      <c r="AFE2521" s="121"/>
      <c r="AFF2521" s="121"/>
      <c r="AFG2521" s="121"/>
      <c r="AFH2521" s="121"/>
      <c r="AFI2521" s="121"/>
      <c r="AFJ2521" s="121"/>
      <c r="AFK2521" s="121"/>
      <c r="AFL2521" s="121"/>
      <c r="AFM2521" s="121"/>
      <c r="AFN2521" s="121"/>
      <c r="AFO2521" s="121"/>
      <c r="AFP2521" s="121"/>
      <c r="AFQ2521" s="121"/>
      <c r="AFR2521" s="121"/>
      <c r="AFS2521" s="121"/>
      <c r="AFT2521" s="121"/>
      <c r="AFU2521" s="121"/>
      <c r="AFV2521" s="121"/>
      <c r="AFW2521" s="121"/>
      <c r="AFX2521" s="121"/>
      <c r="AFY2521" s="121"/>
      <c r="AFZ2521" s="121"/>
      <c r="AGA2521" s="121"/>
      <c r="AGB2521" s="121"/>
      <c r="AGC2521" s="121"/>
      <c r="AGD2521" s="121"/>
      <c r="AGE2521" s="121"/>
      <c r="AGF2521" s="121"/>
      <c r="AGG2521" s="121"/>
      <c r="AGH2521" s="121"/>
      <c r="AGI2521" s="121"/>
      <c r="AGJ2521" s="121"/>
      <c r="AGK2521" s="121"/>
      <c r="AGL2521" s="121"/>
      <c r="AGM2521" s="121"/>
      <c r="AGN2521" s="121"/>
      <c r="AGO2521" s="121"/>
      <c r="AGP2521" s="121"/>
      <c r="AGQ2521" s="121"/>
      <c r="AGR2521" s="121"/>
      <c r="AGS2521" s="121"/>
      <c r="AGT2521" s="121"/>
      <c r="AGU2521" s="121"/>
      <c r="AGV2521" s="121"/>
      <c r="AGW2521" s="121"/>
      <c r="AGX2521" s="121"/>
      <c r="AGY2521" s="121"/>
      <c r="AGZ2521" s="121"/>
      <c r="AHA2521" s="121"/>
      <c r="AHB2521" s="121"/>
      <c r="AHC2521" s="121"/>
      <c r="AHD2521" s="121"/>
      <c r="AHE2521" s="121"/>
      <c r="AHF2521" s="121"/>
      <c r="AHG2521" s="121"/>
      <c r="AHH2521" s="121"/>
      <c r="AHI2521" s="121"/>
      <c r="AHJ2521" s="121"/>
      <c r="AHK2521" s="121"/>
      <c r="AHL2521" s="121"/>
      <c r="AHM2521" s="121"/>
      <c r="AHN2521" s="121"/>
      <c r="AHO2521" s="121"/>
      <c r="AHP2521" s="121"/>
      <c r="AHQ2521" s="121"/>
      <c r="AHR2521" s="121"/>
      <c r="AHS2521" s="121"/>
      <c r="AHT2521" s="121"/>
      <c r="AHU2521" s="121"/>
      <c r="AHV2521" s="121"/>
      <c r="AHW2521" s="121"/>
      <c r="AHX2521" s="121"/>
      <c r="AHY2521" s="121"/>
      <c r="AHZ2521" s="121"/>
      <c r="AIA2521" s="121"/>
      <c r="AIB2521" s="121"/>
      <c r="AIC2521" s="121"/>
      <c r="AID2521" s="121"/>
      <c r="AIE2521" s="121"/>
      <c r="AIF2521" s="121"/>
      <c r="AIG2521" s="121"/>
      <c r="AIH2521" s="121"/>
      <c r="AII2521" s="121"/>
      <c r="AIJ2521" s="121"/>
      <c r="AIK2521" s="121"/>
      <c r="AIL2521" s="121"/>
      <c r="AIM2521" s="121"/>
      <c r="AIN2521" s="121"/>
      <c r="AIO2521" s="121"/>
      <c r="AIP2521" s="121"/>
      <c r="AIQ2521" s="121"/>
      <c r="AIR2521" s="121"/>
      <c r="AIS2521" s="121"/>
      <c r="AIT2521" s="121"/>
      <c r="AIU2521" s="121"/>
      <c r="AIV2521" s="121"/>
      <c r="AIW2521" s="121"/>
      <c r="AIX2521" s="121"/>
      <c r="AIY2521" s="121"/>
      <c r="AIZ2521" s="121"/>
      <c r="AJA2521" s="121"/>
      <c r="AJB2521" s="121"/>
      <c r="AJC2521" s="121"/>
      <c r="AJD2521" s="121"/>
      <c r="AJE2521" s="121"/>
      <c r="AJF2521" s="121"/>
      <c r="AJG2521" s="121"/>
      <c r="AJH2521" s="121"/>
      <c r="AJI2521" s="121"/>
      <c r="AJJ2521" s="121"/>
      <c r="AJK2521" s="121"/>
      <c r="AJL2521" s="121"/>
      <c r="AJM2521" s="121"/>
      <c r="AJN2521" s="121"/>
      <c r="AJO2521" s="121"/>
      <c r="AJP2521" s="121"/>
      <c r="AJQ2521" s="121"/>
      <c r="AJR2521" s="121"/>
      <c r="AJS2521" s="121"/>
      <c r="AJT2521" s="121"/>
      <c r="AJU2521" s="121"/>
      <c r="AJV2521" s="121"/>
      <c r="AJW2521" s="121"/>
      <c r="AJX2521" s="121"/>
      <c r="AJY2521" s="121"/>
      <c r="AJZ2521" s="121"/>
      <c r="AKA2521" s="121"/>
      <c r="AKB2521" s="121"/>
      <c r="AKC2521" s="121"/>
      <c r="AKD2521" s="121"/>
      <c r="AKE2521" s="121"/>
      <c r="AKF2521" s="121"/>
      <c r="AKG2521" s="121"/>
      <c r="AKH2521" s="121"/>
      <c r="AKI2521" s="121"/>
      <c r="AKJ2521" s="121"/>
      <c r="AKK2521" s="121"/>
      <c r="AKL2521" s="121"/>
      <c r="AKM2521" s="121"/>
      <c r="AKN2521" s="121"/>
      <c r="AKO2521" s="121"/>
      <c r="AKP2521" s="121"/>
      <c r="AKQ2521" s="121"/>
      <c r="AKR2521" s="121"/>
      <c r="AKS2521" s="121"/>
      <c r="AKT2521" s="121"/>
      <c r="AKU2521" s="121"/>
      <c r="AKV2521" s="121"/>
      <c r="AKW2521" s="121"/>
      <c r="AKX2521" s="121"/>
      <c r="AKY2521" s="121"/>
      <c r="AKZ2521" s="121"/>
      <c r="ALA2521" s="121"/>
      <c r="ALB2521" s="121"/>
      <c r="ALC2521" s="121"/>
      <c r="ALD2521" s="121"/>
      <c r="ALE2521" s="121"/>
      <c r="ALF2521" s="121"/>
      <c r="ALG2521" s="121"/>
      <c r="ALH2521" s="121"/>
      <c r="ALI2521" s="121"/>
      <c r="ALJ2521" s="121"/>
      <c r="ALK2521" s="121"/>
      <c r="ALL2521" s="121"/>
      <c r="ALM2521" s="121"/>
      <c r="ALN2521" s="121"/>
      <c r="ALO2521" s="121"/>
      <c r="ALP2521" s="121"/>
      <c r="ALQ2521" s="121"/>
      <c r="ALR2521" s="121"/>
      <c r="ALS2521" s="121"/>
      <c r="ALT2521" s="121"/>
      <c r="ALU2521" s="121"/>
      <c r="ALV2521" s="121"/>
      <c r="ALW2521" s="121"/>
      <c r="ALX2521" s="121"/>
      <c r="ALY2521" s="121"/>
      <c r="ALZ2521" s="121"/>
      <c r="AMA2521" s="121"/>
      <c r="AMB2521" s="121"/>
      <c r="AMC2521" s="121"/>
      <c r="AMD2521" s="121"/>
      <c r="AME2521" s="121"/>
      <c r="AMF2521" s="121"/>
      <c r="AMG2521" s="121"/>
      <c r="AMH2521" s="121"/>
      <c r="AMI2521" s="121"/>
      <c r="AMJ2521" s="121"/>
      <c r="AMK2521" s="121"/>
    </row>
    <row r="2522" spans="1:1025" s="108" customFormat="1">
      <c r="A2522" s="15">
        <v>2519</v>
      </c>
      <c r="B2522" s="16" t="s">
        <v>27</v>
      </c>
      <c r="C2522" s="16" t="s">
        <v>6089</v>
      </c>
      <c r="D2522" s="16" t="s">
        <v>6322</v>
      </c>
      <c r="E2522" s="16" t="s">
        <v>6354</v>
      </c>
      <c r="F2522" s="16">
        <v>2024</v>
      </c>
      <c r="G2522" s="16" t="s">
        <v>1047</v>
      </c>
      <c r="H2522" s="16" t="s">
        <v>6337</v>
      </c>
      <c r="I2522" s="16" t="s">
        <v>6325</v>
      </c>
      <c r="J2522" s="16" t="s">
        <v>6355</v>
      </c>
      <c r="K2522" s="16" t="s">
        <v>6356</v>
      </c>
      <c r="L2522" s="57" t="s">
        <v>3316</v>
      </c>
      <c r="M2522" s="282" t="s">
        <v>6357</v>
      </c>
      <c r="N2522" s="121"/>
      <c r="O2522" s="121"/>
      <c r="P2522" s="121"/>
      <c r="Q2522" s="121"/>
      <c r="R2522" s="121"/>
      <c r="S2522" s="121"/>
      <c r="T2522" s="121"/>
      <c r="U2522" s="121"/>
      <c r="V2522" s="121"/>
      <c r="W2522" s="121"/>
      <c r="X2522" s="121"/>
      <c r="Y2522" s="121"/>
      <c r="Z2522" s="121"/>
      <c r="AA2522" s="121"/>
      <c r="AB2522" s="121"/>
      <c r="AC2522" s="121"/>
      <c r="AD2522" s="121"/>
      <c r="AE2522" s="121"/>
      <c r="AF2522" s="121"/>
      <c r="AG2522" s="121"/>
      <c r="AH2522" s="121"/>
      <c r="AI2522" s="121"/>
      <c r="AJ2522" s="121"/>
      <c r="AK2522" s="121"/>
      <c r="AL2522" s="121"/>
      <c r="AM2522" s="121"/>
      <c r="AN2522" s="121"/>
      <c r="AO2522" s="121"/>
      <c r="AP2522" s="121"/>
      <c r="AQ2522" s="121"/>
      <c r="AR2522" s="121"/>
      <c r="AS2522" s="121"/>
      <c r="AT2522" s="121"/>
      <c r="AU2522" s="121"/>
      <c r="AV2522" s="121"/>
      <c r="AW2522" s="121"/>
      <c r="AX2522" s="121"/>
      <c r="AY2522" s="121"/>
      <c r="AZ2522" s="121"/>
      <c r="BA2522" s="121"/>
      <c r="BB2522" s="121"/>
      <c r="BC2522" s="121"/>
      <c r="BD2522" s="121"/>
      <c r="BE2522" s="121"/>
      <c r="BF2522" s="121"/>
      <c r="BG2522" s="121"/>
      <c r="BH2522" s="121"/>
      <c r="BI2522" s="121"/>
      <c r="BJ2522" s="121"/>
      <c r="BK2522" s="121"/>
      <c r="BL2522" s="121"/>
      <c r="BM2522" s="121"/>
      <c r="BN2522" s="121"/>
      <c r="BO2522" s="121"/>
      <c r="BP2522" s="121"/>
      <c r="BQ2522" s="121"/>
      <c r="BR2522" s="121"/>
      <c r="BS2522" s="121"/>
      <c r="BT2522" s="121"/>
      <c r="BU2522" s="121"/>
      <c r="BV2522" s="121"/>
      <c r="BW2522" s="121"/>
      <c r="BX2522" s="121"/>
      <c r="BY2522" s="121"/>
      <c r="BZ2522" s="121"/>
      <c r="CA2522" s="121"/>
      <c r="CB2522" s="121"/>
      <c r="CC2522" s="121"/>
      <c r="CD2522" s="121"/>
      <c r="CE2522" s="121"/>
      <c r="CF2522" s="121"/>
      <c r="CG2522" s="121"/>
      <c r="CH2522" s="121"/>
      <c r="CI2522" s="121"/>
      <c r="CJ2522" s="121"/>
      <c r="CK2522" s="121"/>
      <c r="CL2522" s="121"/>
      <c r="CM2522" s="121"/>
      <c r="CN2522" s="121"/>
      <c r="CO2522" s="121"/>
      <c r="CP2522" s="121"/>
      <c r="CQ2522" s="121"/>
      <c r="CR2522" s="121"/>
      <c r="CS2522" s="121"/>
      <c r="CT2522" s="121"/>
      <c r="CU2522" s="121"/>
      <c r="CV2522" s="121"/>
      <c r="CW2522" s="121"/>
      <c r="CX2522" s="121"/>
      <c r="CY2522" s="121"/>
      <c r="CZ2522" s="121"/>
      <c r="DA2522" s="121"/>
      <c r="DB2522" s="121"/>
      <c r="DC2522" s="121"/>
      <c r="DD2522" s="121"/>
      <c r="DE2522" s="121"/>
      <c r="DF2522" s="121"/>
      <c r="DG2522" s="121"/>
      <c r="DH2522" s="121"/>
      <c r="DI2522" s="121"/>
      <c r="DJ2522" s="121"/>
      <c r="DK2522" s="121"/>
      <c r="DL2522" s="121"/>
      <c r="DM2522" s="121"/>
      <c r="DN2522" s="121"/>
      <c r="DO2522" s="121"/>
      <c r="DP2522" s="121"/>
      <c r="DQ2522" s="121"/>
      <c r="DR2522" s="121"/>
      <c r="DS2522" s="121"/>
      <c r="DT2522" s="121"/>
      <c r="DU2522" s="121"/>
      <c r="DV2522" s="121"/>
      <c r="DW2522" s="121"/>
      <c r="DX2522" s="121"/>
      <c r="DY2522" s="121"/>
      <c r="DZ2522" s="121"/>
      <c r="EA2522" s="121"/>
      <c r="EB2522" s="121"/>
      <c r="EC2522" s="121"/>
      <c r="ED2522" s="121"/>
      <c r="EE2522" s="121"/>
      <c r="EF2522" s="121"/>
      <c r="EG2522" s="121"/>
      <c r="EH2522" s="121"/>
      <c r="EI2522" s="121"/>
      <c r="EJ2522" s="121"/>
      <c r="EK2522" s="121"/>
      <c r="EL2522" s="121"/>
      <c r="EM2522" s="121"/>
      <c r="EN2522" s="121"/>
      <c r="EO2522" s="121"/>
      <c r="EP2522" s="121"/>
      <c r="EQ2522" s="121"/>
      <c r="ER2522" s="121"/>
      <c r="ES2522" s="121"/>
      <c r="ET2522" s="121"/>
      <c r="EU2522" s="121"/>
      <c r="EV2522" s="121"/>
      <c r="EW2522" s="121"/>
      <c r="EX2522" s="121"/>
      <c r="EY2522" s="121"/>
      <c r="EZ2522" s="121"/>
      <c r="FA2522" s="121"/>
      <c r="FB2522" s="121"/>
      <c r="FC2522" s="121"/>
      <c r="FD2522" s="121"/>
      <c r="FE2522" s="121"/>
      <c r="FF2522" s="121"/>
      <c r="FG2522" s="121"/>
      <c r="FH2522" s="121"/>
      <c r="FI2522" s="121"/>
      <c r="FJ2522" s="121"/>
      <c r="FK2522" s="121"/>
      <c r="FL2522" s="121"/>
      <c r="FM2522" s="121"/>
      <c r="FN2522" s="121"/>
      <c r="FO2522" s="121"/>
      <c r="FP2522" s="121"/>
      <c r="FQ2522" s="121"/>
      <c r="FR2522" s="121"/>
      <c r="FS2522" s="121"/>
      <c r="FT2522" s="121"/>
      <c r="FU2522" s="121"/>
      <c r="FV2522" s="121"/>
      <c r="FW2522" s="121"/>
      <c r="FX2522" s="121"/>
      <c r="FY2522" s="121"/>
      <c r="FZ2522" s="121"/>
      <c r="GA2522" s="121"/>
      <c r="GB2522" s="121"/>
      <c r="GC2522" s="121"/>
      <c r="GD2522" s="121"/>
      <c r="GE2522" s="121"/>
      <c r="GF2522" s="121"/>
      <c r="GG2522" s="121"/>
      <c r="GH2522" s="121"/>
      <c r="GI2522" s="121"/>
      <c r="GJ2522" s="121"/>
      <c r="GK2522" s="121"/>
      <c r="GL2522" s="121"/>
      <c r="GM2522" s="121"/>
      <c r="GN2522" s="121"/>
      <c r="GO2522" s="121"/>
      <c r="GP2522" s="121"/>
      <c r="GQ2522" s="121"/>
      <c r="GR2522" s="121"/>
      <c r="GS2522" s="121"/>
      <c r="GT2522" s="121"/>
      <c r="GU2522" s="121"/>
      <c r="GV2522" s="121"/>
      <c r="GW2522" s="121"/>
      <c r="GX2522" s="121"/>
      <c r="GY2522" s="121"/>
      <c r="GZ2522" s="121"/>
      <c r="HA2522" s="121"/>
      <c r="HB2522" s="121"/>
      <c r="HC2522" s="121"/>
      <c r="HD2522" s="121"/>
      <c r="HE2522" s="121"/>
      <c r="HF2522" s="121"/>
      <c r="HG2522" s="121"/>
      <c r="HH2522" s="121"/>
      <c r="HI2522" s="121"/>
      <c r="HJ2522" s="121"/>
      <c r="HK2522" s="121"/>
      <c r="HL2522" s="121"/>
      <c r="HM2522" s="121"/>
      <c r="HN2522" s="121"/>
      <c r="HO2522" s="121"/>
      <c r="HP2522" s="121"/>
      <c r="HQ2522" s="121"/>
      <c r="HR2522" s="121"/>
      <c r="HS2522" s="121"/>
      <c r="HT2522" s="121"/>
      <c r="HU2522" s="121"/>
      <c r="HV2522" s="121"/>
      <c r="HW2522" s="121"/>
      <c r="HX2522" s="121"/>
      <c r="HY2522" s="121"/>
      <c r="HZ2522" s="121"/>
      <c r="IA2522" s="121"/>
      <c r="IB2522" s="121"/>
      <c r="IC2522" s="121"/>
      <c r="ID2522" s="121"/>
      <c r="IE2522" s="121"/>
      <c r="IF2522" s="121"/>
      <c r="IG2522" s="121"/>
      <c r="IH2522" s="121"/>
      <c r="II2522" s="121"/>
      <c r="IJ2522" s="121"/>
      <c r="IK2522" s="121"/>
      <c r="IL2522" s="121"/>
      <c r="IM2522" s="121"/>
      <c r="IN2522" s="121"/>
      <c r="IO2522" s="121"/>
      <c r="IP2522" s="121"/>
      <c r="IQ2522" s="121"/>
      <c r="IR2522" s="121"/>
      <c r="IS2522" s="121"/>
      <c r="IT2522" s="121"/>
      <c r="IU2522" s="121"/>
      <c r="IV2522" s="121"/>
      <c r="IW2522" s="121"/>
      <c r="IX2522" s="121"/>
      <c r="IY2522" s="121"/>
      <c r="IZ2522" s="121"/>
      <c r="JA2522" s="121"/>
      <c r="JB2522" s="121"/>
      <c r="JC2522" s="121"/>
      <c r="JD2522" s="121"/>
      <c r="JE2522" s="121"/>
      <c r="JF2522" s="121"/>
      <c r="JG2522" s="121"/>
      <c r="JH2522" s="121"/>
      <c r="JI2522" s="121"/>
      <c r="JJ2522" s="121"/>
      <c r="JK2522" s="121"/>
      <c r="JL2522" s="121"/>
      <c r="JM2522" s="121"/>
      <c r="JN2522" s="121"/>
      <c r="JO2522" s="121"/>
      <c r="JP2522" s="121"/>
      <c r="JQ2522" s="121"/>
      <c r="JR2522" s="121"/>
      <c r="JS2522" s="121"/>
      <c r="JT2522" s="121"/>
      <c r="JU2522" s="121"/>
      <c r="JV2522" s="121"/>
      <c r="JW2522" s="121"/>
      <c r="JX2522" s="121"/>
      <c r="JY2522" s="121"/>
      <c r="JZ2522" s="121"/>
      <c r="KA2522" s="121"/>
      <c r="KB2522" s="121"/>
      <c r="KC2522" s="121"/>
      <c r="KD2522" s="121"/>
      <c r="KE2522" s="121"/>
      <c r="KF2522" s="121"/>
      <c r="KG2522" s="121"/>
      <c r="KH2522" s="121"/>
      <c r="KI2522" s="121"/>
      <c r="KJ2522" s="121"/>
      <c r="KK2522" s="121"/>
      <c r="KL2522" s="121"/>
      <c r="KM2522" s="121"/>
      <c r="KN2522" s="121"/>
      <c r="KO2522" s="121"/>
      <c r="KP2522" s="121"/>
      <c r="KQ2522" s="121"/>
      <c r="KR2522" s="121"/>
      <c r="KS2522" s="121"/>
      <c r="KT2522" s="121"/>
      <c r="KU2522" s="121"/>
      <c r="KV2522" s="121"/>
      <c r="KW2522" s="121"/>
      <c r="KX2522" s="121"/>
      <c r="KY2522" s="121"/>
      <c r="KZ2522" s="121"/>
      <c r="LA2522" s="121"/>
      <c r="LB2522" s="121"/>
      <c r="LC2522" s="121"/>
      <c r="LD2522" s="121"/>
      <c r="LE2522" s="121"/>
      <c r="LF2522" s="121"/>
      <c r="LG2522" s="121"/>
      <c r="LH2522" s="121"/>
      <c r="LI2522" s="121"/>
      <c r="LJ2522" s="121"/>
      <c r="LK2522" s="121"/>
      <c r="LL2522" s="121"/>
      <c r="LM2522" s="121"/>
      <c r="LN2522" s="121"/>
      <c r="LO2522" s="121"/>
      <c r="LP2522" s="121"/>
      <c r="LQ2522" s="121"/>
      <c r="LR2522" s="121"/>
      <c r="LS2522" s="121"/>
      <c r="LT2522" s="121"/>
      <c r="LU2522" s="121"/>
      <c r="LV2522" s="121"/>
      <c r="LW2522" s="121"/>
      <c r="LX2522" s="121"/>
      <c r="LY2522" s="121"/>
      <c r="LZ2522" s="121"/>
      <c r="MA2522" s="121"/>
      <c r="MB2522" s="121"/>
      <c r="MC2522" s="121"/>
      <c r="MD2522" s="121"/>
      <c r="ME2522" s="121"/>
      <c r="MF2522" s="121"/>
      <c r="MG2522" s="121"/>
      <c r="MH2522" s="121"/>
      <c r="MI2522" s="121"/>
      <c r="MJ2522" s="121"/>
      <c r="MK2522" s="121"/>
      <c r="ML2522" s="121"/>
      <c r="MM2522" s="121"/>
      <c r="MN2522" s="121"/>
      <c r="MO2522" s="121"/>
      <c r="MP2522" s="121"/>
      <c r="MQ2522" s="121"/>
      <c r="MR2522" s="121"/>
      <c r="MS2522" s="121"/>
      <c r="MT2522" s="121"/>
      <c r="MU2522" s="121"/>
      <c r="MV2522" s="121"/>
      <c r="MW2522" s="121"/>
      <c r="MX2522" s="121"/>
      <c r="MY2522" s="121"/>
      <c r="MZ2522" s="121"/>
      <c r="NA2522" s="121"/>
      <c r="NB2522" s="121"/>
      <c r="NC2522" s="121"/>
      <c r="ND2522" s="121"/>
      <c r="NE2522" s="121"/>
      <c r="NF2522" s="121"/>
      <c r="NG2522" s="121"/>
      <c r="NH2522" s="121"/>
      <c r="NI2522" s="121"/>
      <c r="NJ2522" s="121"/>
      <c r="NK2522" s="121"/>
      <c r="NL2522" s="121"/>
      <c r="NM2522" s="121"/>
      <c r="NN2522" s="121"/>
      <c r="NO2522" s="121"/>
      <c r="NP2522" s="121"/>
      <c r="NQ2522" s="121"/>
      <c r="NR2522" s="121"/>
      <c r="NS2522" s="121"/>
      <c r="NT2522" s="121"/>
      <c r="NU2522" s="121"/>
      <c r="NV2522" s="121"/>
      <c r="NW2522" s="121"/>
      <c r="NX2522" s="121"/>
      <c r="NY2522" s="121"/>
      <c r="NZ2522" s="121"/>
      <c r="OA2522" s="121"/>
      <c r="OB2522" s="121"/>
      <c r="OC2522" s="121"/>
      <c r="OD2522" s="121"/>
      <c r="OE2522" s="121"/>
      <c r="OF2522" s="121"/>
      <c r="OG2522" s="121"/>
      <c r="OH2522" s="121"/>
      <c r="OI2522" s="121"/>
      <c r="OJ2522" s="121"/>
      <c r="OK2522" s="121"/>
      <c r="OL2522" s="121"/>
      <c r="OM2522" s="121"/>
      <c r="ON2522" s="121"/>
      <c r="OO2522" s="121"/>
      <c r="OP2522" s="121"/>
      <c r="OQ2522" s="121"/>
      <c r="OR2522" s="121"/>
      <c r="OS2522" s="121"/>
      <c r="OT2522" s="121"/>
      <c r="OU2522" s="121"/>
      <c r="OV2522" s="121"/>
      <c r="OW2522" s="121"/>
      <c r="OX2522" s="121"/>
      <c r="OY2522" s="121"/>
      <c r="OZ2522" s="121"/>
      <c r="PA2522" s="121"/>
      <c r="PB2522" s="121"/>
      <c r="PC2522" s="121"/>
      <c r="PD2522" s="121"/>
      <c r="PE2522" s="121"/>
      <c r="PF2522" s="121"/>
      <c r="PG2522" s="121"/>
      <c r="PH2522" s="121"/>
      <c r="PI2522" s="121"/>
      <c r="PJ2522" s="121"/>
      <c r="PK2522" s="121"/>
      <c r="PL2522" s="121"/>
      <c r="PM2522" s="121"/>
      <c r="PN2522" s="121"/>
      <c r="PO2522" s="121"/>
      <c r="PP2522" s="121"/>
      <c r="PQ2522" s="121"/>
      <c r="PR2522" s="121"/>
      <c r="PS2522" s="121"/>
      <c r="PT2522" s="121"/>
      <c r="PU2522" s="121"/>
      <c r="PV2522" s="121"/>
      <c r="PW2522" s="121"/>
      <c r="PX2522" s="121"/>
      <c r="PY2522" s="121"/>
      <c r="PZ2522" s="121"/>
      <c r="QA2522" s="121"/>
      <c r="QB2522" s="121"/>
      <c r="QC2522" s="121"/>
      <c r="QD2522" s="121"/>
      <c r="QE2522" s="121"/>
      <c r="QF2522" s="121"/>
      <c r="QG2522" s="121"/>
      <c r="QH2522" s="121"/>
      <c r="QI2522" s="121"/>
      <c r="QJ2522" s="121"/>
      <c r="QK2522" s="121"/>
      <c r="QL2522" s="121"/>
      <c r="QM2522" s="121"/>
      <c r="QN2522" s="121"/>
      <c r="QO2522" s="121"/>
      <c r="QP2522" s="121"/>
      <c r="QQ2522" s="121"/>
      <c r="QR2522" s="121"/>
      <c r="QS2522" s="121"/>
      <c r="QT2522" s="121"/>
      <c r="QU2522" s="121"/>
      <c r="QV2522" s="121"/>
      <c r="QW2522" s="121"/>
      <c r="QX2522" s="121"/>
      <c r="QY2522" s="121"/>
      <c r="QZ2522" s="121"/>
      <c r="RA2522" s="121"/>
      <c r="RB2522" s="121"/>
      <c r="RC2522" s="121"/>
      <c r="RD2522" s="121"/>
      <c r="RE2522" s="121"/>
      <c r="RF2522" s="121"/>
      <c r="RG2522" s="121"/>
      <c r="RH2522" s="121"/>
      <c r="RI2522" s="121"/>
      <c r="RJ2522" s="121"/>
      <c r="RK2522" s="121"/>
      <c r="RL2522" s="121"/>
      <c r="RM2522" s="121"/>
      <c r="RN2522" s="121"/>
      <c r="RO2522" s="121"/>
      <c r="RP2522" s="121"/>
      <c r="RQ2522" s="121"/>
      <c r="RR2522" s="121"/>
      <c r="RS2522" s="121"/>
      <c r="RT2522" s="121"/>
      <c r="RU2522" s="121"/>
      <c r="RV2522" s="121"/>
      <c r="RW2522" s="121"/>
      <c r="RX2522" s="121"/>
      <c r="RY2522" s="121"/>
      <c r="RZ2522" s="121"/>
      <c r="SA2522" s="121"/>
      <c r="SB2522" s="121"/>
      <c r="SC2522" s="121"/>
      <c r="SD2522" s="121"/>
      <c r="SE2522" s="121"/>
      <c r="SF2522" s="121"/>
      <c r="SG2522" s="121"/>
      <c r="SH2522" s="121"/>
      <c r="SI2522" s="121"/>
      <c r="SJ2522" s="121"/>
      <c r="SK2522" s="121"/>
      <c r="SL2522" s="121"/>
      <c r="SM2522" s="121"/>
      <c r="SN2522" s="121"/>
      <c r="SO2522" s="121"/>
      <c r="SP2522" s="121"/>
      <c r="SQ2522" s="121"/>
      <c r="SR2522" s="121"/>
      <c r="SS2522" s="121"/>
      <c r="ST2522" s="121"/>
      <c r="SU2522" s="121"/>
      <c r="SV2522" s="121"/>
      <c r="SW2522" s="121"/>
      <c r="SX2522" s="121"/>
      <c r="SY2522" s="121"/>
      <c r="SZ2522" s="121"/>
      <c r="TA2522" s="121"/>
      <c r="TB2522" s="121"/>
      <c r="TC2522" s="121"/>
      <c r="TD2522" s="121"/>
      <c r="TE2522" s="121"/>
      <c r="TF2522" s="121"/>
      <c r="TG2522" s="121"/>
      <c r="TH2522" s="121"/>
      <c r="TI2522" s="121"/>
      <c r="TJ2522" s="121"/>
      <c r="TK2522" s="121"/>
      <c r="TL2522" s="121"/>
      <c r="TM2522" s="121"/>
      <c r="TN2522" s="121"/>
      <c r="TO2522" s="121"/>
      <c r="TP2522" s="121"/>
      <c r="TQ2522" s="121"/>
      <c r="TR2522" s="121"/>
      <c r="TS2522" s="121"/>
      <c r="TT2522" s="121"/>
      <c r="TU2522" s="121"/>
      <c r="TV2522" s="121"/>
      <c r="TW2522" s="121"/>
      <c r="TX2522" s="121"/>
      <c r="TY2522" s="121"/>
      <c r="TZ2522" s="121"/>
      <c r="UA2522" s="121"/>
      <c r="UB2522" s="121"/>
      <c r="UC2522" s="121"/>
      <c r="UD2522" s="121"/>
      <c r="UE2522" s="121"/>
      <c r="UF2522" s="121"/>
      <c r="UG2522" s="121"/>
      <c r="UH2522" s="121"/>
      <c r="UI2522" s="121"/>
      <c r="UJ2522" s="121"/>
      <c r="UK2522" s="121"/>
      <c r="UL2522" s="121"/>
      <c r="UM2522" s="121"/>
      <c r="UN2522" s="121"/>
      <c r="UO2522" s="121"/>
      <c r="UP2522" s="121"/>
      <c r="UQ2522" s="121"/>
      <c r="UR2522" s="121"/>
      <c r="US2522" s="121"/>
      <c r="UT2522" s="121"/>
      <c r="UU2522" s="121"/>
      <c r="UV2522" s="121"/>
      <c r="UW2522" s="121"/>
      <c r="UX2522" s="121"/>
      <c r="UY2522" s="121"/>
      <c r="UZ2522" s="121"/>
      <c r="VA2522" s="121"/>
      <c r="VB2522" s="121"/>
      <c r="VC2522" s="121"/>
      <c r="VD2522" s="121"/>
      <c r="VE2522" s="121"/>
      <c r="VF2522" s="121"/>
      <c r="VG2522" s="121"/>
      <c r="VH2522" s="121"/>
      <c r="VI2522" s="121"/>
      <c r="VJ2522" s="121"/>
      <c r="VK2522" s="121"/>
      <c r="VL2522" s="121"/>
      <c r="VM2522" s="121"/>
      <c r="VN2522" s="121"/>
      <c r="VO2522" s="121"/>
      <c r="VP2522" s="121"/>
      <c r="VQ2522" s="121"/>
      <c r="VR2522" s="121"/>
      <c r="VS2522" s="121"/>
      <c r="VT2522" s="121"/>
      <c r="VU2522" s="121"/>
      <c r="VV2522" s="121"/>
      <c r="VW2522" s="121"/>
      <c r="VX2522" s="121"/>
      <c r="VY2522" s="121"/>
      <c r="VZ2522" s="121"/>
      <c r="WA2522" s="121"/>
      <c r="WB2522" s="121"/>
      <c r="WC2522" s="121"/>
      <c r="WD2522" s="121"/>
      <c r="WE2522" s="121"/>
      <c r="WF2522" s="121"/>
      <c r="WG2522" s="121"/>
      <c r="WH2522" s="121"/>
      <c r="WI2522" s="121"/>
      <c r="WJ2522" s="121"/>
      <c r="WK2522" s="121"/>
      <c r="WL2522" s="121"/>
      <c r="WM2522" s="121"/>
      <c r="WN2522" s="121"/>
      <c r="WO2522" s="121"/>
      <c r="WP2522" s="121"/>
      <c r="WQ2522" s="121"/>
      <c r="WR2522" s="121"/>
      <c r="WS2522" s="121"/>
      <c r="WT2522" s="121"/>
      <c r="WU2522" s="121"/>
      <c r="WV2522" s="121"/>
      <c r="WW2522" s="121"/>
      <c r="WX2522" s="121"/>
      <c r="WY2522" s="121"/>
      <c r="WZ2522" s="121"/>
      <c r="XA2522" s="121"/>
      <c r="XB2522" s="121"/>
      <c r="XC2522" s="121"/>
      <c r="XD2522" s="121"/>
      <c r="XE2522" s="121"/>
      <c r="XF2522" s="121"/>
      <c r="XG2522" s="121"/>
      <c r="XH2522" s="121"/>
      <c r="XI2522" s="121"/>
      <c r="XJ2522" s="121"/>
      <c r="XK2522" s="121"/>
      <c r="XL2522" s="121"/>
      <c r="XM2522" s="121"/>
      <c r="XN2522" s="121"/>
      <c r="XO2522" s="121"/>
      <c r="XP2522" s="121"/>
      <c r="XQ2522" s="121"/>
      <c r="XR2522" s="121"/>
      <c r="XS2522" s="121"/>
      <c r="XT2522" s="121"/>
      <c r="XU2522" s="121"/>
      <c r="XV2522" s="121"/>
      <c r="XW2522" s="121"/>
      <c r="XX2522" s="121"/>
      <c r="XY2522" s="121"/>
      <c r="XZ2522" s="121"/>
      <c r="YA2522" s="121"/>
      <c r="YB2522" s="121"/>
      <c r="YC2522" s="121"/>
      <c r="YD2522" s="121"/>
      <c r="YE2522" s="121"/>
      <c r="YF2522" s="121"/>
      <c r="YG2522" s="121"/>
      <c r="YH2522" s="121"/>
      <c r="YI2522" s="121"/>
      <c r="YJ2522" s="121"/>
      <c r="YK2522" s="121"/>
      <c r="YL2522" s="121"/>
      <c r="YM2522" s="121"/>
      <c r="YN2522" s="121"/>
      <c r="YO2522" s="121"/>
      <c r="YP2522" s="121"/>
      <c r="YQ2522" s="121"/>
      <c r="YR2522" s="121"/>
      <c r="YS2522" s="121"/>
      <c r="YT2522" s="121"/>
      <c r="YU2522" s="121"/>
      <c r="YV2522" s="121"/>
      <c r="YW2522" s="121"/>
      <c r="YX2522" s="121"/>
      <c r="YY2522" s="121"/>
      <c r="YZ2522" s="121"/>
      <c r="ZA2522" s="121"/>
      <c r="ZB2522" s="121"/>
      <c r="ZC2522" s="121"/>
      <c r="ZD2522" s="121"/>
      <c r="ZE2522" s="121"/>
      <c r="ZF2522" s="121"/>
      <c r="ZG2522" s="121"/>
      <c r="ZH2522" s="121"/>
      <c r="ZI2522" s="121"/>
      <c r="ZJ2522" s="121"/>
      <c r="ZK2522" s="121"/>
      <c r="ZL2522" s="121"/>
      <c r="ZM2522" s="121"/>
      <c r="ZN2522" s="121"/>
      <c r="ZO2522" s="121"/>
      <c r="ZP2522" s="121"/>
      <c r="ZQ2522" s="121"/>
      <c r="ZR2522" s="121"/>
      <c r="ZS2522" s="121"/>
      <c r="ZT2522" s="121"/>
      <c r="ZU2522" s="121"/>
      <c r="ZV2522" s="121"/>
      <c r="ZW2522" s="121"/>
      <c r="ZX2522" s="121"/>
      <c r="ZY2522" s="121"/>
      <c r="ZZ2522" s="121"/>
      <c r="AAA2522" s="121"/>
      <c r="AAB2522" s="121"/>
      <c r="AAC2522" s="121"/>
      <c r="AAD2522" s="121"/>
      <c r="AAE2522" s="121"/>
      <c r="AAF2522" s="121"/>
      <c r="AAG2522" s="121"/>
      <c r="AAH2522" s="121"/>
      <c r="AAI2522" s="121"/>
      <c r="AAJ2522" s="121"/>
      <c r="AAK2522" s="121"/>
      <c r="AAL2522" s="121"/>
      <c r="AAM2522" s="121"/>
      <c r="AAN2522" s="121"/>
      <c r="AAO2522" s="121"/>
      <c r="AAP2522" s="121"/>
      <c r="AAQ2522" s="121"/>
      <c r="AAR2522" s="121"/>
      <c r="AAS2522" s="121"/>
      <c r="AAT2522" s="121"/>
      <c r="AAU2522" s="121"/>
      <c r="AAV2522" s="121"/>
      <c r="AAW2522" s="121"/>
      <c r="AAX2522" s="121"/>
      <c r="AAY2522" s="121"/>
      <c r="AAZ2522" s="121"/>
      <c r="ABA2522" s="121"/>
      <c r="ABB2522" s="121"/>
      <c r="ABC2522" s="121"/>
      <c r="ABD2522" s="121"/>
      <c r="ABE2522" s="121"/>
      <c r="ABF2522" s="121"/>
      <c r="ABG2522" s="121"/>
      <c r="ABH2522" s="121"/>
      <c r="ABI2522" s="121"/>
      <c r="ABJ2522" s="121"/>
      <c r="ABK2522" s="121"/>
      <c r="ABL2522" s="121"/>
      <c r="ABM2522" s="121"/>
      <c r="ABN2522" s="121"/>
      <c r="ABO2522" s="121"/>
      <c r="ABP2522" s="121"/>
      <c r="ABQ2522" s="121"/>
      <c r="ABR2522" s="121"/>
      <c r="ABS2522" s="121"/>
      <c r="ABT2522" s="121"/>
      <c r="ABU2522" s="121"/>
      <c r="ABV2522" s="121"/>
      <c r="ABW2522" s="121"/>
      <c r="ABX2522" s="121"/>
      <c r="ABY2522" s="121"/>
      <c r="ABZ2522" s="121"/>
      <c r="ACA2522" s="121"/>
      <c r="ACB2522" s="121"/>
      <c r="ACC2522" s="121"/>
      <c r="ACD2522" s="121"/>
      <c r="ACE2522" s="121"/>
      <c r="ACF2522" s="121"/>
      <c r="ACG2522" s="121"/>
      <c r="ACH2522" s="121"/>
      <c r="ACI2522" s="121"/>
      <c r="ACJ2522" s="121"/>
      <c r="ACK2522" s="121"/>
      <c r="ACL2522" s="121"/>
      <c r="ACM2522" s="121"/>
      <c r="ACN2522" s="121"/>
      <c r="ACO2522" s="121"/>
      <c r="ACP2522" s="121"/>
      <c r="ACQ2522" s="121"/>
      <c r="ACR2522" s="121"/>
      <c r="ACS2522" s="121"/>
      <c r="ACT2522" s="121"/>
      <c r="ACU2522" s="121"/>
      <c r="ACV2522" s="121"/>
      <c r="ACW2522" s="121"/>
      <c r="ACX2522" s="121"/>
      <c r="ACY2522" s="121"/>
      <c r="ACZ2522" s="121"/>
      <c r="ADA2522" s="121"/>
      <c r="ADB2522" s="121"/>
      <c r="ADC2522" s="121"/>
      <c r="ADD2522" s="121"/>
      <c r="ADE2522" s="121"/>
      <c r="ADF2522" s="121"/>
      <c r="ADG2522" s="121"/>
      <c r="ADH2522" s="121"/>
      <c r="ADI2522" s="121"/>
      <c r="ADJ2522" s="121"/>
      <c r="ADK2522" s="121"/>
      <c r="ADL2522" s="121"/>
      <c r="ADM2522" s="121"/>
      <c r="ADN2522" s="121"/>
      <c r="ADO2522" s="121"/>
      <c r="ADP2522" s="121"/>
      <c r="ADQ2522" s="121"/>
      <c r="ADR2522" s="121"/>
      <c r="ADS2522" s="121"/>
      <c r="ADT2522" s="121"/>
      <c r="ADU2522" s="121"/>
      <c r="ADV2522" s="121"/>
      <c r="ADW2522" s="121"/>
      <c r="ADX2522" s="121"/>
      <c r="ADY2522" s="121"/>
      <c r="ADZ2522" s="121"/>
      <c r="AEA2522" s="121"/>
      <c r="AEB2522" s="121"/>
      <c r="AEC2522" s="121"/>
      <c r="AED2522" s="121"/>
      <c r="AEE2522" s="121"/>
      <c r="AEF2522" s="121"/>
      <c r="AEG2522" s="121"/>
      <c r="AEH2522" s="121"/>
      <c r="AEI2522" s="121"/>
      <c r="AEJ2522" s="121"/>
      <c r="AEK2522" s="121"/>
      <c r="AEL2522" s="121"/>
      <c r="AEM2522" s="121"/>
      <c r="AEN2522" s="121"/>
      <c r="AEO2522" s="121"/>
      <c r="AEP2522" s="121"/>
      <c r="AEQ2522" s="121"/>
      <c r="AER2522" s="121"/>
      <c r="AES2522" s="121"/>
      <c r="AET2522" s="121"/>
      <c r="AEU2522" s="121"/>
      <c r="AEV2522" s="121"/>
      <c r="AEW2522" s="121"/>
      <c r="AEX2522" s="121"/>
      <c r="AEY2522" s="121"/>
      <c r="AEZ2522" s="121"/>
      <c r="AFA2522" s="121"/>
      <c r="AFB2522" s="121"/>
      <c r="AFC2522" s="121"/>
      <c r="AFD2522" s="121"/>
      <c r="AFE2522" s="121"/>
      <c r="AFF2522" s="121"/>
      <c r="AFG2522" s="121"/>
      <c r="AFH2522" s="121"/>
      <c r="AFI2522" s="121"/>
      <c r="AFJ2522" s="121"/>
      <c r="AFK2522" s="121"/>
      <c r="AFL2522" s="121"/>
      <c r="AFM2522" s="121"/>
      <c r="AFN2522" s="121"/>
      <c r="AFO2522" s="121"/>
      <c r="AFP2522" s="121"/>
      <c r="AFQ2522" s="121"/>
      <c r="AFR2522" s="121"/>
      <c r="AFS2522" s="121"/>
      <c r="AFT2522" s="121"/>
      <c r="AFU2522" s="121"/>
      <c r="AFV2522" s="121"/>
      <c r="AFW2522" s="121"/>
      <c r="AFX2522" s="121"/>
      <c r="AFY2522" s="121"/>
      <c r="AFZ2522" s="121"/>
      <c r="AGA2522" s="121"/>
      <c r="AGB2522" s="121"/>
      <c r="AGC2522" s="121"/>
      <c r="AGD2522" s="121"/>
      <c r="AGE2522" s="121"/>
      <c r="AGF2522" s="121"/>
      <c r="AGG2522" s="121"/>
      <c r="AGH2522" s="121"/>
      <c r="AGI2522" s="121"/>
      <c r="AGJ2522" s="121"/>
      <c r="AGK2522" s="121"/>
      <c r="AGL2522" s="121"/>
      <c r="AGM2522" s="121"/>
      <c r="AGN2522" s="121"/>
      <c r="AGO2522" s="121"/>
      <c r="AGP2522" s="121"/>
      <c r="AGQ2522" s="121"/>
      <c r="AGR2522" s="121"/>
      <c r="AGS2522" s="121"/>
      <c r="AGT2522" s="121"/>
      <c r="AGU2522" s="121"/>
      <c r="AGV2522" s="121"/>
      <c r="AGW2522" s="121"/>
      <c r="AGX2522" s="121"/>
      <c r="AGY2522" s="121"/>
      <c r="AGZ2522" s="121"/>
      <c r="AHA2522" s="121"/>
      <c r="AHB2522" s="121"/>
      <c r="AHC2522" s="121"/>
      <c r="AHD2522" s="121"/>
      <c r="AHE2522" s="121"/>
      <c r="AHF2522" s="121"/>
      <c r="AHG2522" s="121"/>
      <c r="AHH2522" s="121"/>
      <c r="AHI2522" s="121"/>
      <c r="AHJ2522" s="121"/>
      <c r="AHK2522" s="121"/>
      <c r="AHL2522" s="121"/>
      <c r="AHM2522" s="121"/>
      <c r="AHN2522" s="121"/>
      <c r="AHO2522" s="121"/>
      <c r="AHP2522" s="121"/>
      <c r="AHQ2522" s="121"/>
      <c r="AHR2522" s="121"/>
      <c r="AHS2522" s="121"/>
      <c r="AHT2522" s="121"/>
      <c r="AHU2522" s="121"/>
      <c r="AHV2522" s="121"/>
      <c r="AHW2522" s="121"/>
      <c r="AHX2522" s="121"/>
      <c r="AHY2522" s="121"/>
      <c r="AHZ2522" s="121"/>
      <c r="AIA2522" s="121"/>
      <c r="AIB2522" s="121"/>
      <c r="AIC2522" s="121"/>
      <c r="AID2522" s="121"/>
      <c r="AIE2522" s="121"/>
      <c r="AIF2522" s="121"/>
      <c r="AIG2522" s="121"/>
      <c r="AIH2522" s="121"/>
      <c r="AII2522" s="121"/>
      <c r="AIJ2522" s="121"/>
      <c r="AIK2522" s="121"/>
      <c r="AIL2522" s="121"/>
      <c r="AIM2522" s="121"/>
      <c r="AIN2522" s="121"/>
      <c r="AIO2522" s="121"/>
      <c r="AIP2522" s="121"/>
      <c r="AIQ2522" s="121"/>
      <c r="AIR2522" s="121"/>
      <c r="AIS2522" s="121"/>
      <c r="AIT2522" s="121"/>
      <c r="AIU2522" s="121"/>
      <c r="AIV2522" s="121"/>
      <c r="AIW2522" s="121"/>
      <c r="AIX2522" s="121"/>
      <c r="AIY2522" s="121"/>
      <c r="AIZ2522" s="121"/>
      <c r="AJA2522" s="121"/>
      <c r="AJB2522" s="121"/>
      <c r="AJC2522" s="121"/>
      <c r="AJD2522" s="121"/>
      <c r="AJE2522" s="121"/>
      <c r="AJF2522" s="121"/>
      <c r="AJG2522" s="121"/>
      <c r="AJH2522" s="121"/>
      <c r="AJI2522" s="121"/>
      <c r="AJJ2522" s="121"/>
      <c r="AJK2522" s="121"/>
      <c r="AJL2522" s="121"/>
      <c r="AJM2522" s="121"/>
      <c r="AJN2522" s="121"/>
      <c r="AJO2522" s="121"/>
      <c r="AJP2522" s="121"/>
      <c r="AJQ2522" s="121"/>
      <c r="AJR2522" s="121"/>
      <c r="AJS2522" s="121"/>
      <c r="AJT2522" s="121"/>
      <c r="AJU2522" s="121"/>
      <c r="AJV2522" s="121"/>
      <c r="AJW2522" s="121"/>
      <c r="AJX2522" s="121"/>
      <c r="AJY2522" s="121"/>
      <c r="AJZ2522" s="121"/>
      <c r="AKA2522" s="121"/>
      <c r="AKB2522" s="121"/>
      <c r="AKC2522" s="121"/>
      <c r="AKD2522" s="121"/>
      <c r="AKE2522" s="121"/>
      <c r="AKF2522" s="121"/>
      <c r="AKG2522" s="121"/>
      <c r="AKH2522" s="121"/>
      <c r="AKI2522" s="121"/>
      <c r="AKJ2522" s="121"/>
      <c r="AKK2522" s="121"/>
      <c r="AKL2522" s="121"/>
      <c r="AKM2522" s="121"/>
      <c r="AKN2522" s="121"/>
      <c r="AKO2522" s="121"/>
      <c r="AKP2522" s="121"/>
      <c r="AKQ2522" s="121"/>
      <c r="AKR2522" s="121"/>
      <c r="AKS2522" s="121"/>
      <c r="AKT2522" s="121"/>
      <c r="AKU2522" s="121"/>
      <c r="AKV2522" s="121"/>
      <c r="AKW2522" s="121"/>
      <c r="AKX2522" s="121"/>
      <c r="AKY2522" s="121"/>
      <c r="AKZ2522" s="121"/>
      <c r="ALA2522" s="121"/>
      <c r="ALB2522" s="121"/>
      <c r="ALC2522" s="121"/>
      <c r="ALD2522" s="121"/>
      <c r="ALE2522" s="121"/>
      <c r="ALF2522" s="121"/>
      <c r="ALG2522" s="121"/>
      <c r="ALH2522" s="121"/>
      <c r="ALI2522" s="121"/>
      <c r="ALJ2522" s="121"/>
      <c r="ALK2522" s="121"/>
      <c r="ALL2522" s="121"/>
      <c r="ALM2522" s="121"/>
      <c r="ALN2522" s="121"/>
      <c r="ALO2522" s="121"/>
      <c r="ALP2522" s="121"/>
      <c r="ALQ2522" s="121"/>
      <c r="ALR2522" s="121"/>
      <c r="ALS2522" s="121"/>
      <c r="ALT2522" s="121"/>
      <c r="ALU2522" s="121"/>
      <c r="ALV2522" s="121"/>
      <c r="ALW2522" s="121"/>
      <c r="ALX2522" s="121"/>
      <c r="ALY2522" s="121"/>
      <c r="ALZ2522" s="121"/>
      <c r="AMA2522" s="121"/>
      <c r="AMB2522" s="121"/>
      <c r="AMC2522" s="121"/>
      <c r="AMD2522" s="121"/>
      <c r="AME2522" s="121"/>
      <c r="AMF2522" s="121"/>
      <c r="AMG2522" s="121"/>
      <c r="AMH2522" s="121"/>
      <c r="AMI2522" s="121"/>
      <c r="AMJ2522" s="121"/>
      <c r="AMK2522" s="121"/>
    </row>
    <row r="2523" spans="1:1025" s="108" customFormat="1">
      <c r="A2523" s="15">
        <v>2520</v>
      </c>
      <c r="B2523" s="16" t="s">
        <v>18</v>
      </c>
      <c r="C2523" s="16" t="s">
        <v>6089</v>
      </c>
      <c r="D2523" s="16" t="s">
        <v>6322</v>
      </c>
      <c r="E2523" s="16" t="s">
        <v>6358</v>
      </c>
      <c r="F2523" s="16" t="s">
        <v>938</v>
      </c>
      <c r="G2523" s="16" t="s">
        <v>1045</v>
      </c>
      <c r="H2523" s="16" t="s">
        <v>6324</v>
      </c>
      <c r="I2523" s="16" t="s">
        <v>6325</v>
      </c>
      <c r="J2523" s="16" t="s">
        <v>6326</v>
      </c>
      <c r="K2523" s="16" t="s">
        <v>6359</v>
      </c>
      <c r="L2523" s="57" t="s">
        <v>3317</v>
      </c>
      <c r="M2523" s="16"/>
      <c r="N2523" s="121"/>
      <c r="O2523" s="121"/>
      <c r="P2523" s="121"/>
      <c r="Q2523" s="121"/>
      <c r="R2523" s="121"/>
      <c r="S2523" s="121"/>
      <c r="T2523" s="121"/>
      <c r="U2523" s="121"/>
      <c r="V2523" s="121"/>
      <c r="W2523" s="121"/>
      <c r="X2523" s="121"/>
      <c r="Y2523" s="121"/>
      <c r="Z2523" s="121"/>
      <c r="AA2523" s="121"/>
      <c r="AB2523" s="121"/>
      <c r="AC2523" s="121"/>
      <c r="AD2523" s="121"/>
      <c r="AE2523" s="121"/>
      <c r="AF2523" s="121"/>
      <c r="AG2523" s="121"/>
      <c r="AH2523" s="121"/>
      <c r="AI2523" s="121"/>
      <c r="AJ2523" s="121"/>
      <c r="AK2523" s="121"/>
      <c r="AL2523" s="121"/>
      <c r="AM2523" s="121"/>
      <c r="AN2523" s="121"/>
      <c r="AO2523" s="121"/>
      <c r="AP2523" s="121"/>
      <c r="AQ2523" s="121"/>
      <c r="AR2523" s="121"/>
      <c r="AS2523" s="121"/>
      <c r="AT2523" s="121"/>
      <c r="AU2523" s="121"/>
      <c r="AV2523" s="121"/>
      <c r="AW2523" s="121"/>
      <c r="AX2523" s="121"/>
      <c r="AY2523" s="121"/>
      <c r="AZ2523" s="121"/>
      <c r="BA2523" s="121"/>
      <c r="BB2523" s="121"/>
      <c r="BC2523" s="121"/>
      <c r="BD2523" s="121"/>
      <c r="BE2523" s="121"/>
      <c r="BF2523" s="121"/>
      <c r="BG2523" s="121"/>
      <c r="BH2523" s="121"/>
      <c r="BI2523" s="121"/>
      <c r="BJ2523" s="121"/>
      <c r="BK2523" s="121"/>
      <c r="BL2523" s="121"/>
      <c r="BM2523" s="121"/>
      <c r="BN2523" s="121"/>
      <c r="BO2523" s="121"/>
      <c r="BP2523" s="121"/>
      <c r="BQ2523" s="121"/>
      <c r="BR2523" s="121"/>
      <c r="BS2523" s="121"/>
      <c r="BT2523" s="121"/>
      <c r="BU2523" s="121"/>
      <c r="BV2523" s="121"/>
      <c r="BW2523" s="121"/>
      <c r="BX2523" s="121"/>
      <c r="BY2523" s="121"/>
      <c r="BZ2523" s="121"/>
      <c r="CA2523" s="121"/>
      <c r="CB2523" s="121"/>
      <c r="CC2523" s="121"/>
      <c r="CD2523" s="121"/>
      <c r="CE2523" s="121"/>
      <c r="CF2523" s="121"/>
      <c r="CG2523" s="121"/>
      <c r="CH2523" s="121"/>
      <c r="CI2523" s="121"/>
      <c r="CJ2523" s="121"/>
      <c r="CK2523" s="121"/>
      <c r="CL2523" s="121"/>
      <c r="CM2523" s="121"/>
      <c r="CN2523" s="121"/>
      <c r="CO2523" s="121"/>
      <c r="CP2523" s="121"/>
      <c r="CQ2523" s="121"/>
      <c r="CR2523" s="121"/>
      <c r="CS2523" s="121"/>
      <c r="CT2523" s="121"/>
      <c r="CU2523" s="121"/>
      <c r="CV2523" s="121"/>
      <c r="CW2523" s="121"/>
      <c r="CX2523" s="121"/>
      <c r="CY2523" s="121"/>
      <c r="CZ2523" s="121"/>
      <c r="DA2523" s="121"/>
      <c r="DB2523" s="121"/>
      <c r="DC2523" s="121"/>
      <c r="DD2523" s="121"/>
      <c r="DE2523" s="121"/>
      <c r="DF2523" s="121"/>
      <c r="DG2523" s="121"/>
      <c r="DH2523" s="121"/>
      <c r="DI2523" s="121"/>
      <c r="DJ2523" s="121"/>
      <c r="DK2523" s="121"/>
      <c r="DL2523" s="121"/>
      <c r="DM2523" s="121"/>
      <c r="DN2523" s="121"/>
      <c r="DO2523" s="121"/>
      <c r="DP2523" s="121"/>
      <c r="DQ2523" s="121"/>
      <c r="DR2523" s="121"/>
      <c r="DS2523" s="121"/>
      <c r="DT2523" s="121"/>
      <c r="DU2523" s="121"/>
      <c r="DV2523" s="121"/>
      <c r="DW2523" s="121"/>
      <c r="DX2523" s="121"/>
      <c r="DY2523" s="121"/>
      <c r="DZ2523" s="121"/>
      <c r="EA2523" s="121"/>
      <c r="EB2523" s="121"/>
      <c r="EC2523" s="121"/>
      <c r="ED2523" s="121"/>
      <c r="EE2523" s="121"/>
      <c r="EF2523" s="121"/>
      <c r="EG2523" s="121"/>
      <c r="EH2523" s="121"/>
      <c r="EI2523" s="121"/>
      <c r="EJ2523" s="121"/>
      <c r="EK2523" s="121"/>
      <c r="EL2523" s="121"/>
      <c r="EM2523" s="121"/>
      <c r="EN2523" s="121"/>
      <c r="EO2523" s="121"/>
      <c r="EP2523" s="121"/>
      <c r="EQ2523" s="121"/>
      <c r="ER2523" s="121"/>
      <c r="ES2523" s="121"/>
      <c r="ET2523" s="121"/>
      <c r="EU2523" s="121"/>
      <c r="EV2523" s="121"/>
      <c r="EW2523" s="121"/>
      <c r="EX2523" s="121"/>
      <c r="EY2523" s="121"/>
      <c r="EZ2523" s="121"/>
      <c r="FA2523" s="121"/>
      <c r="FB2523" s="121"/>
      <c r="FC2523" s="121"/>
      <c r="FD2523" s="121"/>
      <c r="FE2523" s="121"/>
      <c r="FF2523" s="121"/>
      <c r="FG2523" s="121"/>
      <c r="FH2523" s="121"/>
      <c r="FI2523" s="121"/>
      <c r="FJ2523" s="121"/>
      <c r="FK2523" s="121"/>
      <c r="FL2523" s="121"/>
      <c r="FM2523" s="121"/>
      <c r="FN2523" s="121"/>
      <c r="FO2523" s="121"/>
      <c r="FP2523" s="121"/>
      <c r="FQ2523" s="121"/>
      <c r="FR2523" s="121"/>
      <c r="FS2523" s="121"/>
      <c r="FT2523" s="121"/>
      <c r="FU2523" s="121"/>
      <c r="FV2523" s="121"/>
      <c r="FW2523" s="121"/>
      <c r="FX2523" s="121"/>
      <c r="FY2523" s="121"/>
      <c r="FZ2523" s="121"/>
      <c r="GA2523" s="121"/>
      <c r="GB2523" s="121"/>
      <c r="GC2523" s="121"/>
      <c r="GD2523" s="121"/>
      <c r="GE2523" s="121"/>
      <c r="GF2523" s="121"/>
      <c r="GG2523" s="121"/>
      <c r="GH2523" s="121"/>
      <c r="GI2523" s="121"/>
      <c r="GJ2523" s="121"/>
      <c r="GK2523" s="121"/>
      <c r="GL2523" s="121"/>
      <c r="GM2523" s="121"/>
      <c r="GN2523" s="121"/>
      <c r="GO2523" s="121"/>
      <c r="GP2523" s="121"/>
      <c r="GQ2523" s="121"/>
      <c r="GR2523" s="121"/>
      <c r="GS2523" s="121"/>
      <c r="GT2523" s="121"/>
      <c r="GU2523" s="121"/>
      <c r="GV2523" s="121"/>
      <c r="GW2523" s="121"/>
      <c r="GX2523" s="121"/>
      <c r="GY2523" s="121"/>
      <c r="GZ2523" s="121"/>
      <c r="HA2523" s="121"/>
      <c r="HB2523" s="121"/>
      <c r="HC2523" s="121"/>
      <c r="HD2523" s="121"/>
      <c r="HE2523" s="121"/>
      <c r="HF2523" s="121"/>
      <c r="HG2523" s="121"/>
      <c r="HH2523" s="121"/>
      <c r="HI2523" s="121"/>
      <c r="HJ2523" s="121"/>
      <c r="HK2523" s="121"/>
      <c r="HL2523" s="121"/>
      <c r="HM2523" s="121"/>
      <c r="HN2523" s="121"/>
      <c r="HO2523" s="121"/>
      <c r="HP2523" s="121"/>
      <c r="HQ2523" s="121"/>
      <c r="HR2523" s="121"/>
      <c r="HS2523" s="121"/>
      <c r="HT2523" s="121"/>
      <c r="HU2523" s="121"/>
      <c r="HV2523" s="121"/>
      <c r="HW2523" s="121"/>
      <c r="HX2523" s="121"/>
      <c r="HY2523" s="121"/>
      <c r="HZ2523" s="121"/>
      <c r="IA2523" s="121"/>
      <c r="IB2523" s="121"/>
      <c r="IC2523" s="121"/>
      <c r="ID2523" s="121"/>
      <c r="IE2523" s="121"/>
      <c r="IF2523" s="121"/>
      <c r="IG2523" s="121"/>
      <c r="IH2523" s="121"/>
      <c r="II2523" s="121"/>
      <c r="IJ2523" s="121"/>
      <c r="IK2523" s="121"/>
      <c r="IL2523" s="121"/>
      <c r="IM2523" s="121"/>
      <c r="IN2523" s="121"/>
      <c r="IO2523" s="121"/>
      <c r="IP2523" s="121"/>
      <c r="IQ2523" s="121"/>
      <c r="IR2523" s="121"/>
      <c r="IS2523" s="121"/>
      <c r="IT2523" s="121"/>
      <c r="IU2523" s="121"/>
      <c r="IV2523" s="121"/>
      <c r="IW2523" s="121"/>
      <c r="IX2523" s="121"/>
      <c r="IY2523" s="121"/>
      <c r="IZ2523" s="121"/>
      <c r="JA2523" s="121"/>
      <c r="JB2523" s="121"/>
      <c r="JC2523" s="121"/>
      <c r="JD2523" s="121"/>
      <c r="JE2523" s="121"/>
      <c r="JF2523" s="121"/>
      <c r="JG2523" s="121"/>
      <c r="JH2523" s="121"/>
      <c r="JI2523" s="121"/>
      <c r="JJ2523" s="121"/>
      <c r="JK2523" s="121"/>
      <c r="JL2523" s="121"/>
      <c r="JM2523" s="121"/>
      <c r="JN2523" s="121"/>
      <c r="JO2523" s="121"/>
      <c r="JP2523" s="121"/>
      <c r="JQ2523" s="121"/>
      <c r="JR2523" s="121"/>
      <c r="JS2523" s="121"/>
      <c r="JT2523" s="121"/>
      <c r="JU2523" s="121"/>
      <c r="JV2523" s="121"/>
      <c r="JW2523" s="121"/>
      <c r="JX2523" s="121"/>
      <c r="JY2523" s="121"/>
      <c r="JZ2523" s="121"/>
      <c r="KA2523" s="121"/>
      <c r="KB2523" s="121"/>
      <c r="KC2523" s="121"/>
      <c r="KD2523" s="121"/>
      <c r="KE2523" s="121"/>
      <c r="KF2523" s="121"/>
      <c r="KG2523" s="121"/>
      <c r="KH2523" s="121"/>
      <c r="KI2523" s="121"/>
      <c r="KJ2523" s="121"/>
      <c r="KK2523" s="121"/>
      <c r="KL2523" s="121"/>
      <c r="KM2523" s="121"/>
      <c r="KN2523" s="121"/>
      <c r="KO2523" s="121"/>
      <c r="KP2523" s="121"/>
      <c r="KQ2523" s="121"/>
      <c r="KR2523" s="121"/>
      <c r="KS2523" s="121"/>
      <c r="KT2523" s="121"/>
      <c r="KU2523" s="121"/>
      <c r="KV2523" s="121"/>
      <c r="KW2523" s="121"/>
      <c r="KX2523" s="121"/>
      <c r="KY2523" s="121"/>
      <c r="KZ2523" s="121"/>
      <c r="LA2523" s="121"/>
      <c r="LB2523" s="121"/>
      <c r="LC2523" s="121"/>
      <c r="LD2523" s="121"/>
      <c r="LE2523" s="121"/>
      <c r="LF2523" s="121"/>
      <c r="LG2523" s="121"/>
      <c r="LH2523" s="121"/>
      <c r="LI2523" s="121"/>
      <c r="LJ2523" s="121"/>
      <c r="LK2523" s="121"/>
      <c r="LL2523" s="121"/>
      <c r="LM2523" s="121"/>
      <c r="LN2523" s="121"/>
      <c r="LO2523" s="121"/>
      <c r="LP2523" s="121"/>
      <c r="LQ2523" s="121"/>
      <c r="LR2523" s="121"/>
      <c r="LS2523" s="121"/>
      <c r="LT2523" s="121"/>
      <c r="LU2523" s="121"/>
      <c r="LV2523" s="121"/>
      <c r="LW2523" s="121"/>
      <c r="LX2523" s="121"/>
      <c r="LY2523" s="121"/>
      <c r="LZ2523" s="121"/>
      <c r="MA2523" s="121"/>
      <c r="MB2523" s="121"/>
      <c r="MC2523" s="121"/>
      <c r="MD2523" s="121"/>
      <c r="ME2523" s="121"/>
      <c r="MF2523" s="121"/>
      <c r="MG2523" s="121"/>
      <c r="MH2523" s="121"/>
      <c r="MI2523" s="121"/>
      <c r="MJ2523" s="121"/>
      <c r="MK2523" s="121"/>
      <c r="ML2523" s="121"/>
      <c r="MM2523" s="121"/>
      <c r="MN2523" s="121"/>
      <c r="MO2523" s="121"/>
      <c r="MP2523" s="121"/>
      <c r="MQ2523" s="121"/>
      <c r="MR2523" s="121"/>
      <c r="MS2523" s="121"/>
      <c r="MT2523" s="121"/>
      <c r="MU2523" s="121"/>
      <c r="MV2523" s="121"/>
      <c r="MW2523" s="121"/>
      <c r="MX2523" s="121"/>
      <c r="MY2523" s="121"/>
      <c r="MZ2523" s="121"/>
      <c r="NA2523" s="121"/>
      <c r="NB2523" s="121"/>
      <c r="NC2523" s="121"/>
      <c r="ND2523" s="121"/>
      <c r="NE2523" s="121"/>
      <c r="NF2523" s="121"/>
      <c r="NG2523" s="121"/>
      <c r="NH2523" s="121"/>
      <c r="NI2523" s="121"/>
      <c r="NJ2523" s="121"/>
      <c r="NK2523" s="121"/>
      <c r="NL2523" s="121"/>
      <c r="NM2523" s="121"/>
      <c r="NN2523" s="121"/>
      <c r="NO2523" s="121"/>
      <c r="NP2523" s="121"/>
      <c r="NQ2523" s="121"/>
      <c r="NR2523" s="121"/>
      <c r="NS2523" s="121"/>
      <c r="NT2523" s="121"/>
      <c r="NU2523" s="121"/>
      <c r="NV2523" s="121"/>
      <c r="NW2523" s="121"/>
      <c r="NX2523" s="121"/>
      <c r="NY2523" s="121"/>
      <c r="NZ2523" s="121"/>
      <c r="OA2523" s="121"/>
      <c r="OB2523" s="121"/>
      <c r="OC2523" s="121"/>
      <c r="OD2523" s="121"/>
      <c r="OE2523" s="121"/>
      <c r="OF2523" s="121"/>
      <c r="OG2523" s="121"/>
      <c r="OH2523" s="121"/>
      <c r="OI2523" s="121"/>
      <c r="OJ2523" s="121"/>
      <c r="OK2523" s="121"/>
      <c r="OL2523" s="121"/>
      <c r="OM2523" s="121"/>
      <c r="ON2523" s="121"/>
      <c r="OO2523" s="121"/>
      <c r="OP2523" s="121"/>
      <c r="OQ2523" s="121"/>
      <c r="OR2523" s="121"/>
      <c r="OS2523" s="121"/>
      <c r="OT2523" s="121"/>
      <c r="OU2523" s="121"/>
      <c r="OV2523" s="121"/>
      <c r="OW2523" s="121"/>
      <c r="OX2523" s="121"/>
      <c r="OY2523" s="121"/>
      <c r="OZ2523" s="121"/>
      <c r="PA2523" s="121"/>
      <c r="PB2523" s="121"/>
      <c r="PC2523" s="121"/>
      <c r="PD2523" s="121"/>
      <c r="PE2523" s="121"/>
      <c r="PF2523" s="121"/>
      <c r="PG2523" s="121"/>
      <c r="PH2523" s="121"/>
      <c r="PI2523" s="121"/>
      <c r="PJ2523" s="121"/>
      <c r="PK2523" s="121"/>
      <c r="PL2523" s="121"/>
      <c r="PM2523" s="121"/>
      <c r="PN2523" s="121"/>
      <c r="PO2523" s="121"/>
      <c r="PP2523" s="121"/>
      <c r="PQ2523" s="121"/>
      <c r="PR2523" s="121"/>
      <c r="PS2523" s="121"/>
      <c r="PT2523" s="121"/>
      <c r="PU2523" s="121"/>
      <c r="PV2523" s="121"/>
      <c r="PW2523" s="121"/>
      <c r="PX2523" s="121"/>
      <c r="PY2523" s="121"/>
      <c r="PZ2523" s="121"/>
      <c r="QA2523" s="121"/>
      <c r="QB2523" s="121"/>
      <c r="QC2523" s="121"/>
      <c r="QD2523" s="121"/>
      <c r="QE2523" s="121"/>
      <c r="QF2523" s="121"/>
      <c r="QG2523" s="121"/>
      <c r="QH2523" s="121"/>
      <c r="QI2523" s="121"/>
      <c r="QJ2523" s="121"/>
      <c r="QK2523" s="121"/>
      <c r="QL2523" s="121"/>
      <c r="QM2523" s="121"/>
      <c r="QN2523" s="121"/>
      <c r="QO2523" s="121"/>
      <c r="QP2523" s="121"/>
      <c r="QQ2523" s="121"/>
      <c r="QR2523" s="121"/>
      <c r="QS2523" s="121"/>
      <c r="QT2523" s="121"/>
      <c r="QU2523" s="121"/>
      <c r="QV2523" s="121"/>
      <c r="QW2523" s="121"/>
      <c r="QX2523" s="121"/>
      <c r="QY2523" s="121"/>
      <c r="QZ2523" s="121"/>
      <c r="RA2523" s="121"/>
      <c r="RB2523" s="121"/>
      <c r="RC2523" s="121"/>
      <c r="RD2523" s="121"/>
      <c r="RE2523" s="121"/>
      <c r="RF2523" s="121"/>
      <c r="RG2523" s="121"/>
      <c r="RH2523" s="121"/>
      <c r="RI2523" s="121"/>
      <c r="RJ2523" s="121"/>
      <c r="RK2523" s="121"/>
      <c r="RL2523" s="121"/>
      <c r="RM2523" s="121"/>
      <c r="RN2523" s="121"/>
      <c r="RO2523" s="121"/>
      <c r="RP2523" s="121"/>
      <c r="RQ2523" s="121"/>
      <c r="RR2523" s="121"/>
      <c r="RS2523" s="121"/>
      <c r="RT2523" s="121"/>
      <c r="RU2523" s="121"/>
      <c r="RV2523" s="121"/>
      <c r="RW2523" s="121"/>
      <c r="RX2523" s="121"/>
      <c r="RY2523" s="121"/>
      <c r="RZ2523" s="121"/>
      <c r="SA2523" s="121"/>
      <c r="SB2523" s="121"/>
      <c r="SC2523" s="121"/>
      <c r="SD2523" s="121"/>
      <c r="SE2523" s="121"/>
      <c r="SF2523" s="121"/>
      <c r="SG2523" s="121"/>
      <c r="SH2523" s="121"/>
      <c r="SI2523" s="121"/>
      <c r="SJ2523" s="121"/>
      <c r="SK2523" s="121"/>
      <c r="SL2523" s="121"/>
      <c r="SM2523" s="121"/>
      <c r="SN2523" s="121"/>
      <c r="SO2523" s="121"/>
      <c r="SP2523" s="121"/>
      <c r="SQ2523" s="121"/>
      <c r="SR2523" s="121"/>
      <c r="SS2523" s="121"/>
      <c r="ST2523" s="121"/>
      <c r="SU2523" s="121"/>
      <c r="SV2523" s="121"/>
      <c r="SW2523" s="121"/>
      <c r="SX2523" s="121"/>
      <c r="SY2523" s="121"/>
      <c r="SZ2523" s="121"/>
      <c r="TA2523" s="121"/>
      <c r="TB2523" s="121"/>
      <c r="TC2523" s="121"/>
      <c r="TD2523" s="121"/>
      <c r="TE2523" s="121"/>
      <c r="TF2523" s="121"/>
      <c r="TG2523" s="121"/>
      <c r="TH2523" s="121"/>
      <c r="TI2523" s="121"/>
      <c r="TJ2523" s="121"/>
      <c r="TK2523" s="121"/>
      <c r="TL2523" s="121"/>
      <c r="TM2523" s="121"/>
      <c r="TN2523" s="121"/>
      <c r="TO2523" s="121"/>
      <c r="TP2523" s="121"/>
      <c r="TQ2523" s="121"/>
      <c r="TR2523" s="121"/>
      <c r="TS2523" s="121"/>
      <c r="TT2523" s="121"/>
      <c r="TU2523" s="121"/>
      <c r="TV2523" s="121"/>
      <c r="TW2523" s="121"/>
      <c r="TX2523" s="121"/>
      <c r="TY2523" s="121"/>
      <c r="TZ2523" s="121"/>
      <c r="UA2523" s="121"/>
      <c r="UB2523" s="121"/>
      <c r="UC2523" s="121"/>
      <c r="UD2523" s="121"/>
      <c r="UE2523" s="121"/>
      <c r="UF2523" s="121"/>
      <c r="UG2523" s="121"/>
      <c r="UH2523" s="121"/>
      <c r="UI2523" s="121"/>
      <c r="UJ2523" s="121"/>
      <c r="UK2523" s="121"/>
      <c r="UL2523" s="121"/>
      <c r="UM2523" s="121"/>
      <c r="UN2523" s="121"/>
      <c r="UO2523" s="121"/>
      <c r="UP2523" s="121"/>
      <c r="UQ2523" s="121"/>
      <c r="UR2523" s="121"/>
      <c r="US2523" s="121"/>
      <c r="UT2523" s="121"/>
      <c r="UU2523" s="121"/>
      <c r="UV2523" s="121"/>
      <c r="UW2523" s="121"/>
      <c r="UX2523" s="121"/>
      <c r="UY2523" s="121"/>
      <c r="UZ2523" s="121"/>
      <c r="VA2523" s="121"/>
      <c r="VB2523" s="121"/>
      <c r="VC2523" s="121"/>
      <c r="VD2523" s="121"/>
      <c r="VE2523" s="121"/>
      <c r="VF2523" s="121"/>
      <c r="VG2523" s="121"/>
      <c r="VH2523" s="121"/>
      <c r="VI2523" s="121"/>
      <c r="VJ2523" s="121"/>
      <c r="VK2523" s="121"/>
      <c r="VL2523" s="121"/>
      <c r="VM2523" s="121"/>
      <c r="VN2523" s="121"/>
      <c r="VO2523" s="121"/>
      <c r="VP2523" s="121"/>
      <c r="VQ2523" s="121"/>
      <c r="VR2523" s="121"/>
      <c r="VS2523" s="121"/>
      <c r="VT2523" s="121"/>
      <c r="VU2523" s="121"/>
      <c r="VV2523" s="121"/>
      <c r="VW2523" s="121"/>
      <c r="VX2523" s="121"/>
      <c r="VY2523" s="121"/>
      <c r="VZ2523" s="121"/>
      <c r="WA2523" s="121"/>
      <c r="WB2523" s="121"/>
      <c r="WC2523" s="121"/>
      <c r="WD2523" s="121"/>
      <c r="WE2523" s="121"/>
      <c r="WF2523" s="121"/>
      <c r="WG2523" s="121"/>
      <c r="WH2523" s="121"/>
      <c r="WI2523" s="121"/>
      <c r="WJ2523" s="121"/>
      <c r="WK2523" s="121"/>
      <c r="WL2523" s="121"/>
      <c r="WM2523" s="121"/>
      <c r="WN2523" s="121"/>
      <c r="WO2523" s="121"/>
      <c r="WP2523" s="121"/>
      <c r="WQ2523" s="121"/>
      <c r="WR2523" s="121"/>
      <c r="WS2523" s="121"/>
      <c r="WT2523" s="121"/>
      <c r="WU2523" s="121"/>
      <c r="WV2523" s="121"/>
      <c r="WW2523" s="121"/>
      <c r="WX2523" s="121"/>
      <c r="WY2523" s="121"/>
      <c r="WZ2523" s="121"/>
      <c r="XA2523" s="121"/>
      <c r="XB2523" s="121"/>
      <c r="XC2523" s="121"/>
      <c r="XD2523" s="121"/>
      <c r="XE2523" s="121"/>
      <c r="XF2523" s="121"/>
      <c r="XG2523" s="121"/>
      <c r="XH2523" s="121"/>
      <c r="XI2523" s="121"/>
      <c r="XJ2523" s="121"/>
      <c r="XK2523" s="121"/>
      <c r="XL2523" s="121"/>
      <c r="XM2523" s="121"/>
      <c r="XN2523" s="121"/>
      <c r="XO2523" s="121"/>
      <c r="XP2523" s="121"/>
      <c r="XQ2523" s="121"/>
      <c r="XR2523" s="121"/>
      <c r="XS2523" s="121"/>
      <c r="XT2523" s="121"/>
      <c r="XU2523" s="121"/>
      <c r="XV2523" s="121"/>
      <c r="XW2523" s="121"/>
      <c r="XX2523" s="121"/>
      <c r="XY2523" s="121"/>
      <c r="XZ2523" s="121"/>
      <c r="YA2523" s="121"/>
      <c r="YB2523" s="121"/>
      <c r="YC2523" s="121"/>
      <c r="YD2523" s="121"/>
      <c r="YE2523" s="121"/>
      <c r="YF2523" s="121"/>
      <c r="YG2523" s="121"/>
      <c r="YH2523" s="121"/>
      <c r="YI2523" s="121"/>
      <c r="YJ2523" s="121"/>
      <c r="YK2523" s="121"/>
      <c r="YL2523" s="121"/>
      <c r="YM2523" s="121"/>
      <c r="YN2523" s="121"/>
      <c r="YO2523" s="121"/>
      <c r="YP2523" s="121"/>
      <c r="YQ2523" s="121"/>
      <c r="YR2523" s="121"/>
      <c r="YS2523" s="121"/>
      <c r="YT2523" s="121"/>
      <c r="YU2523" s="121"/>
      <c r="YV2523" s="121"/>
      <c r="YW2523" s="121"/>
      <c r="YX2523" s="121"/>
      <c r="YY2523" s="121"/>
      <c r="YZ2523" s="121"/>
      <c r="ZA2523" s="121"/>
      <c r="ZB2523" s="121"/>
      <c r="ZC2523" s="121"/>
      <c r="ZD2523" s="121"/>
      <c r="ZE2523" s="121"/>
      <c r="ZF2523" s="121"/>
      <c r="ZG2523" s="121"/>
      <c r="ZH2523" s="121"/>
      <c r="ZI2523" s="121"/>
      <c r="ZJ2523" s="121"/>
      <c r="ZK2523" s="121"/>
      <c r="ZL2523" s="121"/>
      <c r="ZM2523" s="121"/>
      <c r="ZN2523" s="121"/>
      <c r="ZO2523" s="121"/>
      <c r="ZP2523" s="121"/>
      <c r="ZQ2523" s="121"/>
      <c r="ZR2523" s="121"/>
      <c r="ZS2523" s="121"/>
      <c r="ZT2523" s="121"/>
      <c r="ZU2523" s="121"/>
      <c r="ZV2523" s="121"/>
      <c r="ZW2523" s="121"/>
      <c r="ZX2523" s="121"/>
      <c r="ZY2523" s="121"/>
      <c r="ZZ2523" s="121"/>
      <c r="AAA2523" s="121"/>
      <c r="AAB2523" s="121"/>
      <c r="AAC2523" s="121"/>
      <c r="AAD2523" s="121"/>
      <c r="AAE2523" s="121"/>
      <c r="AAF2523" s="121"/>
      <c r="AAG2523" s="121"/>
      <c r="AAH2523" s="121"/>
      <c r="AAI2523" s="121"/>
      <c r="AAJ2523" s="121"/>
      <c r="AAK2523" s="121"/>
      <c r="AAL2523" s="121"/>
      <c r="AAM2523" s="121"/>
      <c r="AAN2523" s="121"/>
      <c r="AAO2523" s="121"/>
      <c r="AAP2523" s="121"/>
      <c r="AAQ2523" s="121"/>
      <c r="AAR2523" s="121"/>
      <c r="AAS2523" s="121"/>
      <c r="AAT2523" s="121"/>
      <c r="AAU2523" s="121"/>
      <c r="AAV2523" s="121"/>
      <c r="AAW2523" s="121"/>
      <c r="AAX2523" s="121"/>
      <c r="AAY2523" s="121"/>
      <c r="AAZ2523" s="121"/>
      <c r="ABA2523" s="121"/>
      <c r="ABB2523" s="121"/>
      <c r="ABC2523" s="121"/>
      <c r="ABD2523" s="121"/>
      <c r="ABE2523" s="121"/>
      <c r="ABF2523" s="121"/>
      <c r="ABG2523" s="121"/>
      <c r="ABH2523" s="121"/>
      <c r="ABI2523" s="121"/>
      <c r="ABJ2523" s="121"/>
      <c r="ABK2523" s="121"/>
      <c r="ABL2523" s="121"/>
      <c r="ABM2523" s="121"/>
      <c r="ABN2523" s="121"/>
      <c r="ABO2523" s="121"/>
      <c r="ABP2523" s="121"/>
      <c r="ABQ2523" s="121"/>
      <c r="ABR2523" s="121"/>
      <c r="ABS2523" s="121"/>
      <c r="ABT2523" s="121"/>
      <c r="ABU2523" s="121"/>
      <c r="ABV2523" s="121"/>
      <c r="ABW2523" s="121"/>
      <c r="ABX2523" s="121"/>
      <c r="ABY2523" s="121"/>
      <c r="ABZ2523" s="121"/>
      <c r="ACA2523" s="121"/>
      <c r="ACB2523" s="121"/>
      <c r="ACC2523" s="121"/>
      <c r="ACD2523" s="121"/>
      <c r="ACE2523" s="121"/>
      <c r="ACF2523" s="121"/>
      <c r="ACG2523" s="121"/>
      <c r="ACH2523" s="121"/>
      <c r="ACI2523" s="121"/>
      <c r="ACJ2523" s="121"/>
      <c r="ACK2523" s="121"/>
      <c r="ACL2523" s="121"/>
      <c r="ACM2523" s="121"/>
      <c r="ACN2523" s="121"/>
      <c r="ACO2523" s="121"/>
      <c r="ACP2523" s="121"/>
      <c r="ACQ2523" s="121"/>
      <c r="ACR2523" s="121"/>
      <c r="ACS2523" s="121"/>
      <c r="ACT2523" s="121"/>
      <c r="ACU2523" s="121"/>
      <c r="ACV2523" s="121"/>
      <c r="ACW2523" s="121"/>
      <c r="ACX2523" s="121"/>
      <c r="ACY2523" s="121"/>
      <c r="ACZ2523" s="121"/>
      <c r="ADA2523" s="121"/>
      <c r="ADB2523" s="121"/>
      <c r="ADC2523" s="121"/>
      <c r="ADD2523" s="121"/>
      <c r="ADE2523" s="121"/>
      <c r="ADF2523" s="121"/>
      <c r="ADG2523" s="121"/>
      <c r="ADH2523" s="121"/>
      <c r="ADI2523" s="121"/>
      <c r="ADJ2523" s="121"/>
      <c r="ADK2523" s="121"/>
      <c r="ADL2523" s="121"/>
      <c r="ADM2523" s="121"/>
      <c r="ADN2523" s="121"/>
      <c r="ADO2523" s="121"/>
      <c r="ADP2523" s="121"/>
      <c r="ADQ2523" s="121"/>
      <c r="ADR2523" s="121"/>
      <c r="ADS2523" s="121"/>
      <c r="ADT2523" s="121"/>
      <c r="ADU2523" s="121"/>
      <c r="ADV2523" s="121"/>
      <c r="ADW2523" s="121"/>
      <c r="ADX2523" s="121"/>
      <c r="ADY2523" s="121"/>
      <c r="ADZ2523" s="121"/>
      <c r="AEA2523" s="121"/>
      <c r="AEB2523" s="121"/>
      <c r="AEC2523" s="121"/>
      <c r="AED2523" s="121"/>
      <c r="AEE2523" s="121"/>
      <c r="AEF2523" s="121"/>
      <c r="AEG2523" s="121"/>
      <c r="AEH2523" s="121"/>
      <c r="AEI2523" s="121"/>
      <c r="AEJ2523" s="121"/>
      <c r="AEK2523" s="121"/>
      <c r="AEL2523" s="121"/>
      <c r="AEM2523" s="121"/>
      <c r="AEN2523" s="121"/>
      <c r="AEO2523" s="121"/>
      <c r="AEP2523" s="121"/>
      <c r="AEQ2523" s="121"/>
      <c r="AER2523" s="121"/>
      <c r="AES2523" s="121"/>
      <c r="AET2523" s="121"/>
      <c r="AEU2523" s="121"/>
      <c r="AEV2523" s="121"/>
      <c r="AEW2523" s="121"/>
      <c r="AEX2523" s="121"/>
      <c r="AEY2523" s="121"/>
      <c r="AEZ2523" s="121"/>
      <c r="AFA2523" s="121"/>
      <c r="AFB2523" s="121"/>
      <c r="AFC2523" s="121"/>
      <c r="AFD2523" s="121"/>
      <c r="AFE2523" s="121"/>
      <c r="AFF2523" s="121"/>
      <c r="AFG2523" s="121"/>
      <c r="AFH2523" s="121"/>
      <c r="AFI2523" s="121"/>
      <c r="AFJ2523" s="121"/>
      <c r="AFK2523" s="121"/>
      <c r="AFL2523" s="121"/>
      <c r="AFM2523" s="121"/>
      <c r="AFN2523" s="121"/>
      <c r="AFO2523" s="121"/>
      <c r="AFP2523" s="121"/>
      <c r="AFQ2523" s="121"/>
      <c r="AFR2523" s="121"/>
      <c r="AFS2523" s="121"/>
      <c r="AFT2523" s="121"/>
      <c r="AFU2523" s="121"/>
      <c r="AFV2523" s="121"/>
      <c r="AFW2523" s="121"/>
      <c r="AFX2523" s="121"/>
      <c r="AFY2523" s="121"/>
      <c r="AFZ2523" s="121"/>
      <c r="AGA2523" s="121"/>
      <c r="AGB2523" s="121"/>
      <c r="AGC2523" s="121"/>
      <c r="AGD2523" s="121"/>
      <c r="AGE2523" s="121"/>
      <c r="AGF2523" s="121"/>
      <c r="AGG2523" s="121"/>
      <c r="AGH2523" s="121"/>
      <c r="AGI2523" s="121"/>
      <c r="AGJ2523" s="121"/>
      <c r="AGK2523" s="121"/>
      <c r="AGL2523" s="121"/>
      <c r="AGM2523" s="121"/>
      <c r="AGN2523" s="121"/>
      <c r="AGO2523" s="121"/>
      <c r="AGP2523" s="121"/>
      <c r="AGQ2523" s="121"/>
      <c r="AGR2523" s="121"/>
      <c r="AGS2523" s="121"/>
      <c r="AGT2523" s="121"/>
      <c r="AGU2523" s="121"/>
      <c r="AGV2523" s="121"/>
      <c r="AGW2523" s="121"/>
      <c r="AGX2523" s="121"/>
      <c r="AGY2523" s="121"/>
      <c r="AGZ2523" s="121"/>
      <c r="AHA2523" s="121"/>
      <c r="AHB2523" s="121"/>
      <c r="AHC2523" s="121"/>
      <c r="AHD2523" s="121"/>
      <c r="AHE2523" s="121"/>
      <c r="AHF2523" s="121"/>
      <c r="AHG2523" s="121"/>
      <c r="AHH2523" s="121"/>
      <c r="AHI2523" s="121"/>
      <c r="AHJ2523" s="121"/>
      <c r="AHK2523" s="121"/>
      <c r="AHL2523" s="121"/>
      <c r="AHM2523" s="121"/>
      <c r="AHN2523" s="121"/>
      <c r="AHO2523" s="121"/>
      <c r="AHP2523" s="121"/>
      <c r="AHQ2523" s="121"/>
      <c r="AHR2523" s="121"/>
      <c r="AHS2523" s="121"/>
      <c r="AHT2523" s="121"/>
      <c r="AHU2523" s="121"/>
      <c r="AHV2523" s="121"/>
      <c r="AHW2523" s="121"/>
      <c r="AHX2523" s="121"/>
      <c r="AHY2523" s="121"/>
      <c r="AHZ2523" s="121"/>
      <c r="AIA2523" s="121"/>
      <c r="AIB2523" s="121"/>
      <c r="AIC2523" s="121"/>
      <c r="AID2523" s="121"/>
      <c r="AIE2523" s="121"/>
      <c r="AIF2523" s="121"/>
      <c r="AIG2523" s="121"/>
      <c r="AIH2523" s="121"/>
      <c r="AII2523" s="121"/>
      <c r="AIJ2523" s="121"/>
      <c r="AIK2523" s="121"/>
      <c r="AIL2523" s="121"/>
      <c r="AIM2523" s="121"/>
      <c r="AIN2523" s="121"/>
      <c r="AIO2523" s="121"/>
      <c r="AIP2523" s="121"/>
      <c r="AIQ2523" s="121"/>
      <c r="AIR2523" s="121"/>
      <c r="AIS2523" s="121"/>
      <c r="AIT2523" s="121"/>
      <c r="AIU2523" s="121"/>
      <c r="AIV2523" s="121"/>
      <c r="AIW2523" s="121"/>
      <c r="AIX2523" s="121"/>
      <c r="AIY2523" s="121"/>
      <c r="AIZ2523" s="121"/>
      <c r="AJA2523" s="121"/>
      <c r="AJB2523" s="121"/>
      <c r="AJC2523" s="121"/>
      <c r="AJD2523" s="121"/>
      <c r="AJE2523" s="121"/>
      <c r="AJF2523" s="121"/>
      <c r="AJG2523" s="121"/>
      <c r="AJH2523" s="121"/>
      <c r="AJI2523" s="121"/>
      <c r="AJJ2523" s="121"/>
      <c r="AJK2523" s="121"/>
      <c r="AJL2523" s="121"/>
      <c r="AJM2523" s="121"/>
      <c r="AJN2523" s="121"/>
      <c r="AJO2523" s="121"/>
      <c r="AJP2523" s="121"/>
      <c r="AJQ2523" s="121"/>
      <c r="AJR2523" s="121"/>
      <c r="AJS2523" s="121"/>
      <c r="AJT2523" s="121"/>
      <c r="AJU2523" s="121"/>
      <c r="AJV2523" s="121"/>
      <c r="AJW2523" s="121"/>
      <c r="AJX2523" s="121"/>
      <c r="AJY2523" s="121"/>
      <c r="AJZ2523" s="121"/>
      <c r="AKA2523" s="121"/>
      <c r="AKB2523" s="121"/>
      <c r="AKC2523" s="121"/>
      <c r="AKD2523" s="121"/>
      <c r="AKE2523" s="121"/>
      <c r="AKF2523" s="121"/>
      <c r="AKG2523" s="121"/>
      <c r="AKH2523" s="121"/>
      <c r="AKI2523" s="121"/>
      <c r="AKJ2523" s="121"/>
      <c r="AKK2523" s="121"/>
      <c r="AKL2523" s="121"/>
      <c r="AKM2523" s="121"/>
      <c r="AKN2523" s="121"/>
      <c r="AKO2523" s="121"/>
      <c r="AKP2523" s="121"/>
      <c r="AKQ2523" s="121"/>
      <c r="AKR2523" s="121"/>
      <c r="AKS2523" s="121"/>
      <c r="AKT2523" s="121"/>
      <c r="AKU2523" s="121"/>
      <c r="AKV2523" s="121"/>
      <c r="AKW2523" s="121"/>
      <c r="AKX2523" s="121"/>
      <c r="AKY2523" s="121"/>
      <c r="AKZ2523" s="121"/>
      <c r="ALA2523" s="121"/>
      <c r="ALB2523" s="121"/>
      <c r="ALC2523" s="121"/>
      <c r="ALD2523" s="121"/>
      <c r="ALE2523" s="121"/>
      <c r="ALF2523" s="121"/>
      <c r="ALG2523" s="121"/>
      <c r="ALH2523" s="121"/>
      <c r="ALI2523" s="121"/>
      <c r="ALJ2523" s="121"/>
      <c r="ALK2523" s="121"/>
      <c r="ALL2523" s="121"/>
      <c r="ALM2523" s="121"/>
      <c r="ALN2523" s="121"/>
      <c r="ALO2523" s="121"/>
      <c r="ALP2523" s="121"/>
      <c r="ALQ2523" s="121"/>
      <c r="ALR2523" s="121"/>
      <c r="ALS2523" s="121"/>
      <c r="ALT2523" s="121"/>
      <c r="ALU2523" s="121"/>
      <c r="ALV2523" s="121"/>
      <c r="ALW2523" s="121"/>
      <c r="ALX2523" s="121"/>
      <c r="ALY2523" s="121"/>
      <c r="ALZ2523" s="121"/>
      <c r="AMA2523" s="121"/>
      <c r="AMB2523" s="121"/>
      <c r="AMC2523" s="121"/>
      <c r="AMD2523" s="121"/>
      <c r="AME2523" s="121"/>
      <c r="AMF2523" s="121"/>
      <c r="AMG2523" s="121"/>
      <c r="AMH2523" s="121"/>
      <c r="AMI2523" s="121"/>
      <c r="AMJ2523" s="121"/>
      <c r="AMK2523" s="121"/>
    </row>
    <row r="2524" spans="1:1025" s="108" customFormat="1">
      <c r="A2524" s="15">
        <v>2521</v>
      </c>
      <c r="B2524" s="16" t="s">
        <v>40</v>
      </c>
      <c r="C2524" s="16" t="s">
        <v>6089</v>
      </c>
      <c r="D2524" s="16" t="s">
        <v>6322</v>
      </c>
      <c r="E2524" s="16" t="s">
        <v>6360</v>
      </c>
      <c r="F2524" s="16" t="s">
        <v>938</v>
      </c>
      <c r="G2524" s="16" t="s">
        <v>6361</v>
      </c>
      <c r="H2524" s="16" t="s">
        <v>6362</v>
      </c>
      <c r="I2524" s="16" t="s">
        <v>6325</v>
      </c>
      <c r="J2524" s="16" t="s">
        <v>6363</v>
      </c>
      <c r="K2524" s="16" t="s">
        <v>6327</v>
      </c>
      <c r="L2524" s="57" t="s">
        <v>3309</v>
      </c>
      <c r="M2524" s="16"/>
      <c r="N2524" s="121"/>
      <c r="O2524" s="121"/>
      <c r="P2524" s="121"/>
      <c r="Q2524" s="121"/>
      <c r="R2524" s="121"/>
      <c r="S2524" s="121"/>
      <c r="T2524" s="121"/>
      <c r="U2524" s="121"/>
      <c r="V2524" s="121"/>
      <c r="W2524" s="121"/>
      <c r="X2524" s="121"/>
      <c r="Y2524" s="121"/>
      <c r="Z2524" s="121"/>
      <c r="AA2524" s="121"/>
      <c r="AB2524" s="121"/>
      <c r="AC2524" s="121"/>
      <c r="AD2524" s="121"/>
      <c r="AE2524" s="121"/>
      <c r="AF2524" s="121"/>
      <c r="AG2524" s="121"/>
      <c r="AH2524" s="121"/>
      <c r="AI2524" s="121"/>
      <c r="AJ2524" s="121"/>
      <c r="AK2524" s="121"/>
      <c r="AL2524" s="121"/>
      <c r="AM2524" s="121"/>
      <c r="AN2524" s="121"/>
      <c r="AO2524" s="121"/>
      <c r="AP2524" s="121"/>
      <c r="AQ2524" s="121"/>
      <c r="AR2524" s="121"/>
      <c r="AS2524" s="121"/>
      <c r="AT2524" s="121"/>
      <c r="AU2524" s="121"/>
      <c r="AV2524" s="121"/>
      <c r="AW2524" s="121"/>
      <c r="AX2524" s="121"/>
      <c r="AY2524" s="121"/>
      <c r="AZ2524" s="121"/>
      <c r="BA2524" s="121"/>
      <c r="BB2524" s="121"/>
      <c r="BC2524" s="121"/>
      <c r="BD2524" s="121"/>
      <c r="BE2524" s="121"/>
      <c r="BF2524" s="121"/>
      <c r="BG2524" s="121"/>
      <c r="BH2524" s="121"/>
      <c r="BI2524" s="121"/>
      <c r="BJ2524" s="121"/>
      <c r="BK2524" s="121"/>
      <c r="BL2524" s="121"/>
      <c r="BM2524" s="121"/>
      <c r="BN2524" s="121"/>
      <c r="BO2524" s="121"/>
      <c r="BP2524" s="121"/>
      <c r="BQ2524" s="121"/>
      <c r="BR2524" s="121"/>
      <c r="BS2524" s="121"/>
      <c r="BT2524" s="121"/>
      <c r="BU2524" s="121"/>
      <c r="BV2524" s="121"/>
      <c r="BW2524" s="121"/>
      <c r="BX2524" s="121"/>
      <c r="BY2524" s="121"/>
      <c r="BZ2524" s="121"/>
      <c r="CA2524" s="121"/>
      <c r="CB2524" s="121"/>
      <c r="CC2524" s="121"/>
      <c r="CD2524" s="121"/>
      <c r="CE2524" s="121"/>
      <c r="CF2524" s="121"/>
      <c r="CG2524" s="121"/>
      <c r="CH2524" s="121"/>
      <c r="CI2524" s="121"/>
      <c r="CJ2524" s="121"/>
      <c r="CK2524" s="121"/>
      <c r="CL2524" s="121"/>
      <c r="CM2524" s="121"/>
      <c r="CN2524" s="121"/>
      <c r="CO2524" s="121"/>
      <c r="CP2524" s="121"/>
      <c r="CQ2524" s="121"/>
      <c r="CR2524" s="121"/>
      <c r="CS2524" s="121"/>
      <c r="CT2524" s="121"/>
      <c r="CU2524" s="121"/>
      <c r="CV2524" s="121"/>
      <c r="CW2524" s="121"/>
      <c r="CX2524" s="121"/>
      <c r="CY2524" s="121"/>
      <c r="CZ2524" s="121"/>
      <c r="DA2524" s="121"/>
      <c r="DB2524" s="121"/>
      <c r="DC2524" s="121"/>
      <c r="DD2524" s="121"/>
      <c r="DE2524" s="121"/>
      <c r="DF2524" s="121"/>
      <c r="DG2524" s="121"/>
      <c r="DH2524" s="121"/>
      <c r="DI2524" s="121"/>
      <c r="DJ2524" s="121"/>
      <c r="DK2524" s="121"/>
      <c r="DL2524" s="121"/>
      <c r="DM2524" s="121"/>
      <c r="DN2524" s="121"/>
      <c r="DO2524" s="121"/>
      <c r="DP2524" s="121"/>
      <c r="DQ2524" s="121"/>
      <c r="DR2524" s="121"/>
      <c r="DS2524" s="121"/>
      <c r="DT2524" s="121"/>
      <c r="DU2524" s="121"/>
      <c r="DV2524" s="121"/>
      <c r="DW2524" s="121"/>
      <c r="DX2524" s="121"/>
      <c r="DY2524" s="121"/>
      <c r="DZ2524" s="121"/>
      <c r="EA2524" s="121"/>
      <c r="EB2524" s="121"/>
      <c r="EC2524" s="121"/>
      <c r="ED2524" s="121"/>
      <c r="EE2524" s="121"/>
      <c r="EF2524" s="121"/>
      <c r="EG2524" s="121"/>
      <c r="EH2524" s="121"/>
      <c r="EI2524" s="121"/>
      <c r="EJ2524" s="121"/>
      <c r="EK2524" s="121"/>
      <c r="EL2524" s="121"/>
      <c r="EM2524" s="121"/>
      <c r="EN2524" s="121"/>
      <c r="EO2524" s="121"/>
      <c r="EP2524" s="121"/>
      <c r="EQ2524" s="121"/>
      <c r="ER2524" s="121"/>
      <c r="ES2524" s="121"/>
      <c r="ET2524" s="121"/>
      <c r="EU2524" s="121"/>
      <c r="EV2524" s="121"/>
      <c r="EW2524" s="121"/>
      <c r="EX2524" s="121"/>
      <c r="EY2524" s="121"/>
      <c r="EZ2524" s="121"/>
      <c r="FA2524" s="121"/>
      <c r="FB2524" s="121"/>
      <c r="FC2524" s="121"/>
      <c r="FD2524" s="121"/>
      <c r="FE2524" s="121"/>
      <c r="FF2524" s="121"/>
      <c r="FG2524" s="121"/>
      <c r="FH2524" s="121"/>
      <c r="FI2524" s="121"/>
      <c r="FJ2524" s="121"/>
      <c r="FK2524" s="121"/>
      <c r="FL2524" s="121"/>
      <c r="FM2524" s="121"/>
      <c r="FN2524" s="121"/>
      <c r="FO2524" s="121"/>
      <c r="FP2524" s="121"/>
      <c r="FQ2524" s="121"/>
      <c r="FR2524" s="121"/>
      <c r="FS2524" s="121"/>
      <c r="FT2524" s="121"/>
      <c r="FU2524" s="121"/>
      <c r="FV2524" s="121"/>
      <c r="FW2524" s="121"/>
      <c r="FX2524" s="121"/>
      <c r="FY2524" s="121"/>
      <c r="FZ2524" s="121"/>
      <c r="GA2524" s="121"/>
      <c r="GB2524" s="121"/>
      <c r="GC2524" s="121"/>
      <c r="GD2524" s="121"/>
      <c r="GE2524" s="121"/>
      <c r="GF2524" s="121"/>
      <c r="GG2524" s="121"/>
      <c r="GH2524" s="121"/>
      <c r="GI2524" s="121"/>
      <c r="GJ2524" s="121"/>
      <c r="GK2524" s="121"/>
      <c r="GL2524" s="121"/>
      <c r="GM2524" s="121"/>
      <c r="GN2524" s="121"/>
      <c r="GO2524" s="121"/>
      <c r="GP2524" s="121"/>
      <c r="GQ2524" s="121"/>
      <c r="GR2524" s="121"/>
      <c r="GS2524" s="121"/>
      <c r="GT2524" s="121"/>
      <c r="GU2524" s="121"/>
      <c r="GV2524" s="121"/>
      <c r="GW2524" s="121"/>
      <c r="GX2524" s="121"/>
      <c r="GY2524" s="121"/>
      <c r="GZ2524" s="121"/>
      <c r="HA2524" s="121"/>
      <c r="HB2524" s="121"/>
      <c r="HC2524" s="121"/>
      <c r="HD2524" s="121"/>
      <c r="HE2524" s="121"/>
      <c r="HF2524" s="121"/>
      <c r="HG2524" s="121"/>
      <c r="HH2524" s="121"/>
      <c r="HI2524" s="121"/>
      <c r="HJ2524" s="121"/>
      <c r="HK2524" s="121"/>
      <c r="HL2524" s="121"/>
      <c r="HM2524" s="121"/>
      <c r="HN2524" s="121"/>
      <c r="HO2524" s="121"/>
      <c r="HP2524" s="121"/>
      <c r="HQ2524" s="121"/>
      <c r="HR2524" s="121"/>
      <c r="HS2524" s="121"/>
      <c r="HT2524" s="121"/>
      <c r="HU2524" s="121"/>
      <c r="HV2524" s="121"/>
      <c r="HW2524" s="121"/>
      <c r="HX2524" s="121"/>
      <c r="HY2524" s="121"/>
      <c r="HZ2524" s="121"/>
      <c r="IA2524" s="121"/>
      <c r="IB2524" s="121"/>
      <c r="IC2524" s="121"/>
      <c r="ID2524" s="121"/>
      <c r="IE2524" s="121"/>
      <c r="IF2524" s="121"/>
      <c r="IG2524" s="121"/>
      <c r="IH2524" s="121"/>
      <c r="II2524" s="121"/>
      <c r="IJ2524" s="121"/>
      <c r="IK2524" s="121"/>
      <c r="IL2524" s="121"/>
      <c r="IM2524" s="121"/>
      <c r="IN2524" s="121"/>
      <c r="IO2524" s="121"/>
      <c r="IP2524" s="121"/>
      <c r="IQ2524" s="121"/>
      <c r="IR2524" s="121"/>
      <c r="IS2524" s="121"/>
      <c r="IT2524" s="121"/>
      <c r="IU2524" s="121"/>
      <c r="IV2524" s="121"/>
      <c r="IW2524" s="121"/>
      <c r="IX2524" s="121"/>
      <c r="IY2524" s="121"/>
      <c r="IZ2524" s="121"/>
      <c r="JA2524" s="121"/>
      <c r="JB2524" s="121"/>
      <c r="JC2524" s="121"/>
      <c r="JD2524" s="121"/>
      <c r="JE2524" s="121"/>
      <c r="JF2524" s="121"/>
      <c r="JG2524" s="121"/>
      <c r="JH2524" s="121"/>
      <c r="JI2524" s="121"/>
      <c r="JJ2524" s="121"/>
      <c r="JK2524" s="121"/>
      <c r="JL2524" s="121"/>
      <c r="JM2524" s="121"/>
      <c r="JN2524" s="121"/>
      <c r="JO2524" s="121"/>
      <c r="JP2524" s="121"/>
      <c r="JQ2524" s="121"/>
      <c r="JR2524" s="121"/>
      <c r="JS2524" s="121"/>
      <c r="JT2524" s="121"/>
      <c r="JU2524" s="121"/>
      <c r="JV2524" s="121"/>
      <c r="JW2524" s="121"/>
      <c r="JX2524" s="121"/>
      <c r="JY2524" s="121"/>
      <c r="JZ2524" s="121"/>
      <c r="KA2524" s="121"/>
      <c r="KB2524" s="121"/>
      <c r="KC2524" s="121"/>
      <c r="KD2524" s="121"/>
      <c r="KE2524" s="121"/>
      <c r="KF2524" s="121"/>
      <c r="KG2524" s="121"/>
      <c r="KH2524" s="121"/>
      <c r="KI2524" s="121"/>
      <c r="KJ2524" s="121"/>
      <c r="KK2524" s="121"/>
      <c r="KL2524" s="121"/>
      <c r="KM2524" s="121"/>
      <c r="KN2524" s="121"/>
      <c r="KO2524" s="121"/>
      <c r="KP2524" s="121"/>
      <c r="KQ2524" s="121"/>
      <c r="KR2524" s="121"/>
      <c r="KS2524" s="121"/>
      <c r="KT2524" s="121"/>
      <c r="KU2524" s="121"/>
      <c r="KV2524" s="121"/>
      <c r="KW2524" s="121"/>
      <c r="KX2524" s="121"/>
      <c r="KY2524" s="121"/>
      <c r="KZ2524" s="121"/>
      <c r="LA2524" s="121"/>
      <c r="LB2524" s="121"/>
      <c r="LC2524" s="121"/>
      <c r="LD2524" s="121"/>
      <c r="LE2524" s="121"/>
      <c r="LF2524" s="121"/>
      <c r="LG2524" s="121"/>
      <c r="LH2524" s="121"/>
      <c r="LI2524" s="121"/>
      <c r="LJ2524" s="121"/>
      <c r="LK2524" s="121"/>
      <c r="LL2524" s="121"/>
      <c r="LM2524" s="121"/>
      <c r="LN2524" s="121"/>
      <c r="LO2524" s="121"/>
      <c r="LP2524" s="121"/>
      <c r="LQ2524" s="121"/>
      <c r="LR2524" s="121"/>
      <c r="LS2524" s="121"/>
      <c r="LT2524" s="121"/>
      <c r="LU2524" s="121"/>
      <c r="LV2524" s="121"/>
      <c r="LW2524" s="121"/>
      <c r="LX2524" s="121"/>
      <c r="LY2524" s="121"/>
      <c r="LZ2524" s="121"/>
      <c r="MA2524" s="121"/>
      <c r="MB2524" s="121"/>
      <c r="MC2524" s="121"/>
      <c r="MD2524" s="121"/>
      <c r="ME2524" s="121"/>
      <c r="MF2524" s="121"/>
      <c r="MG2524" s="121"/>
      <c r="MH2524" s="121"/>
      <c r="MI2524" s="121"/>
      <c r="MJ2524" s="121"/>
      <c r="MK2524" s="121"/>
      <c r="ML2524" s="121"/>
      <c r="MM2524" s="121"/>
      <c r="MN2524" s="121"/>
      <c r="MO2524" s="121"/>
      <c r="MP2524" s="121"/>
      <c r="MQ2524" s="121"/>
      <c r="MR2524" s="121"/>
      <c r="MS2524" s="121"/>
      <c r="MT2524" s="121"/>
      <c r="MU2524" s="121"/>
      <c r="MV2524" s="121"/>
      <c r="MW2524" s="121"/>
      <c r="MX2524" s="121"/>
      <c r="MY2524" s="121"/>
      <c r="MZ2524" s="121"/>
      <c r="NA2524" s="121"/>
      <c r="NB2524" s="121"/>
      <c r="NC2524" s="121"/>
      <c r="ND2524" s="121"/>
      <c r="NE2524" s="121"/>
      <c r="NF2524" s="121"/>
      <c r="NG2524" s="121"/>
      <c r="NH2524" s="121"/>
      <c r="NI2524" s="121"/>
      <c r="NJ2524" s="121"/>
      <c r="NK2524" s="121"/>
      <c r="NL2524" s="121"/>
      <c r="NM2524" s="121"/>
      <c r="NN2524" s="121"/>
      <c r="NO2524" s="121"/>
      <c r="NP2524" s="121"/>
      <c r="NQ2524" s="121"/>
      <c r="NR2524" s="121"/>
      <c r="NS2524" s="121"/>
      <c r="NT2524" s="121"/>
      <c r="NU2524" s="121"/>
      <c r="NV2524" s="121"/>
      <c r="NW2524" s="121"/>
      <c r="NX2524" s="121"/>
      <c r="NY2524" s="121"/>
      <c r="NZ2524" s="121"/>
      <c r="OA2524" s="121"/>
      <c r="OB2524" s="121"/>
      <c r="OC2524" s="121"/>
      <c r="OD2524" s="121"/>
      <c r="OE2524" s="121"/>
      <c r="OF2524" s="121"/>
      <c r="OG2524" s="121"/>
      <c r="OH2524" s="121"/>
      <c r="OI2524" s="121"/>
      <c r="OJ2524" s="121"/>
      <c r="OK2524" s="121"/>
      <c r="OL2524" s="121"/>
      <c r="OM2524" s="121"/>
      <c r="ON2524" s="121"/>
      <c r="OO2524" s="121"/>
      <c r="OP2524" s="121"/>
      <c r="OQ2524" s="121"/>
      <c r="OR2524" s="121"/>
      <c r="OS2524" s="121"/>
      <c r="OT2524" s="121"/>
      <c r="OU2524" s="121"/>
      <c r="OV2524" s="121"/>
      <c r="OW2524" s="121"/>
      <c r="OX2524" s="121"/>
      <c r="OY2524" s="121"/>
      <c r="OZ2524" s="121"/>
      <c r="PA2524" s="121"/>
      <c r="PB2524" s="121"/>
      <c r="PC2524" s="121"/>
      <c r="PD2524" s="121"/>
      <c r="PE2524" s="121"/>
      <c r="PF2524" s="121"/>
      <c r="PG2524" s="121"/>
      <c r="PH2524" s="121"/>
      <c r="PI2524" s="121"/>
      <c r="PJ2524" s="121"/>
      <c r="PK2524" s="121"/>
      <c r="PL2524" s="121"/>
      <c r="PM2524" s="121"/>
      <c r="PN2524" s="121"/>
      <c r="PO2524" s="121"/>
      <c r="PP2524" s="121"/>
      <c r="PQ2524" s="121"/>
      <c r="PR2524" s="121"/>
      <c r="PS2524" s="121"/>
      <c r="PT2524" s="121"/>
      <c r="PU2524" s="121"/>
      <c r="PV2524" s="121"/>
      <c r="PW2524" s="121"/>
      <c r="PX2524" s="121"/>
      <c r="PY2524" s="121"/>
      <c r="PZ2524" s="121"/>
      <c r="QA2524" s="121"/>
      <c r="QB2524" s="121"/>
      <c r="QC2524" s="121"/>
      <c r="QD2524" s="121"/>
      <c r="QE2524" s="121"/>
      <c r="QF2524" s="121"/>
      <c r="QG2524" s="121"/>
      <c r="QH2524" s="121"/>
      <c r="QI2524" s="121"/>
      <c r="QJ2524" s="121"/>
      <c r="QK2524" s="121"/>
      <c r="QL2524" s="121"/>
      <c r="QM2524" s="121"/>
      <c r="QN2524" s="121"/>
      <c r="QO2524" s="121"/>
      <c r="QP2524" s="121"/>
      <c r="QQ2524" s="121"/>
      <c r="QR2524" s="121"/>
      <c r="QS2524" s="121"/>
      <c r="QT2524" s="121"/>
      <c r="QU2524" s="121"/>
      <c r="QV2524" s="121"/>
      <c r="QW2524" s="121"/>
      <c r="QX2524" s="121"/>
      <c r="QY2524" s="121"/>
      <c r="QZ2524" s="121"/>
      <c r="RA2524" s="121"/>
      <c r="RB2524" s="121"/>
      <c r="RC2524" s="121"/>
      <c r="RD2524" s="121"/>
      <c r="RE2524" s="121"/>
      <c r="RF2524" s="121"/>
      <c r="RG2524" s="121"/>
      <c r="RH2524" s="121"/>
      <c r="RI2524" s="121"/>
      <c r="RJ2524" s="121"/>
      <c r="RK2524" s="121"/>
      <c r="RL2524" s="121"/>
      <c r="RM2524" s="121"/>
      <c r="RN2524" s="121"/>
      <c r="RO2524" s="121"/>
      <c r="RP2524" s="121"/>
      <c r="RQ2524" s="121"/>
      <c r="RR2524" s="121"/>
      <c r="RS2524" s="121"/>
      <c r="RT2524" s="121"/>
      <c r="RU2524" s="121"/>
      <c r="RV2524" s="121"/>
      <c r="RW2524" s="121"/>
      <c r="RX2524" s="121"/>
      <c r="RY2524" s="121"/>
      <c r="RZ2524" s="121"/>
      <c r="SA2524" s="121"/>
      <c r="SB2524" s="121"/>
      <c r="SC2524" s="121"/>
      <c r="SD2524" s="121"/>
      <c r="SE2524" s="121"/>
      <c r="SF2524" s="121"/>
      <c r="SG2524" s="121"/>
      <c r="SH2524" s="121"/>
      <c r="SI2524" s="121"/>
      <c r="SJ2524" s="121"/>
      <c r="SK2524" s="121"/>
      <c r="SL2524" s="121"/>
      <c r="SM2524" s="121"/>
      <c r="SN2524" s="121"/>
      <c r="SO2524" s="121"/>
      <c r="SP2524" s="121"/>
      <c r="SQ2524" s="121"/>
      <c r="SR2524" s="121"/>
      <c r="SS2524" s="121"/>
      <c r="ST2524" s="121"/>
      <c r="SU2524" s="121"/>
      <c r="SV2524" s="121"/>
      <c r="SW2524" s="121"/>
      <c r="SX2524" s="121"/>
      <c r="SY2524" s="121"/>
      <c r="SZ2524" s="121"/>
      <c r="TA2524" s="121"/>
      <c r="TB2524" s="121"/>
      <c r="TC2524" s="121"/>
      <c r="TD2524" s="121"/>
      <c r="TE2524" s="121"/>
      <c r="TF2524" s="121"/>
      <c r="TG2524" s="121"/>
      <c r="TH2524" s="121"/>
      <c r="TI2524" s="121"/>
      <c r="TJ2524" s="121"/>
      <c r="TK2524" s="121"/>
      <c r="TL2524" s="121"/>
      <c r="TM2524" s="121"/>
      <c r="TN2524" s="121"/>
      <c r="TO2524" s="121"/>
      <c r="TP2524" s="121"/>
      <c r="TQ2524" s="121"/>
      <c r="TR2524" s="121"/>
      <c r="TS2524" s="121"/>
      <c r="TT2524" s="121"/>
      <c r="TU2524" s="121"/>
      <c r="TV2524" s="121"/>
      <c r="TW2524" s="121"/>
      <c r="TX2524" s="121"/>
      <c r="TY2524" s="121"/>
      <c r="TZ2524" s="121"/>
      <c r="UA2524" s="121"/>
      <c r="UB2524" s="121"/>
      <c r="UC2524" s="121"/>
      <c r="UD2524" s="121"/>
      <c r="UE2524" s="121"/>
      <c r="UF2524" s="121"/>
      <c r="UG2524" s="121"/>
      <c r="UH2524" s="121"/>
      <c r="UI2524" s="121"/>
      <c r="UJ2524" s="121"/>
      <c r="UK2524" s="121"/>
      <c r="UL2524" s="121"/>
      <c r="UM2524" s="121"/>
      <c r="UN2524" s="121"/>
      <c r="UO2524" s="121"/>
      <c r="UP2524" s="121"/>
      <c r="UQ2524" s="121"/>
      <c r="UR2524" s="121"/>
      <c r="US2524" s="121"/>
      <c r="UT2524" s="121"/>
      <c r="UU2524" s="121"/>
      <c r="UV2524" s="121"/>
      <c r="UW2524" s="121"/>
      <c r="UX2524" s="121"/>
      <c r="UY2524" s="121"/>
      <c r="UZ2524" s="121"/>
      <c r="VA2524" s="121"/>
      <c r="VB2524" s="121"/>
      <c r="VC2524" s="121"/>
      <c r="VD2524" s="121"/>
      <c r="VE2524" s="121"/>
      <c r="VF2524" s="121"/>
      <c r="VG2524" s="121"/>
      <c r="VH2524" s="121"/>
      <c r="VI2524" s="121"/>
      <c r="VJ2524" s="121"/>
      <c r="VK2524" s="121"/>
      <c r="VL2524" s="121"/>
      <c r="VM2524" s="121"/>
      <c r="VN2524" s="121"/>
      <c r="VO2524" s="121"/>
      <c r="VP2524" s="121"/>
      <c r="VQ2524" s="121"/>
      <c r="VR2524" s="121"/>
      <c r="VS2524" s="121"/>
      <c r="VT2524" s="121"/>
      <c r="VU2524" s="121"/>
      <c r="VV2524" s="121"/>
      <c r="VW2524" s="121"/>
      <c r="VX2524" s="121"/>
      <c r="VY2524" s="121"/>
      <c r="VZ2524" s="121"/>
      <c r="WA2524" s="121"/>
      <c r="WB2524" s="121"/>
      <c r="WC2524" s="121"/>
      <c r="WD2524" s="121"/>
      <c r="WE2524" s="121"/>
      <c r="WF2524" s="121"/>
      <c r="WG2524" s="121"/>
      <c r="WH2524" s="121"/>
      <c r="WI2524" s="121"/>
      <c r="WJ2524" s="121"/>
      <c r="WK2524" s="121"/>
      <c r="WL2524" s="121"/>
      <c r="WM2524" s="121"/>
      <c r="WN2524" s="121"/>
      <c r="WO2524" s="121"/>
      <c r="WP2524" s="121"/>
      <c r="WQ2524" s="121"/>
      <c r="WR2524" s="121"/>
      <c r="WS2524" s="121"/>
      <c r="WT2524" s="121"/>
      <c r="WU2524" s="121"/>
      <c r="WV2524" s="121"/>
      <c r="WW2524" s="121"/>
      <c r="WX2524" s="121"/>
      <c r="WY2524" s="121"/>
      <c r="WZ2524" s="121"/>
      <c r="XA2524" s="121"/>
      <c r="XB2524" s="121"/>
      <c r="XC2524" s="121"/>
      <c r="XD2524" s="121"/>
      <c r="XE2524" s="121"/>
      <c r="XF2524" s="121"/>
      <c r="XG2524" s="121"/>
      <c r="XH2524" s="121"/>
      <c r="XI2524" s="121"/>
      <c r="XJ2524" s="121"/>
      <c r="XK2524" s="121"/>
      <c r="XL2524" s="121"/>
      <c r="XM2524" s="121"/>
      <c r="XN2524" s="121"/>
      <c r="XO2524" s="121"/>
      <c r="XP2524" s="121"/>
      <c r="XQ2524" s="121"/>
      <c r="XR2524" s="121"/>
      <c r="XS2524" s="121"/>
      <c r="XT2524" s="121"/>
      <c r="XU2524" s="121"/>
      <c r="XV2524" s="121"/>
      <c r="XW2524" s="121"/>
      <c r="XX2524" s="121"/>
      <c r="XY2524" s="121"/>
      <c r="XZ2524" s="121"/>
      <c r="YA2524" s="121"/>
      <c r="YB2524" s="121"/>
      <c r="YC2524" s="121"/>
      <c r="YD2524" s="121"/>
      <c r="YE2524" s="121"/>
      <c r="YF2524" s="121"/>
      <c r="YG2524" s="121"/>
      <c r="YH2524" s="121"/>
      <c r="YI2524" s="121"/>
      <c r="YJ2524" s="121"/>
      <c r="YK2524" s="121"/>
      <c r="YL2524" s="121"/>
      <c r="YM2524" s="121"/>
      <c r="YN2524" s="121"/>
      <c r="YO2524" s="121"/>
      <c r="YP2524" s="121"/>
      <c r="YQ2524" s="121"/>
      <c r="YR2524" s="121"/>
      <c r="YS2524" s="121"/>
      <c r="YT2524" s="121"/>
      <c r="YU2524" s="121"/>
      <c r="YV2524" s="121"/>
      <c r="YW2524" s="121"/>
      <c r="YX2524" s="121"/>
      <c r="YY2524" s="121"/>
      <c r="YZ2524" s="121"/>
      <c r="ZA2524" s="121"/>
      <c r="ZB2524" s="121"/>
      <c r="ZC2524" s="121"/>
      <c r="ZD2524" s="121"/>
      <c r="ZE2524" s="121"/>
      <c r="ZF2524" s="121"/>
      <c r="ZG2524" s="121"/>
      <c r="ZH2524" s="121"/>
      <c r="ZI2524" s="121"/>
      <c r="ZJ2524" s="121"/>
      <c r="ZK2524" s="121"/>
      <c r="ZL2524" s="121"/>
      <c r="ZM2524" s="121"/>
      <c r="ZN2524" s="121"/>
      <c r="ZO2524" s="121"/>
      <c r="ZP2524" s="121"/>
      <c r="ZQ2524" s="121"/>
      <c r="ZR2524" s="121"/>
      <c r="ZS2524" s="121"/>
      <c r="ZT2524" s="121"/>
      <c r="ZU2524" s="121"/>
      <c r="ZV2524" s="121"/>
      <c r="ZW2524" s="121"/>
      <c r="ZX2524" s="121"/>
      <c r="ZY2524" s="121"/>
      <c r="ZZ2524" s="121"/>
      <c r="AAA2524" s="121"/>
      <c r="AAB2524" s="121"/>
      <c r="AAC2524" s="121"/>
      <c r="AAD2524" s="121"/>
      <c r="AAE2524" s="121"/>
      <c r="AAF2524" s="121"/>
      <c r="AAG2524" s="121"/>
      <c r="AAH2524" s="121"/>
      <c r="AAI2524" s="121"/>
      <c r="AAJ2524" s="121"/>
      <c r="AAK2524" s="121"/>
      <c r="AAL2524" s="121"/>
      <c r="AAM2524" s="121"/>
      <c r="AAN2524" s="121"/>
      <c r="AAO2524" s="121"/>
      <c r="AAP2524" s="121"/>
      <c r="AAQ2524" s="121"/>
      <c r="AAR2524" s="121"/>
      <c r="AAS2524" s="121"/>
      <c r="AAT2524" s="121"/>
      <c r="AAU2524" s="121"/>
      <c r="AAV2524" s="121"/>
      <c r="AAW2524" s="121"/>
      <c r="AAX2524" s="121"/>
      <c r="AAY2524" s="121"/>
      <c r="AAZ2524" s="121"/>
      <c r="ABA2524" s="121"/>
      <c r="ABB2524" s="121"/>
      <c r="ABC2524" s="121"/>
      <c r="ABD2524" s="121"/>
      <c r="ABE2524" s="121"/>
      <c r="ABF2524" s="121"/>
      <c r="ABG2524" s="121"/>
      <c r="ABH2524" s="121"/>
      <c r="ABI2524" s="121"/>
      <c r="ABJ2524" s="121"/>
      <c r="ABK2524" s="121"/>
      <c r="ABL2524" s="121"/>
      <c r="ABM2524" s="121"/>
      <c r="ABN2524" s="121"/>
      <c r="ABO2524" s="121"/>
      <c r="ABP2524" s="121"/>
      <c r="ABQ2524" s="121"/>
      <c r="ABR2524" s="121"/>
      <c r="ABS2524" s="121"/>
      <c r="ABT2524" s="121"/>
      <c r="ABU2524" s="121"/>
      <c r="ABV2524" s="121"/>
      <c r="ABW2524" s="121"/>
      <c r="ABX2524" s="121"/>
      <c r="ABY2524" s="121"/>
      <c r="ABZ2524" s="121"/>
      <c r="ACA2524" s="121"/>
      <c r="ACB2524" s="121"/>
      <c r="ACC2524" s="121"/>
      <c r="ACD2524" s="121"/>
      <c r="ACE2524" s="121"/>
      <c r="ACF2524" s="121"/>
      <c r="ACG2524" s="121"/>
      <c r="ACH2524" s="121"/>
      <c r="ACI2524" s="121"/>
      <c r="ACJ2524" s="121"/>
      <c r="ACK2524" s="121"/>
      <c r="ACL2524" s="121"/>
      <c r="ACM2524" s="121"/>
      <c r="ACN2524" s="121"/>
      <c r="ACO2524" s="121"/>
      <c r="ACP2524" s="121"/>
      <c r="ACQ2524" s="121"/>
      <c r="ACR2524" s="121"/>
      <c r="ACS2524" s="121"/>
      <c r="ACT2524" s="121"/>
      <c r="ACU2524" s="121"/>
      <c r="ACV2524" s="121"/>
      <c r="ACW2524" s="121"/>
      <c r="ACX2524" s="121"/>
      <c r="ACY2524" s="121"/>
      <c r="ACZ2524" s="121"/>
      <c r="ADA2524" s="121"/>
      <c r="ADB2524" s="121"/>
      <c r="ADC2524" s="121"/>
      <c r="ADD2524" s="121"/>
      <c r="ADE2524" s="121"/>
      <c r="ADF2524" s="121"/>
      <c r="ADG2524" s="121"/>
      <c r="ADH2524" s="121"/>
      <c r="ADI2524" s="121"/>
      <c r="ADJ2524" s="121"/>
      <c r="ADK2524" s="121"/>
      <c r="ADL2524" s="121"/>
      <c r="ADM2524" s="121"/>
      <c r="ADN2524" s="121"/>
      <c r="ADO2524" s="121"/>
      <c r="ADP2524" s="121"/>
      <c r="ADQ2524" s="121"/>
      <c r="ADR2524" s="121"/>
      <c r="ADS2524" s="121"/>
      <c r="ADT2524" s="121"/>
      <c r="ADU2524" s="121"/>
      <c r="ADV2524" s="121"/>
      <c r="ADW2524" s="121"/>
      <c r="ADX2524" s="121"/>
      <c r="ADY2524" s="121"/>
      <c r="ADZ2524" s="121"/>
      <c r="AEA2524" s="121"/>
      <c r="AEB2524" s="121"/>
      <c r="AEC2524" s="121"/>
      <c r="AED2524" s="121"/>
      <c r="AEE2524" s="121"/>
      <c r="AEF2524" s="121"/>
      <c r="AEG2524" s="121"/>
      <c r="AEH2524" s="121"/>
      <c r="AEI2524" s="121"/>
      <c r="AEJ2524" s="121"/>
      <c r="AEK2524" s="121"/>
      <c r="AEL2524" s="121"/>
      <c r="AEM2524" s="121"/>
      <c r="AEN2524" s="121"/>
      <c r="AEO2524" s="121"/>
      <c r="AEP2524" s="121"/>
      <c r="AEQ2524" s="121"/>
      <c r="AER2524" s="121"/>
      <c r="AES2524" s="121"/>
      <c r="AET2524" s="121"/>
      <c r="AEU2524" s="121"/>
      <c r="AEV2524" s="121"/>
      <c r="AEW2524" s="121"/>
      <c r="AEX2524" s="121"/>
      <c r="AEY2524" s="121"/>
      <c r="AEZ2524" s="121"/>
      <c r="AFA2524" s="121"/>
      <c r="AFB2524" s="121"/>
      <c r="AFC2524" s="121"/>
      <c r="AFD2524" s="121"/>
      <c r="AFE2524" s="121"/>
      <c r="AFF2524" s="121"/>
      <c r="AFG2524" s="121"/>
      <c r="AFH2524" s="121"/>
      <c r="AFI2524" s="121"/>
      <c r="AFJ2524" s="121"/>
      <c r="AFK2524" s="121"/>
      <c r="AFL2524" s="121"/>
      <c r="AFM2524" s="121"/>
      <c r="AFN2524" s="121"/>
      <c r="AFO2524" s="121"/>
      <c r="AFP2524" s="121"/>
      <c r="AFQ2524" s="121"/>
      <c r="AFR2524" s="121"/>
      <c r="AFS2524" s="121"/>
      <c r="AFT2524" s="121"/>
      <c r="AFU2524" s="121"/>
      <c r="AFV2524" s="121"/>
      <c r="AFW2524" s="121"/>
      <c r="AFX2524" s="121"/>
      <c r="AFY2524" s="121"/>
      <c r="AFZ2524" s="121"/>
      <c r="AGA2524" s="121"/>
      <c r="AGB2524" s="121"/>
      <c r="AGC2524" s="121"/>
      <c r="AGD2524" s="121"/>
      <c r="AGE2524" s="121"/>
      <c r="AGF2524" s="121"/>
      <c r="AGG2524" s="121"/>
      <c r="AGH2524" s="121"/>
      <c r="AGI2524" s="121"/>
      <c r="AGJ2524" s="121"/>
      <c r="AGK2524" s="121"/>
      <c r="AGL2524" s="121"/>
      <c r="AGM2524" s="121"/>
      <c r="AGN2524" s="121"/>
      <c r="AGO2524" s="121"/>
      <c r="AGP2524" s="121"/>
      <c r="AGQ2524" s="121"/>
      <c r="AGR2524" s="121"/>
      <c r="AGS2524" s="121"/>
      <c r="AGT2524" s="121"/>
      <c r="AGU2524" s="121"/>
      <c r="AGV2524" s="121"/>
      <c r="AGW2524" s="121"/>
      <c r="AGX2524" s="121"/>
      <c r="AGY2524" s="121"/>
      <c r="AGZ2524" s="121"/>
      <c r="AHA2524" s="121"/>
      <c r="AHB2524" s="121"/>
      <c r="AHC2524" s="121"/>
      <c r="AHD2524" s="121"/>
      <c r="AHE2524" s="121"/>
      <c r="AHF2524" s="121"/>
      <c r="AHG2524" s="121"/>
      <c r="AHH2524" s="121"/>
      <c r="AHI2524" s="121"/>
      <c r="AHJ2524" s="121"/>
      <c r="AHK2524" s="121"/>
      <c r="AHL2524" s="121"/>
      <c r="AHM2524" s="121"/>
      <c r="AHN2524" s="121"/>
      <c r="AHO2524" s="121"/>
      <c r="AHP2524" s="121"/>
      <c r="AHQ2524" s="121"/>
      <c r="AHR2524" s="121"/>
      <c r="AHS2524" s="121"/>
      <c r="AHT2524" s="121"/>
      <c r="AHU2524" s="121"/>
      <c r="AHV2524" s="121"/>
      <c r="AHW2524" s="121"/>
      <c r="AHX2524" s="121"/>
      <c r="AHY2524" s="121"/>
      <c r="AHZ2524" s="121"/>
      <c r="AIA2524" s="121"/>
      <c r="AIB2524" s="121"/>
      <c r="AIC2524" s="121"/>
      <c r="AID2524" s="121"/>
      <c r="AIE2524" s="121"/>
      <c r="AIF2524" s="121"/>
      <c r="AIG2524" s="121"/>
      <c r="AIH2524" s="121"/>
      <c r="AII2524" s="121"/>
      <c r="AIJ2524" s="121"/>
      <c r="AIK2524" s="121"/>
      <c r="AIL2524" s="121"/>
      <c r="AIM2524" s="121"/>
      <c r="AIN2524" s="121"/>
      <c r="AIO2524" s="121"/>
      <c r="AIP2524" s="121"/>
      <c r="AIQ2524" s="121"/>
      <c r="AIR2524" s="121"/>
      <c r="AIS2524" s="121"/>
      <c r="AIT2524" s="121"/>
      <c r="AIU2524" s="121"/>
      <c r="AIV2524" s="121"/>
      <c r="AIW2524" s="121"/>
      <c r="AIX2524" s="121"/>
      <c r="AIY2524" s="121"/>
      <c r="AIZ2524" s="121"/>
      <c r="AJA2524" s="121"/>
      <c r="AJB2524" s="121"/>
      <c r="AJC2524" s="121"/>
      <c r="AJD2524" s="121"/>
      <c r="AJE2524" s="121"/>
      <c r="AJF2524" s="121"/>
      <c r="AJG2524" s="121"/>
      <c r="AJH2524" s="121"/>
      <c r="AJI2524" s="121"/>
      <c r="AJJ2524" s="121"/>
      <c r="AJK2524" s="121"/>
      <c r="AJL2524" s="121"/>
      <c r="AJM2524" s="121"/>
      <c r="AJN2524" s="121"/>
      <c r="AJO2524" s="121"/>
      <c r="AJP2524" s="121"/>
      <c r="AJQ2524" s="121"/>
      <c r="AJR2524" s="121"/>
      <c r="AJS2524" s="121"/>
      <c r="AJT2524" s="121"/>
      <c r="AJU2524" s="121"/>
      <c r="AJV2524" s="121"/>
      <c r="AJW2524" s="121"/>
      <c r="AJX2524" s="121"/>
      <c r="AJY2524" s="121"/>
      <c r="AJZ2524" s="121"/>
      <c r="AKA2524" s="121"/>
      <c r="AKB2524" s="121"/>
      <c r="AKC2524" s="121"/>
      <c r="AKD2524" s="121"/>
      <c r="AKE2524" s="121"/>
      <c r="AKF2524" s="121"/>
      <c r="AKG2524" s="121"/>
      <c r="AKH2524" s="121"/>
      <c r="AKI2524" s="121"/>
      <c r="AKJ2524" s="121"/>
      <c r="AKK2524" s="121"/>
      <c r="AKL2524" s="121"/>
      <c r="AKM2524" s="121"/>
      <c r="AKN2524" s="121"/>
      <c r="AKO2524" s="121"/>
      <c r="AKP2524" s="121"/>
      <c r="AKQ2524" s="121"/>
      <c r="AKR2524" s="121"/>
      <c r="AKS2524" s="121"/>
      <c r="AKT2524" s="121"/>
      <c r="AKU2524" s="121"/>
      <c r="AKV2524" s="121"/>
      <c r="AKW2524" s="121"/>
      <c r="AKX2524" s="121"/>
      <c r="AKY2524" s="121"/>
      <c r="AKZ2524" s="121"/>
      <c r="ALA2524" s="121"/>
      <c r="ALB2524" s="121"/>
      <c r="ALC2524" s="121"/>
      <c r="ALD2524" s="121"/>
      <c r="ALE2524" s="121"/>
      <c r="ALF2524" s="121"/>
      <c r="ALG2524" s="121"/>
      <c r="ALH2524" s="121"/>
      <c r="ALI2524" s="121"/>
      <c r="ALJ2524" s="121"/>
      <c r="ALK2524" s="121"/>
      <c r="ALL2524" s="121"/>
      <c r="ALM2524" s="121"/>
      <c r="ALN2524" s="121"/>
      <c r="ALO2524" s="121"/>
      <c r="ALP2524" s="121"/>
      <c r="ALQ2524" s="121"/>
      <c r="ALR2524" s="121"/>
      <c r="ALS2524" s="121"/>
      <c r="ALT2524" s="121"/>
      <c r="ALU2524" s="121"/>
      <c r="ALV2524" s="121"/>
      <c r="ALW2524" s="121"/>
      <c r="ALX2524" s="121"/>
      <c r="ALY2524" s="121"/>
      <c r="ALZ2524" s="121"/>
      <c r="AMA2524" s="121"/>
      <c r="AMB2524" s="121"/>
      <c r="AMC2524" s="121"/>
      <c r="AMD2524" s="121"/>
      <c r="AME2524" s="121"/>
      <c r="AMF2524" s="121"/>
      <c r="AMG2524" s="121"/>
      <c r="AMH2524" s="121"/>
      <c r="AMI2524" s="121"/>
      <c r="AMJ2524" s="121"/>
      <c r="AMK2524" s="121"/>
    </row>
    <row r="2525" spans="1:1025" s="108" customFormat="1">
      <c r="A2525" s="15">
        <v>2522</v>
      </c>
      <c r="B2525" s="16" t="s">
        <v>25</v>
      </c>
      <c r="C2525" s="16" t="s">
        <v>6089</v>
      </c>
      <c r="D2525" s="16" t="s">
        <v>6322</v>
      </c>
      <c r="E2525" s="16" t="s">
        <v>6364</v>
      </c>
      <c r="F2525" s="16" t="s">
        <v>938</v>
      </c>
      <c r="G2525" s="16" t="s">
        <v>5696</v>
      </c>
      <c r="H2525" s="62" t="s">
        <v>6365</v>
      </c>
      <c r="I2525" s="16" t="s">
        <v>6325</v>
      </c>
      <c r="J2525" s="16" t="s">
        <v>6363</v>
      </c>
      <c r="K2525" s="16" t="s">
        <v>6327</v>
      </c>
      <c r="L2525" s="57" t="s">
        <v>3309</v>
      </c>
      <c r="M2525" s="282" t="s">
        <v>6366</v>
      </c>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21"/>
      <c r="AO2525" s="121"/>
      <c r="AP2525" s="121"/>
      <c r="AQ2525" s="121"/>
      <c r="AR2525" s="121"/>
      <c r="AS2525" s="121"/>
      <c r="AT2525" s="121"/>
      <c r="AU2525" s="121"/>
      <c r="AV2525" s="121"/>
      <c r="AW2525" s="121"/>
      <c r="AX2525" s="121"/>
      <c r="AY2525" s="121"/>
      <c r="AZ2525" s="121"/>
      <c r="BA2525" s="121"/>
      <c r="BB2525" s="121"/>
      <c r="BC2525" s="121"/>
      <c r="BD2525" s="121"/>
      <c r="BE2525" s="121"/>
      <c r="BF2525" s="121"/>
      <c r="BG2525" s="121"/>
      <c r="BH2525" s="121"/>
      <c r="BI2525" s="121"/>
      <c r="BJ2525" s="121"/>
      <c r="BK2525" s="121"/>
      <c r="BL2525" s="121"/>
      <c r="BM2525" s="121"/>
      <c r="BN2525" s="121"/>
      <c r="BO2525" s="121"/>
      <c r="BP2525" s="121"/>
      <c r="BQ2525" s="121"/>
      <c r="BR2525" s="121"/>
      <c r="BS2525" s="121"/>
      <c r="BT2525" s="121"/>
      <c r="BU2525" s="121"/>
      <c r="BV2525" s="121"/>
      <c r="BW2525" s="121"/>
      <c r="BX2525" s="121"/>
      <c r="BY2525" s="121"/>
      <c r="BZ2525" s="121"/>
      <c r="CA2525" s="121"/>
      <c r="CB2525" s="121"/>
      <c r="CC2525" s="121"/>
      <c r="CD2525" s="121"/>
      <c r="CE2525" s="121"/>
      <c r="CF2525" s="121"/>
      <c r="CG2525" s="121"/>
      <c r="CH2525" s="121"/>
      <c r="CI2525" s="121"/>
      <c r="CJ2525" s="121"/>
      <c r="CK2525" s="121"/>
      <c r="CL2525" s="121"/>
      <c r="CM2525" s="121"/>
      <c r="CN2525" s="121"/>
      <c r="CO2525" s="121"/>
      <c r="CP2525" s="121"/>
      <c r="CQ2525" s="121"/>
      <c r="CR2525" s="121"/>
      <c r="CS2525" s="121"/>
      <c r="CT2525" s="121"/>
      <c r="CU2525" s="121"/>
      <c r="CV2525" s="121"/>
      <c r="CW2525" s="121"/>
      <c r="CX2525" s="121"/>
      <c r="CY2525" s="121"/>
      <c r="CZ2525" s="121"/>
      <c r="DA2525" s="121"/>
      <c r="DB2525" s="121"/>
      <c r="DC2525" s="121"/>
      <c r="DD2525" s="121"/>
      <c r="DE2525" s="121"/>
      <c r="DF2525" s="121"/>
      <c r="DG2525" s="121"/>
      <c r="DH2525" s="121"/>
      <c r="DI2525" s="121"/>
      <c r="DJ2525" s="121"/>
      <c r="DK2525" s="121"/>
      <c r="DL2525" s="121"/>
      <c r="DM2525" s="121"/>
      <c r="DN2525" s="121"/>
      <c r="DO2525" s="121"/>
      <c r="DP2525" s="121"/>
      <c r="DQ2525" s="121"/>
      <c r="DR2525" s="121"/>
      <c r="DS2525" s="121"/>
      <c r="DT2525" s="121"/>
      <c r="DU2525" s="121"/>
      <c r="DV2525" s="121"/>
      <c r="DW2525" s="121"/>
      <c r="DX2525" s="121"/>
      <c r="DY2525" s="121"/>
      <c r="DZ2525" s="121"/>
      <c r="EA2525" s="121"/>
      <c r="EB2525" s="121"/>
      <c r="EC2525" s="121"/>
      <c r="ED2525" s="121"/>
      <c r="EE2525" s="121"/>
      <c r="EF2525" s="121"/>
      <c r="EG2525" s="121"/>
      <c r="EH2525" s="121"/>
      <c r="EI2525" s="121"/>
      <c r="EJ2525" s="121"/>
      <c r="EK2525" s="121"/>
      <c r="EL2525" s="121"/>
      <c r="EM2525" s="121"/>
      <c r="EN2525" s="121"/>
      <c r="EO2525" s="121"/>
      <c r="EP2525" s="121"/>
      <c r="EQ2525" s="121"/>
      <c r="ER2525" s="121"/>
      <c r="ES2525" s="121"/>
      <c r="ET2525" s="121"/>
      <c r="EU2525" s="121"/>
      <c r="EV2525" s="121"/>
      <c r="EW2525" s="121"/>
      <c r="EX2525" s="121"/>
      <c r="EY2525" s="121"/>
      <c r="EZ2525" s="121"/>
      <c r="FA2525" s="121"/>
      <c r="FB2525" s="121"/>
      <c r="FC2525" s="121"/>
      <c r="FD2525" s="121"/>
      <c r="FE2525" s="121"/>
      <c r="FF2525" s="121"/>
      <c r="FG2525" s="121"/>
      <c r="FH2525" s="121"/>
      <c r="FI2525" s="121"/>
      <c r="FJ2525" s="121"/>
      <c r="FK2525" s="121"/>
      <c r="FL2525" s="121"/>
      <c r="FM2525" s="121"/>
      <c r="FN2525" s="121"/>
      <c r="FO2525" s="121"/>
      <c r="FP2525" s="121"/>
      <c r="FQ2525" s="121"/>
      <c r="FR2525" s="121"/>
      <c r="FS2525" s="121"/>
      <c r="FT2525" s="121"/>
      <c r="FU2525" s="121"/>
      <c r="FV2525" s="121"/>
      <c r="FW2525" s="121"/>
      <c r="FX2525" s="121"/>
      <c r="FY2525" s="121"/>
      <c r="FZ2525" s="121"/>
      <c r="GA2525" s="121"/>
      <c r="GB2525" s="121"/>
      <c r="GC2525" s="121"/>
      <c r="GD2525" s="121"/>
      <c r="GE2525" s="121"/>
      <c r="GF2525" s="121"/>
      <c r="GG2525" s="121"/>
      <c r="GH2525" s="121"/>
      <c r="GI2525" s="121"/>
      <c r="GJ2525" s="121"/>
      <c r="GK2525" s="121"/>
      <c r="GL2525" s="121"/>
      <c r="GM2525" s="121"/>
      <c r="GN2525" s="121"/>
      <c r="GO2525" s="121"/>
      <c r="GP2525" s="121"/>
      <c r="GQ2525" s="121"/>
      <c r="GR2525" s="121"/>
      <c r="GS2525" s="121"/>
      <c r="GT2525" s="121"/>
      <c r="GU2525" s="121"/>
      <c r="GV2525" s="121"/>
      <c r="GW2525" s="121"/>
      <c r="GX2525" s="121"/>
      <c r="GY2525" s="121"/>
      <c r="GZ2525" s="121"/>
      <c r="HA2525" s="121"/>
      <c r="HB2525" s="121"/>
      <c r="HC2525" s="121"/>
      <c r="HD2525" s="121"/>
      <c r="HE2525" s="121"/>
      <c r="HF2525" s="121"/>
      <c r="HG2525" s="121"/>
      <c r="HH2525" s="121"/>
      <c r="HI2525" s="121"/>
      <c r="HJ2525" s="121"/>
      <c r="HK2525" s="121"/>
      <c r="HL2525" s="121"/>
      <c r="HM2525" s="121"/>
      <c r="HN2525" s="121"/>
      <c r="HO2525" s="121"/>
      <c r="HP2525" s="121"/>
      <c r="HQ2525" s="121"/>
      <c r="HR2525" s="121"/>
      <c r="HS2525" s="121"/>
      <c r="HT2525" s="121"/>
      <c r="HU2525" s="121"/>
      <c r="HV2525" s="121"/>
      <c r="HW2525" s="121"/>
      <c r="HX2525" s="121"/>
      <c r="HY2525" s="121"/>
      <c r="HZ2525" s="121"/>
      <c r="IA2525" s="121"/>
      <c r="IB2525" s="121"/>
      <c r="IC2525" s="121"/>
      <c r="ID2525" s="121"/>
      <c r="IE2525" s="121"/>
      <c r="IF2525" s="121"/>
      <c r="IG2525" s="121"/>
      <c r="IH2525" s="121"/>
      <c r="II2525" s="121"/>
      <c r="IJ2525" s="121"/>
      <c r="IK2525" s="121"/>
      <c r="IL2525" s="121"/>
      <c r="IM2525" s="121"/>
      <c r="IN2525" s="121"/>
      <c r="IO2525" s="121"/>
      <c r="IP2525" s="121"/>
      <c r="IQ2525" s="121"/>
      <c r="IR2525" s="121"/>
      <c r="IS2525" s="121"/>
      <c r="IT2525" s="121"/>
      <c r="IU2525" s="121"/>
      <c r="IV2525" s="121"/>
      <c r="IW2525" s="121"/>
      <c r="IX2525" s="121"/>
      <c r="IY2525" s="121"/>
      <c r="IZ2525" s="121"/>
      <c r="JA2525" s="121"/>
      <c r="JB2525" s="121"/>
      <c r="JC2525" s="121"/>
      <c r="JD2525" s="121"/>
      <c r="JE2525" s="121"/>
      <c r="JF2525" s="121"/>
      <c r="JG2525" s="121"/>
      <c r="JH2525" s="121"/>
      <c r="JI2525" s="121"/>
      <c r="JJ2525" s="121"/>
      <c r="JK2525" s="121"/>
      <c r="JL2525" s="121"/>
      <c r="JM2525" s="121"/>
      <c r="JN2525" s="121"/>
      <c r="JO2525" s="121"/>
      <c r="JP2525" s="121"/>
      <c r="JQ2525" s="121"/>
      <c r="JR2525" s="121"/>
      <c r="JS2525" s="121"/>
      <c r="JT2525" s="121"/>
      <c r="JU2525" s="121"/>
      <c r="JV2525" s="121"/>
      <c r="JW2525" s="121"/>
      <c r="JX2525" s="121"/>
      <c r="JY2525" s="121"/>
      <c r="JZ2525" s="121"/>
      <c r="KA2525" s="121"/>
      <c r="KB2525" s="121"/>
      <c r="KC2525" s="121"/>
      <c r="KD2525" s="121"/>
      <c r="KE2525" s="121"/>
      <c r="KF2525" s="121"/>
      <c r="KG2525" s="121"/>
      <c r="KH2525" s="121"/>
      <c r="KI2525" s="121"/>
      <c r="KJ2525" s="121"/>
      <c r="KK2525" s="121"/>
      <c r="KL2525" s="121"/>
      <c r="KM2525" s="121"/>
      <c r="KN2525" s="121"/>
      <c r="KO2525" s="121"/>
      <c r="KP2525" s="121"/>
      <c r="KQ2525" s="121"/>
      <c r="KR2525" s="121"/>
      <c r="KS2525" s="121"/>
      <c r="KT2525" s="121"/>
      <c r="KU2525" s="121"/>
      <c r="KV2525" s="121"/>
      <c r="KW2525" s="121"/>
      <c r="KX2525" s="121"/>
      <c r="KY2525" s="121"/>
      <c r="KZ2525" s="121"/>
      <c r="LA2525" s="121"/>
      <c r="LB2525" s="121"/>
      <c r="LC2525" s="121"/>
      <c r="LD2525" s="121"/>
      <c r="LE2525" s="121"/>
      <c r="LF2525" s="121"/>
      <c r="LG2525" s="121"/>
      <c r="LH2525" s="121"/>
      <c r="LI2525" s="121"/>
      <c r="LJ2525" s="121"/>
      <c r="LK2525" s="121"/>
      <c r="LL2525" s="121"/>
      <c r="LM2525" s="121"/>
      <c r="LN2525" s="121"/>
      <c r="LO2525" s="121"/>
      <c r="LP2525" s="121"/>
      <c r="LQ2525" s="121"/>
      <c r="LR2525" s="121"/>
      <c r="LS2525" s="121"/>
      <c r="LT2525" s="121"/>
      <c r="LU2525" s="121"/>
      <c r="LV2525" s="121"/>
      <c r="LW2525" s="121"/>
      <c r="LX2525" s="121"/>
      <c r="LY2525" s="121"/>
      <c r="LZ2525" s="121"/>
      <c r="MA2525" s="121"/>
      <c r="MB2525" s="121"/>
      <c r="MC2525" s="121"/>
      <c r="MD2525" s="121"/>
      <c r="ME2525" s="121"/>
      <c r="MF2525" s="121"/>
      <c r="MG2525" s="121"/>
      <c r="MH2525" s="121"/>
      <c r="MI2525" s="121"/>
      <c r="MJ2525" s="121"/>
      <c r="MK2525" s="121"/>
      <c r="ML2525" s="121"/>
      <c r="MM2525" s="121"/>
      <c r="MN2525" s="121"/>
      <c r="MO2525" s="121"/>
      <c r="MP2525" s="121"/>
      <c r="MQ2525" s="121"/>
      <c r="MR2525" s="121"/>
      <c r="MS2525" s="121"/>
      <c r="MT2525" s="121"/>
      <c r="MU2525" s="121"/>
      <c r="MV2525" s="121"/>
      <c r="MW2525" s="121"/>
      <c r="MX2525" s="121"/>
      <c r="MY2525" s="121"/>
      <c r="MZ2525" s="121"/>
      <c r="NA2525" s="121"/>
      <c r="NB2525" s="121"/>
      <c r="NC2525" s="121"/>
      <c r="ND2525" s="121"/>
      <c r="NE2525" s="121"/>
      <c r="NF2525" s="121"/>
      <c r="NG2525" s="121"/>
      <c r="NH2525" s="121"/>
      <c r="NI2525" s="121"/>
      <c r="NJ2525" s="121"/>
      <c r="NK2525" s="121"/>
      <c r="NL2525" s="121"/>
      <c r="NM2525" s="121"/>
      <c r="NN2525" s="121"/>
      <c r="NO2525" s="121"/>
      <c r="NP2525" s="121"/>
      <c r="NQ2525" s="121"/>
      <c r="NR2525" s="121"/>
      <c r="NS2525" s="121"/>
      <c r="NT2525" s="121"/>
      <c r="NU2525" s="121"/>
      <c r="NV2525" s="121"/>
      <c r="NW2525" s="121"/>
      <c r="NX2525" s="121"/>
      <c r="NY2525" s="121"/>
      <c r="NZ2525" s="121"/>
      <c r="OA2525" s="121"/>
      <c r="OB2525" s="121"/>
      <c r="OC2525" s="121"/>
      <c r="OD2525" s="121"/>
      <c r="OE2525" s="121"/>
      <c r="OF2525" s="121"/>
      <c r="OG2525" s="121"/>
      <c r="OH2525" s="121"/>
      <c r="OI2525" s="121"/>
      <c r="OJ2525" s="121"/>
      <c r="OK2525" s="121"/>
      <c r="OL2525" s="121"/>
      <c r="OM2525" s="121"/>
      <c r="ON2525" s="121"/>
      <c r="OO2525" s="121"/>
      <c r="OP2525" s="121"/>
      <c r="OQ2525" s="121"/>
      <c r="OR2525" s="121"/>
      <c r="OS2525" s="121"/>
      <c r="OT2525" s="121"/>
      <c r="OU2525" s="121"/>
      <c r="OV2525" s="121"/>
      <c r="OW2525" s="121"/>
      <c r="OX2525" s="121"/>
      <c r="OY2525" s="121"/>
      <c r="OZ2525" s="121"/>
      <c r="PA2525" s="121"/>
      <c r="PB2525" s="121"/>
      <c r="PC2525" s="121"/>
      <c r="PD2525" s="121"/>
      <c r="PE2525" s="121"/>
      <c r="PF2525" s="121"/>
      <c r="PG2525" s="121"/>
      <c r="PH2525" s="121"/>
      <c r="PI2525" s="121"/>
      <c r="PJ2525" s="121"/>
      <c r="PK2525" s="121"/>
      <c r="PL2525" s="121"/>
      <c r="PM2525" s="121"/>
      <c r="PN2525" s="121"/>
      <c r="PO2525" s="121"/>
      <c r="PP2525" s="121"/>
      <c r="PQ2525" s="121"/>
      <c r="PR2525" s="121"/>
      <c r="PS2525" s="121"/>
      <c r="PT2525" s="121"/>
      <c r="PU2525" s="121"/>
      <c r="PV2525" s="121"/>
      <c r="PW2525" s="121"/>
      <c r="PX2525" s="121"/>
      <c r="PY2525" s="121"/>
      <c r="PZ2525" s="121"/>
      <c r="QA2525" s="121"/>
      <c r="QB2525" s="121"/>
      <c r="QC2525" s="121"/>
      <c r="QD2525" s="121"/>
      <c r="QE2525" s="121"/>
      <c r="QF2525" s="121"/>
      <c r="QG2525" s="121"/>
      <c r="QH2525" s="121"/>
      <c r="QI2525" s="121"/>
      <c r="QJ2525" s="121"/>
      <c r="QK2525" s="121"/>
      <c r="QL2525" s="121"/>
      <c r="QM2525" s="121"/>
      <c r="QN2525" s="121"/>
      <c r="QO2525" s="121"/>
      <c r="QP2525" s="121"/>
      <c r="QQ2525" s="121"/>
      <c r="QR2525" s="121"/>
      <c r="QS2525" s="121"/>
      <c r="QT2525" s="121"/>
      <c r="QU2525" s="121"/>
      <c r="QV2525" s="121"/>
      <c r="QW2525" s="121"/>
      <c r="QX2525" s="121"/>
      <c r="QY2525" s="121"/>
      <c r="QZ2525" s="121"/>
      <c r="RA2525" s="121"/>
      <c r="RB2525" s="121"/>
      <c r="RC2525" s="121"/>
      <c r="RD2525" s="121"/>
      <c r="RE2525" s="121"/>
      <c r="RF2525" s="121"/>
      <c r="RG2525" s="121"/>
      <c r="RH2525" s="121"/>
      <c r="RI2525" s="121"/>
      <c r="RJ2525" s="121"/>
      <c r="RK2525" s="121"/>
      <c r="RL2525" s="121"/>
      <c r="RM2525" s="121"/>
      <c r="RN2525" s="121"/>
      <c r="RO2525" s="121"/>
      <c r="RP2525" s="121"/>
      <c r="RQ2525" s="121"/>
      <c r="RR2525" s="121"/>
      <c r="RS2525" s="121"/>
      <c r="RT2525" s="121"/>
      <c r="RU2525" s="121"/>
      <c r="RV2525" s="121"/>
      <c r="RW2525" s="121"/>
      <c r="RX2525" s="121"/>
      <c r="RY2525" s="121"/>
      <c r="RZ2525" s="121"/>
      <c r="SA2525" s="121"/>
      <c r="SB2525" s="121"/>
      <c r="SC2525" s="121"/>
      <c r="SD2525" s="121"/>
      <c r="SE2525" s="121"/>
      <c r="SF2525" s="121"/>
      <c r="SG2525" s="121"/>
      <c r="SH2525" s="121"/>
      <c r="SI2525" s="121"/>
      <c r="SJ2525" s="121"/>
      <c r="SK2525" s="121"/>
      <c r="SL2525" s="121"/>
      <c r="SM2525" s="121"/>
      <c r="SN2525" s="121"/>
      <c r="SO2525" s="121"/>
      <c r="SP2525" s="121"/>
      <c r="SQ2525" s="121"/>
      <c r="SR2525" s="121"/>
      <c r="SS2525" s="121"/>
      <c r="ST2525" s="121"/>
      <c r="SU2525" s="121"/>
      <c r="SV2525" s="121"/>
      <c r="SW2525" s="121"/>
      <c r="SX2525" s="121"/>
      <c r="SY2525" s="121"/>
      <c r="SZ2525" s="121"/>
      <c r="TA2525" s="121"/>
      <c r="TB2525" s="121"/>
      <c r="TC2525" s="121"/>
      <c r="TD2525" s="121"/>
      <c r="TE2525" s="121"/>
      <c r="TF2525" s="121"/>
      <c r="TG2525" s="121"/>
      <c r="TH2525" s="121"/>
      <c r="TI2525" s="121"/>
      <c r="TJ2525" s="121"/>
      <c r="TK2525" s="121"/>
      <c r="TL2525" s="121"/>
      <c r="TM2525" s="121"/>
      <c r="TN2525" s="121"/>
      <c r="TO2525" s="121"/>
      <c r="TP2525" s="121"/>
      <c r="TQ2525" s="121"/>
      <c r="TR2525" s="121"/>
      <c r="TS2525" s="121"/>
      <c r="TT2525" s="121"/>
      <c r="TU2525" s="121"/>
      <c r="TV2525" s="121"/>
      <c r="TW2525" s="121"/>
      <c r="TX2525" s="121"/>
      <c r="TY2525" s="121"/>
      <c r="TZ2525" s="121"/>
      <c r="UA2525" s="121"/>
      <c r="UB2525" s="121"/>
      <c r="UC2525" s="121"/>
      <c r="UD2525" s="121"/>
      <c r="UE2525" s="121"/>
      <c r="UF2525" s="121"/>
      <c r="UG2525" s="121"/>
      <c r="UH2525" s="121"/>
      <c r="UI2525" s="121"/>
      <c r="UJ2525" s="121"/>
      <c r="UK2525" s="121"/>
      <c r="UL2525" s="121"/>
      <c r="UM2525" s="121"/>
      <c r="UN2525" s="121"/>
      <c r="UO2525" s="121"/>
      <c r="UP2525" s="121"/>
      <c r="UQ2525" s="121"/>
      <c r="UR2525" s="121"/>
      <c r="US2525" s="121"/>
      <c r="UT2525" s="121"/>
      <c r="UU2525" s="121"/>
      <c r="UV2525" s="121"/>
      <c r="UW2525" s="121"/>
      <c r="UX2525" s="121"/>
      <c r="UY2525" s="121"/>
      <c r="UZ2525" s="121"/>
      <c r="VA2525" s="121"/>
      <c r="VB2525" s="121"/>
      <c r="VC2525" s="121"/>
      <c r="VD2525" s="121"/>
      <c r="VE2525" s="121"/>
      <c r="VF2525" s="121"/>
      <c r="VG2525" s="121"/>
      <c r="VH2525" s="121"/>
      <c r="VI2525" s="121"/>
      <c r="VJ2525" s="121"/>
      <c r="VK2525" s="121"/>
      <c r="VL2525" s="121"/>
      <c r="VM2525" s="121"/>
      <c r="VN2525" s="121"/>
      <c r="VO2525" s="121"/>
      <c r="VP2525" s="121"/>
      <c r="VQ2525" s="121"/>
      <c r="VR2525" s="121"/>
      <c r="VS2525" s="121"/>
      <c r="VT2525" s="121"/>
      <c r="VU2525" s="121"/>
      <c r="VV2525" s="121"/>
      <c r="VW2525" s="121"/>
      <c r="VX2525" s="121"/>
      <c r="VY2525" s="121"/>
      <c r="VZ2525" s="121"/>
      <c r="WA2525" s="121"/>
      <c r="WB2525" s="121"/>
      <c r="WC2525" s="121"/>
      <c r="WD2525" s="121"/>
      <c r="WE2525" s="121"/>
      <c r="WF2525" s="121"/>
      <c r="WG2525" s="121"/>
      <c r="WH2525" s="121"/>
      <c r="WI2525" s="121"/>
      <c r="WJ2525" s="121"/>
      <c r="WK2525" s="121"/>
      <c r="WL2525" s="121"/>
      <c r="WM2525" s="121"/>
      <c r="WN2525" s="121"/>
      <c r="WO2525" s="121"/>
      <c r="WP2525" s="121"/>
      <c r="WQ2525" s="121"/>
      <c r="WR2525" s="121"/>
      <c r="WS2525" s="121"/>
      <c r="WT2525" s="121"/>
      <c r="WU2525" s="121"/>
      <c r="WV2525" s="121"/>
      <c r="WW2525" s="121"/>
      <c r="WX2525" s="121"/>
      <c r="WY2525" s="121"/>
      <c r="WZ2525" s="121"/>
      <c r="XA2525" s="121"/>
      <c r="XB2525" s="121"/>
      <c r="XC2525" s="121"/>
      <c r="XD2525" s="121"/>
      <c r="XE2525" s="121"/>
      <c r="XF2525" s="121"/>
      <c r="XG2525" s="121"/>
      <c r="XH2525" s="121"/>
      <c r="XI2525" s="121"/>
      <c r="XJ2525" s="121"/>
      <c r="XK2525" s="121"/>
      <c r="XL2525" s="121"/>
      <c r="XM2525" s="121"/>
      <c r="XN2525" s="121"/>
      <c r="XO2525" s="121"/>
      <c r="XP2525" s="121"/>
      <c r="XQ2525" s="121"/>
      <c r="XR2525" s="121"/>
      <c r="XS2525" s="121"/>
      <c r="XT2525" s="121"/>
      <c r="XU2525" s="121"/>
      <c r="XV2525" s="121"/>
      <c r="XW2525" s="121"/>
      <c r="XX2525" s="121"/>
      <c r="XY2525" s="121"/>
      <c r="XZ2525" s="121"/>
      <c r="YA2525" s="121"/>
      <c r="YB2525" s="121"/>
      <c r="YC2525" s="121"/>
      <c r="YD2525" s="121"/>
      <c r="YE2525" s="121"/>
      <c r="YF2525" s="121"/>
      <c r="YG2525" s="121"/>
      <c r="YH2525" s="121"/>
      <c r="YI2525" s="121"/>
      <c r="YJ2525" s="121"/>
      <c r="YK2525" s="121"/>
      <c r="YL2525" s="121"/>
      <c r="YM2525" s="121"/>
      <c r="YN2525" s="121"/>
      <c r="YO2525" s="121"/>
      <c r="YP2525" s="121"/>
      <c r="YQ2525" s="121"/>
      <c r="YR2525" s="121"/>
      <c r="YS2525" s="121"/>
      <c r="YT2525" s="121"/>
      <c r="YU2525" s="121"/>
      <c r="YV2525" s="121"/>
      <c r="YW2525" s="121"/>
      <c r="YX2525" s="121"/>
      <c r="YY2525" s="121"/>
      <c r="YZ2525" s="121"/>
      <c r="ZA2525" s="121"/>
      <c r="ZB2525" s="121"/>
      <c r="ZC2525" s="121"/>
      <c r="ZD2525" s="121"/>
      <c r="ZE2525" s="121"/>
      <c r="ZF2525" s="121"/>
      <c r="ZG2525" s="121"/>
      <c r="ZH2525" s="121"/>
      <c r="ZI2525" s="121"/>
      <c r="ZJ2525" s="121"/>
      <c r="ZK2525" s="121"/>
      <c r="ZL2525" s="121"/>
      <c r="ZM2525" s="121"/>
      <c r="ZN2525" s="121"/>
      <c r="ZO2525" s="121"/>
      <c r="ZP2525" s="121"/>
      <c r="ZQ2525" s="121"/>
      <c r="ZR2525" s="121"/>
      <c r="ZS2525" s="121"/>
      <c r="ZT2525" s="121"/>
      <c r="ZU2525" s="121"/>
      <c r="ZV2525" s="121"/>
      <c r="ZW2525" s="121"/>
      <c r="ZX2525" s="121"/>
      <c r="ZY2525" s="121"/>
      <c r="ZZ2525" s="121"/>
      <c r="AAA2525" s="121"/>
      <c r="AAB2525" s="121"/>
      <c r="AAC2525" s="121"/>
      <c r="AAD2525" s="121"/>
      <c r="AAE2525" s="121"/>
      <c r="AAF2525" s="121"/>
      <c r="AAG2525" s="121"/>
      <c r="AAH2525" s="121"/>
      <c r="AAI2525" s="121"/>
      <c r="AAJ2525" s="121"/>
      <c r="AAK2525" s="121"/>
      <c r="AAL2525" s="121"/>
      <c r="AAM2525" s="121"/>
      <c r="AAN2525" s="121"/>
      <c r="AAO2525" s="121"/>
      <c r="AAP2525" s="121"/>
      <c r="AAQ2525" s="121"/>
      <c r="AAR2525" s="121"/>
      <c r="AAS2525" s="121"/>
      <c r="AAT2525" s="121"/>
      <c r="AAU2525" s="121"/>
      <c r="AAV2525" s="121"/>
      <c r="AAW2525" s="121"/>
      <c r="AAX2525" s="121"/>
      <c r="AAY2525" s="121"/>
      <c r="AAZ2525" s="121"/>
      <c r="ABA2525" s="121"/>
      <c r="ABB2525" s="121"/>
      <c r="ABC2525" s="121"/>
      <c r="ABD2525" s="121"/>
      <c r="ABE2525" s="121"/>
      <c r="ABF2525" s="121"/>
      <c r="ABG2525" s="121"/>
      <c r="ABH2525" s="121"/>
      <c r="ABI2525" s="121"/>
      <c r="ABJ2525" s="121"/>
      <c r="ABK2525" s="121"/>
      <c r="ABL2525" s="121"/>
      <c r="ABM2525" s="121"/>
      <c r="ABN2525" s="121"/>
      <c r="ABO2525" s="121"/>
      <c r="ABP2525" s="121"/>
      <c r="ABQ2525" s="121"/>
      <c r="ABR2525" s="121"/>
      <c r="ABS2525" s="121"/>
      <c r="ABT2525" s="121"/>
      <c r="ABU2525" s="121"/>
      <c r="ABV2525" s="121"/>
      <c r="ABW2525" s="121"/>
      <c r="ABX2525" s="121"/>
      <c r="ABY2525" s="121"/>
      <c r="ABZ2525" s="121"/>
      <c r="ACA2525" s="121"/>
      <c r="ACB2525" s="121"/>
      <c r="ACC2525" s="121"/>
      <c r="ACD2525" s="121"/>
      <c r="ACE2525" s="121"/>
      <c r="ACF2525" s="121"/>
      <c r="ACG2525" s="121"/>
      <c r="ACH2525" s="121"/>
      <c r="ACI2525" s="121"/>
      <c r="ACJ2525" s="121"/>
      <c r="ACK2525" s="121"/>
      <c r="ACL2525" s="121"/>
      <c r="ACM2525" s="121"/>
      <c r="ACN2525" s="121"/>
      <c r="ACO2525" s="121"/>
      <c r="ACP2525" s="121"/>
      <c r="ACQ2525" s="121"/>
      <c r="ACR2525" s="121"/>
      <c r="ACS2525" s="121"/>
      <c r="ACT2525" s="121"/>
      <c r="ACU2525" s="121"/>
      <c r="ACV2525" s="121"/>
      <c r="ACW2525" s="121"/>
      <c r="ACX2525" s="121"/>
      <c r="ACY2525" s="121"/>
      <c r="ACZ2525" s="121"/>
      <c r="ADA2525" s="121"/>
      <c r="ADB2525" s="121"/>
      <c r="ADC2525" s="121"/>
      <c r="ADD2525" s="121"/>
      <c r="ADE2525" s="121"/>
      <c r="ADF2525" s="121"/>
      <c r="ADG2525" s="121"/>
      <c r="ADH2525" s="121"/>
      <c r="ADI2525" s="121"/>
      <c r="ADJ2525" s="121"/>
      <c r="ADK2525" s="121"/>
      <c r="ADL2525" s="121"/>
      <c r="ADM2525" s="121"/>
      <c r="ADN2525" s="121"/>
      <c r="ADO2525" s="121"/>
      <c r="ADP2525" s="121"/>
      <c r="ADQ2525" s="121"/>
      <c r="ADR2525" s="121"/>
      <c r="ADS2525" s="121"/>
      <c r="ADT2525" s="121"/>
      <c r="ADU2525" s="121"/>
      <c r="ADV2525" s="121"/>
      <c r="ADW2525" s="121"/>
      <c r="ADX2525" s="121"/>
      <c r="ADY2525" s="121"/>
      <c r="ADZ2525" s="121"/>
      <c r="AEA2525" s="121"/>
      <c r="AEB2525" s="121"/>
      <c r="AEC2525" s="121"/>
      <c r="AED2525" s="121"/>
      <c r="AEE2525" s="121"/>
      <c r="AEF2525" s="121"/>
      <c r="AEG2525" s="121"/>
      <c r="AEH2525" s="121"/>
      <c r="AEI2525" s="121"/>
      <c r="AEJ2525" s="121"/>
      <c r="AEK2525" s="121"/>
      <c r="AEL2525" s="121"/>
      <c r="AEM2525" s="121"/>
      <c r="AEN2525" s="121"/>
      <c r="AEO2525" s="121"/>
      <c r="AEP2525" s="121"/>
      <c r="AEQ2525" s="121"/>
      <c r="AER2525" s="121"/>
      <c r="AES2525" s="121"/>
      <c r="AET2525" s="121"/>
      <c r="AEU2525" s="121"/>
      <c r="AEV2525" s="121"/>
      <c r="AEW2525" s="121"/>
      <c r="AEX2525" s="121"/>
      <c r="AEY2525" s="121"/>
      <c r="AEZ2525" s="121"/>
      <c r="AFA2525" s="121"/>
      <c r="AFB2525" s="121"/>
      <c r="AFC2525" s="121"/>
      <c r="AFD2525" s="121"/>
      <c r="AFE2525" s="121"/>
      <c r="AFF2525" s="121"/>
      <c r="AFG2525" s="121"/>
      <c r="AFH2525" s="121"/>
      <c r="AFI2525" s="121"/>
      <c r="AFJ2525" s="121"/>
      <c r="AFK2525" s="121"/>
      <c r="AFL2525" s="121"/>
      <c r="AFM2525" s="121"/>
      <c r="AFN2525" s="121"/>
      <c r="AFO2525" s="121"/>
      <c r="AFP2525" s="121"/>
      <c r="AFQ2525" s="121"/>
      <c r="AFR2525" s="121"/>
      <c r="AFS2525" s="121"/>
      <c r="AFT2525" s="121"/>
      <c r="AFU2525" s="121"/>
      <c r="AFV2525" s="121"/>
      <c r="AFW2525" s="121"/>
      <c r="AFX2525" s="121"/>
      <c r="AFY2525" s="121"/>
      <c r="AFZ2525" s="121"/>
      <c r="AGA2525" s="121"/>
      <c r="AGB2525" s="121"/>
      <c r="AGC2525" s="121"/>
      <c r="AGD2525" s="121"/>
      <c r="AGE2525" s="121"/>
      <c r="AGF2525" s="121"/>
      <c r="AGG2525" s="121"/>
      <c r="AGH2525" s="121"/>
      <c r="AGI2525" s="121"/>
      <c r="AGJ2525" s="121"/>
      <c r="AGK2525" s="121"/>
      <c r="AGL2525" s="121"/>
      <c r="AGM2525" s="121"/>
      <c r="AGN2525" s="121"/>
      <c r="AGO2525" s="121"/>
      <c r="AGP2525" s="121"/>
      <c r="AGQ2525" s="121"/>
      <c r="AGR2525" s="121"/>
      <c r="AGS2525" s="121"/>
      <c r="AGT2525" s="121"/>
      <c r="AGU2525" s="121"/>
      <c r="AGV2525" s="121"/>
      <c r="AGW2525" s="121"/>
      <c r="AGX2525" s="121"/>
      <c r="AGY2525" s="121"/>
      <c r="AGZ2525" s="121"/>
      <c r="AHA2525" s="121"/>
      <c r="AHB2525" s="121"/>
      <c r="AHC2525" s="121"/>
      <c r="AHD2525" s="121"/>
      <c r="AHE2525" s="121"/>
      <c r="AHF2525" s="121"/>
      <c r="AHG2525" s="121"/>
      <c r="AHH2525" s="121"/>
      <c r="AHI2525" s="121"/>
      <c r="AHJ2525" s="121"/>
      <c r="AHK2525" s="121"/>
      <c r="AHL2525" s="121"/>
      <c r="AHM2525" s="121"/>
      <c r="AHN2525" s="121"/>
      <c r="AHO2525" s="121"/>
      <c r="AHP2525" s="121"/>
      <c r="AHQ2525" s="121"/>
      <c r="AHR2525" s="121"/>
      <c r="AHS2525" s="121"/>
      <c r="AHT2525" s="121"/>
      <c r="AHU2525" s="121"/>
      <c r="AHV2525" s="121"/>
      <c r="AHW2525" s="121"/>
      <c r="AHX2525" s="121"/>
      <c r="AHY2525" s="121"/>
      <c r="AHZ2525" s="121"/>
      <c r="AIA2525" s="121"/>
      <c r="AIB2525" s="121"/>
      <c r="AIC2525" s="121"/>
      <c r="AID2525" s="121"/>
      <c r="AIE2525" s="121"/>
      <c r="AIF2525" s="121"/>
      <c r="AIG2525" s="121"/>
      <c r="AIH2525" s="121"/>
      <c r="AII2525" s="121"/>
      <c r="AIJ2525" s="121"/>
      <c r="AIK2525" s="121"/>
      <c r="AIL2525" s="121"/>
      <c r="AIM2525" s="121"/>
      <c r="AIN2525" s="121"/>
      <c r="AIO2525" s="121"/>
      <c r="AIP2525" s="121"/>
      <c r="AIQ2525" s="121"/>
      <c r="AIR2525" s="121"/>
      <c r="AIS2525" s="121"/>
      <c r="AIT2525" s="121"/>
      <c r="AIU2525" s="121"/>
      <c r="AIV2525" s="121"/>
      <c r="AIW2525" s="121"/>
      <c r="AIX2525" s="121"/>
      <c r="AIY2525" s="121"/>
      <c r="AIZ2525" s="121"/>
      <c r="AJA2525" s="121"/>
      <c r="AJB2525" s="121"/>
      <c r="AJC2525" s="121"/>
      <c r="AJD2525" s="121"/>
      <c r="AJE2525" s="121"/>
      <c r="AJF2525" s="121"/>
      <c r="AJG2525" s="121"/>
      <c r="AJH2525" s="121"/>
      <c r="AJI2525" s="121"/>
      <c r="AJJ2525" s="121"/>
      <c r="AJK2525" s="121"/>
      <c r="AJL2525" s="121"/>
      <c r="AJM2525" s="121"/>
      <c r="AJN2525" s="121"/>
      <c r="AJO2525" s="121"/>
      <c r="AJP2525" s="121"/>
      <c r="AJQ2525" s="121"/>
      <c r="AJR2525" s="121"/>
      <c r="AJS2525" s="121"/>
      <c r="AJT2525" s="121"/>
      <c r="AJU2525" s="121"/>
      <c r="AJV2525" s="121"/>
      <c r="AJW2525" s="121"/>
      <c r="AJX2525" s="121"/>
      <c r="AJY2525" s="121"/>
      <c r="AJZ2525" s="121"/>
      <c r="AKA2525" s="121"/>
      <c r="AKB2525" s="121"/>
      <c r="AKC2525" s="121"/>
      <c r="AKD2525" s="121"/>
      <c r="AKE2525" s="121"/>
      <c r="AKF2525" s="121"/>
      <c r="AKG2525" s="121"/>
      <c r="AKH2525" s="121"/>
      <c r="AKI2525" s="121"/>
      <c r="AKJ2525" s="121"/>
      <c r="AKK2525" s="121"/>
      <c r="AKL2525" s="121"/>
      <c r="AKM2525" s="121"/>
      <c r="AKN2525" s="121"/>
      <c r="AKO2525" s="121"/>
      <c r="AKP2525" s="121"/>
      <c r="AKQ2525" s="121"/>
      <c r="AKR2525" s="121"/>
      <c r="AKS2525" s="121"/>
      <c r="AKT2525" s="121"/>
      <c r="AKU2525" s="121"/>
      <c r="AKV2525" s="121"/>
      <c r="AKW2525" s="121"/>
      <c r="AKX2525" s="121"/>
      <c r="AKY2525" s="121"/>
      <c r="AKZ2525" s="121"/>
      <c r="ALA2525" s="121"/>
      <c r="ALB2525" s="121"/>
      <c r="ALC2525" s="121"/>
      <c r="ALD2525" s="121"/>
      <c r="ALE2525" s="121"/>
      <c r="ALF2525" s="121"/>
      <c r="ALG2525" s="121"/>
      <c r="ALH2525" s="121"/>
      <c r="ALI2525" s="121"/>
      <c r="ALJ2525" s="121"/>
      <c r="ALK2525" s="121"/>
      <c r="ALL2525" s="121"/>
      <c r="ALM2525" s="121"/>
      <c r="ALN2525" s="121"/>
      <c r="ALO2525" s="121"/>
      <c r="ALP2525" s="121"/>
      <c r="ALQ2525" s="121"/>
      <c r="ALR2525" s="121"/>
      <c r="ALS2525" s="121"/>
      <c r="ALT2525" s="121"/>
      <c r="ALU2525" s="121"/>
      <c r="ALV2525" s="121"/>
      <c r="ALW2525" s="121"/>
      <c r="ALX2525" s="121"/>
      <c r="ALY2525" s="121"/>
      <c r="ALZ2525" s="121"/>
      <c r="AMA2525" s="121"/>
      <c r="AMB2525" s="121"/>
      <c r="AMC2525" s="121"/>
      <c r="AMD2525" s="121"/>
      <c r="AME2525" s="121"/>
      <c r="AMF2525" s="121"/>
      <c r="AMG2525" s="121"/>
      <c r="AMH2525" s="121"/>
      <c r="AMI2525" s="121"/>
      <c r="AMJ2525" s="121"/>
      <c r="AMK2525" s="121"/>
    </row>
    <row r="2526" spans="1:1025" s="108" customFormat="1" ht="43.2">
      <c r="A2526" s="15">
        <v>2523</v>
      </c>
      <c r="B2526" s="16" t="s">
        <v>27</v>
      </c>
      <c r="C2526" s="16" t="s">
        <v>6089</v>
      </c>
      <c r="D2526" s="81" t="s">
        <v>6367</v>
      </c>
      <c r="E2526" s="16" t="s">
        <v>6368</v>
      </c>
      <c r="F2526" s="16" t="s">
        <v>938</v>
      </c>
      <c r="G2526" s="16" t="s">
        <v>5722</v>
      </c>
      <c r="H2526" s="62">
        <v>43466</v>
      </c>
      <c r="I2526" s="16" t="s">
        <v>6369</v>
      </c>
      <c r="J2526" s="16" t="s">
        <v>6326</v>
      </c>
      <c r="K2526" s="16" t="s">
        <v>6369</v>
      </c>
      <c r="L2526" s="16" t="s">
        <v>6370</v>
      </c>
      <c r="M2526" s="309" t="s">
        <v>6371</v>
      </c>
      <c r="N2526" s="69"/>
      <c r="O2526" s="121"/>
      <c r="P2526" s="121"/>
      <c r="Q2526" s="121"/>
      <c r="R2526" s="121"/>
      <c r="S2526" s="121"/>
      <c r="T2526" s="121"/>
      <c r="U2526" s="121"/>
      <c r="V2526" s="121"/>
      <c r="W2526" s="121"/>
      <c r="X2526" s="121"/>
      <c r="Y2526" s="121"/>
      <c r="Z2526" s="121"/>
      <c r="AA2526" s="121"/>
      <c r="AB2526" s="121"/>
      <c r="AC2526" s="121"/>
      <c r="AD2526" s="121"/>
      <c r="AE2526" s="121"/>
      <c r="AF2526" s="121"/>
      <c r="AG2526" s="121"/>
      <c r="AH2526" s="121"/>
      <c r="AI2526" s="121"/>
      <c r="AJ2526" s="121"/>
      <c r="AK2526" s="121"/>
      <c r="AL2526" s="121"/>
      <c r="AM2526" s="121"/>
      <c r="AN2526" s="121"/>
      <c r="AO2526" s="121"/>
      <c r="AP2526" s="121"/>
      <c r="AQ2526" s="121"/>
      <c r="AR2526" s="121"/>
      <c r="AS2526" s="121"/>
      <c r="AT2526" s="121"/>
      <c r="AU2526" s="121"/>
      <c r="AV2526" s="121"/>
      <c r="AW2526" s="121"/>
      <c r="AX2526" s="121"/>
      <c r="AY2526" s="121"/>
      <c r="AZ2526" s="121"/>
      <c r="BA2526" s="121"/>
      <c r="BB2526" s="121"/>
      <c r="BC2526" s="121"/>
      <c r="BD2526" s="121"/>
      <c r="BE2526" s="121"/>
      <c r="BF2526" s="121"/>
      <c r="BG2526" s="121"/>
      <c r="BH2526" s="121"/>
      <c r="BI2526" s="121"/>
      <c r="BJ2526" s="121"/>
      <c r="BK2526" s="121"/>
      <c r="BL2526" s="121"/>
      <c r="BM2526" s="121"/>
      <c r="BN2526" s="121"/>
      <c r="BO2526" s="121"/>
      <c r="BP2526" s="121"/>
      <c r="BQ2526" s="121"/>
      <c r="BR2526" s="121"/>
      <c r="BS2526" s="121"/>
      <c r="BT2526" s="121"/>
      <c r="BU2526" s="121"/>
      <c r="BV2526" s="121"/>
      <c r="BW2526" s="121"/>
      <c r="BX2526" s="121"/>
      <c r="BY2526" s="121"/>
      <c r="BZ2526" s="121"/>
      <c r="CA2526" s="121"/>
      <c r="CB2526" s="121"/>
      <c r="CC2526" s="121"/>
      <c r="CD2526" s="121"/>
      <c r="CE2526" s="121"/>
      <c r="CF2526" s="121"/>
      <c r="CG2526" s="121"/>
      <c r="CH2526" s="121"/>
      <c r="CI2526" s="121"/>
      <c r="CJ2526" s="121"/>
      <c r="CK2526" s="121"/>
      <c r="CL2526" s="121"/>
      <c r="CM2526" s="121"/>
      <c r="CN2526" s="121"/>
      <c r="CO2526" s="121"/>
      <c r="CP2526" s="121"/>
      <c r="CQ2526" s="121"/>
      <c r="CR2526" s="121"/>
      <c r="CS2526" s="121"/>
      <c r="CT2526" s="121"/>
      <c r="CU2526" s="121"/>
      <c r="CV2526" s="121"/>
      <c r="CW2526" s="121"/>
      <c r="CX2526" s="121"/>
      <c r="CY2526" s="121"/>
      <c r="CZ2526" s="121"/>
      <c r="DA2526" s="121"/>
      <c r="DB2526" s="121"/>
      <c r="DC2526" s="121"/>
      <c r="DD2526" s="121"/>
      <c r="DE2526" s="121"/>
      <c r="DF2526" s="121"/>
      <c r="DG2526" s="121"/>
      <c r="DH2526" s="121"/>
      <c r="DI2526" s="121"/>
      <c r="DJ2526" s="121"/>
      <c r="DK2526" s="121"/>
      <c r="DL2526" s="121"/>
      <c r="DM2526" s="121"/>
      <c r="DN2526" s="121"/>
      <c r="DO2526" s="121"/>
      <c r="DP2526" s="121"/>
      <c r="DQ2526" s="121"/>
      <c r="DR2526" s="121"/>
      <c r="DS2526" s="121"/>
      <c r="DT2526" s="121"/>
      <c r="DU2526" s="121"/>
      <c r="DV2526" s="121"/>
      <c r="DW2526" s="121"/>
      <c r="DX2526" s="121"/>
      <c r="DY2526" s="121"/>
      <c r="DZ2526" s="121"/>
      <c r="EA2526" s="121"/>
      <c r="EB2526" s="121"/>
      <c r="EC2526" s="121"/>
      <c r="ED2526" s="121"/>
      <c r="EE2526" s="121"/>
      <c r="EF2526" s="121"/>
      <c r="EG2526" s="121"/>
      <c r="EH2526" s="121"/>
      <c r="EI2526" s="121"/>
      <c r="EJ2526" s="121"/>
      <c r="EK2526" s="121"/>
      <c r="EL2526" s="121"/>
      <c r="EM2526" s="121"/>
      <c r="EN2526" s="121"/>
      <c r="EO2526" s="121"/>
      <c r="EP2526" s="121"/>
      <c r="EQ2526" s="121"/>
      <c r="ER2526" s="121"/>
      <c r="ES2526" s="121"/>
      <c r="ET2526" s="121"/>
      <c r="EU2526" s="121"/>
      <c r="EV2526" s="121"/>
      <c r="EW2526" s="121"/>
      <c r="EX2526" s="121"/>
      <c r="EY2526" s="121"/>
      <c r="EZ2526" s="121"/>
      <c r="FA2526" s="121"/>
      <c r="FB2526" s="121"/>
      <c r="FC2526" s="121"/>
      <c r="FD2526" s="121"/>
      <c r="FE2526" s="121"/>
      <c r="FF2526" s="121"/>
      <c r="FG2526" s="121"/>
      <c r="FH2526" s="121"/>
      <c r="FI2526" s="121"/>
      <c r="FJ2526" s="121"/>
      <c r="FK2526" s="121"/>
      <c r="FL2526" s="121"/>
      <c r="FM2526" s="121"/>
      <c r="FN2526" s="121"/>
      <c r="FO2526" s="121"/>
      <c r="FP2526" s="121"/>
      <c r="FQ2526" s="121"/>
      <c r="FR2526" s="121"/>
      <c r="FS2526" s="121"/>
      <c r="FT2526" s="121"/>
      <c r="FU2526" s="121"/>
      <c r="FV2526" s="121"/>
      <c r="FW2526" s="121"/>
      <c r="FX2526" s="121"/>
      <c r="FY2526" s="121"/>
      <c r="FZ2526" s="121"/>
      <c r="GA2526" s="121"/>
      <c r="GB2526" s="121"/>
      <c r="GC2526" s="121"/>
      <c r="GD2526" s="121"/>
      <c r="GE2526" s="121"/>
      <c r="GF2526" s="121"/>
      <c r="GG2526" s="121"/>
      <c r="GH2526" s="121"/>
      <c r="GI2526" s="121"/>
      <c r="GJ2526" s="121"/>
      <c r="GK2526" s="121"/>
      <c r="GL2526" s="121"/>
      <c r="GM2526" s="121"/>
      <c r="GN2526" s="121"/>
      <c r="GO2526" s="121"/>
      <c r="GP2526" s="121"/>
      <c r="GQ2526" s="121"/>
      <c r="GR2526" s="121"/>
      <c r="GS2526" s="121"/>
      <c r="GT2526" s="121"/>
      <c r="GU2526" s="121"/>
      <c r="GV2526" s="121"/>
      <c r="GW2526" s="121"/>
      <c r="GX2526" s="121"/>
      <c r="GY2526" s="121"/>
      <c r="GZ2526" s="121"/>
      <c r="HA2526" s="121"/>
      <c r="HB2526" s="121"/>
      <c r="HC2526" s="121"/>
      <c r="HD2526" s="121"/>
      <c r="HE2526" s="121"/>
      <c r="HF2526" s="121"/>
      <c r="HG2526" s="121"/>
      <c r="HH2526" s="121"/>
      <c r="HI2526" s="121"/>
      <c r="HJ2526" s="121"/>
      <c r="HK2526" s="121"/>
      <c r="HL2526" s="121"/>
      <c r="HM2526" s="121"/>
      <c r="HN2526" s="121"/>
      <c r="HO2526" s="121"/>
      <c r="HP2526" s="121"/>
      <c r="HQ2526" s="121"/>
      <c r="HR2526" s="121"/>
      <c r="HS2526" s="121"/>
      <c r="HT2526" s="121"/>
      <c r="HU2526" s="121"/>
      <c r="HV2526" s="121"/>
      <c r="HW2526" s="121"/>
      <c r="HX2526" s="121"/>
      <c r="HY2526" s="121"/>
      <c r="HZ2526" s="121"/>
      <c r="IA2526" s="121"/>
      <c r="IB2526" s="121"/>
      <c r="IC2526" s="121"/>
      <c r="ID2526" s="121"/>
      <c r="IE2526" s="121"/>
      <c r="IF2526" s="121"/>
      <c r="IG2526" s="121"/>
      <c r="IH2526" s="121"/>
      <c r="II2526" s="121"/>
      <c r="IJ2526" s="121"/>
      <c r="IK2526" s="121"/>
      <c r="IL2526" s="121"/>
      <c r="IM2526" s="121"/>
      <c r="IN2526" s="121"/>
      <c r="IO2526" s="121"/>
      <c r="IP2526" s="121"/>
      <c r="IQ2526" s="121"/>
      <c r="IR2526" s="121"/>
      <c r="IS2526" s="121"/>
      <c r="IT2526" s="121"/>
      <c r="IU2526" s="121"/>
      <c r="IV2526" s="121"/>
      <c r="IW2526" s="121"/>
      <c r="IX2526" s="121"/>
      <c r="IY2526" s="121"/>
      <c r="IZ2526" s="121"/>
      <c r="JA2526" s="121"/>
      <c r="JB2526" s="121"/>
      <c r="JC2526" s="121"/>
      <c r="JD2526" s="121"/>
      <c r="JE2526" s="121"/>
      <c r="JF2526" s="121"/>
      <c r="JG2526" s="121"/>
      <c r="JH2526" s="121"/>
      <c r="JI2526" s="121"/>
      <c r="JJ2526" s="121"/>
      <c r="JK2526" s="121"/>
      <c r="JL2526" s="121"/>
      <c r="JM2526" s="121"/>
      <c r="JN2526" s="121"/>
      <c r="JO2526" s="121"/>
      <c r="JP2526" s="121"/>
      <c r="JQ2526" s="121"/>
      <c r="JR2526" s="121"/>
      <c r="JS2526" s="121"/>
      <c r="JT2526" s="121"/>
      <c r="JU2526" s="121"/>
      <c r="JV2526" s="121"/>
      <c r="JW2526" s="121"/>
      <c r="JX2526" s="121"/>
      <c r="JY2526" s="121"/>
      <c r="JZ2526" s="121"/>
      <c r="KA2526" s="121"/>
      <c r="KB2526" s="121"/>
      <c r="KC2526" s="121"/>
      <c r="KD2526" s="121"/>
      <c r="KE2526" s="121"/>
      <c r="KF2526" s="121"/>
      <c r="KG2526" s="121"/>
      <c r="KH2526" s="121"/>
      <c r="KI2526" s="121"/>
      <c r="KJ2526" s="121"/>
      <c r="KK2526" s="121"/>
      <c r="KL2526" s="121"/>
      <c r="KM2526" s="121"/>
      <c r="KN2526" s="121"/>
      <c r="KO2526" s="121"/>
      <c r="KP2526" s="121"/>
      <c r="KQ2526" s="121"/>
      <c r="KR2526" s="121"/>
      <c r="KS2526" s="121"/>
      <c r="KT2526" s="121"/>
      <c r="KU2526" s="121"/>
      <c r="KV2526" s="121"/>
      <c r="KW2526" s="121"/>
      <c r="KX2526" s="121"/>
      <c r="KY2526" s="121"/>
      <c r="KZ2526" s="121"/>
      <c r="LA2526" s="121"/>
      <c r="LB2526" s="121"/>
      <c r="LC2526" s="121"/>
      <c r="LD2526" s="121"/>
      <c r="LE2526" s="121"/>
      <c r="LF2526" s="121"/>
      <c r="LG2526" s="121"/>
      <c r="LH2526" s="121"/>
      <c r="LI2526" s="121"/>
      <c r="LJ2526" s="121"/>
      <c r="LK2526" s="121"/>
      <c r="LL2526" s="121"/>
      <c r="LM2526" s="121"/>
      <c r="LN2526" s="121"/>
      <c r="LO2526" s="121"/>
      <c r="LP2526" s="121"/>
      <c r="LQ2526" s="121"/>
      <c r="LR2526" s="121"/>
      <c r="LS2526" s="121"/>
      <c r="LT2526" s="121"/>
      <c r="LU2526" s="121"/>
      <c r="LV2526" s="121"/>
      <c r="LW2526" s="121"/>
      <c r="LX2526" s="121"/>
      <c r="LY2526" s="121"/>
      <c r="LZ2526" s="121"/>
      <c r="MA2526" s="121"/>
      <c r="MB2526" s="121"/>
      <c r="MC2526" s="121"/>
      <c r="MD2526" s="121"/>
      <c r="ME2526" s="121"/>
      <c r="MF2526" s="121"/>
      <c r="MG2526" s="121"/>
      <c r="MH2526" s="121"/>
      <c r="MI2526" s="121"/>
      <c r="MJ2526" s="121"/>
      <c r="MK2526" s="121"/>
      <c r="ML2526" s="121"/>
      <c r="MM2526" s="121"/>
      <c r="MN2526" s="121"/>
      <c r="MO2526" s="121"/>
      <c r="MP2526" s="121"/>
      <c r="MQ2526" s="121"/>
      <c r="MR2526" s="121"/>
      <c r="MS2526" s="121"/>
      <c r="MT2526" s="121"/>
      <c r="MU2526" s="121"/>
      <c r="MV2526" s="121"/>
      <c r="MW2526" s="121"/>
      <c r="MX2526" s="121"/>
      <c r="MY2526" s="121"/>
      <c r="MZ2526" s="121"/>
      <c r="NA2526" s="121"/>
      <c r="NB2526" s="121"/>
      <c r="NC2526" s="121"/>
      <c r="ND2526" s="121"/>
      <c r="NE2526" s="121"/>
      <c r="NF2526" s="121"/>
      <c r="NG2526" s="121"/>
      <c r="NH2526" s="121"/>
      <c r="NI2526" s="121"/>
      <c r="NJ2526" s="121"/>
      <c r="NK2526" s="121"/>
      <c r="NL2526" s="121"/>
      <c r="NM2526" s="121"/>
      <c r="NN2526" s="121"/>
      <c r="NO2526" s="121"/>
      <c r="NP2526" s="121"/>
      <c r="NQ2526" s="121"/>
      <c r="NR2526" s="121"/>
      <c r="NS2526" s="121"/>
      <c r="NT2526" s="121"/>
      <c r="NU2526" s="121"/>
      <c r="NV2526" s="121"/>
      <c r="NW2526" s="121"/>
      <c r="NX2526" s="121"/>
      <c r="NY2526" s="121"/>
      <c r="NZ2526" s="121"/>
      <c r="OA2526" s="121"/>
      <c r="OB2526" s="121"/>
      <c r="OC2526" s="121"/>
      <c r="OD2526" s="121"/>
      <c r="OE2526" s="121"/>
      <c r="OF2526" s="121"/>
      <c r="OG2526" s="121"/>
      <c r="OH2526" s="121"/>
      <c r="OI2526" s="121"/>
      <c r="OJ2526" s="121"/>
      <c r="OK2526" s="121"/>
      <c r="OL2526" s="121"/>
      <c r="OM2526" s="121"/>
      <c r="ON2526" s="121"/>
      <c r="OO2526" s="121"/>
      <c r="OP2526" s="121"/>
      <c r="OQ2526" s="121"/>
      <c r="OR2526" s="121"/>
      <c r="OS2526" s="121"/>
      <c r="OT2526" s="121"/>
      <c r="OU2526" s="121"/>
      <c r="OV2526" s="121"/>
      <c r="OW2526" s="121"/>
      <c r="OX2526" s="121"/>
      <c r="OY2526" s="121"/>
      <c r="OZ2526" s="121"/>
      <c r="PA2526" s="121"/>
      <c r="PB2526" s="121"/>
      <c r="PC2526" s="121"/>
      <c r="PD2526" s="121"/>
      <c r="PE2526" s="121"/>
      <c r="PF2526" s="121"/>
      <c r="PG2526" s="121"/>
      <c r="PH2526" s="121"/>
      <c r="PI2526" s="121"/>
      <c r="PJ2526" s="121"/>
      <c r="PK2526" s="121"/>
      <c r="PL2526" s="121"/>
      <c r="PM2526" s="121"/>
      <c r="PN2526" s="121"/>
      <c r="PO2526" s="121"/>
      <c r="PP2526" s="121"/>
      <c r="PQ2526" s="121"/>
      <c r="PR2526" s="121"/>
      <c r="PS2526" s="121"/>
      <c r="PT2526" s="121"/>
      <c r="PU2526" s="121"/>
      <c r="PV2526" s="121"/>
      <c r="PW2526" s="121"/>
      <c r="PX2526" s="121"/>
      <c r="PY2526" s="121"/>
      <c r="PZ2526" s="121"/>
      <c r="QA2526" s="121"/>
      <c r="QB2526" s="121"/>
      <c r="QC2526" s="121"/>
      <c r="QD2526" s="121"/>
      <c r="QE2526" s="121"/>
      <c r="QF2526" s="121"/>
      <c r="QG2526" s="121"/>
      <c r="QH2526" s="121"/>
      <c r="QI2526" s="121"/>
      <c r="QJ2526" s="121"/>
      <c r="QK2526" s="121"/>
      <c r="QL2526" s="121"/>
      <c r="QM2526" s="121"/>
      <c r="QN2526" s="121"/>
      <c r="QO2526" s="121"/>
      <c r="QP2526" s="121"/>
      <c r="QQ2526" s="121"/>
      <c r="QR2526" s="121"/>
      <c r="QS2526" s="121"/>
      <c r="QT2526" s="121"/>
      <c r="QU2526" s="121"/>
      <c r="QV2526" s="121"/>
      <c r="QW2526" s="121"/>
      <c r="QX2526" s="121"/>
      <c r="QY2526" s="121"/>
      <c r="QZ2526" s="121"/>
      <c r="RA2526" s="121"/>
      <c r="RB2526" s="121"/>
      <c r="RC2526" s="121"/>
      <c r="RD2526" s="121"/>
      <c r="RE2526" s="121"/>
      <c r="RF2526" s="121"/>
      <c r="RG2526" s="121"/>
      <c r="RH2526" s="121"/>
      <c r="RI2526" s="121"/>
      <c r="RJ2526" s="121"/>
      <c r="RK2526" s="121"/>
      <c r="RL2526" s="121"/>
      <c r="RM2526" s="121"/>
      <c r="RN2526" s="121"/>
      <c r="RO2526" s="121"/>
      <c r="RP2526" s="121"/>
      <c r="RQ2526" s="121"/>
      <c r="RR2526" s="121"/>
      <c r="RS2526" s="121"/>
      <c r="RT2526" s="121"/>
      <c r="RU2526" s="121"/>
      <c r="RV2526" s="121"/>
      <c r="RW2526" s="121"/>
      <c r="RX2526" s="121"/>
      <c r="RY2526" s="121"/>
      <c r="RZ2526" s="121"/>
      <c r="SA2526" s="121"/>
      <c r="SB2526" s="121"/>
      <c r="SC2526" s="121"/>
      <c r="SD2526" s="121"/>
      <c r="SE2526" s="121"/>
      <c r="SF2526" s="121"/>
      <c r="SG2526" s="121"/>
      <c r="SH2526" s="121"/>
      <c r="SI2526" s="121"/>
      <c r="SJ2526" s="121"/>
      <c r="SK2526" s="121"/>
      <c r="SL2526" s="121"/>
      <c r="SM2526" s="121"/>
      <c r="SN2526" s="121"/>
      <c r="SO2526" s="121"/>
      <c r="SP2526" s="121"/>
      <c r="SQ2526" s="121"/>
      <c r="SR2526" s="121"/>
      <c r="SS2526" s="121"/>
      <c r="ST2526" s="121"/>
      <c r="SU2526" s="121"/>
      <c r="SV2526" s="121"/>
      <c r="SW2526" s="121"/>
      <c r="SX2526" s="121"/>
      <c r="SY2526" s="121"/>
      <c r="SZ2526" s="121"/>
      <c r="TA2526" s="121"/>
      <c r="TB2526" s="121"/>
      <c r="TC2526" s="121"/>
      <c r="TD2526" s="121"/>
      <c r="TE2526" s="121"/>
      <c r="TF2526" s="121"/>
      <c r="TG2526" s="121"/>
      <c r="TH2526" s="121"/>
      <c r="TI2526" s="121"/>
      <c r="TJ2526" s="121"/>
      <c r="TK2526" s="121"/>
      <c r="TL2526" s="121"/>
      <c r="TM2526" s="121"/>
      <c r="TN2526" s="121"/>
      <c r="TO2526" s="121"/>
      <c r="TP2526" s="121"/>
      <c r="TQ2526" s="121"/>
      <c r="TR2526" s="121"/>
      <c r="TS2526" s="121"/>
      <c r="TT2526" s="121"/>
      <c r="TU2526" s="121"/>
      <c r="TV2526" s="121"/>
      <c r="TW2526" s="121"/>
      <c r="TX2526" s="121"/>
      <c r="TY2526" s="121"/>
      <c r="TZ2526" s="121"/>
      <c r="UA2526" s="121"/>
      <c r="UB2526" s="121"/>
      <c r="UC2526" s="121"/>
      <c r="UD2526" s="121"/>
      <c r="UE2526" s="121"/>
      <c r="UF2526" s="121"/>
      <c r="UG2526" s="121"/>
      <c r="UH2526" s="121"/>
      <c r="UI2526" s="121"/>
      <c r="UJ2526" s="121"/>
      <c r="UK2526" s="121"/>
      <c r="UL2526" s="121"/>
      <c r="UM2526" s="121"/>
      <c r="UN2526" s="121"/>
      <c r="UO2526" s="121"/>
      <c r="UP2526" s="121"/>
      <c r="UQ2526" s="121"/>
      <c r="UR2526" s="121"/>
      <c r="US2526" s="121"/>
      <c r="UT2526" s="121"/>
      <c r="UU2526" s="121"/>
      <c r="UV2526" s="121"/>
      <c r="UW2526" s="121"/>
      <c r="UX2526" s="121"/>
      <c r="UY2526" s="121"/>
      <c r="UZ2526" s="121"/>
      <c r="VA2526" s="121"/>
      <c r="VB2526" s="121"/>
      <c r="VC2526" s="121"/>
      <c r="VD2526" s="121"/>
      <c r="VE2526" s="121"/>
      <c r="VF2526" s="121"/>
      <c r="VG2526" s="121"/>
      <c r="VH2526" s="121"/>
      <c r="VI2526" s="121"/>
      <c r="VJ2526" s="121"/>
      <c r="VK2526" s="121"/>
      <c r="VL2526" s="121"/>
      <c r="VM2526" s="121"/>
      <c r="VN2526" s="121"/>
      <c r="VO2526" s="121"/>
      <c r="VP2526" s="121"/>
      <c r="VQ2526" s="121"/>
      <c r="VR2526" s="121"/>
      <c r="VS2526" s="121"/>
      <c r="VT2526" s="121"/>
      <c r="VU2526" s="121"/>
      <c r="VV2526" s="121"/>
      <c r="VW2526" s="121"/>
      <c r="VX2526" s="121"/>
      <c r="VY2526" s="121"/>
      <c r="VZ2526" s="121"/>
      <c r="WA2526" s="121"/>
      <c r="WB2526" s="121"/>
      <c r="WC2526" s="121"/>
      <c r="WD2526" s="121"/>
      <c r="WE2526" s="121"/>
      <c r="WF2526" s="121"/>
      <c r="WG2526" s="121"/>
      <c r="WH2526" s="121"/>
      <c r="WI2526" s="121"/>
      <c r="WJ2526" s="121"/>
      <c r="WK2526" s="121"/>
      <c r="WL2526" s="121"/>
      <c r="WM2526" s="121"/>
      <c r="WN2526" s="121"/>
      <c r="WO2526" s="121"/>
      <c r="WP2526" s="121"/>
      <c r="WQ2526" s="121"/>
      <c r="WR2526" s="121"/>
      <c r="WS2526" s="121"/>
      <c r="WT2526" s="121"/>
      <c r="WU2526" s="121"/>
      <c r="WV2526" s="121"/>
      <c r="WW2526" s="121"/>
      <c r="WX2526" s="121"/>
      <c r="WY2526" s="121"/>
      <c r="WZ2526" s="121"/>
      <c r="XA2526" s="121"/>
      <c r="XB2526" s="121"/>
      <c r="XC2526" s="121"/>
      <c r="XD2526" s="121"/>
      <c r="XE2526" s="121"/>
      <c r="XF2526" s="121"/>
      <c r="XG2526" s="121"/>
      <c r="XH2526" s="121"/>
      <c r="XI2526" s="121"/>
      <c r="XJ2526" s="121"/>
      <c r="XK2526" s="121"/>
      <c r="XL2526" s="121"/>
      <c r="XM2526" s="121"/>
      <c r="XN2526" s="121"/>
      <c r="XO2526" s="121"/>
      <c r="XP2526" s="121"/>
      <c r="XQ2526" s="121"/>
      <c r="XR2526" s="121"/>
      <c r="XS2526" s="121"/>
      <c r="XT2526" s="121"/>
      <c r="XU2526" s="121"/>
      <c r="XV2526" s="121"/>
      <c r="XW2526" s="121"/>
      <c r="XX2526" s="121"/>
      <c r="XY2526" s="121"/>
      <c r="XZ2526" s="121"/>
      <c r="YA2526" s="121"/>
      <c r="YB2526" s="121"/>
      <c r="YC2526" s="121"/>
      <c r="YD2526" s="121"/>
      <c r="YE2526" s="121"/>
      <c r="YF2526" s="121"/>
      <c r="YG2526" s="121"/>
      <c r="YH2526" s="121"/>
      <c r="YI2526" s="121"/>
      <c r="YJ2526" s="121"/>
      <c r="YK2526" s="121"/>
      <c r="YL2526" s="121"/>
      <c r="YM2526" s="121"/>
      <c r="YN2526" s="121"/>
      <c r="YO2526" s="121"/>
      <c r="YP2526" s="121"/>
      <c r="YQ2526" s="121"/>
      <c r="YR2526" s="121"/>
      <c r="YS2526" s="121"/>
      <c r="YT2526" s="121"/>
      <c r="YU2526" s="121"/>
      <c r="YV2526" s="121"/>
      <c r="YW2526" s="121"/>
      <c r="YX2526" s="121"/>
      <c r="YY2526" s="121"/>
      <c r="YZ2526" s="121"/>
      <c r="ZA2526" s="121"/>
      <c r="ZB2526" s="121"/>
      <c r="ZC2526" s="121"/>
      <c r="ZD2526" s="121"/>
      <c r="ZE2526" s="121"/>
      <c r="ZF2526" s="121"/>
      <c r="ZG2526" s="121"/>
      <c r="ZH2526" s="121"/>
      <c r="ZI2526" s="121"/>
      <c r="ZJ2526" s="121"/>
      <c r="ZK2526" s="121"/>
      <c r="ZL2526" s="121"/>
      <c r="ZM2526" s="121"/>
      <c r="ZN2526" s="121"/>
      <c r="ZO2526" s="121"/>
      <c r="ZP2526" s="121"/>
      <c r="ZQ2526" s="121"/>
      <c r="ZR2526" s="121"/>
      <c r="ZS2526" s="121"/>
      <c r="ZT2526" s="121"/>
      <c r="ZU2526" s="121"/>
      <c r="ZV2526" s="121"/>
      <c r="ZW2526" s="121"/>
      <c r="ZX2526" s="121"/>
      <c r="ZY2526" s="121"/>
      <c r="ZZ2526" s="121"/>
      <c r="AAA2526" s="121"/>
      <c r="AAB2526" s="121"/>
      <c r="AAC2526" s="121"/>
      <c r="AAD2526" s="121"/>
      <c r="AAE2526" s="121"/>
      <c r="AAF2526" s="121"/>
      <c r="AAG2526" s="121"/>
      <c r="AAH2526" s="121"/>
      <c r="AAI2526" s="121"/>
      <c r="AAJ2526" s="121"/>
      <c r="AAK2526" s="121"/>
      <c r="AAL2526" s="121"/>
      <c r="AAM2526" s="121"/>
      <c r="AAN2526" s="121"/>
      <c r="AAO2526" s="121"/>
      <c r="AAP2526" s="121"/>
      <c r="AAQ2526" s="121"/>
      <c r="AAR2526" s="121"/>
      <c r="AAS2526" s="121"/>
      <c r="AAT2526" s="121"/>
      <c r="AAU2526" s="121"/>
      <c r="AAV2526" s="121"/>
      <c r="AAW2526" s="121"/>
      <c r="AAX2526" s="121"/>
      <c r="AAY2526" s="121"/>
      <c r="AAZ2526" s="121"/>
      <c r="ABA2526" s="121"/>
      <c r="ABB2526" s="121"/>
      <c r="ABC2526" s="121"/>
      <c r="ABD2526" s="121"/>
      <c r="ABE2526" s="121"/>
      <c r="ABF2526" s="121"/>
      <c r="ABG2526" s="121"/>
      <c r="ABH2526" s="121"/>
      <c r="ABI2526" s="121"/>
      <c r="ABJ2526" s="121"/>
      <c r="ABK2526" s="121"/>
      <c r="ABL2526" s="121"/>
      <c r="ABM2526" s="121"/>
      <c r="ABN2526" s="121"/>
      <c r="ABO2526" s="121"/>
      <c r="ABP2526" s="121"/>
      <c r="ABQ2526" s="121"/>
      <c r="ABR2526" s="121"/>
      <c r="ABS2526" s="121"/>
      <c r="ABT2526" s="121"/>
      <c r="ABU2526" s="121"/>
      <c r="ABV2526" s="121"/>
      <c r="ABW2526" s="121"/>
      <c r="ABX2526" s="121"/>
      <c r="ABY2526" s="121"/>
      <c r="ABZ2526" s="121"/>
      <c r="ACA2526" s="121"/>
      <c r="ACB2526" s="121"/>
      <c r="ACC2526" s="121"/>
      <c r="ACD2526" s="121"/>
      <c r="ACE2526" s="121"/>
      <c r="ACF2526" s="121"/>
      <c r="ACG2526" s="121"/>
      <c r="ACH2526" s="121"/>
      <c r="ACI2526" s="121"/>
      <c r="ACJ2526" s="121"/>
      <c r="ACK2526" s="121"/>
      <c r="ACL2526" s="121"/>
      <c r="ACM2526" s="121"/>
      <c r="ACN2526" s="121"/>
      <c r="ACO2526" s="121"/>
      <c r="ACP2526" s="121"/>
      <c r="ACQ2526" s="121"/>
      <c r="ACR2526" s="121"/>
      <c r="ACS2526" s="121"/>
      <c r="ACT2526" s="121"/>
      <c r="ACU2526" s="121"/>
      <c r="ACV2526" s="121"/>
      <c r="ACW2526" s="121"/>
      <c r="ACX2526" s="121"/>
      <c r="ACY2526" s="121"/>
      <c r="ACZ2526" s="121"/>
      <c r="ADA2526" s="121"/>
      <c r="ADB2526" s="121"/>
      <c r="ADC2526" s="121"/>
      <c r="ADD2526" s="121"/>
      <c r="ADE2526" s="121"/>
      <c r="ADF2526" s="121"/>
      <c r="ADG2526" s="121"/>
      <c r="ADH2526" s="121"/>
      <c r="ADI2526" s="121"/>
      <c r="ADJ2526" s="121"/>
      <c r="ADK2526" s="121"/>
      <c r="ADL2526" s="121"/>
      <c r="ADM2526" s="121"/>
      <c r="ADN2526" s="121"/>
      <c r="ADO2526" s="121"/>
      <c r="ADP2526" s="121"/>
      <c r="ADQ2526" s="121"/>
      <c r="ADR2526" s="121"/>
      <c r="ADS2526" s="121"/>
      <c r="ADT2526" s="121"/>
      <c r="ADU2526" s="121"/>
      <c r="ADV2526" s="121"/>
      <c r="ADW2526" s="121"/>
      <c r="ADX2526" s="121"/>
      <c r="ADY2526" s="121"/>
      <c r="ADZ2526" s="121"/>
      <c r="AEA2526" s="121"/>
      <c r="AEB2526" s="121"/>
      <c r="AEC2526" s="121"/>
      <c r="AED2526" s="121"/>
      <c r="AEE2526" s="121"/>
      <c r="AEF2526" s="121"/>
      <c r="AEG2526" s="121"/>
      <c r="AEH2526" s="121"/>
      <c r="AEI2526" s="121"/>
      <c r="AEJ2526" s="121"/>
      <c r="AEK2526" s="121"/>
      <c r="AEL2526" s="121"/>
      <c r="AEM2526" s="121"/>
      <c r="AEN2526" s="121"/>
      <c r="AEO2526" s="121"/>
      <c r="AEP2526" s="121"/>
      <c r="AEQ2526" s="121"/>
      <c r="AER2526" s="121"/>
      <c r="AES2526" s="121"/>
      <c r="AET2526" s="121"/>
      <c r="AEU2526" s="121"/>
      <c r="AEV2526" s="121"/>
      <c r="AEW2526" s="121"/>
      <c r="AEX2526" s="121"/>
      <c r="AEY2526" s="121"/>
      <c r="AEZ2526" s="121"/>
      <c r="AFA2526" s="121"/>
      <c r="AFB2526" s="121"/>
      <c r="AFC2526" s="121"/>
      <c r="AFD2526" s="121"/>
      <c r="AFE2526" s="121"/>
      <c r="AFF2526" s="121"/>
      <c r="AFG2526" s="121"/>
      <c r="AFH2526" s="121"/>
      <c r="AFI2526" s="121"/>
      <c r="AFJ2526" s="121"/>
      <c r="AFK2526" s="121"/>
      <c r="AFL2526" s="121"/>
      <c r="AFM2526" s="121"/>
      <c r="AFN2526" s="121"/>
      <c r="AFO2526" s="121"/>
      <c r="AFP2526" s="121"/>
      <c r="AFQ2526" s="121"/>
      <c r="AFR2526" s="121"/>
      <c r="AFS2526" s="121"/>
      <c r="AFT2526" s="121"/>
      <c r="AFU2526" s="121"/>
      <c r="AFV2526" s="121"/>
      <c r="AFW2526" s="121"/>
      <c r="AFX2526" s="121"/>
      <c r="AFY2526" s="121"/>
      <c r="AFZ2526" s="121"/>
      <c r="AGA2526" s="121"/>
      <c r="AGB2526" s="121"/>
      <c r="AGC2526" s="121"/>
      <c r="AGD2526" s="121"/>
      <c r="AGE2526" s="121"/>
      <c r="AGF2526" s="121"/>
      <c r="AGG2526" s="121"/>
      <c r="AGH2526" s="121"/>
      <c r="AGI2526" s="121"/>
      <c r="AGJ2526" s="121"/>
      <c r="AGK2526" s="121"/>
      <c r="AGL2526" s="121"/>
      <c r="AGM2526" s="121"/>
      <c r="AGN2526" s="121"/>
      <c r="AGO2526" s="121"/>
      <c r="AGP2526" s="121"/>
      <c r="AGQ2526" s="121"/>
      <c r="AGR2526" s="121"/>
      <c r="AGS2526" s="121"/>
      <c r="AGT2526" s="121"/>
      <c r="AGU2526" s="121"/>
      <c r="AGV2526" s="121"/>
      <c r="AGW2526" s="121"/>
      <c r="AGX2526" s="121"/>
      <c r="AGY2526" s="121"/>
      <c r="AGZ2526" s="121"/>
      <c r="AHA2526" s="121"/>
      <c r="AHB2526" s="121"/>
      <c r="AHC2526" s="121"/>
      <c r="AHD2526" s="121"/>
      <c r="AHE2526" s="121"/>
      <c r="AHF2526" s="121"/>
      <c r="AHG2526" s="121"/>
      <c r="AHH2526" s="121"/>
      <c r="AHI2526" s="121"/>
      <c r="AHJ2526" s="121"/>
      <c r="AHK2526" s="121"/>
      <c r="AHL2526" s="121"/>
      <c r="AHM2526" s="121"/>
      <c r="AHN2526" s="121"/>
      <c r="AHO2526" s="121"/>
      <c r="AHP2526" s="121"/>
      <c r="AHQ2526" s="121"/>
      <c r="AHR2526" s="121"/>
      <c r="AHS2526" s="121"/>
      <c r="AHT2526" s="121"/>
      <c r="AHU2526" s="121"/>
      <c r="AHV2526" s="121"/>
      <c r="AHW2526" s="121"/>
      <c r="AHX2526" s="121"/>
      <c r="AHY2526" s="121"/>
      <c r="AHZ2526" s="121"/>
      <c r="AIA2526" s="121"/>
      <c r="AIB2526" s="121"/>
      <c r="AIC2526" s="121"/>
      <c r="AID2526" s="121"/>
      <c r="AIE2526" s="121"/>
      <c r="AIF2526" s="121"/>
      <c r="AIG2526" s="121"/>
      <c r="AIH2526" s="121"/>
      <c r="AII2526" s="121"/>
      <c r="AIJ2526" s="121"/>
      <c r="AIK2526" s="121"/>
      <c r="AIL2526" s="121"/>
      <c r="AIM2526" s="121"/>
      <c r="AIN2526" s="121"/>
      <c r="AIO2526" s="121"/>
      <c r="AIP2526" s="121"/>
      <c r="AIQ2526" s="121"/>
      <c r="AIR2526" s="121"/>
      <c r="AIS2526" s="121"/>
      <c r="AIT2526" s="121"/>
      <c r="AIU2526" s="121"/>
      <c r="AIV2526" s="121"/>
      <c r="AIW2526" s="121"/>
      <c r="AIX2526" s="121"/>
      <c r="AIY2526" s="121"/>
      <c r="AIZ2526" s="121"/>
      <c r="AJA2526" s="121"/>
      <c r="AJB2526" s="121"/>
      <c r="AJC2526" s="121"/>
      <c r="AJD2526" s="121"/>
      <c r="AJE2526" s="121"/>
      <c r="AJF2526" s="121"/>
      <c r="AJG2526" s="121"/>
      <c r="AJH2526" s="121"/>
      <c r="AJI2526" s="121"/>
      <c r="AJJ2526" s="121"/>
      <c r="AJK2526" s="121"/>
      <c r="AJL2526" s="121"/>
      <c r="AJM2526" s="121"/>
      <c r="AJN2526" s="121"/>
      <c r="AJO2526" s="121"/>
      <c r="AJP2526" s="121"/>
      <c r="AJQ2526" s="121"/>
      <c r="AJR2526" s="121"/>
      <c r="AJS2526" s="121"/>
      <c r="AJT2526" s="121"/>
      <c r="AJU2526" s="121"/>
      <c r="AJV2526" s="121"/>
      <c r="AJW2526" s="121"/>
      <c r="AJX2526" s="121"/>
      <c r="AJY2526" s="121"/>
      <c r="AJZ2526" s="121"/>
      <c r="AKA2526" s="121"/>
      <c r="AKB2526" s="121"/>
      <c r="AKC2526" s="121"/>
      <c r="AKD2526" s="121"/>
      <c r="AKE2526" s="121"/>
      <c r="AKF2526" s="121"/>
      <c r="AKG2526" s="121"/>
      <c r="AKH2526" s="121"/>
      <c r="AKI2526" s="121"/>
      <c r="AKJ2526" s="121"/>
      <c r="AKK2526" s="121"/>
      <c r="AKL2526" s="121"/>
      <c r="AKM2526" s="121"/>
      <c r="AKN2526" s="121"/>
      <c r="AKO2526" s="121"/>
      <c r="AKP2526" s="121"/>
      <c r="AKQ2526" s="121"/>
      <c r="AKR2526" s="121"/>
      <c r="AKS2526" s="121"/>
      <c r="AKT2526" s="121"/>
      <c r="AKU2526" s="121"/>
      <c r="AKV2526" s="121"/>
      <c r="AKW2526" s="121"/>
      <c r="AKX2526" s="121"/>
      <c r="AKY2526" s="121"/>
      <c r="AKZ2526" s="121"/>
      <c r="ALA2526" s="121"/>
      <c r="ALB2526" s="121"/>
      <c r="ALC2526" s="121"/>
      <c r="ALD2526" s="121"/>
      <c r="ALE2526" s="121"/>
      <c r="ALF2526" s="121"/>
      <c r="ALG2526" s="121"/>
      <c r="ALH2526" s="121"/>
      <c r="ALI2526" s="121"/>
      <c r="ALJ2526" s="121"/>
      <c r="ALK2526" s="121"/>
      <c r="ALL2526" s="121"/>
      <c r="ALM2526" s="121"/>
      <c r="ALN2526" s="121"/>
      <c r="ALO2526" s="121"/>
      <c r="ALP2526" s="121"/>
      <c r="ALQ2526" s="121"/>
      <c r="ALR2526" s="121"/>
      <c r="ALS2526" s="121"/>
      <c r="ALT2526" s="121"/>
      <c r="ALU2526" s="121"/>
      <c r="ALV2526" s="121"/>
      <c r="ALW2526" s="121"/>
      <c r="ALX2526" s="121"/>
      <c r="ALY2526" s="121"/>
      <c r="ALZ2526" s="121"/>
      <c r="AMA2526" s="121"/>
      <c r="AMB2526" s="121"/>
      <c r="AMC2526" s="121"/>
      <c r="AMD2526" s="121"/>
      <c r="AME2526" s="121"/>
      <c r="AMF2526" s="121"/>
      <c r="AMG2526" s="121"/>
      <c r="AMH2526" s="121"/>
      <c r="AMI2526" s="121"/>
      <c r="AMJ2526" s="121"/>
      <c r="AMK2526" s="121"/>
    </row>
    <row r="2527" spans="1:1025" s="108" customFormat="1">
      <c r="A2527" s="15">
        <v>2524</v>
      </c>
      <c r="B2527" s="81" t="s">
        <v>27</v>
      </c>
      <c r="C2527" s="274" t="s">
        <v>6089</v>
      </c>
      <c r="D2527" s="81" t="s">
        <v>6367</v>
      </c>
      <c r="E2527" s="81" t="s">
        <v>6372</v>
      </c>
      <c r="F2527" s="16" t="s">
        <v>938</v>
      </c>
      <c r="G2527" s="81" t="s">
        <v>6007</v>
      </c>
      <c r="H2527" s="81" t="s">
        <v>6373</v>
      </c>
      <c r="I2527" s="81" t="s">
        <v>6369</v>
      </c>
      <c r="J2527" s="81" t="s">
        <v>6374</v>
      </c>
      <c r="K2527" s="81" t="s">
        <v>6369</v>
      </c>
      <c r="L2527" s="81" t="s">
        <v>6370</v>
      </c>
      <c r="M2527" s="282" t="s">
        <v>6375</v>
      </c>
      <c r="N2527" s="121"/>
      <c r="O2527" s="121"/>
      <c r="P2527" s="121"/>
      <c r="Q2527" s="121"/>
      <c r="R2527" s="121"/>
      <c r="S2527" s="121"/>
      <c r="T2527" s="121"/>
      <c r="U2527" s="121"/>
      <c r="V2527" s="121"/>
      <c r="W2527" s="121"/>
      <c r="X2527" s="121"/>
      <c r="Y2527" s="121"/>
      <c r="Z2527" s="121"/>
      <c r="AA2527" s="121"/>
      <c r="AB2527" s="121"/>
      <c r="AC2527" s="121"/>
      <c r="AD2527" s="121"/>
      <c r="AE2527" s="121"/>
      <c r="AF2527" s="121"/>
      <c r="AG2527" s="121"/>
      <c r="AH2527" s="121"/>
      <c r="AI2527" s="121"/>
      <c r="AJ2527" s="121"/>
      <c r="AK2527" s="121"/>
      <c r="AL2527" s="121"/>
      <c r="AM2527" s="121"/>
      <c r="AN2527" s="121"/>
      <c r="AO2527" s="121"/>
      <c r="AP2527" s="121"/>
      <c r="AQ2527" s="121"/>
      <c r="AR2527" s="121"/>
      <c r="AS2527" s="121"/>
      <c r="AT2527" s="121"/>
      <c r="AU2527" s="121"/>
      <c r="AV2527" s="121"/>
      <c r="AW2527" s="121"/>
      <c r="AX2527" s="121"/>
      <c r="AY2527" s="121"/>
      <c r="AZ2527" s="121"/>
      <c r="BA2527" s="121"/>
      <c r="BB2527" s="121"/>
      <c r="BC2527" s="121"/>
      <c r="BD2527" s="121"/>
      <c r="BE2527" s="121"/>
      <c r="BF2527" s="121"/>
      <c r="BG2527" s="121"/>
      <c r="BH2527" s="121"/>
      <c r="BI2527" s="121"/>
      <c r="BJ2527" s="121"/>
      <c r="BK2527" s="121"/>
      <c r="BL2527" s="121"/>
      <c r="BM2527" s="121"/>
      <c r="BN2527" s="121"/>
      <c r="BO2527" s="121"/>
      <c r="BP2527" s="121"/>
      <c r="BQ2527" s="121"/>
      <c r="BR2527" s="121"/>
      <c r="BS2527" s="121"/>
      <c r="BT2527" s="121"/>
      <c r="BU2527" s="121"/>
      <c r="BV2527" s="121"/>
      <c r="BW2527" s="121"/>
      <c r="BX2527" s="121"/>
      <c r="BY2527" s="121"/>
      <c r="BZ2527" s="121"/>
      <c r="CA2527" s="121"/>
      <c r="CB2527" s="121"/>
      <c r="CC2527" s="121"/>
      <c r="CD2527" s="121"/>
      <c r="CE2527" s="121"/>
      <c r="CF2527" s="121"/>
      <c r="CG2527" s="121"/>
      <c r="CH2527" s="121"/>
      <c r="CI2527" s="121"/>
      <c r="CJ2527" s="121"/>
      <c r="CK2527" s="121"/>
      <c r="CL2527" s="121"/>
      <c r="CM2527" s="121"/>
      <c r="CN2527" s="121"/>
      <c r="CO2527" s="121"/>
      <c r="CP2527" s="121"/>
      <c r="CQ2527" s="121"/>
      <c r="CR2527" s="121"/>
      <c r="CS2527" s="121"/>
      <c r="CT2527" s="121"/>
      <c r="CU2527" s="121"/>
      <c r="CV2527" s="121"/>
      <c r="CW2527" s="121"/>
      <c r="CX2527" s="121"/>
      <c r="CY2527" s="121"/>
      <c r="CZ2527" s="121"/>
      <c r="DA2527" s="121"/>
      <c r="DB2527" s="121"/>
      <c r="DC2527" s="121"/>
      <c r="DD2527" s="121"/>
      <c r="DE2527" s="121"/>
      <c r="DF2527" s="121"/>
      <c r="DG2527" s="121"/>
      <c r="DH2527" s="121"/>
      <c r="DI2527" s="121"/>
      <c r="DJ2527" s="121"/>
      <c r="DK2527" s="121"/>
      <c r="DL2527" s="121"/>
      <c r="DM2527" s="121"/>
      <c r="DN2527" s="121"/>
      <c r="DO2527" s="121"/>
      <c r="DP2527" s="121"/>
      <c r="DQ2527" s="121"/>
      <c r="DR2527" s="121"/>
      <c r="DS2527" s="121"/>
      <c r="DT2527" s="121"/>
      <c r="DU2527" s="121"/>
      <c r="DV2527" s="121"/>
      <c r="DW2527" s="121"/>
      <c r="DX2527" s="121"/>
      <c r="DY2527" s="121"/>
      <c r="DZ2527" s="121"/>
      <c r="EA2527" s="121"/>
      <c r="EB2527" s="121"/>
      <c r="EC2527" s="121"/>
      <c r="ED2527" s="121"/>
      <c r="EE2527" s="121"/>
      <c r="EF2527" s="121"/>
      <c r="EG2527" s="121"/>
      <c r="EH2527" s="121"/>
      <c r="EI2527" s="121"/>
      <c r="EJ2527" s="121"/>
      <c r="EK2527" s="121"/>
      <c r="EL2527" s="121"/>
      <c r="EM2527" s="121"/>
      <c r="EN2527" s="121"/>
      <c r="EO2527" s="121"/>
      <c r="EP2527" s="121"/>
      <c r="EQ2527" s="121"/>
      <c r="ER2527" s="121"/>
      <c r="ES2527" s="121"/>
      <c r="ET2527" s="121"/>
      <c r="EU2527" s="121"/>
      <c r="EV2527" s="121"/>
      <c r="EW2527" s="121"/>
      <c r="EX2527" s="121"/>
      <c r="EY2527" s="121"/>
      <c r="EZ2527" s="121"/>
      <c r="FA2527" s="121"/>
      <c r="FB2527" s="121"/>
      <c r="FC2527" s="121"/>
      <c r="FD2527" s="121"/>
      <c r="FE2527" s="121"/>
      <c r="FF2527" s="121"/>
      <c r="FG2527" s="121"/>
      <c r="FH2527" s="121"/>
      <c r="FI2527" s="121"/>
      <c r="FJ2527" s="121"/>
      <c r="FK2527" s="121"/>
      <c r="FL2527" s="121"/>
      <c r="FM2527" s="121"/>
      <c r="FN2527" s="121"/>
      <c r="FO2527" s="121"/>
      <c r="FP2527" s="121"/>
      <c r="FQ2527" s="121"/>
      <c r="FR2527" s="121"/>
      <c r="FS2527" s="121"/>
      <c r="FT2527" s="121"/>
      <c r="FU2527" s="121"/>
      <c r="FV2527" s="121"/>
      <c r="FW2527" s="121"/>
      <c r="FX2527" s="121"/>
      <c r="FY2527" s="121"/>
      <c r="FZ2527" s="121"/>
      <c r="GA2527" s="121"/>
      <c r="GB2527" s="121"/>
      <c r="GC2527" s="121"/>
      <c r="GD2527" s="121"/>
      <c r="GE2527" s="121"/>
      <c r="GF2527" s="121"/>
      <c r="GG2527" s="121"/>
      <c r="GH2527" s="121"/>
      <c r="GI2527" s="121"/>
      <c r="GJ2527" s="121"/>
      <c r="GK2527" s="121"/>
      <c r="GL2527" s="121"/>
      <c r="GM2527" s="121"/>
      <c r="GN2527" s="121"/>
      <c r="GO2527" s="121"/>
      <c r="GP2527" s="121"/>
      <c r="GQ2527" s="121"/>
      <c r="GR2527" s="121"/>
      <c r="GS2527" s="121"/>
      <c r="GT2527" s="121"/>
      <c r="GU2527" s="121"/>
      <c r="GV2527" s="121"/>
      <c r="GW2527" s="121"/>
      <c r="GX2527" s="121"/>
      <c r="GY2527" s="121"/>
      <c r="GZ2527" s="121"/>
      <c r="HA2527" s="121"/>
      <c r="HB2527" s="121"/>
      <c r="HC2527" s="121"/>
      <c r="HD2527" s="121"/>
      <c r="HE2527" s="121"/>
      <c r="HF2527" s="121"/>
      <c r="HG2527" s="121"/>
      <c r="HH2527" s="121"/>
      <c r="HI2527" s="121"/>
      <c r="HJ2527" s="121"/>
      <c r="HK2527" s="121"/>
      <c r="HL2527" s="121"/>
      <c r="HM2527" s="121"/>
      <c r="HN2527" s="121"/>
      <c r="HO2527" s="121"/>
      <c r="HP2527" s="121"/>
      <c r="HQ2527" s="121"/>
      <c r="HR2527" s="121"/>
      <c r="HS2527" s="121"/>
      <c r="HT2527" s="121"/>
      <c r="HU2527" s="121"/>
      <c r="HV2527" s="121"/>
      <c r="HW2527" s="121"/>
      <c r="HX2527" s="121"/>
      <c r="HY2527" s="121"/>
      <c r="HZ2527" s="121"/>
      <c r="IA2527" s="121"/>
      <c r="IB2527" s="121"/>
      <c r="IC2527" s="121"/>
      <c r="ID2527" s="121"/>
      <c r="IE2527" s="121"/>
      <c r="IF2527" s="121"/>
      <c r="IG2527" s="121"/>
      <c r="IH2527" s="121"/>
      <c r="II2527" s="121"/>
      <c r="IJ2527" s="121"/>
      <c r="IK2527" s="121"/>
      <c r="IL2527" s="121"/>
      <c r="IM2527" s="121"/>
      <c r="IN2527" s="121"/>
      <c r="IO2527" s="121"/>
      <c r="IP2527" s="121"/>
      <c r="IQ2527" s="121"/>
      <c r="IR2527" s="121"/>
      <c r="IS2527" s="121"/>
      <c r="IT2527" s="121"/>
      <c r="IU2527" s="121"/>
      <c r="IV2527" s="121"/>
      <c r="IW2527" s="121"/>
      <c r="IX2527" s="121"/>
      <c r="IY2527" s="121"/>
      <c r="IZ2527" s="121"/>
      <c r="JA2527" s="121"/>
      <c r="JB2527" s="121"/>
      <c r="JC2527" s="121"/>
      <c r="JD2527" s="121"/>
      <c r="JE2527" s="121"/>
      <c r="JF2527" s="121"/>
      <c r="JG2527" s="121"/>
      <c r="JH2527" s="121"/>
      <c r="JI2527" s="121"/>
      <c r="JJ2527" s="121"/>
      <c r="JK2527" s="121"/>
      <c r="JL2527" s="121"/>
      <c r="JM2527" s="121"/>
      <c r="JN2527" s="121"/>
      <c r="JO2527" s="121"/>
      <c r="JP2527" s="121"/>
      <c r="JQ2527" s="121"/>
      <c r="JR2527" s="121"/>
      <c r="JS2527" s="121"/>
      <c r="JT2527" s="121"/>
      <c r="JU2527" s="121"/>
      <c r="JV2527" s="121"/>
      <c r="JW2527" s="121"/>
      <c r="JX2527" s="121"/>
      <c r="JY2527" s="121"/>
      <c r="JZ2527" s="121"/>
      <c r="KA2527" s="121"/>
      <c r="KB2527" s="121"/>
      <c r="KC2527" s="121"/>
      <c r="KD2527" s="121"/>
      <c r="KE2527" s="121"/>
      <c r="KF2527" s="121"/>
      <c r="KG2527" s="121"/>
      <c r="KH2527" s="121"/>
      <c r="KI2527" s="121"/>
      <c r="KJ2527" s="121"/>
      <c r="KK2527" s="121"/>
      <c r="KL2527" s="121"/>
      <c r="KM2527" s="121"/>
      <c r="KN2527" s="121"/>
      <c r="KO2527" s="121"/>
      <c r="KP2527" s="121"/>
      <c r="KQ2527" s="121"/>
      <c r="KR2527" s="121"/>
      <c r="KS2527" s="121"/>
      <c r="KT2527" s="121"/>
      <c r="KU2527" s="121"/>
      <c r="KV2527" s="121"/>
      <c r="KW2527" s="121"/>
      <c r="KX2527" s="121"/>
      <c r="KY2527" s="121"/>
      <c r="KZ2527" s="121"/>
      <c r="LA2527" s="121"/>
      <c r="LB2527" s="121"/>
      <c r="LC2527" s="121"/>
      <c r="LD2527" s="121"/>
      <c r="LE2527" s="121"/>
      <c r="LF2527" s="121"/>
      <c r="LG2527" s="121"/>
      <c r="LH2527" s="121"/>
      <c r="LI2527" s="121"/>
      <c r="LJ2527" s="121"/>
      <c r="LK2527" s="121"/>
      <c r="LL2527" s="121"/>
      <c r="LM2527" s="121"/>
      <c r="LN2527" s="121"/>
      <c r="LO2527" s="121"/>
      <c r="LP2527" s="121"/>
      <c r="LQ2527" s="121"/>
      <c r="LR2527" s="121"/>
      <c r="LS2527" s="121"/>
      <c r="LT2527" s="121"/>
      <c r="LU2527" s="121"/>
      <c r="LV2527" s="121"/>
      <c r="LW2527" s="121"/>
      <c r="LX2527" s="121"/>
      <c r="LY2527" s="121"/>
      <c r="LZ2527" s="121"/>
      <c r="MA2527" s="121"/>
      <c r="MB2527" s="121"/>
      <c r="MC2527" s="121"/>
      <c r="MD2527" s="121"/>
      <c r="ME2527" s="121"/>
      <c r="MF2527" s="121"/>
      <c r="MG2527" s="121"/>
      <c r="MH2527" s="121"/>
      <c r="MI2527" s="121"/>
      <c r="MJ2527" s="121"/>
      <c r="MK2527" s="121"/>
      <c r="ML2527" s="121"/>
      <c r="MM2527" s="121"/>
      <c r="MN2527" s="121"/>
      <c r="MO2527" s="121"/>
      <c r="MP2527" s="121"/>
      <c r="MQ2527" s="121"/>
      <c r="MR2527" s="121"/>
      <c r="MS2527" s="121"/>
      <c r="MT2527" s="121"/>
      <c r="MU2527" s="121"/>
      <c r="MV2527" s="121"/>
      <c r="MW2527" s="121"/>
      <c r="MX2527" s="121"/>
      <c r="MY2527" s="121"/>
      <c r="MZ2527" s="121"/>
      <c r="NA2527" s="121"/>
      <c r="NB2527" s="121"/>
      <c r="NC2527" s="121"/>
      <c r="ND2527" s="121"/>
      <c r="NE2527" s="121"/>
      <c r="NF2527" s="121"/>
      <c r="NG2527" s="121"/>
      <c r="NH2527" s="121"/>
      <c r="NI2527" s="121"/>
      <c r="NJ2527" s="121"/>
      <c r="NK2527" s="121"/>
      <c r="NL2527" s="121"/>
      <c r="NM2527" s="121"/>
      <c r="NN2527" s="121"/>
      <c r="NO2527" s="121"/>
      <c r="NP2527" s="121"/>
      <c r="NQ2527" s="121"/>
      <c r="NR2527" s="121"/>
      <c r="NS2527" s="121"/>
      <c r="NT2527" s="121"/>
      <c r="NU2527" s="121"/>
      <c r="NV2527" s="121"/>
      <c r="NW2527" s="121"/>
      <c r="NX2527" s="121"/>
      <c r="NY2527" s="121"/>
      <c r="NZ2527" s="121"/>
      <c r="OA2527" s="121"/>
      <c r="OB2527" s="121"/>
      <c r="OC2527" s="121"/>
      <c r="OD2527" s="121"/>
      <c r="OE2527" s="121"/>
      <c r="OF2527" s="121"/>
      <c r="OG2527" s="121"/>
      <c r="OH2527" s="121"/>
      <c r="OI2527" s="121"/>
      <c r="OJ2527" s="121"/>
      <c r="OK2527" s="121"/>
      <c r="OL2527" s="121"/>
      <c r="OM2527" s="121"/>
      <c r="ON2527" s="121"/>
      <c r="OO2527" s="121"/>
      <c r="OP2527" s="121"/>
      <c r="OQ2527" s="121"/>
      <c r="OR2527" s="121"/>
      <c r="OS2527" s="121"/>
      <c r="OT2527" s="121"/>
      <c r="OU2527" s="121"/>
      <c r="OV2527" s="121"/>
      <c r="OW2527" s="121"/>
      <c r="OX2527" s="121"/>
      <c r="OY2527" s="121"/>
      <c r="OZ2527" s="121"/>
      <c r="PA2527" s="121"/>
      <c r="PB2527" s="121"/>
      <c r="PC2527" s="121"/>
      <c r="PD2527" s="121"/>
      <c r="PE2527" s="121"/>
      <c r="PF2527" s="121"/>
      <c r="PG2527" s="121"/>
      <c r="PH2527" s="121"/>
      <c r="PI2527" s="121"/>
      <c r="PJ2527" s="121"/>
      <c r="PK2527" s="121"/>
      <c r="PL2527" s="121"/>
      <c r="PM2527" s="121"/>
      <c r="PN2527" s="121"/>
      <c r="PO2527" s="121"/>
      <c r="PP2527" s="121"/>
      <c r="PQ2527" s="121"/>
      <c r="PR2527" s="121"/>
      <c r="PS2527" s="121"/>
      <c r="PT2527" s="121"/>
      <c r="PU2527" s="121"/>
      <c r="PV2527" s="121"/>
      <c r="PW2527" s="121"/>
      <c r="PX2527" s="121"/>
      <c r="PY2527" s="121"/>
      <c r="PZ2527" s="121"/>
      <c r="QA2527" s="121"/>
      <c r="QB2527" s="121"/>
      <c r="QC2527" s="121"/>
      <c r="QD2527" s="121"/>
      <c r="QE2527" s="121"/>
      <c r="QF2527" s="121"/>
      <c r="QG2527" s="121"/>
      <c r="QH2527" s="121"/>
      <c r="QI2527" s="121"/>
      <c r="QJ2527" s="121"/>
      <c r="QK2527" s="121"/>
      <c r="QL2527" s="121"/>
      <c r="QM2527" s="121"/>
      <c r="QN2527" s="121"/>
      <c r="QO2527" s="121"/>
      <c r="QP2527" s="121"/>
      <c r="QQ2527" s="121"/>
      <c r="QR2527" s="121"/>
      <c r="QS2527" s="121"/>
      <c r="QT2527" s="121"/>
      <c r="QU2527" s="121"/>
      <c r="QV2527" s="121"/>
      <c r="QW2527" s="121"/>
      <c r="QX2527" s="121"/>
      <c r="QY2527" s="121"/>
      <c r="QZ2527" s="121"/>
      <c r="RA2527" s="121"/>
      <c r="RB2527" s="121"/>
      <c r="RC2527" s="121"/>
      <c r="RD2527" s="121"/>
      <c r="RE2527" s="121"/>
      <c r="RF2527" s="121"/>
      <c r="RG2527" s="121"/>
      <c r="RH2527" s="121"/>
      <c r="RI2527" s="121"/>
      <c r="RJ2527" s="121"/>
      <c r="RK2527" s="121"/>
      <c r="RL2527" s="121"/>
      <c r="RM2527" s="121"/>
      <c r="RN2527" s="121"/>
      <c r="RO2527" s="121"/>
      <c r="RP2527" s="121"/>
      <c r="RQ2527" s="121"/>
      <c r="RR2527" s="121"/>
      <c r="RS2527" s="121"/>
      <c r="RT2527" s="121"/>
      <c r="RU2527" s="121"/>
      <c r="RV2527" s="121"/>
      <c r="RW2527" s="121"/>
      <c r="RX2527" s="121"/>
      <c r="RY2527" s="121"/>
      <c r="RZ2527" s="121"/>
      <c r="SA2527" s="121"/>
      <c r="SB2527" s="121"/>
      <c r="SC2527" s="121"/>
      <c r="SD2527" s="121"/>
      <c r="SE2527" s="121"/>
      <c r="SF2527" s="121"/>
      <c r="SG2527" s="121"/>
      <c r="SH2527" s="121"/>
      <c r="SI2527" s="121"/>
      <c r="SJ2527" s="121"/>
      <c r="SK2527" s="121"/>
      <c r="SL2527" s="121"/>
      <c r="SM2527" s="121"/>
      <c r="SN2527" s="121"/>
      <c r="SO2527" s="121"/>
      <c r="SP2527" s="121"/>
      <c r="SQ2527" s="121"/>
      <c r="SR2527" s="121"/>
      <c r="SS2527" s="121"/>
      <c r="ST2527" s="121"/>
      <c r="SU2527" s="121"/>
      <c r="SV2527" s="121"/>
      <c r="SW2527" s="121"/>
      <c r="SX2527" s="121"/>
      <c r="SY2527" s="121"/>
      <c r="SZ2527" s="121"/>
      <c r="TA2527" s="121"/>
      <c r="TB2527" s="121"/>
      <c r="TC2527" s="121"/>
      <c r="TD2527" s="121"/>
      <c r="TE2527" s="121"/>
      <c r="TF2527" s="121"/>
      <c r="TG2527" s="121"/>
      <c r="TH2527" s="121"/>
      <c r="TI2527" s="121"/>
      <c r="TJ2527" s="121"/>
      <c r="TK2527" s="121"/>
      <c r="TL2527" s="121"/>
      <c r="TM2527" s="121"/>
      <c r="TN2527" s="121"/>
      <c r="TO2527" s="121"/>
      <c r="TP2527" s="121"/>
      <c r="TQ2527" s="121"/>
      <c r="TR2527" s="121"/>
      <c r="TS2527" s="121"/>
      <c r="TT2527" s="121"/>
      <c r="TU2527" s="121"/>
      <c r="TV2527" s="121"/>
      <c r="TW2527" s="121"/>
      <c r="TX2527" s="121"/>
      <c r="TY2527" s="121"/>
      <c r="TZ2527" s="121"/>
      <c r="UA2527" s="121"/>
      <c r="UB2527" s="121"/>
      <c r="UC2527" s="121"/>
      <c r="UD2527" s="121"/>
      <c r="UE2527" s="121"/>
      <c r="UF2527" s="121"/>
      <c r="UG2527" s="121"/>
      <c r="UH2527" s="121"/>
      <c r="UI2527" s="121"/>
      <c r="UJ2527" s="121"/>
      <c r="UK2527" s="121"/>
      <c r="UL2527" s="121"/>
      <c r="UM2527" s="121"/>
      <c r="UN2527" s="121"/>
      <c r="UO2527" s="121"/>
      <c r="UP2527" s="121"/>
      <c r="UQ2527" s="121"/>
      <c r="UR2527" s="121"/>
      <c r="US2527" s="121"/>
      <c r="UT2527" s="121"/>
      <c r="UU2527" s="121"/>
      <c r="UV2527" s="121"/>
      <c r="UW2527" s="121"/>
      <c r="UX2527" s="121"/>
      <c r="UY2527" s="121"/>
      <c r="UZ2527" s="121"/>
      <c r="VA2527" s="121"/>
      <c r="VB2527" s="121"/>
      <c r="VC2527" s="121"/>
      <c r="VD2527" s="121"/>
      <c r="VE2527" s="121"/>
      <c r="VF2527" s="121"/>
      <c r="VG2527" s="121"/>
      <c r="VH2527" s="121"/>
      <c r="VI2527" s="121"/>
      <c r="VJ2527" s="121"/>
      <c r="VK2527" s="121"/>
      <c r="VL2527" s="121"/>
      <c r="VM2527" s="121"/>
      <c r="VN2527" s="121"/>
      <c r="VO2527" s="121"/>
      <c r="VP2527" s="121"/>
      <c r="VQ2527" s="121"/>
      <c r="VR2527" s="121"/>
      <c r="VS2527" s="121"/>
      <c r="VT2527" s="121"/>
      <c r="VU2527" s="121"/>
      <c r="VV2527" s="121"/>
      <c r="VW2527" s="121"/>
      <c r="VX2527" s="121"/>
      <c r="VY2527" s="121"/>
      <c r="VZ2527" s="121"/>
      <c r="WA2527" s="121"/>
      <c r="WB2527" s="121"/>
      <c r="WC2527" s="121"/>
      <c r="WD2527" s="121"/>
      <c r="WE2527" s="121"/>
      <c r="WF2527" s="121"/>
      <c r="WG2527" s="121"/>
      <c r="WH2527" s="121"/>
      <c r="WI2527" s="121"/>
      <c r="WJ2527" s="121"/>
      <c r="WK2527" s="121"/>
      <c r="WL2527" s="121"/>
      <c r="WM2527" s="121"/>
      <c r="WN2527" s="121"/>
      <c r="WO2527" s="121"/>
      <c r="WP2527" s="121"/>
      <c r="WQ2527" s="121"/>
      <c r="WR2527" s="121"/>
      <c r="WS2527" s="121"/>
      <c r="WT2527" s="121"/>
      <c r="WU2527" s="121"/>
      <c r="WV2527" s="121"/>
      <c r="WW2527" s="121"/>
      <c r="WX2527" s="121"/>
      <c r="WY2527" s="121"/>
      <c r="WZ2527" s="121"/>
      <c r="XA2527" s="121"/>
      <c r="XB2527" s="121"/>
      <c r="XC2527" s="121"/>
      <c r="XD2527" s="121"/>
      <c r="XE2527" s="121"/>
      <c r="XF2527" s="121"/>
      <c r="XG2527" s="121"/>
      <c r="XH2527" s="121"/>
      <c r="XI2527" s="121"/>
      <c r="XJ2527" s="121"/>
      <c r="XK2527" s="121"/>
      <c r="XL2527" s="121"/>
      <c r="XM2527" s="121"/>
      <c r="XN2527" s="121"/>
      <c r="XO2527" s="121"/>
      <c r="XP2527" s="121"/>
      <c r="XQ2527" s="121"/>
      <c r="XR2527" s="121"/>
      <c r="XS2527" s="121"/>
      <c r="XT2527" s="121"/>
      <c r="XU2527" s="121"/>
      <c r="XV2527" s="121"/>
      <c r="XW2527" s="121"/>
      <c r="XX2527" s="121"/>
      <c r="XY2527" s="121"/>
      <c r="XZ2527" s="121"/>
      <c r="YA2527" s="121"/>
      <c r="YB2527" s="121"/>
      <c r="YC2527" s="121"/>
      <c r="YD2527" s="121"/>
      <c r="YE2527" s="121"/>
      <c r="YF2527" s="121"/>
      <c r="YG2527" s="121"/>
      <c r="YH2527" s="121"/>
      <c r="YI2527" s="121"/>
      <c r="YJ2527" s="121"/>
      <c r="YK2527" s="121"/>
      <c r="YL2527" s="121"/>
      <c r="YM2527" s="121"/>
      <c r="YN2527" s="121"/>
      <c r="YO2527" s="121"/>
      <c r="YP2527" s="121"/>
      <c r="YQ2527" s="121"/>
      <c r="YR2527" s="121"/>
      <c r="YS2527" s="121"/>
      <c r="YT2527" s="121"/>
      <c r="YU2527" s="121"/>
      <c r="YV2527" s="121"/>
      <c r="YW2527" s="121"/>
      <c r="YX2527" s="121"/>
      <c r="YY2527" s="121"/>
      <c r="YZ2527" s="121"/>
      <c r="ZA2527" s="121"/>
      <c r="ZB2527" s="121"/>
      <c r="ZC2527" s="121"/>
      <c r="ZD2527" s="121"/>
      <c r="ZE2527" s="121"/>
      <c r="ZF2527" s="121"/>
      <c r="ZG2527" s="121"/>
      <c r="ZH2527" s="121"/>
      <c r="ZI2527" s="121"/>
      <c r="ZJ2527" s="121"/>
      <c r="ZK2527" s="121"/>
      <c r="ZL2527" s="121"/>
      <c r="ZM2527" s="121"/>
      <c r="ZN2527" s="121"/>
      <c r="ZO2527" s="121"/>
      <c r="ZP2527" s="121"/>
      <c r="ZQ2527" s="121"/>
      <c r="ZR2527" s="121"/>
      <c r="ZS2527" s="121"/>
      <c r="ZT2527" s="121"/>
      <c r="ZU2527" s="121"/>
      <c r="ZV2527" s="121"/>
      <c r="ZW2527" s="121"/>
      <c r="ZX2527" s="121"/>
      <c r="ZY2527" s="121"/>
      <c r="ZZ2527" s="121"/>
      <c r="AAA2527" s="121"/>
      <c r="AAB2527" s="121"/>
      <c r="AAC2527" s="121"/>
      <c r="AAD2527" s="121"/>
      <c r="AAE2527" s="121"/>
      <c r="AAF2527" s="121"/>
      <c r="AAG2527" s="121"/>
      <c r="AAH2527" s="121"/>
      <c r="AAI2527" s="121"/>
      <c r="AAJ2527" s="121"/>
      <c r="AAK2527" s="121"/>
      <c r="AAL2527" s="121"/>
      <c r="AAM2527" s="121"/>
      <c r="AAN2527" s="121"/>
      <c r="AAO2527" s="121"/>
      <c r="AAP2527" s="121"/>
      <c r="AAQ2527" s="121"/>
      <c r="AAR2527" s="121"/>
      <c r="AAS2527" s="121"/>
      <c r="AAT2527" s="121"/>
      <c r="AAU2527" s="121"/>
      <c r="AAV2527" s="121"/>
      <c r="AAW2527" s="121"/>
      <c r="AAX2527" s="121"/>
      <c r="AAY2527" s="121"/>
      <c r="AAZ2527" s="121"/>
      <c r="ABA2527" s="121"/>
      <c r="ABB2527" s="121"/>
      <c r="ABC2527" s="121"/>
      <c r="ABD2527" s="121"/>
      <c r="ABE2527" s="121"/>
      <c r="ABF2527" s="121"/>
      <c r="ABG2527" s="121"/>
      <c r="ABH2527" s="121"/>
      <c r="ABI2527" s="121"/>
      <c r="ABJ2527" s="121"/>
      <c r="ABK2527" s="121"/>
      <c r="ABL2527" s="121"/>
      <c r="ABM2527" s="121"/>
      <c r="ABN2527" s="121"/>
      <c r="ABO2527" s="121"/>
      <c r="ABP2527" s="121"/>
      <c r="ABQ2527" s="121"/>
      <c r="ABR2527" s="121"/>
      <c r="ABS2527" s="121"/>
      <c r="ABT2527" s="121"/>
      <c r="ABU2527" s="121"/>
      <c r="ABV2527" s="121"/>
      <c r="ABW2527" s="121"/>
      <c r="ABX2527" s="121"/>
      <c r="ABY2527" s="121"/>
      <c r="ABZ2527" s="121"/>
      <c r="ACA2527" s="121"/>
      <c r="ACB2527" s="121"/>
      <c r="ACC2527" s="121"/>
      <c r="ACD2527" s="121"/>
      <c r="ACE2527" s="121"/>
      <c r="ACF2527" s="121"/>
      <c r="ACG2527" s="121"/>
      <c r="ACH2527" s="121"/>
      <c r="ACI2527" s="121"/>
      <c r="ACJ2527" s="121"/>
      <c r="ACK2527" s="121"/>
      <c r="ACL2527" s="121"/>
      <c r="ACM2527" s="121"/>
      <c r="ACN2527" s="121"/>
      <c r="ACO2527" s="121"/>
      <c r="ACP2527" s="121"/>
      <c r="ACQ2527" s="121"/>
      <c r="ACR2527" s="121"/>
      <c r="ACS2527" s="121"/>
      <c r="ACT2527" s="121"/>
      <c r="ACU2527" s="121"/>
      <c r="ACV2527" s="121"/>
      <c r="ACW2527" s="121"/>
      <c r="ACX2527" s="121"/>
      <c r="ACY2527" s="121"/>
      <c r="ACZ2527" s="121"/>
      <c r="ADA2527" s="121"/>
      <c r="ADB2527" s="121"/>
      <c r="ADC2527" s="121"/>
      <c r="ADD2527" s="121"/>
      <c r="ADE2527" s="121"/>
      <c r="ADF2527" s="121"/>
      <c r="ADG2527" s="121"/>
      <c r="ADH2527" s="121"/>
      <c r="ADI2527" s="121"/>
      <c r="ADJ2527" s="121"/>
      <c r="ADK2527" s="121"/>
      <c r="ADL2527" s="121"/>
      <c r="ADM2527" s="121"/>
      <c r="ADN2527" s="121"/>
      <c r="ADO2527" s="121"/>
      <c r="ADP2527" s="121"/>
      <c r="ADQ2527" s="121"/>
      <c r="ADR2527" s="121"/>
      <c r="ADS2527" s="121"/>
      <c r="ADT2527" s="121"/>
      <c r="ADU2527" s="121"/>
      <c r="ADV2527" s="121"/>
      <c r="ADW2527" s="121"/>
      <c r="ADX2527" s="121"/>
      <c r="ADY2527" s="121"/>
      <c r="ADZ2527" s="121"/>
      <c r="AEA2527" s="121"/>
      <c r="AEB2527" s="121"/>
      <c r="AEC2527" s="121"/>
      <c r="AED2527" s="121"/>
      <c r="AEE2527" s="121"/>
      <c r="AEF2527" s="121"/>
      <c r="AEG2527" s="121"/>
      <c r="AEH2527" s="121"/>
      <c r="AEI2527" s="121"/>
      <c r="AEJ2527" s="121"/>
      <c r="AEK2527" s="121"/>
      <c r="AEL2527" s="121"/>
      <c r="AEM2527" s="121"/>
      <c r="AEN2527" s="121"/>
      <c r="AEO2527" s="121"/>
      <c r="AEP2527" s="121"/>
      <c r="AEQ2527" s="121"/>
      <c r="AER2527" s="121"/>
      <c r="AES2527" s="121"/>
      <c r="AET2527" s="121"/>
      <c r="AEU2527" s="121"/>
      <c r="AEV2527" s="121"/>
      <c r="AEW2527" s="121"/>
      <c r="AEX2527" s="121"/>
      <c r="AEY2527" s="121"/>
      <c r="AEZ2527" s="121"/>
      <c r="AFA2527" s="121"/>
      <c r="AFB2527" s="121"/>
      <c r="AFC2527" s="121"/>
      <c r="AFD2527" s="121"/>
      <c r="AFE2527" s="121"/>
      <c r="AFF2527" s="121"/>
      <c r="AFG2527" s="121"/>
      <c r="AFH2527" s="121"/>
      <c r="AFI2527" s="121"/>
      <c r="AFJ2527" s="121"/>
      <c r="AFK2527" s="121"/>
      <c r="AFL2527" s="121"/>
      <c r="AFM2527" s="121"/>
      <c r="AFN2527" s="121"/>
      <c r="AFO2527" s="121"/>
      <c r="AFP2527" s="121"/>
      <c r="AFQ2527" s="121"/>
      <c r="AFR2527" s="121"/>
      <c r="AFS2527" s="121"/>
      <c r="AFT2527" s="121"/>
      <c r="AFU2527" s="121"/>
      <c r="AFV2527" s="121"/>
      <c r="AFW2527" s="121"/>
      <c r="AFX2527" s="121"/>
      <c r="AFY2527" s="121"/>
      <c r="AFZ2527" s="121"/>
      <c r="AGA2527" s="121"/>
      <c r="AGB2527" s="121"/>
      <c r="AGC2527" s="121"/>
      <c r="AGD2527" s="121"/>
      <c r="AGE2527" s="121"/>
      <c r="AGF2527" s="121"/>
      <c r="AGG2527" s="121"/>
      <c r="AGH2527" s="121"/>
      <c r="AGI2527" s="121"/>
      <c r="AGJ2527" s="121"/>
      <c r="AGK2527" s="121"/>
      <c r="AGL2527" s="121"/>
      <c r="AGM2527" s="121"/>
      <c r="AGN2527" s="121"/>
      <c r="AGO2527" s="121"/>
      <c r="AGP2527" s="121"/>
      <c r="AGQ2527" s="121"/>
      <c r="AGR2527" s="121"/>
      <c r="AGS2527" s="121"/>
      <c r="AGT2527" s="121"/>
      <c r="AGU2527" s="121"/>
      <c r="AGV2527" s="121"/>
      <c r="AGW2527" s="121"/>
      <c r="AGX2527" s="121"/>
      <c r="AGY2527" s="121"/>
      <c r="AGZ2527" s="121"/>
      <c r="AHA2527" s="121"/>
      <c r="AHB2527" s="121"/>
      <c r="AHC2527" s="121"/>
      <c r="AHD2527" s="121"/>
      <c r="AHE2527" s="121"/>
      <c r="AHF2527" s="121"/>
      <c r="AHG2527" s="121"/>
      <c r="AHH2527" s="121"/>
      <c r="AHI2527" s="121"/>
      <c r="AHJ2527" s="121"/>
      <c r="AHK2527" s="121"/>
      <c r="AHL2527" s="121"/>
      <c r="AHM2527" s="121"/>
      <c r="AHN2527" s="121"/>
      <c r="AHO2527" s="121"/>
      <c r="AHP2527" s="121"/>
      <c r="AHQ2527" s="121"/>
      <c r="AHR2527" s="121"/>
      <c r="AHS2527" s="121"/>
      <c r="AHT2527" s="121"/>
      <c r="AHU2527" s="121"/>
      <c r="AHV2527" s="121"/>
      <c r="AHW2527" s="121"/>
      <c r="AHX2527" s="121"/>
      <c r="AHY2527" s="121"/>
      <c r="AHZ2527" s="121"/>
      <c r="AIA2527" s="121"/>
      <c r="AIB2527" s="121"/>
      <c r="AIC2527" s="121"/>
      <c r="AID2527" s="121"/>
      <c r="AIE2527" s="121"/>
      <c r="AIF2527" s="121"/>
      <c r="AIG2527" s="121"/>
      <c r="AIH2527" s="121"/>
      <c r="AII2527" s="121"/>
      <c r="AIJ2527" s="121"/>
      <c r="AIK2527" s="121"/>
      <c r="AIL2527" s="121"/>
      <c r="AIM2527" s="121"/>
      <c r="AIN2527" s="121"/>
      <c r="AIO2527" s="121"/>
      <c r="AIP2527" s="121"/>
      <c r="AIQ2527" s="121"/>
      <c r="AIR2527" s="121"/>
      <c r="AIS2527" s="121"/>
      <c r="AIT2527" s="121"/>
      <c r="AIU2527" s="121"/>
      <c r="AIV2527" s="121"/>
      <c r="AIW2527" s="121"/>
      <c r="AIX2527" s="121"/>
      <c r="AIY2527" s="121"/>
      <c r="AIZ2527" s="121"/>
      <c r="AJA2527" s="121"/>
      <c r="AJB2527" s="121"/>
      <c r="AJC2527" s="121"/>
      <c r="AJD2527" s="121"/>
      <c r="AJE2527" s="121"/>
      <c r="AJF2527" s="121"/>
      <c r="AJG2527" s="121"/>
      <c r="AJH2527" s="121"/>
      <c r="AJI2527" s="121"/>
      <c r="AJJ2527" s="121"/>
      <c r="AJK2527" s="121"/>
      <c r="AJL2527" s="121"/>
      <c r="AJM2527" s="121"/>
      <c r="AJN2527" s="121"/>
      <c r="AJO2527" s="121"/>
      <c r="AJP2527" s="121"/>
      <c r="AJQ2527" s="121"/>
      <c r="AJR2527" s="121"/>
      <c r="AJS2527" s="121"/>
      <c r="AJT2527" s="121"/>
      <c r="AJU2527" s="121"/>
      <c r="AJV2527" s="121"/>
      <c r="AJW2527" s="121"/>
      <c r="AJX2527" s="121"/>
      <c r="AJY2527" s="121"/>
      <c r="AJZ2527" s="121"/>
      <c r="AKA2527" s="121"/>
      <c r="AKB2527" s="121"/>
      <c r="AKC2527" s="121"/>
      <c r="AKD2527" s="121"/>
      <c r="AKE2527" s="121"/>
      <c r="AKF2527" s="121"/>
      <c r="AKG2527" s="121"/>
      <c r="AKH2527" s="121"/>
      <c r="AKI2527" s="121"/>
      <c r="AKJ2527" s="121"/>
      <c r="AKK2527" s="121"/>
      <c r="AKL2527" s="121"/>
      <c r="AKM2527" s="121"/>
      <c r="AKN2527" s="121"/>
      <c r="AKO2527" s="121"/>
      <c r="AKP2527" s="121"/>
      <c r="AKQ2527" s="121"/>
      <c r="AKR2527" s="121"/>
      <c r="AKS2527" s="121"/>
      <c r="AKT2527" s="121"/>
      <c r="AKU2527" s="121"/>
      <c r="AKV2527" s="121"/>
      <c r="AKW2527" s="121"/>
      <c r="AKX2527" s="121"/>
      <c r="AKY2527" s="121"/>
      <c r="AKZ2527" s="121"/>
      <c r="ALA2527" s="121"/>
      <c r="ALB2527" s="121"/>
      <c r="ALC2527" s="121"/>
      <c r="ALD2527" s="121"/>
      <c r="ALE2527" s="121"/>
      <c r="ALF2527" s="121"/>
      <c r="ALG2527" s="121"/>
      <c r="ALH2527" s="121"/>
      <c r="ALI2527" s="121"/>
      <c r="ALJ2527" s="121"/>
      <c r="ALK2527" s="121"/>
      <c r="ALL2527" s="121"/>
      <c r="ALM2527" s="121"/>
      <c r="ALN2527" s="121"/>
      <c r="ALO2527" s="121"/>
      <c r="ALP2527" s="121"/>
      <c r="ALQ2527" s="121"/>
      <c r="ALR2527" s="121"/>
      <c r="ALS2527" s="121"/>
      <c r="ALT2527" s="121"/>
      <c r="ALU2527" s="121"/>
      <c r="ALV2527" s="121"/>
      <c r="ALW2527" s="121"/>
      <c r="ALX2527" s="121"/>
      <c r="ALY2527" s="121"/>
      <c r="ALZ2527" s="121"/>
      <c r="AMA2527" s="121"/>
      <c r="AMB2527" s="121"/>
      <c r="AMC2527" s="121"/>
      <c r="AMD2527" s="121"/>
      <c r="AME2527" s="121"/>
      <c r="AMF2527" s="121"/>
      <c r="AMG2527" s="121"/>
      <c r="AMH2527" s="121"/>
      <c r="AMI2527" s="121"/>
      <c r="AMJ2527" s="121"/>
      <c r="AMK2527" s="121"/>
    </row>
    <row r="2528" spans="1:1025" s="108" customFormat="1">
      <c r="A2528" s="15">
        <v>2525</v>
      </c>
      <c r="B2528" s="81" t="s">
        <v>26</v>
      </c>
      <c r="C2528" s="274" t="s">
        <v>6089</v>
      </c>
      <c r="D2528" s="81" t="s">
        <v>6367</v>
      </c>
      <c r="E2528" s="81" t="s">
        <v>6376</v>
      </c>
      <c r="F2528" s="16" t="s">
        <v>938</v>
      </c>
      <c r="G2528" s="81" t="s">
        <v>6007</v>
      </c>
      <c r="H2528" s="81" t="s">
        <v>6377</v>
      </c>
      <c r="I2528" s="81" t="s">
        <v>6378</v>
      </c>
      <c r="J2528" s="81" t="s">
        <v>6331</v>
      </c>
      <c r="K2528" s="81" t="s">
        <v>6378</v>
      </c>
      <c r="L2528" s="81" t="s">
        <v>6379</v>
      </c>
      <c r="M2528" s="282" t="s">
        <v>6380</v>
      </c>
      <c r="N2528" s="121"/>
      <c r="O2528" s="121"/>
      <c r="P2528" s="121"/>
      <c r="Q2528" s="121"/>
      <c r="R2528" s="121"/>
      <c r="S2528" s="121"/>
      <c r="T2528" s="121"/>
      <c r="U2528" s="121"/>
      <c r="V2528" s="121"/>
      <c r="W2528" s="121"/>
      <c r="X2528" s="121"/>
      <c r="Y2528" s="121"/>
      <c r="Z2528" s="121"/>
      <c r="AA2528" s="121"/>
      <c r="AB2528" s="121"/>
      <c r="AC2528" s="121"/>
      <c r="AD2528" s="121"/>
      <c r="AE2528" s="121"/>
      <c r="AF2528" s="121"/>
      <c r="AG2528" s="121"/>
      <c r="AH2528" s="121"/>
      <c r="AI2528" s="121"/>
      <c r="AJ2528" s="121"/>
      <c r="AK2528" s="121"/>
      <c r="AL2528" s="121"/>
      <c r="AM2528" s="121"/>
      <c r="AN2528" s="121"/>
      <c r="AO2528" s="121"/>
      <c r="AP2528" s="121"/>
      <c r="AQ2528" s="121"/>
      <c r="AR2528" s="121"/>
      <c r="AS2528" s="121"/>
      <c r="AT2528" s="121"/>
      <c r="AU2528" s="121"/>
      <c r="AV2528" s="121"/>
      <c r="AW2528" s="121"/>
      <c r="AX2528" s="121"/>
      <c r="AY2528" s="121"/>
      <c r="AZ2528" s="121"/>
      <c r="BA2528" s="121"/>
      <c r="BB2528" s="121"/>
      <c r="BC2528" s="121"/>
      <c r="BD2528" s="121"/>
      <c r="BE2528" s="121"/>
      <c r="BF2528" s="121"/>
      <c r="BG2528" s="121"/>
      <c r="BH2528" s="121"/>
      <c r="BI2528" s="121"/>
      <c r="BJ2528" s="121"/>
      <c r="BK2528" s="121"/>
      <c r="BL2528" s="121"/>
      <c r="BM2528" s="121"/>
      <c r="BN2528" s="121"/>
      <c r="BO2528" s="121"/>
      <c r="BP2528" s="121"/>
      <c r="BQ2528" s="121"/>
      <c r="BR2528" s="121"/>
      <c r="BS2528" s="121"/>
      <c r="BT2528" s="121"/>
      <c r="BU2528" s="121"/>
      <c r="BV2528" s="121"/>
      <c r="BW2528" s="121"/>
      <c r="BX2528" s="121"/>
      <c r="BY2528" s="121"/>
      <c r="BZ2528" s="121"/>
      <c r="CA2528" s="121"/>
      <c r="CB2528" s="121"/>
      <c r="CC2528" s="121"/>
      <c r="CD2528" s="121"/>
      <c r="CE2528" s="121"/>
      <c r="CF2528" s="121"/>
      <c r="CG2528" s="121"/>
      <c r="CH2528" s="121"/>
      <c r="CI2528" s="121"/>
      <c r="CJ2528" s="121"/>
      <c r="CK2528" s="121"/>
      <c r="CL2528" s="121"/>
      <c r="CM2528" s="121"/>
      <c r="CN2528" s="121"/>
      <c r="CO2528" s="121"/>
      <c r="CP2528" s="121"/>
      <c r="CQ2528" s="121"/>
      <c r="CR2528" s="121"/>
      <c r="CS2528" s="121"/>
      <c r="CT2528" s="121"/>
      <c r="CU2528" s="121"/>
      <c r="CV2528" s="121"/>
      <c r="CW2528" s="121"/>
      <c r="CX2528" s="121"/>
      <c r="CY2528" s="121"/>
      <c r="CZ2528" s="121"/>
      <c r="DA2528" s="121"/>
      <c r="DB2528" s="121"/>
      <c r="DC2528" s="121"/>
      <c r="DD2528" s="121"/>
      <c r="DE2528" s="121"/>
      <c r="DF2528" s="121"/>
      <c r="DG2528" s="121"/>
      <c r="DH2528" s="121"/>
      <c r="DI2528" s="121"/>
      <c r="DJ2528" s="121"/>
      <c r="DK2528" s="121"/>
      <c r="DL2528" s="121"/>
      <c r="DM2528" s="121"/>
      <c r="DN2528" s="121"/>
      <c r="DO2528" s="121"/>
      <c r="DP2528" s="121"/>
      <c r="DQ2528" s="121"/>
      <c r="DR2528" s="121"/>
      <c r="DS2528" s="121"/>
      <c r="DT2528" s="121"/>
      <c r="DU2528" s="121"/>
      <c r="DV2528" s="121"/>
      <c r="DW2528" s="121"/>
      <c r="DX2528" s="121"/>
      <c r="DY2528" s="121"/>
      <c r="DZ2528" s="121"/>
      <c r="EA2528" s="121"/>
      <c r="EB2528" s="121"/>
      <c r="EC2528" s="121"/>
      <c r="ED2528" s="121"/>
      <c r="EE2528" s="121"/>
      <c r="EF2528" s="121"/>
      <c r="EG2528" s="121"/>
      <c r="EH2528" s="121"/>
      <c r="EI2528" s="121"/>
      <c r="EJ2528" s="121"/>
      <c r="EK2528" s="121"/>
      <c r="EL2528" s="121"/>
      <c r="EM2528" s="121"/>
      <c r="EN2528" s="121"/>
      <c r="EO2528" s="121"/>
      <c r="EP2528" s="121"/>
      <c r="EQ2528" s="121"/>
      <c r="ER2528" s="121"/>
      <c r="ES2528" s="121"/>
      <c r="ET2528" s="121"/>
      <c r="EU2528" s="121"/>
      <c r="EV2528" s="121"/>
      <c r="EW2528" s="121"/>
      <c r="EX2528" s="121"/>
      <c r="EY2528" s="121"/>
      <c r="EZ2528" s="121"/>
      <c r="FA2528" s="121"/>
      <c r="FB2528" s="121"/>
      <c r="FC2528" s="121"/>
      <c r="FD2528" s="121"/>
      <c r="FE2528" s="121"/>
      <c r="FF2528" s="121"/>
      <c r="FG2528" s="121"/>
      <c r="FH2528" s="121"/>
      <c r="FI2528" s="121"/>
      <c r="FJ2528" s="121"/>
      <c r="FK2528" s="121"/>
      <c r="FL2528" s="121"/>
      <c r="FM2528" s="121"/>
      <c r="FN2528" s="121"/>
      <c r="FO2528" s="121"/>
      <c r="FP2528" s="121"/>
      <c r="FQ2528" s="121"/>
      <c r="FR2528" s="121"/>
      <c r="FS2528" s="121"/>
      <c r="FT2528" s="121"/>
      <c r="FU2528" s="121"/>
      <c r="FV2528" s="121"/>
      <c r="FW2528" s="121"/>
      <c r="FX2528" s="121"/>
      <c r="FY2528" s="121"/>
      <c r="FZ2528" s="121"/>
      <c r="GA2528" s="121"/>
      <c r="GB2528" s="121"/>
      <c r="GC2528" s="121"/>
      <c r="GD2528" s="121"/>
      <c r="GE2528" s="121"/>
      <c r="GF2528" s="121"/>
      <c r="GG2528" s="121"/>
      <c r="GH2528" s="121"/>
      <c r="GI2528" s="121"/>
      <c r="GJ2528" s="121"/>
      <c r="GK2528" s="121"/>
      <c r="GL2528" s="121"/>
      <c r="GM2528" s="121"/>
      <c r="GN2528" s="121"/>
      <c r="GO2528" s="121"/>
      <c r="GP2528" s="121"/>
      <c r="GQ2528" s="121"/>
      <c r="GR2528" s="121"/>
      <c r="GS2528" s="121"/>
      <c r="GT2528" s="121"/>
      <c r="GU2528" s="121"/>
      <c r="GV2528" s="121"/>
      <c r="GW2528" s="121"/>
      <c r="GX2528" s="121"/>
      <c r="GY2528" s="121"/>
      <c r="GZ2528" s="121"/>
      <c r="HA2528" s="121"/>
      <c r="HB2528" s="121"/>
      <c r="HC2528" s="121"/>
      <c r="HD2528" s="121"/>
      <c r="HE2528" s="121"/>
      <c r="HF2528" s="121"/>
      <c r="HG2528" s="121"/>
      <c r="HH2528" s="121"/>
      <c r="HI2528" s="121"/>
      <c r="HJ2528" s="121"/>
      <c r="HK2528" s="121"/>
      <c r="HL2528" s="121"/>
      <c r="HM2528" s="121"/>
      <c r="HN2528" s="121"/>
      <c r="HO2528" s="121"/>
      <c r="HP2528" s="121"/>
      <c r="HQ2528" s="121"/>
      <c r="HR2528" s="121"/>
      <c r="HS2528" s="121"/>
      <c r="HT2528" s="121"/>
      <c r="HU2528" s="121"/>
      <c r="HV2528" s="121"/>
      <c r="HW2528" s="121"/>
      <c r="HX2528" s="121"/>
      <c r="HY2528" s="121"/>
      <c r="HZ2528" s="121"/>
      <c r="IA2528" s="121"/>
      <c r="IB2528" s="121"/>
      <c r="IC2528" s="121"/>
      <c r="ID2528" s="121"/>
      <c r="IE2528" s="121"/>
      <c r="IF2528" s="121"/>
      <c r="IG2528" s="121"/>
      <c r="IH2528" s="121"/>
      <c r="II2528" s="121"/>
      <c r="IJ2528" s="121"/>
      <c r="IK2528" s="121"/>
      <c r="IL2528" s="121"/>
      <c r="IM2528" s="121"/>
      <c r="IN2528" s="121"/>
      <c r="IO2528" s="121"/>
      <c r="IP2528" s="121"/>
      <c r="IQ2528" s="121"/>
      <c r="IR2528" s="121"/>
      <c r="IS2528" s="121"/>
      <c r="IT2528" s="121"/>
      <c r="IU2528" s="121"/>
      <c r="IV2528" s="121"/>
      <c r="IW2528" s="121"/>
      <c r="IX2528" s="121"/>
      <c r="IY2528" s="121"/>
      <c r="IZ2528" s="121"/>
      <c r="JA2528" s="121"/>
      <c r="JB2528" s="121"/>
      <c r="JC2528" s="121"/>
      <c r="JD2528" s="121"/>
      <c r="JE2528" s="121"/>
      <c r="JF2528" s="121"/>
      <c r="JG2528" s="121"/>
      <c r="JH2528" s="121"/>
      <c r="JI2528" s="121"/>
      <c r="JJ2528" s="121"/>
      <c r="JK2528" s="121"/>
      <c r="JL2528" s="121"/>
      <c r="JM2528" s="121"/>
      <c r="JN2528" s="121"/>
      <c r="JO2528" s="121"/>
      <c r="JP2528" s="121"/>
      <c r="JQ2528" s="121"/>
      <c r="JR2528" s="121"/>
      <c r="JS2528" s="121"/>
      <c r="JT2528" s="121"/>
      <c r="JU2528" s="121"/>
      <c r="JV2528" s="121"/>
      <c r="JW2528" s="121"/>
      <c r="JX2528" s="121"/>
      <c r="JY2528" s="121"/>
      <c r="JZ2528" s="121"/>
      <c r="KA2528" s="121"/>
      <c r="KB2528" s="121"/>
      <c r="KC2528" s="121"/>
      <c r="KD2528" s="121"/>
      <c r="KE2528" s="121"/>
      <c r="KF2528" s="121"/>
      <c r="KG2528" s="121"/>
      <c r="KH2528" s="121"/>
      <c r="KI2528" s="121"/>
      <c r="KJ2528" s="121"/>
      <c r="KK2528" s="121"/>
      <c r="KL2528" s="121"/>
      <c r="KM2528" s="121"/>
      <c r="KN2528" s="121"/>
      <c r="KO2528" s="121"/>
      <c r="KP2528" s="121"/>
      <c r="KQ2528" s="121"/>
      <c r="KR2528" s="121"/>
      <c r="KS2528" s="121"/>
      <c r="KT2528" s="121"/>
      <c r="KU2528" s="121"/>
      <c r="KV2528" s="121"/>
      <c r="KW2528" s="121"/>
      <c r="KX2528" s="121"/>
      <c r="KY2528" s="121"/>
      <c r="KZ2528" s="121"/>
      <c r="LA2528" s="121"/>
      <c r="LB2528" s="121"/>
      <c r="LC2528" s="121"/>
      <c r="LD2528" s="121"/>
      <c r="LE2528" s="121"/>
      <c r="LF2528" s="121"/>
      <c r="LG2528" s="121"/>
      <c r="LH2528" s="121"/>
      <c r="LI2528" s="121"/>
      <c r="LJ2528" s="121"/>
      <c r="LK2528" s="121"/>
      <c r="LL2528" s="121"/>
      <c r="LM2528" s="121"/>
      <c r="LN2528" s="121"/>
      <c r="LO2528" s="121"/>
      <c r="LP2528" s="121"/>
      <c r="LQ2528" s="121"/>
      <c r="LR2528" s="121"/>
      <c r="LS2528" s="121"/>
      <c r="LT2528" s="121"/>
      <c r="LU2528" s="121"/>
      <c r="LV2528" s="121"/>
      <c r="LW2528" s="121"/>
      <c r="LX2528" s="121"/>
      <c r="LY2528" s="121"/>
      <c r="LZ2528" s="121"/>
      <c r="MA2528" s="121"/>
      <c r="MB2528" s="121"/>
      <c r="MC2528" s="121"/>
      <c r="MD2528" s="121"/>
      <c r="ME2528" s="121"/>
      <c r="MF2528" s="121"/>
      <c r="MG2528" s="121"/>
      <c r="MH2528" s="121"/>
      <c r="MI2528" s="121"/>
      <c r="MJ2528" s="121"/>
      <c r="MK2528" s="121"/>
      <c r="ML2528" s="121"/>
      <c r="MM2528" s="121"/>
      <c r="MN2528" s="121"/>
      <c r="MO2528" s="121"/>
      <c r="MP2528" s="121"/>
      <c r="MQ2528" s="121"/>
      <c r="MR2528" s="121"/>
      <c r="MS2528" s="121"/>
      <c r="MT2528" s="121"/>
      <c r="MU2528" s="121"/>
      <c r="MV2528" s="121"/>
      <c r="MW2528" s="121"/>
      <c r="MX2528" s="121"/>
      <c r="MY2528" s="121"/>
      <c r="MZ2528" s="121"/>
      <c r="NA2528" s="121"/>
      <c r="NB2528" s="121"/>
      <c r="NC2528" s="121"/>
      <c r="ND2528" s="121"/>
      <c r="NE2528" s="121"/>
      <c r="NF2528" s="121"/>
      <c r="NG2528" s="121"/>
      <c r="NH2528" s="121"/>
      <c r="NI2528" s="121"/>
      <c r="NJ2528" s="121"/>
      <c r="NK2528" s="121"/>
      <c r="NL2528" s="121"/>
      <c r="NM2528" s="121"/>
      <c r="NN2528" s="121"/>
      <c r="NO2528" s="121"/>
      <c r="NP2528" s="121"/>
      <c r="NQ2528" s="121"/>
      <c r="NR2528" s="121"/>
      <c r="NS2528" s="121"/>
      <c r="NT2528" s="121"/>
      <c r="NU2528" s="121"/>
      <c r="NV2528" s="121"/>
      <c r="NW2528" s="121"/>
      <c r="NX2528" s="121"/>
      <c r="NY2528" s="121"/>
      <c r="NZ2528" s="121"/>
      <c r="OA2528" s="121"/>
      <c r="OB2528" s="121"/>
      <c r="OC2528" s="121"/>
      <c r="OD2528" s="121"/>
      <c r="OE2528" s="121"/>
      <c r="OF2528" s="121"/>
      <c r="OG2528" s="121"/>
      <c r="OH2528" s="121"/>
      <c r="OI2528" s="121"/>
      <c r="OJ2528" s="121"/>
      <c r="OK2528" s="121"/>
      <c r="OL2528" s="121"/>
      <c r="OM2528" s="121"/>
      <c r="ON2528" s="121"/>
      <c r="OO2528" s="121"/>
      <c r="OP2528" s="121"/>
      <c r="OQ2528" s="121"/>
      <c r="OR2528" s="121"/>
      <c r="OS2528" s="121"/>
      <c r="OT2528" s="121"/>
      <c r="OU2528" s="121"/>
      <c r="OV2528" s="121"/>
      <c r="OW2528" s="121"/>
      <c r="OX2528" s="121"/>
      <c r="OY2528" s="121"/>
      <c r="OZ2528" s="121"/>
      <c r="PA2528" s="121"/>
      <c r="PB2528" s="121"/>
      <c r="PC2528" s="121"/>
      <c r="PD2528" s="121"/>
      <c r="PE2528" s="121"/>
      <c r="PF2528" s="121"/>
      <c r="PG2528" s="121"/>
      <c r="PH2528" s="121"/>
      <c r="PI2528" s="121"/>
      <c r="PJ2528" s="121"/>
      <c r="PK2528" s="121"/>
      <c r="PL2528" s="121"/>
      <c r="PM2528" s="121"/>
      <c r="PN2528" s="121"/>
      <c r="PO2528" s="121"/>
      <c r="PP2528" s="121"/>
      <c r="PQ2528" s="121"/>
      <c r="PR2528" s="121"/>
      <c r="PS2528" s="121"/>
      <c r="PT2528" s="121"/>
      <c r="PU2528" s="121"/>
      <c r="PV2528" s="121"/>
      <c r="PW2528" s="121"/>
      <c r="PX2528" s="121"/>
      <c r="PY2528" s="121"/>
      <c r="PZ2528" s="121"/>
      <c r="QA2528" s="121"/>
      <c r="QB2528" s="121"/>
      <c r="QC2528" s="121"/>
      <c r="QD2528" s="121"/>
      <c r="QE2528" s="121"/>
      <c r="QF2528" s="121"/>
      <c r="QG2528" s="121"/>
      <c r="QH2528" s="121"/>
      <c r="QI2528" s="121"/>
      <c r="QJ2528" s="121"/>
      <c r="QK2528" s="121"/>
      <c r="QL2528" s="121"/>
      <c r="QM2528" s="121"/>
      <c r="QN2528" s="121"/>
      <c r="QO2528" s="121"/>
      <c r="QP2528" s="121"/>
      <c r="QQ2528" s="121"/>
      <c r="QR2528" s="121"/>
      <c r="QS2528" s="121"/>
      <c r="QT2528" s="121"/>
      <c r="QU2528" s="121"/>
      <c r="QV2528" s="121"/>
      <c r="QW2528" s="121"/>
      <c r="QX2528" s="121"/>
      <c r="QY2528" s="121"/>
      <c r="QZ2528" s="121"/>
      <c r="RA2528" s="121"/>
      <c r="RB2528" s="121"/>
      <c r="RC2528" s="121"/>
      <c r="RD2528" s="121"/>
      <c r="RE2528" s="121"/>
      <c r="RF2528" s="121"/>
      <c r="RG2528" s="121"/>
      <c r="RH2528" s="121"/>
      <c r="RI2528" s="121"/>
      <c r="RJ2528" s="121"/>
      <c r="RK2528" s="121"/>
      <c r="RL2528" s="121"/>
      <c r="RM2528" s="121"/>
      <c r="RN2528" s="121"/>
      <c r="RO2528" s="121"/>
      <c r="RP2528" s="121"/>
      <c r="RQ2528" s="121"/>
      <c r="RR2528" s="121"/>
      <c r="RS2528" s="121"/>
      <c r="RT2528" s="121"/>
      <c r="RU2528" s="121"/>
      <c r="RV2528" s="121"/>
      <c r="RW2528" s="121"/>
      <c r="RX2528" s="121"/>
      <c r="RY2528" s="121"/>
      <c r="RZ2528" s="121"/>
      <c r="SA2528" s="121"/>
      <c r="SB2528" s="121"/>
      <c r="SC2528" s="121"/>
      <c r="SD2528" s="121"/>
      <c r="SE2528" s="121"/>
      <c r="SF2528" s="121"/>
      <c r="SG2528" s="121"/>
      <c r="SH2528" s="121"/>
      <c r="SI2528" s="121"/>
      <c r="SJ2528" s="121"/>
      <c r="SK2528" s="121"/>
      <c r="SL2528" s="121"/>
      <c r="SM2528" s="121"/>
      <c r="SN2528" s="121"/>
      <c r="SO2528" s="121"/>
      <c r="SP2528" s="121"/>
      <c r="SQ2528" s="121"/>
      <c r="SR2528" s="121"/>
      <c r="SS2528" s="121"/>
      <c r="ST2528" s="121"/>
      <c r="SU2528" s="121"/>
      <c r="SV2528" s="121"/>
      <c r="SW2528" s="121"/>
      <c r="SX2528" s="121"/>
      <c r="SY2528" s="121"/>
      <c r="SZ2528" s="121"/>
      <c r="TA2528" s="121"/>
      <c r="TB2528" s="121"/>
      <c r="TC2528" s="121"/>
      <c r="TD2528" s="121"/>
      <c r="TE2528" s="121"/>
      <c r="TF2528" s="121"/>
      <c r="TG2528" s="121"/>
      <c r="TH2528" s="121"/>
      <c r="TI2528" s="121"/>
      <c r="TJ2528" s="121"/>
      <c r="TK2528" s="121"/>
      <c r="TL2528" s="121"/>
      <c r="TM2528" s="121"/>
      <c r="TN2528" s="121"/>
      <c r="TO2528" s="121"/>
      <c r="TP2528" s="121"/>
      <c r="TQ2528" s="121"/>
      <c r="TR2528" s="121"/>
      <c r="TS2528" s="121"/>
      <c r="TT2528" s="121"/>
      <c r="TU2528" s="121"/>
      <c r="TV2528" s="121"/>
      <c r="TW2528" s="121"/>
      <c r="TX2528" s="121"/>
      <c r="TY2528" s="121"/>
      <c r="TZ2528" s="121"/>
      <c r="UA2528" s="121"/>
      <c r="UB2528" s="121"/>
      <c r="UC2528" s="121"/>
      <c r="UD2528" s="121"/>
      <c r="UE2528" s="121"/>
      <c r="UF2528" s="121"/>
      <c r="UG2528" s="121"/>
      <c r="UH2528" s="121"/>
      <c r="UI2528" s="121"/>
      <c r="UJ2528" s="121"/>
      <c r="UK2528" s="121"/>
      <c r="UL2528" s="121"/>
      <c r="UM2528" s="121"/>
      <c r="UN2528" s="121"/>
      <c r="UO2528" s="121"/>
      <c r="UP2528" s="121"/>
      <c r="UQ2528" s="121"/>
      <c r="UR2528" s="121"/>
      <c r="US2528" s="121"/>
      <c r="UT2528" s="121"/>
      <c r="UU2528" s="121"/>
      <c r="UV2528" s="121"/>
      <c r="UW2528" s="121"/>
      <c r="UX2528" s="121"/>
      <c r="UY2528" s="121"/>
      <c r="UZ2528" s="121"/>
      <c r="VA2528" s="121"/>
      <c r="VB2528" s="121"/>
      <c r="VC2528" s="121"/>
      <c r="VD2528" s="121"/>
      <c r="VE2528" s="121"/>
      <c r="VF2528" s="121"/>
      <c r="VG2528" s="121"/>
      <c r="VH2528" s="121"/>
      <c r="VI2528" s="121"/>
      <c r="VJ2528" s="121"/>
      <c r="VK2528" s="121"/>
      <c r="VL2528" s="121"/>
      <c r="VM2528" s="121"/>
      <c r="VN2528" s="121"/>
      <c r="VO2528" s="121"/>
      <c r="VP2528" s="121"/>
      <c r="VQ2528" s="121"/>
      <c r="VR2528" s="121"/>
      <c r="VS2528" s="121"/>
      <c r="VT2528" s="121"/>
      <c r="VU2528" s="121"/>
      <c r="VV2528" s="121"/>
      <c r="VW2528" s="121"/>
      <c r="VX2528" s="121"/>
      <c r="VY2528" s="121"/>
      <c r="VZ2528" s="121"/>
      <c r="WA2528" s="121"/>
      <c r="WB2528" s="121"/>
      <c r="WC2528" s="121"/>
      <c r="WD2528" s="121"/>
      <c r="WE2528" s="121"/>
      <c r="WF2528" s="121"/>
      <c r="WG2528" s="121"/>
      <c r="WH2528" s="121"/>
      <c r="WI2528" s="121"/>
      <c r="WJ2528" s="121"/>
      <c r="WK2528" s="121"/>
      <c r="WL2528" s="121"/>
      <c r="WM2528" s="121"/>
      <c r="WN2528" s="121"/>
      <c r="WO2528" s="121"/>
      <c r="WP2528" s="121"/>
      <c r="WQ2528" s="121"/>
      <c r="WR2528" s="121"/>
      <c r="WS2528" s="121"/>
      <c r="WT2528" s="121"/>
      <c r="WU2528" s="121"/>
      <c r="WV2528" s="121"/>
      <c r="WW2528" s="121"/>
      <c r="WX2528" s="121"/>
      <c r="WY2528" s="121"/>
      <c r="WZ2528" s="121"/>
      <c r="XA2528" s="121"/>
      <c r="XB2528" s="121"/>
      <c r="XC2528" s="121"/>
      <c r="XD2528" s="121"/>
      <c r="XE2528" s="121"/>
      <c r="XF2528" s="121"/>
      <c r="XG2528" s="121"/>
      <c r="XH2528" s="121"/>
      <c r="XI2528" s="121"/>
      <c r="XJ2528" s="121"/>
      <c r="XK2528" s="121"/>
      <c r="XL2528" s="121"/>
      <c r="XM2528" s="121"/>
      <c r="XN2528" s="121"/>
      <c r="XO2528" s="121"/>
      <c r="XP2528" s="121"/>
      <c r="XQ2528" s="121"/>
      <c r="XR2528" s="121"/>
      <c r="XS2528" s="121"/>
      <c r="XT2528" s="121"/>
      <c r="XU2528" s="121"/>
      <c r="XV2528" s="121"/>
      <c r="XW2528" s="121"/>
      <c r="XX2528" s="121"/>
      <c r="XY2528" s="121"/>
      <c r="XZ2528" s="121"/>
      <c r="YA2528" s="121"/>
      <c r="YB2528" s="121"/>
      <c r="YC2528" s="121"/>
      <c r="YD2528" s="121"/>
      <c r="YE2528" s="121"/>
      <c r="YF2528" s="121"/>
      <c r="YG2528" s="121"/>
      <c r="YH2528" s="121"/>
      <c r="YI2528" s="121"/>
      <c r="YJ2528" s="121"/>
      <c r="YK2528" s="121"/>
      <c r="YL2528" s="121"/>
      <c r="YM2528" s="121"/>
      <c r="YN2528" s="121"/>
      <c r="YO2528" s="121"/>
      <c r="YP2528" s="121"/>
      <c r="YQ2528" s="121"/>
      <c r="YR2528" s="121"/>
      <c r="YS2528" s="121"/>
      <c r="YT2528" s="121"/>
      <c r="YU2528" s="121"/>
      <c r="YV2528" s="121"/>
      <c r="YW2528" s="121"/>
      <c r="YX2528" s="121"/>
      <c r="YY2528" s="121"/>
      <c r="YZ2528" s="121"/>
      <c r="ZA2528" s="121"/>
      <c r="ZB2528" s="121"/>
      <c r="ZC2528" s="121"/>
      <c r="ZD2528" s="121"/>
      <c r="ZE2528" s="121"/>
      <c r="ZF2528" s="121"/>
      <c r="ZG2528" s="121"/>
      <c r="ZH2528" s="121"/>
      <c r="ZI2528" s="121"/>
      <c r="ZJ2528" s="121"/>
      <c r="ZK2528" s="121"/>
      <c r="ZL2528" s="121"/>
      <c r="ZM2528" s="121"/>
      <c r="ZN2528" s="121"/>
      <c r="ZO2528" s="121"/>
      <c r="ZP2528" s="121"/>
      <c r="ZQ2528" s="121"/>
      <c r="ZR2528" s="121"/>
      <c r="ZS2528" s="121"/>
      <c r="ZT2528" s="121"/>
      <c r="ZU2528" s="121"/>
      <c r="ZV2528" s="121"/>
      <c r="ZW2528" s="121"/>
      <c r="ZX2528" s="121"/>
      <c r="ZY2528" s="121"/>
      <c r="ZZ2528" s="121"/>
      <c r="AAA2528" s="121"/>
      <c r="AAB2528" s="121"/>
      <c r="AAC2528" s="121"/>
      <c r="AAD2528" s="121"/>
      <c r="AAE2528" s="121"/>
      <c r="AAF2528" s="121"/>
      <c r="AAG2528" s="121"/>
      <c r="AAH2528" s="121"/>
      <c r="AAI2528" s="121"/>
      <c r="AAJ2528" s="121"/>
      <c r="AAK2528" s="121"/>
      <c r="AAL2528" s="121"/>
      <c r="AAM2528" s="121"/>
      <c r="AAN2528" s="121"/>
      <c r="AAO2528" s="121"/>
      <c r="AAP2528" s="121"/>
      <c r="AAQ2528" s="121"/>
      <c r="AAR2528" s="121"/>
      <c r="AAS2528" s="121"/>
      <c r="AAT2528" s="121"/>
      <c r="AAU2528" s="121"/>
      <c r="AAV2528" s="121"/>
      <c r="AAW2528" s="121"/>
      <c r="AAX2528" s="121"/>
      <c r="AAY2528" s="121"/>
      <c r="AAZ2528" s="121"/>
      <c r="ABA2528" s="121"/>
      <c r="ABB2528" s="121"/>
      <c r="ABC2528" s="121"/>
      <c r="ABD2528" s="121"/>
      <c r="ABE2528" s="121"/>
      <c r="ABF2528" s="121"/>
      <c r="ABG2528" s="121"/>
      <c r="ABH2528" s="121"/>
      <c r="ABI2528" s="121"/>
      <c r="ABJ2528" s="121"/>
      <c r="ABK2528" s="121"/>
      <c r="ABL2528" s="121"/>
      <c r="ABM2528" s="121"/>
      <c r="ABN2528" s="121"/>
      <c r="ABO2528" s="121"/>
      <c r="ABP2528" s="121"/>
      <c r="ABQ2528" s="121"/>
      <c r="ABR2528" s="121"/>
      <c r="ABS2528" s="121"/>
      <c r="ABT2528" s="121"/>
      <c r="ABU2528" s="121"/>
      <c r="ABV2528" s="121"/>
      <c r="ABW2528" s="121"/>
      <c r="ABX2528" s="121"/>
      <c r="ABY2528" s="121"/>
      <c r="ABZ2528" s="121"/>
      <c r="ACA2528" s="121"/>
      <c r="ACB2528" s="121"/>
      <c r="ACC2528" s="121"/>
      <c r="ACD2528" s="121"/>
      <c r="ACE2528" s="121"/>
      <c r="ACF2528" s="121"/>
      <c r="ACG2528" s="121"/>
      <c r="ACH2528" s="121"/>
      <c r="ACI2528" s="121"/>
      <c r="ACJ2528" s="121"/>
      <c r="ACK2528" s="121"/>
      <c r="ACL2528" s="121"/>
      <c r="ACM2528" s="121"/>
      <c r="ACN2528" s="121"/>
      <c r="ACO2528" s="121"/>
      <c r="ACP2528" s="121"/>
      <c r="ACQ2528" s="121"/>
      <c r="ACR2528" s="121"/>
      <c r="ACS2528" s="121"/>
      <c r="ACT2528" s="121"/>
      <c r="ACU2528" s="121"/>
      <c r="ACV2528" s="121"/>
      <c r="ACW2528" s="121"/>
      <c r="ACX2528" s="121"/>
      <c r="ACY2528" s="121"/>
      <c r="ACZ2528" s="121"/>
      <c r="ADA2528" s="121"/>
      <c r="ADB2528" s="121"/>
      <c r="ADC2528" s="121"/>
      <c r="ADD2528" s="121"/>
      <c r="ADE2528" s="121"/>
      <c r="ADF2528" s="121"/>
      <c r="ADG2528" s="121"/>
      <c r="ADH2528" s="121"/>
      <c r="ADI2528" s="121"/>
      <c r="ADJ2528" s="121"/>
      <c r="ADK2528" s="121"/>
      <c r="ADL2528" s="121"/>
      <c r="ADM2528" s="121"/>
      <c r="ADN2528" s="121"/>
      <c r="ADO2528" s="121"/>
      <c r="ADP2528" s="121"/>
      <c r="ADQ2528" s="121"/>
      <c r="ADR2528" s="121"/>
      <c r="ADS2528" s="121"/>
      <c r="ADT2528" s="121"/>
      <c r="ADU2528" s="121"/>
      <c r="ADV2528" s="121"/>
      <c r="ADW2528" s="121"/>
      <c r="ADX2528" s="121"/>
      <c r="ADY2528" s="121"/>
      <c r="ADZ2528" s="121"/>
      <c r="AEA2528" s="121"/>
      <c r="AEB2528" s="121"/>
      <c r="AEC2528" s="121"/>
      <c r="AED2528" s="121"/>
      <c r="AEE2528" s="121"/>
      <c r="AEF2528" s="121"/>
      <c r="AEG2528" s="121"/>
      <c r="AEH2528" s="121"/>
      <c r="AEI2528" s="121"/>
      <c r="AEJ2528" s="121"/>
      <c r="AEK2528" s="121"/>
      <c r="AEL2528" s="121"/>
      <c r="AEM2528" s="121"/>
      <c r="AEN2528" s="121"/>
      <c r="AEO2528" s="121"/>
      <c r="AEP2528" s="121"/>
      <c r="AEQ2528" s="121"/>
      <c r="AER2528" s="121"/>
      <c r="AES2528" s="121"/>
      <c r="AET2528" s="121"/>
      <c r="AEU2528" s="121"/>
      <c r="AEV2528" s="121"/>
      <c r="AEW2528" s="121"/>
      <c r="AEX2528" s="121"/>
      <c r="AEY2528" s="121"/>
      <c r="AEZ2528" s="121"/>
      <c r="AFA2528" s="121"/>
      <c r="AFB2528" s="121"/>
      <c r="AFC2528" s="121"/>
      <c r="AFD2528" s="121"/>
      <c r="AFE2528" s="121"/>
      <c r="AFF2528" s="121"/>
      <c r="AFG2528" s="121"/>
      <c r="AFH2528" s="121"/>
      <c r="AFI2528" s="121"/>
      <c r="AFJ2528" s="121"/>
      <c r="AFK2528" s="121"/>
      <c r="AFL2528" s="121"/>
      <c r="AFM2528" s="121"/>
      <c r="AFN2528" s="121"/>
      <c r="AFO2528" s="121"/>
      <c r="AFP2528" s="121"/>
      <c r="AFQ2528" s="121"/>
      <c r="AFR2528" s="121"/>
      <c r="AFS2528" s="121"/>
      <c r="AFT2528" s="121"/>
      <c r="AFU2528" s="121"/>
      <c r="AFV2528" s="121"/>
      <c r="AFW2528" s="121"/>
      <c r="AFX2528" s="121"/>
      <c r="AFY2528" s="121"/>
      <c r="AFZ2528" s="121"/>
      <c r="AGA2528" s="121"/>
      <c r="AGB2528" s="121"/>
      <c r="AGC2528" s="121"/>
      <c r="AGD2528" s="121"/>
      <c r="AGE2528" s="121"/>
      <c r="AGF2528" s="121"/>
      <c r="AGG2528" s="121"/>
      <c r="AGH2528" s="121"/>
      <c r="AGI2528" s="121"/>
      <c r="AGJ2528" s="121"/>
      <c r="AGK2528" s="121"/>
      <c r="AGL2528" s="121"/>
      <c r="AGM2528" s="121"/>
      <c r="AGN2528" s="121"/>
      <c r="AGO2528" s="121"/>
      <c r="AGP2528" s="121"/>
      <c r="AGQ2528" s="121"/>
      <c r="AGR2528" s="121"/>
      <c r="AGS2528" s="121"/>
      <c r="AGT2528" s="121"/>
      <c r="AGU2528" s="121"/>
      <c r="AGV2528" s="121"/>
      <c r="AGW2528" s="121"/>
      <c r="AGX2528" s="121"/>
      <c r="AGY2528" s="121"/>
      <c r="AGZ2528" s="121"/>
      <c r="AHA2528" s="121"/>
      <c r="AHB2528" s="121"/>
      <c r="AHC2528" s="121"/>
      <c r="AHD2528" s="121"/>
      <c r="AHE2528" s="121"/>
      <c r="AHF2528" s="121"/>
      <c r="AHG2528" s="121"/>
      <c r="AHH2528" s="121"/>
      <c r="AHI2528" s="121"/>
      <c r="AHJ2528" s="121"/>
      <c r="AHK2528" s="121"/>
      <c r="AHL2528" s="121"/>
      <c r="AHM2528" s="121"/>
      <c r="AHN2528" s="121"/>
      <c r="AHO2528" s="121"/>
      <c r="AHP2528" s="121"/>
      <c r="AHQ2528" s="121"/>
      <c r="AHR2528" s="121"/>
      <c r="AHS2528" s="121"/>
      <c r="AHT2528" s="121"/>
      <c r="AHU2528" s="121"/>
      <c r="AHV2528" s="121"/>
      <c r="AHW2528" s="121"/>
      <c r="AHX2528" s="121"/>
      <c r="AHY2528" s="121"/>
      <c r="AHZ2528" s="121"/>
      <c r="AIA2528" s="121"/>
      <c r="AIB2528" s="121"/>
      <c r="AIC2528" s="121"/>
      <c r="AID2528" s="121"/>
      <c r="AIE2528" s="121"/>
      <c r="AIF2528" s="121"/>
      <c r="AIG2528" s="121"/>
      <c r="AIH2528" s="121"/>
      <c r="AII2528" s="121"/>
      <c r="AIJ2528" s="121"/>
      <c r="AIK2528" s="121"/>
      <c r="AIL2528" s="121"/>
      <c r="AIM2528" s="121"/>
      <c r="AIN2528" s="121"/>
      <c r="AIO2528" s="121"/>
      <c r="AIP2528" s="121"/>
      <c r="AIQ2528" s="121"/>
      <c r="AIR2528" s="121"/>
      <c r="AIS2528" s="121"/>
      <c r="AIT2528" s="121"/>
      <c r="AIU2528" s="121"/>
      <c r="AIV2528" s="121"/>
      <c r="AIW2528" s="121"/>
      <c r="AIX2528" s="121"/>
      <c r="AIY2528" s="121"/>
      <c r="AIZ2528" s="121"/>
      <c r="AJA2528" s="121"/>
      <c r="AJB2528" s="121"/>
      <c r="AJC2528" s="121"/>
      <c r="AJD2528" s="121"/>
      <c r="AJE2528" s="121"/>
      <c r="AJF2528" s="121"/>
      <c r="AJG2528" s="121"/>
      <c r="AJH2528" s="121"/>
      <c r="AJI2528" s="121"/>
      <c r="AJJ2528" s="121"/>
      <c r="AJK2528" s="121"/>
      <c r="AJL2528" s="121"/>
      <c r="AJM2528" s="121"/>
      <c r="AJN2528" s="121"/>
      <c r="AJO2528" s="121"/>
      <c r="AJP2528" s="121"/>
      <c r="AJQ2528" s="121"/>
      <c r="AJR2528" s="121"/>
      <c r="AJS2528" s="121"/>
      <c r="AJT2528" s="121"/>
      <c r="AJU2528" s="121"/>
      <c r="AJV2528" s="121"/>
      <c r="AJW2528" s="121"/>
      <c r="AJX2528" s="121"/>
      <c r="AJY2528" s="121"/>
      <c r="AJZ2528" s="121"/>
      <c r="AKA2528" s="121"/>
      <c r="AKB2528" s="121"/>
      <c r="AKC2528" s="121"/>
      <c r="AKD2528" s="121"/>
      <c r="AKE2528" s="121"/>
      <c r="AKF2528" s="121"/>
      <c r="AKG2528" s="121"/>
      <c r="AKH2528" s="121"/>
      <c r="AKI2528" s="121"/>
      <c r="AKJ2528" s="121"/>
      <c r="AKK2528" s="121"/>
      <c r="AKL2528" s="121"/>
      <c r="AKM2528" s="121"/>
      <c r="AKN2528" s="121"/>
      <c r="AKO2528" s="121"/>
      <c r="AKP2528" s="121"/>
      <c r="AKQ2528" s="121"/>
      <c r="AKR2528" s="121"/>
      <c r="AKS2528" s="121"/>
      <c r="AKT2528" s="121"/>
      <c r="AKU2528" s="121"/>
      <c r="AKV2528" s="121"/>
      <c r="AKW2528" s="121"/>
      <c r="AKX2528" s="121"/>
      <c r="AKY2528" s="121"/>
      <c r="AKZ2528" s="121"/>
      <c r="ALA2528" s="121"/>
      <c r="ALB2528" s="121"/>
      <c r="ALC2528" s="121"/>
      <c r="ALD2528" s="121"/>
      <c r="ALE2528" s="121"/>
      <c r="ALF2528" s="121"/>
      <c r="ALG2528" s="121"/>
      <c r="ALH2528" s="121"/>
      <c r="ALI2528" s="121"/>
      <c r="ALJ2528" s="121"/>
      <c r="ALK2528" s="121"/>
      <c r="ALL2528" s="121"/>
      <c r="ALM2528" s="121"/>
      <c r="ALN2528" s="121"/>
      <c r="ALO2528" s="121"/>
      <c r="ALP2528" s="121"/>
      <c r="ALQ2528" s="121"/>
      <c r="ALR2528" s="121"/>
      <c r="ALS2528" s="121"/>
      <c r="ALT2528" s="121"/>
      <c r="ALU2528" s="121"/>
      <c r="ALV2528" s="121"/>
      <c r="ALW2528" s="121"/>
      <c r="ALX2528" s="121"/>
      <c r="ALY2528" s="121"/>
      <c r="ALZ2528" s="121"/>
      <c r="AMA2528" s="121"/>
      <c r="AMB2528" s="121"/>
      <c r="AMC2528" s="121"/>
      <c r="AMD2528" s="121"/>
      <c r="AME2528" s="121"/>
      <c r="AMF2528" s="121"/>
      <c r="AMG2528" s="121"/>
      <c r="AMH2528" s="121"/>
      <c r="AMI2528" s="121"/>
      <c r="AMJ2528" s="121"/>
      <c r="AMK2528" s="121"/>
    </row>
    <row r="2529" spans="1:1025" s="108" customFormat="1">
      <c r="A2529" s="15">
        <v>2526</v>
      </c>
      <c r="B2529" s="81" t="s">
        <v>26</v>
      </c>
      <c r="C2529" s="274" t="s">
        <v>6089</v>
      </c>
      <c r="D2529" s="81" t="s">
        <v>6367</v>
      </c>
      <c r="E2529" s="81" t="s">
        <v>6381</v>
      </c>
      <c r="F2529" s="16" t="s">
        <v>938</v>
      </c>
      <c r="G2529" s="81" t="s">
        <v>6382</v>
      </c>
      <c r="H2529" s="81" t="s">
        <v>6383</v>
      </c>
      <c r="I2529" s="81" t="s">
        <v>6384</v>
      </c>
      <c r="J2529" s="81" t="s">
        <v>6331</v>
      </c>
      <c r="K2529" s="81" t="s">
        <v>6384</v>
      </c>
      <c r="L2529" s="81" t="s">
        <v>6385</v>
      </c>
      <c r="M2529" s="282" t="s">
        <v>6386</v>
      </c>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21"/>
      <c r="AO2529" s="121"/>
      <c r="AP2529" s="121"/>
      <c r="AQ2529" s="121"/>
      <c r="AR2529" s="121"/>
      <c r="AS2529" s="121"/>
      <c r="AT2529" s="121"/>
      <c r="AU2529" s="121"/>
      <c r="AV2529" s="121"/>
      <c r="AW2529" s="121"/>
      <c r="AX2529" s="121"/>
      <c r="AY2529" s="121"/>
      <c r="AZ2529" s="121"/>
      <c r="BA2529" s="121"/>
      <c r="BB2529" s="121"/>
      <c r="BC2529" s="121"/>
      <c r="BD2529" s="121"/>
      <c r="BE2529" s="121"/>
      <c r="BF2529" s="121"/>
      <c r="BG2529" s="121"/>
      <c r="BH2529" s="121"/>
      <c r="BI2529" s="121"/>
      <c r="BJ2529" s="121"/>
      <c r="BK2529" s="121"/>
      <c r="BL2529" s="121"/>
      <c r="BM2529" s="121"/>
      <c r="BN2529" s="121"/>
      <c r="BO2529" s="121"/>
      <c r="BP2529" s="121"/>
      <c r="BQ2529" s="121"/>
      <c r="BR2529" s="121"/>
      <c r="BS2529" s="121"/>
      <c r="BT2529" s="121"/>
      <c r="BU2529" s="121"/>
      <c r="BV2529" s="121"/>
      <c r="BW2529" s="121"/>
      <c r="BX2529" s="121"/>
      <c r="BY2529" s="121"/>
      <c r="BZ2529" s="121"/>
      <c r="CA2529" s="121"/>
      <c r="CB2529" s="121"/>
      <c r="CC2529" s="121"/>
      <c r="CD2529" s="121"/>
      <c r="CE2529" s="121"/>
      <c r="CF2529" s="121"/>
      <c r="CG2529" s="121"/>
      <c r="CH2529" s="121"/>
      <c r="CI2529" s="121"/>
      <c r="CJ2529" s="121"/>
      <c r="CK2529" s="121"/>
      <c r="CL2529" s="121"/>
      <c r="CM2529" s="121"/>
      <c r="CN2529" s="121"/>
      <c r="CO2529" s="121"/>
      <c r="CP2529" s="121"/>
      <c r="CQ2529" s="121"/>
      <c r="CR2529" s="121"/>
      <c r="CS2529" s="121"/>
      <c r="CT2529" s="121"/>
      <c r="CU2529" s="121"/>
      <c r="CV2529" s="121"/>
      <c r="CW2529" s="121"/>
      <c r="CX2529" s="121"/>
      <c r="CY2529" s="121"/>
      <c r="CZ2529" s="121"/>
      <c r="DA2529" s="121"/>
      <c r="DB2529" s="121"/>
      <c r="DC2529" s="121"/>
      <c r="DD2529" s="121"/>
      <c r="DE2529" s="121"/>
      <c r="DF2529" s="121"/>
      <c r="DG2529" s="121"/>
      <c r="DH2529" s="121"/>
      <c r="DI2529" s="121"/>
      <c r="DJ2529" s="121"/>
      <c r="DK2529" s="121"/>
      <c r="DL2529" s="121"/>
      <c r="DM2529" s="121"/>
      <c r="DN2529" s="121"/>
      <c r="DO2529" s="121"/>
      <c r="DP2529" s="121"/>
      <c r="DQ2529" s="121"/>
      <c r="DR2529" s="121"/>
      <c r="DS2529" s="121"/>
      <c r="DT2529" s="121"/>
      <c r="DU2529" s="121"/>
      <c r="DV2529" s="121"/>
      <c r="DW2529" s="121"/>
      <c r="DX2529" s="121"/>
      <c r="DY2529" s="121"/>
      <c r="DZ2529" s="121"/>
      <c r="EA2529" s="121"/>
      <c r="EB2529" s="121"/>
      <c r="EC2529" s="121"/>
      <c r="ED2529" s="121"/>
      <c r="EE2529" s="121"/>
      <c r="EF2529" s="121"/>
      <c r="EG2529" s="121"/>
      <c r="EH2529" s="121"/>
      <c r="EI2529" s="121"/>
      <c r="EJ2529" s="121"/>
      <c r="EK2529" s="121"/>
      <c r="EL2529" s="121"/>
      <c r="EM2529" s="121"/>
      <c r="EN2529" s="121"/>
      <c r="EO2529" s="121"/>
      <c r="EP2529" s="121"/>
      <c r="EQ2529" s="121"/>
      <c r="ER2529" s="121"/>
      <c r="ES2529" s="121"/>
      <c r="ET2529" s="121"/>
      <c r="EU2529" s="121"/>
      <c r="EV2529" s="121"/>
      <c r="EW2529" s="121"/>
      <c r="EX2529" s="121"/>
      <c r="EY2529" s="121"/>
      <c r="EZ2529" s="121"/>
      <c r="FA2529" s="121"/>
      <c r="FB2529" s="121"/>
      <c r="FC2529" s="121"/>
      <c r="FD2529" s="121"/>
      <c r="FE2529" s="121"/>
      <c r="FF2529" s="121"/>
      <c r="FG2529" s="121"/>
      <c r="FH2529" s="121"/>
      <c r="FI2529" s="121"/>
      <c r="FJ2529" s="121"/>
      <c r="FK2529" s="121"/>
      <c r="FL2529" s="121"/>
      <c r="FM2529" s="121"/>
      <c r="FN2529" s="121"/>
      <c r="FO2529" s="121"/>
      <c r="FP2529" s="121"/>
      <c r="FQ2529" s="121"/>
      <c r="FR2529" s="121"/>
      <c r="FS2529" s="121"/>
      <c r="FT2529" s="121"/>
      <c r="FU2529" s="121"/>
      <c r="FV2529" s="121"/>
      <c r="FW2529" s="121"/>
      <c r="FX2529" s="121"/>
      <c r="FY2529" s="121"/>
      <c r="FZ2529" s="121"/>
      <c r="GA2529" s="121"/>
      <c r="GB2529" s="121"/>
      <c r="GC2529" s="121"/>
      <c r="GD2529" s="121"/>
      <c r="GE2529" s="121"/>
      <c r="GF2529" s="121"/>
      <c r="GG2529" s="121"/>
      <c r="GH2529" s="121"/>
      <c r="GI2529" s="121"/>
      <c r="GJ2529" s="121"/>
      <c r="GK2529" s="121"/>
      <c r="GL2529" s="121"/>
      <c r="GM2529" s="121"/>
      <c r="GN2529" s="121"/>
      <c r="GO2529" s="121"/>
      <c r="GP2529" s="121"/>
      <c r="GQ2529" s="121"/>
      <c r="GR2529" s="121"/>
      <c r="GS2529" s="121"/>
      <c r="GT2529" s="121"/>
      <c r="GU2529" s="121"/>
      <c r="GV2529" s="121"/>
      <c r="GW2529" s="121"/>
      <c r="GX2529" s="121"/>
      <c r="GY2529" s="121"/>
      <c r="GZ2529" s="121"/>
      <c r="HA2529" s="121"/>
      <c r="HB2529" s="121"/>
      <c r="HC2529" s="121"/>
      <c r="HD2529" s="121"/>
      <c r="HE2529" s="121"/>
      <c r="HF2529" s="121"/>
      <c r="HG2529" s="121"/>
      <c r="HH2529" s="121"/>
      <c r="HI2529" s="121"/>
      <c r="HJ2529" s="121"/>
      <c r="HK2529" s="121"/>
      <c r="HL2529" s="121"/>
      <c r="HM2529" s="121"/>
      <c r="HN2529" s="121"/>
      <c r="HO2529" s="121"/>
      <c r="HP2529" s="121"/>
      <c r="HQ2529" s="121"/>
      <c r="HR2529" s="121"/>
      <c r="HS2529" s="121"/>
      <c r="HT2529" s="121"/>
      <c r="HU2529" s="121"/>
      <c r="HV2529" s="121"/>
      <c r="HW2529" s="121"/>
      <c r="HX2529" s="121"/>
      <c r="HY2529" s="121"/>
      <c r="HZ2529" s="121"/>
      <c r="IA2529" s="121"/>
      <c r="IB2529" s="121"/>
      <c r="IC2529" s="121"/>
      <c r="ID2529" s="121"/>
      <c r="IE2529" s="121"/>
      <c r="IF2529" s="121"/>
      <c r="IG2529" s="121"/>
      <c r="IH2529" s="121"/>
      <c r="II2529" s="121"/>
      <c r="IJ2529" s="121"/>
      <c r="IK2529" s="121"/>
      <c r="IL2529" s="121"/>
      <c r="IM2529" s="121"/>
      <c r="IN2529" s="121"/>
      <c r="IO2529" s="121"/>
      <c r="IP2529" s="121"/>
      <c r="IQ2529" s="121"/>
      <c r="IR2529" s="121"/>
      <c r="IS2529" s="121"/>
      <c r="IT2529" s="121"/>
      <c r="IU2529" s="121"/>
      <c r="IV2529" s="121"/>
      <c r="IW2529" s="121"/>
      <c r="IX2529" s="121"/>
      <c r="IY2529" s="121"/>
      <c r="IZ2529" s="121"/>
      <c r="JA2529" s="121"/>
      <c r="JB2529" s="121"/>
      <c r="JC2529" s="121"/>
      <c r="JD2529" s="121"/>
      <c r="JE2529" s="121"/>
      <c r="JF2529" s="121"/>
      <c r="JG2529" s="121"/>
      <c r="JH2529" s="121"/>
      <c r="JI2529" s="121"/>
      <c r="JJ2529" s="121"/>
      <c r="JK2529" s="121"/>
      <c r="JL2529" s="121"/>
      <c r="JM2529" s="121"/>
      <c r="JN2529" s="121"/>
      <c r="JO2529" s="121"/>
      <c r="JP2529" s="121"/>
      <c r="JQ2529" s="121"/>
      <c r="JR2529" s="121"/>
      <c r="JS2529" s="121"/>
      <c r="JT2529" s="121"/>
      <c r="JU2529" s="121"/>
      <c r="JV2529" s="121"/>
      <c r="JW2529" s="121"/>
      <c r="JX2529" s="121"/>
      <c r="JY2529" s="121"/>
      <c r="JZ2529" s="121"/>
      <c r="KA2529" s="121"/>
      <c r="KB2529" s="121"/>
      <c r="KC2529" s="121"/>
      <c r="KD2529" s="121"/>
      <c r="KE2529" s="121"/>
      <c r="KF2529" s="121"/>
      <c r="KG2529" s="121"/>
      <c r="KH2529" s="121"/>
      <c r="KI2529" s="121"/>
      <c r="KJ2529" s="121"/>
      <c r="KK2529" s="121"/>
      <c r="KL2529" s="121"/>
      <c r="KM2529" s="121"/>
      <c r="KN2529" s="121"/>
      <c r="KO2529" s="121"/>
      <c r="KP2529" s="121"/>
      <c r="KQ2529" s="121"/>
      <c r="KR2529" s="121"/>
      <c r="KS2529" s="121"/>
      <c r="KT2529" s="121"/>
      <c r="KU2529" s="121"/>
      <c r="KV2529" s="121"/>
      <c r="KW2529" s="121"/>
      <c r="KX2529" s="121"/>
      <c r="KY2529" s="121"/>
      <c r="KZ2529" s="121"/>
      <c r="LA2529" s="121"/>
      <c r="LB2529" s="121"/>
      <c r="LC2529" s="121"/>
      <c r="LD2529" s="121"/>
      <c r="LE2529" s="121"/>
      <c r="LF2529" s="121"/>
      <c r="LG2529" s="121"/>
      <c r="LH2529" s="121"/>
      <c r="LI2529" s="121"/>
      <c r="LJ2529" s="121"/>
      <c r="LK2529" s="121"/>
      <c r="LL2529" s="121"/>
      <c r="LM2529" s="121"/>
      <c r="LN2529" s="121"/>
      <c r="LO2529" s="121"/>
      <c r="LP2529" s="121"/>
      <c r="LQ2529" s="121"/>
      <c r="LR2529" s="121"/>
      <c r="LS2529" s="121"/>
      <c r="LT2529" s="121"/>
      <c r="LU2529" s="121"/>
      <c r="LV2529" s="121"/>
      <c r="LW2529" s="121"/>
      <c r="LX2529" s="121"/>
      <c r="LY2529" s="121"/>
      <c r="LZ2529" s="121"/>
      <c r="MA2529" s="121"/>
      <c r="MB2529" s="121"/>
      <c r="MC2529" s="121"/>
      <c r="MD2529" s="121"/>
      <c r="ME2529" s="121"/>
      <c r="MF2529" s="121"/>
      <c r="MG2529" s="121"/>
      <c r="MH2529" s="121"/>
      <c r="MI2529" s="121"/>
      <c r="MJ2529" s="121"/>
      <c r="MK2529" s="121"/>
      <c r="ML2529" s="121"/>
      <c r="MM2529" s="121"/>
      <c r="MN2529" s="121"/>
      <c r="MO2529" s="121"/>
      <c r="MP2529" s="121"/>
      <c r="MQ2529" s="121"/>
      <c r="MR2529" s="121"/>
      <c r="MS2529" s="121"/>
      <c r="MT2529" s="121"/>
      <c r="MU2529" s="121"/>
      <c r="MV2529" s="121"/>
      <c r="MW2529" s="121"/>
      <c r="MX2529" s="121"/>
      <c r="MY2529" s="121"/>
      <c r="MZ2529" s="121"/>
      <c r="NA2529" s="121"/>
      <c r="NB2529" s="121"/>
      <c r="NC2529" s="121"/>
      <c r="ND2529" s="121"/>
      <c r="NE2529" s="121"/>
      <c r="NF2529" s="121"/>
      <c r="NG2529" s="121"/>
      <c r="NH2529" s="121"/>
      <c r="NI2529" s="121"/>
      <c r="NJ2529" s="121"/>
      <c r="NK2529" s="121"/>
      <c r="NL2529" s="121"/>
      <c r="NM2529" s="121"/>
      <c r="NN2529" s="121"/>
      <c r="NO2529" s="121"/>
      <c r="NP2529" s="121"/>
      <c r="NQ2529" s="121"/>
      <c r="NR2529" s="121"/>
      <c r="NS2529" s="121"/>
      <c r="NT2529" s="121"/>
      <c r="NU2529" s="121"/>
      <c r="NV2529" s="121"/>
      <c r="NW2529" s="121"/>
      <c r="NX2529" s="121"/>
      <c r="NY2529" s="121"/>
      <c r="NZ2529" s="121"/>
      <c r="OA2529" s="121"/>
      <c r="OB2529" s="121"/>
      <c r="OC2529" s="121"/>
      <c r="OD2529" s="121"/>
      <c r="OE2529" s="121"/>
      <c r="OF2529" s="121"/>
      <c r="OG2529" s="121"/>
      <c r="OH2529" s="121"/>
      <c r="OI2529" s="121"/>
      <c r="OJ2529" s="121"/>
      <c r="OK2529" s="121"/>
      <c r="OL2529" s="121"/>
      <c r="OM2529" s="121"/>
      <c r="ON2529" s="121"/>
      <c r="OO2529" s="121"/>
      <c r="OP2529" s="121"/>
      <c r="OQ2529" s="121"/>
      <c r="OR2529" s="121"/>
      <c r="OS2529" s="121"/>
      <c r="OT2529" s="121"/>
      <c r="OU2529" s="121"/>
      <c r="OV2529" s="121"/>
      <c r="OW2529" s="121"/>
      <c r="OX2529" s="121"/>
      <c r="OY2529" s="121"/>
      <c r="OZ2529" s="121"/>
      <c r="PA2529" s="121"/>
      <c r="PB2529" s="121"/>
      <c r="PC2529" s="121"/>
      <c r="PD2529" s="121"/>
      <c r="PE2529" s="121"/>
      <c r="PF2529" s="121"/>
      <c r="PG2529" s="121"/>
      <c r="PH2529" s="121"/>
      <c r="PI2529" s="121"/>
      <c r="PJ2529" s="121"/>
      <c r="PK2529" s="121"/>
      <c r="PL2529" s="121"/>
      <c r="PM2529" s="121"/>
      <c r="PN2529" s="121"/>
      <c r="PO2529" s="121"/>
      <c r="PP2529" s="121"/>
      <c r="PQ2529" s="121"/>
      <c r="PR2529" s="121"/>
      <c r="PS2529" s="121"/>
      <c r="PT2529" s="121"/>
      <c r="PU2529" s="121"/>
      <c r="PV2529" s="121"/>
      <c r="PW2529" s="121"/>
      <c r="PX2529" s="121"/>
      <c r="PY2529" s="121"/>
      <c r="PZ2529" s="121"/>
      <c r="QA2529" s="121"/>
      <c r="QB2529" s="121"/>
      <c r="QC2529" s="121"/>
      <c r="QD2529" s="121"/>
      <c r="QE2529" s="121"/>
      <c r="QF2529" s="121"/>
      <c r="QG2529" s="121"/>
      <c r="QH2529" s="121"/>
      <c r="QI2529" s="121"/>
      <c r="QJ2529" s="121"/>
      <c r="QK2529" s="121"/>
      <c r="QL2529" s="121"/>
      <c r="QM2529" s="121"/>
      <c r="QN2529" s="121"/>
      <c r="QO2529" s="121"/>
      <c r="QP2529" s="121"/>
      <c r="QQ2529" s="121"/>
      <c r="QR2529" s="121"/>
      <c r="QS2529" s="121"/>
      <c r="QT2529" s="121"/>
      <c r="QU2529" s="121"/>
      <c r="QV2529" s="121"/>
      <c r="QW2529" s="121"/>
      <c r="QX2529" s="121"/>
      <c r="QY2529" s="121"/>
      <c r="QZ2529" s="121"/>
      <c r="RA2529" s="121"/>
      <c r="RB2529" s="121"/>
      <c r="RC2529" s="121"/>
      <c r="RD2529" s="121"/>
      <c r="RE2529" s="121"/>
      <c r="RF2529" s="121"/>
      <c r="RG2529" s="121"/>
      <c r="RH2529" s="121"/>
      <c r="RI2529" s="121"/>
      <c r="RJ2529" s="121"/>
      <c r="RK2529" s="121"/>
      <c r="RL2529" s="121"/>
      <c r="RM2529" s="121"/>
      <c r="RN2529" s="121"/>
      <c r="RO2529" s="121"/>
      <c r="RP2529" s="121"/>
      <c r="RQ2529" s="121"/>
      <c r="RR2529" s="121"/>
      <c r="RS2529" s="121"/>
      <c r="RT2529" s="121"/>
      <c r="RU2529" s="121"/>
      <c r="RV2529" s="121"/>
      <c r="RW2529" s="121"/>
      <c r="RX2529" s="121"/>
      <c r="RY2529" s="121"/>
      <c r="RZ2529" s="121"/>
      <c r="SA2529" s="121"/>
      <c r="SB2529" s="121"/>
      <c r="SC2529" s="121"/>
      <c r="SD2529" s="121"/>
      <c r="SE2529" s="121"/>
      <c r="SF2529" s="121"/>
      <c r="SG2529" s="121"/>
      <c r="SH2529" s="121"/>
      <c r="SI2529" s="121"/>
      <c r="SJ2529" s="121"/>
      <c r="SK2529" s="121"/>
      <c r="SL2529" s="121"/>
      <c r="SM2529" s="121"/>
      <c r="SN2529" s="121"/>
      <c r="SO2529" s="121"/>
      <c r="SP2529" s="121"/>
      <c r="SQ2529" s="121"/>
      <c r="SR2529" s="121"/>
      <c r="SS2529" s="121"/>
      <c r="ST2529" s="121"/>
      <c r="SU2529" s="121"/>
      <c r="SV2529" s="121"/>
      <c r="SW2529" s="121"/>
      <c r="SX2529" s="121"/>
      <c r="SY2529" s="121"/>
      <c r="SZ2529" s="121"/>
      <c r="TA2529" s="121"/>
      <c r="TB2529" s="121"/>
      <c r="TC2529" s="121"/>
      <c r="TD2529" s="121"/>
      <c r="TE2529" s="121"/>
      <c r="TF2529" s="121"/>
      <c r="TG2529" s="121"/>
      <c r="TH2529" s="121"/>
      <c r="TI2529" s="121"/>
      <c r="TJ2529" s="121"/>
      <c r="TK2529" s="121"/>
      <c r="TL2529" s="121"/>
      <c r="TM2529" s="121"/>
      <c r="TN2529" s="121"/>
      <c r="TO2529" s="121"/>
      <c r="TP2529" s="121"/>
      <c r="TQ2529" s="121"/>
      <c r="TR2529" s="121"/>
      <c r="TS2529" s="121"/>
      <c r="TT2529" s="121"/>
      <c r="TU2529" s="121"/>
      <c r="TV2529" s="121"/>
      <c r="TW2529" s="121"/>
      <c r="TX2529" s="121"/>
      <c r="TY2529" s="121"/>
      <c r="TZ2529" s="121"/>
      <c r="UA2529" s="121"/>
      <c r="UB2529" s="121"/>
      <c r="UC2529" s="121"/>
      <c r="UD2529" s="121"/>
      <c r="UE2529" s="121"/>
      <c r="UF2529" s="121"/>
      <c r="UG2529" s="121"/>
      <c r="UH2529" s="121"/>
      <c r="UI2529" s="121"/>
      <c r="UJ2529" s="121"/>
      <c r="UK2529" s="121"/>
      <c r="UL2529" s="121"/>
      <c r="UM2529" s="121"/>
      <c r="UN2529" s="121"/>
      <c r="UO2529" s="121"/>
      <c r="UP2529" s="121"/>
      <c r="UQ2529" s="121"/>
      <c r="UR2529" s="121"/>
      <c r="US2529" s="121"/>
      <c r="UT2529" s="121"/>
      <c r="UU2529" s="121"/>
      <c r="UV2529" s="121"/>
      <c r="UW2529" s="121"/>
      <c r="UX2529" s="121"/>
      <c r="UY2529" s="121"/>
      <c r="UZ2529" s="121"/>
      <c r="VA2529" s="121"/>
      <c r="VB2529" s="121"/>
      <c r="VC2529" s="121"/>
      <c r="VD2529" s="121"/>
      <c r="VE2529" s="121"/>
      <c r="VF2529" s="121"/>
      <c r="VG2529" s="121"/>
      <c r="VH2529" s="121"/>
      <c r="VI2529" s="121"/>
      <c r="VJ2529" s="121"/>
      <c r="VK2529" s="121"/>
      <c r="VL2529" s="121"/>
      <c r="VM2529" s="121"/>
      <c r="VN2529" s="121"/>
      <c r="VO2529" s="121"/>
      <c r="VP2529" s="121"/>
      <c r="VQ2529" s="121"/>
      <c r="VR2529" s="121"/>
      <c r="VS2529" s="121"/>
      <c r="VT2529" s="121"/>
      <c r="VU2529" s="121"/>
      <c r="VV2529" s="121"/>
      <c r="VW2529" s="121"/>
      <c r="VX2529" s="121"/>
      <c r="VY2529" s="121"/>
      <c r="VZ2529" s="121"/>
      <c r="WA2529" s="121"/>
      <c r="WB2529" s="121"/>
      <c r="WC2529" s="121"/>
      <c r="WD2529" s="121"/>
      <c r="WE2529" s="121"/>
      <c r="WF2529" s="121"/>
      <c r="WG2529" s="121"/>
      <c r="WH2529" s="121"/>
      <c r="WI2529" s="121"/>
      <c r="WJ2529" s="121"/>
      <c r="WK2529" s="121"/>
      <c r="WL2529" s="121"/>
      <c r="WM2529" s="121"/>
      <c r="WN2529" s="121"/>
      <c r="WO2529" s="121"/>
      <c r="WP2529" s="121"/>
      <c r="WQ2529" s="121"/>
      <c r="WR2529" s="121"/>
      <c r="WS2529" s="121"/>
      <c r="WT2529" s="121"/>
      <c r="WU2529" s="121"/>
      <c r="WV2529" s="121"/>
      <c r="WW2529" s="121"/>
      <c r="WX2529" s="121"/>
      <c r="WY2529" s="121"/>
      <c r="WZ2529" s="121"/>
      <c r="XA2529" s="121"/>
      <c r="XB2529" s="121"/>
      <c r="XC2529" s="121"/>
      <c r="XD2529" s="121"/>
      <c r="XE2529" s="121"/>
      <c r="XF2529" s="121"/>
      <c r="XG2529" s="121"/>
      <c r="XH2529" s="121"/>
      <c r="XI2529" s="121"/>
      <c r="XJ2529" s="121"/>
      <c r="XK2529" s="121"/>
      <c r="XL2529" s="121"/>
      <c r="XM2529" s="121"/>
      <c r="XN2529" s="121"/>
      <c r="XO2529" s="121"/>
      <c r="XP2529" s="121"/>
      <c r="XQ2529" s="121"/>
      <c r="XR2529" s="121"/>
      <c r="XS2529" s="121"/>
      <c r="XT2529" s="121"/>
      <c r="XU2529" s="121"/>
      <c r="XV2529" s="121"/>
      <c r="XW2529" s="121"/>
      <c r="XX2529" s="121"/>
      <c r="XY2529" s="121"/>
      <c r="XZ2529" s="121"/>
      <c r="YA2529" s="121"/>
      <c r="YB2529" s="121"/>
      <c r="YC2529" s="121"/>
      <c r="YD2529" s="121"/>
      <c r="YE2529" s="121"/>
      <c r="YF2529" s="121"/>
      <c r="YG2529" s="121"/>
      <c r="YH2529" s="121"/>
      <c r="YI2529" s="121"/>
      <c r="YJ2529" s="121"/>
      <c r="YK2529" s="121"/>
      <c r="YL2529" s="121"/>
      <c r="YM2529" s="121"/>
      <c r="YN2529" s="121"/>
      <c r="YO2529" s="121"/>
      <c r="YP2529" s="121"/>
      <c r="YQ2529" s="121"/>
      <c r="YR2529" s="121"/>
      <c r="YS2529" s="121"/>
      <c r="YT2529" s="121"/>
      <c r="YU2529" s="121"/>
      <c r="YV2529" s="121"/>
      <c r="YW2529" s="121"/>
      <c r="YX2529" s="121"/>
      <c r="YY2529" s="121"/>
      <c r="YZ2529" s="121"/>
      <c r="ZA2529" s="121"/>
      <c r="ZB2529" s="121"/>
      <c r="ZC2529" s="121"/>
      <c r="ZD2529" s="121"/>
      <c r="ZE2529" s="121"/>
      <c r="ZF2529" s="121"/>
      <c r="ZG2529" s="121"/>
      <c r="ZH2529" s="121"/>
      <c r="ZI2529" s="121"/>
      <c r="ZJ2529" s="121"/>
      <c r="ZK2529" s="121"/>
      <c r="ZL2529" s="121"/>
      <c r="ZM2529" s="121"/>
      <c r="ZN2529" s="121"/>
      <c r="ZO2529" s="121"/>
      <c r="ZP2529" s="121"/>
      <c r="ZQ2529" s="121"/>
      <c r="ZR2529" s="121"/>
      <c r="ZS2529" s="121"/>
      <c r="ZT2529" s="121"/>
      <c r="ZU2529" s="121"/>
      <c r="ZV2529" s="121"/>
      <c r="ZW2529" s="121"/>
      <c r="ZX2529" s="121"/>
      <c r="ZY2529" s="121"/>
      <c r="ZZ2529" s="121"/>
      <c r="AAA2529" s="121"/>
      <c r="AAB2529" s="121"/>
      <c r="AAC2529" s="121"/>
      <c r="AAD2529" s="121"/>
      <c r="AAE2529" s="121"/>
      <c r="AAF2529" s="121"/>
      <c r="AAG2529" s="121"/>
      <c r="AAH2529" s="121"/>
      <c r="AAI2529" s="121"/>
      <c r="AAJ2529" s="121"/>
      <c r="AAK2529" s="121"/>
      <c r="AAL2529" s="121"/>
      <c r="AAM2529" s="121"/>
      <c r="AAN2529" s="121"/>
      <c r="AAO2529" s="121"/>
      <c r="AAP2529" s="121"/>
      <c r="AAQ2529" s="121"/>
      <c r="AAR2529" s="121"/>
      <c r="AAS2529" s="121"/>
      <c r="AAT2529" s="121"/>
      <c r="AAU2529" s="121"/>
      <c r="AAV2529" s="121"/>
      <c r="AAW2529" s="121"/>
      <c r="AAX2529" s="121"/>
      <c r="AAY2529" s="121"/>
      <c r="AAZ2529" s="121"/>
      <c r="ABA2529" s="121"/>
      <c r="ABB2529" s="121"/>
      <c r="ABC2529" s="121"/>
      <c r="ABD2529" s="121"/>
      <c r="ABE2529" s="121"/>
      <c r="ABF2529" s="121"/>
      <c r="ABG2529" s="121"/>
      <c r="ABH2529" s="121"/>
      <c r="ABI2529" s="121"/>
      <c r="ABJ2529" s="121"/>
      <c r="ABK2529" s="121"/>
      <c r="ABL2529" s="121"/>
      <c r="ABM2529" s="121"/>
      <c r="ABN2529" s="121"/>
      <c r="ABO2529" s="121"/>
      <c r="ABP2529" s="121"/>
      <c r="ABQ2529" s="121"/>
      <c r="ABR2529" s="121"/>
      <c r="ABS2529" s="121"/>
      <c r="ABT2529" s="121"/>
      <c r="ABU2529" s="121"/>
      <c r="ABV2529" s="121"/>
      <c r="ABW2529" s="121"/>
      <c r="ABX2529" s="121"/>
      <c r="ABY2529" s="121"/>
      <c r="ABZ2529" s="121"/>
      <c r="ACA2529" s="121"/>
      <c r="ACB2529" s="121"/>
      <c r="ACC2529" s="121"/>
      <c r="ACD2529" s="121"/>
      <c r="ACE2529" s="121"/>
      <c r="ACF2529" s="121"/>
      <c r="ACG2529" s="121"/>
      <c r="ACH2529" s="121"/>
      <c r="ACI2529" s="121"/>
      <c r="ACJ2529" s="121"/>
      <c r="ACK2529" s="121"/>
      <c r="ACL2529" s="121"/>
      <c r="ACM2529" s="121"/>
      <c r="ACN2529" s="121"/>
      <c r="ACO2529" s="121"/>
      <c r="ACP2529" s="121"/>
      <c r="ACQ2529" s="121"/>
      <c r="ACR2529" s="121"/>
      <c r="ACS2529" s="121"/>
      <c r="ACT2529" s="121"/>
      <c r="ACU2529" s="121"/>
      <c r="ACV2529" s="121"/>
      <c r="ACW2529" s="121"/>
      <c r="ACX2529" s="121"/>
      <c r="ACY2529" s="121"/>
      <c r="ACZ2529" s="121"/>
      <c r="ADA2529" s="121"/>
      <c r="ADB2529" s="121"/>
      <c r="ADC2529" s="121"/>
      <c r="ADD2529" s="121"/>
      <c r="ADE2529" s="121"/>
      <c r="ADF2529" s="121"/>
      <c r="ADG2529" s="121"/>
      <c r="ADH2529" s="121"/>
      <c r="ADI2529" s="121"/>
      <c r="ADJ2529" s="121"/>
      <c r="ADK2529" s="121"/>
      <c r="ADL2529" s="121"/>
      <c r="ADM2529" s="121"/>
      <c r="ADN2529" s="121"/>
      <c r="ADO2529" s="121"/>
      <c r="ADP2529" s="121"/>
      <c r="ADQ2529" s="121"/>
      <c r="ADR2529" s="121"/>
      <c r="ADS2529" s="121"/>
      <c r="ADT2529" s="121"/>
      <c r="ADU2529" s="121"/>
      <c r="ADV2529" s="121"/>
      <c r="ADW2529" s="121"/>
      <c r="ADX2529" s="121"/>
      <c r="ADY2529" s="121"/>
      <c r="ADZ2529" s="121"/>
      <c r="AEA2529" s="121"/>
      <c r="AEB2529" s="121"/>
      <c r="AEC2529" s="121"/>
      <c r="AED2529" s="121"/>
      <c r="AEE2529" s="121"/>
      <c r="AEF2529" s="121"/>
      <c r="AEG2529" s="121"/>
      <c r="AEH2529" s="121"/>
      <c r="AEI2529" s="121"/>
      <c r="AEJ2529" s="121"/>
      <c r="AEK2529" s="121"/>
      <c r="AEL2529" s="121"/>
      <c r="AEM2529" s="121"/>
      <c r="AEN2529" s="121"/>
      <c r="AEO2529" s="121"/>
      <c r="AEP2529" s="121"/>
      <c r="AEQ2529" s="121"/>
      <c r="AER2529" s="121"/>
      <c r="AES2529" s="121"/>
      <c r="AET2529" s="121"/>
      <c r="AEU2529" s="121"/>
      <c r="AEV2529" s="121"/>
      <c r="AEW2529" s="121"/>
      <c r="AEX2529" s="121"/>
      <c r="AEY2529" s="121"/>
      <c r="AEZ2529" s="121"/>
      <c r="AFA2529" s="121"/>
      <c r="AFB2529" s="121"/>
      <c r="AFC2529" s="121"/>
      <c r="AFD2529" s="121"/>
      <c r="AFE2529" s="121"/>
      <c r="AFF2529" s="121"/>
      <c r="AFG2529" s="121"/>
      <c r="AFH2529" s="121"/>
      <c r="AFI2529" s="121"/>
      <c r="AFJ2529" s="121"/>
      <c r="AFK2529" s="121"/>
      <c r="AFL2529" s="121"/>
      <c r="AFM2529" s="121"/>
      <c r="AFN2529" s="121"/>
      <c r="AFO2529" s="121"/>
      <c r="AFP2529" s="121"/>
      <c r="AFQ2529" s="121"/>
      <c r="AFR2529" s="121"/>
      <c r="AFS2529" s="121"/>
      <c r="AFT2529" s="121"/>
      <c r="AFU2529" s="121"/>
      <c r="AFV2529" s="121"/>
      <c r="AFW2529" s="121"/>
      <c r="AFX2529" s="121"/>
      <c r="AFY2529" s="121"/>
      <c r="AFZ2529" s="121"/>
      <c r="AGA2529" s="121"/>
      <c r="AGB2529" s="121"/>
      <c r="AGC2529" s="121"/>
      <c r="AGD2529" s="121"/>
      <c r="AGE2529" s="121"/>
      <c r="AGF2529" s="121"/>
      <c r="AGG2529" s="121"/>
      <c r="AGH2529" s="121"/>
      <c r="AGI2529" s="121"/>
      <c r="AGJ2529" s="121"/>
      <c r="AGK2529" s="121"/>
      <c r="AGL2529" s="121"/>
      <c r="AGM2529" s="121"/>
      <c r="AGN2529" s="121"/>
      <c r="AGO2529" s="121"/>
      <c r="AGP2529" s="121"/>
      <c r="AGQ2529" s="121"/>
      <c r="AGR2529" s="121"/>
      <c r="AGS2529" s="121"/>
      <c r="AGT2529" s="121"/>
      <c r="AGU2529" s="121"/>
      <c r="AGV2529" s="121"/>
      <c r="AGW2529" s="121"/>
      <c r="AGX2529" s="121"/>
      <c r="AGY2529" s="121"/>
      <c r="AGZ2529" s="121"/>
      <c r="AHA2529" s="121"/>
      <c r="AHB2529" s="121"/>
      <c r="AHC2529" s="121"/>
      <c r="AHD2529" s="121"/>
      <c r="AHE2529" s="121"/>
      <c r="AHF2529" s="121"/>
      <c r="AHG2529" s="121"/>
      <c r="AHH2529" s="121"/>
      <c r="AHI2529" s="121"/>
      <c r="AHJ2529" s="121"/>
      <c r="AHK2529" s="121"/>
      <c r="AHL2529" s="121"/>
      <c r="AHM2529" s="121"/>
      <c r="AHN2529" s="121"/>
      <c r="AHO2529" s="121"/>
      <c r="AHP2529" s="121"/>
      <c r="AHQ2529" s="121"/>
      <c r="AHR2529" s="121"/>
      <c r="AHS2529" s="121"/>
      <c r="AHT2529" s="121"/>
      <c r="AHU2529" s="121"/>
      <c r="AHV2529" s="121"/>
      <c r="AHW2529" s="121"/>
      <c r="AHX2529" s="121"/>
      <c r="AHY2529" s="121"/>
      <c r="AHZ2529" s="121"/>
      <c r="AIA2529" s="121"/>
      <c r="AIB2529" s="121"/>
      <c r="AIC2529" s="121"/>
      <c r="AID2529" s="121"/>
      <c r="AIE2529" s="121"/>
      <c r="AIF2529" s="121"/>
      <c r="AIG2529" s="121"/>
      <c r="AIH2529" s="121"/>
      <c r="AII2529" s="121"/>
      <c r="AIJ2529" s="121"/>
      <c r="AIK2529" s="121"/>
      <c r="AIL2529" s="121"/>
      <c r="AIM2529" s="121"/>
      <c r="AIN2529" s="121"/>
      <c r="AIO2529" s="121"/>
      <c r="AIP2529" s="121"/>
      <c r="AIQ2529" s="121"/>
      <c r="AIR2529" s="121"/>
      <c r="AIS2529" s="121"/>
      <c r="AIT2529" s="121"/>
      <c r="AIU2529" s="121"/>
      <c r="AIV2529" s="121"/>
      <c r="AIW2529" s="121"/>
      <c r="AIX2529" s="121"/>
      <c r="AIY2529" s="121"/>
      <c r="AIZ2529" s="121"/>
      <c r="AJA2529" s="121"/>
      <c r="AJB2529" s="121"/>
      <c r="AJC2529" s="121"/>
      <c r="AJD2529" s="121"/>
      <c r="AJE2529" s="121"/>
      <c r="AJF2529" s="121"/>
      <c r="AJG2529" s="121"/>
      <c r="AJH2529" s="121"/>
      <c r="AJI2529" s="121"/>
      <c r="AJJ2529" s="121"/>
      <c r="AJK2529" s="121"/>
      <c r="AJL2529" s="121"/>
      <c r="AJM2529" s="121"/>
      <c r="AJN2529" s="121"/>
      <c r="AJO2529" s="121"/>
      <c r="AJP2529" s="121"/>
      <c r="AJQ2529" s="121"/>
      <c r="AJR2529" s="121"/>
      <c r="AJS2529" s="121"/>
      <c r="AJT2529" s="121"/>
      <c r="AJU2529" s="121"/>
      <c r="AJV2529" s="121"/>
      <c r="AJW2529" s="121"/>
      <c r="AJX2529" s="121"/>
      <c r="AJY2529" s="121"/>
      <c r="AJZ2529" s="121"/>
      <c r="AKA2529" s="121"/>
      <c r="AKB2529" s="121"/>
      <c r="AKC2529" s="121"/>
      <c r="AKD2529" s="121"/>
      <c r="AKE2529" s="121"/>
      <c r="AKF2529" s="121"/>
      <c r="AKG2529" s="121"/>
      <c r="AKH2529" s="121"/>
      <c r="AKI2529" s="121"/>
      <c r="AKJ2529" s="121"/>
      <c r="AKK2529" s="121"/>
      <c r="AKL2529" s="121"/>
      <c r="AKM2529" s="121"/>
      <c r="AKN2529" s="121"/>
      <c r="AKO2529" s="121"/>
      <c r="AKP2529" s="121"/>
      <c r="AKQ2529" s="121"/>
      <c r="AKR2529" s="121"/>
      <c r="AKS2529" s="121"/>
      <c r="AKT2529" s="121"/>
      <c r="AKU2529" s="121"/>
      <c r="AKV2529" s="121"/>
      <c r="AKW2529" s="121"/>
      <c r="AKX2529" s="121"/>
      <c r="AKY2529" s="121"/>
      <c r="AKZ2529" s="121"/>
      <c r="ALA2529" s="121"/>
      <c r="ALB2529" s="121"/>
      <c r="ALC2529" s="121"/>
      <c r="ALD2529" s="121"/>
      <c r="ALE2529" s="121"/>
      <c r="ALF2529" s="121"/>
      <c r="ALG2529" s="121"/>
      <c r="ALH2529" s="121"/>
      <c r="ALI2529" s="121"/>
      <c r="ALJ2529" s="121"/>
      <c r="ALK2529" s="121"/>
      <c r="ALL2529" s="121"/>
      <c r="ALM2529" s="121"/>
      <c r="ALN2529" s="121"/>
      <c r="ALO2529" s="121"/>
      <c r="ALP2529" s="121"/>
      <c r="ALQ2529" s="121"/>
      <c r="ALR2529" s="121"/>
      <c r="ALS2529" s="121"/>
      <c r="ALT2529" s="121"/>
      <c r="ALU2529" s="121"/>
      <c r="ALV2529" s="121"/>
      <c r="ALW2529" s="121"/>
      <c r="ALX2529" s="121"/>
      <c r="ALY2529" s="121"/>
      <c r="ALZ2529" s="121"/>
      <c r="AMA2529" s="121"/>
      <c r="AMB2529" s="121"/>
      <c r="AMC2529" s="121"/>
      <c r="AMD2529" s="121"/>
      <c r="AME2529" s="121"/>
      <c r="AMF2529" s="121"/>
      <c r="AMG2529" s="121"/>
      <c r="AMH2529" s="121"/>
      <c r="AMI2529" s="121"/>
      <c r="AMJ2529" s="121"/>
      <c r="AMK2529" s="121"/>
    </row>
    <row r="2530" spans="1:1025" s="108" customFormat="1">
      <c r="A2530" s="15">
        <v>2527</v>
      </c>
      <c r="B2530" s="81" t="s">
        <v>26</v>
      </c>
      <c r="C2530" s="274" t="s">
        <v>6089</v>
      </c>
      <c r="D2530" s="81" t="s">
        <v>6367</v>
      </c>
      <c r="E2530" s="81" t="s">
        <v>6387</v>
      </c>
      <c r="F2530" s="16" t="s">
        <v>938</v>
      </c>
      <c r="G2530" s="81" t="s">
        <v>6382</v>
      </c>
      <c r="H2530" s="81" t="s">
        <v>6388</v>
      </c>
      <c r="I2530" s="81" t="s">
        <v>6389</v>
      </c>
      <c r="J2530" s="81" t="s">
        <v>6390</v>
      </c>
      <c r="K2530" s="81" t="s">
        <v>6391</v>
      </c>
      <c r="L2530" s="81" t="s">
        <v>6392</v>
      </c>
      <c r="M2530" s="282" t="s">
        <v>6393</v>
      </c>
      <c r="N2530" s="121"/>
      <c r="O2530" s="121"/>
      <c r="P2530" s="121"/>
      <c r="Q2530" s="121"/>
      <c r="R2530" s="121"/>
      <c r="S2530" s="121"/>
      <c r="T2530" s="121"/>
      <c r="U2530" s="121"/>
      <c r="V2530" s="121"/>
      <c r="W2530" s="121"/>
      <c r="X2530" s="121"/>
      <c r="Y2530" s="121"/>
      <c r="Z2530" s="121"/>
      <c r="AA2530" s="121"/>
      <c r="AB2530" s="121"/>
      <c r="AC2530" s="121"/>
      <c r="AD2530" s="121"/>
      <c r="AE2530" s="121"/>
      <c r="AF2530" s="121"/>
      <c r="AG2530" s="121"/>
      <c r="AH2530" s="121"/>
      <c r="AI2530" s="121"/>
      <c r="AJ2530" s="121"/>
      <c r="AK2530" s="121"/>
      <c r="AL2530" s="121"/>
      <c r="AM2530" s="121"/>
      <c r="AN2530" s="121"/>
      <c r="AO2530" s="121"/>
      <c r="AP2530" s="121"/>
      <c r="AQ2530" s="121"/>
      <c r="AR2530" s="121"/>
      <c r="AS2530" s="121"/>
      <c r="AT2530" s="121"/>
      <c r="AU2530" s="121"/>
      <c r="AV2530" s="121"/>
      <c r="AW2530" s="121"/>
      <c r="AX2530" s="121"/>
      <c r="AY2530" s="121"/>
      <c r="AZ2530" s="121"/>
      <c r="BA2530" s="121"/>
      <c r="BB2530" s="121"/>
      <c r="BC2530" s="121"/>
      <c r="BD2530" s="121"/>
      <c r="BE2530" s="121"/>
      <c r="BF2530" s="121"/>
      <c r="BG2530" s="121"/>
      <c r="BH2530" s="121"/>
      <c r="BI2530" s="121"/>
      <c r="BJ2530" s="121"/>
      <c r="BK2530" s="121"/>
      <c r="BL2530" s="121"/>
      <c r="BM2530" s="121"/>
      <c r="BN2530" s="121"/>
      <c r="BO2530" s="121"/>
      <c r="BP2530" s="121"/>
      <c r="BQ2530" s="121"/>
      <c r="BR2530" s="121"/>
      <c r="BS2530" s="121"/>
      <c r="BT2530" s="121"/>
      <c r="BU2530" s="121"/>
      <c r="BV2530" s="121"/>
      <c r="BW2530" s="121"/>
      <c r="BX2530" s="121"/>
      <c r="BY2530" s="121"/>
      <c r="BZ2530" s="121"/>
      <c r="CA2530" s="121"/>
      <c r="CB2530" s="121"/>
      <c r="CC2530" s="121"/>
      <c r="CD2530" s="121"/>
      <c r="CE2530" s="121"/>
      <c r="CF2530" s="121"/>
      <c r="CG2530" s="121"/>
      <c r="CH2530" s="121"/>
      <c r="CI2530" s="121"/>
      <c r="CJ2530" s="121"/>
      <c r="CK2530" s="121"/>
      <c r="CL2530" s="121"/>
      <c r="CM2530" s="121"/>
      <c r="CN2530" s="121"/>
      <c r="CO2530" s="121"/>
      <c r="CP2530" s="121"/>
      <c r="CQ2530" s="121"/>
      <c r="CR2530" s="121"/>
      <c r="CS2530" s="121"/>
      <c r="CT2530" s="121"/>
      <c r="CU2530" s="121"/>
      <c r="CV2530" s="121"/>
      <c r="CW2530" s="121"/>
      <c r="CX2530" s="121"/>
      <c r="CY2530" s="121"/>
      <c r="CZ2530" s="121"/>
      <c r="DA2530" s="121"/>
      <c r="DB2530" s="121"/>
      <c r="DC2530" s="121"/>
      <c r="DD2530" s="121"/>
      <c r="DE2530" s="121"/>
      <c r="DF2530" s="121"/>
      <c r="DG2530" s="121"/>
      <c r="DH2530" s="121"/>
      <c r="DI2530" s="121"/>
      <c r="DJ2530" s="121"/>
      <c r="DK2530" s="121"/>
      <c r="DL2530" s="121"/>
      <c r="DM2530" s="121"/>
      <c r="DN2530" s="121"/>
      <c r="DO2530" s="121"/>
      <c r="DP2530" s="121"/>
      <c r="DQ2530" s="121"/>
      <c r="DR2530" s="121"/>
      <c r="DS2530" s="121"/>
      <c r="DT2530" s="121"/>
      <c r="DU2530" s="121"/>
      <c r="DV2530" s="121"/>
      <c r="DW2530" s="121"/>
      <c r="DX2530" s="121"/>
      <c r="DY2530" s="121"/>
      <c r="DZ2530" s="121"/>
      <c r="EA2530" s="121"/>
      <c r="EB2530" s="121"/>
      <c r="EC2530" s="121"/>
      <c r="ED2530" s="121"/>
      <c r="EE2530" s="121"/>
      <c r="EF2530" s="121"/>
      <c r="EG2530" s="121"/>
      <c r="EH2530" s="121"/>
      <c r="EI2530" s="121"/>
      <c r="EJ2530" s="121"/>
      <c r="EK2530" s="121"/>
      <c r="EL2530" s="121"/>
      <c r="EM2530" s="121"/>
      <c r="EN2530" s="121"/>
      <c r="EO2530" s="121"/>
      <c r="EP2530" s="121"/>
      <c r="EQ2530" s="121"/>
      <c r="ER2530" s="121"/>
      <c r="ES2530" s="121"/>
      <c r="ET2530" s="121"/>
      <c r="EU2530" s="121"/>
      <c r="EV2530" s="121"/>
      <c r="EW2530" s="121"/>
      <c r="EX2530" s="121"/>
      <c r="EY2530" s="121"/>
      <c r="EZ2530" s="121"/>
      <c r="FA2530" s="121"/>
      <c r="FB2530" s="121"/>
      <c r="FC2530" s="121"/>
      <c r="FD2530" s="121"/>
      <c r="FE2530" s="121"/>
      <c r="FF2530" s="121"/>
      <c r="FG2530" s="121"/>
      <c r="FH2530" s="121"/>
      <c r="FI2530" s="121"/>
      <c r="FJ2530" s="121"/>
      <c r="FK2530" s="121"/>
      <c r="FL2530" s="121"/>
      <c r="FM2530" s="121"/>
      <c r="FN2530" s="121"/>
      <c r="FO2530" s="121"/>
      <c r="FP2530" s="121"/>
      <c r="FQ2530" s="121"/>
      <c r="FR2530" s="121"/>
      <c r="FS2530" s="121"/>
      <c r="FT2530" s="121"/>
      <c r="FU2530" s="121"/>
      <c r="FV2530" s="121"/>
      <c r="FW2530" s="121"/>
      <c r="FX2530" s="121"/>
      <c r="FY2530" s="121"/>
      <c r="FZ2530" s="121"/>
      <c r="GA2530" s="121"/>
      <c r="GB2530" s="121"/>
      <c r="GC2530" s="121"/>
      <c r="GD2530" s="121"/>
      <c r="GE2530" s="121"/>
      <c r="GF2530" s="121"/>
      <c r="GG2530" s="121"/>
      <c r="GH2530" s="121"/>
      <c r="GI2530" s="121"/>
      <c r="GJ2530" s="121"/>
      <c r="GK2530" s="121"/>
      <c r="GL2530" s="121"/>
      <c r="GM2530" s="121"/>
      <c r="GN2530" s="121"/>
      <c r="GO2530" s="121"/>
      <c r="GP2530" s="121"/>
      <c r="GQ2530" s="121"/>
      <c r="GR2530" s="121"/>
      <c r="GS2530" s="121"/>
      <c r="GT2530" s="121"/>
      <c r="GU2530" s="121"/>
      <c r="GV2530" s="121"/>
      <c r="GW2530" s="121"/>
      <c r="GX2530" s="121"/>
      <c r="GY2530" s="121"/>
      <c r="GZ2530" s="121"/>
      <c r="HA2530" s="121"/>
      <c r="HB2530" s="121"/>
      <c r="HC2530" s="121"/>
      <c r="HD2530" s="121"/>
      <c r="HE2530" s="121"/>
      <c r="HF2530" s="121"/>
      <c r="HG2530" s="121"/>
      <c r="HH2530" s="121"/>
      <c r="HI2530" s="121"/>
      <c r="HJ2530" s="121"/>
      <c r="HK2530" s="121"/>
      <c r="HL2530" s="121"/>
      <c r="HM2530" s="121"/>
      <c r="HN2530" s="121"/>
      <c r="HO2530" s="121"/>
      <c r="HP2530" s="121"/>
      <c r="HQ2530" s="121"/>
      <c r="HR2530" s="121"/>
      <c r="HS2530" s="121"/>
      <c r="HT2530" s="121"/>
      <c r="HU2530" s="121"/>
      <c r="HV2530" s="121"/>
      <c r="HW2530" s="121"/>
      <c r="HX2530" s="121"/>
      <c r="HY2530" s="121"/>
      <c r="HZ2530" s="121"/>
      <c r="IA2530" s="121"/>
      <c r="IB2530" s="121"/>
      <c r="IC2530" s="121"/>
      <c r="ID2530" s="121"/>
      <c r="IE2530" s="121"/>
      <c r="IF2530" s="121"/>
      <c r="IG2530" s="121"/>
      <c r="IH2530" s="121"/>
      <c r="II2530" s="121"/>
      <c r="IJ2530" s="121"/>
      <c r="IK2530" s="121"/>
      <c r="IL2530" s="121"/>
      <c r="IM2530" s="121"/>
      <c r="IN2530" s="121"/>
      <c r="IO2530" s="121"/>
      <c r="IP2530" s="121"/>
      <c r="IQ2530" s="121"/>
      <c r="IR2530" s="121"/>
      <c r="IS2530" s="121"/>
      <c r="IT2530" s="121"/>
      <c r="IU2530" s="121"/>
      <c r="IV2530" s="121"/>
      <c r="IW2530" s="121"/>
      <c r="IX2530" s="121"/>
      <c r="IY2530" s="121"/>
      <c r="IZ2530" s="121"/>
      <c r="JA2530" s="121"/>
      <c r="JB2530" s="121"/>
      <c r="JC2530" s="121"/>
      <c r="JD2530" s="121"/>
      <c r="JE2530" s="121"/>
      <c r="JF2530" s="121"/>
      <c r="JG2530" s="121"/>
      <c r="JH2530" s="121"/>
      <c r="JI2530" s="121"/>
      <c r="JJ2530" s="121"/>
      <c r="JK2530" s="121"/>
      <c r="JL2530" s="121"/>
      <c r="JM2530" s="121"/>
      <c r="JN2530" s="121"/>
      <c r="JO2530" s="121"/>
      <c r="JP2530" s="121"/>
      <c r="JQ2530" s="121"/>
      <c r="JR2530" s="121"/>
      <c r="JS2530" s="121"/>
      <c r="JT2530" s="121"/>
      <c r="JU2530" s="121"/>
      <c r="JV2530" s="121"/>
      <c r="JW2530" s="121"/>
      <c r="JX2530" s="121"/>
      <c r="JY2530" s="121"/>
      <c r="JZ2530" s="121"/>
      <c r="KA2530" s="121"/>
      <c r="KB2530" s="121"/>
      <c r="KC2530" s="121"/>
      <c r="KD2530" s="121"/>
      <c r="KE2530" s="121"/>
      <c r="KF2530" s="121"/>
      <c r="KG2530" s="121"/>
      <c r="KH2530" s="121"/>
      <c r="KI2530" s="121"/>
      <c r="KJ2530" s="121"/>
      <c r="KK2530" s="121"/>
      <c r="KL2530" s="121"/>
      <c r="KM2530" s="121"/>
      <c r="KN2530" s="121"/>
      <c r="KO2530" s="121"/>
      <c r="KP2530" s="121"/>
      <c r="KQ2530" s="121"/>
      <c r="KR2530" s="121"/>
      <c r="KS2530" s="121"/>
      <c r="KT2530" s="121"/>
      <c r="KU2530" s="121"/>
      <c r="KV2530" s="121"/>
      <c r="KW2530" s="121"/>
      <c r="KX2530" s="121"/>
      <c r="KY2530" s="121"/>
      <c r="KZ2530" s="121"/>
      <c r="LA2530" s="121"/>
      <c r="LB2530" s="121"/>
      <c r="LC2530" s="121"/>
      <c r="LD2530" s="121"/>
      <c r="LE2530" s="121"/>
      <c r="LF2530" s="121"/>
      <c r="LG2530" s="121"/>
      <c r="LH2530" s="121"/>
      <c r="LI2530" s="121"/>
      <c r="LJ2530" s="121"/>
      <c r="LK2530" s="121"/>
      <c r="LL2530" s="121"/>
      <c r="LM2530" s="121"/>
      <c r="LN2530" s="121"/>
      <c r="LO2530" s="121"/>
      <c r="LP2530" s="121"/>
      <c r="LQ2530" s="121"/>
      <c r="LR2530" s="121"/>
      <c r="LS2530" s="121"/>
      <c r="LT2530" s="121"/>
      <c r="LU2530" s="121"/>
      <c r="LV2530" s="121"/>
      <c r="LW2530" s="121"/>
      <c r="LX2530" s="121"/>
      <c r="LY2530" s="121"/>
      <c r="LZ2530" s="121"/>
      <c r="MA2530" s="121"/>
      <c r="MB2530" s="121"/>
      <c r="MC2530" s="121"/>
      <c r="MD2530" s="121"/>
      <c r="ME2530" s="121"/>
      <c r="MF2530" s="121"/>
      <c r="MG2530" s="121"/>
      <c r="MH2530" s="121"/>
      <c r="MI2530" s="121"/>
      <c r="MJ2530" s="121"/>
      <c r="MK2530" s="121"/>
      <c r="ML2530" s="121"/>
      <c r="MM2530" s="121"/>
      <c r="MN2530" s="121"/>
      <c r="MO2530" s="121"/>
      <c r="MP2530" s="121"/>
      <c r="MQ2530" s="121"/>
      <c r="MR2530" s="121"/>
      <c r="MS2530" s="121"/>
      <c r="MT2530" s="121"/>
      <c r="MU2530" s="121"/>
      <c r="MV2530" s="121"/>
      <c r="MW2530" s="121"/>
      <c r="MX2530" s="121"/>
      <c r="MY2530" s="121"/>
      <c r="MZ2530" s="121"/>
      <c r="NA2530" s="121"/>
      <c r="NB2530" s="121"/>
      <c r="NC2530" s="121"/>
      <c r="ND2530" s="121"/>
      <c r="NE2530" s="121"/>
      <c r="NF2530" s="121"/>
      <c r="NG2530" s="121"/>
      <c r="NH2530" s="121"/>
      <c r="NI2530" s="121"/>
      <c r="NJ2530" s="121"/>
      <c r="NK2530" s="121"/>
      <c r="NL2530" s="121"/>
      <c r="NM2530" s="121"/>
      <c r="NN2530" s="121"/>
      <c r="NO2530" s="121"/>
      <c r="NP2530" s="121"/>
      <c r="NQ2530" s="121"/>
      <c r="NR2530" s="121"/>
      <c r="NS2530" s="121"/>
      <c r="NT2530" s="121"/>
      <c r="NU2530" s="121"/>
      <c r="NV2530" s="121"/>
      <c r="NW2530" s="121"/>
      <c r="NX2530" s="121"/>
      <c r="NY2530" s="121"/>
      <c r="NZ2530" s="121"/>
      <c r="OA2530" s="121"/>
      <c r="OB2530" s="121"/>
      <c r="OC2530" s="121"/>
      <c r="OD2530" s="121"/>
      <c r="OE2530" s="121"/>
      <c r="OF2530" s="121"/>
      <c r="OG2530" s="121"/>
      <c r="OH2530" s="121"/>
      <c r="OI2530" s="121"/>
      <c r="OJ2530" s="121"/>
      <c r="OK2530" s="121"/>
      <c r="OL2530" s="121"/>
      <c r="OM2530" s="121"/>
      <c r="ON2530" s="121"/>
      <c r="OO2530" s="121"/>
      <c r="OP2530" s="121"/>
      <c r="OQ2530" s="121"/>
      <c r="OR2530" s="121"/>
      <c r="OS2530" s="121"/>
      <c r="OT2530" s="121"/>
      <c r="OU2530" s="121"/>
      <c r="OV2530" s="121"/>
      <c r="OW2530" s="121"/>
      <c r="OX2530" s="121"/>
      <c r="OY2530" s="121"/>
      <c r="OZ2530" s="121"/>
      <c r="PA2530" s="121"/>
      <c r="PB2530" s="121"/>
      <c r="PC2530" s="121"/>
      <c r="PD2530" s="121"/>
      <c r="PE2530" s="121"/>
      <c r="PF2530" s="121"/>
      <c r="PG2530" s="121"/>
      <c r="PH2530" s="121"/>
      <c r="PI2530" s="121"/>
      <c r="PJ2530" s="121"/>
      <c r="PK2530" s="121"/>
      <c r="PL2530" s="121"/>
      <c r="PM2530" s="121"/>
      <c r="PN2530" s="121"/>
      <c r="PO2530" s="121"/>
      <c r="PP2530" s="121"/>
      <c r="PQ2530" s="121"/>
      <c r="PR2530" s="121"/>
      <c r="PS2530" s="121"/>
      <c r="PT2530" s="121"/>
      <c r="PU2530" s="121"/>
      <c r="PV2530" s="121"/>
      <c r="PW2530" s="121"/>
      <c r="PX2530" s="121"/>
      <c r="PY2530" s="121"/>
      <c r="PZ2530" s="121"/>
      <c r="QA2530" s="121"/>
      <c r="QB2530" s="121"/>
      <c r="QC2530" s="121"/>
      <c r="QD2530" s="121"/>
      <c r="QE2530" s="121"/>
      <c r="QF2530" s="121"/>
      <c r="QG2530" s="121"/>
      <c r="QH2530" s="121"/>
      <c r="QI2530" s="121"/>
      <c r="QJ2530" s="121"/>
      <c r="QK2530" s="121"/>
      <c r="QL2530" s="121"/>
      <c r="QM2530" s="121"/>
      <c r="QN2530" s="121"/>
      <c r="QO2530" s="121"/>
      <c r="QP2530" s="121"/>
      <c r="QQ2530" s="121"/>
      <c r="QR2530" s="121"/>
      <c r="QS2530" s="121"/>
      <c r="QT2530" s="121"/>
      <c r="QU2530" s="121"/>
      <c r="QV2530" s="121"/>
      <c r="QW2530" s="121"/>
      <c r="QX2530" s="121"/>
      <c r="QY2530" s="121"/>
      <c r="QZ2530" s="121"/>
      <c r="RA2530" s="121"/>
      <c r="RB2530" s="121"/>
      <c r="RC2530" s="121"/>
      <c r="RD2530" s="121"/>
      <c r="RE2530" s="121"/>
      <c r="RF2530" s="121"/>
      <c r="RG2530" s="121"/>
      <c r="RH2530" s="121"/>
      <c r="RI2530" s="121"/>
      <c r="RJ2530" s="121"/>
      <c r="RK2530" s="121"/>
      <c r="RL2530" s="121"/>
      <c r="RM2530" s="121"/>
      <c r="RN2530" s="121"/>
      <c r="RO2530" s="121"/>
      <c r="RP2530" s="121"/>
      <c r="RQ2530" s="121"/>
      <c r="RR2530" s="121"/>
      <c r="RS2530" s="121"/>
      <c r="RT2530" s="121"/>
      <c r="RU2530" s="121"/>
      <c r="RV2530" s="121"/>
      <c r="RW2530" s="121"/>
      <c r="RX2530" s="121"/>
      <c r="RY2530" s="121"/>
      <c r="RZ2530" s="121"/>
      <c r="SA2530" s="121"/>
      <c r="SB2530" s="121"/>
      <c r="SC2530" s="121"/>
      <c r="SD2530" s="121"/>
      <c r="SE2530" s="121"/>
      <c r="SF2530" s="121"/>
      <c r="SG2530" s="121"/>
      <c r="SH2530" s="121"/>
      <c r="SI2530" s="121"/>
      <c r="SJ2530" s="121"/>
      <c r="SK2530" s="121"/>
      <c r="SL2530" s="121"/>
      <c r="SM2530" s="121"/>
      <c r="SN2530" s="121"/>
      <c r="SO2530" s="121"/>
      <c r="SP2530" s="121"/>
      <c r="SQ2530" s="121"/>
      <c r="SR2530" s="121"/>
      <c r="SS2530" s="121"/>
      <c r="ST2530" s="121"/>
      <c r="SU2530" s="121"/>
      <c r="SV2530" s="121"/>
      <c r="SW2530" s="121"/>
      <c r="SX2530" s="121"/>
      <c r="SY2530" s="121"/>
      <c r="SZ2530" s="121"/>
      <c r="TA2530" s="121"/>
      <c r="TB2530" s="121"/>
      <c r="TC2530" s="121"/>
      <c r="TD2530" s="121"/>
      <c r="TE2530" s="121"/>
      <c r="TF2530" s="121"/>
      <c r="TG2530" s="121"/>
      <c r="TH2530" s="121"/>
      <c r="TI2530" s="121"/>
      <c r="TJ2530" s="121"/>
      <c r="TK2530" s="121"/>
      <c r="TL2530" s="121"/>
      <c r="TM2530" s="121"/>
      <c r="TN2530" s="121"/>
      <c r="TO2530" s="121"/>
      <c r="TP2530" s="121"/>
      <c r="TQ2530" s="121"/>
      <c r="TR2530" s="121"/>
      <c r="TS2530" s="121"/>
      <c r="TT2530" s="121"/>
      <c r="TU2530" s="121"/>
      <c r="TV2530" s="121"/>
      <c r="TW2530" s="121"/>
      <c r="TX2530" s="121"/>
      <c r="TY2530" s="121"/>
      <c r="TZ2530" s="121"/>
      <c r="UA2530" s="121"/>
      <c r="UB2530" s="121"/>
      <c r="UC2530" s="121"/>
      <c r="UD2530" s="121"/>
      <c r="UE2530" s="121"/>
      <c r="UF2530" s="121"/>
      <c r="UG2530" s="121"/>
      <c r="UH2530" s="121"/>
      <c r="UI2530" s="121"/>
      <c r="UJ2530" s="121"/>
      <c r="UK2530" s="121"/>
      <c r="UL2530" s="121"/>
      <c r="UM2530" s="121"/>
      <c r="UN2530" s="121"/>
      <c r="UO2530" s="121"/>
      <c r="UP2530" s="121"/>
      <c r="UQ2530" s="121"/>
      <c r="UR2530" s="121"/>
      <c r="US2530" s="121"/>
      <c r="UT2530" s="121"/>
      <c r="UU2530" s="121"/>
      <c r="UV2530" s="121"/>
      <c r="UW2530" s="121"/>
      <c r="UX2530" s="121"/>
      <c r="UY2530" s="121"/>
      <c r="UZ2530" s="121"/>
      <c r="VA2530" s="121"/>
      <c r="VB2530" s="121"/>
      <c r="VC2530" s="121"/>
      <c r="VD2530" s="121"/>
      <c r="VE2530" s="121"/>
      <c r="VF2530" s="121"/>
      <c r="VG2530" s="121"/>
      <c r="VH2530" s="121"/>
      <c r="VI2530" s="121"/>
      <c r="VJ2530" s="121"/>
      <c r="VK2530" s="121"/>
      <c r="VL2530" s="121"/>
      <c r="VM2530" s="121"/>
      <c r="VN2530" s="121"/>
      <c r="VO2530" s="121"/>
      <c r="VP2530" s="121"/>
      <c r="VQ2530" s="121"/>
      <c r="VR2530" s="121"/>
      <c r="VS2530" s="121"/>
      <c r="VT2530" s="121"/>
      <c r="VU2530" s="121"/>
      <c r="VV2530" s="121"/>
      <c r="VW2530" s="121"/>
      <c r="VX2530" s="121"/>
      <c r="VY2530" s="121"/>
      <c r="VZ2530" s="121"/>
      <c r="WA2530" s="121"/>
      <c r="WB2530" s="121"/>
      <c r="WC2530" s="121"/>
      <c r="WD2530" s="121"/>
      <c r="WE2530" s="121"/>
      <c r="WF2530" s="121"/>
      <c r="WG2530" s="121"/>
      <c r="WH2530" s="121"/>
      <c r="WI2530" s="121"/>
      <c r="WJ2530" s="121"/>
      <c r="WK2530" s="121"/>
      <c r="WL2530" s="121"/>
      <c r="WM2530" s="121"/>
      <c r="WN2530" s="121"/>
      <c r="WO2530" s="121"/>
      <c r="WP2530" s="121"/>
      <c r="WQ2530" s="121"/>
      <c r="WR2530" s="121"/>
      <c r="WS2530" s="121"/>
      <c r="WT2530" s="121"/>
      <c r="WU2530" s="121"/>
      <c r="WV2530" s="121"/>
      <c r="WW2530" s="121"/>
      <c r="WX2530" s="121"/>
      <c r="WY2530" s="121"/>
      <c r="WZ2530" s="121"/>
      <c r="XA2530" s="121"/>
      <c r="XB2530" s="121"/>
      <c r="XC2530" s="121"/>
      <c r="XD2530" s="121"/>
      <c r="XE2530" s="121"/>
      <c r="XF2530" s="121"/>
      <c r="XG2530" s="121"/>
      <c r="XH2530" s="121"/>
      <c r="XI2530" s="121"/>
      <c r="XJ2530" s="121"/>
      <c r="XK2530" s="121"/>
      <c r="XL2530" s="121"/>
      <c r="XM2530" s="121"/>
      <c r="XN2530" s="121"/>
      <c r="XO2530" s="121"/>
      <c r="XP2530" s="121"/>
      <c r="XQ2530" s="121"/>
      <c r="XR2530" s="121"/>
      <c r="XS2530" s="121"/>
      <c r="XT2530" s="121"/>
      <c r="XU2530" s="121"/>
      <c r="XV2530" s="121"/>
      <c r="XW2530" s="121"/>
      <c r="XX2530" s="121"/>
      <c r="XY2530" s="121"/>
      <c r="XZ2530" s="121"/>
      <c r="YA2530" s="121"/>
      <c r="YB2530" s="121"/>
      <c r="YC2530" s="121"/>
      <c r="YD2530" s="121"/>
      <c r="YE2530" s="121"/>
      <c r="YF2530" s="121"/>
      <c r="YG2530" s="121"/>
      <c r="YH2530" s="121"/>
      <c r="YI2530" s="121"/>
      <c r="YJ2530" s="121"/>
      <c r="YK2530" s="121"/>
      <c r="YL2530" s="121"/>
      <c r="YM2530" s="121"/>
      <c r="YN2530" s="121"/>
      <c r="YO2530" s="121"/>
      <c r="YP2530" s="121"/>
      <c r="YQ2530" s="121"/>
      <c r="YR2530" s="121"/>
      <c r="YS2530" s="121"/>
      <c r="YT2530" s="121"/>
      <c r="YU2530" s="121"/>
      <c r="YV2530" s="121"/>
      <c r="YW2530" s="121"/>
      <c r="YX2530" s="121"/>
      <c r="YY2530" s="121"/>
      <c r="YZ2530" s="121"/>
      <c r="ZA2530" s="121"/>
      <c r="ZB2530" s="121"/>
      <c r="ZC2530" s="121"/>
      <c r="ZD2530" s="121"/>
      <c r="ZE2530" s="121"/>
      <c r="ZF2530" s="121"/>
      <c r="ZG2530" s="121"/>
      <c r="ZH2530" s="121"/>
      <c r="ZI2530" s="121"/>
      <c r="ZJ2530" s="121"/>
      <c r="ZK2530" s="121"/>
      <c r="ZL2530" s="121"/>
      <c r="ZM2530" s="121"/>
      <c r="ZN2530" s="121"/>
      <c r="ZO2530" s="121"/>
      <c r="ZP2530" s="121"/>
      <c r="ZQ2530" s="121"/>
      <c r="ZR2530" s="121"/>
      <c r="ZS2530" s="121"/>
      <c r="ZT2530" s="121"/>
      <c r="ZU2530" s="121"/>
      <c r="ZV2530" s="121"/>
      <c r="ZW2530" s="121"/>
      <c r="ZX2530" s="121"/>
      <c r="ZY2530" s="121"/>
      <c r="ZZ2530" s="121"/>
      <c r="AAA2530" s="121"/>
      <c r="AAB2530" s="121"/>
      <c r="AAC2530" s="121"/>
      <c r="AAD2530" s="121"/>
      <c r="AAE2530" s="121"/>
      <c r="AAF2530" s="121"/>
      <c r="AAG2530" s="121"/>
      <c r="AAH2530" s="121"/>
      <c r="AAI2530" s="121"/>
      <c r="AAJ2530" s="121"/>
      <c r="AAK2530" s="121"/>
      <c r="AAL2530" s="121"/>
      <c r="AAM2530" s="121"/>
      <c r="AAN2530" s="121"/>
      <c r="AAO2530" s="121"/>
      <c r="AAP2530" s="121"/>
      <c r="AAQ2530" s="121"/>
      <c r="AAR2530" s="121"/>
      <c r="AAS2530" s="121"/>
      <c r="AAT2530" s="121"/>
      <c r="AAU2530" s="121"/>
      <c r="AAV2530" s="121"/>
      <c r="AAW2530" s="121"/>
      <c r="AAX2530" s="121"/>
      <c r="AAY2530" s="121"/>
      <c r="AAZ2530" s="121"/>
      <c r="ABA2530" s="121"/>
      <c r="ABB2530" s="121"/>
      <c r="ABC2530" s="121"/>
      <c r="ABD2530" s="121"/>
      <c r="ABE2530" s="121"/>
      <c r="ABF2530" s="121"/>
      <c r="ABG2530" s="121"/>
      <c r="ABH2530" s="121"/>
      <c r="ABI2530" s="121"/>
      <c r="ABJ2530" s="121"/>
      <c r="ABK2530" s="121"/>
      <c r="ABL2530" s="121"/>
      <c r="ABM2530" s="121"/>
      <c r="ABN2530" s="121"/>
      <c r="ABO2530" s="121"/>
      <c r="ABP2530" s="121"/>
      <c r="ABQ2530" s="121"/>
      <c r="ABR2530" s="121"/>
      <c r="ABS2530" s="121"/>
      <c r="ABT2530" s="121"/>
      <c r="ABU2530" s="121"/>
      <c r="ABV2530" s="121"/>
      <c r="ABW2530" s="121"/>
      <c r="ABX2530" s="121"/>
      <c r="ABY2530" s="121"/>
      <c r="ABZ2530" s="121"/>
      <c r="ACA2530" s="121"/>
      <c r="ACB2530" s="121"/>
      <c r="ACC2530" s="121"/>
      <c r="ACD2530" s="121"/>
      <c r="ACE2530" s="121"/>
      <c r="ACF2530" s="121"/>
      <c r="ACG2530" s="121"/>
      <c r="ACH2530" s="121"/>
      <c r="ACI2530" s="121"/>
      <c r="ACJ2530" s="121"/>
      <c r="ACK2530" s="121"/>
      <c r="ACL2530" s="121"/>
      <c r="ACM2530" s="121"/>
      <c r="ACN2530" s="121"/>
      <c r="ACO2530" s="121"/>
      <c r="ACP2530" s="121"/>
      <c r="ACQ2530" s="121"/>
      <c r="ACR2530" s="121"/>
      <c r="ACS2530" s="121"/>
      <c r="ACT2530" s="121"/>
      <c r="ACU2530" s="121"/>
      <c r="ACV2530" s="121"/>
      <c r="ACW2530" s="121"/>
      <c r="ACX2530" s="121"/>
      <c r="ACY2530" s="121"/>
      <c r="ACZ2530" s="121"/>
      <c r="ADA2530" s="121"/>
      <c r="ADB2530" s="121"/>
      <c r="ADC2530" s="121"/>
      <c r="ADD2530" s="121"/>
      <c r="ADE2530" s="121"/>
      <c r="ADF2530" s="121"/>
      <c r="ADG2530" s="121"/>
      <c r="ADH2530" s="121"/>
      <c r="ADI2530" s="121"/>
      <c r="ADJ2530" s="121"/>
      <c r="ADK2530" s="121"/>
      <c r="ADL2530" s="121"/>
      <c r="ADM2530" s="121"/>
      <c r="ADN2530" s="121"/>
      <c r="ADO2530" s="121"/>
      <c r="ADP2530" s="121"/>
      <c r="ADQ2530" s="121"/>
      <c r="ADR2530" s="121"/>
      <c r="ADS2530" s="121"/>
      <c r="ADT2530" s="121"/>
      <c r="ADU2530" s="121"/>
      <c r="ADV2530" s="121"/>
      <c r="ADW2530" s="121"/>
      <c r="ADX2530" s="121"/>
      <c r="ADY2530" s="121"/>
      <c r="ADZ2530" s="121"/>
      <c r="AEA2530" s="121"/>
      <c r="AEB2530" s="121"/>
      <c r="AEC2530" s="121"/>
      <c r="AED2530" s="121"/>
      <c r="AEE2530" s="121"/>
      <c r="AEF2530" s="121"/>
      <c r="AEG2530" s="121"/>
      <c r="AEH2530" s="121"/>
      <c r="AEI2530" s="121"/>
      <c r="AEJ2530" s="121"/>
      <c r="AEK2530" s="121"/>
      <c r="AEL2530" s="121"/>
      <c r="AEM2530" s="121"/>
      <c r="AEN2530" s="121"/>
      <c r="AEO2530" s="121"/>
      <c r="AEP2530" s="121"/>
      <c r="AEQ2530" s="121"/>
      <c r="AER2530" s="121"/>
      <c r="AES2530" s="121"/>
      <c r="AET2530" s="121"/>
      <c r="AEU2530" s="121"/>
      <c r="AEV2530" s="121"/>
      <c r="AEW2530" s="121"/>
      <c r="AEX2530" s="121"/>
      <c r="AEY2530" s="121"/>
      <c r="AEZ2530" s="121"/>
      <c r="AFA2530" s="121"/>
      <c r="AFB2530" s="121"/>
      <c r="AFC2530" s="121"/>
      <c r="AFD2530" s="121"/>
      <c r="AFE2530" s="121"/>
      <c r="AFF2530" s="121"/>
      <c r="AFG2530" s="121"/>
      <c r="AFH2530" s="121"/>
      <c r="AFI2530" s="121"/>
      <c r="AFJ2530" s="121"/>
      <c r="AFK2530" s="121"/>
      <c r="AFL2530" s="121"/>
      <c r="AFM2530" s="121"/>
      <c r="AFN2530" s="121"/>
      <c r="AFO2530" s="121"/>
      <c r="AFP2530" s="121"/>
      <c r="AFQ2530" s="121"/>
      <c r="AFR2530" s="121"/>
      <c r="AFS2530" s="121"/>
      <c r="AFT2530" s="121"/>
      <c r="AFU2530" s="121"/>
      <c r="AFV2530" s="121"/>
      <c r="AFW2530" s="121"/>
      <c r="AFX2530" s="121"/>
      <c r="AFY2530" s="121"/>
      <c r="AFZ2530" s="121"/>
      <c r="AGA2530" s="121"/>
      <c r="AGB2530" s="121"/>
      <c r="AGC2530" s="121"/>
      <c r="AGD2530" s="121"/>
      <c r="AGE2530" s="121"/>
      <c r="AGF2530" s="121"/>
      <c r="AGG2530" s="121"/>
      <c r="AGH2530" s="121"/>
      <c r="AGI2530" s="121"/>
      <c r="AGJ2530" s="121"/>
      <c r="AGK2530" s="121"/>
      <c r="AGL2530" s="121"/>
      <c r="AGM2530" s="121"/>
      <c r="AGN2530" s="121"/>
      <c r="AGO2530" s="121"/>
      <c r="AGP2530" s="121"/>
      <c r="AGQ2530" s="121"/>
      <c r="AGR2530" s="121"/>
      <c r="AGS2530" s="121"/>
      <c r="AGT2530" s="121"/>
      <c r="AGU2530" s="121"/>
      <c r="AGV2530" s="121"/>
      <c r="AGW2530" s="121"/>
      <c r="AGX2530" s="121"/>
      <c r="AGY2530" s="121"/>
      <c r="AGZ2530" s="121"/>
      <c r="AHA2530" s="121"/>
      <c r="AHB2530" s="121"/>
      <c r="AHC2530" s="121"/>
      <c r="AHD2530" s="121"/>
      <c r="AHE2530" s="121"/>
      <c r="AHF2530" s="121"/>
      <c r="AHG2530" s="121"/>
      <c r="AHH2530" s="121"/>
      <c r="AHI2530" s="121"/>
      <c r="AHJ2530" s="121"/>
      <c r="AHK2530" s="121"/>
      <c r="AHL2530" s="121"/>
      <c r="AHM2530" s="121"/>
      <c r="AHN2530" s="121"/>
      <c r="AHO2530" s="121"/>
      <c r="AHP2530" s="121"/>
      <c r="AHQ2530" s="121"/>
      <c r="AHR2530" s="121"/>
      <c r="AHS2530" s="121"/>
      <c r="AHT2530" s="121"/>
      <c r="AHU2530" s="121"/>
      <c r="AHV2530" s="121"/>
      <c r="AHW2530" s="121"/>
      <c r="AHX2530" s="121"/>
      <c r="AHY2530" s="121"/>
      <c r="AHZ2530" s="121"/>
      <c r="AIA2530" s="121"/>
      <c r="AIB2530" s="121"/>
      <c r="AIC2530" s="121"/>
      <c r="AID2530" s="121"/>
      <c r="AIE2530" s="121"/>
      <c r="AIF2530" s="121"/>
      <c r="AIG2530" s="121"/>
      <c r="AIH2530" s="121"/>
      <c r="AII2530" s="121"/>
      <c r="AIJ2530" s="121"/>
      <c r="AIK2530" s="121"/>
      <c r="AIL2530" s="121"/>
      <c r="AIM2530" s="121"/>
      <c r="AIN2530" s="121"/>
      <c r="AIO2530" s="121"/>
      <c r="AIP2530" s="121"/>
      <c r="AIQ2530" s="121"/>
      <c r="AIR2530" s="121"/>
      <c r="AIS2530" s="121"/>
      <c r="AIT2530" s="121"/>
      <c r="AIU2530" s="121"/>
      <c r="AIV2530" s="121"/>
      <c r="AIW2530" s="121"/>
      <c r="AIX2530" s="121"/>
      <c r="AIY2530" s="121"/>
      <c r="AIZ2530" s="121"/>
      <c r="AJA2530" s="121"/>
      <c r="AJB2530" s="121"/>
      <c r="AJC2530" s="121"/>
      <c r="AJD2530" s="121"/>
      <c r="AJE2530" s="121"/>
      <c r="AJF2530" s="121"/>
      <c r="AJG2530" s="121"/>
      <c r="AJH2530" s="121"/>
      <c r="AJI2530" s="121"/>
      <c r="AJJ2530" s="121"/>
      <c r="AJK2530" s="121"/>
      <c r="AJL2530" s="121"/>
      <c r="AJM2530" s="121"/>
      <c r="AJN2530" s="121"/>
      <c r="AJO2530" s="121"/>
      <c r="AJP2530" s="121"/>
      <c r="AJQ2530" s="121"/>
      <c r="AJR2530" s="121"/>
      <c r="AJS2530" s="121"/>
      <c r="AJT2530" s="121"/>
      <c r="AJU2530" s="121"/>
      <c r="AJV2530" s="121"/>
      <c r="AJW2530" s="121"/>
      <c r="AJX2530" s="121"/>
      <c r="AJY2530" s="121"/>
      <c r="AJZ2530" s="121"/>
      <c r="AKA2530" s="121"/>
      <c r="AKB2530" s="121"/>
      <c r="AKC2530" s="121"/>
      <c r="AKD2530" s="121"/>
      <c r="AKE2530" s="121"/>
      <c r="AKF2530" s="121"/>
      <c r="AKG2530" s="121"/>
      <c r="AKH2530" s="121"/>
      <c r="AKI2530" s="121"/>
      <c r="AKJ2530" s="121"/>
      <c r="AKK2530" s="121"/>
      <c r="AKL2530" s="121"/>
      <c r="AKM2530" s="121"/>
      <c r="AKN2530" s="121"/>
      <c r="AKO2530" s="121"/>
      <c r="AKP2530" s="121"/>
      <c r="AKQ2530" s="121"/>
      <c r="AKR2530" s="121"/>
      <c r="AKS2530" s="121"/>
      <c r="AKT2530" s="121"/>
      <c r="AKU2530" s="121"/>
      <c r="AKV2530" s="121"/>
      <c r="AKW2530" s="121"/>
      <c r="AKX2530" s="121"/>
      <c r="AKY2530" s="121"/>
      <c r="AKZ2530" s="121"/>
      <c r="ALA2530" s="121"/>
      <c r="ALB2530" s="121"/>
      <c r="ALC2530" s="121"/>
      <c r="ALD2530" s="121"/>
      <c r="ALE2530" s="121"/>
      <c r="ALF2530" s="121"/>
      <c r="ALG2530" s="121"/>
      <c r="ALH2530" s="121"/>
      <c r="ALI2530" s="121"/>
      <c r="ALJ2530" s="121"/>
      <c r="ALK2530" s="121"/>
      <c r="ALL2530" s="121"/>
      <c r="ALM2530" s="121"/>
      <c r="ALN2530" s="121"/>
      <c r="ALO2530" s="121"/>
      <c r="ALP2530" s="121"/>
      <c r="ALQ2530" s="121"/>
      <c r="ALR2530" s="121"/>
      <c r="ALS2530" s="121"/>
      <c r="ALT2530" s="121"/>
      <c r="ALU2530" s="121"/>
      <c r="ALV2530" s="121"/>
      <c r="ALW2530" s="121"/>
      <c r="ALX2530" s="121"/>
      <c r="ALY2530" s="121"/>
      <c r="ALZ2530" s="121"/>
      <c r="AMA2530" s="121"/>
      <c r="AMB2530" s="121"/>
      <c r="AMC2530" s="121"/>
      <c r="AMD2530" s="121"/>
      <c r="AME2530" s="121"/>
      <c r="AMF2530" s="121"/>
      <c r="AMG2530" s="121"/>
      <c r="AMH2530" s="121"/>
      <c r="AMI2530" s="121"/>
      <c r="AMJ2530" s="121"/>
      <c r="AMK2530" s="121"/>
    </row>
    <row r="2531" spans="1:1025" s="108" customFormat="1">
      <c r="A2531" s="15">
        <v>2528</v>
      </c>
      <c r="B2531" s="81" t="s">
        <v>26</v>
      </c>
      <c r="C2531" s="274" t="s">
        <v>6089</v>
      </c>
      <c r="D2531" s="81" t="s">
        <v>6367</v>
      </c>
      <c r="E2531" s="81" t="s">
        <v>6394</v>
      </c>
      <c r="F2531" s="16" t="s">
        <v>938</v>
      </c>
      <c r="G2531" s="81" t="s">
        <v>6382</v>
      </c>
      <c r="H2531" s="81" t="s">
        <v>6395</v>
      </c>
      <c r="I2531" s="81" t="s">
        <v>6396</v>
      </c>
      <c r="J2531" s="81" t="s">
        <v>6397</v>
      </c>
      <c r="K2531" s="81" t="s">
        <v>6398</v>
      </c>
      <c r="L2531" s="81" t="s">
        <v>6399</v>
      </c>
      <c r="M2531" s="81"/>
      <c r="N2531" s="121"/>
      <c r="O2531" s="121"/>
      <c r="P2531" s="121"/>
      <c r="Q2531" s="121"/>
      <c r="R2531" s="121"/>
      <c r="S2531" s="121"/>
      <c r="T2531" s="121"/>
      <c r="U2531" s="121"/>
      <c r="V2531" s="121"/>
      <c r="W2531" s="121"/>
      <c r="X2531" s="121"/>
      <c r="Y2531" s="121"/>
      <c r="Z2531" s="121"/>
      <c r="AA2531" s="121"/>
      <c r="AB2531" s="121"/>
      <c r="AC2531" s="121"/>
      <c r="AD2531" s="121"/>
      <c r="AE2531" s="121"/>
      <c r="AF2531" s="121"/>
      <c r="AG2531" s="121"/>
      <c r="AH2531" s="121"/>
      <c r="AI2531" s="121"/>
      <c r="AJ2531" s="121"/>
      <c r="AK2531" s="121"/>
      <c r="AL2531" s="121"/>
      <c r="AM2531" s="121"/>
      <c r="AN2531" s="121"/>
      <c r="AO2531" s="121"/>
      <c r="AP2531" s="121"/>
      <c r="AQ2531" s="121"/>
      <c r="AR2531" s="121"/>
      <c r="AS2531" s="121"/>
      <c r="AT2531" s="121"/>
      <c r="AU2531" s="121"/>
      <c r="AV2531" s="121"/>
      <c r="AW2531" s="121"/>
      <c r="AX2531" s="121"/>
      <c r="AY2531" s="121"/>
      <c r="AZ2531" s="121"/>
      <c r="BA2531" s="121"/>
      <c r="BB2531" s="121"/>
      <c r="BC2531" s="121"/>
      <c r="BD2531" s="121"/>
      <c r="BE2531" s="121"/>
      <c r="BF2531" s="121"/>
      <c r="BG2531" s="121"/>
      <c r="BH2531" s="121"/>
      <c r="BI2531" s="121"/>
      <c r="BJ2531" s="121"/>
      <c r="BK2531" s="121"/>
      <c r="BL2531" s="121"/>
      <c r="BM2531" s="121"/>
      <c r="BN2531" s="121"/>
      <c r="BO2531" s="121"/>
      <c r="BP2531" s="121"/>
      <c r="BQ2531" s="121"/>
      <c r="BR2531" s="121"/>
      <c r="BS2531" s="121"/>
      <c r="BT2531" s="121"/>
      <c r="BU2531" s="121"/>
      <c r="BV2531" s="121"/>
      <c r="BW2531" s="121"/>
      <c r="BX2531" s="121"/>
      <c r="BY2531" s="121"/>
      <c r="BZ2531" s="121"/>
      <c r="CA2531" s="121"/>
      <c r="CB2531" s="121"/>
      <c r="CC2531" s="121"/>
      <c r="CD2531" s="121"/>
      <c r="CE2531" s="121"/>
      <c r="CF2531" s="121"/>
      <c r="CG2531" s="121"/>
      <c r="CH2531" s="121"/>
      <c r="CI2531" s="121"/>
      <c r="CJ2531" s="121"/>
      <c r="CK2531" s="121"/>
      <c r="CL2531" s="121"/>
      <c r="CM2531" s="121"/>
      <c r="CN2531" s="121"/>
      <c r="CO2531" s="121"/>
      <c r="CP2531" s="121"/>
      <c r="CQ2531" s="121"/>
      <c r="CR2531" s="121"/>
      <c r="CS2531" s="121"/>
      <c r="CT2531" s="121"/>
      <c r="CU2531" s="121"/>
      <c r="CV2531" s="121"/>
      <c r="CW2531" s="121"/>
      <c r="CX2531" s="121"/>
      <c r="CY2531" s="121"/>
      <c r="CZ2531" s="121"/>
      <c r="DA2531" s="121"/>
      <c r="DB2531" s="121"/>
      <c r="DC2531" s="121"/>
      <c r="DD2531" s="121"/>
      <c r="DE2531" s="121"/>
      <c r="DF2531" s="121"/>
      <c r="DG2531" s="121"/>
      <c r="DH2531" s="121"/>
      <c r="DI2531" s="121"/>
      <c r="DJ2531" s="121"/>
      <c r="DK2531" s="121"/>
      <c r="DL2531" s="121"/>
      <c r="DM2531" s="121"/>
      <c r="DN2531" s="121"/>
      <c r="DO2531" s="121"/>
      <c r="DP2531" s="121"/>
      <c r="DQ2531" s="121"/>
      <c r="DR2531" s="121"/>
      <c r="DS2531" s="121"/>
      <c r="DT2531" s="121"/>
      <c r="DU2531" s="121"/>
      <c r="DV2531" s="121"/>
      <c r="DW2531" s="121"/>
      <c r="DX2531" s="121"/>
      <c r="DY2531" s="121"/>
      <c r="DZ2531" s="121"/>
      <c r="EA2531" s="121"/>
      <c r="EB2531" s="121"/>
      <c r="EC2531" s="121"/>
      <c r="ED2531" s="121"/>
      <c r="EE2531" s="121"/>
      <c r="EF2531" s="121"/>
      <c r="EG2531" s="121"/>
      <c r="EH2531" s="121"/>
      <c r="EI2531" s="121"/>
      <c r="EJ2531" s="121"/>
      <c r="EK2531" s="121"/>
      <c r="EL2531" s="121"/>
      <c r="EM2531" s="121"/>
      <c r="EN2531" s="121"/>
      <c r="EO2531" s="121"/>
      <c r="EP2531" s="121"/>
      <c r="EQ2531" s="121"/>
      <c r="ER2531" s="121"/>
      <c r="ES2531" s="121"/>
      <c r="ET2531" s="121"/>
      <c r="EU2531" s="121"/>
      <c r="EV2531" s="121"/>
      <c r="EW2531" s="121"/>
      <c r="EX2531" s="121"/>
      <c r="EY2531" s="121"/>
      <c r="EZ2531" s="121"/>
      <c r="FA2531" s="121"/>
      <c r="FB2531" s="121"/>
      <c r="FC2531" s="121"/>
      <c r="FD2531" s="121"/>
      <c r="FE2531" s="121"/>
      <c r="FF2531" s="121"/>
      <c r="FG2531" s="121"/>
      <c r="FH2531" s="121"/>
      <c r="FI2531" s="121"/>
      <c r="FJ2531" s="121"/>
      <c r="FK2531" s="121"/>
      <c r="FL2531" s="121"/>
      <c r="FM2531" s="121"/>
      <c r="FN2531" s="121"/>
      <c r="FO2531" s="121"/>
      <c r="FP2531" s="121"/>
      <c r="FQ2531" s="121"/>
      <c r="FR2531" s="121"/>
      <c r="FS2531" s="121"/>
      <c r="FT2531" s="121"/>
      <c r="FU2531" s="121"/>
      <c r="FV2531" s="121"/>
      <c r="FW2531" s="121"/>
      <c r="FX2531" s="121"/>
      <c r="FY2531" s="121"/>
      <c r="FZ2531" s="121"/>
      <c r="GA2531" s="121"/>
      <c r="GB2531" s="121"/>
      <c r="GC2531" s="121"/>
      <c r="GD2531" s="121"/>
      <c r="GE2531" s="121"/>
      <c r="GF2531" s="121"/>
      <c r="GG2531" s="121"/>
      <c r="GH2531" s="121"/>
      <c r="GI2531" s="121"/>
      <c r="GJ2531" s="121"/>
      <c r="GK2531" s="121"/>
      <c r="GL2531" s="121"/>
      <c r="GM2531" s="121"/>
      <c r="GN2531" s="121"/>
      <c r="GO2531" s="121"/>
      <c r="GP2531" s="121"/>
      <c r="GQ2531" s="121"/>
      <c r="GR2531" s="121"/>
      <c r="GS2531" s="121"/>
      <c r="GT2531" s="121"/>
      <c r="GU2531" s="121"/>
      <c r="GV2531" s="121"/>
      <c r="GW2531" s="121"/>
      <c r="GX2531" s="121"/>
      <c r="GY2531" s="121"/>
      <c r="GZ2531" s="121"/>
      <c r="HA2531" s="121"/>
      <c r="HB2531" s="121"/>
      <c r="HC2531" s="121"/>
      <c r="HD2531" s="121"/>
      <c r="HE2531" s="121"/>
      <c r="HF2531" s="121"/>
      <c r="HG2531" s="121"/>
      <c r="HH2531" s="121"/>
      <c r="HI2531" s="121"/>
      <c r="HJ2531" s="121"/>
      <c r="HK2531" s="121"/>
      <c r="HL2531" s="121"/>
      <c r="HM2531" s="121"/>
      <c r="HN2531" s="121"/>
      <c r="HO2531" s="121"/>
      <c r="HP2531" s="121"/>
      <c r="HQ2531" s="121"/>
      <c r="HR2531" s="121"/>
      <c r="HS2531" s="121"/>
      <c r="HT2531" s="121"/>
      <c r="HU2531" s="121"/>
      <c r="HV2531" s="121"/>
      <c r="HW2531" s="121"/>
      <c r="HX2531" s="121"/>
      <c r="HY2531" s="121"/>
      <c r="HZ2531" s="121"/>
      <c r="IA2531" s="121"/>
      <c r="IB2531" s="121"/>
      <c r="IC2531" s="121"/>
      <c r="ID2531" s="121"/>
      <c r="IE2531" s="121"/>
      <c r="IF2531" s="121"/>
      <c r="IG2531" s="121"/>
      <c r="IH2531" s="121"/>
      <c r="II2531" s="121"/>
      <c r="IJ2531" s="121"/>
      <c r="IK2531" s="121"/>
      <c r="IL2531" s="121"/>
      <c r="IM2531" s="121"/>
      <c r="IN2531" s="121"/>
      <c r="IO2531" s="121"/>
      <c r="IP2531" s="121"/>
      <c r="IQ2531" s="121"/>
      <c r="IR2531" s="121"/>
      <c r="IS2531" s="121"/>
      <c r="IT2531" s="121"/>
      <c r="IU2531" s="121"/>
      <c r="IV2531" s="121"/>
      <c r="IW2531" s="121"/>
      <c r="IX2531" s="121"/>
      <c r="IY2531" s="121"/>
      <c r="IZ2531" s="121"/>
      <c r="JA2531" s="121"/>
      <c r="JB2531" s="121"/>
      <c r="JC2531" s="121"/>
      <c r="JD2531" s="121"/>
      <c r="JE2531" s="121"/>
      <c r="JF2531" s="121"/>
      <c r="JG2531" s="121"/>
      <c r="JH2531" s="121"/>
      <c r="JI2531" s="121"/>
      <c r="JJ2531" s="121"/>
      <c r="JK2531" s="121"/>
      <c r="JL2531" s="121"/>
      <c r="JM2531" s="121"/>
      <c r="JN2531" s="121"/>
      <c r="JO2531" s="121"/>
      <c r="JP2531" s="121"/>
      <c r="JQ2531" s="121"/>
      <c r="JR2531" s="121"/>
      <c r="JS2531" s="121"/>
      <c r="JT2531" s="121"/>
      <c r="JU2531" s="121"/>
      <c r="JV2531" s="121"/>
      <c r="JW2531" s="121"/>
      <c r="JX2531" s="121"/>
      <c r="JY2531" s="121"/>
      <c r="JZ2531" s="121"/>
      <c r="KA2531" s="121"/>
      <c r="KB2531" s="121"/>
      <c r="KC2531" s="121"/>
      <c r="KD2531" s="121"/>
      <c r="KE2531" s="121"/>
      <c r="KF2531" s="121"/>
      <c r="KG2531" s="121"/>
      <c r="KH2531" s="121"/>
      <c r="KI2531" s="121"/>
      <c r="KJ2531" s="121"/>
      <c r="KK2531" s="121"/>
      <c r="KL2531" s="121"/>
      <c r="KM2531" s="121"/>
      <c r="KN2531" s="121"/>
      <c r="KO2531" s="121"/>
      <c r="KP2531" s="121"/>
      <c r="KQ2531" s="121"/>
      <c r="KR2531" s="121"/>
      <c r="KS2531" s="121"/>
      <c r="KT2531" s="121"/>
      <c r="KU2531" s="121"/>
      <c r="KV2531" s="121"/>
      <c r="KW2531" s="121"/>
      <c r="KX2531" s="121"/>
      <c r="KY2531" s="121"/>
      <c r="KZ2531" s="121"/>
      <c r="LA2531" s="121"/>
      <c r="LB2531" s="121"/>
      <c r="LC2531" s="121"/>
      <c r="LD2531" s="121"/>
      <c r="LE2531" s="121"/>
      <c r="LF2531" s="121"/>
      <c r="LG2531" s="121"/>
      <c r="LH2531" s="121"/>
      <c r="LI2531" s="121"/>
      <c r="LJ2531" s="121"/>
      <c r="LK2531" s="121"/>
      <c r="LL2531" s="121"/>
      <c r="LM2531" s="121"/>
      <c r="LN2531" s="121"/>
      <c r="LO2531" s="121"/>
      <c r="LP2531" s="121"/>
      <c r="LQ2531" s="121"/>
      <c r="LR2531" s="121"/>
      <c r="LS2531" s="121"/>
      <c r="LT2531" s="121"/>
      <c r="LU2531" s="121"/>
      <c r="LV2531" s="121"/>
      <c r="LW2531" s="121"/>
      <c r="LX2531" s="121"/>
      <c r="LY2531" s="121"/>
      <c r="LZ2531" s="121"/>
      <c r="MA2531" s="121"/>
      <c r="MB2531" s="121"/>
      <c r="MC2531" s="121"/>
      <c r="MD2531" s="121"/>
      <c r="ME2531" s="121"/>
      <c r="MF2531" s="121"/>
      <c r="MG2531" s="121"/>
      <c r="MH2531" s="121"/>
      <c r="MI2531" s="121"/>
      <c r="MJ2531" s="121"/>
      <c r="MK2531" s="121"/>
      <c r="ML2531" s="121"/>
      <c r="MM2531" s="121"/>
      <c r="MN2531" s="121"/>
      <c r="MO2531" s="121"/>
      <c r="MP2531" s="121"/>
      <c r="MQ2531" s="121"/>
      <c r="MR2531" s="121"/>
      <c r="MS2531" s="121"/>
      <c r="MT2531" s="121"/>
      <c r="MU2531" s="121"/>
      <c r="MV2531" s="121"/>
      <c r="MW2531" s="121"/>
      <c r="MX2531" s="121"/>
      <c r="MY2531" s="121"/>
      <c r="MZ2531" s="121"/>
      <c r="NA2531" s="121"/>
      <c r="NB2531" s="121"/>
      <c r="NC2531" s="121"/>
      <c r="ND2531" s="121"/>
      <c r="NE2531" s="121"/>
      <c r="NF2531" s="121"/>
      <c r="NG2531" s="121"/>
      <c r="NH2531" s="121"/>
      <c r="NI2531" s="121"/>
      <c r="NJ2531" s="121"/>
      <c r="NK2531" s="121"/>
      <c r="NL2531" s="121"/>
      <c r="NM2531" s="121"/>
      <c r="NN2531" s="121"/>
      <c r="NO2531" s="121"/>
      <c r="NP2531" s="121"/>
      <c r="NQ2531" s="121"/>
      <c r="NR2531" s="121"/>
      <c r="NS2531" s="121"/>
      <c r="NT2531" s="121"/>
      <c r="NU2531" s="121"/>
      <c r="NV2531" s="121"/>
      <c r="NW2531" s="121"/>
      <c r="NX2531" s="121"/>
      <c r="NY2531" s="121"/>
      <c r="NZ2531" s="121"/>
      <c r="OA2531" s="121"/>
      <c r="OB2531" s="121"/>
      <c r="OC2531" s="121"/>
      <c r="OD2531" s="121"/>
      <c r="OE2531" s="121"/>
      <c r="OF2531" s="121"/>
      <c r="OG2531" s="121"/>
      <c r="OH2531" s="121"/>
      <c r="OI2531" s="121"/>
      <c r="OJ2531" s="121"/>
      <c r="OK2531" s="121"/>
      <c r="OL2531" s="121"/>
      <c r="OM2531" s="121"/>
      <c r="ON2531" s="121"/>
      <c r="OO2531" s="121"/>
      <c r="OP2531" s="121"/>
      <c r="OQ2531" s="121"/>
      <c r="OR2531" s="121"/>
      <c r="OS2531" s="121"/>
      <c r="OT2531" s="121"/>
      <c r="OU2531" s="121"/>
      <c r="OV2531" s="121"/>
      <c r="OW2531" s="121"/>
      <c r="OX2531" s="121"/>
      <c r="OY2531" s="121"/>
      <c r="OZ2531" s="121"/>
      <c r="PA2531" s="121"/>
      <c r="PB2531" s="121"/>
      <c r="PC2531" s="121"/>
      <c r="PD2531" s="121"/>
      <c r="PE2531" s="121"/>
      <c r="PF2531" s="121"/>
      <c r="PG2531" s="121"/>
      <c r="PH2531" s="121"/>
      <c r="PI2531" s="121"/>
      <c r="PJ2531" s="121"/>
      <c r="PK2531" s="121"/>
      <c r="PL2531" s="121"/>
      <c r="PM2531" s="121"/>
      <c r="PN2531" s="121"/>
      <c r="PO2531" s="121"/>
      <c r="PP2531" s="121"/>
      <c r="PQ2531" s="121"/>
      <c r="PR2531" s="121"/>
      <c r="PS2531" s="121"/>
      <c r="PT2531" s="121"/>
      <c r="PU2531" s="121"/>
      <c r="PV2531" s="121"/>
      <c r="PW2531" s="121"/>
      <c r="PX2531" s="121"/>
      <c r="PY2531" s="121"/>
      <c r="PZ2531" s="121"/>
      <c r="QA2531" s="121"/>
      <c r="QB2531" s="121"/>
      <c r="QC2531" s="121"/>
      <c r="QD2531" s="121"/>
      <c r="QE2531" s="121"/>
      <c r="QF2531" s="121"/>
      <c r="QG2531" s="121"/>
      <c r="QH2531" s="121"/>
      <c r="QI2531" s="121"/>
      <c r="QJ2531" s="121"/>
      <c r="QK2531" s="121"/>
      <c r="QL2531" s="121"/>
      <c r="QM2531" s="121"/>
      <c r="QN2531" s="121"/>
      <c r="QO2531" s="121"/>
      <c r="QP2531" s="121"/>
      <c r="QQ2531" s="121"/>
      <c r="QR2531" s="121"/>
      <c r="QS2531" s="121"/>
      <c r="QT2531" s="121"/>
      <c r="QU2531" s="121"/>
      <c r="QV2531" s="121"/>
      <c r="QW2531" s="121"/>
      <c r="QX2531" s="121"/>
      <c r="QY2531" s="121"/>
      <c r="QZ2531" s="121"/>
      <c r="RA2531" s="121"/>
      <c r="RB2531" s="121"/>
      <c r="RC2531" s="121"/>
      <c r="RD2531" s="121"/>
      <c r="RE2531" s="121"/>
      <c r="RF2531" s="121"/>
      <c r="RG2531" s="121"/>
      <c r="RH2531" s="121"/>
      <c r="RI2531" s="121"/>
      <c r="RJ2531" s="121"/>
      <c r="RK2531" s="121"/>
      <c r="RL2531" s="121"/>
      <c r="RM2531" s="121"/>
      <c r="RN2531" s="121"/>
      <c r="RO2531" s="121"/>
      <c r="RP2531" s="121"/>
      <c r="RQ2531" s="121"/>
      <c r="RR2531" s="121"/>
      <c r="RS2531" s="121"/>
      <c r="RT2531" s="121"/>
      <c r="RU2531" s="121"/>
      <c r="RV2531" s="121"/>
      <c r="RW2531" s="121"/>
      <c r="RX2531" s="121"/>
      <c r="RY2531" s="121"/>
      <c r="RZ2531" s="121"/>
      <c r="SA2531" s="121"/>
      <c r="SB2531" s="121"/>
      <c r="SC2531" s="121"/>
      <c r="SD2531" s="121"/>
      <c r="SE2531" s="121"/>
      <c r="SF2531" s="121"/>
      <c r="SG2531" s="121"/>
      <c r="SH2531" s="121"/>
      <c r="SI2531" s="121"/>
      <c r="SJ2531" s="121"/>
      <c r="SK2531" s="121"/>
      <c r="SL2531" s="121"/>
      <c r="SM2531" s="121"/>
      <c r="SN2531" s="121"/>
      <c r="SO2531" s="121"/>
      <c r="SP2531" s="121"/>
      <c r="SQ2531" s="121"/>
      <c r="SR2531" s="121"/>
      <c r="SS2531" s="121"/>
      <c r="ST2531" s="121"/>
      <c r="SU2531" s="121"/>
      <c r="SV2531" s="121"/>
      <c r="SW2531" s="121"/>
      <c r="SX2531" s="121"/>
      <c r="SY2531" s="121"/>
      <c r="SZ2531" s="121"/>
      <c r="TA2531" s="121"/>
      <c r="TB2531" s="121"/>
      <c r="TC2531" s="121"/>
      <c r="TD2531" s="121"/>
      <c r="TE2531" s="121"/>
      <c r="TF2531" s="121"/>
      <c r="TG2531" s="121"/>
      <c r="TH2531" s="121"/>
      <c r="TI2531" s="121"/>
      <c r="TJ2531" s="121"/>
      <c r="TK2531" s="121"/>
      <c r="TL2531" s="121"/>
      <c r="TM2531" s="121"/>
      <c r="TN2531" s="121"/>
      <c r="TO2531" s="121"/>
      <c r="TP2531" s="121"/>
      <c r="TQ2531" s="121"/>
      <c r="TR2531" s="121"/>
      <c r="TS2531" s="121"/>
      <c r="TT2531" s="121"/>
      <c r="TU2531" s="121"/>
      <c r="TV2531" s="121"/>
      <c r="TW2531" s="121"/>
      <c r="TX2531" s="121"/>
      <c r="TY2531" s="121"/>
      <c r="TZ2531" s="121"/>
      <c r="UA2531" s="121"/>
      <c r="UB2531" s="121"/>
      <c r="UC2531" s="121"/>
      <c r="UD2531" s="121"/>
      <c r="UE2531" s="121"/>
      <c r="UF2531" s="121"/>
      <c r="UG2531" s="121"/>
      <c r="UH2531" s="121"/>
      <c r="UI2531" s="121"/>
      <c r="UJ2531" s="121"/>
      <c r="UK2531" s="121"/>
      <c r="UL2531" s="121"/>
      <c r="UM2531" s="121"/>
      <c r="UN2531" s="121"/>
      <c r="UO2531" s="121"/>
      <c r="UP2531" s="121"/>
      <c r="UQ2531" s="121"/>
      <c r="UR2531" s="121"/>
      <c r="US2531" s="121"/>
      <c r="UT2531" s="121"/>
      <c r="UU2531" s="121"/>
      <c r="UV2531" s="121"/>
      <c r="UW2531" s="121"/>
      <c r="UX2531" s="121"/>
      <c r="UY2531" s="121"/>
      <c r="UZ2531" s="121"/>
      <c r="VA2531" s="121"/>
      <c r="VB2531" s="121"/>
      <c r="VC2531" s="121"/>
      <c r="VD2531" s="121"/>
      <c r="VE2531" s="121"/>
      <c r="VF2531" s="121"/>
      <c r="VG2531" s="121"/>
      <c r="VH2531" s="121"/>
      <c r="VI2531" s="121"/>
      <c r="VJ2531" s="121"/>
      <c r="VK2531" s="121"/>
      <c r="VL2531" s="121"/>
      <c r="VM2531" s="121"/>
      <c r="VN2531" s="121"/>
      <c r="VO2531" s="121"/>
      <c r="VP2531" s="121"/>
      <c r="VQ2531" s="121"/>
      <c r="VR2531" s="121"/>
      <c r="VS2531" s="121"/>
      <c r="VT2531" s="121"/>
      <c r="VU2531" s="121"/>
      <c r="VV2531" s="121"/>
      <c r="VW2531" s="121"/>
      <c r="VX2531" s="121"/>
      <c r="VY2531" s="121"/>
      <c r="VZ2531" s="121"/>
      <c r="WA2531" s="121"/>
      <c r="WB2531" s="121"/>
      <c r="WC2531" s="121"/>
      <c r="WD2531" s="121"/>
      <c r="WE2531" s="121"/>
      <c r="WF2531" s="121"/>
      <c r="WG2531" s="121"/>
      <c r="WH2531" s="121"/>
      <c r="WI2531" s="121"/>
      <c r="WJ2531" s="121"/>
      <c r="WK2531" s="121"/>
      <c r="WL2531" s="121"/>
      <c r="WM2531" s="121"/>
      <c r="WN2531" s="121"/>
      <c r="WO2531" s="121"/>
      <c r="WP2531" s="121"/>
      <c r="WQ2531" s="121"/>
      <c r="WR2531" s="121"/>
      <c r="WS2531" s="121"/>
      <c r="WT2531" s="121"/>
      <c r="WU2531" s="121"/>
      <c r="WV2531" s="121"/>
      <c r="WW2531" s="121"/>
      <c r="WX2531" s="121"/>
      <c r="WY2531" s="121"/>
      <c r="WZ2531" s="121"/>
      <c r="XA2531" s="121"/>
      <c r="XB2531" s="121"/>
      <c r="XC2531" s="121"/>
      <c r="XD2531" s="121"/>
      <c r="XE2531" s="121"/>
      <c r="XF2531" s="121"/>
      <c r="XG2531" s="121"/>
      <c r="XH2531" s="121"/>
      <c r="XI2531" s="121"/>
      <c r="XJ2531" s="121"/>
      <c r="XK2531" s="121"/>
      <c r="XL2531" s="121"/>
      <c r="XM2531" s="121"/>
      <c r="XN2531" s="121"/>
      <c r="XO2531" s="121"/>
      <c r="XP2531" s="121"/>
      <c r="XQ2531" s="121"/>
      <c r="XR2531" s="121"/>
      <c r="XS2531" s="121"/>
      <c r="XT2531" s="121"/>
      <c r="XU2531" s="121"/>
      <c r="XV2531" s="121"/>
      <c r="XW2531" s="121"/>
      <c r="XX2531" s="121"/>
      <c r="XY2531" s="121"/>
      <c r="XZ2531" s="121"/>
      <c r="YA2531" s="121"/>
      <c r="YB2531" s="121"/>
      <c r="YC2531" s="121"/>
      <c r="YD2531" s="121"/>
      <c r="YE2531" s="121"/>
      <c r="YF2531" s="121"/>
      <c r="YG2531" s="121"/>
      <c r="YH2531" s="121"/>
      <c r="YI2531" s="121"/>
      <c r="YJ2531" s="121"/>
      <c r="YK2531" s="121"/>
      <c r="YL2531" s="121"/>
      <c r="YM2531" s="121"/>
      <c r="YN2531" s="121"/>
      <c r="YO2531" s="121"/>
      <c r="YP2531" s="121"/>
      <c r="YQ2531" s="121"/>
      <c r="YR2531" s="121"/>
      <c r="YS2531" s="121"/>
      <c r="YT2531" s="121"/>
      <c r="YU2531" s="121"/>
      <c r="YV2531" s="121"/>
      <c r="YW2531" s="121"/>
      <c r="YX2531" s="121"/>
      <c r="YY2531" s="121"/>
      <c r="YZ2531" s="121"/>
      <c r="ZA2531" s="121"/>
      <c r="ZB2531" s="121"/>
      <c r="ZC2531" s="121"/>
      <c r="ZD2531" s="121"/>
      <c r="ZE2531" s="121"/>
      <c r="ZF2531" s="121"/>
      <c r="ZG2531" s="121"/>
      <c r="ZH2531" s="121"/>
      <c r="ZI2531" s="121"/>
      <c r="ZJ2531" s="121"/>
      <c r="ZK2531" s="121"/>
      <c r="ZL2531" s="121"/>
      <c r="ZM2531" s="121"/>
      <c r="ZN2531" s="121"/>
      <c r="ZO2531" s="121"/>
      <c r="ZP2531" s="121"/>
      <c r="ZQ2531" s="121"/>
      <c r="ZR2531" s="121"/>
      <c r="ZS2531" s="121"/>
      <c r="ZT2531" s="121"/>
      <c r="ZU2531" s="121"/>
      <c r="ZV2531" s="121"/>
      <c r="ZW2531" s="121"/>
      <c r="ZX2531" s="121"/>
      <c r="ZY2531" s="121"/>
      <c r="ZZ2531" s="121"/>
      <c r="AAA2531" s="121"/>
      <c r="AAB2531" s="121"/>
      <c r="AAC2531" s="121"/>
      <c r="AAD2531" s="121"/>
      <c r="AAE2531" s="121"/>
      <c r="AAF2531" s="121"/>
      <c r="AAG2531" s="121"/>
      <c r="AAH2531" s="121"/>
      <c r="AAI2531" s="121"/>
      <c r="AAJ2531" s="121"/>
      <c r="AAK2531" s="121"/>
      <c r="AAL2531" s="121"/>
      <c r="AAM2531" s="121"/>
      <c r="AAN2531" s="121"/>
      <c r="AAO2531" s="121"/>
      <c r="AAP2531" s="121"/>
      <c r="AAQ2531" s="121"/>
      <c r="AAR2531" s="121"/>
      <c r="AAS2531" s="121"/>
      <c r="AAT2531" s="121"/>
      <c r="AAU2531" s="121"/>
      <c r="AAV2531" s="121"/>
      <c r="AAW2531" s="121"/>
      <c r="AAX2531" s="121"/>
      <c r="AAY2531" s="121"/>
      <c r="AAZ2531" s="121"/>
      <c r="ABA2531" s="121"/>
      <c r="ABB2531" s="121"/>
      <c r="ABC2531" s="121"/>
      <c r="ABD2531" s="121"/>
      <c r="ABE2531" s="121"/>
      <c r="ABF2531" s="121"/>
      <c r="ABG2531" s="121"/>
      <c r="ABH2531" s="121"/>
      <c r="ABI2531" s="121"/>
      <c r="ABJ2531" s="121"/>
      <c r="ABK2531" s="121"/>
      <c r="ABL2531" s="121"/>
      <c r="ABM2531" s="121"/>
      <c r="ABN2531" s="121"/>
      <c r="ABO2531" s="121"/>
      <c r="ABP2531" s="121"/>
      <c r="ABQ2531" s="121"/>
      <c r="ABR2531" s="121"/>
      <c r="ABS2531" s="121"/>
      <c r="ABT2531" s="121"/>
      <c r="ABU2531" s="121"/>
      <c r="ABV2531" s="121"/>
      <c r="ABW2531" s="121"/>
      <c r="ABX2531" s="121"/>
      <c r="ABY2531" s="121"/>
      <c r="ABZ2531" s="121"/>
      <c r="ACA2531" s="121"/>
      <c r="ACB2531" s="121"/>
      <c r="ACC2531" s="121"/>
      <c r="ACD2531" s="121"/>
      <c r="ACE2531" s="121"/>
      <c r="ACF2531" s="121"/>
      <c r="ACG2531" s="121"/>
      <c r="ACH2531" s="121"/>
      <c r="ACI2531" s="121"/>
      <c r="ACJ2531" s="121"/>
      <c r="ACK2531" s="121"/>
      <c r="ACL2531" s="121"/>
      <c r="ACM2531" s="121"/>
      <c r="ACN2531" s="121"/>
      <c r="ACO2531" s="121"/>
      <c r="ACP2531" s="121"/>
      <c r="ACQ2531" s="121"/>
      <c r="ACR2531" s="121"/>
      <c r="ACS2531" s="121"/>
      <c r="ACT2531" s="121"/>
      <c r="ACU2531" s="121"/>
      <c r="ACV2531" s="121"/>
      <c r="ACW2531" s="121"/>
      <c r="ACX2531" s="121"/>
      <c r="ACY2531" s="121"/>
      <c r="ACZ2531" s="121"/>
      <c r="ADA2531" s="121"/>
      <c r="ADB2531" s="121"/>
      <c r="ADC2531" s="121"/>
      <c r="ADD2531" s="121"/>
      <c r="ADE2531" s="121"/>
      <c r="ADF2531" s="121"/>
      <c r="ADG2531" s="121"/>
      <c r="ADH2531" s="121"/>
      <c r="ADI2531" s="121"/>
      <c r="ADJ2531" s="121"/>
      <c r="ADK2531" s="121"/>
      <c r="ADL2531" s="121"/>
      <c r="ADM2531" s="121"/>
      <c r="ADN2531" s="121"/>
      <c r="ADO2531" s="121"/>
      <c r="ADP2531" s="121"/>
      <c r="ADQ2531" s="121"/>
      <c r="ADR2531" s="121"/>
      <c r="ADS2531" s="121"/>
      <c r="ADT2531" s="121"/>
      <c r="ADU2531" s="121"/>
      <c r="ADV2531" s="121"/>
      <c r="ADW2531" s="121"/>
      <c r="ADX2531" s="121"/>
      <c r="ADY2531" s="121"/>
      <c r="ADZ2531" s="121"/>
      <c r="AEA2531" s="121"/>
      <c r="AEB2531" s="121"/>
      <c r="AEC2531" s="121"/>
      <c r="AED2531" s="121"/>
      <c r="AEE2531" s="121"/>
      <c r="AEF2531" s="121"/>
      <c r="AEG2531" s="121"/>
      <c r="AEH2531" s="121"/>
      <c r="AEI2531" s="121"/>
      <c r="AEJ2531" s="121"/>
      <c r="AEK2531" s="121"/>
      <c r="AEL2531" s="121"/>
      <c r="AEM2531" s="121"/>
      <c r="AEN2531" s="121"/>
      <c r="AEO2531" s="121"/>
      <c r="AEP2531" s="121"/>
      <c r="AEQ2531" s="121"/>
      <c r="AER2531" s="121"/>
      <c r="AES2531" s="121"/>
      <c r="AET2531" s="121"/>
      <c r="AEU2531" s="121"/>
      <c r="AEV2531" s="121"/>
      <c r="AEW2531" s="121"/>
      <c r="AEX2531" s="121"/>
      <c r="AEY2531" s="121"/>
      <c r="AEZ2531" s="121"/>
      <c r="AFA2531" s="121"/>
      <c r="AFB2531" s="121"/>
      <c r="AFC2531" s="121"/>
      <c r="AFD2531" s="121"/>
      <c r="AFE2531" s="121"/>
      <c r="AFF2531" s="121"/>
      <c r="AFG2531" s="121"/>
      <c r="AFH2531" s="121"/>
      <c r="AFI2531" s="121"/>
      <c r="AFJ2531" s="121"/>
      <c r="AFK2531" s="121"/>
      <c r="AFL2531" s="121"/>
      <c r="AFM2531" s="121"/>
      <c r="AFN2531" s="121"/>
      <c r="AFO2531" s="121"/>
      <c r="AFP2531" s="121"/>
      <c r="AFQ2531" s="121"/>
      <c r="AFR2531" s="121"/>
      <c r="AFS2531" s="121"/>
      <c r="AFT2531" s="121"/>
      <c r="AFU2531" s="121"/>
      <c r="AFV2531" s="121"/>
      <c r="AFW2531" s="121"/>
      <c r="AFX2531" s="121"/>
      <c r="AFY2531" s="121"/>
      <c r="AFZ2531" s="121"/>
      <c r="AGA2531" s="121"/>
      <c r="AGB2531" s="121"/>
      <c r="AGC2531" s="121"/>
      <c r="AGD2531" s="121"/>
      <c r="AGE2531" s="121"/>
      <c r="AGF2531" s="121"/>
      <c r="AGG2531" s="121"/>
      <c r="AGH2531" s="121"/>
      <c r="AGI2531" s="121"/>
      <c r="AGJ2531" s="121"/>
      <c r="AGK2531" s="121"/>
      <c r="AGL2531" s="121"/>
      <c r="AGM2531" s="121"/>
      <c r="AGN2531" s="121"/>
      <c r="AGO2531" s="121"/>
      <c r="AGP2531" s="121"/>
      <c r="AGQ2531" s="121"/>
      <c r="AGR2531" s="121"/>
      <c r="AGS2531" s="121"/>
      <c r="AGT2531" s="121"/>
      <c r="AGU2531" s="121"/>
      <c r="AGV2531" s="121"/>
      <c r="AGW2531" s="121"/>
      <c r="AGX2531" s="121"/>
      <c r="AGY2531" s="121"/>
      <c r="AGZ2531" s="121"/>
      <c r="AHA2531" s="121"/>
      <c r="AHB2531" s="121"/>
      <c r="AHC2531" s="121"/>
      <c r="AHD2531" s="121"/>
      <c r="AHE2531" s="121"/>
      <c r="AHF2531" s="121"/>
      <c r="AHG2531" s="121"/>
      <c r="AHH2531" s="121"/>
      <c r="AHI2531" s="121"/>
      <c r="AHJ2531" s="121"/>
      <c r="AHK2531" s="121"/>
      <c r="AHL2531" s="121"/>
      <c r="AHM2531" s="121"/>
      <c r="AHN2531" s="121"/>
      <c r="AHO2531" s="121"/>
      <c r="AHP2531" s="121"/>
      <c r="AHQ2531" s="121"/>
      <c r="AHR2531" s="121"/>
      <c r="AHS2531" s="121"/>
      <c r="AHT2531" s="121"/>
      <c r="AHU2531" s="121"/>
      <c r="AHV2531" s="121"/>
      <c r="AHW2531" s="121"/>
      <c r="AHX2531" s="121"/>
      <c r="AHY2531" s="121"/>
      <c r="AHZ2531" s="121"/>
      <c r="AIA2531" s="121"/>
      <c r="AIB2531" s="121"/>
      <c r="AIC2531" s="121"/>
      <c r="AID2531" s="121"/>
      <c r="AIE2531" s="121"/>
      <c r="AIF2531" s="121"/>
      <c r="AIG2531" s="121"/>
      <c r="AIH2531" s="121"/>
      <c r="AII2531" s="121"/>
      <c r="AIJ2531" s="121"/>
      <c r="AIK2531" s="121"/>
      <c r="AIL2531" s="121"/>
      <c r="AIM2531" s="121"/>
      <c r="AIN2531" s="121"/>
      <c r="AIO2531" s="121"/>
      <c r="AIP2531" s="121"/>
      <c r="AIQ2531" s="121"/>
      <c r="AIR2531" s="121"/>
      <c r="AIS2531" s="121"/>
      <c r="AIT2531" s="121"/>
      <c r="AIU2531" s="121"/>
      <c r="AIV2531" s="121"/>
      <c r="AIW2531" s="121"/>
      <c r="AIX2531" s="121"/>
      <c r="AIY2531" s="121"/>
      <c r="AIZ2531" s="121"/>
      <c r="AJA2531" s="121"/>
      <c r="AJB2531" s="121"/>
      <c r="AJC2531" s="121"/>
      <c r="AJD2531" s="121"/>
      <c r="AJE2531" s="121"/>
      <c r="AJF2531" s="121"/>
      <c r="AJG2531" s="121"/>
      <c r="AJH2531" s="121"/>
      <c r="AJI2531" s="121"/>
      <c r="AJJ2531" s="121"/>
      <c r="AJK2531" s="121"/>
      <c r="AJL2531" s="121"/>
      <c r="AJM2531" s="121"/>
      <c r="AJN2531" s="121"/>
      <c r="AJO2531" s="121"/>
      <c r="AJP2531" s="121"/>
      <c r="AJQ2531" s="121"/>
      <c r="AJR2531" s="121"/>
      <c r="AJS2531" s="121"/>
      <c r="AJT2531" s="121"/>
      <c r="AJU2531" s="121"/>
      <c r="AJV2531" s="121"/>
      <c r="AJW2531" s="121"/>
      <c r="AJX2531" s="121"/>
      <c r="AJY2531" s="121"/>
      <c r="AJZ2531" s="121"/>
      <c r="AKA2531" s="121"/>
      <c r="AKB2531" s="121"/>
      <c r="AKC2531" s="121"/>
      <c r="AKD2531" s="121"/>
      <c r="AKE2531" s="121"/>
      <c r="AKF2531" s="121"/>
      <c r="AKG2531" s="121"/>
      <c r="AKH2531" s="121"/>
      <c r="AKI2531" s="121"/>
      <c r="AKJ2531" s="121"/>
      <c r="AKK2531" s="121"/>
      <c r="AKL2531" s="121"/>
      <c r="AKM2531" s="121"/>
      <c r="AKN2531" s="121"/>
      <c r="AKO2531" s="121"/>
      <c r="AKP2531" s="121"/>
      <c r="AKQ2531" s="121"/>
      <c r="AKR2531" s="121"/>
      <c r="AKS2531" s="121"/>
      <c r="AKT2531" s="121"/>
      <c r="AKU2531" s="121"/>
      <c r="AKV2531" s="121"/>
      <c r="AKW2531" s="121"/>
      <c r="AKX2531" s="121"/>
      <c r="AKY2531" s="121"/>
      <c r="AKZ2531" s="121"/>
      <c r="ALA2531" s="121"/>
      <c r="ALB2531" s="121"/>
      <c r="ALC2531" s="121"/>
      <c r="ALD2531" s="121"/>
      <c r="ALE2531" s="121"/>
      <c r="ALF2531" s="121"/>
      <c r="ALG2531" s="121"/>
      <c r="ALH2531" s="121"/>
      <c r="ALI2531" s="121"/>
      <c r="ALJ2531" s="121"/>
      <c r="ALK2531" s="121"/>
      <c r="ALL2531" s="121"/>
      <c r="ALM2531" s="121"/>
      <c r="ALN2531" s="121"/>
      <c r="ALO2531" s="121"/>
      <c r="ALP2531" s="121"/>
      <c r="ALQ2531" s="121"/>
      <c r="ALR2531" s="121"/>
      <c r="ALS2531" s="121"/>
      <c r="ALT2531" s="121"/>
      <c r="ALU2531" s="121"/>
      <c r="ALV2531" s="121"/>
      <c r="ALW2531" s="121"/>
      <c r="ALX2531" s="121"/>
      <c r="ALY2531" s="121"/>
      <c r="ALZ2531" s="121"/>
      <c r="AMA2531" s="121"/>
      <c r="AMB2531" s="121"/>
      <c r="AMC2531" s="121"/>
      <c r="AMD2531" s="121"/>
      <c r="AME2531" s="121"/>
      <c r="AMF2531" s="121"/>
      <c r="AMG2531" s="121"/>
      <c r="AMH2531" s="121"/>
      <c r="AMI2531" s="121"/>
      <c r="AMJ2531" s="121"/>
      <c r="AMK2531" s="121"/>
    </row>
    <row r="2532" spans="1:1025" s="108" customFormat="1">
      <c r="A2532" s="15">
        <v>2529</v>
      </c>
      <c r="B2532" s="81" t="s">
        <v>26</v>
      </c>
      <c r="C2532" s="274" t="s">
        <v>6089</v>
      </c>
      <c r="D2532" s="81" t="s">
        <v>6367</v>
      </c>
      <c r="E2532" s="81" t="s">
        <v>6400</v>
      </c>
      <c r="F2532" s="16" t="s">
        <v>938</v>
      </c>
      <c r="G2532" s="81" t="s">
        <v>1006</v>
      </c>
      <c r="H2532" s="81" t="s">
        <v>6401</v>
      </c>
      <c r="I2532" s="81" t="s">
        <v>6402</v>
      </c>
      <c r="J2532" s="81" t="s">
        <v>6403</v>
      </c>
      <c r="K2532" s="81" t="s">
        <v>6402</v>
      </c>
      <c r="L2532" s="81" t="s">
        <v>6404</v>
      </c>
      <c r="M2532" s="282" t="s">
        <v>6405</v>
      </c>
      <c r="N2532" s="121"/>
      <c r="O2532" s="121"/>
      <c r="P2532" s="121"/>
      <c r="Q2532" s="121"/>
      <c r="R2532" s="121"/>
      <c r="S2532" s="121"/>
      <c r="T2532" s="121"/>
      <c r="U2532" s="121"/>
      <c r="V2532" s="121"/>
      <c r="W2532" s="121"/>
      <c r="X2532" s="121"/>
      <c r="Y2532" s="121"/>
      <c r="Z2532" s="121"/>
      <c r="AA2532" s="121"/>
      <c r="AB2532" s="121"/>
      <c r="AC2532" s="121"/>
      <c r="AD2532" s="121"/>
      <c r="AE2532" s="121"/>
      <c r="AF2532" s="121"/>
      <c r="AG2532" s="121"/>
      <c r="AH2532" s="121"/>
      <c r="AI2532" s="121"/>
      <c r="AJ2532" s="121"/>
      <c r="AK2532" s="121"/>
      <c r="AL2532" s="121"/>
      <c r="AM2532" s="121"/>
      <c r="AN2532" s="121"/>
      <c r="AO2532" s="121"/>
      <c r="AP2532" s="121"/>
      <c r="AQ2532" s="121"/>
      <c r="AR2532" s="121"/>
      <c r="AS2532" s="121"/>
      <c r="AT2532" s="121"/>
      <c r="AU2532" s="121"/>
      <c r="AV2532" s="121"/>
      <c r="AW2532" s="121"/>
      <c r="AX2532" s="121"/>
      <c r="AY2532" s="121"/>
      <c r="AZ2532" s="121"/>
      <c r="BA2532" s="121"/>
      <c r="BB2532" s="121"/>
      <c r="BC2532" s="121"/>
      <c r="BD2532" s="121"/>
      <c r="BE2532" s="121"/>
      <c r="BF2532" s="121"/>
      <c r="BG2532" s="121"/>
      <c r="BH2532" s="121"/>
      <c r="BI2532" s="121"/>
      <c r="BJ2532" s="121"/>
      <c r="BK2532" s="121"/>
      <c r="BL2532" s="121"/>
      <c r="BM2532" s="121"/>
      <c r="BN2532" s="121"/>
      <c r="BO2532" s="121"/>
      <c r="BP2532" s="121"/>
      <c r="BQ2532" s="121"/>
      <c r="BR2532" s="121"/>
      <c r="BS2532" s="121"/>
      <c r="BT2532" s="121"/>
      <c r="BU2532" s="121"/>
      <c r="BV2532" s="121"/>
      <c r="BW2532" s="121"/>
      <c r="BX2532" s="121"/>
      <c r="BY2532" s="121"/>
      <c r="BZ2532" s="121"/>
      <c r="CA2532" s="121"/>
      <c r="CB2532" s="121"/>
      <c r="CC2532" s="121"/>
      <c r="CD2532" s="121"/>
      <c r="CE2532" s="121"/>
      <c r="CF2532" s="121"/>
      <c r="CG2532" s="121"/>
      <c r="CH2532" s="121"/>
      <c r="CI2532" s="121"/>
      <c r="CJ2532" s="121"/>
      <c r="CK2532" s="121"/>
      <c r="CL2532" s="121"/>
      <c r="CM2532" s="121"/>
      <c r="CN2532" s="121"/>
      <c r="CO2532" s="121"/>
      <c r="CP2532" s="121"/>
      <c r="CQ2532" s="121"/>
      <c r="CR2532" s="121"/>
      <c r="CS2532" s="121"/>
      <c r="CT2532" s="121"/>
      <c r="CU2532" s="121"/>
      <c r="CV2532" s="121"/>
      <c r="CW2532" s="121"/>
      <c r="CX2532" s="121"/>
      <c r="CY2532" s="121"/>
      <c r="CZ2532" s="121"/>
      <c r="DA2532" s="121"/>
      <c r="DB2532" s="121"/>
      <c r="DC2532" s="121"/>
      <c r="DD2532" s="121"/>
      <c r="DE2532" s="121"/>
      <c r="DF2532" s="121"/>
      <c r="DG2532" s="121"/>
      <c r="DH2532" s="121"/>
      <c r="DI2532" s="121"/>
      <c r="DJ2532" s="121"/>
      <c r="DK2532" s="121"/>
      <c r="DL2532" s="121"/>
      <c r="DM2532" s="121"/>
      <c r="DN2532" s="121"/>
      <c r="DO2532" s="121"/>
      <c r="DP2532" s="121"/>
      <c r="DQ2532" s="121"/>
      <c r="DR2532" s="121"/>
      <c r="DS2532" s="121"/>
      <c r="DT2532" s="121"/>
      <c r="DU2532" s="121"/>
      <c r="DV2532" s="121"/>
      <c r="DW2532" s="121"/>
      <c r="DX2532" s="121"/>
      <c r="DY2532" s="121"/>
      <c r="DZ2532" s="121"/>
      <c r="EA2532" s="121"/>
      <c r="EB2532" s="121"/>
      <c r="EC2532" s="121"/>
      <c r="ED2532" s="121"/>
      <c r="EE2532" s="121"/>
      <c r="EF2532" s="121"/>
      <c r="EG2532" s="121"/>
      <c r="EH2532" s="121"/>
      <c r="EI2532" s="121"/>
      <c r="EJ2532" s="121"/>
      <c r="EK2532" s="121"/>
      <c r="EL2532" s="121"/>
      <c r="EM2532" s="121"/>
      <c r="EN2532" s="121"/>
      <c r="EO2532" s="121"/>
      <c r="EP2532" s="121"/>
      <c r="EQ2532" s="121"/>
      <c r="ER2532" s="121"/>
      <c r="ES2532" s="121"/>
      <c r="ET2532" s="121"/>
      <c r="EU2532" s="121"/>
      <c r="EV2532" s="121"/>
      <c r="EW2532" s="121"/>
      <c r="EX2532" s="121"/>
      <c r="EY2532" s="121"/>
      <c r="EZ2532" s="121"/>
      <c r="FA2532" s="121"/>
      <c r="FB2532" s="121"/>
      <c r="FC2532" s="121"/>
      <c r="FD2532" s="121"/>
      <c r="FE2532" s="121"/>
      <c r="FF2532" s="121"/>
      <c r="FG2532" s="121"/>
      <c r="FH2532" s="121"/>
      <c r="FI2532" s="121"/>
      <c r="FJ2532" s="121"/>
      <c r="FK2532" s="121"/>
      <c r="FL2532" s="121"/>
      <c r="FM2532" s="121"/>
      <c r="FN2532" s="121"/>
      <c r="FO2532" s="121"/>
      <c r="FP2532" s="121"/>
      <c r="FQ2532" s="121"/>
      <c r="FR2532" s="121"/>
      <c r="FS2532" s="121"/>
      <c r="FT2532" s="121"/>
      <c r="FU2532" s="121"/>
      <c r="FV2532" s="121"/>
      <c r="FW2532" s="121"/>
      <c r="FX2532" s="121"/>
      <c r="FY2532" s="121"/>
      <c r="FZ2532" s="121"/>
      <c r="GA2532" s="121"/>
      <c r="GB2532" s="121"/>
      <c r="GC2532" s="121"/>
      <c r="GD2532" s="121"/>
      <c r="GE2532" s="121"/>
      <c r="GF2532" s="121"/>
      <c r="GG2532" s="121"/>
      <c r="GH2532" s="121"/>
      <c r="GI2532" s="121"/>
      <c r="GJ2532" s="121"/>
      <c r="GK2532" s="121"/>
      <c r="GL2532" s="121"/>
      <c r="GM2532" s="121"/>
      <c r="GN2532" s="121"/>
      <c r="GO2532" s="121"/>
      <c r="GP2532" s="121"/>
      <c r="GQ2532" s="121"/>
      <c r="GR2532" s="121"/>
      <c r="GS2532" s="121"/>
      <c r="GT2532" s="121"/>
      <c r="GU2532" s="121"/>
      <c r="GV2532" s="121"/>
      <c r="GW2532" s="121"/>
      <c r="GX2532" s="121"/>
      <c r="GY2532" s="121"/>
      <c r="GZ2532" s="121"/>
      <c r="HA2532" s="121"/>
      <c r="HB2532" s="121"/>
      <c r="HC2532" s="121"/>
      <c r="HD2532" s="121"/>
      <c r="HE2532" s="121"/>
      <c r="HF2532" s="121"/>
      <c r="HG2532" s="121"/>
      <c r="HH2532" s="121"/>
      <c r="HI2532" s="121"/>
      <c r="HJ2532" s="121"/>
      <c r="HK2532" s="121"/>
      <c r="HL2532" s="121"/>
      <c r="HM2532" s="121"/>
      <c r="HN2532" s="121"/>
      <c r="HO2532" s="121"/>
      <c r="HP2532" s="121"/>
      <c r="HQ2532" s="121"/>
      <c r="HR2532" s="121"/>
      <c r="HS2532" s="121"/>
      <c r="HT2532" s="121"/>
      <c r="HU2532" s="121"/>
      <c r="HV2532" s="121"/>
      <c r="HW2532" s="121"/>
      <c r="HX2532" s="121"/>
      <c r="HY2532" s="121"/>
      <c r="HZ2532" s="121"/>
      <c r="IA2532" s="121"/>
      <c r="IB2532" s="121"/>
      <c r="IC2532" s="121"/>
      <c r="ID2532" s="121"/>
      <c r="IE2532" s="121"/>
      <c r="IF2532" s="121"/>
      <c r="IG2532" s="121"/>
      <c r="IH2532" s="121"/>
      <c r="II2532" s="121"/>
      <c r="IJ2532" s="121"/>
      <c r="IK2532" s="121"/>
      <c r="IL2532" s="121"/>
      <c r="IM2532" s="121"/>
      <c r="IN2532" s="121"/>
      <c r="IO2532" s="121"/>
      <c r="IP2532" s="121"/>
      <c r="IQ2532" s="121"/>
      <c r="IR2532" s="121"/>
      <c r="IS2532" s="121"/>
      <c r="IT2532" s="121"/>
      <c r="IU2532" s="121"/>
      <c r="IV2532" s="121"/>
      <c r="IW2532" s="121"/>
      <c r="IX2532" s="121"/>
      <c r="IY2532" s="121"/>
      <c r="IZ2532" s="121"/>
      <c r="JA2532" s="121"/>
      <c r="JB2532" s="121"/>
      <c r="JC2532" s="121"/>
      <c r="JD2532" s="121"/>
      <c r="JE2532" s="121"/>
      <c r="JF2532" s="121"/>
      <c r="JG2532" s="121"/>
      <c r="JH2532" s="121"/>
      <c r="JI2532" s="121"/>
      <c r="JJ2532" s="121"/>
      <c r="JK2532" s="121"/>
      <c r="JL2532" s="121"/>
      <c r="JM2532" s="121"/>
      <c r="JN2532" s="121"/>
      <c r="JO2532" s="121"/>
      <c r="JP2532" s="121"/>
      <c r="JQ2532" s="121"/>
      <c r="JR2532" s="121"/>
      <c r="JS2532" s="121"/>
      <c r="JT2532" s="121"/>
      <c r="JU2532" s="121"/>
      <c r="JV2532" s="121"/>
      <c r="JW2532" s="121"/>
      <c r="JX2532" s="121"/>
      <c r="JY2532" s="121"/>
      <c r="JZ2532" s="121"/>
      <c r="KA2532" s="121"/>
      <c r="KB2532" s="121"/>
      <c r="KC2532" s="121"/>
      <c r="KD2532" s="121"/>
      <c r="KE2532" s="121"/>
      <c r="KF2532" s="121"/>
      <c r="KG2532" s="121"/>
      <c r="KH2532" s="121"/>
      <c r="KI2532" s="121"/>
      <c r="KJ2532" s="121"/>
      <c r="KK2532" s="121"/>
      <c r="KL2532" s="121"/>
      <c r="KM2532" s="121"/>
      <c r="KN2532" s="121"/>
      <c r="KO2532" s="121"/>
      <c r="KP2532" s="121"/>
      <c r="KQ2532" s="121"/>
      <c r="KR2532" s="121"/>
      <c r="KS2532" s="121"/>
      <c r="KT2532" s="121"/>
      <c r="KU2532" s="121"/>
      <c r="KV2532" s="121"/>
      <c r="KW2532" s="121"/>
      <c r="KX2532" s="121"/>
      <c r="KY2532" s="121"/>
      <c r="KZ2532" s="121"/>
      <c r="LA2532" s="121"/>
      <c r="LB2532" s="121"/>
      <c r="LC2532" s="121"/>
      <c r="LD2532" s="121"/>
      <c r="LE2532" s="121"/>
      <c r="LF2532" s="121"/>
      <c r="LG2532" s="121"/>
      <c r="LH2532" s="121"/>
      <c r="LI2532" s="121"/>
      <c r="LJ2532" s="121"/>
      <c r="LK2532" s="121"/>
      <c r="LL2532" s="121"/>
      <c r="LM2532" s="121"/>
      <c r="LN2532" s="121"/>
      <c r="LO2532" s="121"/>
      <c r="LP2532" s="121"/>
      <c r="LQ2532" s="121"/>
      <c r="LR2532" s="121"/>
      <c r="LS2532" s="121"/>
      <c r="LT2532" s="121"/>
      <c r="LU2532" s="121"/>
      <c r="LV2532" s="121"/>
      <c r="LW2532" s="121"/>
      <c r="LX2532" s="121"/>
      <c r="LY2532" s="121"/>
      <c r="LZ2532" s="121"/>
      <c r="MA2532" s="121"/>
      <c r="MB2532" s="121"/>
      <c r="MC2532" s="121"/>
      <c r="MD2532" s="121"/>
      <c r="ME2532" s="121"/>
      <c r="MF2532" s="121"/>
      <c r="MG2532" s="121"/>
      <c r="MH2532" s="121"/>
      <c r="MI2532" s="121"/>
      <c r="MJ2532" s="121"/>
      <c r="MK2532" s="121"/>
      <c r="ML2532" s="121"/>
      <c r="MM2532" s="121"/>
      <c r="MN2532" s="121"/>
      <c r="MO2532" s="121"/>
      <c r="MP2532" s="121"/>
      <c r="MQ2532" s="121"/>
      <c r="MR2532" s="121"/>
      <c r="MS2532" s="121"/>
      <c r="MT2532" s="121"/>
      <c r="MU2532" s="121"/>
      <c r="MV2532" s="121"/>
      <c r="MW2532" s="121"/>
      <c r="MX2532" s="121"/>
      <c r="MY2532" s="121"/>
      <c r="MZ2532" s="121"/>
      <c r="NA2532" s="121"/>
      <c r="NB2532" s="121"/>
      <c r="NC2532" s="121"/>
      <c r="ND2532" s="121"/>
      <c r="NE2532" s="121"/>
      <c r="NF2532" s="121"/>
      <c r="NG2532" s="121"/>
      <c r="NH2532" s="121"/>
      <c r="NI2532" s="121"/>
      <c r="NJ2532" s="121"/>
      <c r="NK2532" s="121"/>
      <c r="NL2532" s="121"/>
      <c r="NM2532" s="121"/>
      <c r="NN2532" s="121"/>
      <c r="NO2532" s="121"/>
      <c r="NP2532" s="121"/>
      <c r="NQ2532" s="121"/>
      <c r="NR2532" s="121"/>
      <c r="NS2532" s="121"/>
      <c r="NT2532" s="121"/>
      <c r="NU2532" s="121"/>
      <c r="NV2532" s="121"/>
      <c r="NW2532" s="121"/>
      <c r="NX2532" s="121"/>
      <c r="NY2532" s="121"/>
      <c r="NZ2532" s="121"/>
      <c r="OA2532" s="121"/>
      <c r="OB2532" s="121"/>
      <c r="OC2532" s="121"/>
      <c r="OD2532" s="121"/>
      <c r="OE2532" s="121"/>
      <c r="OF2532" s="121"/>
      <c r="OG2532" s="121"/>
      <c r="OH2532" s="121"/>
      <c r="OI2532" s="121"/>
      <c r="OJ2532" s="121"/>
      <c r="OK2532" s="121"/>
      <c r="OL2532" s="121"/>
      <c r="OM2532" s="121"/>
      <c r="ON2532" s="121"/>
      <c r="OO2532" s="121"/>
      <c r="OP2532" s="121"/>
      <c r="OQ2532" s="121"/>
      <c r="OR2532" s="121"/>
      <c r="OS2532" s="121"/>
      <c r="OT2532" s="121"/>
      <c r="OU2532" s="121"/>
      <c r="OV2532" s="121"/>
      <c r="OW2532" s="121"/>
      <c r="OX2532" s="121"/>
      <c r="OY2532" s="121"/>
      <c r="OZ2532" s="121"/>
      <c r="PA2532" s="121"/>
      <c r="PB2532" s="121"/>
      <c r="PC2532" s="121"/>
      <c r="PD2532" s="121"/>
      <c r="PE2532" s="121"/>
      <c r="PF2532" s="121"/>
      <c r="PG2532" s="121"/>
      <c r="PH2532" s="121"/>
      <c r="PI2532" s="121"/>
      <c r="PJ2532" s="121"/>
      <c r="PK2532" s="121"/>
      <c r="PL2532" s="121"/>
      <c r="PM2532" s="121"/>
      <c r="PN2532" s="121"/>
      <c r="PO2532" s="121"/>
      <c r="PP2532" s="121"/>
      <c r="PQ2532" s="121"/>
      <c r="PR2532" s="121"/>
      <c r="PS2532" s="121"/>
      <c r="PT2532" s="121"/>
      <c r="PU2532" s="121"/>
      <c r="PV2532" s="121"/>
      <c r="PW2532" s="121"/>
      <c r="PX2532" s="121"/>
      <c r="PY2532" s="121"/>
      <c r="PZ2532" s="121"/>
      <c r="QA2532" s="121"/>
      <c r="QB2532" s="121"/>
      <c r="QC2532" s="121"/>
      <c r="QD2532" s="121"/>
      <c r="QE2532" s="121"/>
      <c r="QF2532" s="121"/>
      <c r="QG2532" s="121"/>
      <c r="QH2532" s="121"/>
      <c r="QI2532" s="121"/>
      <c r="QJ2532" s="121"/>
      <c r="QK2532" s="121"/>
      <c r="QL2532" s="121"/>
      <c r="QM2532" s="121"/>
      <c r="QN2532" s="121"/>
      <c r="QO2532" s="121"/>
      <c r="QP2532" s="121"/>
      <c r="QQ2532" s="121"/>
      <c r="QR2532" s="121"/>
      <c r="QS2532" s="121"/>
      <c r="QT2532" s="121"/>
      <c r="QU2532" s="121"/>
      <c r="QV2532" s="121"/>
      <c r="QW2532" s="121"/>
      <c r="QX2532" s="121"/>
      <c r="QY2532" s="121"/>
      <c r="QZ2532" s="121"/>
      <c r="RA2532" s="121"/>
      <c r="RB2532" s="121"/>
      <c r="RC2532" s="121"/>
      <c r="RD2532" s="121"/>
      <c r="RE2532" s="121"/>
      <c r="RF2532" s="121"/>
      <c r="RG2532" s="121"/>
      <c r="RH2532" s="121"/>
      <c r="RI2532" s="121"/>
      <c r="RJ2532" s="121"/>
      <c r="RK2532" s="121"/>
      <c r="RL2532" s="121"/>
      <c r="RM2532" s="121"/>
      <c r="RN2532" s="121"/>
      <c r="RO2532" s="121"/>
      <c r="RP2532" s="121"/>
      <c r="RQ2532" s="121"/>
      <c r="RR2532" s="121"/>
      <c r="RS2532" s="121"/>
      <c r="RT2532" s="121"/>
      <c r="RU2532" s="121"/>
      <c r="RV2532" s="121"/>
      <c r="RW2532" s="121"/>
      <c r="RX2532" s="121"/>
      <c r="RY2532" s="121"/>
      <c r="RZ2532" s="121"/>
      <c r="SA2532" s="121"/>
      <c r="SB2532" s="121"/>
      <c r="SC2532" s="121"/>
      <c r="SD2532" s="121"/>
      <c r="SE2532" s="121"/>
      <c r="SF2532" s="121"/>
      <c r="SG2532" s="121"/>
      <c r="SH2532" s="121"/>
      <c r="SI2532" s="121"/>
      <c r="SJ2532" s="121"/>
      <c r="SK2532" s="121"/>
      <c r="SL2532" s="121"/>
      <c r="SM2532" s="121"/>
      <c r="SN2532" s="121"/>
      <c r="SO2532" s="121"/>
      <c r="SP2532" s="121"/>
      <c r="SQ2532" s="121"/>
      <c r="SR2532" s="121"/>
      <c r="SS2532" s="121"/>
      <c r="ST2532" s="121"/>
      <c r="SU2532" s="121"/>
      <c r="SV2532" s="121"/>
      <c r="SW2532" s="121"/>
      <c r="SX2532" s="121"/>
      <c r="SY2532" s="121"/>
      <c r="SZ2532" s="121"/>
      <c r="TA2532" s="121"/>
      <c r="TB2532" s="121"/>
      <c r="TC2532" s="121"/>
      <c r="TD2532" s="121"/>
      <c r="TE2532" s="121"/>
      <c r="TF2532" s="121"/>
      <c r="TG2532" s="121"/>
      <c r="TH2532" s="121"/>
      <c r="TI2532" s="121"/>
      <c r="TJ2532" s="121"/>
      <c r="TK2532" s="121"/>
      <c r="TL2532" s="121"/>
      <c r="TM2532" s="121"/>
      <c r="TN2532" s="121"/>
      <c r="TO2532" s="121"/>
      <c r="TP2532" s="121"/>
      <c r="TQ2532" s="121"/>
      <c r="TR2532" s="121"/>
      <c r="TS2532" s="121"/>
      <c r="TT2532" s="121"/>
      <c r="TU2532" s="121"/>
      <c r="TV2532" s="121"/>
      <c r="TW2532" s="121"/>
      <c r="TX2532" s="121"/>
      <c r="TY2532" s="121"/>
      <c r="TZ2532" s="121"/>
      <c r="UA2532" s="121"/>
      <c r="UB2532" s="121"/>
      <c r="UC2532" s="121"/>
      <c r="UD2532" s="121"/>
      <c r="UE2532" s="121"/>
      <c r="UF2532" s="121"/>
      <c r="UG2532" s="121"/>
      <c r="UH2532" s="121"/>
      <c r="UI2532" s="121"/>
      <c r="UJ2532" s="121"/>
      <c r="UK2532" s="121"/>
      <c r="UL2532" s="121"/>
      <c r="UM2532" s="121"/>
      <c r="UN2532" s="121"/>
      <c r="UO2532" s="121"/>
      <c r="UP2532" s="121"/>
      <c r="UQ2532" s="121"/>
      <c r="UR2532" s="121"/>
      <c r="US2532" s="121"/>
      <c r="UT2532" s="121"/>
      <c r="UU2532" s="121"/>
      <c r="UV2532" s="121"/>
      <c r="UW2532" s="121"/>
      <c r="UX2532" s="121"/>
      <c r="UY2532" s="121"/>
      <c r="UZ2532" s="121"/>
      <c r="VA2532" s="121"/>
      <c r="VB2532" s="121"/>
      <c r="VC2532" s="121"/>
      <c r="VD2532" s="121"/>
      <c r="VE2532" s="121"/>
      <c r="VF2532" s="121"/>
      <c r="VG2532" s="121"/>
      <c r="VH2532" s="121"/>
      <c r="VI2532" s="121"/>
      <c r="VJ2532" s="121"/>
      <c r="VK2532" s="121"/>
      <c r="VL2532" s="121"/>
      <c r="VM2532" s="121"/>
      <c r="VN2532" s="121"/>
      <c r="VO2532" s="121"/>
      <c r="VP2532" s="121"/>
      <c r="VQ2532" s="121"/>
      <c r="VR2532" s="121"/>
      <c r="VS2532" s="121"/>
      <c r="VT2532" s="121"/>
      <c r="VU2532" s="121"/>
      <c r="VV2532" s="121"/>
      <c r="VW2532" s="121"/>
      <c r="VX2532" s="121"/>
      <c r="VY2532" s="121"/>
      <c r="VZ2532" s="121"/>
      <c r="WA2532" s="121"/>
      <c r="WB2532" s="121"/>
      <c r="WC2532" s="121"/>
      <c r="WD2532" s="121"/>
      <c r="WE2532" s="121"/>
      <c r="WF2532" s="121"/>
      <c r="WG2532" s="121"/>
      <c r="WH2532" s="121"/>
      <c r="WI2532" s="121"/>
      <c r="WJ2532" s="121"/>
      <c r="WK2532" s="121"/>
      <c r="WL2532" s="121"/>
      <c r="WM2532" s="121"/>
      <c r="WN2532" s="121"/>
      <c r="WO2532" s="121"/>
      <c r="WP2532" s="121"/>
      <c r="WQ2532" s="121"/>
      <c r="WR2532" s="121"/>
      <c r="WS2532" s="121"/>
      <c r="WT2532" s="121"/>
      <c r="WU2532" s="121"/>
      <c r="WV2532" s="121"/>
      <c r="WW2532" s="121"/>
      <c r="WX2532" s="121"/>
      <c r="WY2532" s="121"/>
      <c r="WZ2532" s="121"/>
      <c r="XA2532" s="121"/>
      <c r="XB2532" s="121"/>
      <c r="XC2532" s="121"/>
      <c r="XD2532" s="121"/>
      <c r="XE2532" s="121"/>
      <c r="XF2532" s="121"/>
      <c r="XG2532" s="121"/>
      <c r="XH2532" s="121"/>
      <c r="XI2532" s="121"/>
      <c r="XJ2532" s="121"/>
      <c r="XK2532" s="121"/>
      <c r="XL2532" s="121"/>
      <c r="XM2532" s="121"/>
      <c r="XN2532" s="121"/>
      <c r="XO2532" s="121"/>
      <c r="XP2532" s="121"/>
      <c r="XQ2532" s="121"/>
      <c r="XR2532" s="121"/>
      <c r="XS2532" s="121"/>
      <c r="XT2532" s="121"/>
      <c r="XU2532" s="121"/>
      <c r="XV2532" s="121"/>
      <c r="XW2532" s="121"/>
      <c r="XX2532" s="121"/>
      <c r="XY2532" s="121"/>
      <c r="XZ2532" s="121"/>
      <c r="YA2532" s="121"/>
      <c r="YB2532" s="121"/>
      <c r="YC2532" s="121"/>
      <c r="YD2532" s="121"/>
      <c r="YE2532" s="121"/>
      <c r="YF2532" s="121"/>
      <c r="YG2532" s="121"/>
      <c r="YH2532" s="121"/>
      <c r="YI2532" s="121"/>
      <c r="YJ2532" s="121"/>
      <c r="YK2532" s="121"/>
      <c r="YL2532" s="121"/>
      <c r="YM2532" s="121"/>
      <c r="YN2532" s="121"/>
      <c r="YO2532" s="121"/>
      <c r="YP2532" s="121"/>
      <c r="YQ2532" s="121"/>
      <c r="YR2532" s="121"/>
      <c r="YS2532" s="121"/>
      <c r="YT2532" s="121"/>
      <c r="YU2532" s="121"/>
      <c r="YV2532" s="121"/>
      <c r="YW2532" s="121"/>
      <c r="YX2532" s="121"/>
      <c r="YY2532" s="121"/>
      <c r="YZ2532" s="121"/>
      <c r="ZA2532" s="121"/>
      <c r="ZB2532" s="121"/>
      <c r="ZC2532" s="121"/>
      <c r="ZD2532" s="121"/>
      <c r="ZE2532" s="121"/>
      <c r="ZF2532" s="121"/>
      <c r="ZG2532" s="121"/>
      <c r="ZH2532" s="121"/>
      <c r="ZI2532" s="121"/>
      <c r="ZJ2532" s="121"/>
      <c r="ZK2532" s="121"/>
      <c r="ZL2532" s="121"/>
      <c r="ZM2532" s="121"/>
      <c r="ZN2532" s="121"/>
      <c r="ZO2532" s="121"/>
      <c r="ZP2532" s="121"/>
      <c r="ZQ2532" s="121"/>
      <c r="ZR2532" s="121"/>
      <c r="ZS2532" s="121"/>
      <c r="ZT2532" s="121"/>
      <c r="ZU2532" s="121"/>
      <c r="ZV2532" s="121"/>
      <c r="ZW2532" s="121"/>
      <c r="ZX2532" s="121"/>
      <c r="ZY2532" s="121"/>
      <c r="ZZ2532" s="121"/>
      <c r="AAA2532" s="121"/>
      <c r="AAB2532" s="121"/>
      <c r="AAC2532" s="121"/>
      <c r="AAD2532" s="121"/>
      <c r="AAE2532" s="121"/>
      <c r="AAF2532" s="121"/>
      <c r="AAG2532" s="121"/>
      <c r="AAH2532" s="121"/>
      <c r="AAI2532" s="121"/>
      <c r="AAJ2532" s="121"/>
      <c r="AAK2532" s="121"/>
      <c r="AAL2532" s="121"/>
      <c r="AAM2532" s="121"/>
      <c r="AAN2532" s="121"/>
      <c r="AAO2532" s="121"/>
      <c r="AAP2532" s="121"/>
      <c r="AAQ2532" s="121"/>
      <c r="AAR2532" s="121"/>
      <c r="AAS2532" s="121"/>
      <c r="AAT2532" s="121"/>
      <c r="AAU2532" s="121"/>
      <c r="AAV2532" s="121"/>
      <c r="AAW2532" s="121"/>
      <c r="AAX2532" s="121"/>
      <c r="AAY2532" s="121"/>
      <c r="AAZ2532" s="121"/>
      <c r="ABA2532" s="121"/>
      <c r="ABB2532" s="121"/>
      <c r="ABC2532" s="121"/>
      <c r="ABD2532" s="121"/>
      <c r="ABE2532" s="121"/>
      <c r="ABF2532" s="121"/>
      <c r="ABG2532" s="121"/>
      <c r="ABH2532" s="121"/>
      <c r="ABI2532" s="121"/>
      <c r="ABJ2532" s="121"/>
      <c r="ABK2532" s="121"/>
      <c r="ABL2532" s="121"/>
      <c r="ABM2532" s="121"/>
      <c r="ABN2532" s="121"/>
      <c r="ABO2532" s="121"/>
      <c r="ABP2532" s="121"/>
      <c r="ABQ2532" s="121"/>
      <c r="ABR2532" s="121"/>
      <c r="ABS2532" s="121"/>
      <c r="ABT2532" s="121"/>
      <c r="ABU2532" s="121"/>
      <c r="ABV2532" s="121"/>
      <c r="ABW2532" s="121"/>
      <c r="ABX2532" s="121"/>
      <c r="ABY2532" s="121"/>
      <c r="ABZ2532" s="121"/>
      <c r="ACA2532" s="121"/>
      <c r="ACB2532" s="121"/>
      <c r="ACC2532" s="121"/>
      <c r="ACD2532" s="121"/>
      <c r="ACE2532" s="121"/>
      <c r="ACF2532" s="121"/>
      <c r="ACG2532" s="121"/>
      <c r="ACH2532" s="121"/>
      <c r="ACI2532" s="121"/>
      <c r="ACJ2532" s="121"/>
      <c r="ACK2532" s="121"/>
      <c r="ACL2532" s="121"/>
      <c r="ACM2532" s="121"/>
      <c r="ACN2532" s="121"/>
      <c r="ACO2532" s="121"/>
      <c r="ACP2532" s="121"/>
      <c r="ACQ2532" s="121"/>
      <c r="ACR2532" s="121"/>
      <c r="ACS2532" s="121"/>
      <c r="ACT2532" s="121"/>
      <c r="ACU2532" s="121"/>
      <c r="ACV2532" s="121"/>
      <c r="ACW2532" s="121"/>
      <c r="ACX2532" s="121"/>
      <c r="ACY2532" s="121"/>
      <c r="ACZ2532" s="121"/>
      <c r="ADA2532" s="121"/>
      <c r="ADB2532" s="121"/>
      <c r="ADC2532" s="121"/>
      <c r="ADD2532" s="121"/>
      <c r="ADE2532" s="121"/>
      <c r="ADF2532" s="121"/>
      <c r="ADG2532" s="121"/>
      <c r="ADH2532" s="121"/>
      <c r="ADI2532" s="121"/>
      <c r="ADJ2532" s="121"/>
      <c r="ADK2532" s="121"/>
      <c r="ADL2532" s="121"/>
      <c r="ADM2532" s="121"/>
      <c r="ADN2532" s="121"/>
      <c r="ADO2532" s="121"/>
      <c r="ADP2532" s="121"/>
      <c r="ADQ2532" s="121"/>
      <c r="ADR2532" s="121"/>
      <c r="ADS2532" s="121"/>
      <c r="ADT2532" s="121"/>
      <c r="ADU2532" s="121"/>
      <c r="ADV2532" s="121"/>
      <c r="ADW2532" s="121"/>
      <c r="ADX2532" s="121"/>
      <c r="ADY2532" s="121"/>
      <c r="ADZ2532" s="121"/>
      <c r="AEA2532" s="121"/>
      <c r="AEB2532" s="121"/>
      <c r="AEC2532" s="121"/>
      <c r="AED2532" s="121"/>
      <c r="AEE2532" s="121"/>
      <c r="AEF2532" s="121"/>
      <c r="AEG2532" s="121"/>
      <c r="AEH2532" s="121"/>
      <c r="AEI2532" s="121"/>
      <c r="AEJ2532" s="121"/>
      <c r="AEK2532" s="121"/>
      <c r="AEL2532" s="121"/>
      <c r="AEM2532" s="121"/>
      <c r="AEN2532" s="121"/>
      <c r="AEO2532" s="121"/>
      <c r="AEP2532" s="121"/>
      <c r="AEQ2532" s="121"/>
      <c r="AER2532" s="121"/>
      <c r="AES2532" s="121"/>
      <c r="AET2532" s="121"/>
      <c r="AEU2532" s="121"/>
      <c r="AEV2532" s="121"/>
      <c r="AEW2532" s="121"/>
      <c r="AEX2532" s="121"/>
      <c r="AEY2532" s="121"/>
      <c r="AEZ2532" s="121"/>
      <c r="AFA2532" s="121"/>
      <c r="AFB2532" s="121"/>
      <c r="AFC2532" s="121"/>
      <c r="AFD2532" s="121"/>
      <c r="AFE2532" s="121"/>
      <c r="AFF2532" s="121"/>
      <c r="AFG2532" s="121"/>
      <c r="AFH2532" s="121"/>
      <c r="AFI2532" s="121"/>
      <c r="AFJ2532" s="121"/>
      <c r="AFK2532" s="121"/>
      <c r="AFL2532" s="121"/>
      <c r="AFM2532" s="121"/>
      <c r="AFN2532" s="121"/>
      <c r="AFO2532" s="121"/>
      <c r="AFP2532" s="121"/>
      <c r="AFQ2532" s="121"/>
      <c r="AFR2532" s="121"/>
      <c r="AFS2532" s="121"/>
      <c r="AFT2532" s="121"/>
      <c r="AFU2532" s="121"/>
      <c r="AFV2532" s="121"/>
      <c r="AFW2532" s="121"/>
      <c r="AFX2532" s="121"/>
      <c r="AFY2532" s="121"/>
      <c r="AFZ2532" s="121"/>
      <c r="AGA2532" s="121"/>
      <c r="AGB2532" s="121"/>
      <c r="AGC2532" s="121"/>
      <c r="AGD2532" s="121"/>
      <c r="AGE2532" s="121"/>
      <c r="AGF2532" s="121"/>
      <c r="AGG2532" s="121"/>
      <c r="AGH2532" s="121"/>
      <c r="AGI2532" s="121"/>
      <c r="AGJ2532" s="121"/>
      <c r="AGK2532" s="121"/>
      <c r="AGL2532" s="121"/>
      <c r="AGM2532" s="121"/>
      <c r="AGN2532" s="121"/>
      <c r="AGO2532" s="121"/>
      <c r="AGP2532" s="121"/>
      <c r="AGQ2532" s="121"/>
      <c r="AGR2532" s="121"/>
      <c r="AGS2532" s="121"/>
      <c r="AGT2532" s="121"/>
      <c r="AGU2532" s="121"/>
      <c r="AGV2532" s="121"/>
      <c r="AGW2532" s="121"/>
      <c r="AGX2532" s="121"/>
      <c r="AGY2532" s="121"/>
      <c r="AGZ2532" s="121"/>
      <c r="AHA2532" s="121"/>
      <c r="AHB2532" s="121"/>
      <c r="AHC2532" s="121"/>
      <c r="AHD2532" s="121"/>
      <c r="AHE2532" s="121"/>
      <c r="AHF2532" s="121"/>
      <c r="AHG2532" s="121"/>
      <c r="AHH2532" s="121"/>
      <c r="AHI2532" s="121"/>
      <c r="AHJ2532" s="121"/>
      <c r="AHK2532" s="121"/>
      <c r="AHL2532" s="121"/>
      <c r="AHM2532" s="121"/>
      <c r="AHN2532" s="121"/>
      <c r="AHO2532" s="121"/>
      <c r="AHP2532" s="121"/>
      <c r="AHQ2532" s="121"/>
      <c r="AHR2532" s="121"/>
      <c r="AHS2532" s="121"/>
      <c r="AHT2532" s="121"/>
      <c r="AHU2532" s="121"/>
      <c r="AHV2532" s="121"/>
      <c r="AHW2532" s="121"/>
      <c r="AHX2532" s="121"/>
      <c r="AHY2532" s="121"/>
      <c r="AHZ2532" s="121"/>
      <c r="AIA2532" s="121"/>
      <c r="AIB2532" s="121"/>
      <c r="AIC2532" s="121"/>
      <c r="AID2532" s="121"/>
      <c r="AIE2532" s="121"/>
      <c r="AIF2532" s="121"/>
      <c r="AIG2532" s="121"/>
      <c r="AIH2532" s="121"/>
      <c r="AII2532" s="121"/>
      <c r="AIJ2532" s="121"/>
      <c r="AIK2532" s="121"/>
      <c r="AIL2532" s="121"/>
      <c r="AIM2532" s="121"/>
      <c r="AIN2532" s="121"/>
      <c r="AIO2532" s="121"/>
      <c r="AIP2532" s="121"/>
      <c r="AIQ2532" s="121"/>
      <c r="AIR2532" s="121"/>
      <c r="AIS2532" s="121"/>
      <c r="AIT2532" s="121"/>
      <c r="AIU2532" s="121"/>
      <c r="AIV2532" s="121"/>
      <c r="AIW2532" s="121"/>
      <c r="AIX2532" s="121"/>
      <c r="AIY2532" s="121"/>
      <c r="AIZ2532" s="121"/>
      <c r="AJA2532" s="121"/>
      <c r="AJB2532" s="121"/>
      <c r="AJC2532" s="121"/>
      <c r="AJD2532" s="121"/>
      <c r="AJE2532" s="121"/>
      <c r="AJF2532" s="121"/>
      <c r="AJG2532" s="121"/>
      <c r="AJH2532" s="121"/>
      <c r="AJI2532" s="121"/>
      <c r="AJJ2532" s="121"/>
      <c r="AJK2532" s="121"/>
      <c r="AJL2532" s="121"/>
      <c r="AJM2532" s="121"/>
      <c r="AJN2532" s="121"/>
      <c r="AJO2532" s="121"/>
      <c r="AJP2532" s="121"/>
      <c r="AJQ2532" s="121"/>
      <c r="AJR2532" s="121"/>
      <c r="AJS2532" s="121"/>
      <c r="AJT2532" s="121"/>
      <c r="AJU2532" s="121"/>
      <c r="AJV2532" s="121"/>
      <c r="AJW2532" s="121"/>
      <c r="AJX2532" s="121"/>
      <c r="AJY2532" s="121"/>
      <c r="AJZ2532" s="121"/>
      <c r="AKA2532" s="121"/>
      <c r="AKB2532" s="121"/>
      <c r="AKC2532" s="121"/>
      <c r="AKD2532" s="121"/>
      <c r="AKE2532" s="121"/>
      <c r="AKF2532" s="121"/>
      <c r="AKG2532" s="121"/>
      <c r="AKH2532" s="121"/>
      <c r="AKI2532" s="121"/>
      <c r="AKJ2532" s="121"/>
      <c r="AKK2532" s="121"/>
      <c r="AKL2532" s="121"/>
      <c r="AKM2532" s="121"/>
      <c r="AKN2532" s="121"/>
      <c r="AKO2532" s="121"/>
      <c r="AKP2532" s="121"/>
      <c r="AKQ2532" s="121"/>
      <c r="AKR2532" s="121"/>
      <c r="AKS2532" s="121"/>
      <c r="AKT2532" s="121"/>
      <c r="AKU2532" s="121"/>
      <c r="AKV2532" s="121"/>
      <c r="AKW2532" s="121"/>
      <c r="AKX2532" s="121"/>
      <c r="AKY2532" s="121"/>
      <c r="AKZ2532" s="121"/>
      <c r="ALA2532" s="121"/>
      <c r="ALB2532" s="121"/>
      <c r="ALC2532" s="121"/>
      <c r="ALD2532" s="121"/>
      <c r="ALE2532" s="121"/>
      <c r="ALF2532" s="121"/>
      <c r="ALG2532" s="121"/>
      <c r="ALH2532" s="121"/>
      <c r="ALI2532" s="121"/>
      <c r="ALJ2532" s="121"/>
      <c r="ALK2532" s="121"/>
      <c r="ALL2532" s="121"/>
      <c r="ALM2532" s="121"/>
      <c r="ALN2532" s="121"/>
      <c r="ALO2532" s="121"/>
      <c r="ALP2532" s="121"/>
      <c r="ALQ2532" s="121"/>
      <c r="ALR2532" s="121"/>
      <c r="ALS2532" s="121"/>
      <c r="ALT2532" s="121"/>
      <c r="ALU2532" s="121"/>
      <c r="ALV2532" s="121"/>
      <c r="ALW2532" s="121"/>
      <c r="ALX2532" s="121"/>
      <c r="ALY2532" s="121"/>
      <c r="ALZ2532" s="121"/>
      <c r="AMA2532" s="121"/>
      <c r="AMB2532" s="121"/>
      <c r="AMC2532" s="121"/>
      <c r="AMD2532" s="121"/>
      <c r="AME2532" s="121"/>
      <c r="AMF2532" s="121"/>
      <c r="AMG2532" s="121"/>
      <c r="AMH2532" s="121"/>
      <c r="AMI2532" s="121"/>
      <c r="AMJ2532" s="121"/>
      <c r="AMK2532" s="121"/>
    </row>
    <row r="2533" spans="1:1025" s="108" customFormat="1">
      <c r="A2533" s="15">
        <v>2530</v>
      </c>
      <c r="B2533" s="274" t="s">
        <v>26</v>
      </c>
      <c r="C2533" s="274" t="s">
        <v>6089</v>
      </c>
      <c r="D2533" s="81" t="s">
        <v>6367</v>
      </c>
      <c r="E2533" s="81" t="s">
        <v>6406</v>
      </c>
      <c r="F2533" s="16" t="s">
        <v>938</v>
      </c>
      <c r="G2533" s="274" t="s">
        <v>6407</v>
      </c>
      <c r="H2533" s="274" t="s">
        <v>6408</v>
      </c>
      <c r="I2533" s="81" t="s">
        <v>6409</v>
      </c>
      <c r="J2533" s="81" t="s">
        <v>6410</v>
      </c>
      <c r="K2533" s="16" t="s">
        <v>6411</v>
      </c>
      <c r="L2533" s="81" t="s">
        <v>6412</v>
      </c>
      <c r="M2533" s="282" t="s">
        <v>6413</v>
      </c>
      <c r="N2533" s="121"/>
      <c r="O2533" s="121"/>
      <c r="P2533" s="121"/>
      <c r="Q2533" s="121"/>
      <c r="R2533" s="121"/>
      <c r="S2533" s="121"/>
      <c r="T2533" s="121"/>
      <c r="U2533" s="121"/>
      <c r="V2533" s="121"/>
      <c r="W2533" s="121"/>
      <c r="X2533" s="121"/>
      <c r="Y2533" s="121"/>
      <c r="Z2533" s="121"/>
      <c r="AA2533" s="121"/>
      <c r="AB2533" s="121"/>
      <c r="AC2533" s="121"/>
      <c r="AD2533" s="121"/>
      <c r="AE2533" s="121"/>
      <c r="AF2533" s="121"/>
      <c r="AG2533" s="121"/>
      <c r="AH2533" s="121"/>
      <c r="AI2533" s="121"/>
      <c r="AJ2533" s="121"/>
      <c r="AK2533" s="121"/>
      <c r="AL2533" s="121"/>
      <c r="AM2533" s="121"/>
      <c r="AN2533" s="121"/>
      <c r="AO2533" s="121"/>
      <c r="AP2533" s="121"/>
      <c r="AQ2533" s="121"/>
      <c r="AR2533" s="121"/>
      <c r="AS2533" s="121"/>
      <c r="AT2533" s="121"/>
      <c r="AU2533" s="121"/>
      <c r="AV2533" s="121"/>
      <c r="AW2533" s="121"/>
      <c r="AX2533" s="121"/>
      <c r="AY2533" s="121"/>
      <c r="AZ2533" s="121"/>
      <c r="BA2533" s="121"/>
      <c r="BB2533" s="121"/>
      <c r="BC2533" s="121"/>
      <c r="BD2533" s="121"/>
      <c r="BE2533" s="121"/>
      <c r="BF2533" s="121"/>
      <c r="BG2533" s="121"/>
      <c r="BH2533" s="121"/>
      <c r="BI2533" s="121"/>
      <c r="BJ2533" s="121"/>
      <c r="BK2533" s="121"/>
      <c r="BL2533" s="121"/>
      <c r="BM2533" s="121"/>
      <c r="BN2533" s="121"/>
      <c r="BO2533" s="121"/>
      <c r="BP2533" s="121"/>
      <c r="BQ2533" s="121"/>
      <c r="BR2533" s="121"/>
      <c r="BS2533" s="121"/>
      <c r="BT2533" s="121"/>
      <c r="BU2533" s="121"/>
      <c r="BV2533" s="121"/>
      <c r="BW2533" s="121"/>
      <c r="BX2533" s="121"/>
      <c r="BY2533" s="121"/>
      <c r="BZ2533" s="121"/>
      <c r="CA2533" s="121"/>
      <c r="CB2533" s="121"/>
      <c r="CC2533" s="121"/>
      <c r="CD2533" s="121"/>
      <c r="CE2533" s="121"/>
      <c r="CF2533" s="121"/>
      <c r="CG2533" s="121"/>
      <c r="CH2533" s="121"/>
      <c r="CI2533" s="121"/>
      <c r="CJ2533" s="121"/>
      <c r="CK2533" s="121"/>
      <c r="CL2533" s="121"/>
      <c r="CM2533" s="121"/>
      <c r="CN2533" s="121"/>
      <c r="CO2533" s="121"/>
      <c r="CP2533" s="121"/>
      <c r="CQ2533" s="121"/>
      <c r="CR2533" s="121"/>
      <c r="CS2533" s="121"/>
      <c r="CT2533" s="121"/>
      <c r="CU2533" s="121"/>
      <c r="CV2533" s="121"/>
      <c r="CW2533" s="121"/>
      <c r="CX2533" s="121"/>
      <c r="CY2533" s="121"/>
      <c r="CZ2533" s="121"/>
      <c r="DA2533" s="121"/>
      <c r="DB2533" s="121"/>
      <c r="DC2533" s="121"/>
      <c r="DD2533" s="121"/>
      <c r="DE2533" s="121"/>
      <c r="DF2533" s="121"/>
      <c r="DG2533" s="121"/>
      <c r="DH2533" s="121"/>
      <c r="DI2533" s="121"/>
      <c r="DJ2533" s="121"/>
      <c r="DK2533" s="121"/>
      <c r="DL2533" s="121"/>
      <c r="DM2533" s="121"/>
      <c r="DN2533" s="121"/>
      <c r="DO2533" s="121"/>
      <c r="DP2533" s="121"/>
      <c r="DQ2533" s="121"/>
      <c r="DR2533" s="121"/>
      <c r="DS2533" s="121"/>
      <c r="DT2533" s="121"/>
      <c r="DU2533" s="121"/>
      <c r="DV2533" s="121"/>
      <c r="DW2533" s="121"/>
      <c r="DX2533" s="121"/>
      <c r="DY2533" s="121"/>
      <c r="DZ2533" s="121"/>
      <c r="EA2533" s="121"/>
      <c r="EB2533" s="121"/>
      <c r="EC2533" s="121"/>
      <c r="ED2533" s="121"/>
      <c r="EE2533" s="121"/>
      <c r="EF2533" s="121"/>
      <c r="EG2533" s="121"/>
      <c r="EH2533" s="121"/>
      <c r="EI2533" s="121"/>
      <c r="EJ2533" s="121"/>
      <c r="EK2533" s="121"/>
      <c r="EL2533" s="121"/>
      <c r="EM2533" s="121"/>
      <c r="EN2533" s="121"/>
      <c r="EO2533" s="121"/>
      <c r="EP2533" s="121"/>
      <c r="EQ2533" s="121"/>
      <c r="ER2533" s="121"/>
      <c r="ES2533" s="121"/>
      <c r="ET2533" s="121"/>
      <c r="EU2533" s="121"/>
      <c r="EV2533" s="121"/>
      <c r="EW2533" s="121"/>
      <c r="EX2533" s="121"/>
      <c r="EY2533" s="121"/>
      <c r="EZ2533" s="121"/>
      <c r="FA2533" s="121"/>
      <c r="FB2533" s="121"/>
      <c r="FC2533" s="121"/>
      <c r="FD2533" s="121"/>
      <c r="FE2533" s="121"/>
      <c r="FF2533" s="121"/>
      <c r="FG2533" s="121"/>
      <c r="FH2533" s="121"/>
      <c r="FI2533" s="121"/>
      <c r="FJ2533" s="121"/>
      <c r="FK2533" s="121"/>
      <c r="FL2533" s="121"/>
      <c r="FM2533" s="121"/>
      <c r="FN2533" s="121"/>
      <c r="FO2533" s="121"/>
      <c r="FP2533" s="121"/>
      <c r="FQ2533" s="121"/>
      <c r="FR2533" s="121"/>
      <c r="FS2533" s="121"/>
      <c r="FT2533" s="121"/>
      <c r="FU2533" s="121"/>
      <c r="FV2533" s="121"/>
      <c r="FW2533" s="121"/>
      <c r="FX2533" s="121"/>
      <c r="FY2533" s="121"/>
      <c r="FZ2533" s="121"/>
      <c r="GA2533" s="121"/>
      <c r="GB2533" s="121"/>
      <c r="GC2533" s="121"/>
      <c r="GD2533" s="121"/>
      <c r="GE2533" s="121"/>
      <c r="GF2533" s="121"/>
      <c r="GG2533" s="121"/>
      <c r="GH2533" s="121"/>
      <c r="GI2533" s="121"/>
      <c r="GJ2533" s="121"/>
      <c r="GK2533" s="121"/>
      <c r="GL2533" s="121"/>
      <c r="GM2533" s="121"/>
      <c r="GN2533" s="121"/>
      <c r="GO2533" s="121"/>
      <c r="GP2533" s="121"/>
      <c r="GQ2533" s="121"/>
      <c r="GR2533" s="121"/>
      <c r="GS2533" s="121"/>
      <c r="GT2533" s="121"/>
      <c r="GU2533" s="121"/>
      <c r="GV2533" s="121"/>
      <c r="GW2533" s="121"/>
      <c r="GX2533" s="121"/>
      <c r="GY2533" s="121"/>
      <c r="GZ2533" s="121"/>
      <c r="HA2533" s="121"/>
      <c r="HB2533" s="121"/>
      <c r="HC2533" s="121"/>
      <c r="HD2533" s="121"/>
      <c r="HE2533" s="121"/>
      <c r="HF2533" s="121"/>
      <c r="HG2533" s="121"/>
      <c r="HH2533" s="121"/>
      <c r="HI2533" s="121"/>
      <c r="HJ2533" s="121"/>
      <c r="HK2533" s="121"/>
      <c r="HL2533" s="121"/>
      <c r="HM2533" s="121"/>
      <c r="HN2533" s="121"/>
      <c r="HO2533" s="121"/>
      <c r="HP2533" s="121"/>
      <c r="HQ2533" s="121"/>
      <c r="HR2533" s="121"/>
      <c r="HS2533" s="121"/>
      <c r="HT2533" s="121"/>
      <c r="HU2533" s="121"/>
      <c r="HV2533" s="121"/>
      <c r="HW2533" s="121"/>
      <c r="HX2533" s="121"/>
      <c r="HY2533" s="121"/>
      <c r="HZ2533" s="121"/>
      <c r="IA2533" s="121"/>
      <c r="IB2533" s="121"/>
      <c r="IC2533" s="121"/>
      <c r="ID2533" s="121"/>
      <c r="IE2533" s="121"/>
      <c r="IF2533" s="121"/>
      <c r="IG2533" s="121"/>
      <c r="IH2533" s="121"/>
      <c r="II2533" s="121"/>
      <c r="IJ2533" s="121"/>
      <c r="IK2533" s="121"/>
      <c r="IL2533" s="121"/>
      <c r="IM2533" s="121"/>
      <c r="IN2533" s="121"/>
      <c r="IO2533" s="121"/>
      <c r="IP2533" s="121"/>
      <c r="IQ2533" s="121"/>
      <c r="IR2533" s="121"/>
      <c r="IS2533" s="121"/>
      <c r="IT2533" s="121"/>
      <c r="IU2533" s="121"/>
      <c r="IV2533" s="121"/>
      <c r="IW2533" s="121"/>
      <c r="IX2533" s="121"/>
      <c r="IY2533" s="121"/>
      <c r="IZ2533" s="121"/>
      <c r="JA2533" s="121"/>
      <c r="JB2533" s="121"/>
      <c r="JC2533" s="121"/>
      <c r="JD2533" s="121"/>
      <c r="JE2533" s="121"/>
      <c r="JF2533" s="121"/>
      <c r="JG2533" s="121"/>
      <c r="JH2533" s="121"/>
      <c r="JI2533" s="121"/>
      <c r="JJ2533" s="121"/>
      <c r="JK2533" s="121"/>
      <c r="JL2533" s="121"/>
      <c r="JM2533" s="121"/>
      <c r="JN2533" s="121"/>
      <c r="JO2533" s="121"/>
      <c r="JP2533" s="121"/>
      <c r="JQ2533" s="121"/>
      <c r="JR2533" s="121"/>
      <c r="JS2533" s="121"/>
      <c r="JT2533" s="121"/>
      <c r="JU2533" s="121"/>
      <c r="JV2533" s="121"/>
      <c r="JW2533" s="121"/>
      <c r="JX2533" s="121"/>
      <c r="JY2533" s="121"/>
      <c r="JZ2533" s="121"/>
      <c r="KA2533" s="121"/>
      <c r="KB2533" s="121"/>
      <c r="KC2533" s="121"/>
      <c r="KD2533" s="121"/>
      <c r="KE2533" s="121"/>
      <c r="KF2533" s="121"/>
      <c r="KG2533" s="121"/>
      <c r="KH2533" s="121"/>
      <c r="KI2533" s="121"/>
      <c r="KJ2533" s="121"/>
      <c r="KK2533" s="121"/>
      <c r="KL2533" s="121"/>
      <c r="KM2533" s="121"/>
      <c r="KN2533" s="121"/>
      <c r="KO2533" s="121"/>
      <c r="KP2533" s="121"/>
      <c r="KQ2533" s="121"/>
      <c r="KR2533" s="121"/>
      <c r="KS2533" s="121"/>
      <c r="KT2533" s="121"/>
      <c r="KU2533" s="121"/>
      <c r="KV2533" s="121"/>
      <c r="KW2533" s="121"/>
      <c r="KX2533" s="121"/>
      <c r="KY2533" s="121"/>
      <c r="KZ2533" s="121"/>
      <c r="LA2533" s="121"/>
      <c r="LB2533" s="121"/>
      <c r="LC2533" s="121"/>
      <c r="LD2533" s="121"/>
      <c r="LE2533" s="121"/>
      <c r="LF2533" s="121"/>
      <c r="LG2533" s="121"/>
      <c r="LH2533" s="121"/>
      <c r="LI2533" s="121"/>
      <c r="LJ2533" s="121"/>
      <c r="LK2533" s="121"/>
      <c r="LL2533" s="121"/>
      <c r="LM2533" s="121"/>
      <c r="LN2533" s="121"/>
      <c r="LO2533" s="121"/>
      <c r="LP2533" s="121"/>
      <c r="LQ2533" s="121"/>
      <c r="LR2533" s="121"/>
      <c r="LS2533" s="121"/>
      <c r="LT2533" s="121"/>
      <c r="LU2533" s="121"/>
      <c r="LV2533" s="121"/>
      <c r="LW2533" s="121"/>
      <c r="LX2533" s="121"/>
      <c r="LY2533" s="121"/>
      <c r="LZ2533" s="121"/>
      <c r="MA2533" s="121"/>
      <c r="MB2533" s="121"/>
      <c r="MC2533" s="121"/>
      <c r="MD2533" s="121"/>
      <c r="ME2533" s="121"/>
      <c r="MF2533" s="121"/>
      <c r="MG2533" s="121"/>
      <c r="MH2533" s="121"/>
      <c r="MI2533" s="121"/>
      <c r="MJ2533" s="121"/>
      <c r="MK2533" s="121"/>
      <c r="ML2533" s="121"/>
      <c r="MM2533" s="121"/>
      <c r="MN2533" s="121"/>
      <c r="MO2533" s="121"/>
      <c r="MP2533" s="121"/>
      <c r="MQ2533" s="121"/>
      <c r="MR2533" s="121"/>
      <c r="MS2533" s="121"/>
      <c r="MT2533" s="121"/>
      <c r="MU2533" s="121"/>
      <c r="MV2533" s="121"/>
      <c r="MW2533" s="121"/>
      <c r="MX2533" s="121"/>
      <c r="MY2533" s="121"/>
      <c r="MZ2533" s="121"/>
      <c r="NA2533" s="121"/>
      <c r="NB2533" s="121"/>
      <c r="NC2533" s="121"/>
      <c r="ND2533" s="121"/>
      <c r="NE2533" s="121"/>
      <c r="NF2533" s="121"/>
      <c r="NG2533" s="121"/>
      <c r="NH2533" s="121"/>
      <c r="NI2533" s="121"/>
      <c r="NJ2533" s="121"/>
      <c r="NK2533" s="121"/>
      <c r="NL2533" s="121"/>
      <c r="NM2533" s="121"/>
      <c r="NN2533" s="121"/>
      <c r="NO2533" s="121"/>
      <c r="NP2533" s="121"/>
      <c r="NQ2533" s="121"/>
      <c r="NR2533" s="121"/>
      <c r="NS2533" s="121"/>
      <c r="NT2533" s="121"/>
      <c r="NU2533" s="121"/>
      <c r="NV2533" s="121"/>
      <c r="NW2533" s="121"/>
      <c r="NX2533" s="121"/>
      <c r="NY2533" s="121"/>
      <c r="NZ2533" s="121"/>
      <c r="OA2533" s="121"/>
      <c r="OB2533" s="121"/>
      <c r="OC2533" s="121"/>
      <c r="OD2533" s="121"/>
      <c r="OE2533" s="121"/>
      <c r="OF2533" s="121"/>
      <c r="OG2533" s="121"/>
      <c r="OH2533" s="121"/>
      <c r="OI2533" s="121"/>
      <c r="OJ2533" s="121"/>
      <c r="OK2533" s="121"/>
      <c r="OL2533" s="121"/>
      <c r="OM2533" s="121"/>
      <c r="ON2533" s="121"/>
      <c r="OO2533" s="121"/>
      <c r="OP2533" s="121"/>
      <c r="OQ2533" s="121"/>
      <c r="OR2533" s="121"/>
      <c r="OS2533" s="121"/>
      <c r="OT2533" s="121"/>
      <c r="OU2533" s="121"/>
      <c r="OV2533" s="121"/>
      <c r="OW2533" s="121"/>
      <c r="OX2533" s="121"/>
      <c r="OY2533" s="121"/>
      <c r="OZ2533" s="121"/>
      <c r="PA2533" s="121"/>
      <c r="PB2533" s="121"/>
      <c r="PC2533" s="121"/>
      <c r="PD2533" s="121"/>
      <c r="PE2533" s="121"/>
      <c r="PF2533" s="121"/>
      <c r="PG2533" s="121"/>
      <c r="PH2533" s="121"/>
      <c r="PI2533" s="121"/>
      <c r="PJ2533" s="121"/>
      <c r="PK2533" s="121"/>
      <c r="PL2533" s="121"/>
      <c r="PM2533" s="121"/>
      <c r="PN2533" s="121"/>
      <c r="PO2533" s="121"/>
      <c r="PP2533" s="121"/>
      <c r="PQ2533" s="121"/>
      <c r="PR2533" s="121"/>
      <c r="PS2533" s="121"/>
      <c r="PT2533" s="121"/>
      <c r="PU2533" s="121"/>
      <c r="PV2533" s="121"/>
      <c r="PW2533" s="121"/>
      <c r="PX2533" s="121"/>
      <c r="PY2533" s="121"/>
      <c r="PZ2533" s="121"/>
      <c r="QA2533" s="121"/>
      <c r="QB2533" s="121"/>
      <c r="QC2533" s="121"/>
      <c r="QD2533" s="121"/>
      <c r="QE2533" s="121"/>
      <c r="QF2533" s="121"/>
      <c r="QG2533" s="121"/>
      <c r="QH2533" s="121"/>
      <c r="QI2533" s="121"/>
      <c r="QJ2533" s="121"/>
      <c r="QK2533" s="121"/>
      <c r="QL2533" s="121"/>
      <c r="QM2533" s="121"/>
      <c r="QN2533" s="121"/>
      <c r="QO2533" s="121"/>
      <c r="QP2533" s="121"/>
      <c r="QQ2533" s="121"/>
      <c r="QR2533" s="121"/>
      <c r="QS2533" s="121"/>
      <c r="QT2533" s="121"/>
      <c r="QU2533" s="121"/>
      <c r="QV2533" s="121"/>
      <c r="QW2533" s="121"/>
      <c r="QX2533" s="121"/>
      <c r="QY2533" s="121"/>
      <c r="QZ2533" s="121"/>
      <c r="RA2533" s="121"/>
      <c r="RB2533" s="121"/>
      <c r="RC2533" s="121"/>
      <c r="RD2533" s="121"/>
      <c r="RE2533" s="121"/>
      <c r="RF2533" s="121"/>
      <c r="RG2533" s="121"/>
      <c r="RH2533" s="121"/>
      <c r="RI2533" s="121"/>
      <c r="RJ2533" s="121"/>
      <c r="RK2533" s="121"/>
      <c r="RL2533" s="121"/>
      <c r="RM2533" s="121"/>
      <c r="RN2533" s="121"/>
      <c r="RO2533" s="121"/>
      <c r="RP2533" s="121"/>
      <c r="RQ2533" s="121"/>
      <c r="RR2533" s="121"/>
      <c r="RS2533" s="121"/>
      <c r="RT2533" s="121"/>
      <c r="RU2533" s="121"/>
      <c r="RV2533" s="121"/>
      <c r="RW2533" s="121"/>
      <c r="RX2533" s="121"/>
      <c r="RY2533" s="121"/>
      <c r="RZ2533" s="121"/>
      <c r="SA2533" s="121"/>
      <c r="SB2533" s="121"/>
      <c r="SC2533" s="121"/>
      <c r="SD2533" s="121"/>
      <c r="SE2533" s="121"/>
      <c r="SF2533" s="121"/>
      <c r="SG2533" s="121"/>
      <c r="SH2533" s="121"/>
      <c r="SI2533" s="121"/>
      <c r="SJ2533" s="121"/>
      <c r="SK2533" s="121"/>
      <c r="SL2533" s="121"/>
      <c r="SM2533" s="121"/>
      <c r="SN2533" s="121"/>
      <c r="SO2533" s="121"/>
      <c r="SP2533" s="121"/>
      <c r="SQ2533" s="121"/>
      <c r="SR2533" s="121"/>
      <c r="SS2533" s="121"/>
      <c r="ST2533" s="121"/>
      <c r="SU2533" s="121"/>
      <c r="SV2533" s="121"/>
      <c r="SW2533" s="121"/>
      <c r="SX2533" s="121"/>
      <c r="SY2533" s="121"/>
      <c r="SZ2533" s="121"/>
      <c r="TA2533" s="121"/>
      <c r="TB2533" s="121"/>
      <c r="TC2533" s="121"/>
      <c r="TD2533" s="121"/>
      <c r="TE2533" s="121"/>
      <c r="TF2533" s="121"/>
      <c r="TG2533" s="121"/>
      <c r="TH2533" s="121"/>
      <c r="TI2533" s="121"/>
      <c r="TJ2533" s="121"/>
      <c r="TK2533" s="121"/>
      <c r="TL2533" s="121"/>
      <c r="TM2533" s="121"/>
      <c r="TN2533" s="121"/>
      <c r="TO2533" s="121"/>
      <c r="TP2533" s="121"/>
      <c r="TQ2533" s="121"/>
      <c r="TR2533" s="121"/>
      <c r="TS2533" s="121"/>
      <c r="TT2533" s="121"/>
      <c r="TU2533" s="121"/>
      <c r="TV2533" s="121"/>
      <c r="TW2533" s="121"/>
      <c r="TX2533" s="121"/>
      <c r="TY2533" s="121"/>
      <c r="TZ2533" s="121"/>
      <c r="UA2533" s="121"/>
      <c r="UB2533" s="121"/>
      <c r="UC2533" s="121"/>
      <c r="UD2533" s="121"/>
      <c r="UE2533" s="121"/>
      <c r="UF2533" s="121"/>
      <c r="UG2533" s="121"/>
      <c r="UH2533" s="121"/>
      <c r="UI2533" s="121"/>
      <c r="UJ2533" s="121"/>
      <c r="UK2533" s="121"/>
      <c r="UL2533" s="121"/>
      <c r="UM2533" s="121"/>
      <c r="UN2533" s="121"/>
      <c r="UO2533" s="121"/>
      <c r="UP2533" s="121"/>
      <c r="UQ2533" s="121"/>
      <c r="UR2533" s="121"/>
      <c r="US2533" s="121"/>
      <c r="UT2533" s="121"/>
      <c r="UU2533" s="121"/>
      <c r="UV2533" s="121"/>
      <c r="UW2533" s="121"/>
      <c r="UX2533" s="121"/>
      <c r="UY2533" s="121"/>
      <c r="UZ2533" s="121"/>
      <c r="VA2533" s="121"/>
      <c r="VB2533" s="121"/>
      <c r="VC2533" s="121"/>
      <c r="VD2533" s="121"/>
      <c r="VE2533" s="121"/>
      <c r="VF2533" s="121"/>
      <c r="VG2533" s="121"/>
      <c r="VH2533" s="121"/>
      <c r="VI2533" s="121"/>
      <c r="VJ2533" s="121"/>
      <c r="VK2533" s="121"/>
      <c r="VL2533" s="121"/>
      <c r="VM2533" s="121"/>
      <c r="VN2533" s="121"/>
      <c r="VO2533" s="121"/>
      <c r="VP2533" s="121"/>
      <c r="VQ2533" s="121"/>
      <c r="VR2533" s="121"/>
      <c r="VS2533" s="121"/>
      <c r="VT2533" s="121"/>
      <c r="VU2533" s="121"/>
      <c r="VV2533" s="121"/>
      <c r="VW2533" s="121"/>
      <c r="VX2533" s="121"/>
      <c r="VY2533" s="121"/>
      <c r="VZ2533" s="121"/>
      <c r="WA2533" s="121"/>
      <c r="WB2533" s="121"/>
      <c r="WC2533" s="121"/>
      <c r="WD2533" s="121"/>
      <c r="WE2533" s="121"/>
      <c r="WF2533" s="121"/>
      <c r="WG2533" s="121"/>
      <c r="WH2533" s="121"/>
      <c r="WI2533" s="121"/>
      <c r="WJ2533" s="121"/>
      <c r="WK2533" s="121"/>
      <c r="WL2533" s="121"/>
      <c r="WM2533" s="121"/>
      <c r="WN2533" s="121"/>
      <c r="WO2533" s="121"/>
      <c r="WP2533" s="121"/>
      <c r="WQ2533" s="121"/>
      <c r="WR2533" s="121"/>
      <c r="WS2533" s="121"/>
      <c r="WT2533" s="121"/>
      <c r="WU2533" s="121"/>
      <c r="WV2533" s="121"/>
      <c r="WW2533" s="121"/>
      <c r="WX2533" s="121"/>
      <c r="WY2533" s="121"/>
      <c r="WZ2533" s="121"/>
      <c r="XA2533" s="121"/>
      <c r="XB2533" s="121"/>
      <c r="XC2533" s="121"/>
      <c r="XD2533" s="121"/>
      <c r="XE2533" s="121"/>
      <c r="XF2533" s="121"/>
      <c r="XG2533" s="121"/>
      <c r="XH2533" s="121"/>
      <c r="XI2533" s="121"/>
      <c r="XJ2533" s="121"/>
      <c r="XK2533" s="121"/>
      <c r="XL2533" s="121"/>
      <c r="XM2533" s="121"/>
      <c r="XN2533" s="121"/>
      <c r="XO2533" s="121"/>
      <c r="XP2533" s="121"/>
      <c r="XQ2533" s="121"/>
      <c r="XR2533" s="121"/>
      <c r="XS2533" s="121"/>
      <c r="XT2533" s="121"/>
      <c r="XU2533" s="121"/>
      <c r="XV2533" s="121"/>
      <c r="XW2533" s="121"/>
      <c r="XX2533" s="121"/>
      <c r="XY2533" s="121"/>
      <c r="XZ2533" s="121"/>
      <c r="YA2533" s="121"/>
      <c r="YB2533" s="121"/>
      <c r="YC2533" s="121"/>
      <c r="YD2533" s="121"/>
      <c r="YE2533" s="121"/>
      <c r="YF2533" s="121"/>
      <c r="YG2533" s="121"/>
      <c r="YH2533" s="121"/>
      <c r="YI2533" s="121"/>
      <c r="YJ2533" s="121"/>
      <c r="YK2533" s="121"/>
      <c r="YL2533" s="121"/>
      <c r="YM2533" s="121"/>
      <c r="YN2533" s="121"/>
      <c r="YO2533" s="121"/>
      <c r="YP2533" s="121"/>
      <c r="YQ2533" s="121"/>
      <c r="YR2533" s="121"/>
      <c r="YS2533" s="121"/>
      <c r="YT2533" s="121"/>
      <c r="YU2533" s="121"/>
      <c r="YV2533" s="121"/>
      <c r="YW2533" s="121"/>
      <c r="YX2533" s="121"/>
      <c r="YY2533" s="121"/>
      <c r="YZ2533" s="121"/>
      <c r="ZA2533" s="121"/>
      <c r="ZB2533" s="121"/>
      <c r="ZC2533" s="121"/>
      <c r="ZD2533" s="121"/>
      <c r="ZE2533" s="121"/>
      <c r="ZF2533" s="121"/>
      <c r="ZG2533" s="121"/>
      <c r="ZH2533" s="121"/>
      <c r="ZI2533" s="121"/>
      <c r="ZJ2533" s="121"/>
      <c r="ZK2533" s="121"/>
      <c r="ZL2533" s="121"/>
      <c r="ZM2533" s="121"/>
      <c r="ZN2533" s="121"/>
      <c r="ZO2533" s="121"/>
      <c r="ZP2533" s="121"/>
      <c r="ZQ2533" s="121"/>
      <c r="ZR2533" s="121"/>
      <c r="ZS2533" s="121"/>
      <c r="ZT2533" s="121"/>
      <c r="ZU2533" s="121"/>
      <c r="ZV2533" s="121"/>
      <c r="ZW2533" s="121"/>
      <c r="ZX2533" s="121"/>
      <c r="ZY2533" s="121"/>
      <c r="ZZ2533" s="121"/>
      <c r="AAA2533" s="121"/>
      <c r="AAB2533" s="121"/>
      <c r="AAC2533" s="121"/>
      <c r="AAD2533" s="121"/>
      <c r="AAE2533" s="121"/>
      <c r="AAF2533" s="121"/>
      <c r="AAG2533" s="121"/>
      <c r="AAH2533" s="121"/>
      <c r="AAI2533" s="121"/>
      <c r="AAJ2533" s="121"/>
      <c r="AAK2533" s="121"/>
      <c r="AAL2533" s="121"/>
      <c r="AAM2533" s="121"/>
      <c r="AAN2533" s="121"/>
      <c r="AAO2533" s="121"/>
      <c r="AAP2533" s="121"/>
      <c r="AAQ2533" s="121"/>
      <c r="AAR2533" s="121"/>
      <c r="AAS2533" s="121"/>
      <c r="AAT2533" s="121"/>
      <c r="AAU2533" s="121"/>
      <c r="AAV2533" s="121"/>
      <c r="AAW2533" s="121"/>
      <c r="AAX2533" s="121"/>
      <c r="AAY2533" s="121"/>
      <c r="AAZ2533" s="121"/>
      <c r="ABA2533" s="121"/>
      <c r="ABB2533" s="121"/>
      <c r="ABC2533" s="121"/>
      <c r="ABD2533" s="121"/>
      <c r="ABE2533" s="121"/>
      <c r="ABF2533" s="121"/>
      <c r="ABG2533" s="121"/>
      <c r="ABH2533" s="121"/>
      <c r="ABI2533" s="121"/>
      <c r="ABJ2533" s="121"/>
      <c r="ABK2533" s="121"/>
      <c r="ABL2533" s="121"/>
      <c r="ABM2533" s="121"/>
      <c r="ABN2533" s="121"/>
      <c r="ABO2533" s="121"/>
      <c r="ABP2533" s="121"/>
      <c r="ABQ2533" s="121"/>
      <c r="ABR2533" s="121"/>
      <c r="ABS2533" s="121"/>
      <c r="ABT2533" s="121"/>
      <c r="ABU2533" s="121"/>
      <c r="ABV2533" s="121"/>
      <c r="ABW2533" s="121"/>
      <c r="ABX2533" s="121"/>
      <c r="ABY2533" s="121"/>
      <c r="ABZ2533" s="121"/>
      <c r="ACA2533" s="121"/>
      <c r="ACB2533" s="121"/>
      <c r="ACC2533" s="121"/>
      <c r="ACD2533" s="121"/>
      <c r="ACE2533" s="121"/>
      <c r="ACF2533" s="121"/>
      <c r="ACG2533" s="121"/>
      <c r="ACH2533" s="121"/>
      <c r="ACI2533" s="121"/>
      <c r="ACJ2533" s="121"/>
      <c r="ACK2533" s="121"/>
      <c r="ACL2533" s="121"/>
      <c r="ACM2533" s="121"/>
      <c r="ACN2533" s="121"/>
      <c r="ACO2533" s="121"/>
      <c r="ACP2533" s="121"/>
      <c r="ACQ2533" s="121"/>
      <c r="ACR2533" s="121"/>
      <c r="ACS2533" s="121"/>
      <c r="ACT2533" s="121"/>
      <c r="ACU2533" s="121"/>
      <c r="ACV2533" s="121"/>
      <c r="ACW2533" s="121"/>
      <c r="ACX2533" s="121"/>
      <c r="ACY2533" s="121"/>
      <c r="ACZ2533" s="121"/>
      <c r="ADA2533" s="121"/>
      <c r="ADB2533" s="121"/>
      <c r="ADC2533" s="121"/>
      <c r="ADD2533" s="121"/>
      <c r="ADE2533" s="121"/>
      <c r="ADF2533" s="121"/>
      <c r="ADG2533" s="121"/>
      <c r="ADH2533" s="121"/>
      <c r="ADI2533" s="121"/>
      <c r="ADJ2533" s="121"/>
      <c r="ADK2533" s="121"/>
      <c r="ADL2533" s="121"/>
      <c r="ADM2533" s="121"/>
      <c r="ADN2533" s="121"/>
      <c r="ADO2533" s="121"/>
      <c r="ADP2533" s="121"/>
      <c r="ADQ2533" s="121"/>
      <c r="ADR2533" s="121"/>
      <c r="ADS2533" s="121"/>
      <c r="ADT2533" s="121"/>
      <c r="ADU2533" s="121"/>
      <c r="ADV2533" s="121"/>
      <c r="ADW2533" s="121"/>
      <c r="ADX2533" s="121"/>
      <c r="ADY2533" s="121"/>
      <c r="ADZ2533" s="121"/>
      <c r="AEA2533" s="121"/>
      <c r="AEB2533" s="121"/>
      <c r="AEC2533" s="121"/>
      <c r="AED2533" s="121"/>
      <c r="AEE2533" s="121"/>
      <c r="AEF2533" s="121"/>
      <c r="AEG2533" s="121"/>
      <c r="AEH2533" s="121"/>
      <c r="AEI2533" s="121"/>
      <c r="AEJ2533" s="121"/>
      <c r="AEK2533" s="121"/>
      <c r="AEL2533" s="121"/>
      <c r="AEM2533" s="121"/>
      <c r="AEN2533" s="121"/>
      <c r="AEO2533" s="121"/>
      <c r="AEP2533" s="121"/>
      <c r="AEQ2533" s="121"/>
      <c r="AER2533" s="121"/>
      <c r="AES2533" s="121"/>
      <c r="AET2533" s="121"/>
      <c r="AEU2533" s="121"/>
      <c r="AEV2533" s="121"/>
      <c r="AEW2533" s="121"/>
      <c r="AEX2533" s="121"/>
      <c r="AEY2533" s="121"/>
      <c r="AEZ2533" s="121"/>
      <c r="AFA2533" s="121"/>
      <c r="AFB2533" s="121"/>
      <c r="AFC2533" s="121"/>
      <c r="AFD2533" s="121"/>
      <c r="AFE2533" s="121"/>
      <c r="AFF2533" s="121"/>
      <c r="AFG2533" s="121"/>
      <c r="AFH2533" s="121"/>
      <c r="AFI2533" s="121"/>
      <c r="AFJ2533" s="121"/>
      <c r="AFK2533" s="121"/>
      <c r="AFL2533" s="121"/>
      <c r="AFM2533" s="121"/>
      <c r="AFN2533" s="121"/>
      <c r="AFO2533" s="121"/>
      <c r="AFP2533" s="121"/>
      <c r="AFQ2533" s="121"/>
      <c r="AFR2533" s="121"/>
      <c r="AFS2533" s="121"/>
      <c r="AFT2533" s="121"/>
      <c r="AFU2533" s="121"/>
      <c r="AFV2533" s="121"/>
      <c r="AFW2533" s="121"/>
      <c r="AFX2533" s="121"/>
      <c r="AFY2533" s="121"/>
      <c r="AFZ2533" s="121"/>
      <c r="AGA2533" s="121"/>
      <c r="AGB2533" s="121"/>
      <c r="AGC2533" s="121"/>
      <c r="AGD2533" s="121"/>
      <c r="AGE2533" s="121"/>
      <c r="AGF2533" s="121"/>
      <c r="AGG2533" s="121"/>
      <c r="AGH2533" s="121"/>
      <c r="AGI2533" s="121"/>
      <c r="AGJ2533" s="121"/>
      <c r="AGK2533" s="121"/>
      <c r="AGL2533" s="121"/>
      <c r="AGM2533" s="121"/>
      <c r="AGN2533" s="121"/>
      <c r="AGO2533" s="121"/>
      <c r="AGP2533" s="121"/>
      <c r="AGQ2533" s="121"/>
      <c r="AGR2533" s="121"/>
      <c r="AGS2533" s="121"/>
      <c r="AGT2533" s="121"/>
      <c r="AGU2533" s="121"/>
      <c r="AGV2533" s="121"/>
      <c r="AGW2533" s="121"/>
      <c r="AGX2533" s="121"/>
      <c r="AGY2533" s="121"/>
      <c r="AGZ2533" s="121"/>
      <c r="AHA2533" s="121"/>
      <c r="AHB2533" s="121"/>
      <c r="AHC2533" s="121"/>
      <c r="AHD2533" s="121"/>
      <c r="AHE2533" s="121"/>
      <c r="AHF2533" s="121"/>
      <c r="AHG2533" s="121"/>
      <c r="AHH2533" s="121"/>
      <c r="AHI2533" s="121"/>
      <c r="AHJ2533" s="121"/>
      <c r="AHK2533" s="121"/>
      <c r="AHL2533" s="121"/>
      <c r="AHM2533" s="121"/>
      <c r="AHN2533" s="121"/>
      <c r="AHO2533" s="121"/>
      <c r="AHP2533" s="121"/>
      <c r="AHQ2533" s="121"/>
      <c r="AHR2533" s="121"/>
      <c r="AHS2533" s="121"/>
      <c r="AHT2533" s="121"/>
      <c r="AHU2533" s="121"/>
      <c r="AHV2533" s="121"/>
      <c r="AHW2533" s="121"/>
      <c r="AHX2533" s="121"/>
      <c r="AHY2533" s="121"/>
      <c r="AHZ2533" s="121"/>
      <c r="AIA2533" s="121"/>
      <c r="AIB2533" s="121"/>
      <c r="AIC2533" s="121"/>
      <c r="AID2533" s="121"/>
      <c r="AIE2533" s="121"/>
      <c r="AIF2533" s="121"/>
      <c r="AIG2533" s="121"/>
      <c r="AIH2533" s="121"/>
      <c r="AII2533" s="121"/>
      <c r="AIJ2533" s="121"/>
      <c r="AIK2533" s="121"/>
      <c r="AIL2533" s="121"/>
      <c r="AIM2533" s="121"/>
      <c r="AIN2533" s="121"/>
      <c r="AIO2533" s="121"/>
      <c r="AIP2533" s="121"/>
      <c r="AIQ2533" s="121"/>
      <c r="AIR2533" s="121"/>
      <c r="AIS2533" s="121"/>
      <c r="AIT2533" s="121"/>
      <c r="AIU2533" s="121"/>
      <c r="AIV2533" s="121"/>
      <c r="AIW2533" s="121"/>
      <c r="AIX2533" s="121"/>
      <c r="AIY2533" s="121"/>
      <c r="AIZ2533" s="121"/>
      <c r="AJA2533" s="121"/>
      <c r="AJB2533" s="121"/>
      <c r="AJC2533" s="121"/>
      <c r="AJD2533" s="121"/>
      <c r="AJE2533" s="121"/>
      <c r="AJF2533" s="121"/>
      <c r="AJG2533" s="121"/>
      <c r="AJH2533" s="121"/>
      <c r="AJI2533" s="121"/>
      <c r="AJJ2533" s="121"/>
      <c r="AJK2533" s="121"/>
      <c r="AJL2533" s="121"/>
      <c r="AJM2533" s="121"/>
      <c r="AJN2533" s="121"/>
      <c r="AJO2533" s="121"/>
      <c r="AJP2533" s="121"/>
      <c r="AJQ2533" s="121"/>
      <c r="AJR2533" s="121"/>
      <c r="AJS2533" s="121"/>
      <c r="AJT2533" s="121"/>
      <c r="AJU2533" s="121"/>
      <c r="AJV2533" s="121"/>
      <c r="AJW2533" s="121"/>
      <c r="AJX2533" s="121"/>
      <c r="AJY2533" s="121"/>
      <c r="AJZ2533" s="121"/>
      <c r="AKA2533" s="121"/>
      <c r="AKB2533" s="121"/>
      <c r="AKC2533" s="121"/>
      <c r="AKD2533" s="121"/>
      <c r="AKE2533" s="121"/>
      <c r="AKF2533" s="121"/>
      <c r="AKG2533" s="121"/>
      <c r="AKH2533" s="121"/>
      <c r="AKI2533" s="121"/>
      <c r="AKJ2533" s="121"/>
      <c r="AKK2533" s="121"/>
      <c r="AKL2533" s="121"/>
      <c r="AKM2533" s="121"/>
      <c r="AKN2533" s="121"/>
      <c r="AKO2533" s="121"/>
      <c r="AKP2533" s="121"/>
      <c r="AKQ2533" s="121"/>
      <c r="AKR2533" s="121"/>
      <c r="AKS2533" s="121"/>
      <c r="AKT2533" s="121"/>
      <c r="AKU2533" s="121"/>
      <c r="AKV2533" s="121"/>
      <c r="AKW2533" s="121"/>
      <c r="AKX2533" s="121"/>
      <c r="AKY2533" s="121"/>
      <c r="AKZ2533" s="121"/>
      <c r="ALA2533" s="121"/>
      <c r="ALB2533" s="121"/>
      <c r="ALC2533" s="121"/>
      <c r="ALD2533" s="121"/>
      <c r="ALE2533" s="121"/>
      <c r="ALF2533" s="121"/>
      <c r="ALG2533" s="121"/>
      <c r="ALH2533" s="121"/>
      <c r="ALI2533" s="121"/>
      <c r="ALJ2533" s="121"/>
      <c r="ALK2533" s="121"/>
      <c r="ALL2533" s="121"/>
      <c r="ALM2533" s="121"/>
      <c r="ALN2533" s="121"/>
      <c r="ALO2533" s="121"/>
      <c r="ALP2533" s="121"/>
      <c r="ALQ2533" s="121"/>
      <c r="ALR2533" s="121"/>
      <c r="ALS2533" s="121"/>
      <c r="ALT2533" s="121"/>
      <c r="ALU2533" s="121"/>
      <c r="ALV2533" s="121"/>
      <c r="ALW2533" s="121"/>
      <c r="ALX2533" s="121"/>
      <c r="ALY2533" s="121"/>
      <c r="ALZ2533" s="121"/>
      <c r="AMA2533" s="121"/>
      <c r="AMB2533" s="121"/>
      <c r="AMC2533" s="121"/>
      <c r="AMD2533" s="121"/>
      <c r="AME2533" s="121"/>
      <c r="AMF2533" s="121"/>
      <c r="AMG2533" s="121"/>
      <c r="AMH2533" s="121"/>
      <c r="AMI2533" s="121"/>
      <c r="AMJ2533" s="121"/>
      <c r="AMK2533" s="121"/>
    </row>
    <row r="2534" spans="1:1025" s="108" customFormat="1">
      <c r="A2534" s="15">
        <v>2531</v>
      </c>
      <c r="B2534" s="274" t="s">
        <v>26</v>
      </c>
      <c r="C2534" s="274" t="s">
        <v>6089</v>
      </c>
      <c r="D2534" s="81" t="s">
        <v>6367</v>
      </c>
      <c r="E2534" s="81" t="s">
        <v>6414</v>
      </c>
      <c r="F2534" s="16" t="s">
        <v>938</v>
      </c>
      <c r="G2534" s="274" t="s">
        <v>1052</v>
      </c>
      <c r="H2534" s="274" t="s">
        <v>6415</v>
      </c>
      <c r="I2534" s="81" t="s">
        <v>6416</v>
      </c>
      <c r="J2534" s="81" t="s">
        <v>6417</v>
      </c>
      <c r="K2534" s="16" t="s">
        <v>6418</v>
      </c>
      <c r="L2534" s="81" t="s">
        <v>6419</v>
      </c>
      <c r="M2534" s="282" t="s">
        <v>6420</v>
      </c>
      <c r="N2534" s="121"/>
      <c r="O2534" s="121"/>
      <c r="P2534" s="121"/>
      <c r="Q2534" s="121"/>
      <c r="R2534" s="121"/>
      <c r="S2534" s="121"/>
      <c r="T2534" s="121"/>
      <c r="U2534" s="121"/>
      <c r="V2534" s="121"/>
      <c r="W2534" s="121"/>
      <c r="X2534" s="121"/>
      <c r="Y2534" s="121"/>
      <c r="Z2534" s="121"/>
      <c r="AA2534" s="121"/>
      <c r="AB2534" s="121"/>
      <c r="AC2534" s="121"/>
      <c r="AD2534" s="121"/>
      <c r="AE2534" s="121"/>
      <c r="AF2534" s="121"/>
      <c r="AG2534" s="121"/>
      <c r="AH2534" s="121"/>
      <c r="AI2534" s="121"/>
      <c r="AJ2534" s="121"/>
      <c r="AK2534" s="121"/>
      <c r="AL2534" s="121"/>
      <c r="AM2534" s="121"/>
      <c r="AN2534" s="121"/>
      <c r="AO2534" s="121"/>
      <c r="AP2534" s="121"/>
      <c r="AQ2534" s="121"/>
      <c r="AR2534" s="121"/>
      <c r="AS2534" s="121"/>
      <c r="AT2534" s="121"/>
      <c r="AU2534" s="121"/>
      <c r="AV2534" s="121"/>
      <c r="AW2534" s="121"/>
      <c r="AX2534" s="121"/>
      <c r="AY2534" s="121"/>
      <c r="AZ2534" s="121"/>
      <c r="BA2534" s="121"/>
      <c r="BB2534" s="121"/>
      <c r="BC2534" s="121"/>
      <c r="BD2534" s="121"/>
      <c r="BE2534" s="121"/>
      <c r="BF2534" s="121"/>
      <c r="BG2534" s="121"/>
      <c r="BH2534" s="121"/>
      <c r="BI2534" s="121"/>
      <c r="BJ2534" s="121"/>
      <c r="BK2534" s="121"/>
      <c r="BL2534" s="121"/>
      <c r="BM2534" s="121"/>
      <c r="BN2534" s="121"/>
      <c r="BO2534" s="121"/>
      <c r="BP2534" s="121"/>
      <c r="BQ2534" s="121"/>
      <c r="BR2534" s="121"/>
      <c r="BS2534" s="121"/>
      <c r="BT2534" s="121"/>
      <c r="BU2534" s="121"/>
      <c r="BV2534" s="121"/>
      <c r="BW2534" s="121"/>
      <c r="BX2534" s="121"/>
      <c r="BY2534" s="121"/>
      <c r="BZ2534" s="121"/>
      <c r="CA2534" s="121"/>
      <c r="CB2534" s="121"/>
      <c r="CC2534" s="121"/>
      <c r="CD2534" s="121"/>
      <c r="CE2534" s="121"/>
      <c r="CF2534" s="121"/>
      <c r="CG2534" s="121"/>
      <c r="CH2534" s="121"/>
      <c r="CI2534" s="121"/>
      <c r="CJ2534" s="121"/>
      <c r="CK2534" s="121"/>
      <c r="CL2534" s="121"/>
      <c r="CM2534" s="121"/>
      <c r="CN2534" s="121"/>
      <c r="CO2534" s="121"/>
      <c r="CP2534" s="121"/>
      <c r="CQ2534" s="121"/>
      <c r="CR2534" s="121"/>
      <c r="CS2534" s="121"/>
      <c r="CT2534" s="121"/>
      <c r="CU2534" s="121"/>
      <c r="CV2534" s="121"/>
      <c r="CW2534" s="121"/>
      <c r="CX2534" s="121"/>
      <c r="CY2534" s="121"/>
      <c r="CZ2534" s="121"/>
      <c r="DA2534" s="121"/>
      <c r="DB2534" s="121"/>
      <c r="DC2534" s="121"/>
      <c r="DD2534" s="121"/>
      <c r="DE2534" s="121"/>
      <c r="DF2534" s="121"/>
      <c r="DG2534" s="121"/>
      <c r="DH2534" s="121"/>
      <c r="DI2534" s="121"/>
      <c r="DJ2534" s="121"/>
      <c r="DK2534" s="121"/>
      <c r="DL2534" s="121"/>
      <c r="DM2534" s="121"/>
      <c r="DN2534" s="121"/>
      <c r="DO2534" s="121"/>
      <c r="DP2534" s="121"/>
      <c r="DQ2534" s="121"/>
      <c r="DR2534" s="121"/>
      <c r="DS2534" s="121"/>
      <c r="DT2534" s="121"/>
      <c r="DU2534" s="121"/>
      <c r="DV2534" s="121"/>
      <c r="DW2534" s="121"/>
      <c r="DX2534" s="121"/>
      <c r="DY2534" s="121"/>
      <c r="DZ2534" s="121"/>
      <c r="EA2534" s="121"/>
      <c r="EB2534" s="121"/>
      <c r="EC2534" s="121"/>
      <c r="ED2534" s="121"/>
      <c r="EE2534" s="121"/>
      <c r="EF2534" s="121"/>
      <c r="EG2534" s="121"/>
      <c r="EH2534" s="121"/>
      <c r="EI2534" s="121"/>
      <c r="EJ2534" s="121"/>
      <c r="EK2534" s="121"/>
      <c r="EL2534" s="121"/>
      <c r="EM2534" s="121"/>
      <c r="EN2534" s="121"/>
      <c r="EO2534" s="121"/>
      <c r="EP2534" s="121"/>
      <c r="EQ2534" s="121"/>
      <c r="ER2534" s="121"/>
      <c r="ES2534" s="121"/>
      <c r="ET2534" s="121"/>
      <c r="EU2534" s="121"/>
      <c r="EV2534" s="121"/>
      <c r="EW2534" s="121"/>
      <c r="EX2534" s="121"/>
      <c r="EY2534" s="121"/>
      <c r="EZ2534" s="121"/>
      <c r="FA2534" s="121"/>
      <c r="FB2534" s="121"/>
      <c r="FC2534" s="121"/>
      <c r="FD2534" s="121"/>
      <c r="FE2534" s="121"/>
      <c r="FF2534" s="121"/>
      <c r="FG2534" s="121"/>
      <c r="FH2534" s="121"/>
      <c r="FI2534" s="121"/>
      <c r="FJ2534" s="121"/>
      <c r="FK2534" s="121"/>
      <c r="FL2534" s="121"/>
      <c r="FM2534" s="121"/>
      <c r="FN2534" s="121"/>
      <c r="FO2534" s="121"/>
      <c r="FP2534" s="121"/>
      <c r="FQ2534" s="121"/>
      <c r="FR2534" s="121"/>
      <c r="FS2534" s="121"/>
      <c r="FT2534" s="121"/>
      <c r="FU2534" s="121"/>
      <c r="FV2534" s="121"/>
      <c r="FW2534" s="121"/>
      <c r="FX2534" s="121"/>
      <c r="FY2534" s="121"/>
      <c r="FZ2534" s="121"/>
      <c r="GA2534" s="121"/>
      <c r="GB2534" s="121"/>
      <c r="GC2534" s="121"/>
      <c r="GD2534" s="121"/>
      <c r="GE2534" s="121"/>
      <c r="GF2534" s="121"/>
      <c r="GG2534" s="121"/>
      <c r="GH2534" s="121"/>
      <c r="GI2534" s="121"/>
      <c r="GJ2534" s="121"/>
      <c r="GK2534" s="121"/>
      <c r="GL2534" s="121"/>
      <c r="GM2534" s="121"/>
      <c r="GN2534" s="121"/>
      <c r="GO2534" s="121"/>
      <c r="GP2534" s="121"/>
      <c r="GQ2534" s="121"/>
      <c r="GR2534" s="121"/>
      <c r="GS2534" s="121"/>
      <c r="GT2534" s="121"/>
      <c r="GU2534" s="121"/>
      <c r="GV2534" s="121"/>
      <c r="GW2534" s="121"/>
      <c r="GX2534" s="121"/>
      <c r="GY2534" s="121"/>
      <c r="GZ2534" s="121"/>
      <c r="HA2534" s="121"/>
      <c r="HB2534" s="121"/>
      <c r="HC2534" s="121"/>
      <c r="HD2534" s="121"/>
      <c r="HE2534" s="121"/>
      <c r="HF2534" s="121"/>
      <c r="HG2534" s="121"/>
      <c r="HH2534" s="121"/>
      <c r="HI2534" s="121"/>
      <c r="HJ2534" s="121"/>
      <c r="HK2534" s="121"/>
      <c r="HL2534" s="121"/>
      <c r="HM2534" s="121"/>
      <c r="HN2534" s="121"/>
      <c r="HO2534" s="121"/>
      <c r="HP2534" s="121"/>
      <c r="HQ2534" s="121"/>
      <c r="HR2534" s="121"/>
      <c r="HS2534" s="121"/>
      <c r="HT2534" s="121"/>
      <c r="HU2534" s="121"/>
      <c r="HV2534" s="121"/>
      <c r="HW2534" s="121"/>
      <c r="HX2534" s="121"/>
      <c r="HY2534" s="121"/>
      <c r="HZ2534" s="121"/>
      <c r="IA2534" s="121"/>
      <c r="IB2534" s="121"/>
      <c r="IC2534" s="121"/>
      <c r="ID2534" s="121"/>
      <c r="IE2534" s="121"/>
      <c r="IF2534" s="121"/>
      <c r="IG2534" s="121"/>
      <c r="IH2534" s="121"/>
      <c r="II2534" s="121"/>
      <c r="IJ2534" s="121"/>
      <c r="IK2534" s="121"/>
      <c r="IL2534" s="121"/>
      <c r="IM2534" s="121"/>
      <c r="IN2534" s="121"/>
      <c r="IO2534" s="121"/>
      <c r="IP2534" s="121"/>
      <c r="IQ2534" s="121"/>
      <c r="IR2534" s="121"/>
      <c r="IS2534" s="121"/>
      <c r="IT2534" s="121"/>
      <c r="IU2534" s="121"/>
      <c r="IV2534" s="121"/>
      <c r="IW2534" s="121"/>
      <c r="IX2534" s="121"/>
      <c r="IY2534" s="121"/>
      <c r="IZ2534" s="121"/>
      <c r="JA2534" s="121"/>
      <c r="JB2534" s="121"/>
      <c r="JC2534" s="121"/>
      <c r="JD2534" s="121"/>
      <c r="JE2534" s="121"/>
      <c r="JF2534" s="121"/>
      <c r="JG2534" s="121"/>
      <c r="JH2534" s="121"/>
      <c r="JI2534" s="121"/>
      <c r="JJ2534" s="121"/>
      <c r="JK2534" s="121"/>
      <c r="JL2534" s="121"/>
      <c r="JM2534" s="121"/>
      <c r="JN2534" s="121"/>
      <c r="JO2534" s="121"/>
      <c r="JP2534" s="121"/>
      <c r="JQ2534" s="121"/>
      <c r="JR2534" s="121"/>
      <c r="JS2534" s="121"/>
      <c r="JT2534" s="121"/>
      <c r="JU2534" s="121"/>
      <c r="JV2534" s="121"/>
      <c r="JW2534" s="121"/>
      <c r="JX2534" s="121"/>
      <c r="JY2534" s="121"/>
      <c r="JZ2534" s="121"/>
      <c r="KA2534" s="121"/>
      <c r="KB2534" s="121"/>
      <c r="KC2534" s="121"/>
      <c r="KD2534" s="121"/>
      <c r="KE2534" s="121"/>
      <c r="KF2534" s="121"/>
      <c r="KG2534" s="121"/>
      <c r="KH2534" s="121"/>
      <c r="KI2534" s="121"/>
      <c r="KJ2534" s="121"/>
      <c r="KK2534" s="121"/>
      <c r="KL2534" s="121"/>
      <c r="KM2534" s="121"/>
      <c r="KN2534" s="121"/>
      <c r="KO2534" s="121"/>
      <c r="KP2534" s="121"/>
      <c r="KQ2534" s="121"/>
      <c r="KR2534" s="121"/>
      <c r="KS2534" s="121"/>
      <c r="KT2534" s="121"/>
      <c r="KU2534" s="121"/>
      <c r="KV2534" s="121"/>
      <c r="KW2534" s="121"/>
      <c r="KX2534" s="121"/>
      <c r="KY2534" s="121"/>
      <c r="KZ2534" s="121"/>
      <c r="LA2534" s="121"/>
      <c r="LB2534" s="121"/>
      <c r="LC2534" s="121"/>
      <c r="LD2534" s="121"/>
      <c r="LE2534" s="121"/>
      <c r="LF2534" s="121"/>
      <c r="LG2534" s="121"/>
      <c r="LH2534" s="121"/>
      <c r="LI2534" s="121"/>
      <c r="LJ2534" s="121"/>
      <c r="LK2534" s="121"/>
      <c r="LL2534" s="121"/>
      <c r="LM2534" s="121"/>
      <c r="LN2534" s="121"/>
      <c r="LO2534" s="121"/>
      <c r="LP2534" s="121"/>
      <c r="LQ2534" s="121"/>
      <c r="LR2534" s="121"/>
      <c r="LS2534" s="121"/>
      <c r="LT2534" s="121"/>
      <c r="LU2534" s="121"/>
      <c r="LV2534" s="121"/>
      <c r="LW2534" s="121"/>
      <c r="LX2534" s="121"/>
      <c r="LY2534" s="121"/>
      <c r="LZ2534" s="121"/>
      <c r="MA2534" s="121"/>
      <c r="MB2534" s="121"/>
      <c r="MC2534" s="121"/>
      <c r="MD2534" s="121"/>
      <c r="ME2534" s="121"/>
      <c r="MF2534" s="121"/>
      <c r="MG2534" s="121"/>
      <c r="MH2534" s="121"/>
      <c r="MI2534" s="121"/>
      <c r="MJ2534" s="121"/>
      <c r="MK2534" s="121"/>
      <c r="ML2534" s="121"/>
      <c r="MM2534" s="121"/>
      <c r="MN2534" s="121"/>
      <c r="MO2534" s="121"/>
      <c r="MP2534" s="121"/>
      <c r="MQ2534" s="121"/>
      <c r="MR2534" s="121"/>
      <c r="MS2534" s="121"/>
      <c r="MT2534" s="121"/>
      <c r="MU2534" s="121"/>
      <c r="MV2534" s="121"/>
      <c r="MW2534" s="121"/>
      <c r="MX2534" s="121"/>
      <c r="MY2534" s="121"/>
      <c r="MZ2534" s="121"/>
      <c r="NA2534" s="121"/>
      <c r="NB2534" s="121"/>
      <c r="NC2534" s="121"/>
      <c r="ND2534" s="121"/>
      <c r="NE2534" s="121"/>
      <c r="NF2534" s="121"/>
      <c r="NG2534" s="121"/>
      <c r="NH2534" s="121"/>
      <c r="NI2534" s="121"/>
      <c r="NJ2534" s="121"/>
      <c r="NK2534" s="121"/>
      <c r="NL2534" s="121"/>
      <c r="NM2534" s="121"/>
      <c r="NN2534" s="121"/>
      <c r="NO2534" s="121"/>
      <c r="NP2534" s="121"/>
      <c r="NQ2534" s="121"/>
      <c r="NR2534" s="121"/>
      <c r="NS2534" s="121"/>
      <c r="NT2534" s="121"/>
      <c r="NU2534" s="121"/>
      <c r="NV2534" s="121"/>
      <c r="NW2534" s="121"/>
      <c r="NX2534" s="121"/>
      <c r="NY2534" s="121"/>
      <c r="NZ2534" s="121"/>
      <c r="OA2534" s="121"/>
      <c r="OB2534" s="121"/>
      <c r="OC2534" s="121"/>
      <c r="OD2534" s="121"/>
      <c r="OE2534" s="121"/>
      <c r="OF2534" s="121"/>
      <c r="OG2534" s="121"/>
      <c r="OH2534" s="121"/>
      <c r="OI2534" s="121"/>
      <c r="OJ2534" s="121"/>
      <c r="OK2534" s="121"/>
      <c r="OL2534" s="121"/>
      <c r="OM2534" s="121"/>
      <c r="ON2534" s="121"/>
      <c r="OO2534" s="121"/>
      <c r="OP2534" s="121"/>
      <c r="OQ2534" s="121"/>
      <c r="OR2534" s="121"/>
      <c r="OS2534" s="121"/>
      <c r="OT2534" s="121"/>
      <c r="OU2534" s="121"/>
      <c r="OV2534" s="121"/>
      <c r="OW2534" s="121"/>
      <c r="OX2534" s="121"/>
      <c r="OY2534" s="121"/>
      <c r="OZ2534" s="121"/>
      <c r="PA2534" s="121"/>
      <c r="PB2534" s="121"/>
      <c r="PC2534" s="121"/>
      <c r="PD2534" s="121"/>
      <c r="PE2534" s="121"/>
      <c r="PF2534" s="121"/>
      <c r="PG2534" s="121"/>
      <c r="PH2534" s="121"/>
      <c r="PI2534" s="121"/>
      <c r="PJ2534" s="121"/>
      <c r="PK2534" s="121"/>
      <c r="PL2534" s="121"/>
      <c r="PM2534" s="121"/>
      <c r="PN2534" s="121"/>
      <c r="PO2534" s="121"/>
      <c r="PP2534" s="121"/>
      <c r="PQ2534" s="121"/>
      <c r="PR2534" s="121"/>
      <c r="PS2534" s="121"/>
      <c r="PT2534" s="121"/>
      <c r="PU2534" s="121"/>
      <c r="PV2534" s="121"/>
      <c r="PW2534" s="121"/>
      <c r="PX2534" s="121"/>
      <c r="PY2534" s="121"/>
      <c r="PZ2534" s="121"/>
      <c r="QA2534" s="121"/>
      <c r="QB2534" s="121"/>
      <c r="QC2534" s="121"/>
      <c r="QD2534" s="121"/>
      <c r="QE2534" s="121"/>
      <c r="QF2534" s="121"/>
      <c r="QG2534" s="121"/>
      <c r="QH2534" s="121"/>
      <c r="QI2534" s="121"/>
      <c r="QJ2534" s="121"/>
      <c r="QK2534" s="121"/>
      <c r="QL2534" s="121"/>
      <c r="QM2534" s="121"/>
      <c r="QN2534" s="121"/>
      <c r="QO2534" s="121"/>
      <c r="QP2534" s="121"/>
      <c r="QQ2534" s="121"/>
      <c r="QR2534" s="121"/>
      <c r="QS2534" s="121"/>
      <c r="QT2534" s="121"/>
      <c r="QU2534" s="121"/>
      <c r="QV2534" s="121"/>
      <c r="QW2534" s="121"/>
      <c r="QX2534" s="121"/>
      <c r="QY2534" s="121"/>
      <c r="QZ2534" s="121"/>
      <c r="RA2534" s="121"/>
      <c r="RB2534" s="121"/>
      <c r="RC2534" s="121"/>
      <c r="RD2534" s="121"/>
      <c r="RE2534" s="121"/>
      <c r="RF2534" s="121"/>
      <c r="RG2534" s="121"/>
      <c r="RH2534" s="121"/>
      <c r="RI2534" s="121"/>
      <c r="RJ2534" s="121"/>
      <c r="RK2534" s="121"/>
      <c r="RL2534" s="121"/>
      <c r="RM2534" s="121"/>
      <c r="RN2534" s="121"/>
      <c r="RO2534" s="121"/>
      <c r="RP2534" s="121"/>
      <c r="RQ2534" s="121"/>
      <c r="RR2534" s="121"/>
      <c r="RS2534" s="121"/>
      <c r="RT2534" s="121"/>
      <c r="RU2534" s="121"/>
      <c r="RV2534" s="121"/>
      <c r="RW2534" s="121"/>
      <c r="RX2534" s="121"/>
      <c r="RY2534" s="121"/>
      <c r="RZ2534" s="121"/>
      <c r="SA2534" s="121"/>
      <c r="SB2534" s="121"/>
      <c r="SC2534" s="121"/>
      <c r="SD2534" s="121"/>
      <c r="SE2534" s="121"/>
      <c r="SF2534" s="121"/>
      <c r="SG2534" s="121"/>
      <c r="SH2534" s="121"/>
      <c r="SI2534" s="121"/>
      <c r="SJ2534" s="121"/>
      <c r="SK2534" s="121"/>
      <c r="SL2534" s="121"/>
      <c r="SM2534" s="121"/>
      <c r="SN2534" s="121"/>
      <c r="SO2534" s="121"/>
      <c r="SP2534" s="121"/>
      <c r="SQ2534" s="121"/>
      <c r="SR2534" s="121"/>
      <c r="SS2534" s="121"/>
      <c r="ST2534" s="121"/>
      <c r="SU2534" s="121"/>
      <c r="SV2534" s="121"/>
      <c r="SW2534" s="121"/>
      <c r="SX2534" s="121"/>
      <c r="SY2534" s="121"/>
      <c r="SZ2534" s="121"/>
      <c r="TA2534" s="121"/>
      <c r="TB2534" s="121"/>
      <c r="TC2534" s="121"/>
      <c r="TD2534" s="121"/>
      <c r="TE2534" s="121"/>
      <c r="TF2534" s="121"/>
      <c r="TG2534" s="121"/>
      <c r="TH2534" s="121"/>
      <c r="TI2534" s="121"/>
      <c r="TJ2534" s="121"/>
      <c r="TK2534" s="121"/>
      <c r="TL2534" s="121"/>
      <c r="TM2534" s="121"/>
      <c r="TN2534" s="121"/>
      <c r="TO2534" s="121"/>
      <c r="TP2534" s="121"/>
      <c r="TQ2534" s="121"/>
      <c r="TR2534" s="121"/>
      <c r="TS2534" s="121"/>
      <c r="TT2534" s="121"/>
      <c r="TU2534" s="121"/>
      <c r="TV2534" s="121"/>
      <c r="TW2534" s="121"/>
      <c r="TX2534" s="121"/>
      <c r="TY2534" s="121"/>
      <c r="TZ2534" s="121"/>
      <c r="UA2534" s="121"/>
      <c r="UB2534" s="121"/>
      <c r="UC2534" s="121"/>
      <c r="UD2534" s="121"/>
      <c r="UE2534" s="121"/>
      <c r="UF2534" s="121"/>
      <c r="UG2534" s="121"/>
      <c r="UH2534" s="121"/>
      <c r="UI2534" s="121"/>
      <c r="UJ2534" s="121"/>
      <c r="UK2534" s="121"/>
      <c r="UL2534" s="121"/>
      <c r="UM2534" s="121"/>
      <c r="UN2534" s="121"/>
      <c r="UO2534" s="121"/>
      <c r="UP2534" s="121"/>
      <c r="UQ2534" s="121"/>
      <c r="UR2534" s="121"/>
      <c r="US2534" s="121"/>
      <c r="UT2534" s="121"/>
      <c r="UU2534" s="121"/>
      <c r="UV2534" s="121"/>
      <c r="UW2534" s="121"/>
      <c r="UX2534" s="121"/>
      <c r="UY2534" s="121"/>
      <c r="UZ2534" s="121"/>
      <c r="VA2534" s="121"/>
      <c r="VB2534" s="121"/>
      <c r="VC2534" s="121"/>
      <c r="VD2534" s="121"/>
      <c r="VE2534" s="121"/>
      <c r="VF2534" s="121"/>
      <c r="VG2534" s="121"/>
      <c r="VH2534" s="121"/>
      <c r="VI2534" s="121"/>
      <c r="VJ2534" s="121"/>
      <c r="VK2534" s="121"/>
      <c r="VL2534" s="121"/>
      <c r="VM2534" s="121"/>
      <c r="VN2534" s="121"/>
      <c r="VO2534" s="121"/>
      <c r="VP2534" s="121"/>
      <c r="VQ2534" s="121"/>
      <c r="VR2534" s="121"/>
      <c r="VS2534" s="121"/>
      <c r="VT2534" s="121"/>
      <c r="VU2534" s="121"/>
      <c r="VV2534" s="121"/>
      <c r="VW2534" s="121"/>
      <c r="VX2534" s="121"/>
      <c r="VY2534" s="121"/>
      <c r="VZ2534" s="121"/>
      <c r="WA2534" s="121"/>
      <c r="WB2534" s="121"/>
      <c r="WC2534" s="121"/>
      <c r="WD2534" s="121"/>
      <c r="WE2534" s="121"/>
      <c r="WF2534" s="121"/>
      <c r="WG2534" s="121"/>
      <c r="WH2534" s="121"/>
      <c r="WI2534" s="121"/>
      <c r="WJ2534" s="121"/>
      <c r="WK2534" s="121"/>
      <c r="WL2534" s="121"/>
      <c r="WM2534" s="121"/>
      <c r="WN2534" s="121"/>
      <c r="WO2534" s="121"/>
      <c r="WP2534" s="121"/>
      <c r="WQ2534" s="121"/>
      <c r="WR2534" s="121"/>
      <c r="WS2534" s="121"/>
      <c r="WT2534" s="121"/>
      <c r="WU2534" s="121"/>
      <c r="WV2534" s="121"/>
      <c r="WW2534" s="121"/>
      <c r="WX2534" s="121"/>
      <c r="WY2534" s="121"/>
      <c r="WZ2534" s="121"/>
      <c r="XA2534" s="121"/>
      <c r="XB2534" s="121"/>
      <c r="XC2534" s="121"/>
      <c r="XD2534" s="121"/>
      <c r="XE2534" s="121"/>
      <c r="XF2534" s="121"/>
      <c r="XG2534" s="121"/>
      <c r="XH2534" s="121"/>
      <c r="XI2534" s="121"/>
      <c r="XJ2534" s="121"/>
      <c r="XK2534" s="121"/>
      <c r="XL2534" s="121"/>
      <c r="XM2534" s="121"/>
      <c r="XN2534" s="121"/>
      <c r="XO2534" s="121"/>
      <c r="XP2534" s="121"/>
      <c r="XQ2534" s="121"/>
      <c r="XR2534" s="121"/>
      <c r="XS2534" s="121"/>
      <c r="XT2534" s="121"/>
      <c r="XU2534" s="121"/>
      <c r="XV2534" s="121"/>
      <c r="XW2534" s="121"/>
      <c r="XX2534" s="121"/>
      <c r="XY2534" s="121"/>
      <c r="XZ2534" s="121"/>
      <c r="YA2534" s="121"/>
      <c r="YB2534" s="121"/>
      <c r="YC2534" s="121"/>
      <c r="YD2534" s="121"/>
      <c r="YE2534" s="121"/>
      <c r="YF2534" s="121"/>
      <c r="YG2534" s="121"/>
      <c r="YH2534" s="121"/>
      <c r="YI2534" s="121"/>
      <c r="YJ2534" s="121"/>
      <c r="YK2534" s="121"/>
      <c r="YL2534" s="121"/>
      <c r="YM2534" s="121"/>
      <c r="YN2534" s="121"/>
      <c r="YO2534" s="121"/>
      <c r="YP2534" s="121"/>
      <c r="YQ2534" s="121"/>
      <c r="YR2534" s="121"/>
      <c r="YS2534" s="121"/>
      <c r="YT2534" s="121"/>
      <c r="YU2534" s="121"/>
      <c r="YV2534" s="121"/>
      <c r="YW2534" s="121"/>
      <c r="YX2534" s="121"/>
      <c r="YY2534" s="121"/>
      <c r="YZ2534" s="121"/>
      <c r="ZA2534" s="121"/>
      <c r="ZB2534" s="121"/>
      <c r="ZC2534" s="121"/>
      <c r="ZD2534" s="121"/>
      <c r="ZE2534" s="121"/>
      <c r="ZF2534" s="121"/>
      <c r="ZG2534" s="121"/>
      <c r="ZH2534" s="121"/>
      <c r="ZI2534" s="121"/>
      <c r="ZJ2534" s="121"/>
      <c r="ZK2534" s="121"/>
      <c r="ZL2534" s="121"/>
      <c r="ZM2534" s="121"/>
      <c r="ZN2534" s="121"/>
      <c r="ZO2534" s="121"/>
      <c r="ZP2534" s="121"/>
      <c r="ZQ2534" s="121"/>
      <c r="ZR2534" s="121"/>
      <c r="ZS2534" s="121"/>
      <c r="ZT2534" s="121"/>
      <c r="ZU2534" s="121"/>
      <c r="ZV2534" s="121"/>
      <c r="ZW2534" s="121"/>
      <c r="ZX2534" s="121"/>
      <c r="ZY2534" s="121"/>
      <c r="ZZ2534" s="121"/>
      <c r="AAA2534" s="121"/>
      <c r="AAB2534" s="121"/>
      <c r="AAC2534" s="121"/>
      <c r="AAD2534" s="121"/>
      <c r="AAE2534" s="121"/>
      <c r="AAF2534" s="121"/>
      <c r="AAG2534" s="121"/>
      <c r="AAH2534" s="121"/>
      <c r="AAI2534" s="121"/>
      <c r="AAJ2534" s="121"/>
      <c r="AAK2534" s="121"/>
      <c r="AAL2534" s="121"/>
      <c r="AAM2534" s="121"/>
      <c r="AAN2534" s="121"/>
      <c r="AAO2534" s="121"/>
      <c r="AAP2534" s="121"/>
      <c r="AAQ2534" s="121"/>
      <c r="AAR2534" s="121"/>
      <c r="AAS2534" s="121"/>
      <c r="AAT2534" s="121"/>
      <c r="AAU2534" s="121"/>
      <c r="AAV2534" s="121"/>
      <c r="AAW2534" s="121"/>
      <c r="AAX2534" s="121"/>
      <c r="AAY2534" s="121"/>
      <c r="AAZ2534" s="121"/>
      <c r="ABA2534" s="121"/>
      <c r="ABB2534" s="121"/>
      <c r="ABC2534" s="121"/>
      <c r="ABD2534" s="121"/>
      <c r="ABE2534" s="121"/>
      <c r="ABF2534" s="121"/>
      <c r="ABG2534" s="121"/>
      <c r="ABH2534" s="121"/>
      <c r="ABI2534" s="121"/>
      <c r="ABJ2534" s="121"/>
      <c r="ABK2534" s="121"/>
      <c r="ABL2534" s="121"/>
      <c r="ABM2534" s="121"/>
      <c r="ABN2534" s="121"/>
      <c r="ABO2534" s="121"/>
      <c r="ABP2534" s="121"/>
      <c r="ABQ2534" s="121"/>
      <c r="ABR2534" s="121"/>
      <c r="ABS2534" s="121"/>
      <c r="ABT2534" s="121"/>
      <c r="ABU2534" s="121"/>
      <c r="ABV2534" s="121"/>
      <c r="ABW2534" s="121"/>
      <c r="ABX2534" s="121"/>
      <c r="ABY2534" s="121"/>
      <c r="ABZ2534" s="121"/>
      <c r="ACA2534" s="121"/>
      <c r="ACB2534" s="121"/>
      <c r="ACC2534" s="121"/>
      <c r="ACD2534" s="121"/>
      <c r="ACE2534" s="121"/>
      <c r="ACF2534" s="121"/>
      <c r="ACG2534" s="121"/>
      <c r="ACH2534" s="121"/>
      <c r="ACI2534" s="121"/>
      <c r="ACJ2534" s="121"/>
      <c r="ACK2534" s="121"/>
      <c r="ACL2534" s="121"/>
      <c r="ACM2534" s="121"/>
      <c r="ACN2534" s="121"/>
      <c r="ACO2534" s="121"/>
      <c r="ACP2534" s="121"/>
      <c r="ACQ2534" s="121"/>
      <c r="ACR2534" s="121"/>
      <c r="ACS2534" s="121"/>
      <c r="ACT2534" s="121"/>
      <c r="ACU2534" s="121"/>
      <c r="ACV2534" s="121"/>
      <c r="ACW2534" s="121"/>
      <c r="ACX2534" s="121"/>
      <c r="ACY2534" s="121"/>
      <c r="ACZ2534" s="121"/>
      <c r="ADA2534" s="121"/>
      <c r="ADB2534" s="121"/>
      <c r="ADC2534" s="121"/>
      <c r="ADD2534" s="121"/>
      <c r="ADE2534" s="121"/>
      <c r="ADF2534" s="121"/>
      <c r="ADG2534" s="121"/>
      <c r="ADH2534" s="121"/>
      <c r="ADI2534" s="121"/>
      <c r="ADJ2534" s="121"/>
      <c r="ADK2534" s="121"/>
      <c r="ADL2534" s="121"/>
      <c r="ADM2534" s="121"/>
      <c r="ADN2534" s="121"/>
      <c r="ADO2534" s="121"/>
      <c r="ADP2534" s="121"/>
      <c r="ADQ2534" s="121"/>
      <c r="ADR2534" s="121"/>
      <c r="ADS2534" s="121"/>
      <c r="ADT2534" s="121"/>
      <c r="ADU2534" s="121"/>
      <c r="ADV2534" s="121"/>
      <c r="ADW2534" s="121"/>
      <c r="ADX2534" s="121"/>
      <c r="ADY2534" s="121"/>
      <c r="ADZ2534" s="121"/>
      <c r="AEA2534" s="121"/>
      <c r="AEB2534" s="121"/>
      <c r="AEC2534" s="121"/>
      <c r="AED2534" s="121"/>
      <c r="AEE2534" s="121"/>
      <c r="AEF2534" s="121"/>
      <c r="AEG2534" s="121"/>
      <c r="AEH2534" s="121"/>
      <c r="AEI2534" s="121"/>
      <c r="AEJ2534" s="121"/>
      <c r="AEK2534" s="121"/>
      <c r="AEL2534" s="121"/>
      <c r="AEM2534" s="121"/>
      <c r="AEN2534" s="121"/>
      <c r="AEO2534" s="121"/>
      <c r="AEP2534" s="121"/>
      <c r="AEQ2534" s="121"/>
      <c r="AER2534" s="121"/>
      <c r="AES2534" s="121"/>
      <c r="AET2534" s="121"/>
      <c r="AEU2534" s="121"/>
      <c r="AEV2534" s="121"/>
      <c r="AEW2534" s="121"/>
      <c r="AEX2534" s="121"/>
      <c r="AEY2534" s="121"/>
      <c r="AEZ2534" s="121"/>
      <c r="AFA2534" s="121"/>
      <c r="AFB2534" s="121"/>
      <c r="AFC2534" s="121"/>
      <c r="AFD2534" s="121"/>
      <c r="AFE2534" s="121"/>
      <c r="AFF2534" s="121"/>
      <c r="AFG2534" s="121"/>
      <c r="AFH2534" s="121"/>
      <c r="AFI2534" s="121"/>
      <c r="AFJ2534" s="121"/>
      <c r="AFK2534" s="121"/>
      <c r="AFL2534" s="121"/>
      <c r="AFM2534" s="121"/>
      <c r="AFN2534" s="121"/>
      <c r="AFO2534" s="121"/>
      <c r="AFP2534" s="121"/>
      <c r="AFQ2534" s="121"/>
      <c r="AFR2534" s="121"/>
      <c r="AFS2534" s="121"/>
      <c r="AFT2534" s="121"/>
      <c r="AFU2534" s="121"/>
      <c r="AFV2534" s="121"/>
      <c r="AFW2534" s="121"/>
      <c r="AFX2534" s="121"/>
      <c r="AFY2534" s="121"/>
      <c r="AFZ2534" s="121"/>
      <c r="AGA2534" s="121"/>
      <c r="AGB2534" s="121"/>
      <c r="AGC2534" s="121"/>
      <c r="AGD2534" s="121"/>
      <c r="AGE2534" s="121"/>
      <c r="AGF2534" s="121"/>
      <c r="AGG2534" s="121"/>
      <c r="AGH2534" s="121"/>
      <c r="AGI2534" s="121"/>
      <c r="AGJ2534" s="121"/>
      <c r="AGK2534" s="121"/>
      <c r="AGL2534" s="121"/>
      <c r="AGM2534" s="121"/>
      <c r="AGN2534" s="121"/>
      <c r="AGO2534" s="121"/>
      <c r="AGP2534" s="121"/>
      <c r="AGQ2534" s="121"/>
      <c r="AGR2534" s="121"/>
      <c r="AGS2534" s="121"/>
      <c r="AGT2534" s="121"/>
      <c r="AGU2534" s="121"/>
      <c r="AGV2534" s="121"/>
      <c r="AGW2534" s="121"/>
      <c r="AGX2534" s="121"/>
      <c r="AGY2534" s="121"/>
      <c r="AGZ2534" s="121"/>
      <c r="AHA2534" s="121"/>
      <c r="AHB2534" s="121"/>
      <c r="AHC2534" s="121"/>
      <c r="AHD2534" s="121"/>
      <c r="AHE2534" s="121"/>
      <c r="AHF2534" s="121"/>
      <c r="AHG2534" s="121"/>
      <c r="AHH2534" s="121"/>
      <c r="AHI2534" s="121"/>
      <c r="AHJ2534" s="121"/>
      <c r="AHK2534" s="121"/>
      <c r="AHL2534" s="121"/>
      <c r="AHM2534" s="121"/>
      <c r="AHN2534" s="121"/>
      <c r="AHO2534" s="121"/>
      <c r="AHP2534" s="121"/>
      <c r="AHQ2534" s="121"/>
      <c r="AHR2534" s="121"/>
      <c r="AHS2534" s="121"/>
      <c r="AHT2534" s="121"/>
      <c r="AHU2534" s="121"/>
      <c r="AHV2534" s="121"/>
      <c r="AHW2534" s="121"/>
      <c r="AHX2534" s="121"/>
      <c r="AHY2534" s="121"/>
      <c r="AHZ2534" s="121"/>
      <c r="AIA2534" s="121"/>
      <c r="AIB2534" s="121"/>
      <c r="AIC2534" s="121"/>
      <c r="AID2534" s="121"/>
      <c r="AIE2534" s="121"/>
      <c r="AIF2534" s="121"/>
      <c r="AIG2534" s="121"/>
      <c r="AIH2534" s="121"/>
      <c r="AII2534" s="121"/>
      <c r="AIJ2534" s="121"/>
      <c r="AIK2534" s="121"/>
      <c r="AIL2534" s="121"/>
      <c r="AIM2534" s="121"/>
      <c r="AIN2534" s="121"/>
      <c r="AIO2534" s="121"/>
      <c r="AIP2534" s="121"/>
      <c r="AIQ2534" s="121"/>
      <c r="AIR2534" s="121"/>
      <c r="AIS2534" s="121"/>
      <c r="AIT2534" s="121"/>
      <c r="AIU2534" s="121"/>
      <c r="AIV2534" s="121"/>
      <c r="AIW2534" s="121"/>
      <c r="AIX2534" s="121"/>
      <c r="AIY2534" s="121"/>
      <c r="AIZ2534" s="121"/>
      <c r="AJA2534" s="121"/>
      <c r="AJB2534" s="121"/>
      <c r="AJC2534" s="121"/>
      <c r="AJD2534" s="121"/>
      <c r="AJE2534" s="121"/>
      <c r="AJF2534" s="121"/>
      <c r="AJG2534" s="121"/>
      <c r="AJH2534" s="121"/>
      <c r="AJI2534" s="121"/>
      <c r="AJJ2534" s="121"/>
      <c r="AJK2534" s="121"/>
      <c r="AJL2534" s="121"/>
      <c r="AJM2534" s="121"/>
      <c r="AJN2534" s="121"/>
      <c r="AJO2534" s="121"/>
      <c r="AJP2534" s="121"/>
      <c r="AJQ2534" s="121"/>
      <c r="AJR2534" s="121"/>
      <c r="AJS2534" s="121"/>
      <c r="AJT2534" s="121"/>
      <c r="AJU2534" s="121"/>
      <c r="AJV2534" s="121"/>
      <c r="AJW2534" s="121"/>
      <c r="AJX2534" s="121"/>
      <c r="AJY2534" s="121"/>
      <c r="AJZ2534" s="121"/>
      <c r="AKA2534" s="121"/>
      <c r="AKB2534" s="121"/>
      <c r="AKC2534" s="121"/>
      <c r="AKD2534" s="121"/>
      <c r="AKE2534" s="121"/>
      <c r="AKF2534" s="121"/>
      <c r="AKG2534" s="121"/>
      <c r="AKH2534" s="121"/>
      <c r="AKI2534" s="121"/>
      <c r="AKJ2534" s="121"/>
      <c r="AKK2534" s="121"/>
      <c r="AKL2534" s="121"/>
      <c r="AKM2534" s="121"/>
      <c r="AKN2534" s="121"/>
      <c r="AKO2534" s="121"/>
      <c r="AKP2534" s="121"/>
      <c r="AKQ2534" s="121"/>
      <c r="AKR2534" s="121"/>
      <c r="AKS2534" s="121"/>
      <c r="AKT2534" s="121"/>
      <c r="AKU2534" s="121"/>
      <c r="AKV2534" s="121"/>
      <c r="AKW2534" s="121"/>
      <c r="AKX2534" s="121"/>
      <c r="AKY2534" s="121"/>
      <c r="AKZ2534" s="121"/>
      <c r="ALA2534" s="121"/>
      <c r="ALB2534" s="121"/>
      <c r="ALC2534" s="121"/>
      <c r="ALD2534" s="121"/>
      <c r="ALE2534" s="121"/>
      <c r="ALF2534" s="121"/>
      <c r="ALG2534" s="121"/>
      <c r="ALH2534" s="121"/>
      <c r="ALI2534" s="121"/>
      <c r="ALJ2534" s="121"/>
      <c r="ALK2534" s="121"/>
      <c r="ALL2534" s="121"/>
      <c r="ALM2534" s="121"/>
      <c r="ALN2534" s="121"/>
      <c r="ALO2534" s="121"/>
      <c r="ALP2534" s="121"/>
      <c r="ALQ2534" s="121"/>
      <c r="ALR2534" s="121"/>
      <c r="ALS2534" s="121"/>
      <c r="ALT2534" s="121"/>
      <c r="ALU2534" s="121"/>
      <c r="ALV2534" s="121"/>
      <c r="ALW2534" s="121"/>
      <c r="ALX2534" s="121"/>
      <c r="ALY2534" s="121"/>
      <c r="ALZ2534" s="121"/>
      <c r="AMA2534" s="121"/>
      <c r="AMB2534" s="121"/>
      <c r="AMC2534" s="121"/>
      <c r="AMD2534" s="121"/>
      <c r="AME2534" s="121"/>
      <c r="AMF2534" s="121"/>
      <c r="AMG2534" s="121"/>
      <c r="AMH2534" s="121"/>
      <c r="AMI2534" s="121"/>
      <c r="AMJ2534" s="121"/>
      <c r="AMK2534" s="121"/>
    </row>
    <row r="2535" spans="1:1025" s="108" customFormat="1" ht="64.8">
      <c r="A2535" s="15">
        <v>2532</v>
      </c>
      <c r="B2535" s="274" t="s">
        <v>26</v>
      </c>
      <c r="C2535" s="274" t="s">
        <v>6089</v>
      </c>
      <c r="D2535" s="81" t="s">
        <v>6367</v>
      </c>
      <c r="E2535" s="81" t="s">
        <v>6421</v>
      </c>
      <c r="F2535" s="16" t="s">
        <v>938</v>
      </c>
      <c r="G2535" s="274" t="s">
        <v>3999</v>
      </c>
      <c r="H2535" s="274" t="s">
        <v>6422</v>
      </c>
      <c r="I2535" s="81" t="s">
        <v>6423</v>
      </c>
      <c r="J2535" s="81" t="s">
        <v>6331</v>
      </c>
      <c r="K2535" s="16" t="s">
        <v>6424</v>
      </c>
      <c r="L2535" s="81" t="s">
        <v>6425</v>
      </c>
      <c r="M2535" s="282" t="s">
        <v>6426</v>
      </c>
      <c r="N2535" s="121"/>
      <c r="O2535" s="121"/>
      <c r="P2535" s="121"/>
      <c r="Q2535" s="121"/>
      <c r="R2535" s="121"/>
      <c r="S2535" s="121"/>
      <c r="T2535" s="121"/>
      <c r="U2535" s="121"/>
      <c r="V2535" s="121"/>
      <c r="W2535" s="121"/>
      <c r="X2535" s="121"/>
      <c r="Y2535" s="121"/>
      <c r="Z2535" s="121"/>
      <c r="AA2535" s="121"/>
      <c r="AB2535" s="121"/>
      <c r="AC2535" s="121"/>
      <c r="AD2535" s="121"/>
      <c r="AE2535" s="121"/>
      <c r="AF2535" s="121"/>
      <c r="AG2535" s="121"/>
      <c r="AH2535" s="121"/>
      <c r="AI2535" s="121"/>
      <c r="AJ2535" s="121"/>
      <c r="AK2535" s="121"/>
      <c r="AL2535" s="121"/>
      <c r="AM2535" s="121"/>
      <c r="AN2535" s="121"/>
      <c r="AO2535" s="121"/>
      <c r="AP2535" s="121"/>
      <c r="AQ2535" s="121"/>
      <c r="AR2535" s="121"/>
      <c r="AS2535" s="121"/>
      <c r="AT2535" s="121"/>
      <c r="AU2535" s="121"/>
      <c r="AV2535" s="121"/>
      <c r="AW2535" s="121"/>
      <c r="AX2535" s="121"/>
      <c r="AY2535" s="121"/>
      <c r="AZ2535" s="121"/>
      <c r="BA2535" s="121"/>
      <c r="BB2535" s="121"/>
      <c r="BC2535" s="121"/>
      <c r="BD2535" s="121"/>
      <c r="BE2535" s="121"/>
      <c r="BF2535" s="121"/>
      <c r="BG2535" s="121"/>
      <c r="BH2535" s="121"/>
      <c r="BI2535" s="121"/>
      <c r="BJ2535" s="121"/>
      <c r="BK2535" s="121"/>
      <c r="BL2535" s="121"/>
      <c r="BM2535" s="121"/>
      <c r="BN2535" s="121"/>
      <c r="BO2535" s="121"/>
      <c r="BP2535" s="121"/>
      <c r="BQ2535" s="121"/>
      <c r="BR2535" s="121"/>
      <c r="BS2535" s="121"/>
      <c r="BT2535" s="121"/>
      <c r="BU2535" s="121"/>
      <c r="BV2535" s="121"/>
      <c r="BW2535" s="121"/>
      <c r="BX2535" s="121"/>
      <c r="BY2535" s="121"/>
      <c r="BZ2535" s="121"/>
      <c r="CA2535" s="121"/>
      <c r="CB2535" s="121"/>
      <c r="CC2535" s="121"/>
      <c r="CD2535" s="121"/>
      <c r="CE2535" s="121"/>
      <c r="CF2535" s="121"/>
      <c r="CG2535" s="121"/>
      <c r="CH2535" s="121"/>
      <c r="CI2535" s="121"/>
      <c r="CJ2535" s="121"/>
      <c r="CK2535" s="121"/>
      <c r="CL2535" s="121"/>
      <c r="CM2535" s="121"/>
      <c r="CN2535" s="121"/>
      <c r="CO2535" s="121"/>
      <c r="CP2535" s="121"/>
      <c r="CQ2535" s="121"/>
      <c r="CR2535" s="121"/>
      <c r="CS2535" s="121"/>
      <c r="CT2535" s="121"/>
      <c r="CU2535" s="121"/>
      <c r="CV2535" s="121"/>
      <c r="CW2535" s="121"/>
      <c r="CX2535" s="121"/>
      <c r="CY2535" s="121"/>
      <c r="CZ2535" s="121"/>
      <c r="DA2535" s="121"/>
      <c r="DB2535" s="121"/>
      <c r="DC2535" s="121"/>
      <c r="DD2535" s="121"/>
      <c r="DE2535" s="121"/>
      <c r="DF2535" s="121"/>
      <c r="DG2535" s="121"/>
      <c r="DH2535" s="121"/>
      <c r="DI2535" s="121"/>
      <c r="DJ2535" s="121"/>
      <c r="DK2535" s="121"/>
      <c r="DL2535" s="121"/>
      <c r="DM2535" s="121"/>
      <c r="DN2535" s="121"/>
      <c r="DO2535" s="121"/>
      <c r="DP2535" s="121"/>
      <c r="DQ2535" s="121"/>
      <c r="DR2535" s="121"/>
      <c r="DS2535" s="121"/>
      <c r="DT2535" s="121"/>
      <c r="DU2535" s="121"/>
      <c r="DV2535" s="121"/>
      <c r="DW2535" s="121"/>
      <c r="DX2535" s="121"/>
      <c r="DY2535" s="121"/>
      <c r="DZ2535" s="121"/>
      <c r="EA2535" s="121"/>
      <c r="EB2535" s="121"/>
      <c r="EC2535" s="121"/>
      <c r="ED2535" s="121"/>
      <c r="EE2535" s="121"/>
      <c r="EF2535" s="121"/>
      <c r="EG2535" s="121"/>
      <c r="EH2535" s="121"/>
      <c r="EI2535" s="121"/>
      <c r="EJ2535" s="121"/>
      <c r="EK2535" s="121"/>
      <c r="EL2535" s="121"/>
      <c r="EM2535" s="121"/>
      <c r="EN2535" s="121"/>
      <c r="EO2535" s="121"/>
      <c r="EP2535" s="121"/>
      <c r="EQ2535" s="121"/>
      <c r="ER2535" s="121"/>
      <c r="ES2535" s="121"/>
      <c r="ET2535" s="121"/>
      <c r="EU2535" s="121"/>
      <c r="EV2535" s="121"/>
      <c r="EW2535" s="121"/>
      <c r="EX2535" s="121"/>
      <c r="EY2535" s="121"/>
      <c r="EZ2535" s="121"/>
      <c r="FA2535" s="121"/>
      <c r="FB2535" s="121"/>
      <c r="FC2535" s="121"/>
      <c r="FD2535" s="121"/>
      <c r="FE2535" s="121"/>
      <c r="FF2535" s="121"/>
      <c r="FG2535" s="121"/>
      <c r="FH2535" s="121"/>
      <c r="FI2535" s="121"/>
      <c r="FJ2535" s="121"/>
      <c r="FK2535" s="121"/>
      <c r="FL2535" s="121"/>
      <c r="FM2535" s="121"/>
      <c r="FN2535" s="121"/>
      <c r="FO2535" s="121"/>
      <c r="FP2535" s="121"/>
      <c r="FQ2535" s="121"/>
      <c r="FR2535" s="121"/>
      <c r="FS2535" s="121"/>
      <c r="FT2535" s="121"/>
      <c r="FU2535" s="121"/>
      <c r="FV2535" s="121"/>
      <c r="FW2535" s="121"/>
      <c r="FX2535" s="121"/>
      <c r="FY2535" s="121"/>
      <c r="FZ2535" s="121"/>
      <c r="GA2535" s="121"/>
      <c r="GB2535" s="121"/>
      <c r="GC2535" s="121"/>
      <c r="GD2535" s="121"/>
      <c r="GE2535" s="121"/>
      <c r="GF2535" s="121"/>
      <c r="GG2535" s="121"/>
      <c r="GH2535" s="121"/>
      <c r="GI2535" s="121"/>
      <c r="GJ2535" s="121"/>
      <c r="GK2535" s="121"/>
      <c r="GL2535" s="121"/>
      <c r="GM2535" s="121"/>
      <c r="GN2535" s="121"/>
      <c r="GO2535" s="121"/>
      <c r="GP2535" s="121"/>
      <c r="GQ2535" s="121"/>
      <c r="GR2535" s="121"/>
      <c r="GS2535" s="121"/>
      <c r="GT2535" s="121"/>
      <c r="GU2535" s="121"/>
      <c r="GV2535" s="121"/>
      <c r="GW2535" s="121"/>
      <c r="GX2535" s="121"/>
      <c r="GY2535" s="121"/>
      <c r="GZ2535" s="121"/>
      <c r="HA2535" s="121"/>
      <c r="HB2535" s="121"/>
      <c r="HC2535" s="121"/>
      <c r="HD2535" s="121"/>
      <c r="HE2535" s="121"/>
      <c r="HF2535" s="121"/>
      <c r="HG2535" s="121"/>
      <c r="HH2535" s="121"/>
      <c r="HI2535" s="121"/>
      <c r="HJ2535" s="121"/>
      <c r="HK2535" s="121"/>
      <c r="HL2535" s="121"/>
      <c r="HM2535" s="121"/>
      <c r="HN2535" s="121"/>
      <c r="HO2535" s="121"/>
      <c r="HP2535" s="121"/>
      <c r="HQ2535" s="121"/>
      <c r="HR2535" s="121"/>
      <c r="HS2535" s="121"/>
      <c r="HT2535" s="121"/>
      <c r="HU2535" s="121"/>
      <c r="HV2535" s="121"/>
      <c r="HW2535" s="121"/>
      <c r="HX2535" s="121"/>
      <c r="HY2535" s="121"/>
      <c r="HZ2535" s="121"/>
      <c r="IA2535" s="121"/>
      <c r="IB2535" s="121"/>
      <c r="IC2535" s="121"/>
      <c r="ID2535" s="121"/>
      <c r="IE2535" s="121"/>
      <c r="IF2535" s="121"/>
      <c r="IG2535" s="121"/>
      <c r="IH2535" s="121"/>
      <c r="II2535" s="121"/>
      <c r="IJ2535" s="121"/>
      <c r="IK2535" s="121"/>
      <c r="IL2535" s="121"/>
      <c r="IM2535" s="121"/>
      <c r="IN2535" s="121"/>
      <c r="IO2535" s="121"/>
      <c r="IP2535" s="121"/>
      <c r="IQ2535" s="121"/>
      <c r="IR2535" s="121"/>
      <c r="IS2535" s="121"/>
      <c r="IT2535" s="121"/>
      <c r="IU2535" s="121"/>
      <c r="IV2535" s="121"/>
      <c r="IW2535" s="121"/>
      <c r="IX2535" s="121"/>
      <c r="IY2535" s="121"/>
      <c r="IZ2535" s="121"/>
      <c r="JA2535" s="121"/>
      <c r="JB2535" s="121"/>
      <c r="JC2535" s="121"/>
      <c r="JD2535" s="121"/>
      <c r="JE2535" s="121"/>
      <c r="JF2535" s="121"/>
      <c r="JG2535" s="121"/>
      <c r="JH2535" s="121"/>
      <c r="JI2535" s="121"/>
      <c r="JJ2535" s="121"/>
      <c r="JK2535" s="121"/>
      <c r="JL2535" s="121"/>
      <c r="JM2535" s="121"/>
      <c r="JN2535" s="121"/>
      <c r="JO2535" s="121"/>
      <c r="JP2535" s="121"/>
      <c r="JQ2535" s="121"/>
      <c r="JR2535" s="121"/>
      <c r="JS2535" s="121"/>
      <c r="JT2535" s="121"/>
      <c r="JU2535" s="121"/>
      <c r="JV2535" s="121"/>
      <c r="JW2535" s="121"/>
      <c r="JX2535" s="121"/>
      <c r="JY2535" s="121"/>
      <c r="JZ2535" s="121"/>
      <c r="KA2535" s="121"/>
      <c r="KB2535" s="121"/>
      <c r="KC2535" s="121"/>
      <c r="KD2535" s="121"/>
      <c r="KE2535" s="121"/>
      <c r="KF2535" s="121"/>
      <c r="KG2535" s="121"/>
      <c r="KH2535" s="121"/>
      <c r="KI2535" s="121"/>
      <c r="KJ2535" s="121"/>
      <c r="KK2535" s="121"/>
      <c r="KL2535" s="121"/>
      <c r="KM2535" s="121"/>
      <c r="KN2535" s="121"/>
      <c r="KO2535" s="121"/>
      <c r="KP2535" s="121"/>
      <c r="KQ2535" s="121"/>
      <c r="KR2535" s="121"/>
      <c r="KS2535" s="121"/>
      <c r="KT2535" s="121"/>
      <c r="KU2535" s="121"/>
      <c r="KV2535" s="121"/>
      <c r="KW2535" s="121"/>
      <c r="KX2535" s="121"/>
      <c r="KY2535" s="121"/>
      <c r="KZ2535" s="121"/>
      <c r="LA2535" s="121"/>
      <c r="LB2535" s="121"/>
      <c r="LC2535" s="121"/>
      <c r="LD2535" s="121"/>
      <c r="LE2535" s="121"/>
      <c r="LF2535" s="121"/>
      <c r="LG2535" s="121"/>
      <c r="LH2535" s="121"/>
      <c r="LI2535" s="121"/>
      <c r="LJ2535" s="121"/>
      <c r="LK2535" s="121"/>
      <c r="LL2535" s="121"/>
      <c r="LM2535" s="121"/>
      <c r="LN2535" s="121"/>
      <c r="LO2535" s="121"/>
      <c r="LP2535" s="121"/>
      <c r="LQ2535" s="121"/>
      <c r="LR2535" s="121"/>
      <c r="LS2535" s="121"/>
      <c r="LT2535" s="121"/>
      <c r="LU2535" s="121"/>
      <c r="LV2535" s="121"/>
      <c r="LW2535" s="121"/>
      <c r="LX2535" s="121"/>
      <c r="LY2535" s="121"/>
      <c r="LZ2535" s="121"/>
      <c r="MA2535" s="121"/>
      <c r="MB2535" s="121"/>
      <c r="MC2535" s="121"/>
      <c r="MD2535" s="121"/>
      <c r="ME2535" s="121"/>
      <c r="MF2535" s="121"/>
      <c r="MG2535" s="121"/>
      <c r="MH2535" s="121"/>
      <c r="MI2535" s="121"/>
      <c r="MJ2535" s="121"/>
      <c r="MK2535" s="121"/>
      <c r="ML2535" s="121"/>
      <c r="MM2535" s="121"/>
      <c r="MN2535" s="121"/>
      <c r="MO2535" s="121"/>
      <c r="MP2535" s="121"/>
      <c r="MQ2535" s="121"/>
      <c r="MR2535" s="121"/>
      <c r="MS2535" s="121"/>
      <c r="MT2535" s="121"/>
      <c r="MU2535" s="121"/>
      <c r="MV2535" s="121"/>
      <c r="MW2535" s="121"/>
      <c r="MX2535" s="121"/>
      <c r="MY2535" s="121"/>
      <c r="MZ2535" s="121"/>
      <c r="NA2535" s="121"/>
      <c r="NB2535" s="121"/>
      <c r="NC2535" s="121"/>
      <c r="ND2535" s="121"/>
      <c r="NE2535" s="121"/>
      <c r="NF2535" s="121"/>
      <c r="NG2535" s="121"/>
      <c r="NH2535" s="121"/>
      <c r="NI2535" s="121"/>
      <c r="NJ2535" s="121"/>
      <c r="NK2535" s="121"/>
      <c r="NL2535" s="121"/>
      <c r="NM2535" s="121"/>
      <c r="NN2535" s="121"/>
      <c r="NO2535" s="121"/>
      <c r="NP2535" s="121"/>
      <c r="NQ2535" s="121"/>
      <c r="NR2535" s="121"/>
      <c r="NS2535" s="121"/>
      <c r="NT2535" s="121"/>
      <c r="NU2535" s="121"/>
      <c r="NV2535" s="121"/>
      <c r="NW2535" s="121"/>
      <c r="NX2535" s="121"/>
      <c r="NY2535" s="121"/>
      <c r="NZ2535" s="121"/>
      <c r="OA2535" s="121"/>
      <c r="OB2535" s="121"/>
      <c r="OC2535" s="121"/>
      <c r="OD2535" s="121"/>
      <c r="OE2535" s="121"/>
      <c r="OF2535" s="121"/>
      <c r="OG2535" s="121"/>
      <c r="OH2535" s="121"/>
      <c r="OI2535" s="121"/>
      <c r="OJ2535" s="121"/>
      <c r="OK2535" s="121"/>
      <c r="OL2535" s="121"/>
      <c r="OM2535" s="121"/>
      <c r="ON2535" s="121"/>
      <c r="OO2535" s="121"/>
      <c r="OP2535" s="121"/>
      <c r="OQ2535" s="121"/>
      <c r="OR2535" s="121"/>
      <c r="OS2535" s="121"/>
      <c r="OT2535" s="121"/>
      <c r="OU2535" s="121"/>
      <c r="OV2535" s="121"/>
      <c r="OW2535" s="121"/>
      <c r="OX2535" s="121"/>
      <c r="OY2535" s="121"/>
      <c r="OZ2535" s="121"/>
      <c r="PA2535" s="121"/>
      <c r="PB2535" s="121"/>
      <c r="PC2535" s="121"/>
      <c r="PD2535" s="121"/>
      <c r="PE2535" s="121"/>
      <c r="PF2535" s="121"/>
      <c r="PG2535" s="121"/>
      <c r="PH2535" s="121"/>
      <c r="PI2535" s="121"/>
      <c r="PJ2535" s="121"/>
      <c r="PK2535" s="121"/>
      <c r="PL2535" s="121"/>
      <c r="PM2535" s="121"/>
      <c r="PN2535" s="121"/>
      <c r="PO2535" s="121"/>
      <c r="PP2535" s="121"/>
      <c r="PQ2535" s="121"/>
      <c r="PR2535" s="121"/>
      <c r="PS2535" s="121"/>
      <c r="PT2535" s="121"/>
      <c r="PU2535" s="121"/>
      <c r="PV2535" s="121"/>
      <c r="PW2535" s="121"/>
      <c r="PX2535" s="121"/>
      <c r="PY2535" s="121"/>
      <c r="PZ2535" s="121"/>
      <c r="QA2535" s="121"/>
      <c r="QB2535" s="121"/>
      <c r="QC2535" s="121"/>
      <c r="QD2535" s="121"/>
      <c r="QE2535" s="121"/>
      <c r="QF2535" s="121"/>
      <c r="QG2535" s="121"/>
      <c r="QH2535" s="121"/>
      <c r="QI2535" s="121"/>
      <c r="QJ2535" s="121"/>
      <c r="QK2535" s="121"/>
      <c r="QL2535" s="121"/>
      <c r="QM2535" s="121"/>
      <c r="QN2535" s="121"/>
      <c r="QO2535" s="121"/>
      <c r="QP2535" s="121"/>
      <c r="QQ2535" s="121"/>
      <c r="QR2535" s="121"/>
      <c r="QS2535" s="121"/>
      <c r="QT2535" s="121"/>
      <c r="QU2535" s="121"/>
      <c r="QV2535" s="121"/>
      <c r="QW2535" s="121"/>
      <c r="QX2535" s="121"/>
      <c r="QY2535" s="121"/>
      <c r="QZ2535" s="121"/>
      <c r="RA2535" s="121"/>
      <c r="RB2535" s="121"/>
      <c r="RC2535" s="121"/>
      <c r="RD2535" s="121"/>
      <c r="RE2535" s="121"/>
      <c r="RF2535" s="121"/>
      <c r="RG2535" s="121"/>
      <c r="RH2535" s="121"/>
      <c r="RI2535" s="121"/>
      <c r="RJ2535" s="121"/>
      <c r="RK2535" s="121"/>
      <c r="RL2535" s="121"/>
      <c r="RM2535" s="121"/>
      <c r="RN2535" s="121"/>
      <c r="RO2535" s="121"/>
      <c r="RP2535" s="121"/>
      <c r="RQ2535" s="121"/>
      <c r="RR2535" s="121"/>
      <c r="RS2535" s="121"/>
      <c r="RT2535" s="121"/>
      <c r="RU2535" s="121"/>
      <c r="RV2535" s="121"/>
      <c r="RW2535" s="121"/>
      <c r="RX2535" s="121"/>
      <c r="RY2535" s="121"/>
      <c r="RZ2535" s="121"/>
      <c r="SA2535" s="121"/>
      <c r="SB2535" s="121"/>
      <c r="SC2535" s="121"/>
      <c r="SD2535" s="121"/>
      <c r="SE2535" s="121"/>
      <c r="SF2535" s="121"/>
      <c r="SG2535" s="121"/>
      <c r="SH2535" s="121"/>
      <c r="SI2535" s="121"/>
      <c r="SJ2535" s="121"/>
      <c r="SK2535" s="121"/>
      <c r="SL2535" s="121"/>
      <c r="SM2535" s="121"/>
      <c r="SN2535" s="121"/>
      <c r="SO2535" s="121"/>
      <c r="SP2535" s="121"/>
      <c r="SQ2535" s="121"/>
      <c r="SR2535" s="121"/>
      <c r="SS2535" s="121"/>
      <c r="ST2535" s="121"/>
      <c r="SU2535" s="121"/>
      <c r="SV2535" s="121"/>
      <c r="SW2535" s="121"/>
      <c r="SX2535" s="121"/>
      <c r="SY2535" s="121"/>
      <c r="SZ2535" s="121"/>
      <c r="TA2535" s="121"/>
      <c r="TB2535" s="121"/>
      <c r="TC2535" s="121"/>
      <c r="TD2535" s="121"/>
      <c r="TE2535" s="121"/>
      <c r="TF2535" s="121"/>
      <c r="TG2535" s="121"/>
      <c r="TH2535" s="121"/>
      <c r="TI2535" s="121"/>
      <c r="TJ2535" s="121"/>
      <c r="TK2535" s="121"/>
      <c r="TL2535" s="121"/>
      <c r="TM2535" s="121"/>
      <c r="TN2535" s="121"/>
      <c r="TO2535" s="121"/>
      <c r="TP2535" s="121"/>
      <c r="TQ2535" s="121"/>
      <c r="TR2535" s="121"/>
      <c r="TS2535" s="121"/>
      <c r="TT2535" s="121"/>
      <c r="TU2535" s="121"/>
      <c r="TV2535" s="121"/>
      <c r="TW2535" s="121"/>
      <c r="TX2535" s="121"/>
      <c r="TY2535" s="121"/>
      <c r="TZ2535" s="121"/>
      <c r="UA2535" s="121"/>
      <c r="UB2535" s="121"/>
      <c r="UC2535" s="121"/>
      <c r="UD2535" s="121"/>
      <c r="UE2535" s="121"/>
      <c r="UF2535" s="121"/>
      <c r="UG2535" s="121"/>
      <c r="UH2535" s="121"/>
      <c r="UI2535" s="121"/>
      <c r="UJ2535" s="121"/>
      <c r="UK2535" s="121"/>
      <c r="UL2535" s="121"/>
      <c r="UM2535" s="121"/>
      <c r="UN2535" s="121"/>
      <c r="UO2535" s="121"/>
      <c r="UP2535" s="121"/>
      <c r="UQ2535" s="121"/>
      <c r="UR2535" s="121"/>
      <c r="US2535" s="121"/>
      <c r="UT2535" s="121"/>
      <c r="UU2535" s="121"/>
      <c r="UV2535" s="121"/>
      <c r="UW2535" s="121"/>
      <c r="UX2535" s="121"/>
      <c r="UY2535" s="121"/>
      <c r="UZ2535" s="121"/>
      <c r="VA2535" s="121"/>
      <c r="VB2535" s="121"/>
      <c r="VC2535" s="121"/>
      <c r="VD2535" s="121"/>
      <c r="VE2535" s="121"/>
      <c r="VF2535" s="121"/>
      <c r="VG2535" s="121"/>
      <c r="VH2535" s="121"/>
      <c r="VI2535" s="121"/>
      <c r="VJ2535" s="121"/>
      <c r="VK2535" s="121"/>
      <c r="VL2535" s="121"/>
      <c r="VM2535" s="121"/>
      <c r="VN2535" s="121"/>
      <c r="VO2535" s="121"/>
      <c r="VP2535" s="121"/>
      <c r="VQ2535" s="121"/>
      <c r="VR2535" s="121"/>
      <c r="VS2535" s="121"/>
      <c r="VT2535" s="121"/>
      <c r="VU2535" s="121"/>
      <c r="VV2535" s="121"/>
      <c r="VW2535" s="121"/>
      <c r="VX2535" s="121"/>
      <c r="VY2535" s="121"/>
      <c r="VZ2535" s="121"/>
      <c r="WA2535" s="121"/>
      <c r="WB2535" s="121"/>
      <c r="WC2535" s="121"/>
      <c r="WD2535" s="121"/>
      <c r="WE2535" s="121"/>
      <c r="WF2535" s="121"/>
      <c r="WG2535" s="121"/>
      <c r="WH2535" s="121"/>
      <c r="WI2535" s="121"/>
      <c r="WJ2535" s="121"/>
      <c r="WK2535" s="121"/>
      <c r="WL2535" s="121"/>
      <c r="WM2535" s="121"/>
      <c r="WN2535" s="121"/>
      <c r="WO2535" s="121"/>
      <c r="WP2535" s="121"/>
      <c r="WQ2535" s="121"/>
      <c r="WR2535" s="121"/>
      <c r="WS2535" s="121"/>
      <c r="WT2535" s="121"/>
      <c r="WU2535" s="121"/>
      <c r="WV2535" s="121"/>
      <c r="WW2535" s="121"/>
      <c r="WX2535" s="121"/>
      <c r="WY2535" s="121"/>
      <c r="WZ2535" s="121"/>
      <c r="XA2535" s="121"/>
      <c r="XB2535" s="121"/>
      <c r="XC2535" s="121"/>
      <c r="XD2535" s="121"/>
      <c r="XE2535" s="121"/>
      <c r="XF2535" s="121"/>
      <c r="XG2535" s="121"/>
      <c r="XH2535" s="121"/>
      <c r="XI2535" s="121"/>
      <c r="XJ2535" s="121"/>
      <c r="XK2535" s="121"/>
      <c r="XL2535" s="121"/>
      <c r="XM2535" s="121"/>
      <c r="XN2535" s="121"/>
      <c r="XO2535" s="121"/>
      <c r="XP2535" s="121"/>
      <c r="XQ2535" s="121"/>
      <c r="XR2535" s="121"/>
      <c r="XS2535" s="121"/>
      <c r="XT2535" s="121"/>
      <c r="XU2535" s="121"/>
      <c r="XV2535" s="121"/>
      <c r="XW2535" s="121"/>
      <c r="XX2535" s="121"/>
      <c r="XY2535" s="121"/>
      <c r="XZ2535" s="121"/>
      <c r="YA2535" s="121"/>
      <c r="YB2535" s="121"/>
      <c r="YC2535" s="121"/>
      <c r="YD2535" s="121"/>
      <c r="YE2535" s="121"/>
      <c r="YF2535" s="121"/>
      <c r="YG2535" s="121"/>
      <c r="YH2535" s="121"/>
      <c r="YI2535" s="121"/>
      <c r="YJ2535" s="121"/>
      <c r="YK2535" s="121"/>
      <c r="YL2535" s="121"/>
      <c r="YM2535" s="121"/>
      <c r="YN2535" s="121"/>
      <c r="YO2535" s="121"/>
      <c r="YP2535" s="121"/>
      <c r="YQ2535" s="121"/>
      <c r="YR2535" s="121"/>
      <c r="YS2535" s="121"/>
      <c r="YT2535" s="121"/>
      <c r="YU2535" s="121"/>
      <c r="YV2535" s="121"/>
      <c r="YW2535" s="121"/>
      <c r="YX2535" s="121"/>
      <c r="YY2535" s="121"/>
      <c r="YZ2535" s="121"/>
      <c r="ZA2535" s="121"/>
      <c r="ZB2535" s="121"/>
      <c r="ZC2535" s="121"/>
      <c r="ZD2535" s="121"/>
      <c r="ZE2535" s="121"/>
      <c r="ZF2535" s="121"/>
      <c r="ZG2535" s="121"/>
      <c r="ZH2535" s="121"/>
      <c r="ZI2535" s="121"/>
      <c r="ZJ2535" s="121"/>
      <c r="ZK2535" s="121"/>
      <c r="ZL2535" s="121"/>
      <c r="ZM2535" s="121"/>
      <c r="ZN2535" s="121"/>
      <c r="ZO2535" s="121"/>
      <c r="ZP2535" s="121"/>
      <c r="ZQ2535" s="121"/>
      <c r="ZR2535" s="121"/>
      <c r="ZS2535" s="121"/>
      <c r="ZT2535" s="121"/>
      <c r="ZU2535" s="121"/>
      <c r="ZV2535" s="121"/>
      <c r="ZW2535" s="121"/>
      <c r="ZX2535" s="121"/>
      <c r="ZY2535" s="121"/>
      <c r="ZZ2535" s="121"/>
      <c r="AAA2535" s="121"/>
      <c r="AAB2535" s="121"/>
      <c r="AAC2535" s="121"/>
      <c r="AAD2535" s="121"/>
      <c r="AAE2535" s="121"/>
      <c r="AAF2535" s="121"/>
      <c r="AAG2535" s="121"/>
      <c r="AAH2535" s="121"/>
      <c r="AAI2535" s="121"/>
      <c r="AAJ2535" s="121"/>
      <c r="AAK2535" s="121"/>
      <c r="AAL2535" s="121"/>
      <c r="AAM2535" s="121"/>
      <c r="AAN2535" s="121"/>
      <c r="AAO2535" s="121"/>
      <c r="AAP2535" s="121"/>
      <c r="AAQ2535" s="121"/>
      <c r="AAR2535" s="121"/>
      <c r="AAS2535" s="121"/>
      <c r="AAT2535" s="121"/>
      <c r="AAU2535" s="121"/>
      <c r="AAV2535" s="121"/>
      <c r="AAW2535" s="121"/>
      <c r="AAX2535" s="121"/>
      <c r="AAY2535" s="121"/>
      <c r="AAZ2535" s="121"/>
      <c r="ABA2535" s="121"/>
      <c r="ABB2535" s="121"/>
      <c r="ABC2535" s="121"/>
      <c r="ABD2535" s="121"/>
      <c r="ABE2535" s="121"/>
      <c r="ABF2535" s="121"/>
      <c r="ABG2535" s="121"/>
      <c r="ABH2535" s="121"/>
      <c r="ABI2535" s="121"/>
      <c r="ABJ2535" s="121"/>
      <c r="ABK2535" s="121"/>
      <c r="ABL2535" s="121"/>
      <c r="ABM2535" s="121"/>
      <c r="ABN2535" s="121"/>
      <c r="ABO2535" s="121"/>
      <c r="ABP2535" s="121"/>
      <c r="ABQ2535" s="121"/>
      <c r="ABR2535" s="121"/>
      <c r="ABS2535" s="121"/>
      <c r="ABT2535" s="121"/>
      <c r="ABU2535" s="121"/>
      <c r="ABV2535" s="121"/>
      <c r="ABW2535" s="121"/>
      <c r="ABX2535" s="121"/>
      <c r="ABY2535" s="121"/>
      <c r="ABZ2535" s="121"/>
      <c r="ACA2535" s="121"/>
      <c r="ACB2535" s="121"/>
      <c r="ACC2535" s="121"/>
      <c r="ACD2535" s="121"/>
      <c r="ACE2535" s="121"/>
      <c r="ACF2535" s="121"/>
      <c r="ACG2535" s="121"/>
      <c r="ACH2535" s="121"/>
      <c r="ACI2535" s="121"/>
      <c r="ACJ2535" s="121"/>
      <c r="ACK2535" s="121"/>
      <c r="ACL2535" s="121"/>
      <c r="ACM2535" s="121"/>
      <c r="ACN2535" s="121"/>
      <c r="ACO2535" s="121"/>
      <c r="ACP2535" s="121"/>
      <c r="ACQ2535" s="121"/>
      <c r="ACR2535" s="121"/>
      <c r="ACS2535" s="121"/>
      <c r="ACT2535" s="121"/>
      <c r="ACU2535" s="121"/>
      <c r="ACV2535" s="121"/>
      <c r="ACW2535" s="121"/>
      <c r="ACX2535" s="121"/>
      <c r="ACY2535" s="121"/>
      <c r="ACZ2535" s="121"/>
      <c r="ADA2535" s="121"/>
      <c r="ADB2535" s="121"/>
      <c r="ADC2535" s="121"/>
      <c r="ADD2535" s="121"/>
      <c r="ADE2535" s="121"/>
      <c r="ADF2535" s="121"/>
      <c r="ADG2535" s="121"/>
      <c r="ADH2535" s="121"/>
      <c r="ADI2535" s="121"/>
      <c r="ADJ2535" s="121"/>
      <c r="ADK2535" s="121"/>
      <c r="ADL2535" s="121"/>
      <c r="ADM2535" s="121"/>
      <c r="ADN2535" s="121"/>
      <c r="ADO2535" s="121"/>
      <c r="ADP2535" s="121"/>
      <c r="ADQ2535" s="121"/>
      <c r="ADR2535" s="121"/>
      <c r="ADS2535" s="121"/>
      <c r="ADT2535" s="121"/>
      <c r="ADU2535" s="121"/>
      <c r="ADV2535" s="121"/>
      <c r="ADW2535" s="121"/>
      <c r="ADX2535" s="121"/>
      <c r="ADY2535" s="121"/>
      <c r="ADZ2535" s="121"/>
      <c r="AEA2535" s="121"/>
      <c r="AEB2535" s="121"/>
      <c r="AEC2535" s="121"/>
      <c r="AED2535" s="121"/>
      <c r="AEE2535" s="121"/>
      <c r="AEF2535" s="121"/>
      <c r="AEG2535" s="121"/>
      <c r="AEH2535" s="121"/>
      <c r="AEI2535" s="121"/>
      <c r="AEJ2535" s="121"/>
      <c r="AEK2535" s="121"/>
      <c r="AEL2535" s="121"/>
      <c r="AEM2535" s="121"/>
      <c r="AEN2535" s="121"/>
      <c r="AEO2535" s="121"/>
      <c r="AEP2535" s="121"/>
      <c r="AEQ2535" s="121"/>
      <c r="AER2535" s="121"/>
      <c r="AES2535" s="121"/>
      <c r="AET2535" s="121"/>
      <c r="AEU2535" s="121"/>
      <c r="AEV2535" s="121"/>
      <c r="AEW2535" s="121"/>
      <c r="AEX2535" s="121"/>
      <c r="AEY2535" s="121"/>
      <c r="AEZ2535" s="121"/>
      <c r="AFA2535" s="121"/>
      <c r="AFB2535" s="121"/>
      <c r="AFC2535" s="121"/>
      <c r="AFD2535" s="121"/>
      <c r="AFE2535" s="121"/>
      <c r="AFF2535" s="121"/>
      <c r="AFG2535" s="121"/>
      <c r="AFH2535" s="121"/>
      <c r="AFI2535" s="121"/>
      <c r="AFJ2535" s="121"/>
      <c r="AFK2535" s="121"/>
      <c r="AFL2535" s="121"/>
      <c r="AFM2535" s="121"/>
      <c r="AFN2535" s="121"/>
      <c r="AFO2535" s="121"/>
      <c r="AFP2535" s="121"/>
      <c r="AFQ2535" s="121"/>
      <c r="AFR2535" s="121"/>
      <c r="AFS2535" s="121"/>
      <c r="AFT2535" s="121"/>
      <c r="AFU2535" s="121"/>
      <c r="AFV2535" s="121"/>
      <c r="AFW2535" s="121"/>
      <c r="AFX2535" s="121"/>
      <c r="AFY2535" s="121"/>
      <c r="AFZ2535" s="121"/>
      <c r="AGA2535" s="121"/>
      <c r="AGB2535" s="121"/>
      <c r="AGC2535" s="121"/>
      <c r="AGD2535" s="121"/>
      <c r="AGE2535" s="121"/>
      <c r="AGF2535" s="121"/>
      <c r="AGG2535" s="121"/>
      <c r="AGH2535" s="121"/>
      <c r="AGI2535" s="121"/>
      <c r="AGJ2535" s="121"/>
      <c r="AGK2535" s="121"/>
      <c r="AGL2535" s="121"/>
      <c r="AGM2535" s="121"/>
      <c r="AGN2535" s="121"/>
      <c r="AGO2535" s="121"/>
      <c r="AGP2535" s="121"/>
      <c r="AGQ2535" s="121"/>
      <c r="AGR2535" s="121"/>
      <c r="AGS2535" s="121"/>
      <c r="AGT2535" s="121"/>
      <c r="AGU2535" s="121"/>
      <c r="AGV2535" s="121"/>
      <c r="AGW2535" s="121"/>
      <c r="AGX2535" s="121"/>
      <c r="AGY2535" s="121"/>
      <c r="AGZ2535" s="121"/>
      <c r="AHA2535" s="121"/>
      <c r="AHB2535" s="121"/>
      <c r="AHC2535" s="121"/>
      <c r="AHD2535" s="121"/>
      <c r="AHE2535" s="121"/>
      <c r="AHF2535" s="121"/>
      <c r="AHG2535" s="121"/>
      <c r="AHH2535" s="121"/>
      <c r="AHI2535" s="121"/>
      <c r="AHJ2535" s="121"/>
      <c r="AHK2535" s="121"/>
      <c r="AHL2535" s="121"/>
      <c r="AHM2535" s="121"/>
      <c r="AHN2535" s="121"/>
      <c r="AHO2535" s="121"/>
      <c r="AHP2535" s="121"/>
      <c r="AHQ2535" s="121"/>
      <c r="AHR2535" s="121"/>
      <c r="AHS2535" s="121"/>
      <c r="AHT2535" s="121"/>
      <c r="AHU2535" s="121"/>
      <c r="AHV2535" s="121"/>
      <c r="AHW2535" s="121"/>
      <c r="AHX2535" s="121"/>
      <c r="AHY2535" s="121"/>
      <c r="AHZ2535" s="121"/>
      <c r="AIA2535" s="121"/>
      <c r="AIB2535" s="121"/>
      <c r="AIC2535" s="121"/>
      <c r="AID2535" s="121"/>
      <c r="AIE2535" s="121"/>
      <c r="AIF2535" s="121"/>
      <c r="AIG2535" s="121"/>
      <c r="AIH2535" s="121"/>
      <c r="AII2535" s="121"/>
      <c r="AIJ2535" s="121"/>
      <c r="AIK2535" s="121"/>
      <c r="AIL2535" s="121"/>
      <c r="AIM2535" s="121"/>
      <c r="AIN2535" s="121"/>
      <c r="AIO2535" s="121"/>
      <c r="AIP2535" s="121"/>
      <c r="AIQ2535" s="121"/>
      <c r="AIR2535" s="121"/>
      <c r="AIS2535" s="121"/>
      <c r="AIT2535" s="121"/>
      <c r="AIU2535" s="121"/>
      <c r="AIV2535" s="121"/>
      <c r="AIW2535" s="121"/>
      <c r="AIX2535" s="121"/>
      <c r="AIY2535" s="121"/>
      <c r="AIZ2535" s="121"/>
      <c r="AJA2535" s="121"/>
      <c r="AJB2535" s="121"/>
      <c r="AJC2535" s="121"/>
      <c r="AJD2535" s="121"/>
      <c r="AJE2535" s="121"/>
      <c r="AJF2535" s="121"/>
      <c r="AJG2535" s="121"/>
      <c r="AJH2535" s="121"/>
      <c r="AJI2535" s="121"/>
      <c r="AJJ2535" s="121"/>
      <c r="AJK2535" s="121"/>
      <c r="AJL2535" s="121"/>
      <c r="AJM2535" s="121"/>
      <c r="AJN2535" s="121"/>
      <c r="AJO2535" s="121"/>
      <c r="AJP2535" s="121"/>
      <c r="AJQ2535" s="121"/>
      <c r="AJR2535" s="121"/>
      <c r="AJS2535" s="121"/>
      <c r="AJT2535" s="121"/>
      <c r="AJU2535" s="121"/>
      <c r="AJV2535" s="121"/>
      <c r="AJW2535" s="121"/>
      <c r="AJX2535" s="121"/>
      <c r="AJY2535" s="121"/>
      <c r="AJZ2535" s="121"/>
      <c r="AKA2535" s="121"/>
      <c r="AKB2535" s="121"/>
      <c r="AKC2535" s="121"/>
      <c r="AKD2535" s="121"/>
      <c r="AKE2535" s="121"/>
      <c r="AKF2535" s="121"/>
      <c r="AKG2535" s="121"/>
      <c r="AKH2535" s="121"/>
      <c r="AKI2535" s="121"/>
      <c r="AKJ2535" s="121"/>
      <c r="AKK2535" s="121"/>
      <c r="AKL2535" s="121"/>
      <c r="AKM2535" s="121"/>
      <c r="AKN2535" s="121"/>
      <c r="AKO2535" s="121"/>
      <c r="AKP2535" s="121"/>
      <c r="AKQ2535" s="121"/>
      <c r="AKR2535" s="121"/>
      <c r="AKS2535" s="121"/>
      <c r="AKT2535" s="121"/>
      <c r="AKU2535" s="121"/>
      <c r="AKV2535" s="121"/>
      <c r="AKW2535" s="121"/>
      <c r="AKX2535" s="121"/>
      <c r="AKY2535" s="121"/>
      <c r="AKZ2535" s="121"/>
      <c r="ALA2535" s="121"/>
      <c r="ALB2535" s="121"/>
      <c r="ALC2535" s="121"/>
      <c r="ALD2535" s="121"/>
      <c r="ALE2535" s="121"/>
      <c r="ALF2535" s="121"/>
      <c r="ALG2535" s="121"/>
      <c r="ALH2535" s="121"/>
      <c r="ALI2535" s="121"/>
      <c r="ALJ2535" s="121"/>
      <c r="ALK2535" s="121"/>
      <c r="ALL2535" s="121"/>
      <c r="ALM2535" s="121"/>
      <c r="ALN2535" s="121"/>
      <c r="ALO2535" s="121"/>
      <c r="ALP2535" s="121"/>
      <c r="ALQ2535" s="121"/>
      <c r="ALR2535" s="121"/>
      <c r="ALS2535" s="121"/>
      <c r="ALT2535" s="121"/>
      <c r="ALU2535" s="121"/>
      <c r="ALV2535" s="121"/>
      <c r="ALW2535" s="121"/>
      <c r="ALX2535" s="121"/>
      <c r="ALY2535" s="121"/>
      <c r="ALZ2535" s="121"/>
      <c r="AMA2535" s="121"/>
      <c r="AMB2535" s="121"/>
      <c r="AMC2535" s="121"/>
      <c r="AMD2535" s="121"/>
      <c r="AME2535" s="121"/>
      <c r="AMF2535" s="121"/>
      <c r="AMG2535" s="121"/>
      <c r="AMH2535" s="121"/>
      <c r="AMI2535" s="121"/>
      <c r="AMJ2535" s="121"/>
      <c r="AMK2535" s="121"/>
    </row>
    <row r="2536" spans="1:1025" s="108" customFormat="1">
      <c r="A2536" s="15">
        <v>2533</v>
      </c>
      <c r="B2536" s="81" t="s">
        <v>26</v>
      </c>
      <c r="C2536" s="274" t="s">
        <v>6089</v>
      </c>
      <c r="D2536" s="81" t="s">
        <v>6367</v>
      </c>
      <c r="E2536" s="81" t="s">
        <v>6427</v>
      </c>
      <c r="F2536" s="16" t="s">
        <v>938</v>
      </c>
      <c r="G2536" s="81" t="s">
        <v>3999</v>
      </c>
      <c r="H2536" s="81" t="s">
        <v>6428</v>
      </c>
      <c r="I2536" s="81" t="s">
        <v>6384</v>
      </c>
      <c r="J2536" s="81" t="s">
        <v>6331</v>
      </c>
      <c r="K2536" s="81" t="s">
        <v>6384</v>
      </c>
      <c r="L2536" s="81" t="s">
        <v>6385</v>
      </c>
      <c r="M2536" s="282" t="s">
        <v>6386</v>
      </c>
      <c r="N2536" s="121"/>
      <c r="O2536" s="121"/>
      <c r="P2536" s="121"/>
      <c r="Q2536" s="121"/>
      <c r="R2536" s="121"/>
      <c r="S2536" s="121"/>
      <c r="T2536" s="121"/>
      <c r="U2536" s="121"/>
      <c r="V2536" s="121"/>
      <c r="W2536" s="121"/>
      <c r="X2536" s="121"/>
      <c r="Y2536" s="121"/>
      <c r="Z2536" s="121"/>
      <c r="AA2536" s="121"/>
      <c r="AB2536" s="121"/>
      <c r="AC2536" s="121"/>
      <c r="AD2536" s="121"/>
      <c r="AE2536" s="121"/>
      <c r="AF2536" s="121"/>
      <c r="AG2536" s="121"/>
      <c r="AH2536" s="121"/>
      <c r="AI2536" s="121"/>
      <c r="AJ2536" s="121"/>
      <c r="AK2536" s="121"/>
      <c r="AL2536" s="121"/>
      <c r="AM2536" s="121"/>
      <c r="AN2536" s="121"/>
      <c r="AO2536" s="121"/>
      <c r="AP2536" s="121"/>
      <c r="AQ2536" s="121"/>
      <c r="AR2536" s="121"/>
      <c r="AS2536" s="121"/>
      <c r="AT2536" s="121"/>
      <c r="AU2536" s="121"/>
      <c r="AV2536" s="121"/>
      <c r="AW2536" s="121"/>
      <c r="AX2536" s="121"/>
      <c r="AY2536" s="121"/>
      <c r="AZ2536" s="121"/>
      <c r="BA2536" s="121"/>
      <c r="BB2536" s="121"/>
      <c r="BC2536" s="121"/>
      <c r="BD2536" s="121"/>
      <c r="BE2536" s="121"/>
      <c r="BF2536" s="121"/>
      <c r="BG2536" s="121"/>
      <c r="BH2536" s="121"/>
      <c r="BI2536" s="121"/>
      <c r="BJ2536" s="121"/>
      <c r="BK2536" s="121"/>
      <c r="BL2536" s="121"/>
      <c r="BM2536" s="121"/>
      <c r="BN2536" s="121"/>
      <c r="BO2536" s="121"/>
      <c r="BP2536" s="121"/>
      <c r="BQ2536" s="121"/>
      <c r="BR2536" s="121"/>
      <c r="BS2536" s="121"/>
      <c r="BT2536" s="121"/>
      <c r="BU2536" s="121"/>
      <c r="BV2536" s="121"/>
      <c r="BW2536" s="121"/>
      <c r="BX2536" s="121"/>
      <c r="BY2536" s="121"/>
      <c r="BZ2536" s="121"/>
      <c r="CA2536" s="121"/>
      <c r="CB2536" s="121"/>
      <c r="CC2536" s="121"/>
      <c r="CD2536" s="121"/>
      <c r="CE2536" s="121"/>
      <c r="CF2536" s="121"/>
      <c r="CG2536" s="121"/>
      <c r="CH2536" s="121"/>
      <c r="CI2536" s="121"/>
      <c r="CJ2536" s="121"/>
      <c r="CK2536" s="121"/>
      <c r="CL2536" s="121"/>
      <c r="CM2536" s="121"/>
      <c r="CN2536" s="121"/>
      <c r="CO2536" s="121"/>
      <c r="CP2536" s="121"/>
      <c r="CQ2536" s="121"/>
      <c r="CR2536" s="121"/>
      <c r="CS2536" s="121"/>
      <c r="CT2536" s="121"/>
      <c r="CU2536" s="121"/>
      <c r="CV2536" s="121"/>
      <c r="CW2536" s="121"/>
      <c r="CX2536" s="121"/>
      <c r="CY2536" s="121"/>
      <c r="CZ2536" s="121"/>
      <c r="DA2536" s="121"/>
      <c r="DB2536" s="121"/>
      <c r="DC2536" s="121"/>
      <c r="DD2536" s="121"/>
      <c r="DE2536" s="121"/>
      <c r="DF2536" s="121"/>
      <c r="DG2536" s="121"/>
      <c r="DH2536" s="121"/>
      <c r="DI2536" s="121"/>
      <c r="DJ2536" s="121"/>
      <c r="DK2536" s="121"/>
      <c r="DL2536" s="121"/>
      <c r="DM2536" s="121"/>
      <c r="DN2536" s="121"/>
      <c r="DO2536" s="121"/>
      <c r="DP2536" s="121"/>
      <c r="DQ2536" s="121"/>
      <c r="DR2536" s="121"/>
      <c r="DS2536" s="121"/>
      <c r="DT2536" s="121"/>
      <c r="DU2536" s="121"/>
      <c r="DV2536" s="121"/>
      <c r="DW2536" s="121"/>
      <c r="DX2536" s="121"/>
      <c r="DY2536" s="121"/>
      <c r="DZ2536" s="121"/>
      <c r="EA2536" s="121"/>
      <c r="EB2536" s="121"/>
      <c r="EC2536" s="121"/>
      <c r="ED2536" s="121"/>
      <c r="EE2536" s="121"/>
      <c r="EF2536" s="121"/>
      <c r="EG2536" s="121"/>
      <c r="EH2536" s="121"/>
      <c r="EI2536" s="121"/>
      <c r="EJ2536" s="121"/>
      <c r="EK2536" s="121"/>
      <c r="EL2536" s="121"/>
      <c r="EM2536" s="121"/>
      <c r="EN2536" s="121"/>
      <c r="EO2536" s="121"/>
      <c r="EP2536" s="121"/>
      <c r="EQ2536" s="121"/>
      <c r="ER2536" s="121"/>
      <c r="ES2536" s="121"/>
      <c r="ET2536" s="121"/>
      <c r="EU2536" s="121"/>
      <c r="EV2536" s="121"/>
      <c r="EW2536" s="121"/>
      <c r="EX2536" s="121"/>
      <c r="EY2536" s="121"/>
      <c r="EZ2536" s="121"/>
      <c r="FA2536" s="121"/>
      <c r="FB2536" s="121"/>
      <c r="FC2536" s="121"/>
      <c r="FD2536" s="121"/>
      <c r="FE2536" s="121"/>
      <c r="FF2536" s="121"/>
      <c r="FG2536" s="121"/>
      <c r="FH2536" s="121"/>
      <c r="FI2536" s="121"/>
      <c r="FJ2536" s="121"/>
      <c r="FK2536" s="121"/>
      <c r="FL2536" s="121"/>
      <c r="FM2536" s="121"/>
      <c r="FN2536" s="121"/>
      <c r="FO2536" s="121"/>
      <c r="FP2536" s="121"/>
      <c r="FQ2536" s="121"/>
      <c r="FR2536" s="121"/>
      <c r="FS2536" s="121"/>
      <c r="FT2536" s="121"/>
      <c r="FU2536" s="121"/>
      <c r="FV2536" s="121"/>
      <c r="FW2536" s="121"/>
      <c r="FX2536" s="121"/>
      <c r="FY2536" s="121"/>
      <c r="FZ2536" s="121"/>
      <c r="GA2536" s="121"/>
      <c r="GB2536" s="121"/>
      <c r="GC2536" s="121"/>
      <c r="GD2536" s="121"/>
      <c r="GE2536" s="121"/>
      <c r="GF2536" s="121"/>
      <c r="GG2536" s="121"/>
      <c r="GH2536" s="121"/>
      <c r="GI2536" s="121"/>
      <c r="GJ2536" s="121"/>
      <c r="GK2536" s="121"/>
      <c r="GL2536" s="121"/>
      <c r="GM2536" s="121"/>
      <c r="GN2536" s="121"/>
      <c r="GO2536" s="121"/>
      <c r="GP2536" s="121"/>
      <c r="GQ2536" s="121"/>
      <c r="GR2536" s="121"/>
      <c r="GS2536" s="121"/>
      <c r="GT2536" s="121"/>
      <c r="GU2536" s="121"/>
      <c r="GV2536" s="121"/>
      <c r="GW2536" s="121"/>
      <c r="GX2536" s="121"/>
      <c r="GY2536" s="121"/>
      <c r="GZ2536" s="121"/>
      <c r="HA2536" s="121"/>
      <c r="HB2536" s="121"/>
      <c r="HC2536" s="121"/>
      <c r="HD2536" s="121"/>
      <c r="HE2536" s="121"/>
      <c r="HF2536" s="121"/>
      <c r="HG2536" s="121"/>
      <c r="HH2536" s="121"/>
      <c r="HI2536" s="121"/>
      <c r="HJ2536" s="121"/>
      <c r="HK2536" s="121"/>
      <c r="HL2536" s="121"/>
      <c r="HM2536" s="121"/>
      <c r="HN2536" s="121"/>
      <c r="HO2536" s="121"/>
      <c r="HP2536" s="121"/>
      <c r="HQ2536" s="121"/>
      <c r="HR2536" s="121"/>
      <c r="HS2536" s="121"/>
      <c r="HT2536" s="121"/>
      <c r="HU2536" s="121"/>
      <c r="HV2536" s="121"/>
      <c r="HW2536" s="121"/>
      <c r="HX2536" s="121"/>
      <c r="HY2536" s="121"/>
      <c r="HZ2536" s="121"/>
      <c r="IA2536" s="121"/>
      <c r="IB2536" s="121"/>
      <c r="IC2536" s="121"/>
      <c r="ID2536" s="121"/>
      <c r="IE2536" s="121"/>
      <c r="IF2536" s="121"/>
      <c r="IG2536" s="121"/>
      <c r="IH2536" s="121"/>
      <c r="II2536" s="121"/>
      <c r="IJ2536" s="121"/>
      <c r="IK2536" s="121"/>
      <c r="IL2536" s="121"/>
      <c r="IM2536" s="121"/>
      <c r="IN2536" s="121"/>
      <c r="IO2536" s="121"/>
      <c r="IP2536" s="121"/>
      <c r="IQ2536" s="121"/>
      <c r="IR2536" s="121"/>
      <c r="IS2536" s="121"/>
      <c r="IT2536" s="121"/>
      <c r="IU2536" s="121"/>
      <c r="IV2536" s="121"/>
      <c r="IW2536" s="121"/>
      <c r="IX2536" s="121"/>
      <c r="IY2536" s="121"/>
      <c r="IZ2536" s="121"/>
      <c r="JA2536" s="121"/>
      <c r="JB2536" s="121"/>
      <c r="JC2536" s="121"/>
      <c r="JD2536" s="121"/>
      <c r="JE2536" s="121"/>
      <c r="JF2536" s="121"/>
      <c r="JG2536" s="121"/>
      <c r="JH2536" s="121"/>
      <c r="JI2536" s="121"/>
      <c r="JJ2536" s="121"/>
      <c r="JK2536" s="121"/>
      <c r="JL2536" s="121"/>
      <c r="JM2536" s="121"/>
      <c r="JN2536" s="121"/>
      <c r="JO2536" s="121"/>
      <c r="JP2536" s="121"/>
      <c r="JQ2536" s="121"/>
      <c r="JR2536" s="121"/>
      <c r="JS2536" s="121"/>
      <c r="JT2536" s="121"/>
      <c r="JU2536" s="121"/>
      <c r="JV2536" s="121"/>
      <c r="JW2536" s="121"/>
      <c r="JX2536" s="121"/>
      <c r="JY2536" s="121"/>
      <c r="JZ2536" s="121"/>
      <c r="KA2536" s="121"/>
      <c r="KB2536" s="121"/>
      <c r="KC2536" s="121"/>
      <c r="KD2536" s="121"/>
      <c r="KE2536" s="121"/>
      <c r="KF2536" s="121"/>
      <c r="KG2536" s="121"/>
      <c r="KH2536" s="121"/>
      <c r="KI2536" s="121"/>
      <c r="KJ2536" s="121"/>
      <c r="KK2536" s="121"/>
      <c r="KL2536" s="121"/>
      <c r="KM2536" s="121"/>
      <c r="KN2536" s="121"/>
      <c r="KO2536" s="121"/>
      <c r="KP2536" s="121"/>
      <c r="KQ2536" s="121"/>
      <c r="KR2536" s="121"/>
      <c r="KS2536" s="121"/>
      <c r="KT2536" s="121"/>
      <c r="KU2536" s="121"/>
      <c r="KV2536" s="121"/>
      <c r="KW2536" s="121"/>
      <c r="KX2536" s="121"/>
      <c r="KY2536" s="121"/>
      <c r="KZ2536" s="121"/>
      <c r="LA2536" s="121"/>
      <c r="LB2536" s="121"/>
      <c r="LC2536" s="121"/>
      <c r="LD2536" s="121"/>
      <c r="LE2536" s="121"/>
      <c r="LF2536" s="121"/>
      <c r="LG2536" s="121"/>
      <c r="LH2536" s="121"/>
      <c r="LI2536" s="121"/>
      <c r="LJ2536" s="121"/>
      <c r="LK2536" s="121"/>
      <c r="LL2536" s="121"/>
      <c r="LM2536" s="121"/>
      <c r="LN2536" s="121"/>
      <c r="LO2536" s="121"/>
      <c r="LP2536" s="121"/>
      <c r="LQ2536" s="121"/>
      <c r="LR2536" s="121"/>
      <c r="LS2536" s="121"/>
      <c r="LT2536" s="121"/>
      <c r="LU2536" s="121"/>
      <c r="LV2536" s="121"/>
      <c r="LW2536" s="121"/>
      <c r="LX2536" s="121"/>
      <c r="LY2536" s="121"/>
      <c r="LZ2536" s="121"/>
      <c r="MA2536" s="121"/>
      <c r="MB2536" s="121"/>
      <c r="MC2536" s="121"/>
      <c r="MD2536" s="121"/>
      <c r="ME2536" s="121"/>
      <c r="MF2536" s="121"/>
      <c r="MG2536" s="121"/>
      <c r="MH2536" s="121"/>
      <c r="MI2536" s="121"/>
      <c r="MJ2536" s="121"/>
      <c r="MK2536" s="121"/>
      <c r="ML2536" s="121"/>
      <c r="MM2536" s="121"/>
      <c r="MN2536" s="121"/>
      <c r="MO2536" s="121"/>
      <c r="MP2536" s="121"/>
      <c r="MQ2536" s="121"/>
      <c r="MR2536" s="121"/>
      <c r="MS2536" s="121"/>
      <c r="MT2536" s="121"/>
      <c r="MU2536" s="121"/>
      <c r="MV2536" s="121"/>
      <c r="MW2536" s="121"/>
      <c r="MX2536" s="121"/>
      <c r="MY2536" s="121"/>
      <c r="MZ2536" s="121"/>
      <c r="NA2536" s="121"/>
      <c r="NB2536" s="121"/>
      <c r="NC2536" s="121"/>
      <c r="ND2536" s="121"/>
      <c r="NE2536" s="121"/>
      <c r="NF2536" s="121"/>
      <c r="NG2536" s="121"/>
      <c r="NH2536" s="121"/>
      <c r="NI2536" s="121"/>
      <c r="NJ2536" s="121"/>
      <c r="NK2536" s="121"/>
      <c r="NL2536" s="121"/>
      <c r="NM2536" s="121"/>
      <c r="NN2536" s="121"/>
      <c r="NO2536" s="121"/>
      <c r="NP2536" s="121"/>
      <c r="NQ2536" s="121"/>
      <c r="NR2536" s="121"/>
      <c r="NS2536" s="121"/>
      <c r="NT2536" s="121"/>
      <c r="NU2536" s="121"/>
      <c r="NV2536" s="121"/>
      <c r="NW2536" s="121"/>
      <c r="NX2536" s="121"/>
      <c r="NY2536" s="121"/>
      <c r="NZ2536" s="121"/>
      <c r="OA2536" s="121"/>
      <c r="OB2536" s="121"/>
      <c r="OC2536" s="121"/>
      <c r="OD2536" s="121"/>
      <c r="OE2536" s="121"/>
      <c r="OF2536" s="121"/>
      <c r="OG2536" s="121"/>
      <c r="OH2536" s="121"/>
      <c r="OI2536" s="121"/>
      <c r="OJ2536" s="121"/>
      <c r="OK2536" s="121"/>
      <c r="OL2536" s="121"/>
      <c r="OM2536" s="121"/>
      <c r="ON2536" s="121"/>
      <c r="OO2536" s="121"/>
      <c r="OP2536" s="121"/>
      <c r="OQ2536" s="121"/>
      <c r="OR2536" s="121"/>
      <c r="OS2536" s="121"/>
      <c r="OT2536" s="121"/>
      <c r="OU2536" s="121"/>
      <c r="OV2536" s="121"/>
      <c r="OW2536" s="121"/>
      <c r="OX2536" s="121"/>
      <c r="OY2536" s="121"/>
      <c r="OZ2536" s="121"/>
      <c r="PA2536" s="121"/>
      <c r="PB2536" s="121"/>
      <c r="PC2536" s="121"/>
      <c r="PD2536" s="121"/>
      <c r="PE2536" s="121"/>
      <c r="PF2536" s="121"/>
      <c r="PG2536" s="121"/>
      <c r="PH2536" s="121"/>
      <c r="PI2536" s="121"/>
      <c r="PJ2536" s="121"/>
      <c r="PK2536" s="121"/>
      <c r="PL2536" s="121"/>
      <c r="PM2536" s="121"/>
      <c r="PN2536" s="121"/>
      <c r="PO2536" s="121"/>
      <c r="PP2536" s="121"/>
      <c r="PQ2536" s="121"/>
      <c r="PR2536" s="121"/>
      <c r="PS2536" s="121"/>
      <c r="PT2536" s="121"/>
      <c r="PU2536" s="121"/>
      <c r="PV2536" s="121"/>
      <c r="PW2536" s="121"/>
      <c r="PX2536" s="121"/>
      <c r="PY2536" s="121"/>
      <c r="PZ2536" s="121"/>
      <c r="QA2536" s="121"/>
      <c r="QB2536" s="121"/>
      <c r="QC2536" s="121"/>
      <c r="QD2536" s="121"/>
      <c r="QE2536" s="121"/>
      <c r="QF2536" s="121"/>
      <c r="QG2536" s="121"/>
      <c r="QH2536" s="121"/>
      <c r="QI2536" s="121"/>
      <c r="QJ2536" s="121"/>
      <c r="QK2536" s="121"/>
      <c r="QL2536" s="121"/>
      <c r="QM2536" s="121"/>
      <c r="QN2536" s="121"/>
      <c r="QO2536" s="121"/>
      <c r="QP2536" s="121"/>
      <c r="QQ2536" s="121"/>
      <c r="QR2536" s="121"/>
      <c r="QS2536" s="121"/>
      <c r="QT2536" s="121"/>
      <c r="QU2536" s="121"/>
      <c r="QV2536" s="121"/>
      <c r="QW2536" s="121"/>
      <c r="QX2536" s="121"/>
      <c r="QY2536" s="121"/>
      <c r="QZ2536" s="121"/>
      <c r="RA2536" s="121"/>
      <c r="RB2536" s="121"/>
      <c r="RC2536" s="121"/>
      <c r="RD2536" s="121"/>
      <c r="RE2536" s="121"/>
      <c r="RF2536" s="121"/>
      <c r="RG2536" s="121"/>
      <c r="RH2536" s="121"/>
      <c r="RI2536" s="121"/>
      <c r="RJ2536" s="121"/>
      <c r="RK2536" s="121"/>
      <c r="RL2536" s="121"/>
      <c r="RM2536" s="121"/>
      <c r="RN2536" s="121"/>
      <c r="RO2536" s="121"/>
      <c r="RP2536" s="121"/>
      <c r="RQ2536" s="121"/>
      <c r="RR2536" s="121"/>
      <c r="RS2536" s="121"/>
      <c r="RT2536" s="121"/>
      <c r="RU2536" s="121"/>
      <c r="RV2536" s="121"/>
      <c r="RW2536" s="121"/>
      <c r="RX2536" s="121"/>
      <c r="RY2536" s="121"/>
      <c r="RZ2536" s="121"/>
      <c r="SA2536" s="121"/>
      <c r="SB2536" s="121"/>
      <c r="SC2536" s="121"/>
      <c r="SD2536" s="121"/>
      <c r="SE2536" s="121"/>
      <c r="SF2536" s="121"/>
      <c r="SG2536" s="121"/>
      <c r="SH2536" s="121"/>
      <c r="SI2536" s="121"/>
      <c r="SJ2536" s="121"/>
      <c r="SK2536" s="121"/>
      <c r="SL2536" s="121"/>
      <c r="SM2536" s="121"/>
      <c r="SN2536" s="121"/>
      <c r="SO2536" s="121"/>
      <c r="SP2536" s="121"/>
      <c r="SQ2536" s="121"/>
      <c r="SR2536" s="121"/>
      <c r="SS2536" s="121"/>
      <c r="ST2536" s="121"/>
      <c r="SU2536" s="121"/>
      <c r="SV2536" s="121"/>
      <c r="SW2536" s="121"/>
      <c r="SX2536" s="121"/>
      <c r="SY2536" s="121"/>
      <c r="SZ2536" s="121"/>
      <c r="TA2536" s="121"/>
      <c r="TB2536" s="121"/>
      <c r="TC2536" s="121"/>
      <c r="TD2536" s="121"/>
      <c r="TE2536" s="121"/>
      <c r="TF2536" s="121"/>
      <c r="TG2536" s="121"/>
      <c r="TH2536" s="121"/>
      <c r="TI2536" s="121"/>
      <c r="TJ2536" s="121"/>
      <c r="TK2536" s="121"/>
      <c r="TL2536" s="121"/>
      <c r="TM2536" s="121"/>
      <c r="TN2536" s="121"/>
      <c r="TO2536" s="121"/>
      <c r="TP2536" s="121"/>
      <c r="TQ2536" s="121"/>
      <c r="TR2536" s="121"/>
      <c r="TS2536" s="121"/>
      <c r="TT2536" s="121"/>
      <c r="TU2536" s="121"/>
      <c r="TV2536" s="121"/>
      <c r="TW2536" s="121"/>
      <c r="TX2536" s="121"/>
      <c r="TY2536" s="121"/>
      <c r="TZ2536" s="121"/>
      <c r="UA2536" s="121"/>
      <c r="UB2536" s="121"/>
      <c r="UC2536" s="121"/>
      <c r="UD2536" s="121"/>
      <c r="UE2536" s="121"/>
      <c r="UF2536" s="121"/>
      <c r="UG2536" s="121"/>
      <c r="UH2536" s="121"/>
      <c r="UI2536" s="121"/>
      <c r="UJ2536" s="121"/>
      <c r="UK2536" s="121"/>
      <c r="UL2536" s="121"/>
      <c r="UM2536" s="121"/>
      <c r="UN2536" s="121"/>
      <c r="UO2536" s="121"/>
      <c r="UP2536" s="121"/>
      <c r="UQ2536" s="121"/>
      <c r="UR2536" s="121"/>
      <c r="US2536" s="121"/>
      <c r="UT2536" s="121"/>
      <c r="UU2536" s="121"/>
      <c r="UV2536" s="121"/>
      <c r="UW2536" s="121"/>
      <c r="UX2536" s="121"/>
      <c r="UY2536" s="121"/>
      <c r="UZ2536" s="121"/>
      <c r="VA2536" s="121"/>
      <c r="VB2536" s="121"/>
      <c r="VC2536" s="121"/>
      <c r="VD2536" s="121"/>
      <c r="VE2536" s="121"/>
      <c r="VF2536" s="121"/>
      <c r="VG2536" s="121"/>
      <c r="VH2536" s="121"/>
      <c r="VI2536" s="121"/>
      <c r="VJ2536" s="121"/>
      <c r="VK2536" s="121"/>
      <c r="VL2536" s="121"/>
      <c r="VM2536" s="121"/>
      <c r="VN2536" s="121"/>
      <c r="VO2536" s="121"/>
      <c r="VP2536" s="121"/>
      <c r="VQ2536" s="121"/>
      <c r="VR2536" s="121"/>
      <c r="VS2536" s="121"/>
      <c r="VT2536" s="121"/>
      <c r="VU2536" s="121"/>
      <c r="VV2536" s="121"/>
      <c r="VW2536" s="121"/>
      <c r="VX2536" s="121"/>
      <c r="VY2536" s="121"/>
      <c r="VZ2536" s="121"/>
      <c r="WA2536" s="121"/>
      <c r="WB2536" s="121"/>
      <c r="WC2536" s="121"/>
      <c r="WD2536" s="121"/>
      <c r="WE2536" s="121"/>
      <c r="WF2536" s="121"/>
      <c r="WG2536" s="121"/>
      <c r="WH2536" s="121"/>
      <c r="WI2536" s="121"/>
      <c r="WJ2536" s="121"/>
      <c r="WK2536" s="121"/>
      <c r="WL2536" s="121"/>
      <c r="WM2536" s="121"/>
      <c r="WN2536" s="121"/>
      <c r="WO2536" s="121"/>
      <c r="WP2536" s="121"/>
      <c r="WQ2536" s="121"/>
      <c r="WR2536" s="121"/>
      <c r="WS2536" s="121"/>
      <c r="WT2536" s="121"/>
      <c r="WU2536" s="121"/>
      <c r="WV2536" s="121"/>
      <c r="WW2536" s="121"/>
      <c r="WX2536" s="121"/>
      <c r="WY2536" s="121"/>
      <c r="WZ2536" s="121"/>
      <c r="XA2536" s="121"/>
      <c r="XB2536" s="121"/>
      <c r="XC2536" s="121"/>
      <c r="XD2536" s="121"/>
      <c r="XE2536" s="121"/>
      <c r="XF2536" s="121"/>
      <c r="XG2536" s="121"/>
      <c r="XH2536" s="121"/>
      <c r="XI2536" s="121"/>
      <c r="XJ2536" s="121"/>
      <c r="XK2536" s="121"/>
      <c r="XL2536" s="121"/>
      <c r="XM2536" s="121"/>
      <c r="XN2536" s="121"/>
      <c r="XO2536" s="121"/>
      <c r="XP2536" s="121"/>
      <c r="XQ2536" s="121"/>
      <c r="XR2536" s="121"/>
      <c r="XS2536" s="121"/>
      <c r="XT2536" s="121"/>
      <c r="XU2536" s="121"/>
      <c r="XV2536" s="121"/>
      <c r="XW2536" s="121"/>
      <c r="XX2536" s="121"/>
      <c r="XY2536" s="121"/>
      <c r="XZ2536" s="121"/>
      <c r="YA2536" s="121"/>
      <c r="YB2536" s="121"/>
      <c r="YC2536" s="121"/>
      <c r="YD2536" s="121"/>
      <c r="YE2536" s="121"/>
      <c r="YF2536" s="121"/>
      <c r="YG2536" s="121"/>
      <c r="YH2536" s="121"/>
      <c r="YI2536" s="121"/>
      <c r="YJ2536" s="121"/>
      <c r="YK2536" s="121"/>
      <c r="YL2536" s="121"/>
      <c r="YM2536" s="121"/>
      <c r="YN2536" s="121"/>
      <c r="YO2536" s="121"/>
      <c r="YP2536" s="121"/>
      <c r="YQ2536" s="121"/>
      <c r="YR2536" s="121"/>
      <c r="YS2536" s="121"/>
      <c r="YT2536" s="121"/>
      <c r="YU2536" s="121"/>
      <c r="YV2536" s="121"/>
      <c r="YW2536" s="121"/>
      <c r="YX2536" s="121"/>
      <c r="YY2536" s="121"/>
      <c r="YZ2536" s="121"/>
      <c r="ZA2536" s="121"/>
      <c r="ZB2536" s="121"/>
      <c r="ZC2536" s="121"/>
      <c r="ZD2536" s="121"/>
      <c r="ZE2536" s="121"/>
      <c r="ZF2536" s="121"/>
      <c r="ZG2536" s="121"/>
      <c r="ZH2536" s="121"/>
      <c r="ZI2536" s="121"/>
      <c r="ZJ2536" s="121"/>
      <c r="ZK2536" s="121"/>
      <c r="ZL2536" s="121"/>
      <c r="ZM2536" s="121"/>
      <c r="ZN2536" s="121"/>
      <c r="ZO2536" s="121"/>
      <c r="ZP2536" s="121"/>
      <c r="ZQ2536" s="121"/>
      <c r="ZR2536" s="121"/>
      <c r="ZS2536" s="121"/>
      <c r="ZT2536" s="121"/>
      <c r="ZU2536" s="121"/>
      <c r="ZV2536" s="121"/>
      <c r="ZW2536" s="121"/>
      <c r="ZX2536" s="121"/>
      <c r="ZY2536" s="121"/>
      <c r="ZZ2536" s="121"/>
      <c r="AAA2536" s="121"/>
      <c r="AAB2536" s="121"/>
      <c r="AAC2536" s="121"/>
      <c r="AAD2536" s="121"/>
      <c r="AAE2536" s="121"/>
      <c r="AAF2536" s="121"/>
      <c r="AAG2536" s="121"/>
      <c r="AAH2536" s="121"/>
      <c r="AAI2536" s="121"/>
      <c r="AAJ2536" s="121"/>
      <c r="AAK2536" s="121"/>
      <c r="AAL2536" s="121"/>
      <c r="AAM2536" s="121"/>
      <c r="AAN2536" s="121"/>
      <c r="AAO2536" s="121"/>
      <c r="AAP2536" s="121"/>
      <c r="AAQ2536" s="121"/>
      <c r="AAR2536" s="121"/>
      <c r="AAS2536" s="121"/>
      <c r="AAT2536" s="121"/>
      <c r="AAU2536" s="121"/>
      <c r="AAV2536" s="121"/>
      <c r="AAW2536" s="121"/>
      <c r="AAX2536" s="121"/>
      <c r="AAY2536" s="121"/>
      <c r="AAZ2536" s="121"/>
      <c r="ABA2536" s="121"/>
      <c r="ABB2536" s="121"/>
      <c r="ABC2536" s="121"/>
      <c r="ABD2536" s="121"/>
      <c r="ABE2536" s="121"/>
      <c r="ABF2536" s="121"/>
      <c r="ABG2536" s="121"/>
      <c r="ABH2536" s="121"/>
      <c r="ABI2536" s="121"/>
      <c r="ABJ2536" s="121"/>
      <c r="ABK2536" s="121"/>
      <c r="ABL2536" s="121"/>
      <c r="ABM2536" s="121"/>
      <c r="ABN2536" s="121"/>
      <c r="ABO2536" s="121"/>
      <c r="ABP2536" s="121"/>
      <c r="ABQ2536" s="121"/>
      <c r="ABR2536" s="121"/>
      <c r="ABS2536" s="121"/>
      <c r="ABT2536" s="121"/>
      <c r="ABU2536" s="121"/>
      <c r="ABV2536" s="121"/>
      <c r="ABW2536" s="121"/>
      <c r="ABX2536" s="121"/>
      <c r="ABY2536" s="121"/>
      <c r="ABZ2536" s="121"/>
      <c r="ACA2536" s="121"/>
      <c r="ACB2536" s="121"/>
      <c r="ACC2536" s="121"/>
      <c r="ACD2536" s="121"/>
      <c r="ACE2536" s="121"/>
      <c r="ACF2536" s="121"/>
      <c r="ACG2536" s="121"/>
      <c r="ACH2536" s="121"/>
      <c r="ACI2536" s="121"/>
      <c r="ACJ2536" s="121"/>
      <c r="ACK2536" s="121"/>
      <c r="ACL2536" s="121"/>
      <c r="ACM2536" s="121"/>
      <c r="ACN2536" s="121"/>
      <c r="ACO2536" s="121"/>
      <c r="ACP2536" s="121"/>
      <c r="ACQ2536" s="121"/>
      <c r="ACR2536" s="121"/>
      <c r="ACS2536" s="121"/>
      <c r="ACT2536" s="121"/>
      <c r="ACU2536" s="121"/>
      <c r="ACV2536" s="121"/>
      <c r="ACW2536" s="121"/>
      <c r="ACX2536" s="121"/>
      <c r="ACY2536" s="121"/>
      <c r="ACZ2536" s="121"/>
      <c r="ADA2536" s="121"/>
      <c r="ADB2536" s="121"/>
      <c r="ADC2536" s="121"/>
      <c r="ADD2536" s="121"/>
      <c r="ADE2536" s="121"/>
      <c r="ADF2536" s="121"/>
      <c r="ADG2536" s="121"/>
      <c r="ADH2536" s="121"/>
      <c r="ADI2536" s="121"/>
      <c r="ADJ2536" s="121"/>
      <c r="ADK2536" s="121"/>
      <c r="ADL2536" s="121"/>
      <c r="ADM2536" s="121"/>
      <c r="ADN2536" s="121"/>
      <c r="ADO2536" s="121"/>
      <c r="ADP2536" s="121"/>
      <c r="ADQ2536" s="121"/>
      <c r="ADR2536" s="121"/>
      <c r="ADS2536" s="121"/>
      <c r="ADT2536" s="121"/>
      <c r="ADU2536" s="121"/>
      <c r="ADV2536" s="121"/>
      <c r="ADW2536" s="121"/>
      <c r="ADX2536" s="121"/>
      <c r="ADY2536" s="121"/>
      <c r="ADZ2536" s="121"/>
      <c r="AEA2536" s="121"/>
      <c r="AEB2536" s="121"/>
      <c r="AEC2536" s="121"/>
      <c r="AED2536" s="121"/>
      <c r="AEE2536" s="121"/>
      <c r="AEF2536" s="121"/>
      <c r="AEG2536" s="121"/>
      <c r="AEH2536" s="121"/>
      <c r="AEI2536" s="121"/>
      <c r="AEJ2536" s="121"/>
      <c r="AEK2536" s="121"/>
      <c r="AEL2536" s="121"/>
      <c r="AEM2536" s="121"/>
      <c r="AEN2536" s="121"/>
      <c r="AEO2536" s="121"/>
      <c r="AEP2536" s="121"/>
      <c r="AEQ2536" s="121"/>
      <c r="AER2536" s="121"/>
      <c r="AES2536" s="121"/>
      <c r="AET2536" s="121"/>
      <c r="AEU2536" s="121"/>
      <c r="AEV2536" s="121"/>
      <c r="AEW2536" s="121"/>
      <c r="AEX2536" s="121"/>
      <c r="AEY2536" s="121"/>
      <c r="AEZ2536" s="121"/>
      <c r="AFA2536" s="121"/>
      <c r="AFB2536" s="121"/>
      <c r="AFC2536" s="121"/>
      <c r="AFD2536" s="121"/>
      <c r="AFE2536" s="121"/>
      <c r="AFF2536" s="121"/>
      <c r="AFG2536" s="121"/>
      <c r="AFH2536" s="121"/>
      <c r="AFI2536" s="121"/>
      <c r="AFJ2536" s="121"/>
      <c r="AFK2536" s="121"/>
      <c r="AFL2536" s="121"/>
      <c r="AFM2536" s="121"/>
      <c r="AFN2536" s="121"/>
      <c r="AFO2536" s="121"/>
      <c r="AFP2536" s="121"/>
      <c r="AFQ2536" s="121"/>
      <c r="AFR2536" s="121"/>
      <c r="AFS2536" s="121"/>
      <c r="AFT2536" s="121"/>
      <c r="AFU2536" s="121"/>
      <c r="AFV2536" s="121"/>
      <c r="AFW2536" s="121"/>
      <c r="AFX2536" s="121"/>
      <c r="AFY2536" s="121"/>
      <c r="AFZ2536" s="121"/>
      <c r="AGA2536" s="121"/>
      <c r="AGB2536" s="121"/>
      <c r="AGC2536" s="121"/>
      <c r="AGD2536" s="121"/>
      <c r="AGE2536" s="121"/>
      <c r="AGF2536" s="121"/>
      <c r="AGG2536" s="121"/>
      <c r="AGH2536" s="121"/>
      <c r="AGI2536" s="121"/>
      <c r="AGJ2536" s="121"/>
      <c r="AGK2536" s="121"/>
      <c r="AGL2536" s="121"/>
      <c r="AGM2536" s="121"/>
      <c r="AGN2536" s="121"/>
      <c r="AGO2536" s="121"/>
      <c r="AGP2536" s="121"/>
      <c r="AGQ2536" s="121"/>
      <c r="AGR2536" s="121"/>
      <c r="AGS2536" s="121"/>
      <c r="AGT2536" s="121"/>
      <c r="AGU2536" s="121"/>
      <c r="AGV2536" s="121"/>
      <c r="AGW2536" s="121"/>
      <c r="AGX2536" s="121"/>
      <c r="AGY2536" s="121"/>
      <c r="AGZ2536" s="121"/>
      <c r="AHA2536" s="121"/>
      <c r="AHB2536" s="121"/>
      <c r="AHC2536" s="121"/>
      <c r="AHD2536" s="121"/>
      <c r="AHE2536" s="121"/>
      <c r="AHF2536" s="121"/>
      <c r="AHG2536" s="121"/>
      <c r="AHH2536" s="121"/>
      <c r="AHI2536" s="121"/>
      <c r="AHJ2536" s="121"/>
      <c r="AHK2536" s="121"/>
      <c r="AHL2536" s="121"/>
      <c r="AHM2536" s="121"/>
      <c r="AHN2536" s="121"/>
      <c r="AHO2536" s="121"/>
      <c r="AHP2536" s="121"/>
      <c r="AHQ2536" s="121"/>
      <c r="AHR2536" s="121"/>
      <c r="AHS2536" s="121"/>
      <c r="AHT2536" s="121"/>
      <c r="AHU2536" s="121"/>
      <c r="AHV2536" s="121"/>
      <c r="AHW2536" s="121"/>
      <c r="AHX2536" s="121"/>
      <c r="AHY2536" s="121"/>
      <c r="AHZ2536" s="121"/>
      <c r="AIA2536" s="121"/>
      <c r="AIB2536" s="121"/>
      <c r="AIC2536" s="121"/>
      <c r="AID2536" s="121"/>
      <c r="AIE2536" s="121"/>
      <c r="AIF2536" s="121"/>
      <c r="AIG2536" s="121"/>
      <c r="AIH2536" s="121"/>
      <c r="AII2536" s="121"/>
      <c r="AIJ2536" s="121"/>
      <c r="AIK2536" s="121"/>
      <c r="AIL2536" s="121"/>
      <c r="AIM2536" s="121"/>
      <c r="AIN2536" s="121"/>
      <c r="AIO2536" s="121"/>
      <c r="AIP2536" s="121"/>
      <c r="AIQ2536" s="121"/>
      <c r="AIR2536" s="121"/>
      <c r="AIS2536" s="121"/>
      <c r="AIT2536" s="121"/>
      <c r="AIU2536" s="121"/>
      <c r="AIV2536" s="121"/>
      <c r="AIW2536" s="121"/>
      <c r="AIX2536" s="121"/>
      <c r="AIY2536" s="121"/>
      <c r="AIZ2536" s="121"/>
      <c r="AJA2536" s="121"/>
      <c r="AJB2536" s="121"/>
      <c r="AJC2536" s="121"/>
      <c r="AJD2536" s="121"/>
      <c r="AJE2536" s="121"/>
      <c r="AJF2536" s="121"/>
      <c r="AJG2536" s="121"/>
      <c r="AJH2536" s="121"/>
      <c r="AJI2536" s="121"/>
      <c r="AJJ2536" s="121"/>
      <c r="AJK2536" s="121"/>
      <c r="AJL2536" s="121"/>
      <c r="AJM2536" s="121"/>
      <c r="AJN2536" s="121"/>
      <c r="AJO2536" s="121"/>
      <c r="AJP2536" s="121"/>
      <c r="AJQ2536" s="121"/>
      <c r="AJR2536" s="121"/>
      <c r="AJS2536" s="121"/>
      <c r="AJT2536" s="121"/>
      <c r="AJU2536" s="121"/>
      <c r="AJV2536" s="121"/>
      <c r="AJW2536" s="121"/>
      <c r="AJX2536" s="121"/>
      <c r="AJY2536" s="121"/>
      <c r="AJZ2536" s="121"/>
      <c r="AKA2536" s="121"/>
      <c r="AKB2536" s="121"/>
      <c r="AKC2536" s="121"/>
      <c r="AKD2536" s="121"/>
      <c r="AKE2536" s="121"/>
      <c r="AKF2536" s="121"/>
      <c r="AKG2536" s="121"/>
      <c r="AKH2536" s="121"/>
      <c r="AKI2536" s="121"/>
      <c r="AKJ2536" s="121"/>
      <c r="AKK2536" s="121"/>
      <c r="AKL2536" s="121"/>
      <c r="AKM2536" s="121"/>
      <c r="AKN2536" s="121"/>
      <c r="AKO2536" s="121"/>
      <c r="AKP2536" s="121"/>
      <c r="AKQ2536" s="121"/>
      <c r="AKR2536" s="121"/>
      <c r="AKS2536" s="121"/>
      <c r="AKT2536" s="121"/>
      <c r="AKU2536" s="121"/>
      <c r="AKV2536" s="121"/>
      <c r="AKW2536" s="121"/>
      <c r="AKX2536" s="121"/>
      <c r="AKY2536" s="121"/>
      <c r="AKZ2536" s="121"/>
      <c r="ALA2536" s="121"/>
      <c r="ALB2536" s="121"/>
      <c r="ALC2536" s="121"/>
      <c r="ALD2536" s="121"/>
      <c r="ALE2536" s="121"/>
      <c r="ALF2536" s="121"/>
      <c r="ALG2536" s="121"/>
      <c r="ALH2536" s="121"/>
      <c r="ALI2536" s="121"/>
      <c r="ALJ2536" s="121"/>
      <c r="ALK2536" s="121"/>
      <c r="ALL2536" s="121"/>
      <c r="ALM2536" s="121"/>
      <c r="ALN2536" s="121"/>
      <c r="ALO2536" s="121"/>
      <c r="ALP2536" s="121"/>
      <c r="ALQ2536" s="121"/>
      <c r="ALR2536" s="121"/>
      <c r="ALS2536" s="121"/>
      <c r="ALT2536" s="121"/>
      <c r="ALU2536" s="121"/>
      <c r="ALV2536" s="121"/>
      <c r="ALW2536" s="121"/>
      <c r="ALX2536" s="121"/>
      <c r="ALY2536" s="121"/>
      <c r="ALZ2536" s="121"/>
      <c r="AMA2536" s="121"/>
      <c r="AMB2536" s="121"/>
      <c r="AMC2536" s="121"/>
      <c r="AMD2536" s="121"/>
      <c r="AME2536" s="121"/>
      <c r="AMF2536" s="121"/>
      <c r="AMG2536" s="121"/>
      <c r="AMH2536" s="121"/>
      <c r="AMI2536" s="121"/>
      <c r="AMJ2536" s="121"/>
      <c r="AMK2536" s="121"/>
    </row>
    <row r="2537" spans="1:1025" s="108" customFormat="1">
      <c r="A2537" s="15">
        <v>2534</v>
      </c>
      <c r="B2537" s="81" t="s">
        <v>18</v>
      </c>
      <c r="C2537" s="274" t="s">
        <v>6089</v>
      </c>
      <c r="D2537" s="81" t="s">
        <v>6367</v>
      </c>
      <c r="E2537" s="81" t="s">
        <v>6429</v>
      </c>
      <c r="F2537" s="16" t="s">
        <v>938</v>
      </c>
      <c r="G2537" s="81" t="s">
        <v>1004</v>
      </c>
      <c r="H2537" s="81" t="s">
        <v>1238</v>
      </c>
      <c r="I2537" s="81" t="s">
        <v>6430</v>
      </c>
      <c r="J2537" s="81" t="s">
        <v>6431</v>
      </c>
      <c r="K2537" s="81" t="s">
        <v>6432</v>
      </c>
      <c r="L2537" s="81" t="s">
        <v>6433</v>
      </c>
      <c r="M2537" s="282" t="s">
        <v>6434</v>
      </c>
      <c r="N2537" s="121"/>
      <c r="O2537" s="121"/>
      <c r="P2537" s="121"/>
      <c r="Q2537" s="121"/>
      <c r="R2537" s="121"/>
      <c r="S2537" s="121"/>
      <c r="T2537" s="121"/>
      <c r="U2537" s="121"/>
      <c r="V2537" s="121"/>
      <c r="W2537" s="121"/>
      <c r="X2537" s="121"/>
      <c r="Y2537" s="121"/>
      <c r="Z2537" s="121"/>
      <c r="AA2537" s="121"/>
      <c r="AB2537" s="121"/>
      <c r="AC2537" s="121"/>
      <c r="AD2537" s="121"/>
      <c r="AE2537" s="121"/>
      <c r="AF2537" s="121"/>
      <c r="AG2537" s="121"/>
      <c r="AH2537" s="121"/>
      <c r="AI2537" s="121"/>
      <c r="AJ2537" s="121"/>
      <c r="AK2537" s="121"/>
      <c r="AL2537" s="121"/>
      <c r="AM2537" s="121"/>
      <c r="AN2537" s="121"/>
      <c r="AO2537" s="121"/>
      <c r="AP2537" s="121"/>
      <c r="AQ2537" s="121"/>
      <c r="AR2537" s="121"/>
      <c r="AS2537" s="121"/>
      <c r="AT2537" s="121"/>
      <c r="AU2537" s="121"/>
      <c r="AV2537" s="121"/>
      <c r="AW2537" s="121"/>
      <c r="AX2537" s="121"/>
      <c r="AY2537" s="121"/>
      <c r="AZ2537" s="121"/>
      <c r="BA2537" s="121"/>
      <c r="BB2537" s="121"/>
      <c r="BC2537" s="121"/>
      <c r="BD2537" s="121"/>
      <c r="BE2537" s="121"/>
      <c r="BF2537" s="121"/>
      <c r="BG2537" s="121"/>
      <c r="BH2537" s="121"/>
      <c r="BI2537" s="121"/>
      <c r="BJ2537" s="121"/>
      <c r="BK2537" s="121"/>
      <c r="BL2537" s="121"/>
      <c r="BM2537" s="121"/>
      <c r="BN2537" s="121"/>
      <c r="BO2537" s="121"/>
      <c r="BP2537" s="121"/>
      <c r="BQ2537" s="121"/>
      <c r="BR2537" s="121"/>
      <c r="BS2537" s="121"/>
      <c r="BT2537" s="121"/>
      <c r="BU2537" s="121"/>
      <c r="BV2537" s="121"/>
      <c r="BW2537" s="121"/>
      <c r="BX2537" s="121"/>
      <c r="BY2537" s="121"/>
      <c r="BZ2537" s="121"/>
      <c r="CA2537" s="121"/>
      <c r="CB2537" s="121"/>
      <c r="CC2537" s="121"/>
      <c r="CD2537" s="121"/>
      <c r="CE2537" s="121"/>
      <c r="CF2537" s="121"/>
      <c r="CG2537" s="121"/>
      <c r="CH2537" s="121"/>
      <c r="CI2537" s="121"/>
      <c r="CJ2537" s="121"/>
      <c r="CK2537" s="121"/>
      <c r="CL2537" s="121"/>
      <c r="CM2537" s="121"/>
      <c r="CN2537" s="121"/>
      <c r="CO2537" s="121"/>
      <c r="CP2537" s="121"/>
      <c r="CQ2537" s="121"/>
      <c r="CR2537" s="121"/>
      <c r="CS2537" s="121"/>
      <c r="CT2537" s="121"/>
      <c r="CU2537" s="121"/>
      <c r="CV2537" s="121"/>
      <c r="CW2537" s="121"/>
      <c r="CX2537" s="121"/>
      <c r="CY2537" s="121"/>
      <c r="CZ2537" s="121"/>
      <c r="DA2537" s="121"/>
      <c r="DB2537" s="121"/>
      <c r="DC2537" s="121"/>
      <c r="DD2537" s="121"/>
      <c r="DE2537" s="121"/>
      <c r="DF2537" s="121"/>
      <c r="DG2537" s="121"/>
      <c r="DH2537" s="121"/>
      <c r="DI2537" s="121"/>
      <c r="DJ2537" s="121"/>
      <c r="DK2537" s="121"/>
      <c r="DL2537" s="121"/>
      <c r="DM2537" s="121"/>
      <c r="DN2537" s="121"/>
      <c r="DO2537" s="121"/>
      <c r="DP2537" s="121"/>
      <c r="DQ2537" s="121"/>
      <c r="DR2537" s="121"/>
      <c r="DS2537" s="121"/>
      <c r="DT2537" s="121"/>
      <c r="DU2537" s="121"/>
      <c r="DV2537" s="121"/>
      <c r="DW2537" s="121"/>
      <c r="DX2537" s="121"/>
      <c r="DY2537" s="121"/>
      <c r="DZ2537" s="121"/>
      <c r="EA2537" s="121"/>
      <c r="EB2537" s="121"/>
      <c r="EC2537" s="121"/>
      <c r="ED2537" s="121"/>
      <c r="EE2537" s="121"/>
      <c r="EF2537" s="121"/>
      <c r="EG2537" s="121"/>
      <c r="EH2537" s="121"/>
      <c r="EI2537" s="121"/>
      <c r="EJ2537" s="121"/>
      <c r="EK2537" s="121"/>
      <c r="EL2537" s="121"/>
      <c r="EM2537" s="121"/>
      <c r="EN2537" s="121"/>
      <c r="EO2537" s="121"/>
      <c r="EP2537" s="121"/>
      <c r="EQ2537" s="121"/>
      <c r="ER2537" s="121"/>
      <c r="ES2537" s="121"/>
      <c r="ET2537" s="121"/>
      <c r="EU2537" s="121"/>
      <c r="EV2537" s="121"/>
      <c r="EW2537" s="121"/>
      <c r="EX2537" s="121"/>
      <c r="EY2537" s="121"/>
      <c r="EZ2537" s="121"/>
      <c r="FA2537" s="121"/>
      <c r="FB2537" s="121"/>
      <c r="FC2537" s="121"/>
      <c r="FD2537" s="121"/>
      <c r="FE2537" s="121"/>
      <c r="FF2537" s="121"/>
      <c r="FG2537" s="121"/>
      <c r="FH2537" s="121"/>
      <c r="FI2537" s="121"/>
      <c r="FJ2537" s="121"/>
      <c r="FK2537" s="121"/>
      <c r="FL2537" s="121"/>
      <c r="FM2537" s="121"/>
      <c r="FN2537" s="121"/>
      <c r="FO2537" s="121"/>
      <c r="FP2537" s="121"/>
      <c r="FQ2537" s="121"/>
      <c r="FR2537" s="121"/>
      <c r="FS2537" s="121"/>
      <c r="FT2537" s="121"/>
      <c r="FU2537" s="121"/>
      <c r="FV2537" s="121"/>
      <c r="FW2537" s="121"/>
      <c r="FX2537" s="121"/>
      <c r="FY2537" s="121"/>
      <c r="FZ2537" s="121"/>
      <c r="GA2537" s="121"/>
      <c r="GB2537" s="121"/>
      <c r="GC2537" s="121"/>
      <c r="GD2537" s="121"/>
      <c r="GE2537" s="121"/>
      <c r="GF2537" s="121"/>
      <c r="GG2537" s="121"/>
      <c r="GH2537" s="121"/>
      <c r="GI2537" s="121"/>
      <c r="GJ2537" s="121"/>
      <c r="GK2537" s="121"/>
      <c r="GL2537" s="121"/>
      <c r="GM2537" s="121"/>
      <c r="GN2537" s="121"/>
      <c r="GO2537" s="121"/>
      <c r="GP2537" s="121"/>
      <c r="GQ2537" s="121"/>
      <c r="GR2537" s="121"/>
      <c r="GS2537" s="121"/>
      <c r="GT2537" s="121"/>
      <c r="GU2537" s="121"/>
      <c r="GV2537" s="121"/>
      <c r="GW2537" s="121"/>
      <c r="GX2537" s="121"/>
      <c r="GY2537" s="121"/>
      <c r="GZ2537" s="121"/>
      <c r="HA2537" s="121"/>
      <c r="HB2537" s="121"/>
      <c r="HC2537" s="121"/>
      <c r="HD2537" s="121"/>
      <c r="HE2537" s="121"/>
      <c r="HF2537" s="121"/>
      <c r="HG2537" s="121"/>
      <c r="HH2537" s="121"/>
      <c r="HI2537" s="121"/>
      <c r="HJ2537" s="121"/>
      <c r="HK2537" s="121"/>
      <c r="HL2537" s="121"/>
      <c r="HM2537" s="121"/>
      <c r="HN2537" s="121"/>
      <c r="HO2537" s="121"/>
      <c r="HP2537" s="121"/>
      <c r="HQ2537" s="121"/>
      <c r="HR2537" s="121"/>
      <c r="HS2537" s="121"/>
      <c r="HT2537" s="121"/>
      <c r="HU2537" s="121"/>
      <c r="HV2537" s="121"/>
      <c r="HW2537" s="121"/>
      <c r="HX2537" s="121"/>
      <c r="HY2537" s="121"/>
      <c r="HZ2537" s="121"/>
      <c r="IA2537" s="121"/>
      <c r="IB2537" s="121"/>
      <c r="IC2537" s="121"/>
      <c r="ID2537" s="121"/>
      <c r="IE2537" s="121"/>
      <c r="IF2537" s="121"/>
      <c r="IG2537" s="121"/>
      <c r="IH2537" s="121"/>
      <c r="II2537" s="121"/>
      <c r="IJ2537" s="121"/>
      <c r="IK2537" s="121"/>
      <c r="IL2537" s="121"/>
      <c r="IM2537" s="121"/>
      <c r="IN2537" s="121"/>
      <c r="IO2537" s="121"/>
      <c r="IP2537" s="121"/>
      <c r="IQ2537" s="121"/>
      <c r="IR2537" s="121"/>
      <c r="IS2537" s="121"/>
      <c r="IT2537" s="121"/>
      <c r="IU2537" s="121"/>
      <c r="IV2537" s="121"/>
      <c r="IW2537" s="121"/>
      <c r="IX2537" s="121"/>
      <c r="IY2537" s="121"/>
      <c r="IZ2537" s="121"/>
      <c r="JA2537" s="121"/>
      <c r="JB2537" s="121"/>
      <c r="JC2537" s="121"/>
      <c r="JD2537" s="121"/>
      <c r="JE2537" s="121"/>
      <c r="JF2537" s="121"/>
      <c r="JG2537" s="121"/>
      <c r="JH2537" s="121"/>
      <c r="JI2537" s="121"/>
      <c r="JJ2537" s="121"/>
      <c r="JK2537" s="121"/>
      <c r="JL2537" s="121"/>
      <c r="JM2537" s="121"/>
      <c r="JN2537" s="121"/>
      <c r="JO2537" s="121"/>
      <c r="JP2537" s="121"/>
      <c r="JQ2537" s="121"/>
      <c r="JR2537" s="121"/>
      <c r="JS2537" s="121"/>
      <c r="JT2537" s="121"/>
      <c r="JU2537" s="121"/>
      <c r="JV2537" s="121"/>
      <c r="JW2537" s="121"/>
      <c r="JX2537" s="121"/>
      <c r="JY2537" s="121"/>
      <c r="JZ2537" s="121"/>
      <c r="KA2537" s="121"/>
      <c r="KB2537" s="121"/>
      <c r="KC2537" s="121"/>
      <c r="KD2537" s="121"/>
      <c r="KE2537" s="121"/>
      <c r="KF2537" s="121"/>
      <c r="KG2537" s="121"/>
      <c r="KH2537" s="121"/>
      <c r="KI2537" s="121"/>
      <c r="KJ2537" s="121"/>
      <c r="KK2537" s="121"/>
      <c r="KL2537" s="121"/>
      <c r="KM2537" s="121"/>
      <c r="KN2537" s="121"/>
      <c r="KO2537" s="121"/>
      <c r="KP2537" s="121"/>
      <c r="KQ2537" s="121"/>
      <c r="KR2537" s="121"/>
      <c r="KS2537" s="121"/>
      <c r="KT2537" s="121"/>
      <c r="KU2537" s="121"/>
      <c r="KV2537" s="121"/>
      <c r="KW2537" s="121"/>
      <c r="KX2537" s="121"/>
      <c r="KY2537" s="121"/>
      <c r="KZ2537" s="121"/>
      <c r="LA2537" s="121"/>
      <c r="LB2537" s="121"/>
      <c r="LC2537" s="121"/>
      <c r="LD2537" s="121"/>
      <c r="LE2537" s="121"/>
      <c r="LF2537" s="121"/>
      <c r="LG2537" s="121"/>
      <c r="LH2537" s="121"/>
      <c r="LI2537" s="121"/>
      <c r="LJ2537" s="121"/>
      <c r="LK2537" s="121"/>
      <c r="LL2537" s="121"/>
      <c r="LM2537" s="121"/>
      <c r="LN2537" s="121"/>
      <c r="LO2537" s="121"/>
      <c r="LP2537" s="121"/>
      <c r="LQ2537" s="121"/>
      <c r="LR2537" s="121"/>
      <c r="LS2537" s="121"/>
      <c r="LT2537" s="121"/>
      <c r="LU2537" s="121"/>
      <c r="LV2537" s="121"/>
      <c r="LW2537" s="121"/>
      <c r="LX2537" s="121"/>
      <c r="LY2537" s="121"/>
      <c r="LZ2537" s="121"/>
      <c r="MA2537" s="121"/>
      <c r="MB2537" s="121"/>
      <c r="MC2537" s="121"/>
      <c r="MD2537" s="121"/>
      <c r="ME2537" s="121"/>
      <c r="MF2537" s="121"/>
      <c r="MG2537" s="121"/>
      <c r="MH2537" s="121"/>
      <c r="MI2537" s="121"/>
      <c r="MJ2537" s="121"/>
      <c r="MK2537" s="121"/>
      <c r="ML2537" s="121"/>
      <c r="MM2537" s="121"/>
      <c r="MN2537" s="121"/>
      <c r="MO2537" s="121"/>
      <c r="MP2537" s="121"/>
      <c r="MQ2537" s="121"/>
      <c r="MR2537" s="121"/>
      <c r="MS2537" s="121"/>
      <c r="MT2537" s="121"/>
      <c r="MU2537" s="121"/>
      <c r="MV2537" s="121"/>
      <c r="MW2537" s="121"/>
      <c r="MX2537" s="121"/>
      <c r="MY2537" s="121"/>
      <c r="MZ2537" s="121"/>
      <c r="NA2537" s="121"/>
      <c r="NB2537" s="121"/>
      <c r="NC2537" s="121"/>
      <c r="ND2537" s="121"/>
      <c r="NE2537" s="121"/>
      <c r="NF2537" s="121"/>
      <c r="NG2537" s="121"/>
      <c r="NH2537" s="121"/>
      <c r="NI2537" s="121"/>
      <c r="NJ2537" s="121"/>
      <c r="NK2537" s="121"/>
      <c r="NL2537" s="121"/>
      <c r="NM2537" s="121"/>
      <c r="NN2537" s="121"/>
      <c r="NO2537" s="121"/>
      <c r="NP2537" s="121"/>
      <c r="NQ2537" s="121"/>
      <c r="NR2537" s="121"/>
      <c r="NS2537" s="121"/>
      <c r="NT2537" s="121"/>
      <c r="NU2537" s="121"/>
      <c r="NV2537" s="121"/>
      <c r="NW2537" s="121"/>
      <c r="NX2537" s="121"/>
      <c r="NY2537" s="121"/>
      <c r="NZ2537" s="121"/>
      <c r="OA2537" s="121"/>
      <c r="OB2537" s="121"/>
      <c r="OC2537" s="121"/>
      <c r="OD2537" s="121"/>
      <c r="OE2537" s="121"/>
      <c r="OF2537" s="121"/>
      <c r="OG2537" s="121"/>
      <c r="OH2537" s="121"/>
      <c r="OI2537" s="121"/>
      <c r="OJ2537" s="121"/>
      <c r="OK2537" s="121"/>
      <c r="OL2537" s="121"/>
      <c r="OM2537" s="121"/>
      <c r="ON2537" s="121"/>
      <c r="OO2537" s="121"/>
      <c r="OP2537" s="121"/>
      <c r="OQ2537" s="121"/>
      <c r="OR2537" s="121"/>
      <c r="OS2537" s="121"/>
      <c r="OT2537" s="121"/>
      <c r="OU2537" s="121"/>
      <c r="OV2537" s="121"/>
      <c r="OW2537" s="121"/>
      <c r="OX2537" s="121"/>
      <c r="OY2537" s="121"/>
      <c r="OZ2537" s="121"/>
      <c r="PA2537" s="121"/>
      <c r="PB2537" s="121"/>
      <c r="PC2537" s="121"/>
      <c r="PD2537" s="121"/>
      <c r="PE2537" s="121"/>
      <c r="PF2537" s="121"/>
      <c r="PG2537" s="121"/>
      <c r="PH2537" s="121"/>
      <c r="PI2537" s="121"/>
      <c r="PJ2537" s="121"/>
      <c r="PK2537" s="121"/>
      <c r="PL2537" s="121"/>
      <c r="PM2537" s="121"/>
      <c r="PN2537" s="121"/>
      <c r="PO2537" s="121"/>
      <c r="PP2537" s="121"/>
      <c r="PQ2537" s="121"/>
      <c r="PR2537" s="121"/>
      <c r="PS2537" s="121"/>
      <c r="PT2537" s="121"/>
      <c r="PU2537" s="121"/>
      <c r="PV2537" s="121"/>
      <c r="PW2537" s="121"/>
      <c r="PX2537" s="121"/>
      <c r="PY2537" s="121"/>
      <c r="PZ2537" s="121"/>
      <c r="QA2537" s="121"/>
      <c r="QB2537" s="121"/>
      <c r="QC2537" s="121"/>
      <c r="QD2537" s="121"/>
      <c r="QE2537" s="121"/>
      <c r="QF2537" s="121"/>
      <c r="QG2537" s="121"/>
      <c r="QH2537" s="121"/>
      <c r="QI2537" s="121"/>
      <c r="QJ2537" s="121"/>
      <c r="QK2537" s="121"/>
      <c r="QL2537" s="121"/>
      <c r="QM2537" s="121"/>
      <c r="QN2537" s="121"/>
      <c r="QO2537" s="121"/>
      <c r="QP2537" s="121"/>
      <c r="QQ2537" s="121"/>
      <c r="QR2537" s="121"/>
      <c r="QS2537" s="121"/>
      <c r="QT2537" s="121"/>
      <c r="QU2537" s="121"/>
      <c r="QV2537" s="121"/>
      <c r="QW2537" s="121"/>
      <c r="QX2537" s="121"/>
      <c r="QY2537" s="121"/>
      <c r="QZ2537" s="121"/>
      <c r="RA2537" s="121"/>
      <c r="RB2537" s="121"/>
      <c r="RC2537" s="121"/>
      <c r="RD2537" s="121"/>
      <c r="RE2537" s="121"/>
      <c r="RF2537" s="121"/>
      <c r="RG2537" s="121"/>
      <c r="RH2537" s="121"/>
      <c r="RI2537" s="121"/>
      <c r="RJ2537" s="121"/>
      <c r="RK2537" s="121"/>
      <c r="RL2537" s="121"/>
      <c r="RM2537" s="121"/>
      <c r="RN2537" s="121"/>
      <c r="RO2537" s="121"/>
      <c r="RP2537" s="121"/>
      <c r="RQ2537" s="121"/>
      <c r="RR2537" s="121"/>
      <c r="RS2537" s="121"/>
      <c r="RT2537" s="121"/>
      <c r="RU2537" s="121"/>
      <c r="RV2537" s="121"/>
      <c r="RW2537" s="121"/>
      <c r="RX2537" s="121"/>
      <c r="RY2537" s="121"/>
      <c r="RZ2537" s="121"/>
      <c r="SA2537" s="121"/>
      <c r="SB2537" s="121"/>
      <c r="SC2537" s="121"/>
      <c r="SD2537" s="121"/>
      <c r="SE2537" s="121"/>
      <c r="SF2537" s="121"/>
      <c r="SG2537" s="121"/>
      <c r="SH2537" s="121"/>
      <c r="SI2537" s="121"/>
      <c r="SJ2537" s="121"/>
      <c r="SK2537" s="121"/>
      <c r="SL2537" s="121"/>
      <c r="SM2537" s="121"/>
      <c r="SN2537" s="121"/>
      <c r="SO2537" s="121"/>
      <c r="SP2537" s="121"/>
      <c r="SQ2537" s="121"/>
      <c r="SR2537" s="121"/>
      <c r="SS2537" s="121"/>
      <c r="ST2537" s="121"/>
      <c r="SU2537" s="121"/>
      <c r="SV2537" s="121"/>
      <c r="SW2537" s="121"/>
      <c r="SX2537" s="121"/>
      <c r="SY2537" s="121"/>
      <c r="SZ2537" s="121"/>
      <c r="TA2537" s="121"/>
      <c r="TB2537" s="121"/>
      <c r="TC2537" s="121"/>
      <c r="TD2537" s="121"/>
      <c r="TE2537" s="121"/>
      <c r="TF2537" s="121"/>
      <c r="TG2537" s="121"/>
      <c r="TH2537" s="121"/>
      <c r="TI2537" s="121"/>
      <c r="TJ2537" s="121"/>
      <c r="TK2537" s="121"/>
      <c r="TL2537" s="121"/>
      <c r="TM2537" s="121"/>
      <c r="TN2537" s="121"/>
      <c r="TO2537" s="121"/>
      <c r="TP2537" s="121"/>
      <c r="TQ2537" s="121"/>
      <c r="TR2537" s="121"/>
      <c r="TS2537" s="121"/>
      <c r="TT2537" s="121"/>
      <c r="TU2537" s="121"/>
      <c r="TV2537" s="121"/>
      <c r="TW2537" s="121"/>
      <c r="TX2537" s="121"/>
      <c r="TY2537" s="121"/>
      <c r="TZ2537" s="121"/>
      <c r="UA2537" s="121"/>
      <c r="UB2537" s="121"/>
      <c r="UC2537" s="121"/>
      <c r="UD2537" s="121"/>
      <c r="UE2537" s="121"/>
      <c r="UF2537" s="121"/>
      <c r="UG2537" s="121"/>
      <c r="UH2537" s="121"/>
      <c r="UI2537" s="121"/>
      <c r="UJ2537" s="121"/>
      <c r="UK2537" s="121"/>
      <c r="UL2537" s="121"/>
      <c r="UM2537" s="121"/>
      <c r="UN2537" s="121"/>
      <c r="UO2537" s="121"/>
      <c r="UP2537" s="121"/>
      <c r="UQ2537" s="121"/>
      <c r="UR2537" s="121"/>
      <c r="US2537" s="121"/>
      <c r="UT2537" s="121"/>
      <c r="UU2537" s="121"/>
      <c r="UV2537" s="121"/>
      <c r="UW2537" s="121"/>
      <c r="UX2537" s="121"/>
      <c r="UY2537" s="121"/>
      <c r="UZ2537" s="121"/>
      <c r="VA2537" s="121"/>
      <c r="VB2537" s="121"/>
      <c r="VC2537" s="121"/>
      <c r="VD2537" s="121"/>
      <c r="VE2537" s="121"/>
      <c r="VF2537" s="121"/>
      <c r="VG2537" s="121"/>
      <c r="VH2537" s="121"/>
      <c r="VI2537" s="121"/>
      <c r="VJ2537" s="121"/>
      <c r="VK2537" s="121"/>
      <c r="VL2537" s="121"/>
      <c r="VM2537" s="121"/>
      <c r="VN2537" s="121"/>
      <c r="VO2537" s="121"/>
      <c r="VP2537" s="121"/>
      <c r="VQ2537" s="121"/>
      <c r="VR2537" s="121"/>
      <c r="VS2537" s="121"/>
      <c r="VT2537" s="121"/>
      <c r="VU2537" s="121"/>
      <c r="VV2537" s="121"/>
      <c r="VW2537" s="121"/>
      <c r="VX2537" s="121"/>
      <c r="VY2537" s="121"/>
      <c r="VZ2537" s="121"/>
      <c r="WA2537" s="121"/>
      <c r="WB2537" s="121"/>
      <c r="WC2537" s="121"/>
      <c r="WD2537" s="121"/>
      <c r="WE2537" s="121"/>
      <c r="WF2537" s="121"/>
      <c r="WG2537" s="121"/>
      <c r="WH2537" s="121"/>
      <c r="WI2537" s="121"/>
      <c r="WJ2537" s="121"/>
      <c r="WK2537" s="121"/>
      <c r="WL2537" s="121"/>
      <c r="WM2537" s="121"/>
      <c r="WN2537" s="121"/>
      <c r="WO2537" s="121"/>
      <c r="WP2537" s="121"/>
      <c r="WQ2537" s="121"/>
      <c r="WR2537" s="121"/>
      <c r="WS2537" s="121"/>
      <c r="WT2537" s="121"/>
      <c r="WU2537" s="121"/>
      <c r="WV2537" s="121"/>
      <c r="WW2537" s="121"/>
      <c r="WX2537" s="121"/>
      <c r="WY2537" s="121"/>
      <c r="WZ2537" s="121"/>
      <c r="XA2537" s="121"/>
      <c r="XB2537" s="121"/>
      <c r="XC2537" s="121"/>
      <c r="XD2537" s="121"/>
      <c r="XE2537" s="121"/>
      <c r="XF2537" s="121"/>
      <c r="XG2537" s="121"/>
      <c r="XH2537" s="121"/>
      <c r="XI2537" s="121"/>
      <c r="XJ2537" s="121"/>
      <c r="XK2537" s="121"/>
      <c r="XL2537" s="121"/>
      <c r="XM2537" s="121"/>
      <c r="XN2537" s="121"/>
      <c r="XO2537" s="121"/>
      <c r="XP2537" s="121"/>
      <c r="XQ2537" s="121"/>
      <c r="XR2537" s="121"/>
      <c r="XS2537" s="121"/>
      <c r="XT2537" s="121"/>
      <c r="XU2537" s="121"/>
      <c r="XV2537" s="121"/>
      <c r="XW2537" s="121"/>
      <c r="XX2537" s="121"/>
      <c r="XY2537" s="121"/>
      <c r="XZ2537" s="121"/>
      <c r="YA2537" s="121"/>
      <c r="YB2537" s="121"/>
      <c r="YC2537" s="121"/>
      <c r="YD2537" s="121"/>
      <c r="YE2537" s="121"/>
      <c r="YF2537" s="121"/>
      <c r="YG2537" s="121"/>
      <c r="YH2537" s="121"/>
      <c r="YI2537" s="121"/>
      <c r="YJ2537" s="121"/>
      <c r="YK2537" s="121"/>
      <c r="YL2537" s="121"/>
      <c r="YM2537" s="121"/>
      <c r="YN2537" s="121"/>
      <c r="YO2537" s="121"/>
      <c r="YP2537" s="121"/>
      <c r="YQ2537" s="121"/>
      <c r="YR2537" s="121"/>
      <c r="YS2537" s="121"/>
      <c r="YT2537" s="121"/>
      <c r="YU2537" s="121"/>
      <c r="YV2537" s="121"/>
      <c r="YW2537" s="121"/>
      <c r="YX2537" s="121"/>
      <c r="YY2537" s="121"/>
      <c r="YZ2537" s="121"/>
      <c r="ZA2537" s="121"/>
      <c r="ZB2537" s="121"/>
      <c r="ZC2537" s="121"/>
      <c r="ZD2537" s="121"/>
      <c r="ZE2537" s="121"/>
      <c r="ZF2537" s="121"/>
      <c r="ZG2537" s="121"/>
      <c r="ZH2537" s="121"/>
      <c r="ZI2537" s="121"/>
      <c r="ZJ2537" s="121"/>
      <c r="ZK2537" s="121"/>
      <c r="ZL2537" s="121"/>
      <c r="ZM2537" s="121"/>
      <c r="ZN2537" s="121"/>
      <c r="ZO2537" s="121"/>
      <c r="ZP2537" s="121"/>
      <c r="ZQ2537" s="121"/>
      <c r="ZR2537" s="121"/>
      <c r="ZS2537" s="121"/>
      <c r="ZT2537" s="121"/>
      <c r="ZU2537" s="121"/>
      <c r="ZV2537" s="121"/>
      <c r="ZW2537" s="121"/>
      <c r="ZX2537" s="121"/>
      <c r="ZY2537" s="121"/>
      <c r="ZZ2537" s="121"/>
      <c r="AAA2537" s="121"/>
      <c r="AAB2537" s="121"/>
      <c r="AAC2537" s="121"/>
      <c r="AAD2537" s="121"/>
      <c r="AAE2537" s="121"/>
      <c r="AAF2537" s="121"/>
      <c r="AAG2537" s="121"/>
      <c r="AAH2537" s="121"/>
      <c r="AAI2537" s="121"/>
      <c r="AAJ2537" s="121"/>
      <c r="AAK2537" s="121"/>
      <c r="AAL2537" s="121"/>
      <c r="AAM2537" s="121"/>
      <c r="AAN2537" s="121"/>
      <c r="AAO2537" s="121"/>
      <c r="AAP2537" s="121"/>
      <c r="AAQ2537" s="121"/>
      <c r="AAR2537" s="121"/>
      <c r="AAS2537" s="121"/>
      <c r="AAT2537" s="121"/>
      <c r="AAU2537" s="121"/>
      <c r="AAV2537" s="121"/>
      <c r="AAW2537" s="121"/>
      <c r="AAX2537" s="121"/>
      <c r="AAY2537" s="121"/>
      <c r="AAZ2537" s="121"/>
      <c r="ABA2537" s="121"/>
      <c r="ABB2537" s="121"/>
      <c r="ABC2537" s="121"/>
      <c r="ABD2537" s="121"/>
      <c r="ABE2537" s="121"/>
      <c r="ABF2537" s="121"/>
      <c r="ABG2537" s="121"/>
      <c r="ABH2537" s="121"/>
      <c r="ABI2537" s="121"/>
      <c r="ABJ2537" s="121"/>
      <c r="ABK2537" s="121"/>
      <c r="ABL2537" s="121"/>
      <c r="ABM2537" s="121"/>
      <c r="ABN2537" s="121"/>
      <c r="ABO2537" s="121"/>
      <c r="ABP2537" s="121"/>
      <c r="ABQ2537" s="121"/>
      <c r="ABR2537" s="121"/>
      <c r="ABS2537" s="121"/>
      <c r="ABT2537" s="121"/>
      <c r="ABU2537" s="121"/>
      <c r="ABV2537" s="121"/>
      <c r="ABW2537" s="121"/>
      <c r="ABX2537" s="121"/>
      <c r="ABY2537" s="121"/>
      <c r="ABZ2537" s="121"/>
      <c r="ACA2537" s="121"/>
      <c r="ACB2537" s="121"/>
      <c r="ACC2537" s="121"/>
      <c r="ACD2537" s="121"/>
      <c r="ACE2537" s="121"/>
      <c r="ACF2537" s="121"/>
      <c r="ACG2537" s="121"/>
      <c r="ACH2537" s="121"/>
      <c r="ACI2537" s="121"/>
      <c r="ACJ2537" s="121"/>
      <c r="ACK2537" s="121"/>
      <c r="ACL2537" s="121"/>
      <c r="ACM2537" s="121"/>
      <c r="ACN2537" s="121"/>
      <c r="ACO2537" s="121"/>
      <c r="ACP2537" s="121"/>
      <c r="ACQ2537" s="121"/>
      <c r="ACR2537" s="121"/>
      <c r="ACS2537" s="121"/>
      <c r="ACT2537" s="121"/>
      <c r="ACU2537" s="121"/>
      <c r="ACV2537" s="121"/>
      <c r="ACW2537" s="121"/>
      <c r="ACX2537" s="121"/>
      <c r="ACY2537" s="121"/>
      <c r="ACZ2537" s="121"/>
      <c r="ADA2537" s="121"/>
      <c r="ADB2537" s="121"/>
      <c r="ADC2537" s="121"/>
      <c r="ADD2537" s="121"/>
      <c r="ADE2537" s="121"/>
      <c r="ADF2537" s="121"/>
      <c r="ADG2537" s="121"/>
      <c r="ADH2537" s="121"/>
      <c r="ADI2537" s="121"/>
      <c r="ADJ2537" s="121"/>
      <c r="ADK2537" s="121"/>
      <c r="ADL2537" s="121"/>
      <c r="ADM2537" s="121"/>
      <c r="ADN2537" s="121"/>
      <c r="ADO2537" s="121"/>
      <c r="ADP2537" s="121"/>
      <c r="ADQ2537" s="121"/>
      <c r="ADR2537" s="121"/>
      <c r="ADS2537" s="121"/>
      <c r="ADT2537" s="121"/>
      <c r="ADU2537" s="121"/>
      <c r="ADV2537" s="121"/>
      <c r="ADW2537" s="121"/>
      <c r="ADX2537" s="121"/>
      <c r="ADY2537" s="121"/>
      <c r="ADZ2537" s="121"/>
      <c r="AEA2537" s="121"/>
      <c r="AEB2537" s="121"/>
      <c r="AEC2537" s="121"/>
      <c r="AED2537" s="121"/>
      <c r="AEE2537" s="121"/>
      <c r="AEF2537" s="121"/>
      <c r="AEG2537" s="121"/>
      <c r="AEH2537" s="121"/>
      <c r="AEI2537" s="121"/>
      <c r="AEJ2537" s="121"/>
      <c r="AEK2537" s="121"/>
      <c r="AEL2537" s="121"/>
      <c r="AEM2537" s="121"/>
      <c r="AEN2537" s="121"/>
      <c r="AEO2537" s="121"/>
      <c r="AEP2537" s="121"/>
      <c r="AEQ2537" s="121"/>
      <c r="AER2537" s="121"/>
      <c r="AES2537" s="121"/>
      <c r="AET2537" s="121"/>
      <c r="AEU2537" s="121"/>
      <c r="AEV2537" s="121"/>
      <c r="AEW2537" s="121"/>
      <c r="AEX2537" s="121"/>
      <c r="AEY2537" s="121"/>
      <c r="AEZ2537" s="121"/>
      <c r="AFA2537" s="121"/>
      <c r="AFB2537" s="121"/>
      <c r="AFC2537" s="121"/>
      <c r="AFD2537" s="121"/>
      <c r="AFE2537" s="121"/>
      <c r="AFF2537" s="121"/>
      <c r="AFG2537" s="121"/>
      <c r="AFH2537" s="121"/>
      <c r="AFI2537" s="121"/>
      <c r="AFJ2537" s="121"/>
      <c r="AFK2537" s="121"/>
      <c r="AFL2537" s="121"/>
      <c r="AFM2537" s="121"/>
      <c r="AFN2537" s="121"/>
      <c r="AFO2537" s="121"/>
      <c r="AFP2537" s="121"/>
      <c r="AFQ2537" s="121"/>
      <c r="AFR2537" s="121"/>
      <c r="AFS2537" s="121"/>
      <c r="AFT2537" s="121"/>
      <c r="AFU2537" s="121"/>
      <c r="AFV2537" s="121"/>
      <c r="AFW2537" s="121"/>
      <c r="AFX2537" s="121"/>
      <c r="AFY2537" s="121"/>
      <c r="AFZ2537" s="121"/>
      <c r="AGA2537" s="121"/>
      <c r="AGB2537" s="121"/>
      <c r="AGC2537" s="121"/>
      <c r="AGD2537" s="121"/>
      <c r="AGE2537" s="121"/>
      <c r="AGF2537" s="121"/>
      <c r="AGG2537" s="121"/>
      <c r="AGH2537" s="121"/>
      <c r="AGI2537" s="121"/>
      <c r="AGJ2537" s="121"/>
      <c r="AGK2537" s="121"/>
      <c r="AGL2537" s="121"/>
      <c r="AGM2537" s="121"/>
      <c r="AGN2537" s="121"/>
      <c r="AGO2537" s="121"/>
      <c r="AGP2537" s="121"/>
      <c r="AGQ2537" s="121"/>
      <c r="AGR2537" s="121"/>
      <c r="AGS2537" s="121"/>
      <c r="AGT2537" s="121"/>
      <c r="AGU2537" s="121"/>
      <c r="AGV2537" s="121"/>
      <c r="AGW2537" s="121"/>
      <c r="AGX2537" s="121"/>
      <c r="AGY2537" s="121"/>
      <c r="AGZ2537" s="121"/>
      <c r="AHA2537" s="121"/>
      <c r="AHB2537" s="121"/>
      <c r="AHC2537" s="121"/>
      <c r="AHD2537" s="121"/>
      <c r="AHE2537" s="121"/>
      <c r="AHF2537" s="121"/>
      <c r="AHG2537" s="121"/>
      <c r="AHH2537" s="121"/>
      <c r="AHI2537" s="121"/>
      <c r="AHJ2537" s="121"/>
      <c r="AHK2537" s="121"/>
      <c r="AHL2537" s="121"/>
      <c r="AHM2537" s="121"/>
      <c r="AHN2537" s="121"/>
      <c r="AHO2537" s="121"/>
      <c r="AHP2537" s="121"/>
      <c r="AHQ2537" s="121"/>
      <c r="AHR2537" s="121"/>
      <c r="AHS2537" s="121"/>
      <c r="AHT2537" s="121"/>
      <c r="AHU2537" s="121"/>
      <c r="AHV2537" s="121"/>
      <c r="AHW2537" s="121"/>
      <c r="AHX2537" s="121"/>
      <c r="AHY2537" s="121"/>
      <c r="AHZ2537" s="121"/>
      <c r="AIA2537" s="121"/>
      <c r="AIB2537" s="121"/>
      <c r="AIC2537" s="121"/>
      <c r="AID2537" s="121"/>
      <c r="AIE2537" s="121"/>
      <c r="AIF2537" s="121"/>
      <c r="AIG2537" s="121"/>
      <c r="AIH2537" s="121"/>
      <c r="AII2537" s="121"/>
      <c r="AIJ2537" s="121"/>
      <c r="AIK2537" s="121"/>
      <c r="AIL2537" s="121"/>
      <c r="AIM2537" s="121"/>
      <c r="AIN2537" s="121"/>
      <c r="AIO2537" s="121"/>
      <c r="AIP2537" s="121"/>
      <c r="AIQ2537" s="121"/>
      <c r="AIR2537" s="121"/>
      <c r="AIS2537" s="121"/>
      <c r="AIT2537" s="121"/>
      <c r="AIU2537" s="121"/>
      <c r="AIV2537" s="121"/>
      <c r="AIW2537" s="121"/>
      <c r="AIX2537" s="121"/>
      <c r="AIY2537" s="121"/>
      <c r="AIZ2537" s="121"/>
      <c r="AJA2537" s="121"/>
      <c r="AJB2537" s="121"/>
      <c r="AJC2537" s="121"/>
      <c r="AJD2537" s="121"/>
      <c r="AJE2537" s="121"/>
      <c r="AJF2537" s="121"/>
      <c r="AJG2537" s="121"/>
      <c r="AJH2537" s="121"/>
      <c r="AJI2537" s="121"/>
      <c r="AJJ2537" s="121"/>
      <c r="AJK2537" s="121"/>
      <c r="AJL2537" s="121"/>
      <c r="AJM2537" s="121"/>
      <c r="AJN2537" s="121"/>
      <c r="AJO2537" s="121"/>
      <c r="AJP2537" s="121"/>
      <c r="AJQ2537" s="121"/>
      <c r="AJR2537" s="121"/>
      <c r="AJS2537" s="121"/>
      <c r="AJT2537" s="121"/>
      <c r="AJU2537" s="121"/>
      <c r="AJV2537" s="121"/>
      <c r="AJW2537" s="121"/>
      <c r="AJX2537" s="121"/>
      <c r="AJY2537" s="121"/>
      <c r="AJZ2537" s="121"/>
      <c r="AKA2537" s="121"/>
      <c r="AKB2537" s="121"/>
      <c r="AKC2537" s="121"/>
      <c r="AKD2537" s="121"/>
      <c r="AKE2537" s="121"/>
      <c r="AKF2537" s="121"/>
      <c r="AKG2537" s="121"/>
      <c r="AKH2537" s="121"/>
      <c r="AKI2537" s="121"/>
      <c r="AKJ2537" s="121"/>
      <c r="AKK2537" s="121"/>
      <c r="AKL2537" s="121"/>
      <c r="AKM2537" s="121"/>
      <c r="AKN2537" s="121"/>
      <c r="AKO2537" s="121"/>
      <c r="AKP2537" s="121"/>
      <c r="AKQ2537" s="121"/>
      <c r="AKR2537" s="121"/>
      <c r="AKS2537" s="121"/>
      <c r="AKT2537" s="121"/>
      <c r="AKU2537" s="121"/>
      <c r="AKV2537" s="121"/>
      <c r="AKW2537" s="121"/>
      <c r="AKX2537" s="121"/>
      <c r="AKY2537" s="121"/>
      <c r="AKZ2537" s="121"/>
      <c r="ALA2537" s="121"/>
      <c r="ALB2537" s="121"/>
      <c r="ALC2537" s="121"/>
      <c r="ALD2537" s="121"/>
      <c r="ALE2537" s="121"/>
      <c r="ALF2537" s="121"/>
      <c r="ALG2537" s="121"/>
      <c r="ALH2537" s="121"/>
      <c r="ALI2537" s="121"/>
      <c r="ALJ2537" s="121"/>
      <c r="ALK2537" s="121"/>
      <c r="ALL2537" s="121"/>
      <c r="ALM2537" s="121"/>
      <c r="ALN2537" s="121"/>
      <c r="ALO2537" s="121"/>
      <c r="ALP2537" s="121"/>
      <c r="ALQ2537" s="121"/>
      <c r="ALR2537" s="121"/>
      <c r="ALS2537" s="121"/>
      <c r="ALT2537" s="121"/>
      <c r="ALU2537" s="121"/>
      <c r="ALV2537" s="121"/>
      <c r="ALW2537" s="121"/>
      <c r="ALX2537" s="121"/>
      <c r="ALY2537" s="121"/>
      <c r="ALZ2537" s="121"/>
      <c r="AMA2537" s="121"/>
      <c r="AMB2537" s="121"/>
      <c r="AMC2537" s="121"/>
      <c r="AMD2537" s="121"/>
      <c r="AME2537" s="121"/>
      <c r="AMF2537" s="121"/>
      <c r="AMG2537" s="121"/>
      <c r="AMH2537" s="121"/>
      <c r="AMI2537" s="121"/>
      <c r="AMJ2537" s="121"/>
      <c r="AMK2537" s="121"/>
    </row>
    <row r="2538" spans="1:1025" s="108" customFormat="1">
      <c r="A2538" s="15">
        <v>2535</v>
      </c>
      <c r="B2538" s="81" t="s">
        <v>28</v>
      </c>
      <c r="C2538" s="274" t="s">
        <v>6089</v>
      </c>
      <c r="D2538" s="81" t="s">
        <v>6367</v>
      </c>
      <c r="E2538" s="81" t="s">
        <v>6435</v>
      </c>
      <c r="F2538" s="16" t="s">
        <v>938</v>
      </c>
      <c r="G2538" s="81" t="s">
        <v>1004</v>
      </c>
      <c r="H2538" s="81" t="s">
        <v>6436</v>
      </c>
      <c r="I2538" s="81" t="s">
        <v>6437</v>
      </c>
      <c r="J2538" s="81" t="s">
        <v>6397</v>
      </c>
      <c r="K2538" s="81" t="s">
        <v>6435</v>
      </c>
      <c r="L2538" s="81"/>
      <c r="M2538" s="283" t="s">
        <v>6438</v>
      </c>
      <c r="N2538" s="121"/>
      <c r="O2538" s="121"/>
      <c r="P2538" s="121"/>
      <c r="Q2538" s="121"/>
      <c r="R2538" s="121"/>
      <c r="S2538" s="121"/>
      <c r="T2538" s="121"/>
      <c r="U2538" s="121"/>
      <c r="V2538" s="121"/>
      <c r="W2538" s="121"/>
      <c r="X2538" s="121"/>
      <c r="Y2538" s="121"/>
      <c r="Z2538" s="121"/>
      <c r="AA2538" s="121"/>
      <c r="AB2538" s="121"/>
      <c r="AC2538" s="121"/>
      <c r="AD2538" s="121"/>
      <c r="AE2538" s="121"/>
      <c r="AF2538" s="121"/>
      <c r="AG2538" s="121"/>
      <c r="AH2538" s="121"/>
      <c r="AI2538" s="121"/>
      <c r="AJ2538" s="121"/>
      <c r="AK2538" s="121"/>
      <c r="AL2538" s="121"/>
      <c r="AM2538" s="121"/>
      <c r="AN2538" s="121"/>
      <c r="AO2538" s="121"/>
      <c r="AP2538" s="121"/>
      <c r="AQ2538" s="121"/>
      <c r="AR2538" s="121"/>
      <c r="AS2538" s="121"/>
      <c r="AT2538" s="121"/>
      <c r="AU2538" s="121"/>
      <c r="AV2538" s="121"/>
      <c r="AW2538" s="121"/>
      <c r="AX2538" s="121"/>
      <c r="AY2538" s="121"/>
      <c r="AZ2538" s="121"/>
      <c r="BA2538" s="121"/>
      <c r="BB2538" s="121"/>
      <c r="BC2538" s="121"/>
      <c r="BD2538" s="121"/>
      <c r="BE2538" s="121"/>
      <c r="BF2538" s="121"/>
      <c r="BG2538" s="121"/>
      <c r="BH2538" s="121"/>
      <c r="BI2538" s="121"/>
      <c r="BJ2538" s="121"/>
      <c r="BK2538" s="121"/>
      <c r="BL2538" s="121"/>
      <c r="BM2538" s="121"/>
      <c r="BN2538" s="121"/>
      <c r="BO2538" s="121"/>
      <c r="BP2538" s="121"/>
      <c r="BQ2538" s="121"/>
      <c r="BR2538" s="121"/>
      <c r="BS2538" s="121"/>
      <c r="BT2538" s="121"/>
      <c r="BU2538" s="121"/>
      <c r="BV2538" s="121"/>
      <c r="BW2538" s="121"/>
      <c r="BX2538" s="121"/>
      <c r="BY2538" s="121"/>
      <c r="BZ2538" s="121"/>
      <c r="CA2538" s="121"/>
      <c r="CB2538" s="121"/>
      <c r="CC2538" s="121"/>
      <c r="CD2538" s="121"/>
      <c r="CE2538" s="121"/>
      <c r="CF2538" s="121"/>
      <c r="CG2538" s="121"/>
      <c r="CH2538" s="121"/>
      <c r="CI2538" s="121"/>
      <c r="CJ2538" s="121"/>
      <c r="CK2538" s="121"/>
      <c r="CL2538" s="121"/>
      <c r="CM2538" s="121"/>
      <c r="CN2538" s="121"/>
      <c r="CO2538" s="121"/>
      <c r="CP2538" s="121"/>
      <c r="CQ2538" s="121"/>
      <c r="CR2538" s="121"/>
      <c r="CS2538" s="121"/>
      <c r="CT2538" s="121"/>
      <c r="CU2538" s="121"/>
      <c r="CV2538" s="121"/>
      <c r="CW2538" s="121"/>
      <c r="CX2538" s="121"/>
      <c r="CY2538" s="121"/>
      <c r="CZ2538" s="121"/>
      <c r="DA2538" s="121"/>
      <c r="DB2538" s="121"/>
      <c r="DC2538" s="121"/>
      <c r="DD2538" s="121"/>
      <c r="DE2538" s="121"/>
      <c r="DF2538" s="121"/>
      <c r="DG2538" s="121"/>
      <c r="DH2538" s="121"/>
      <c r="DI2538" s="121"/>
      <c r="DJ2538" s="121"/>
      <c r="DK2538" s="121"/>
      <c r="DL2538" s="121"/>
      <c r="DM2538" s="121"/>
      <c r="DN2538" s="121"/>
      <c r="DO2538" s="121"/>
      <c r="DP2538" s="121"/>
      <c r="DQ2538" s="121"/>
      <c r="DR2538" s="121"/>
      <c r="DS2538" s="121"/>
      <c r="DT2538" s="121"/>
      <c r="DU2538" s="121"/>
      <c r="DV2538" s="121"/>
      <c r="DW2538" s="121"/>
      <c r="DX2538" s="121"/>
      <c r="DY2538" s="121"/>
      <c r="DZ2538" s="121"/>
      <c r="EA2538" s="121"/>
      <c r="EB2538" s="121"/>
      <c r="EC2538" s="121"/>
      <c r="ED2538" s="121"/>
      <c r="EE2538" s="121"/>
      <c r="EF2538" s="121"/>
      <c r="EG2538" s="121"/>
      <c r="EH2538" s="121"/>
      <c r="EI2538" s="121"/>
      <c r="EJ2538" s="121"/>
      <c r="EK2538" s="121"/>
      <c r="EL2538" s="121"/>
      <c r="EM2538" s="121"/>
      <c r="EN2538" s="121"/>
      <c r="EO2538" s="121"/>
      <c r="EP2538" s="121"/>
      <c r="EQ2538" s="121"/>
      <c r="ER2538" s="121"/>
      <c r="ES2538" s="121"/>
      <c r="ET2538" s="121"/>
      <c r="EU2538" s="121"/>
      <c r="EV2538" s="121"/>
      <c r="EW2538" s="121"/>
      <c r="EX2538" s="121"/>
      <c r="EY2538" s="121"/>
      <c r="EZ2538" s="121"/>
      <c r="FA2538" s="121"/>
      <c r="FB2538" s="121"/>
      <c r="FC2538" s="121"/>
      <c r="FD2538" s="121"/>
      <c r="FE2538" s="121"/>
      <c r="FF2538" s="121"/>
      <c r="FG2538" s="121"/>
      <c r="FH2538" s="121"/>
      <c r="FI2538" s="121"/>
      <c r="FJ2538" s="121"/>
      <c r="FK2538" s="121"/>
      <c r="FL2538" s="121"/>
      <c r="FM2538" s="121"/>
      <c r="FN2538" s="121"/>
      <c r="FO2538" s="121"/>
      <c r="FP2538" s="121"/>
      <c r="FQ2538" s="121"/>
      <c r="FR2538" s="121"/>
      <c r="FS2538" s="121"/>
      <c r="FT2538" s="121"/>
      <c r="FU2538" s="121"/>
      <c r="FV2538" s="121"/>
      <c r="FW2538" s="121"/>
      <c r="FX2538" s="121"/>
      <c r="FY2538" s="121"/>
      <c r="FZ2538" s="121"/>
      <c r="GA2538" s="121"/>
      <c r="GB2538" s="121"/>
      <c r="GC2538" s="121"/>
      <c r="GD2538" s="121"/>
      <c r="GE2538" s="121"/>
      <c r="GF2538" s="121"/>
      <c r="GG2538" s="121"/>
      <c r="GH2538" s="121"/>
      <c r="GI2538" s="121"/>
      <c r="GJ2538" s="121"/>
      <c r="GK2538" s="121"/>
      <c r="GL2538" s="121"/>
      <c r="GM2538" s="121"/>
      <c r="GN2538" s="121"/>
      <c r="GO2538" s="121"/>
      <c r="GP2538" s="121"/>
      <c r="GQ2538" s="121"/>
      <c r="GR2538" s="121"/>
      <c r="GS2538" s="121"/>
      <c r="GT2538" s="121"/>
      <c r="GU2538" s="121"/>
      <c r="GV2538" s="121"/>
      <c r="GW2538" s="121"/>
      <c r="GX2538" s="121"/>
      <c r="GY2538" s="121"/>
      <c r="GZ2538" s="121"/>
      <c r="HA2538" s="121"/>
      <c r="HB2538" s="121"/>
      <c r="HC2538" s="121"/>
      <c r="HD2538" s="121"/>
      <c r="HE2538" s="121"/>
      <c r="HF2538" s="121"/>
      <c r="HG2538" s="121"/>
      <c r="HH2538" s="121"/>
      <c r="HI2538" s="121"/>
      <c r="HJ2538" s="121"/>
      <c r="HK2538" s="121"/>
      <c r="HL2538" s="121"/>
      <c r="HM2538" s="121"/>
      <c r="HN2538" s="121"/>
      <c r="HO2538" s="121"/>
      <c r="HP2538" s="121"/>
      <c r="HQ2538" s="121"/>
      <c r="HR2538" s="121"/>
      <c r="HS2538" s="121"/>
      <c r="HT2538" s="121"/>
      <c r="HU2538" s="121"/>
      <c r="HV2538" s="121"/>
      <c r="HW2538" s="121"/>
      <c r="HX2538" s="121"/>
      <c r="HY2538" s="121"/>
      <c r="HZ2538" s="121"/>
      <c r="IA2538" s="121"/>
      <c r="IB2538" s="121"/>
      <c r="IC2538" s="121"/>
      <c r="ID2538" s="121"/>
      <c r="IE2538" s="121"/>
      <c r="IF2538" s="121"/>
      <c r="IG2538" s="121"/>
      <c r="IH2538" s="121"/>
      <c r="II2538" s="121"/>
      <c r="IJ2538" s="121"/>
      <c r="IK2538" s="121"/>
      <c r="IL2538" s="121"/>
      <c r="IM2538" s="121"/>
      <c r="IN2538" s="121"/>
      <c r="IO2538" s="121"/>
      <c r="IP2538" s="121"/>
      <c r="IQ2538" s="121"/>
      <c r="IR2538" s="121"/>
      <c r="IS2538" s="121"/>
      <c r="IT2538" s="121"/>
      <c r="IU2538" s="121"/>
      <c r="IV2538" s="121"/>
      <c r="IW2538" s="121"/>
      <c r="IX2538" s="121"/>
      <c r="IY2538" s="121"/>
      <c r="IZ2538" s="121"/>
      <c r="JA2538" s="121"/>
      <c r="JB2538" s="121"/>
      <c r="JC2538" s="121"/>
      <c r="JD2538" s="121"/>
      <c r="JE2538" s="121"/>
      <c r="JF2538" s="121"/>
      <c r="JG2538" s="121"/>
      <c r="JH2538" s="121"/>
      <c r="JI2538" s="121"/>
      <c r="JJ2538" s="121"/>
      <c r="JK2538" s="121"/>
      <c r="JL2538" s="121"/>
      <c r="JM2538" s="121"/>
      <c r="JN2538" s="121"/>
      <c r="JO2538" s="121"/>
      <c r="JP2538" s="121"/>
      <c r="JQ2538" s="121"/>
      <c r="JR2538" s="121"/>
      <c r="JS2538" s="121"/>
      <c r="JT2538" s="121"/>
      <c r="JU2538" s="121"/>
      <c r="JV2538" s="121"/>
      <c r="JW2538" s="121"/>
      <c r="JX2538" s="121"/>
      <c r="JY2538" s="121"/>
      <c r="JZ2538" s="121"/>
      <c r="KA2538" s="121"/>
      <c r="KB2538" s="121"/>
      <c r="KC2538" s="121"/>
      <c r="KD2538" s="121"/>
      <c r="KE2538" s="121"/>
      <c r="KF2538" s="121"/>
      <c r="KG2538" s="121"/>
      <c r="KH2538" s="121"/>
      <c r="KI2538" s="121"/>
      <c r="KJ2538" s="121"/>
      <c r="KK2538" s="121"/>
      <c r="KL2538" s="121"/>
      <c r="KM2538" s="121"/>
      <c r="KN2538" s="121"/>
      <c r="KO2538" s="121"/>
      <c r="KP2538" s="121"/>
      <c r="KQ2538" s="121"/>
      <c r="KR2538" s="121"/>
      <c r="KS2538" s="121"/>
      <c r="KT2538" s="121"/>
      <c r="KU2538" s="121"/>
      <c r="KV2538" s="121"/>
      <c r="KW2538" s="121"/>
      <c r="KX2538" s="121"/>
      <c r="KY2538" s="121"/>
      <c r="KZ2538" s="121"/>
      <c r="LA2538" s="121"/>
      <c r="LB2538" s="121"/>
      <c r="LC2538" s="121"/>
      <c r="LD2538" s="121"/>
      <c r="LE2538" s="121"/>
      <c r="LF2538" s="121"/>
      <c r="LG2538" s="121"/>
      <c r="LH2538" s="121"/>
      <c r="LI2538" s="121"/>
      <c r="LJ2538" s="121"/>
      <c r="LK2538" s="121"/>
      <c r="LL2538" s="121"/>
      <c r="LM2538" s="121"/>
      <c r="LN2538" s="121"/>
      <c r="LO2538" s="121"/>
      <c r="LP2538" s="121"/>
      <c r="LQ2538" s="121"/>
      <c r="LR2538" s="121"/>
      <c r="LS2538" s="121"/>
      <c r="LT2538" s="121"/>
      <c r="LU2538" s="121"/>
      <c r="LV2538" s="121"/>
      <c r="LW2538" s="121"/>
      <c r="LX2538" s="121"/>
      <c r="LY2538" s="121"/>
      <c r="LZ2538" s="121"/>
      <c r="MA2538" s="121"/>
      <c r="MB2538" s="121"/>
      <c r="MC2538" s="121"/>
      <c r="MD2538" s="121"/>
      <c r="ME2538" s="121"/>
      <c r="MF2538" s="121"/>
      <c r="MG2538" s="121"/>
      <c r="MH2538" s="121"/>
      <c r="MI2538" s="121"/>
      <c r="MJ2538" s="121"/>
      <c r="MK2538" s="121"/>
      <c r="ML2538" s="121"/>
      <c r="MM2538" s="121"/>
      <c r="MN2538" s="121"/>
      <c r="MO2538" s="121"/>
      <c r="MP2538" s="121"/>
      <c r="MQ2538" s="121"/>
      <c r="MR2538" s="121"/>
      <c r="MS2538" s="121"/>
      <c r="MT2538" s="121"/>
      <c r="MU2538" s="121"/>
      <c r="MV2538" s="121"/>
      <c r="MW2538" s="121"/>
      <c r="MX2538" s="121"/>
      <c r="MY2538" s="121"/>
      <c r="MZ2538" s="121"/>
      <c r="NA2538" s="121"/>
      <c r="NB2538" s="121"/>
      <c r="NC2538" s="121"/>
      <c r="ND2538" s="121"/>
      <c r="NE2538" s="121"/>
      <c r="NF2538" s="121"/>
      <c r="NG2538" s="121"/>
      <c r="NH2538" s="121"/>
      <c r="NI2538" s="121"/>
      <c r="NJ2538" s="121"/>
      <c r="NK2538" s="121"/>
      <c r="NL2538" s="121"/>
      <c r="NM2538" s="121"/>
      <c r="NN2538" s="121"/>
      <c r="NO2538" s="121"/>
      <c r="NP2538" s="121"/>
      <c r="NQ2538" s="121"/>
      <c r="NR2538" s="121"/>
      <c r="NS2538" s="121"/>
      <c r="NT2538" s="121"/>
      <c r="NU2538" s="121"/>
      <c r="NV2538" s="121"/>
      <c r="NW2538" s="121"/>
      <c r="NX2538" s="121"/>
      <c r="NY2538" s="121"/>
      <c r="NZ2538" s="121"/>
      <c r="OA2538" s="121"/>
      <c r="OB2538" s="121"/>
      <c r="OC2538" s="121"/>
      <c r="OD2538" s="121"/>
      <c r="OE2538" s="121"/>
      <c r="OF2538" s="121"/>
      <c r="OG2538" s="121"/>
      <c r="OH2538" s="121"/>
      <c r="OI2538" s="121"/>
      <c r="OJ2538" s="121"/>
      <c r="OK2538" s="121"/>
      <c r="OL2538" s="121"/>
      <c r="OM2538" s="121"/>
      <c r="ON2538" s="121"/>
      <c r="OO2538" s="121"/>
      <c r="OP2538" s="121"/>
      <c r="OQ2538" s="121"/>
      <c r="OR2538" s="121"/>
      <c r="OS2538" s="121"/>
      <c r="OT2538" s="121"/>
      <c r="OU2538" s="121"/>
      <c r="OV2538" s="121"/>
      <c r="OW2538" s="121"/>
      <c r="OX2538" s="121"/>
      <c r="OY2538" s="121"/>
      <c r="OZ2538" s="121"/>
      <c r="PA2538" s="121"/>
      <c r="PB2538" s="121"/>
      <c r="PC2538" s="121"/>
      <c r="PD2538" s="121"/>
      <c r="PE2538" s="121"/>
      <c r="PF2538" s="121"/>
      <c r="PG2538" s="121"/>
      <c r="PH2538" s="121"/>
      <c r="PI2538" s="121"/>
      <c r="PJ2538" s="121"/>
      <c r="PK2538" s="121"/>
      <c r="PL2538" s="121"/>
      <c r="PM2538" s="121"/>
      <c r="PN2538" s="121"/>
      <c r="PO2538" s="121"/>
      <c r="PP2538" s="121"/>
      <c r="PQ2538" s="121"/>
      <c r="PR2538" s="121"/>
      <c r="PS2538" s="121"/>
      <c r="PT2538" s="121"/>
      <c r="PU2538" s="121"/>
      <c r="PV2538" s="121"/>
      <c r="PW2538" s="121"/>
      <c r="PX2538" s="121"/>
      <c r="PY2538" s="121"/>
      <c r="PZ2538" s="121"/>
      <c r="QA2538" s="121"/>
      <c r="QB2538" s="121"/>
      <c r="QC2538" s="121"/>
      <c r="QD2538" s="121"/>
      <c r="QE2538" s="121"/>
      <c r="QF2538" s="121"/>
      <c r="QG2538" s="121"/>
      <c r="QH2538" s="121"/>
      <c r="QI2538" s="121"/>
      <c r="QJ2538" s="121"/>
      <c r="QK2538" s="121"/>
      <c r="QL2538" s="121"/>
      <c r="QM2538" s="121"/>
      <c r="QN2538" s="121"/>
      <c r="QO2538" s="121"/>
      <c r="QP2538" s="121"/>
      <c r="QQ2538" s="121"/>
      <c r="QR2538" s="121"/>
      <c r="QS2538" s="121"/>
      <c r="QT2538" s="121"/>
      <c r="QU2538" s="121"/>
      <c r="QV2538" s="121"/>
      <c r="QW2538" s="121"/>
      <c r="QX2538" s="121"/>
      <c r="QY2538" s="121"/>
      <c r="QZ2538" s="121"/>
      <c r="RA2538" s="121"/>
      <c r="RB2538" s="121"/>
      <c r="RC2538" s="121"/>
      <c r="RD2538" s="121"/>
      <c r="RE2538" s="121"/>
      <c r="RF2538" s="121"/>
      <c r="RG2538" s="121"/>
      <c r="RH2538" s="121"/>
      <c r="RI2538" s="121"/>
      <c r="RJ2538" s="121"/>
      <c r="RK2538" s="121"/>
      <c r="RL2538" s="121"/>
      <c r="RM2538" s="121"/>
      <c r="RN2538" s="121"/>
      <c r="RO2538" s="121"/>
      <c r="RP2538" s="121"/>
      <c r="RQ2538" s="121"/>
      <c r="RR2538" s="121"/>
      <c r="RS2538" s="121"/>
      <c r="RT2538" s="121"/>
      <c r="RU2538" s="121"/>
      <c r="RV2538" s="121"/>
      <c r="RW2538" s="121"/>
      <c r="RX2538" s="121"/>
      <c r="RY2538" s="121"/>
      <c r="RZ2538" s="121"/>
      <c r="SA2538" s="121"/>
      <c r="SB2538" s="121"/>
      <c r="SC2538" s="121"/>
      <c r="SD2538" s="121"/>
      <c r="SE2538" s="121"/>
      <c r="SF2538" s="121"/>
      <c r="SG2538" s="121"/>
      <c r="SH2538" s="121"/>
      <c r="SI2538" s="121"/>
      <c r="SJ2538" s="121"/>
      <c r="SK2538" s="121"/>
      <c r="SL2538" s="121"/>
      <c r="SM2538" s="121"/>
      <c r="SN2538" s="121"/>
      <c r="SO2538" s="121"/>
      <c r="SP2538" s="121"/>
      <c r="SQ2538" s="121"/>
      <c r="SR2538" s="121"/>
      <c r="SS2538" s="121"/>
      <c r="ST2538" s="121"/>
      <c r="SU2538" s="121"/>
      <c r="SV2538" s="121"/>
      <c r="SW2538" s="121"/>
      <c r="SX2538" s="121"/>
      <c r="SY2538" s="121"/>
      <c r="SZ2538" s="121"/>
      <c r="TA2538" s="121"/>
      <c r="TB2538" s="121"/>
      <c r="TC2538" s="121"/>
      <c r="TD2538" s="121"/>
      <c r="TE2538" s="121"/>
      <c r="TF2538" s="121"/>
      <c r="TG2538" s="121"/>
      <c r="TH2538" s="121"/>
      <c r="TI2538" s="121"/>
      <c r="TJ2538" s="121"/>
      <c r="TK2538" s="121"/>
      <c r="TL2538" s="121"/>
      <c r="TM2538" s="121"/>
      <c r="TN2538" s="121"/>
      <c r="TO2538" s="121"/>
      <c r="TP2538" s="121"/>
      <c r="TQ2538" s="121"/>
      <c r="TR2538" s="121"/>
      <c r="TS2538" s="121"/>
      <c r="TT2538" s="121"/>
      <c r="TU2538" s="121"/>
      <c r="TV2538" s="121"/>
      <c r="TW2538" s="121"/>
      <c r="TX2538" s="121"/>
      <c r="TY2538" s="121"/>
      <c r="TZ2538" s="121"/>
      <c r="UA2538" s="121"/>
      <c r="UB2538" s="121"/>
      <c r="UC2538" s="121"/>
      <c r="UD2538" s="121"/>
      <c r="UE2538" s="121"/>
      <c r="UF2538" s="121"/>
      <c r="UG2538" s="121"/>
      <c r="UH2538" s="121"/>
      <c r="UI2538" s="121"/>
      <c r="UJ2538" s="121"/>
      <c r="UK2538" s="121"/>
      <c r="UL2538" s="121"/>
      <c r="UM2538" s="121"/>
      <c r="UN2538" s="121"/>
      <c r="UO2538" s="121"/>
      <c r="UP2538" s="121"/>
      <c r="UQ2538" s="121"/>
      <c r="UR2538" s="121"/>
      <c r="US2538" s="121"/>
      <c r="UT2538" s="121"/>
      <c r="UU2538" s="121"/>
      <c r="UV2538" s="121"/>
      <c r="UW2538" s="121"/>
      <c r="UX2538" s="121"/>
      <c r="UY2538" s="121"/>
      <c r="UZ2538" s="121"/>
      <c r="VA2538" s="121"/>
      <c r="VB2538" s="121"/>
      <c r="VC2538" s="121"/>
      <c r="VD2538" s="121"/>
      <c r="VE2538" s="121"/>
      <c r="VF2538" s="121"/>
      <c r="VG2538" s="121"/>
      <c r="VH2538" s="121"/>
      <c r="VI2538" s="121"/>
      <c r="VJ2538" s="121"/>
      <c r="VK2538" s="121"/>
      <c r="VL2538" s="121"/>
      <c r="VM2538" s="121"/>
      <c r="VN2538" s="121"/>
      <c r="VO2538" s="121"/>
      <c r="VP2538" s="121"/>
      <c r="VQ2538" s="121"/>
      <c r="VR2538" s="121"/>
      <c r="VS2538" s="121"/>
      <c r="VT2538" s="121"/>
      <c r="VU2538" s="121"/>
      <c r="VV2538" s="121"/>
      <c r="VW2538" s="121"/>
      <c r="VX2538" s="121"/>
      <c r="VY2538" s="121"/>
      <c r="VZ2538" s="121"/>
      <c r="WA2538" s="121"/>
      <c r="WB2538" s="121"/>
      <c r="WC2538" s="121"/>
      <c r="WD2538" s="121"/>
      <c r="WE2538" s="121"/>
      <c r="WF2538" s="121"/>
      <c r="WG2538" s="121"/>
      <c r="WH2538" s="121"/>
      <c r="WI2538" s="121"/>
      <c r="WJ2538" s="121"/>
      <c r="WK2538" s="121"/>
      <c r="WL2538" s="121"/>
      <c r="WM2538" s="121"/>
      <c r="WN2538" s="121"/>
      <c r="WO2538" s="121"/>
      <c r="WP2538" s="121"/>
      <c r="WQ2538" s="121"/>
      <c r="WR2538" s="121"/>
      <c r="WS2538" s="121"/>
      <c r="WT2538" s="121"/>
      <c r="WU2538" s="121"/>
      <c r="WV2538" s="121"/>
      <c r="WW2538" s="121"/>
      <c r="WX2538" s="121"/>
      <c r="WY2538" s="121"/>
      <c r="WZ2538" s="121"/>
      <c r="XA2538" s="121"/>
      <c r="XB2538" s="121"/>
      <c r="XC2538" s="121"/>
      <c r="XD2538" s="121"/>
      <c r="XE2538" s="121"/>
      <c r="XF2538" s="121"/>
      <c r="XG2538" s="121"/>
      <c r="XH2538" s="121"/>
      <c r="XI2538" s="121"/>
      <c r="XJ2538" s="121"/>
      <c r="XK2538" s="121"/>
      <c r="XL2538" s="121"/>
      <c r="XM2538" s="121"/>
      <c r="XN2538" s="121"/>
      <c r="XO2538" s="121"/>
      <c r="XP2538" s="121"/>
      <c r="XQ2538" s="121"/>
      <c r="XR2538" s="121"/>
      <c r="XS2538" s="121"/>
      <c r="XT2538" s="121"/>
      <c r="XU2538" s="121"/>
      <c r="XV2538" s="121"/>
      <c r="XW2538" s="121"/>
      <c r="XX2538" s="121"/>
      <c r="XY2538" s="121"/>
      <c r="XZ2538" s="121"/>
      <c r="YA2538" s="121"/>
      <c r="YB2538" s="121"/>
      <c r="YC2538" s="121"/>
      <c r="YD2538" s="121"/>
      <c r="YE2538" s="121"/>
      <c r="YF2538" s="121"/>
      <c r="YG2538" s="121"/>
      <c r="YH2538" s="121"/>
      <c r="YI2538" s="121"/>
      <c r="YJ2538" s="121"/>
      <c r="YK2538" s="121"/>
      <c r="YL2538" s="121"/>
      <c r="YM2538" s="121"/>
      <c r="YN2538" s="121"/>
      <c r="YO2538" s="121"/>
      <c r="YP2538" s="121"/>
      <c r="YQ2538" s="121"/>
      <c r="YR2538" s="121"/>
      <c r="YS2538" s="121"/>
      <c r="YT2538" s="121"/>
      <c r="YU2538" s="121"/>
      <c r="YV2538" s="121"/>
      <c r="YW2538" s="121"/>
      <c r="YX2538" s="121"/>
      <c r="YY2538" s="121"/>
      <c r="YZ2538" s="121"/>
      <c r="ZA2538" s="121"/>
      <c r="ZB2538" s="121"/>
      <c r="ZC2538" s="121"/>
      <c r="ZD2538" s="121"/>
      <c r="ZE2538" s="121"/>
      <c r="ZF2538" s="121"/>
      <c r="ZG2538" s="121"/>
      <c r="ZH2538" s="121"/>
      <c r="ZI2538" s="121"/>
      <c r="ZJ2538" s="121"/>
      <c r="ZK2538" s="121"/>
      <c r="ZL2538" s="121"/>
      <c r="ZM2538" s="121"/>
      <c r="ZN2538" s="121"/>
      <c r="ZO2538" s="121"/>
      <c r="ZP2538" s="121"/>
      <c r="ZQ2538" s="121"/>
      <c r="ZR2538" s="121"/>
      <c r="ZS2538" s="121"/>
      <c r="ZT2538" s="121"/>
      <c r="ZU2538" s="121"/>
      <c r="ZV2538" s="121"/>
      <c r="ZW2538" s="121"/>
      <c r="ZX2538" s="121"/>
      <c r="ZY2538" s="121"/>
      <c r="ZZ2538" s="121"/>
      <c r="AAA2538" s="121"/>
      <c r="AAB2538" s="121"/>
      <c r="AAC2538" s="121"/>
      <c r="AAD2538" s="121"/>
      <c r="AAE2538" s="121"/>
      <c r="AAF2538" s="121"/>
      <c r="AAG2538" s="121"/>
      <c r="AAH2538" s="121"/>
      <c r="AAI2538" s="121"/>
      <c r="AAJ2538" s="121"/>
      <c r="AAK2538" s="121"/>
      <c r="AAL2538" s="121"/>
      <c r="AAM2538" s="121"/>
      <c r="AAN2538" s="121"/>
      <c r="AAO2538" s="121"/>
      <c r="AAP2538" s="121"/>
      <c r="AAQ2538" s="121"/>
      <c r="AAR2538" s="121"/>
      <c r="AAS2538" s="121"/>
      <c r="AAT2538" s="121"/>
      <c r="AAU2538" s="121"/>
      <c r="AAV2538" s="121"/>
      <c r="AAW2538" s="121"/>
      <c r="AAX2538" s="121"/>
      <c r="AAY2538" s="121"/>
      <c r="AAZ2538" s="121"/>
      <c r="ABA2538" s="121"/>
      <c r="ABB2538" s="121"/>
      <c r="ABC2538" s="121"/>
      <c r="ABD2538" s="121"/>
      <c r="ABE2538" s="121"/>
      <c r="ABF2538" s="121"/>
      <c r="ABG2538" s="121"/>
      <c r="ABH2538" s="121"/>
      <c r="ABI2538" s="121"/>
      <c r="ABJ2538" s="121"/>
      <c r="ABK2538" s="121"/>
      <c r="ABL2538" s="121"/>
      <c r="ABM2538" s="121"/>
      <c r="ABN2538" s="121"/>
      <c r="ABO2538" s="121"/>
      <c r="ABP2538" s="121"/>
      <c r="ABQ2538" s="121"/>
      <c r="ABR2538" s="121"/>
      <c r="ABS2538" s="121"/>
      <c r="ABT2538" s="121"/>
      <c r="ABU2538" s="121"/>
      <c r="ABV2538" s="121"/>
      <c r="ABW2538" s="121"/>
      <c r="ABX2538" s="121"/>
      <c r="ABY2538" s="121"/>
      <c r="ABZ2538" s="121"/>
      <c r="ACA2538" s="121"/>
      <c r="ACB2538" s="121"/>
      <c r="ACC2538" s="121"/>
      <c r="ACD2538" s="121"/>
      <c r="ACE2538" s="121"/>
      <c r="ACF2538" s="121"/>
      <c r="ACG2538" s="121"/>
      <c r="ACH2538" s="121"/>
      <c r="ACI2538" s="121"/>
      <c r="ACJ2538" s="121"/>
      <c r="ACK2538" s="121"/>
      <c r="ACL2538" s="121"/>
      <c r="ACM2538" s="121"/>
      <c r="ACN2538" s="121"/>
      <c r="ACO2538" s="121"/>
      <c r="ACP2538" s="121"/>
      <c r="ACQ2538" s="121"/>
      <c r="ACR2538" s="121"/>
      <c r="ACS2538" s="121"/>
      <c r="ACT2538" s="121"/>
      <c r="ACU2538" s="121"/>
      <c r="ACV2538" s="121"/>
      <c r="ACW2538" s="121"/>
      <c r="ACX2538" s="121"/>
      <c r="ACY2538" s="121"/>
      <c r="ACZ2538" s="121"/>
      <c r="ADA2538" s="121"/>
      <c r="ADB2538" s="121"/>
      <c r="ADC2538" s="121"/>
      <c r="ADD2538" s="121"/>
      <c r="ADE2538" s="121"/>
      <c r="ADF2538" s="121"/>
      <c r="ADG2538" s="121"/>
      <c r="ADH2538" s="121"/>
      <c r="ADI2538" s="121"/>
      <c r="ADJ2538" s="121"/>
      <c r="ADK2538" s="121"/>
      <c r="ADL2538" s="121"/>
      <c r="ADM2538" s="121"/>
      <c r="ADN2538" s="121"/>
      <c r="ADO2538" s="121"/>
      <c r="ADP2538" s="121"/>
      <c r="ADQ2538" s="121"/>
      <c r="ADR2538" s="121"/>
      <c r="ADS2538" s="121"/>
      <c r="ADT2538" s="121"/>
      <c r="ADU2538" s="121"/>
      <c r="ADV2538" s="121"/>
      <c r="ADW2538" s="121"/>
      <c r="ADX2538" s="121"/>
      <c r="ADY2538" s="121"/>
      <c r="ADZ2538" s="121"/>
      <c r="AEA2538" s="121"/>
      <c r="AEB2538" s="121"/>
      <c r="AEC2538" s="121"/>
      <c r="AED2538" s="121"/>
      <c r="AEE2538" s="121"/>
      <c r="AEF2538" s="121"/>
      <c r="AEG2538" s="121"/>
      <c r="AEH2538" s="121"/>
      <c r="AEI2538" s="121"/>
      <c r="AEJ2538" s="121"/>
      <c r="AEK2538" s="121"/>
      <c r="AEL2538" s="121"/>
      <c r="AEM2538" s="121"/>
      <c r="AEN2538" s="121"/>
      <c r="AEO2538" s="121"/>
      <c r="AEP2538" s="121"/>
      <c r="AEQ2538" s="121"/>
      <c r="AER2538" s="121"/>
      <c r="AES2538" s="121"/>
      <c r="AET2538" s="121"/>
      <c r="AEU2538" s="121"/>
      <c r="AEV2538" s="121"/>
      <c r="AEW2538" s="121"/>
      <c r="AEX2538" s="121"/>
      <c r="AEY2538" s="121"/>
      <c r="AEZ2538" s="121"/>
      <c r="AFA2538" s="121"/>
      <c r="AFB2538" s="121"/>
      <c r="AFC2538" s="121"/>
      <c r="AFD2538" s="121"/>
      <c r="AFE2538" s="121"/>
      <c r="AFF2538" s="121"/>
      <c r="AFG2538" s="121"/>
      <c r="AFH2538" s="121"/>
      <c r="AFI2538" s="121"/>
      <c r="AFJ2538" s="121"/>
      <c r="AFK2538" s="121"/>
      <c r="AFL2538" s="121"/>
      <c r="AFM2538" s="121"/>
      <c r="AFN2538" s="121"/>
      <c r="AFO2538" s="121"/>
      <c r="AFP2538" s="121"/>
      <c r="AFQ2538" s="121"/>
      <c r="AFR2538" s="121"/>
      <c r="AFS2538" s="121"/>
      <c r="AFT2538" s="121"/>
      <c r="AFU2538" s="121"/>
      <c r="AFV2538" s="121"/>
      <c r="AFW2538" s="121"/>
      <c r="AFX2538" s="121"/>
      <c r="AFY2538" s="121"/>
      <c r="AFZ2538" s="121"/>
      <c r="AGA2538" s="121"/>
      <c r="AGB2538" s="121"/>
      <c r="AGC2538" s="121"/>
      <c r="AGD2538" s="121"/>
      <c r="AGE2538" s="121"/>
      <c r="AGF2538" s="121"/>
      <c r="AGG2538" s="121"/>
      <c r="AGH2538" s="121"/>
      <c r="AGI2538" s="121"/>
      <c r="AGJ2538" s="121"/>
      <c r="AGK2538" s="121"/>
      <c r="AGL2538" s="121"/>
      <c r="AGM2538" s="121"/>
      <c r="AGN2538" s="121"/>
      <c r="AGO2538" s="121"/>
      <c r="AGP2538" s="121"/>
      <c r="AGQ2538" s="121"/>
      <c r="AGR2538" s="121"/>
      <c r="AGS2538" s="121"/>
      <c r="AGT2538" s="121"/>
      <c r="AGU2538" s="121"/>
      <c r="AGV2538" s="121"/>
      <c r="AGW2538" s="121"/>
      <c r="AGX2538" s="121"/>
      <c r="AGY2538" s="121"/>
      <c r="AGZ2538" s="121"/>
      <c r="AHA2538" s="121"/>
      <c r="AHB2538" s="121"/>
      <c r="AHC2538" s="121"/>
      <c r="AHD2538" s="121"/>
      <c r="AHE2538" s="121"/>
      <c r="AHF2538" s="121"/>
      <c r="AHG2538" s="121"/>
      <c r="AHH2538" s="121"/>
      <c r="AHI2538" s="121"/>
      <c r="AHJ2538" s="121"/>
      <c r="AHK2538" s="121"/>
      <c r="AHL2538" s="121"/>
      <c r="AHM2538" s="121"/>
      <c r="AHN2538" s="121"/>
      <c r="AHO2538" s="121"/>
      <c r="AHP2538" s="121"/>
      <c r="AHQ2538" s="121"/>
      <c r="AHR2538" s="121"/>
      <c r="AHS2538" s="121"/>
      <c r="AHT2538" s="121"/>
      <c r="AHU2538" s="121"/>
      <c r="AHV2538" s="121"/>
      <c r="AHW2538" s="121"/>
      <c r="AHX2538" s="121"/>
      <c r="AHY2538" s="121"/>
      <c r="AHZ2538" s="121"/>
      <c r="AIA2538" s="121"/>
      <c r="AIB2538" s="121"/>
      <c r="AIC2538" s="121"/>
      <c r="AID2538" s="121"/>
      <c r="AIE2538" s="121"/>
      <c r="AIF2538" s="121"/>
      <c r="AIG2538" s="121"/>
      <c r="AIH2538" s="121"/>
      <c r="AII2538" s="121"/>
      <c r="AIJ2538" s="121"/>
      <c r="AIK2538" s="121"/>
      <c r="AIL2538" s="121"/>
      <c r="AIM2538" s="121"/>
      <c r="AIN2538" s="121"/>
      <c r="AIO2538" s="121"/>
      <c r="AIP2538" s="121"/>
      <c r="AIQ2538" s="121"/>
      <c r="AIR2538" s="121"/>
      <c r="AIS2538" s="121"/>
      <c r="AIT2538" s="121"/>
      <c r="AIU2538" s="121"/>
      <c r="AIV2538" s="121"/>
      <c r="AIW2538" s="121"/>
      <c r="AIX2538" s="121"/>
      <c r="AIY2538" s="121"/>
      <c r="AIZ2538" s="121"/>
      <c r="AJA2538" s="121"/>
      <c r="AJB2538" s="121"/>
      <c r="AJC2538" s="121"/>
      <c r="AJD2538" s="121"/>
      <c r="AJE2538" s="121"/>
      <c r="AJF2538" s="121"/>
      <c r="AJG2538" s="121"/>
      <c r="AJH2538" s="121"/>
      <c r="AJI2538" s="121"/>
      <c r="AJJ2538" s="121"/>
      <c r="AJK2538" s="121"/>
      <c r="AJL2538" s="121"/>
      <c r="AJM2538" s="121"/>
      <c r="AJN2538" s="121"/>
      <c r="AJO2538" s="121"/>
      <c r="AJP2538" s="121"/>
      <c r="AJQ2538" s="121"/>
      <c r="AJR2538" s="121"/>
      <c r="AJS2538" s="121"/>
      <c r="AJT2538" s="121"/>
      <c r="AJU2538" s="121"/>
      <c r="AJV2538" s="121"/>
      <c r="AJW2538" s="121"/>
      <c r="AJX2538" s="121"/>
      <c r="AJY2538" s="121"/>
      <c r="AJZ2538" s="121"/>
      <c r="AKA2538" s="121"/>
      <c r="AKB2538" s="121"/>
      <c r="AKC2538" s="121"/>
      <c r="AKD2538" s="121"/>
      <c r="AKE2538" s="121"/>
      <c r="AKF2538" s="121"/>
      <c r="AKG2538" s="121"/>
      <c r="AKH2538" s="121"/>
      <c r="AKI2538" s="121"/>
      <c r="AKJ2538" s="121"/>
      <c r="AKK2538" s="121"/>
      <c r="AKL2538" s="121"/>
      <c r="AKM2538" s="121"/>
      <c r="AKN2538" s="121"/>
      <c r="AKO2538" s="121"/>
      <c r="AKP2538" s="121"/>
      <c r="AKQ2538" s="121"/>
      <c r="AKR2538" s="121"/>
      <c r="AKS2538" s="121"/>
      <c r="AKT2538" s="121"/>
      <c r="AKU2538" s="121"/>
      <c r="AKV2538" s="121"/>
      <c r="AKW2538" s="121"/>
      <c r="AKX2538" s="121"/>
      <c r="AKY2538" s="121"/>
      <c r="AKZ2538" s="121"/>
      <c r="ALA2538" s="121"/>
      <c r="ALB2538" s="121"/>
      <c r="ALC2538" s="121"/>
      <c r="ALD2538" s="121"/>
      <c r="ALE2538" s="121"/>
      <c r="ALF2538" s="121"/>
      <c r="ALG2538" s="121"/>
      <c r="ALH2538" s="121"/>
      <c r="ALI2538" s="121"/>
      <c r="ALJ2538" s="121"/>
      <c r="ALK2538" s="121"/>
      <c r="ALL2538" s="121"/>
      <c r="ALM2538" s="121"/>
      <c r="ALN2538" s="121"/>
      <c r="ALO2538" s="121"/>
      <c r="ALP2538" s="121"/>
      <c r="ALQ2538" s="121"/>
      <c r="ALR2538" s="121"/>
      <c r="ALS2538" s="121"/>
      <c r="ALT2538" s="121"/>
      <c r="ALU2538" s="121"/>
      <c r="ALV2538" s="121"/>
      <c r="ALW2538" s="121"/>
      <c r="ALX2538" s="121"/>
      <c r="ALY2538" s="121"/>
      <c r="ALZ2538" s="121"/>
      <c r="AMA2538" s="121"/>
      <c r="AMB2538" s="121"/>
      <c r="AMC2538" s="121"/>
      <c r="AMD2538" s="121"/>
      <c r="AME2538" s="121"/>
      <c r="AMF2538" s="121"/>
      <c r="AMG2538" s="121"/>
      <c r="AMH2538" s="121"/>
      <c r="AMI2538" s="121"/>
      <c r="AMJ2538" s="121"/>
      <c r="AMK2538" s="121"/>
    </row>
    <row r="2539" spans="1:1025" s="108" customFormat="1">
      <c r="A2539" s="15">
        <v>2536</v>
      </c>
      <c r="B2539" s="81" t="s">
        <v>18</v>
      </c>
      <c r="C2539" s="274" t="s">
        <v>6089</v>
      </c>
      <c r="D2539" s="81" t="s">
        <v>6367</v>
      </c>
      <c r="E2539" s="81" t="s">
        <v>6439</v>
      </c>
      <c r="F2539" s="16" t="s">
        <v>938</v>
      </c>
      <c r="G2539" s="81" t="s">
        <v>6440</v>
      </c>
      <c r="H2539" s="81" t="s">
        <v>6441</v>
      </c>
      <c r="I2539" s="81" t="s">
        <v>6442</v>
      </c>
      <c r="J2539" s="81" t="s">
        <v>6443</v>
      </c>
      <c r="K2539" s="81" t="s">
        <v>6444</v>
      </c>
      <c r="L2539" s="81"/>
      <c r="M2539" s="282" t="s">
        <v>6445</v>
      </c>
      <c r="N2539" s="121"/>
      <c r="O2539" s="121"/>
      <c r="P2539" s="121"/>
      <c r="Q2539" s="121"/>
      <c r="R2539" s="121"/>
      <c r="S2539" s="121"/>
      <c r="T2539" s="121"/>
      <c r="U2539" s="121"/>
      <c r="V2539" s="121"/>
      <c r="W2539" s="121"/>
      <c r="X2539" s="121"/>
      <c r="Y2539" s="121"/>
      <c r="Z2539" s="121"/>
      <c r="AA2539" s="121"/>
      <c r="AB2539" s="121"/>
      <c r="AC2539" s="121"/>
      <c r="AD2539" s="121"/>
      <c r="AE2539" s="121"/>
      <c r="AF2539" s="121"/>
      <c r="AG2539" s="121"/>
      <c r="AH2539" s="121"/>
      <c r="AI2539" s="121"/>
      <c r="AJ2539" s="121"/>
      <c r="AK2539" s="121"/>
      <c r="AL2539" s="121"/>
      <c r="AM2539" s="121"/>
      <c r="AN2539" s="121"/>
      <c r="AO2539" s="121"/>
      <c r="AP2539" s="121"/>
      <c r="AQ2539" s="121"/>
      <c r="AR2539" s="121"/>
      <c r="AS2539" s="121"/>
      <c r="AT2539" s="121"/>
      <c r="AU2539" s="121"/>
      <c r="AV2539" s="121"/>
      <c r="AW2539" s="121"/>
      <c r="AX2539" s="121"/>
      <c r="AY2539" s="121"/>
      <c r="AZ2539" s="121"/>
      <c r="BA2539" s="121"/>
      <c r="BB2539" s="121"/>
      <c r="BC2539" s="121"/>
      <c r="BD2539" s="121"/>
      <c r="BE2539" s="121"/>
      <c r="BF2539" s="121"/>
      <c r="BG2539" s="121"/>
      <c r="BH2539" s="121"/>
      <c r="BI2539" s="121"/>
      <c r="BJ2539" s="121"/>
      <c r="BK2539" s="121"/>
      <c r="BL2539" s="121"/>
      <c r="BM2539" s="121"/>
      <c r="BN2539" s="121"/>
      <c r="BO2539" s="121"/>
      <c r="BP2539" s="121"/>
      <c r="BQ2539" s="121"/>
      <c r="BR2539" s="121"/>
      <c r="BS2539" s="121"/>
      <c r="BT2539" s="121"/>
      <c r="BU2539" s="121"/>
      <c r="BV2539" s="121"/>
      <c r="BW2539" s="121"/>
      <c r="BX2539" s="121"/>
      <c r="BY2539" s="121"/>
      <c r="BZ2539" s="121"/>
      <c r="CA2539" s="121"/>
      <c r="CB2539" s="121"/>
      <c r="CC2539" s="121"/>
      <c r="CD2539" s="121"/>
      <c r="CE2539" s="121"/>
      <c r="CF2539" s="121"/>
      <c r="CG2539" s="121"/>
      <c r="CH2539" s="121"/>
      <c r="CI2539" s="121"/>
      <c r="CJ2539" s="121"/>
      <c r="CK2539" s="121"/>
      <c r="CL2539" s="121"/>
      <c r="CM2539" s="121"/>
      <c r="CN2539" s="121"/>
      <c r="CO2539" s="121"/>
      <c r="CP2539" s="121"/>
      <c r="CQ2539" s="121"/>
      <c r="CR2539" s="121"/>
      <c r="CS2539" s="121"/>
      <c r="CT2539" s="121"/>
      <c r="CU2539" s="121"/>
      <c r="CV2539" s="121"/>
      <c r="CW2539" s="121"/>
      <c r="CX2539" s="121"/>
      <c r="CY2539" s="121"/>
      <c r="CZ2539" s="121"/>
      <c r="DA2539" s="121"/>
      <c r="DB2539" s="121"/>
      <c r="DC2539" s="121"/>
      <c r="DD2539" s="121"/>
      <c r="DE2539" s="121"/>
      <c r="DF2539" s="121"/>
      <c r="DG2539" s="121"/>
      <c r="DH2539" s="121"/>
      <c r="DI2539" s="121"/>
      <c r="DJ2539" s="121"/>
      <c r="DK2539" s="121"/>
      <c r="DL2539" s="121"/>
      <c r="DM2539" s="121"/>
      <c r="DN2539" s="121"/>
      <c r="DO2539" s="121"/>
      <c r="DP2539" s="121"/>
      <c r="DQ2539" s="121"/>
      <c r="DR2539" s="121"/>
      <c r="DS2539" s="121"/>
      <c r="DT2539" s="121"/>
      <c r="DU2539" s="121"/>
      <c r="DV2539" s="121"/>
      <c r="DW2539" s="121"/>
      <c r="DX2539" s="121"/>
      <c r="DY2539" s="121"/>
      <c r="DZ2539" s="121"/>
      <c r="EA2539" s="121"/>
      <c r="EB2539" s="121"/>
      <c r="EC2539" s="121"/>
      <c r="ED2539" s="121"/>
      <c r="EE2539" s="121"/>
      <c r="EF2539" s="121"/>
      <c r="EG2539" s="121"/>
      <c r="EH2539" s="121"/>
      <c r="EI2539" s="121"/>
      <c r="EJ2539" s="121"/>
      <c r="EK2539" s="121"/>
      <c r="EL2539" s="121"/>
      <c r="EM2539" s="121"/>
      <c r="EN2539" s="121"/>
      <c r="EO2539" s="121"/>
      <c r="EP2539" s="121"/>
      <c r="EQ2539" s="121"/>
      <c r="ER2539" s="121"/>
      <c r="ES2539" s="121"/>
      <c r="ET2539" s="121"/>
      <c r="EU2539" s="121"/>
      <c r="EV2539" s="121"/>
      <c r="EW2539" s="121"/>
      <c r="EX2539" s="121"/>
      <c r="EY2539" s="121"/>
      <c r="EZ2539" s="121"/>
      <c r="FA2539" s="121"/>
      <c r="FB2539" s="121"/>
      <c r="FC2539" s="121"/>
      <c r="FD2539" s="121"/>
      <c r="FE2539" s="121"/>
      <c r="FF2539" s="121"/>
      <c r="FG2539" s="121"/>
      <c r="FH2539" s="121"/>
      <c r="FI2539" s="121"/>
      <c r="FJ2539" s="121"/>
      <c r="FK2539" s="121"/>
      <c r="FL2539" s="121"/>
      <c r="FM2539" s="121"/>
      <c r="FN2539" s="121"/>
      <c r="FO2539" s="121"/>
      <c r="FP2539" s="121"/>
      <c r="FQ2539" s="121"/>
      <c r="FR2539" s="121"/>
      <c r="FS2539" s="121"/>
      <c r="FT2539" s="121"/>
      <c r="FU2539" s="121"/>
      <c r="FV2539" s="121"/>
      <c r="FW2539" s="121"/>
      <c r="FX2539" s="121"/>
      <c r="FY2539" s="121"/>
      <c r="FZ2539" s="121"/>
      <c r="GA2539" s="121"/>
      <c r="GB2539" s="121"/>
      <c r="GC2539" s="121"/>
      <c r="GD2539" s="121"/>
      <c r="GE2539" s="121"/>
      <c r="GF2539" s="121"/>
      <c r="GG2539" s="121"/>
      <c r="GH2539" s="121"/>
      <c r="GI2539" s="121"/>
      <c r="GJ2539" s="121"/>
      <c r="GK2539" s="121"/>
      <c r="GL2539" s="121"/>
      <c r="GM2539" s="121"/>
      <c r="GN2539" s="121"/>
      <c r="GO2539" s="121"/>
      <c r="GP2539" s="121"/>
      <c r="GQ2539" s="121"/>
      <c r="GR2539" s="121"/>
      <c r="GS2539" s="121"/>
      <c r="GT2539" s="121"/>
      <c r="GU2539" s="121"/>
      <c r="GV2539" s="121"/>
      <c r="GW2539" s="121"/>
      <c r="GX2539" s="121"/>
      <c r="GY2539" s="121"/>
      <c r="GZ2539" s="121"/>
      <c r="HA2539" s="121"/>
      <c r="HB2539" s="121"/>
      <c r="HC2539" s="121"/>
      <c r="HD2539" s="121"/>
      <c r="HE2539" s="121"/>
      <c r="HF2539" s="121"/>
      <c r="HG2539" s="121"/>
      <c r="HH2539" s="121"/>
      <c r="HI2539" s="121"/>
      <c r="HJ2539" s="121"/>
      <c r="HK2539" s="121"/>
      <c r="HL2539" s="121"/>
      <c r="HM2539" s="121"/>
      <c r="HN2539" s="121"/>
      <c r="HO2539" s="121"/>
      <c r="HP2539" s="121"/>
      <c r="HQ2539" s="121"/>
      <c r="HR2539" s="121"/>
      <c r="HS2539" s="121"/>
      <c r="HT2539" s="121"/>
      <c r="HU2539" s="121"/>
      <c r="HV2539" s="121"/>
      <c r="HW2539" s="121"/>
      <c r="HX2539" s="121"/>
      <c r="HY2539" s="121"/>
      <c r="HZ2539" s="121"/>
      <c r="IA2539" s="121"/>
      <c r="IB2539" s="121"/>
      <c r="IC2539" s="121"/>
      <c r="ID2539" s="121"/>
      <c r="IE2539" s="121"/>
      <c r="IF2539" s="121"/>
      <c r="IG2539" s="121"/>
      <c r="IH2539" s="121"/>
      <c r="II2539" s="121"/>
      <c r="IJ2539" s="121"/>
      <c r="IK2539" s="121"/>
      <c r="IL2539" s="121"/>
      <c r="IM2539" s="121"/>
      <c r="IN2539" s="121"/>
      <c r="IO2539" s="121"/>
      <c r="IP2539" s="121"/>
      <c r="IQ2539" s="121"/>
      <c r="IR2539" s="121"/>
      <c r="IS2539" s="121"/>
      <c r="IT2539" s="121"/>
      <c r="IU2539" s="121"/>
      <c r="IV2539" s="121"/>
      <c r="IW2539" s="121"/>
      <c r="IX2539" s="121"/>
      <c r="IY2539" s="121"/>
      <c r="IZ2539" s="121"/>
      <c r="JA2539" s="121"/>
      <c r="JB2539" s="121"/>
      <c r="JC2539" s="121"/>
      <c r="JD2539" s="121"/>
      <c r="JE2539" s="121"/>
      <c r="JF2539" s="121"/>
      <c r="JG2539" s="121"/>
      <c r="JH2539" s="121"/>
      <c r="JI2539" s="121"/>
      <c r="JJ2539" s="121"/>
      <c r="JK2539" s="121"/>
      <c r="JL2539" s="121"/>
      <c r="JM2539" s="121"/>
      <c r="JN2539" s="121"/>
      <c r="JO2539" s="121"/>
      <c r="JP2539" s="121"/>
      <c r="JQ2539" s="121"/>
      <c r="JR2539" s="121"/>
      <c r="JS2539" s="121"/>
      <c r="JT2539" s="121"/>
      <c r="JU2539" s="121"/>
      <c r="JV2539" s="121"/>
      <c r="JW2539" s="121"/>
      <c r="JX2539" s="121"/>
      <c r="JY2539" s="121"/>
      <c r="JZ2539" s="121"/>
      <c r="KA2539" s="121"/>
      <c r="KB2539" s="121"/>
      <c r="KC2539" s="121"/>
      <c r="KD2539" s="121"/>
      <c r="KE2539" s="121"/>
      <c r="KF2539" s="121"/>
      <c r="KG2539" s="121"/>
      <c r="KH2539" s="121"/>
      <c r="KI2539" s="121"/>
      <c r="KJ2539" s="121"/>
      <c r="KK2539" s="121"/>
      <c r="KL2539" s="121"/>
      <c r="KM2539" s="121"/>
      <c r="KN2539" s="121"/>
      <c r="KO2539" s="121"/>
      <c r="KP2539" s="121"/>
      <c r="KQ2539" s="121"/>
      <c r="KR2539" s="121"/>
      <c r="KS2539" s="121"/>
      <c r="KT2539" s="121"/>
      <c r="KU2539" s="121"/>
      <c r="KV2539" s="121"/>
      <c r="KW2539" s="121"/>
      <c r="KX2539" s="121"/>
      <c r="KY2539" s="121"/>
      <c r="KZ2539" s="121"/>
      <c r="LA2539" s="121"/>
      <c r="LB2539" s="121"/>
      <c r="LC2539" s="121"/>
      <c r="LD2539" s="121"/>
      <c r="LE2539" s="121"/>
      <c r="LF2539" s="121"/>
      <c r="LG2539" s="121"/>
      <c r="LH2539" s="121"/>
      <c r="LI2539" s="121"/>
      <c r="LJ2539" s="121"/>
      <c r="LK2539" s="121"/>
      <c r="LL2539" s="121"/>
      <c r="LM2539" s="121"/>
      <c r="LN2539" s="121"/>
      <c r="LO2539" s="121"/>
      <c r="LP2539" s="121"/>
      <c r="LQ2539" s="121"/>
      <c r="LR2539" s="121"/>
      <c r="LS2539" s="121"/>
      <c r="LT2539" s="121"/>
      <c r="LU2539" s="121"/>
      <c r="LV2539" s="121"/>
      <c r="LW2539" s="121"/>
      <c r="LX2539" s="121"/>
      <c r="LY2539" s="121"/>
      <c r="LZ2539" s="121"/>
      <c r="MA2539" s="121"/>
      <c r="MB2539" s="121"/>
      <c r="MC2539" s="121"/>
      <c r="MD2539" s="121"/>
      <c r="ME2539" s="121"/>
      <c r="MF2539" s="121"/>
      <c r="MG2539" s="121"/>
      <c r="MH2539" s="121"/>
      <c r="MI2539" s="121"/>
      <c r="MJ2539" s="121"/>
      <c r="MK2539" s="121"/>
      <c r="ML2539" s="121"/>
      <c r="MM2539" s="121"/>
      <c r="MN2539" s="121"/>
      <c r="MO2539" s="121"/>
      <c r="MP2539" s="121"/>
      <c r="MQ2539" s="121"/>
      <c r="MR2539" s="121"/>
      <c r="MS2539" s="121"/>
      <c r="MT2539" s="121"/>
      <c r="MU2539" s="121"/>
      <c r="MV2539" s="121"/>
      <c r="MW2539" s="121"/>
      <c r="MX2539" s="121"/>
      <c r="MY2539" s="121"/>
      <c r="MZ2539" s="121"/>
      <c r="NA2539" s="121"/>
      <c r="NB2539" s="121"/>
      <c r="NC2539" s="121"/>
      <c r="ND2539" s="121"/>
      <c r="NE2539" s="121"/>
      <c r="NF2539" s="121"/>
      <c r="NG2539" s="121"/>
      <c r="NH2539" s="121"/>
      <c r="NI2539" s="121"/>
      <c r="NJ2539" s="121"/>
      <c r="NK2539" s="121"/>
      <c r="NL2539" s="121"/>
      <c r="NM2539" s="121"/>
      <c r="NN2539" s="121"/>
      <c r="NO2539" s="121"/>
      <c r="NP2539" s="121"/>
      <c r="NQ2539" s="121"/>
      <c r="NR2539" s="121"/>
      <c r="NS2539" s="121"/>
      <c r="NT2539" s="121"/>
      <c r="NU2539" s="121"/>
      <c r="NV2539" s="121"/>
      <c r="NW2539" s="121"/>
      <c r="NX2539" s="121"/>
      <c r="NY2539" s="121"/>
      <c r="NZ2539" s="121"/>
      <c r="OA2539" s="121"/>
      <c r="OB2539" s="121"/>
      <c r="OC2539" s="121"/>
      <c r="OD2539" s="121"/>
      <c r="OE2539" s="121"/>
      <c r="OF2539" s="121"/>
      <c r="OG2539" s="121"/>
      <c r="OH2539" s="121"/>
      <c r="OI2539" s="121"/>
      <c r="OJ2539" s="121"/>
      <c r="OK2539" s="121"/>
      <c r="OL2539" s="121"/>
      <c r="OM2539" s="121"/>
      <c r="ON2539" s="121"/>
      <c r="OO2539" s="121"/>
      <c r="OP2539" s="121"/>
      <c r="OQ2539" s="121"/>
      <c r="OR2539" s="121"/>
      <c r="OS2539" s="121"/>
      <c r="OT2539" s="121"/>
      <c r="OU2539" s="121"/>
      <c r="OV2539" s="121"/>
      <c r="OW2539" s="121"/>
      <c r="OX2539" s="121"/>
      <c r="OY2539" s="121"/>
      <c r="OZ2539" s="121"/>
      <c r="PA2539" s="121"/>
      <c r="PB2539" s="121"/>
      <c r="PC2539" s="121"/>
      <c r="PD2539" s="121"/>
      <c r="PE2539" s="121"/>
      <c r="PF2539" s="121"/>
      <c r="PG2539" s="121"/>
      <c r="PH2539" s="121"/>
      <c r="PI2539" s="121"/>
      <c r="PJ2539" s="121"/>
      <c r="PK2539" s="121"/>
      <c r="PL2539" s="121"/>
      <c r="PM2539" s="121"/>
      <c r="PN2539" s="121"/>
      <c r="PO2539" s="121"/>
      <c r="PP2539" s="121"/>
      <c r="PQ2539" s="121"/>
      <c r="PR2539" s="121"/>
      <c r="PS2539" s="121"/>
      <c r="PT2539" s="121"/>
      <c r="PU2539" s="121"/>
      <c r="PV2539" s="121"/>
      <c r="PW2539" s="121"/>
      <c r="PX2539" s="121"/>
      <c r="PY2539" s="121"/>
      <c r="PZ2539" s="121"/>
      <c r="QA2539" s="121"/>
      <c r="QB2539" s="121"/>
      <c r="QC2539" s="121"/>
      <c r="QD2539" s="121"/>
      <c r="QE2539" s="121"/>
      <c r="QF2539" s="121"/>
      <c r="QG2539" s="121"/>
      <c r="QH2539" s="121"/>
      <c r="QI2539" s="121"/>
      <c r="QJ2539" s="121"/>
      <c r="QK2539" s="121"/>
      <c r="QL2539" s="121"/>
      <c r="QM2539" s="121"/>
      <c r="QN2539" s="121"/>
      <c r="QO2539" s="121"/>
      <c r="QP2539" s="121"/>
      <c r="QQ2539" s="121"/>
      <c r="QR2539" s="121"/>
      <c r="QS2539" s="121"/>
      <c r="QT2539" s="121"/>
      <c r="QU2539" s="121"/>
      <c r="QV2539" s="121"/>
      <c r="QW2539" s="121"/>
      <c r="QX2539" s="121"/>
      <c r="QY2539" s="121"/>
      <c r="QZ2539" s="121"/>
      <c r="RA2539" s="121"/>
      <c r="RB2539" s="121"/>
      <c r="RC2539" s="121"/>
      <c r="RD2539" s="121"/>
      <c r="RE2539" s="121"/>
      <c r="RF2539" s="121"/>
      <c r="RG2539" s="121"/>
      <c r="RH2539" s="121"/>
      <c r="RI2539" s="121"/>
      <c r="RJ2539" s="121"/>
      <c r="RK2539" s="121"/>
      <c r="RL2539" s="121"/>
      <c r="RM2539" s="121"/>
      <c r="RN2539" s="121"/>
      <c r="RO2539" s="121"/>
      <c r="RP2539" s="121"/>
      <c r="RQ2539" s="121"/>
      <c r="RR2539" s="121"/>
      <c r="RS2539" s="121"/>
      <c r="RT2539" s="121"/>
      <c r="RU2539" s="121"/>
      <c r="RV2539" s="121"/>
      <c r="RW2539" s="121"/>
      <c r="RX2539" s="121"/>
      <c r="RY2539" s="121"/>
      <c r="RZ2539" s="121"/>
      <c r="SA2539" s="121"/>
      <c r="SB2539" s="121"/>
      <c r="SC2539" s="121"/>
      <c r="SD2539" s="121"/>
      <c r="SE2539" s="121"/>
      <c r="SF2539" s="121"/>
      <c r="SG2539" s="121"/>
      <c r="SH2539" s="121"/>
      <c r="SI2539" s="121"/>
      <c r="SJ2539" s="121"/>
      <c r="SK2539" s="121"/>
      <c r="SL2539" s="121"/>
      <c r="SM2539" s="121"/>
      <c r="SN2539" s="121"/>
      <c r="SO2539" s="121"/>
      <c r="SP2539" s="121"/>
      <c r="SQ2539" s="121"/>
      <c r="SR2539" s="121"/>
      <c r="SS2539" s="121"/>
      <c r="ST2539" s="121"/>
      <c r="SU2539" s="121"/>
      <c r="SV2539" s="121"/>
      <c r="SW2539" s="121"/>
      <c r="SX2539" s="121"/>
      <c r="SY2539" s="121"/>
      <c r="SZ2539" s="121"/>
      <c r="TA2539" s="121"/>
      <c r="TB2539" s="121"/>
      <c r="TC2539" s="121"/>
      <c r="TD2539" s="121"/>
      <c r="TE2539" s="121"/>
      <c r="TF2539" s="121"/>
      <c r="TG2539" s="121"/>
      <c r="TH2539" s="121"/>
      <c r="TI2539" s="121"/>
      <c r="TJ2539" s="121"/>
      <c r="TK2539" s="121"/>
      <c r="TL2539" s="121"/>
      <c r="TM2539" s="121"/>
      <c r="TN2539" s="121"/>
      <c r="TO2539" s="121"/>
      <c r="TP2539" s="121"/>
      <c r="TQ2539" s="121"/>
      <c r="TR2539" s="121"/>
      <c r="TS2539" s="121"/>
      <c r="TT2539" s="121"/>
      <c r="TU2539" s="121"/>
      <c r="TV2539" s="121"/>
      <c r="TW2539" s="121"/>
      <c r="TX2539" s="121"/>
      <c r="TY2539" s="121"/>
      <c r="TZ2539" s="121"/>
      <c r="UA2539" s="121"/>
      <c r="UB2539" s="121"/>
      <c r="UC2539" s="121"/>
      <c r="UD2539" s="121"/>
      <c r="UE2539" s="121"/>
      <c r="UF2539" s="121"/>
      <c r="UG2539" s="121"/>
      <c r="UH2539" s="121"/>
      <c r="UI2539" s="121"/>
      <c r="UJ2539" s="121"/>
      <c r="UK2539" s="121"/>
      <c r="UL2539" s="121"/>
      <c r="UM2539" s="121"/>
      <c r="UN2539" s="121"/>
      <c r="UO2539" s="121"/>
      <c r="UP2539" s="121"/>
      <c r="UQ2539" s="121"/>
      <c r="UR2539" s="121"/>
      <c r="US2539" s="121"/>
      <c r="UT2539" s="121"/>
      <c r="UU2539" s="121"/>
      <c r="UV2539" s="121"/>
      <c r="UW2539" s="121"/>
      <c r="UX2539" s="121"/>
      <c r="UY2539" s="121"/>
      <c r="UZ2539" s="121"/>
      <c r="VA2539" s="121"/>
      <c r="VB2539" s="121"/>
      <c r="VC2539" s="121"/>
      <c r="VD2539" s="121"/>
      <c r="VE2539" s="121"/>
      <c r="VF2539" s="121"/>
      <c r="VG2539" s="121"/>
      <c r="VH2539" s="121"/>
      <c r="VI2539" s="121"/>
      <c r="VJ2539" s="121"/>
      <c r="VK2539" s="121"/>
      <c r="VL2539" s="121"/>
      <c r="VM2539" s="121"/>
      <c r="VN2539" s="121"/>
      <c r="VO2539" s="121"/>
      <c r="VP2539" s="121"/>
      <c r="VQ2539" s="121"/>
      <c r="VR2539" s="121"/>
      <c r="VS2539" s="121"/>
      <c r="VT2539" s="121"/>
      <c r="VU2539" s="121"/>
      <c r="VV2539" s="121"/>
      <c r="VW2539" s="121"/>
      <c r="VX2539" s="121"/>
      <c r="VY2539" s="121"/>
      <c r="VZ2539" s="121"/>
      <c r="WA2539" s="121"/>
      <c r="WB2539" s="121"/>
      <c r="WC2539" s="121"/>
      <c r="WD2539" s="121"/>
      <c r="WE2539" s="121"/>
      <c r="WF2539" s="121"/>
      <c r="WG2539" s="121"/>
      <c r="WH2539" s="121"/>
      <c r="WI2539" s="121"/>
      <c r="WJ2539" s="121"/>
      <c r="WK2539" s="121"/>
      <c r="WL2539" s="121"/>
      <c r="WM2539" s="121"/>
      <c r="WN2539" s="121"/>
      <c r="WO2539" s="121"/>
      <c r="WP2539" s="121"/>
      <c r="WQ2539" s="121"/>
      <c r="WR2539" s="121"/>
      <c r="WS2539" s="121"/>
      <c r="WT2539" s="121"/>
      <c r="WU2539" s="121"/>
      <c r="WV2539" s="121"/>
      <c r="WW2539" s="121"/>
      <c r="WX2539" s="121"/>
      <c r="WY2539" s="121"/>
      <c r="WZ2539" s="121"/>
      <c r="XA2539" s="121"/>
      <c r="XB2539" s="121"/>
      <c r="XC2539" s="121"/>
      <c r="XD2539" s="121"/>
      <c r="XE2539" s="121"/>
      <c r="XF2539" s="121"/>
      <c r="XG2539" s="121"/>
      <c r="XH2539" s="121"/>
      <c r="XI2539" s="121"/>
      <c r="XJ2539" s="121"/>
      <c r="XK2539" s="121"/>
      <c r="XL2539" s="121"/>
      <c r="XM2539" s="121"/>
      <c r="XN2539" s="121"/>
      <c r="XO2539" s="121"/>
      <c r="XP2539" s="121"/>
      <c r="XQ2539" s="121"/>
      <c r="XR2539" s="121"/>
      <c r="XS2539" s="121"/>
      <c r="XT2539" s="121"/>
      <c r="XU2539" s="121"/>
      <c r="XV2539" s="121"/>
      <c r="XW2539" s="121"/>
      <c r="XX2539" s="121"/>
      <c r="XY2539" s="121"/>
      <c r="XZ2539" s="121"/>
      <c r="YA2539" s="121"/>
      <c r="YB2539" s="121"/>
      <c r="YC2539" s="121"/>
      <c r="YD2539" s="121"/>
      <c r="YE2539" s="121"/>
      <c r="YF2539" s="121"/>
      <c r="YG2539" s="121"/>
      <c r="YH2539" s="121"/>
      <c r="YI2539" s="121"/>
      <c r="YJ2539" s="121"/>
      <c r="YK2539" s="121"/>
      <c r="YL2539" s="121"/>
      <c r="YM2539" s="121"/>
      <c r="YN2539" s="121"/>
      <c r="YO2539" s="121"/>
      <c r="YP2539" s="121"/>
      <c r="YQ2539" s="121"/>
      <c r="YR2539" s="121"/>
      <c r="YS2539" s="121"/>
      <c r="YT2539" s="121"/>
      <c r="YU2539" s="121"/>
      <c r="YV2539" s="121"/>
      <c r="YW2539" s="121"/>
      <c r="YX2539" s="121"/>
      <c r="YY2539" s="121"/>
      <c r="YZ2539" s="121"/>
      <c r="ZA2539" s="121"/>
      <c r="ZB2539" s="121"/>
      <c r="ZC2539" s="121"/>
      <c r="ZD2539" s="121"/>
      <c r="ZE2539" s="121"/>
      <c r="ZF2539" s="121"/>
      <c r="ZG2539" s="121"/>
      <c r="ZH2539" s="121"/>
      <c r="ZI2539" s="121"/>
      <c r="ZJ2539" s="121"/>
      <c r="ZK2539" s="121"/>
      <c r="ZL2539" s="121"/>
      <c r="ZM2539" s="121"/>
      <c r="ZN2539" s="121"/>
      <c r="ZO2539" s="121"/>
      <c r="ZP2539" s="121"/>
      <c r="ZQ2539" s="121"/>
      <c r="ZR2539" s="121"/>
      <c r="ZS2539" s="121"/>
      <c r="ZT2539" s="121"/>
      <c r="ZU2539" s="121"/>
      <c r="ZV2539" s="121"/>
      <c r="ZW2539" s="121"/>
      <c r="ZX2539" s="121"/>
      <c r="ZY2539" s="121"/>
      <c r="ZZ2539" s="121"/>
      <c r="AAA2539" s="121"/>
      <c r="AAB2539" s="121"/>
      <c r="AAC2539" s="121"/>
      <c r="AAD2539" s="121"/>
      <c r="AAE2539" s="121"/>
      <c r="AAF2539" s="121"/>
      <c r="AAG2539" s="121"/>
      <c r="AAH2539" s="121"/>
      <c r="AAI2539" s="121"/>
      <c r="AAJ2539" s="121"/>
      <c r="AAK2539" s="121"/>
      <c r="AAL2539" s="121"/>
      <c r="AAM2539" s="121"/>
      <c r="AAN2539" s="121"/>
      <c r="AAO2539" s="121"/>
      <c r="AAP2539" s="121"/>
      <c r="AAQ2539" s="121"/>
      <c r="AAR2539" s="121"/>
      <c r="AAS2539" s="121"/>
      <c r="AAT2539" s="121"/>
      <c r="AAU2539" s="121"/>
      <c r="AAV2539" s="121"/>
      <c r="AAW2539" s="121"/>
      <c r="AAX2539" s="121"/>
      <c r="AAY2539" s="121"/>
      <c r="AAZ2539" s="121"/>
      <c r="ABA2539" s="121"/>
      <c r="ABB2539" s="121"/>
      <c r="ABC2539" s="121"/>
      <c r="ABD2539" s="121"/>
      <c r="ABE2539" s="121"/>
      <c r="ABF2539" s="121"/>
      <c r="ABG2539" s="121"/>
      <c r="ABH2539" s="121"/>
      <c r="ABI2539" s="121"/>
      <c r="ABJ2539" s="121"/>
      <c r="ABK2539" s="121"/>
      <c r="ABL2539" s="121"/>
      <c r="ABM2539" s="121"/>
      <c r="ABN2539" s="121"/>
      <c r="ABO2539" s="121"/>
      <c r="ABP2539" s="121"/>
      <c r="ABQ2539" s="121"/>
      <c r="ABR2539" s="121"/>
      <c r="ABS2539" s="121"/>
      <c r="ABT2539" s="121"/>
      <c r="ABU2539" s="121"/>
      <c r="ABV2539" s="121"/>
      <c r="ABW2539" s="121"/>
      <c r="ABX2539" s="121"/>
      <c r="ABY2539" s="121"/>
      <c r="ABZ2539" s="121"/>
      <c r="ACA2539" s="121"/>
      <c r="ACB2539" s="121"/>
      <c r="ACC2539" s="121"/>
      <c r="ACD2539" s="121"/>
      <c r="ACE2539" s="121"/>
      <c r="ACF2539" s="121"/>
      <c r="ACG2539" s="121"/>
      <c r="ACH2539" s="121"/>
      <c r="ACI2539" s="121"/>
      <c r="ACJ2539" s="121"/>
      <c r="ACK2539" s="121"/>
      <c r="ACL2539" s="121"/>
      <c r="ACM2539" s="121"/>
      <c r="ACN2539" s="121"/>
      <c r="ACO2539" s="121"/>
      <c r="ACP2539" s="121"/>
      <c r="ACQ2539" s="121"/>
      <c r="ACR2539" s="121"/>
      <c r="ACS2539" s="121"/>
      <c r="ACT2539" s="121"/>
      <c r="ACU2539" s="121"/>
      <c r="ACV2539" s="121"/>
      <c r="ACW2539" s="121"/>
      <c r="ACX2539" s="121"/>
      <c r="ACY2539" s="121"/>
      <c r="ACZ2539" s="121"/>
      <c r="ADA2539" s="121"/>
      <c r="ADB2539" s="121"/>
      <c r="ADC2539" s="121"/>
      <c r="ADD2539" s="121"/>
      <c r="ADE2539" s="121"/>
      <c r="ADF2539" s="121"/>
      <c r="ADG2539" s="121"/>
      <c r="ADH2539" s="121"/>
      <c r="ADI2539" s="121"/>
      <c r="ADJ2539" s="121"/>
      <c r="ADK2539" s="121"/>
      <c r="ADL2539" s="121"/>
      <c r="ADM2539" s="121"/>
      <c r="ADN2539" s="121"/>
      <c r="ADO2539" s="121"/>
      <c r="ADP2539" s="121"/>
      <c r="ADQ2539" s="121"/>
      <c r="ADR2539" s="121"/>
      <c r="ADS2539" s="121"/>
      <c r="ADT2539" s="121"/>
      <c r="ADU2539" s="121"/>
      <c r="ADV2539" s="121"/>
      <c r="ADW2539" s="121"/>
      <c r="ADX2539" s="121"/>
      <c r="ADY2539" s="121"/>
      <c r="ADZ2539" s="121"/>
      <c r="AEA2539" s="121"/>
      <c r="AEB2539" s="121"/>
      <c r="AEC2539" s="121"/>
      <c r="AED2539" s="121"/>
      <c r="AEE2539" s="121"/>
      <c r="AEF2539" s="121"/>
      <c r="AEG2539" s="121"/>
      <c r="AEH2539" s="121"/>
      <c r="AEI2539" s="121"/>
      <c r="AEJ2539" s="121"/>
      <c r="AEK2539" s="121"/>
      <c r="AEL2539" s="121"/>
      <c r="AEM2539" s="121"/>
      <c r="AEN2539" s="121"/>
      <c r="AEO2539" s="121"/>
      <c r="AEP2539" s="121"/>
      <c r="AEQ2539" s="121"/>
      <c r="AER2539" s="121"/>
      <c r="AES2539" s="121"/>
      <c r="AET2539" s="121"/>
      <c r="AEU2539" s="121"/>
      <c r="AEV2539" s="121"/>
      <c r="AEW2539" s="121"/>
      <c r="AEX2539" s="121"/>
      <c r="AEY2539" s="121"/>
      <c r="AEZ2539" s="121"/>
      <c r="AFA2539" s="121"/>
      <c r="AFB2539" s="121"/>
      <c r="AFC2539" s="121"/>
      <c r="AFD2539" s="121"/>
      <c r="AFE2539" s="121"/>
      <c r="AFF2539" s="121"/>
      <c r="AFG2539" s="121"/>
      <c r="AFH2539" s="121"/>
      <c r="AFI2539" s="121"/>
      <c r="AFJ2539" s="121"/>
      <c r="AFK2539" s="121"/>
      <c r="AFL2539" s="121"/>
      <c r="AFM2539" s="121"/>
      <c r="AFN2539" s="121"/>
      <c r="AFO2539" s="121"/>
      <c r="AFP2539" s="121"/>
      <c r="AFQ2539" s="121"/>
      <c r="AFR2539" s="121"/>
      <c r="AFS2539" s="121"/>
      <c r="AFT2539" s="121"/>
      <c r="AFU2539" s="121"/>
      <c r="AFV2539" s="121"/>
      <c r="AFW2539" s="121"/>
      <c r="AFX2539" s="121"/>
      <c r="AFY2539" s="121"/>
      <c r="AFZ2539" s="121"/>
      <c r="AGA2539" s="121"/>
      <c r="AGB2539" s="121"/>
      <c r="AGC2539" s="121"/>
      <c r="AGD2539" s="121"/>
      <c r="AGE2539" s="121"/>
      <c r="AGF2539" s="121"/>
      <c r="AGG2539" s="121"/>
      <c r="AGH2539" s="121"/>
      <c r="AGI2539" s="121"/>
      <c r="AGJ2539" s="121"/>
      <c r="AGK2539" s="121"/>
      <c r="AGL2539" s="121"/>
      <c r="AGM2539" s="121"/>
      <c r="AGN2539" s="121"/>
      <c r="AGO2539" s="121"/>
      <c r="AGP2539" s="121"/>
      <c r="AGQ2539" s="121"/>
      <c r="AGR2539" s="121"/>
      <c r="AGS2539" s="121"/>
      <c r="AGT2539" s="121"/>
      <c r="AGU2539" s="121"/>
      <c r="AGV2539" s="121"/>
      <c r="AGW2539" s="121"/>
      <c r="AGX2539" s="121"/>
      <c r="AGY2539" s="121"/>
      <c r="AGZ2539" s="121"/>
      <c r="AHA2539" s="121"/>
      <c r="AHB2539" s="121"/>
      <c r="AHC2539" s="121"/>
      <c r="AHD2539" s="121"/>
      <c r="AHE2539" s="121"/>
      <c r="AHF2539" s="121"/>
      <c r="AHG2539" s="121"/>
      <c r="AHH2539" s="121"/>
      <c r="AHI2539" s="121"/>
      <c r="AHJ2539" s="121"/>
      <c r="AHK2539" s="121"/>
      <c r="AHL2539" s="121"/>
      <c r="AHM2539" s="121"/>
      <c r="AHN2539" s="121"/>
      <c r="AHO2539" s="121"/>
      <c r="AHP2539" s="121"/>
      <c r="AHQ2539" s="121"/>
      <c r="AHR2539" s="121"/>
      <c r="AHS2539" s="121"/>
      <c r="AHT2539" s="121"/>
      <c r="AHU2539" s="121"/>
      <c r="AHV2539" s="121"/>
      <c r="AHW2539" s="121"/>
      <c r="AHX2539" s="121"/>
      <c r="AHY2539" s="121"/>
      <c r="AHZ2539" s="121"/>
      <c r="AIA2539" s="121"/>
      <c r="AIB2539" s="121"/>
      <c r="AIC2539" s="121"/>
      <c r="AID2539" s="121"/>
      <c r="AIE2539" s="121"/>
      <c r="AIF2539" s="121"/>
      <c r="AIG2539" s="121"/>
      <c r="AIH2539" s="121"/>
      <c r="AII2539" s="121"/>
      <c r="AIJ2539" s="121"/>
      <c r="AIK2539" s="121"/>
      <c r="AIL2539" s="121"/>
      <c r="AIM2539" s="121"/>
      <c r="AIN2539" s="121"/>
      <c r="AIO2539" s="121"/>
      <c r="AIP2539" s="121"/>
      <c r="AIQ2539" s="121"/>
      <c r="AIR2539" s="121"/>
      <c r="AIS2539" s="121"/>
      <c r="AIT2539" s="121"/>
      <c r="AIU2539" s="121"/>
      <c r="AIV2539" s="121"/>
      <c r="AIW2539" s="121"/>
      <c r="AIX2539" s="121"/>
      <c r="AIY2539" s="121"/>
      <c r="AIZ2539" s="121"/>
      <c r="AJA2539" s="121"/>
      <c r="AJB2539" s="121"/>
      <c r="AJC2539" s="121"/>
      <c r="AJD2539" s="121"/>
      <c r="AJE2539" s="121"/>
      <c r="AJF2539" s="121"/>
      <c r="AJG2539" s="121"/>
      <c r="AJH2539" s="121"/>
      <c r="AJI2539" s="121"/>
      <c r="AJJ2539" s="121"/>
      <c r="AJK2539" s="121"/>
      <c r="AJL2539" s="121"/>
      <c r="AJM2539" s="121"/>
      <c r="AJN2539" s="121"/>
      <c r="AJO2539" s="121"/>
      <c r="AJP2539" s="121"/>
      <c r="AJQ2539" s="121"/>
      <c r="AJR2539" s="121"/>
      <c r="AJS2539" s="121"/>
      <c r="AJT2539" s="121"/>
      <c r="AJU2539" s="121"/>
      <c r="AJV2539" s="121"/>
      <c r="AJW2539" s="121"/>
      <c r="AJX2539" s="121"/>
      <c r="AJY2539" s="121"/>
      <c r="AJZ2539" s="121"/>
      <c r="AKA2539" s="121"/>
      <c r="AKB2539" s="121"/>
      <c r="AKC2539" s="121"/>
      <c r="AKD2539" s="121"/>
      <c r="AKE2539" s="121"/>
      <c r="AKF2539" s="121"/>
      <c r="AKG2539" s="121"/>
      <c r="AKH2539" s="121"/>
      <c r="AKI2539" s="121"/>
      <c r="AKJ2539" s="121"/>
      <c r="AKK2539" s="121"/>
      <c r="AKL2539" s="121"/>
      <c r="AKM2539" s="121"/>
      <c r="AKN2539" s="121"/>
      <c r="AKO2539" s="121"/>
      <c r="AKP2539" s="121"/>
      <c r="AKQ2539" s="121"/>
      <c r="AKR2539" s="121"/>
      <c r="AKS2539" s="121"/>
      <c r="AKT2539" s="121"/>
      <c r="AKU2539" s="121"/>
      <c r="AKV2539" s="121"/>
      <c r="AKW2539" s="121"/>
      <c r="AKX2539" s="121"/>
      <c r="AKY2539" s="121"/>
      <c r="AKZ2539" s="121"/>
      <c r="ALA2539" s="121"/>
      <c r="ALB2539" s="121"/>
      <c r="ALC2539" s="121"/>
      <c r="ALD2539" s="121"/>
      <c r="ALE2539" s="121"/>
      <c r="ALF2539" s="121"/>
      <c r="ALG2539" s="121"/>
      <c r="ALH2539" s="121"/>
      <c r="ALI2539" s="121"/>
      <c r="ALJ2539" s="121"/>
      <c r="ALK2539" s="121"/>
      <c r="ALL2539" s="121"/>
      <c r="ALM2539" s="121"/>
      <c r="ALN2539" s="121"/>
      <c r="ALO2539" s="121"/>
      <c r="ALP2539" s="121"/>
      <c r="ALQ2539" s="121"/>
      <c r="ALR2539" s="121"/>
      <c r="ALS2539" s="121"/>
      <c r="ALT2539" s="121"/>
      <c r="ALU2539" s="121"/>
      <c r="ALV2539" s="121"/>
      <c r="ALW2539" s="121"/>
      <c r="ALX2539" s="121"/>
      <c r="ALY2539" s="121"/>
      <c r="ALZ2539" s="121"/>
      <c r="AMA2539" s="121"/>
      <c r="AMB2539" s="121"/>
      <c r="AMC2539" s="121"/>
      <c r="AMD2539" s="121"/>
      <c r="AME2539" s="121"/>
      <c r="AMF2539" s="121"/>
      <c r="AMG2539" s="121"/>
      <c r="AMH2539" s="121"/>
      <c r="AMI2539" s="121"/>
      <c r="AMJ2539" s="121"/>
      <c r="AMK2539" s="121"/>
    </row>
    <row r="2540" spans="1:1025" s="108" customFormat="1">
      <c r="A2540" s="15">
        <v>2537</v>
      </c>
      <c r="B2540" s="81" t="s">
        <v>18</v>
      </c>
      <c r="C2540" s="274" t="s">
        <v>6089</v>
      </c>
      <c r="D2540" s="81" t="s">
        <v>6367</v>
      </c>
      <c r="E2540" s="81" t="s">
        <v>6446</v>
      </c>
      <c r="F2540" s="16" t="s">
        <v>938</v>
      </c>
      <c r="G2540" s="81" t="s">
        <v>6440</v>
      </c>
      <c r="H2540" s="81" t="s">
        <v>6447</v>
      </c>
      <c r="I2540" s="81" t="s">
        <v>6384</v>
      </c>
      <c r="J2540" s="81" t="s">
        <v>6331</v>
      </c>
      <c r="K2540" s="81" t="s">
        <v>6384</v>
      </c>
      <c r="L2540" s="81" t="s">
        <v>6385</v>
      </c>
      <c r="M2540" s="63" t="s">
        <v>6386</v>
      </c>
      <c r="N2540" s="121"/>
      <c r="O2540" s="121"/>
      <c r="P2540" s="121"/>
      <c r="Q2540" s="121"/>
      <c r="R2540" s="121"/>
      <c r="S2540" s="121"/>
      <c r="T2540" s="121"/>
      <c r="U2540" s="121"/>
      <c r="V2540" s="121"/>
      <c r="W2540" s="121"/>
      <c r="X2540" s="121"/>
      <c r="Y2540" s="121"/>
      <c r="Z2540" s="121"/>
      <c r="AA2540" s="121"/>
      <c r="AB2540" s="121"/>
      <c r="AC2540" s="121"/>
      <c r="AD2540" s="121"/>
      <c r="AE2540" s="121"/>
      <c r="AF2540" s="121"/>
      <c r="AG2540" s="121"/>
      <c r="AH2540" s="121"/>
      <c r="AI2540" s="121"/>
      <c r="AJ2540" s="121"/>
      <c r="AK2540" s="121"/>
      <c r="AL2540" s="121"/>
      <c r="AM2540" s="121"/>
      <c r="AN2540" s="121"/>
      <c r="AO2540" s="121"/>
      <c r="AP2540" s="121"/>
      <c r="AQ2540" s="121"/>
      <c r="AR2540" s="121"/>
      <c r="AS2540" s="121"/>
      <c r="AT2540" s="121"/>
      <c r="AU2540" s="121"/>
      <c r="AV2540" s="121"/>
      <c r="AW2540" s="121"/>
      <c r="AX2540" s="121"/>
      <c r="AY2540" s="121"/>
      <c r="AZ2540" s="121"/>
      <c r="BA2540" s="121"/>
      <c r="BB2540" s="121"/>
      <c r="BC2540" s="121"/>
      <c r="BD2540" s="121"/>
      <c r="BE2540" s="121"/>
      <c r="BF2540" s="121"/>
      <c r="BG2540" s="121"/>
      <c r="BH2540" s="121"/>
      <c r="BI2540" s="121"/>
      <c r="BJ2540" s="121"/>
      <c r="BK2540" s="121"/>
      <c r="BL2540" s="121"/>
      <c r="BM2540" s="121"/>
      <c r="BN2540" s="121"/>
      <c r="BO2540" s="121"/>
      <c r="BP2540" s="121"/>
      <c r="BQ2540" s="121"/>
      <c r="BR2540" s="121"/>
      <c r="BS2540" s="121"/>
      <c r="BT2540" s="121"/>
      <c r="BU2540" s="121"/>
      <c r="BV2540" s="121"/>
      <c r="BW2540" s="121"/>
      <c r="BX2540" s="121"/>
      <c r="BY2540" s="121"/>
      <c r="BZ2540" s="121"/>
      <c r="CA2540" s="121"/>
      <c r="CB2540" s="121"/>
      <c r="CC2540" s="121"/>
      <c r="CD2540" s="121"/>
      <c r="CE2540" s="121"/>
      <c r="CF2540" s="121"/>
      <c r="CG2540" s="121"/>
      <c r="CH2540" s="121"/>
      <c r="CI2540" s="121"/>
      <c r="CJ2540" s="121"/>
      <c r="CK2540" s="121"/>
      <c r="CL2540" s="121"/>
      <c r="CM2540" s="121"/>
      <c r="CN2540" s="121"/>
      <c r="CO2540" s="121"/>
      <c r="CP2540" s="121"/>
      <c r="CQ2540" s="121"/>
      <c r="CR2540" s="121"/>
      <c r="CS2540" s="121"/>
      <c r="CT2540" s="121"/>
      <c r="CU2540" s="121"/>
      <c r="CV2540" s="121"/>
      <c r="CW2540" s="121"/>
      <c r="CX2540" s="121"/>
      <c r="CY2540" s="121"/>
      <c r="CZ2540" s="121"/>
      <c r="DA2540" s="121"/>
      <c r="DB2540" s="121"/>
      <c r="DC2540" s="121"/>
      <c r="DD2540" s="121"/>
      <c r="DE2540" s="121"/>
      <c r="DF2540" s="121"/>
      <c r="DG2540" s="121"/>
      <c r="DH2540" s="121"/>
      <c r="DI2540" s="121"/>
      <c r="DJ2540" s="121"/>
      <c r="DK2540" s="121"/>
      <c r="DL2540" s="121"/>
      <c r="DM2540" s="121"/>
      <c r="DN2540" s="121"/>
      <c r="DO2540" s="121"/>
      <c r="DP2540" s="121"/>
      <c r="DQ2540" s="121"/>
      <c r="DR2540" s="121"/>
      <c r="DS2540" s="121"/>
      <c r="DT2540" s="121"/>
      <c r="DU2540" s="121"/>
      <c r="DV2540" s="121"/>
      <c r="DW2540" s="121"/>
      <c r="DX2540" s="121"/>
      <c r="DY2540" s="121"/>
      <c r="DZ2540" s="121"/>
      <c r="EA2540" s="121"/>
      <c r="EB2540" s="121"/>
      <c r="EC2540" s="121"/>
      <c r="ED2540" s="121"/>
      <c r="EE2540" s="121"/>
      <c r="EF2540" s="121"/>
      <c r="EG2540" s="121"/>
      <c r="EH2540" s="121"/>
      <c r="EI2540" s="121"/>
      <c r="EJ2540" s="121"/>
      <c r="EK2540" s="121"/>
      <c r="EL2540" s="121"/>
      <c r="EM2540" s="121"/>
      <c r="EN2540" s="121"/>
      <c r="EO2540" s="121"/>
      <c r="EP2540" s="121"/>
      <c r="EQ2540" s="121"/>
      <c r="ER2540" s="121"/>
      <c r="ES2540" s="121"/>
      <c r="ET2540" s="121"/>
      <c r="EU2540" s="121"/>
      <c r="EV2540" s="121"/>
      <c r="EW2540" s="121"/>
      <c r="EX2540" s="121"/>
      <c r="EY2540" s="121"/>
      <c r="EZ2540" s="121"/>
      <c r="FA2540" s="121"/>
      <c r="FB2540" s="121"/>
      <c r="FC2540" s="121"/>
      <c r="FD2540" s="121"/>
      <c r="FE2540" s="121"/>
      <c r="FF2540" s="121"/>
      <c r="FG2540" s="121"/>
      <c r="FH2540" s="121"/>
      <c r="FI2540" s="121"/>
      <c r="FJ2540" s="121"/>
      <c r="FK2540" s="121"/>
      <c r="FL2540" s="121"/>
      <c r="FM2540" s="121"/>
      <c r="FN2540" s="121"/>
      <c r="FO2540" s="121"/>
      <c r="FP2540" s="121"/>
      <c r="FQ2540" s="121"/>
      <c r="FR2540" s="121"/>
      <c r="FS2540" s="121"/>
      <c r="FT2540" s="121"/>
      <c r="FU2540" s="121"/>
      <c r="FV2540" s="121"/>
      <c r="FW2540" s="121"/>
      <c r="FX2540" s="121"/>
      <c r="FY2540" s="121"/>
      <c r="FZ2540" s="121"/>
      <c r="GA2540" s="121"/>
      <c r="GB2540" s="121"/>
      <c r="GC2540" s="121"/>
      <c r="GD2540" s="121"/>
      <c r="GE2540" s="121"/>
      <c r="GF2540" s="121"/>
      <c r="GG2540" s="121"/>
      <c r="GH2540" s="121"/>
      <c r="GI2540" s="121"/>
      <c r="GJ2540" s="121"/>
      <c r="GK2540" s="121"/>
      <c r="GL2540" s="121"/>
      <c r="GM2540" s="121"/>
      <c r="GN2540" s="121"/>
      <c r="GO2540" s="121"/>
      <c r="GP2540" s="121"/>
      <c r="GQ2540" s="121"/>
      <c r="GR2540" s="121"/>
      <c r="GS2540" s="121"/>
      <c r="GT2540" s="121"/>
      <c r="GU2540" s="121"/>
      <c r="GV2540" s="121"/>
      <c r="GW2540" s="121"/>
      <c r="GX2540" s="121"/>
      <c r="GY2540" s="121"/>
      <c r="GZ2540" s="121"/>
      <c r="HA2540" s="121"/>
      <c r="HB2540" s="121"/>
      <c r="HC2540" s="121"/>
      <c r="HD2540" s="121"/>
      <c r="HE2540" s="121"/>
      <c r="HF2540" s="121"/>
      <c r="HG2540" s="121"/>
      <c r="HH2540" s="121"/>
      <c r="HI2540" s="121"/>
      <c r="HJ2540" s="121"/>
      <c r="HK2540" s="121"/>
      <c r="HL2540" s="121"/>
      <c r="HM2540" s="121"/>
      <c r="HN2540" s="121"/>
      <c r="HO2540" s="121"/>
      <c r="HP2540" s="121"/>
      <c r="HQ2540" s="121"/>
      <c r="HR2540" s="121"/>
      <c r="HS2540" s="121"/>
      <c r="HT2540" s="121"/>
      <c r="HU2540" s="121"/>
      <c r="HV2540" s="121"/>
      <c r="HW2540" s="121"/>
      <c r="HX2540" s="121"/>
      <c r="HY2540" s="121"/>
      <c r="HZ2540" s="121"/>
      <c r="IA2540" s="121"/>
      <c r="IB2540" s="121"/>
      <c r="IC2540" s="121"/>
      <c r="ID2540" s="121"/>
      <c r="IE2540" s="121"/>
      <c r="IF2540" s="121"/>
      <c r="IG2540" s="121"/>
      <c r="IH2540" s="121"/>
      <c r="II2540" s="121"/>
      <c r="IJ2540" s="121"/>
      <c r="IK2540" s="121"/>
      <c r="IL2540" s="121"/>
      <c r="IM2540" s="121"/>
      <c r="IN2540" s="121"/>
      <c r="IO2540" s="121"/>
      <c r="IP2540" s="121"/>
      <c r="IQ2540" s="121"/>
      <c r="IR2540" s="121"/>
      <c r="IS2540" s="121"/>
      <c r="IT2540" s="121"/>
      <c r="IU2540" s="121"/>
      <c r="IV2540" s="121"/>
      <c r="IW2540" s="121"/>
      <c r="IX2540" s="121"/>
      <c r="IY2540" s="121"/>
      <c r="IZ2540" s="121"/>
      <c r="JA2540" s="121"/>
      <c r="JB2540" s="121"/>
      <c r="JC2540" s="121"/>
      <c r="JD2540" s="121"/>
      <c r="JE2540" s="121"/>
      <c r="JF2540" s="121"/>
      <c r="JG2540" s="121"/>
      <c r="JH2540" s="121"/>
      <c r="JI2540" s="121"/>
      <c r="JJ2540" s="121"/>
      <c r="JK2540" s="121"/>
      <c r="JL2540" s="121"/>
      <c r="JM2540" s="121"/>
      <c r="JN2540" s="121"/>
      <c r="JO2540" s="121"/>
      <c r="JP2540" s="121"/>
      <c r="JQ2540" s="121"/>
      <c r="JR2540" s="121"/>
      <c r="JS2540" s="121"/>
      <c r="JT2540" s="121"/>
      <c r="JU2540" s="121"/>
      <c r="JV2540" s="121"/>
      <c r="JW2540" s="121"/>
      <c r="JX2540" s="121"/>
      <c r="JY2540" s="121"/>
      <c r="JZ2540" s="121"/>
      <c r="KA2540" s="121"/>
      <c r="KB2540" s="121"/>
      <c r="KC2540" s="121"/>
      <c r="KD2540" s="121"/>
      <c r="KE2540" s="121"/>
      <c r="KF2540" s="121"/>
      <c r="KG2540" s="121"/>
      <c r="KH2540" s="121"/>
      <c r="KI2540" s="121"/>
      <c r="KJ2540" s="121"/>
      <c r="KK2540" s="121"/>
      <c r="KL2540" s="121"/>
      <c r="KM2540" s="121"/>
      <c r="KN2540" s="121"/>
      <c r="KO2540" s="121"/>
      <c r="KP2540" s="121"/>
      <c r="KQ2540" s="121"/>
      <c r="KR2540" s="121"/>
      <c r="KS2540" s="121"/>
      <c r="KT2540" s="121"/>
      <c r="KU2540" s="121"/>
      <c r="KV2540" s="121"/>
      <c r="KW2540" s="121"/>
      <c r="KX2540" s="121"/>
      <c r="KY2540" s="121"/>
      <c r="KZ2540" s="121"/>
      <c r="LA2540" s="121"/>
      <c r="LB2540" s="121"/>
      <c r="LC2540" s="121"/>
      <c r="LD2540" s="121"/>
      <c r="LE2540" s="121"/>
      <c r="LF2540" s="121"/>
      <c r="LG2540" s="121"/>
      <c r="LH2540" s="121"/>
      <c r="LI2540" s="121"/>
      <c r="LJ2540" s="121"/>
      <c r="LK2540" s="121"/>
      <c r="LL2540" s="121"/>
      <c r="LM2540" s="121"/>
      <c r="LN2540" s="121"/>
      <c r="LO2540" s="121"/>
      <c r="LP2540" s="121"/>
      <c r="LQ2540" s="121"/>
      <c r="LR2540" s="121"/>
      <c r="LS2540" s="121"/>
      <c r="LT2540" s="121"/>
      <c r="LU2540" s="121"/>
      <c r="LV2540" s="121"/>
      <c r="LW2540" s="121"/>
      <c r="LX2540" s="121"/>
      <c r="LY2540" s="121"/>
      <c r="LZ2540" s="121"/>
      <c r="MA2540" s="121"/>
      <c r="MB2540" s="121"/>
      <c r="MC2540" s="121"/>
      <c r="MD2540" s="121"/>
      <c r="ME2540" s="121"/>
      <c r="MF2540" s="121"/>
      <c r="MG2540" s="121"/>
      <c r="MH2540" s="121"/>
      <c r="MI2540" s="121"/>
      <c r="MJ2540" s="121"/>
      <c r="MK2540" s="121"/>
      <c r="ML2540" s="121"/>
      <c r="MM2540" s="121"/>
      <c r="MN2540" s="121"/>
      <c r="MO2540" s="121"/>
      <c r="MP2540" s="121"/>
      <c r="MQ2540" s="121"/>
      <c r="MR2540" s="121"/>
      <c r="MS2540" s="121"/>
      <c r="MT2540" s="121"/>
      <c r="MU2540" s="121"/>
      <c r="MV2540" s="121"/>
      <c r="MW2540" s="121"/>
      <c r="MX2540" s="121"/>
      <c r="MY2540" s="121"/>
      <c r="MZ2540" s="121"/>
      <c r="NA2540" s="121"/>
      <c r="NB2540" s="121"/>
      <c r="NC2540" s="121"/>
      <c r="ND2540" s="121"/>
      <c r="NE2540" s="121"/>
      <c r="NF2540" s="121"/>
      <c r="NG2540" s="121"/>
      <c r="NH2540" s="121"/>
      <c r="NI2540" s="121"/>
      <c r="NJ2540" s="121"/>
      <c r="NK2540" s="121"/>
      <c r="NL2540" s="121"/>
      <c r="NM2540" s="121"/>
      <c r="NN2540" s="121"/>
      <c r="NO2540" s="121"/>
      <c r="NP2540" s="121"/>
      <c r="NQ2540" s="121"/>
      <c r="NR2540" s="121"/>
      <c r="NS2540" s="121"/>
      <c r="NT2540" s="121"/>
      <c r="NU2540" s="121"/>
      <c r="NV2540" s="121"/>
      <c r="NW2540" s="121"/>
      <c r="NX2540" s="121"/>
      <c r="NY2540" s="121"/>
      <c r="NZ2540" s="121"/>
      <c r="OA2540" s="121"/>
      <c r="OB2540" s="121"/>
      <c r="OC2540" s="121"/>
      <c r="OD2540" s="121"/>
      <c r="OE2540" s="121"/>
      <c r="OF2540" s="121"/>
      <c r="OG2540" s="121"/>
      <c r="OH2540" s="121"/>
      <c r="OI2540" s="121"/>
      <c r="OJ2540" s="121"/>
      <c r="OK2540" s="121"/>
      <c r="OL2540" s="121"/>
      <c r="OM2540" s="121"/>
      <c r="ON2540" s="121"/>
      <c r="OO2540" s="121"/>
      <c r="OP2540" s="121"/>
      <c r="OQ2540" s="121"/>
      <c r="OR2540" s="121"/>
      <c r="OS2540" s="121"/>
      <c r="OT2540" s="121"/>
      <c r="OU2540" s="121"/>
      <c r="OV2540" s="121"/>
      <c r="OW2540" s="121"/>
      <c r="OX2540" s="121"/>
      <c r="OY2540" s="121"/>
      <c r="OZ2540" s="121"/>
      <c r="PA2540" s="121"/>
      <c r="PB2540" s="121"/>
      <c r="PC2540" s="121"/>
      <c r="PD2540" s="121"/>
      <c r="PE2540" s="121"/>
      <c r="PF2540" s="121"/>
      <c r="PG2540" s="121"/>
      <c r="PH2540" s="121"/>
      <c r="PI2540" s="121"/>
      <c r="PJ2540" s="121"/>
      <c r="PK2540" s="121"/>
      <c r="PL2540" s="121"/>
      <c r="PM2540" s="121"/>
      <c r="PN2540" s="121"/>
      <c r="PO2540" s="121"/>
      <c r="PP2540" s="121"/>
      <c r="PQ2540" s="121"/>
      <c r="PR2540" s="121"/>
      <c r="PS2540" s="121"/>
      <c r="PT2540" s="121"/>
      <c r="PU2540" s="121"/>
      <c r="PV2540" s="121"/>
      <c r="PW2540" s="121"/>
      <c r="PX2540" s="121"/>
      <c r="PY2540" s="121"/>
      <c r="PZ2540" s="121"/>
      <c r="QA2540" s="121"/>
      <c r="QB2540" s="121"/>
      <c r="QC2540" s="121"/>
      <c r="QD2540" s="121"/>
      <c r="QE2540" s="121"/>
      <c r="QF2540" s="121"/>
      <c r="QG2540" s="121"/>
      <c r="QH2540" s="121"/>
      <c r="QI2540" s="121"/>
      <c r="QJ2540" s="121"/>
      <c r="QK2540" s="121"/>
      <c r="QL2540" s="121"/>
      <c r="QM2540" s="121"/>
      <c r="QN2540" s="121"/>
      <c r="QO2540" s="121"/>
      <c r="QP2540" s="121"/>
      <c r="QQ2540" s="121"/>
      <c r="QR2540" s="121"/>
      <c r="QS2540" s="121"/>
      <c r="QT2540" s="121"/>
      <c r="QU2540" s="121"/>
      <c r="QV2540" s="121"/>
      <c r="QW2540" s="121"/>
      <c r="QX2540" s="121"/>
      <c r="QY2540" s="121"/>
      <c r="QZ2540" s="121"/>
      <c r="RA2540" s="121"/>
      <c r="RB2540" s="121"/>
      <c r="RC2540" s="121"/>
      <c r="RD2540" s="121"/>
      <c r="RE2540" s="121"/>
      <c r="RF2540" s="121"/>
      <c r="RG2540" s="121"/>
      <c r="RH2540" s="121"/>
      <c r="RI2540" s="121"/>
      <c r="RJ2540" s="121"/>
      <c r="RK2540" s="121"/>
      <c r="RL2540" s="121"/>
      <c r="RM2540" s="121"/>
      <c r="RN2540" s="121"/>
      <c r="RO2540" s="121"/>
      <c r="RP2540" s="121"/>
      <c r="RQ2540" s="121"/>
      <c r="RR2540" s="121"/>
      <c r="RS2540" s="121"/>
      <c r="RT2540" s="121"/>
      <c r="RU2540" s="121"/>
      <c r="RV2540" s="121"/>
      <c r="RW2540" s="121"/>
      <c r="RX2540" s="121"/>
      <c r="RY2540" s="121"/>
      <c r="RZ2540" s="121"/>
      <c r="SA2540" s="121"/>
      <c r="SB2540" s="121"/>
      <c r="SC2540" s="121"/>
      <c r="SD2540" s="121"/>
      <c r="SE2540" s="121"/>
      <c r="SF2540" s="121"/>
      <c r="SG2540" s="121"/>
      <c r="SH2540" s="121"/>
      <c r="SI2540" s="121"/>
      <c r="SJ2540" s="121"/>
      <c r="SK2540" s="121"/>
      <c r="SL2540" s="121"/>
      <c r="SM2540" s="121"/>
      <c r="SN2540" s="121"/>
      <c r="SO2540" s="121"/>
      <c r="SP2540" s="121"/>
      <c r="SQ2540" s="121"/>
      <c r="SR2540" s="121"/>
      <c r="SS2540" s="121"/>
      <c r="ST2540" s="121"/>
      <c r="SU2540" s="121"/>
      <c r="SV2540" s="121"/>
      <c r="SW2540" s="121"/>
      <c r="SX2540" s="121"/>
      <c r="SY2540" s="121"/>
      <c r="SZ2540" s="121"/>
      <c r="TA2540" s="121"/>
      <c r="TB2540" s="121"/>
      <c r="TC2540" s="121"/>
      <c r="TD2540" s="121"/>
      <c r="TE2540" s="121"/>
      <c r="TF2540" s="121"/>
      <c r="TG2540" s="121"/>
      <c r="TH2540" s="121"/>
      <c r="TI2540" s="121"/>
      <c r="TJ2540" s="121"/>
      <c r="TK2540" s="121"/>
      <c r="TL2540" s="121"/>
      <c r="TM2540" s="121"/>
      <c r="TN2540" s="121"/>
      <c r="TO2540" s="121"/>
      <c r="TP2540" s="121"/>
      <c r="TQ2540" s="121"/>
      <c r="TR2540" s="121"/>
      <c r="TS2540" s="121"/>
      <c r="TT2540" s="121"/>
      <c r="TU2540" s="121"/>
      <c r="TV2540" s="121"/>
      <c r="TW2540" s="121"/>
      <c r="TX2540" s="121"/>
      <c r="TY2540" s="121"/>
      <c r="TZ2540" s="121"/>
      <c r="UA2540" s="121"/>
      <c r="UB2540" s="121"/>
      <c r="UC2540" s="121"/>
      <c r="UD2540" s="121"/>
      <c r="UE2540" s="121"/>
      <c r="UF2540" s="121"/>
      <c r="UG2540" s="121"/>
      <c r="UH2540" s="121"/>
      <c r="UI2540" s="121"/>
      <c r="UJ2540" s="121"/>
      <c r="UK2540" s="121"/>
      <c r="UL2540" s="121"/>
      <c r="UM2540" s="121"/>
      <c r="UN2540" s="121"/>
      <c r="UO2540" s="121"/>
      <c r="UP2540" s="121"/>
      <c r="UQ2540" s="121"/>
      <c r="UR2540" s="121"/>
      <c r="US2540" s="121"/>
      <c r="UT2540" s="121"/>
      <c r="UU2540" s="121"/>
      <c r="UV2540" s="121"/>
      <c r="UW2540" s="121"/>
      <c r="UX2540" s="121"/>
      <c r="UY2540" s="121"/>
      <c r="UZ2540" s="121"/>
      <c r="VA2540" s="121"/>
      <c r="VB2540" s="121"/>
      <c r="VC2540" s="121"/>
      <c r="VD2540" s="121"/>
      <c r="VE2540" s="121"/>
      <c r="VF2540" s="121"/>
      <c r="VG2540" s="121"/>
      <c r="VH2540" s="121"/>
      <c r="VI2540" s="121"/>
      <c r="VJ2540" s="121"/>
      <c r="VK2540" s="121"/>
      <c r="VL2540" s="121"/>
      <c r="VM2540" s="121"/>
      <c r="VN2540" s="121"/>
      <c r="VO2540" s="121"/>
      <c r="VP2540" s="121"/>
      <c r="VQ2540" s="121"/>
      <c r="VR2540" s="121"/>
      <c r="VS2540" s="121"/>
      <c r="VT2540" s="121"/>
      <c r="VU2540" s="121"/>
      <c r="VV2540" s="121"/>
      <c r="VW2540" s="121"/>
      <c r="VX2540" s="121"/>
      <c r="VY2540" s="121"/>
      <c r="VZ2540" s="121"/>
      <c r="WA2540" s="121"/>
      <c r="WB2540" s="121"/>
      <c r="WC2540" s="121"/>
      <c r="WD2540" s="121"/>
      <c r="WE2540" s="121"/>
      <c r="WF2540" s="121"/>
      <c r="WG2540" s="121"/>
      <c r="WH2540" s="121"/>
      <c r="WI2540" s="121"/>
      <c r="WJ2540" s="121"/>
      <c r="WK2540" s="121"/>
      <c r="WL2540" s="121"/>
      <c r="WM2540" s="121"/>
      <c r="WN2540" s="121"/>
      <c r="WO2540" s="121"/>
      <c r="WP2540" s="121"/>
      <c r="WQ2540" s="121"/>
      <c r="WR2540" s="121"/>
      <c r="WS2540" s="121"/>
      <c r="WT2540" s="121"/>
      <c r="WU2540" s="121"/>
      <c r="WV2540" s="121"/>
      <c r="WW2540" s="121"/>
      <c r="WX2540" s="121"/>
      <c r="WY2540" s="121"/>
      <c r="WZ2540" s="121"/>
      <c r="XA2540" s="121"/>
      <c r="XB2540" s="121"/>
      <c r="XC2540" s="121"/>
      <c r="XD2540" s="121"/>
      <c r="XE2540" s="121"/>
      <c r="XF2540" s="121"/>
      <c r="XG2540" s="121"/>
      <c r="XH2540" s="121"/>
      <c r="XI2540" s="121"/>
      <c r="XJ2540" s="121"/>
      <c r="XK2540" s="121"/>
      <c r="XL2540" s="121"/>
      <c r="XM2540" s="121"/>
      <c r="XN2540" s="121"/>
      <c r="XO2540" s="121"/>
      <c r="XP2540" s="121"/>
      <c r="XQ2540" s="121"/>
      <c r="XR2540" s="121"/>
      <c r="XS2540" s="121"/>
      <c r="XT2540" s="121"/>
      <c r="XU2540" s="121"/>
      <c r="XV2540" s="121"/>
      <c r="XW2540" s="121"/>
      <c r="XX2540" s="121"/>
      <c r="XY2540" s="121"/>
      <c r="XZ2540" s="121"/>
      <c r="YA2540" s="121"/>
      <c r="YB2540" s="121"/>
      <c r="YC2540" s="121"/>
      <c r="YD2540" s="121"/>
      <c r="YE2540" s="121"/>
      <c r="YF2540" s="121"/>
      <c r="YG2540" s="121"/>
      <c r="YH2540" s="121"/>
      <c r="YI2540" s="121"/>
      <c r="YJ2540" s="121"/>
      <c r="YK2540" s="121"/>
      <c r="YL2540" s="121"/>
      <c r="YM2540" s="121"/>
      <c r="YN2540" s="121"/>
      <c r="YO2540" s="121"/>
      <c r="YP2540" s="121"/>
      <c r="YQ2540" s="121"/>
      <c r="YR2540" s="121"/>
      <c r="YS2540" s="121"/>
      <c r="YT2540" s="121"/>
      <c r="YU2540" s="121"/>
      <c r="YV2540" s="121"/>
      <c r="YW2540" s="121"/>
      <c r="YX2540" s="121"/>
      <c r="YY2540" s="121"/>
      <c r="YZ2540" s="121"/>
      <c r="ZA2540" s="121"/>
      <c r="ZB2540" s="121"/>
      <c r="ZC2540" s="121"/>
      <c r="ZD2540" s="121"/>
      <c r="ZE2540" s="121"/>
      <c r="ZF2540" s="121"/>
      <c r="ZG2540" s="121"/>
      <c r="ZH2540" s="121"/>
      <c r="ZI2540" s="121"/>
      <c r="ZJ2540" s="121"/>
      <c r="ZK2540" s="121"/>
      <c r="ZL2540" s="121"/>
      <c r="ZM2540" s="121"/>
      <c r="ZN2540" s="121"/>
      <c r="ZO2540" s="121"/>
      <c r="ZP2540" s="121"/>
      <c r="ZQ2540" s="121"/>
      <c r="ZR2540" s="121"/>
      <c r="ZS2540" s="121"/>
      <c r="ZT2540" s="121"/>
      <c r="ZU2540" s="121"/>
      <c r="ZV2540" s="121"/>
      <c r="ZW2540" s="121"/>
      <c r="ZX2540" s="121"/>
      <c r="ZY2540" s="121"/>
      <c r="ZZ2540" s="121"/>
      <c r="AAA2540" s="121"/>
      <c r="AAB2540" s="121"/>
      <c r="AAC2540" s="121"/>
      <c r="AAD2540" s="121"/>
      <c r="AAE2540" s="121"/>
      <c r="AAF2540" s="121"/>
      <c r="AAG2540" s="121"/>
      <c r="AAH2540" s="121"/>
      <c r="AAI2540" s="121"/>
      <c r="AAJ2540" s="121"/>
      <c r="AAK2540" s="121"/>
      <c r="AAL2540" s="121"/>
      <c r="AAM2540" s="121"/>
      <c r="AAN2540" s="121"/>
      <c r="AAO2540" s="121"/>
      <c r="AAP2540" s="121"/>
      <c r="AAQ2540" s="121"/>
      <c r="AAR2540" s="121"/>
      <c r="AAS2540" s="121"/>
      <c r="AAT2540" s="121"/>
      <c r="AAU2540" s="121"/>
      <c r="AAV2540" s="121"/>
      <c r="AAW2540" s="121"/>
      <c r="AAX2540" s="121"/>
      <c r="AAY2540" s="121"/>
      <c r="AAZ2540" s="121"/>
      <c r="ABA2540" s="121"/>
      <c r="ABB2540" s="121"/>
      <c r="ABC2540" s="121"/>
      <c r="ABD2540" s="121"/>
      <c r="ABE2540" s="121"/>
      <c r="ABF2540" s="121"/>
      <c r="ABG2540" s="121"/>
      <c r="ABH2540" s="121"/>
      <c r="ABI2540" s="121"/>
      <c r="ABJ2540" s="121"/>
      <c r="ABK2540" s="121"/>
      <c r="ABL2540" s="121"/>
      <c r="ABM2540" s="121"/>
      <c r="ABN2540" s="121"/>
      <c r="ABO2540" s="121"/>
      <c r="ABP2540" s="121"/>
      <c r="ABQ2540" s="121"/>
      <c r="ABR2540" s="121"/>
      <c r="ABS2540" s="121"/>
      <c r="ABT2540" s="121"/>
      <c r="ABU2540" s="121"/>
      <c r="ABV2540" s="121"/>
      <c r="ABW2540" s="121"/>
      <c r="ABX2540" s="121"/>
      <c r="ABY2540" s="121"/>
      <c r="ABZ2540" s="121"/>
      <c r="ACA2540" s="121"/>
      <c r="ACB2540" s="121"/>
      <c r="ACC2540" s="121"/>
      <c r="ACD2540" s="121"/>
      <c r="ACE2540" s="121"/>
      <c r="ACF2540" s="121"/>
      <c r="ACG2540" s="121"/>
      <c r="ACH2540" s="121"/>
      <c r="ACI2540" s="121"/>
      <c r="ACJ2540" s="121"/>
      <c r="ACK2540" s="121"/>
      <c r="ACL2540" s="121"/>
      <c r="ACM2540" s="121"/>
      <c r="ACN2540" s="121"/>
      <c r="ACO2540" s="121"/>
      <c r="ACP2540" s="121"/>
      <c r="ACQ2540" s="121"/>
      <c r="ACR2540" s="121"/>
      <c r="ACS2540" s="121"/>
      <c r="ACT2540" s="121"/>
      <c r="ACU2540" s="121"/>
      <c r="ACV2540" s="121"/>
      <c r="ACW2540" s="121"/>
      <c r="ACX2540" s="121"/>
      <c r="ACY2540" s="121"/>
      <c r="ACZ2540" s="121"/>
      <c r="ADA2540" s="121"/>
      <c r="ADB2540" s="121"/>
      <c r="ADC2540" s="121"/>
      <c r="ADD2540" s="121"/>
      <c r="ADE2540" s="121"/>
      <c r="ADF2540" s="121"/>
      <c r="ADG2540" s="121"/>
      <c r="ADH2540" s="121"/>
      <c r="ADI2540" s="121"/>
      <c r="ADJ2540" s="121"/>
      <c r="ADK2540" s="121"/>
      <c r="ADL2540" s="121"/>
      <c r="ADM2540" s="121"/>
      <c r="ADN2540" s="121"/>
      <c r="ADO2540" s="121"/>
      <c r="ADP2540" s="121"/>
      <c r="ADQ2540" s="121"/>
      <c r="ADR2540" s="121"/>
      <c r="ADS2540" s="121"/>
      <c r="ADT2540" s="121"/>
      <c r="ADU2540" s="121"/>
      <c r="ADV2540" s="121"/>
      <c r="ADW2540" s="121"/>
      <c r="ADX2540" s="121"/>
      <c r="ADY2540" s="121"/>
      <c r="ADZ2540" s="121"/>
      <c r="AEA2540" s="121"/>
      <c r="AEB2540" s="121"/>
      <c r="AEC2540" s="121"/>
      <c r="AED2540" s="121"/>
      <c r="AEE2540" s="121"/>
      <c r="AEF2540" s="121"/>
      <c r="AEG2540" s="121"/>
      <c r="AEH2540" s="121"/>
      <c r="AEI2540" s="121"/>
      <c r="AEJ2540" s="121"/>
      <c r="AEK2540" s="121"/>
      <c r="AEL2540" s="121"/>
      <c r="AEM2540" s="121"/>
      <c r="AEN2540" s="121"/>
      <c r="AEO2540" s="121"/>
      <c r="AEP2540" s="121"/>
      <c r="AEQ2540" s="121"/>
      <c r="AER2540" s="121"/>
      <c r="AES2540" s="121"/>
      <c r="AET2540" s="121"/>
      <c r="AEU2540" s="121"/>
      <c r="AEV2540" s="121"/>
      <c r="AEW2540" s="121"/>
      <c r="AEX2540" s="121"/>
      <c r="AEY2540" s="121"/>
      <c r="AEZ2540" s="121"/>
      <c r="AFA2540" s="121"/>
      <c r="AFB2540" s="121"/>
      <c r="AFC2540" s="121"/>
      <c r="AFD2540" s="121"/>
      <c r="AFE2540" s="121"/>
      <c r="AFF2540" s="121"/>
      <c r="AFG2540" s="121"/>
      <c r="AFH2540" s="121"/>
      <c r="AFI2540" s="121"/>
      <c r="AFJ2540" s="121"/>
      <c r="AFK2540" s="121"/>
      <c r="AFL2540" s="121"/>
      <c r="AFM2540" s="121"/>
      <c r="AFN2540" s="121"/>
      <c r="AFO2540" s="121"/>
      <c r="AFP2540" s="121"/>
      <c r="AFQ2540" s="121"/>
      <c r="AFR2540" s="121"/>
      <c r="AFS2540" s="121"/>
      <c r="AFT2540" s="121"/>
      <c r="AFU2540" s="121"/>
      <c r="AFV2540" s="121"/>
      <c r="AFW2540" s="121"/>
      <c r="AFX2540" s="121"/>
      <c r="AFY2540" s="121"/>
      <c r="AFZ2540" s="121"/>
      <c r="AGA2540" s="121"/>
      <c r="AGB2540" s="121"/>
      <c r="AGC2540" s="121"/>
      <c r="AGD2540" s="121"/>
      <c r="AGE2540" s="121"/>
      <c r="AGF2540" s="121"/>
      <c r="AGG2540" s="121"/>
      <c r="AGH2540" s="121"/>
      <c r="AGI2540" s="121"/>
      <c r="AGJ2540" s="121"/>
      <c r="AGK2540" s="121"/>
      <c r="AGL2540" s="121"/>
      <c r="AGM2540" s="121"/>
      <c r="AGN2540" s="121"/>
      <c r="AGO2540" s="121"/>
      <c r="AGP2540" s="121"/>
      <c r="AGQ2540" s="121"/>
      <c r="AGR2540" s="121"/>
      <c r="AGS2540" s="121"/>
      <c r="AGT2540" s="121"/>
      <c r="AGU2540" s="121"/>
      <c r="AGV2540" s="121"/>
      <c r="AGW2540" s="121"/>
      <c r="AGX2540" s="121"/>
      <c r="AGY2540" s="121"/>
      <c r="AGZ2540" s="121"/>
      <c r="AHA2540" s="121"/>
      <c r="AHB2540" s="121"/>
      <c r="AHC2540" s="121"/>
      <c r="AHD2540" s="121"/>
      <c r="AHE2540" s="121"/>
      <c r="AHF2540" s="121"/>
      <c r="AHG2540" s="121"/>
      <c r="AHH2540" s="121"/>
      <c r="AHI2540" s="121"/>
      <c r="AHJ2540" s="121"/>
      <c r="AHK2540" s="121"/>
      <c r="AHL2540" s="121"/>
      <c r="AHM2540" s="121"/>
      <c r="AHN2540" s="121"/>
      <c r="AHO2540" s="121"/>
      <c r="AHP2540" s="121"/>
      <c r="AHQ2540" s="121"/>
      <c r="AHR2540" s="121"/>
      <c r="AHS2540" s="121"/>
      <c r="AHT2540" s="121"/>
      <c r="AHU2540" s="121"/>
      <c r="AHV2540" s="121"/>
      <c r="AHW2540" s="121"/>
      <c r="AHX2540" s="121"/>
      <c r="AHY2540" s="121"/>
      <c r="AHZ2540" s="121"/>
      <c r="AIA2540" s="121"/>
      <c r="AIB2540" s="121"/>
      <c r="AIC2540" s="121"/>
      <c r="AID2540" s="121"/>
      <c r="AIE2540" s="121"/>
      <c r="AIF2540" s="121"/>
      <c r="AIG2540" s="121"/>
      <c r="AIH2540" s="121"/>
      <c r="AII2540" s="121"/>
      <c r="AIJ2540" s="121"/>
      <c r="AIK2540" s="121"/>
      <c r="AIL2540" s="121"/>
      <c r="AIM2540" s="121"/>
      <c r="AIN2540" s="121"/>
      <c r="AIO2540" s="121"/>
      <c r="AIP2540" s="121"/>
      <c r="AIQ2540" s="121"/>
      <c r="AIR2540" s="121"/>
      <c r="AIS2540" s="121"/>
      <c r="AIT2540" s="121"/>
      <c r="AIU2540" s="121"/>
      <c r="AIV2540" s="121"/>
      <c r="AIW2540" s="121"/>
      <c r="AIX2540" s="121"/>
      <c r="AIY2540" s="121"/>
      <c r="AIZ2540" s="121"/>
      <c r="AJA2540" s="121"/>
      <c r="AJB2540" s="121"/>
      <c r="AJC2540" s="121"/>
      <c r="AJD2540" s="121"/>
      <c r="AJE2540" s="121"/>
      <c r="AJF2540" s="121"/>
      <c r="AJG2540" s="121"/>
      <c r="AJH2540" s="121"/>
      <c r="AJI2540" s="121"/>
      <c r="AJJ2540" s="121"/>
      <c r="AJK2540" s="121"/>
      <c r="AJL2540" s="121"/>
      <c r="AJM2540" s="121"/>
      <c r="AJN2540" s="121"/>
      <c r="AJO2540" s="121"/>
      <c r="AJP2540" s="121"/>
      <c r="AJQ2540" s="121"/>
      <c r="AJR2540" s="121"/>
      <c r="AJS2540" s="121"/>
      <c r="AJT2540" s="121"/>
      <c r="AJU2540" s="121"/>
      <c r="AJV2540" s="121"/>
      <c r="AJW2540" s="121"/>
      <c r="AJX2540" s="121"/>
      <c r="AJY2540" s="121"/>
      <c r="AJZ2540" s="121"/>
      <c r="AKA2540" s="121"/>
      <c r="AKB2540" s="121"/>
      <c r="AKC2540" s="121"/>
      <c r="AKD2540" s="121"/>
      <c r="AKE2540" s="121"/>
      <c r="AKF2540" s="121"/>
      <c r="AKG2540" s="121"/>
      <c r="AKH2540" s="121"/>
      <c r="AKI2540" s="121"/>
      <c r="AKJ2540" s="121"/>
      <c r="AKK2540" s="121"/>
      <c r="AKL2540" s="121"/>
      <c r="AKM2540" s="121"/>
      <c r="AKN2540" s="121"/>
      <c r="AKO2540" s="121"/>
      <c r="AKP2540" s="121"/>
      <c r="AKQ2540" s="121"/>
      <c r="AKR2540" s="121"/>
      <c r="AKS2540" s="121"/>
      <c r="AKT2540" s="121"/>
      <c r="AKU2540" s="121"/>
      <c r="AKV2540" s="121"/>
      <c r="AKW2540" s="121"/>
      <c r="AKX2540" s="121"/>
      <c r="AKY2540" s="121"/>
      <c r="AKZ2540" s="121"/>
      <c r="ALA2540" s="121"/>
      <c r="ALB2540" s="121"/>
      <c r="ALC2540" s="121"/>
      <c r="ALD2540" s="121"/>
      <c r="ALE2540" s="121"/>
      <c r="ALF2540" s="121"/>
      <c r="ALG2540" s="121"/>
      <c r="ALH2540" s="121"/>
      <c r="ALI2540" s="121"/>
      <c r="ALJ2540" s="121"/>
      <c r="ALK2540" s="121"/>
      <c r="ALL2540" s="121"/>
      <c r="ALM2540" s="121"/>
      <c r="ALN2540" s="121"/>
      <c r="ALO2540" s="121"/>
      <c r="ALP2540" s="121"/>
      <c r="ALQ2540" s="121"/>
      <c r="ALR2540" s="121"/>
      <c r="ALS2540" s="121"/>
      <c r="ALT2540" s="121"/>
      <c r="ALU2540" s="121"/>
      <c r="ALV2540" s="121"/>
      <c r="ALW2540" s="121"/>
      <c r="ALX2540" s="121"/>
      <c r="ALY2540" s="121"/>
      <c r="ALZ2540" s="121"/>
      <c r="AMA2540" s="121"/>
      <c r="AMB2540" s="121"/>
      <c r="AMC2540" s="121"/>
      <c r="AMD2540" s="121"/>
      <c r="AME2540" s="121"/>
      <c r="AMF2540" s="121"/>
      <c r="AMG2540" s="121"/>
      <c r="AMH2540" s="121"/>
      <c r="AMI2540" s="121"/>
      <c r="AMJ2540" s="121"/>
      <c r="AMK2540" s="121"/>
    </row>
    <row r="2541" spans="1:1025" s="108" customFormat="1">
      <c r="A2541" s="15">
        <v>2538</v>
      </c>
      <c r="B2541" s="16" t="s">
        <v>25</v>
      </c>
      <c r="C2541" s="274" t="s">
        <v>6089</v>
      </c>
      <c r="D2541" s="81" t="s">
        <v>6367</v>
      </c>
      <c r="E2541" s="81" t="s">
        <v>6448</v>
      </c>
      <c r="F2541" s="16" t="s">
        <v>938</v>
      </c>
      <c r="G2541" s="81" t="s">
        <v>6449</v>
      </c>
      <c r="H2541" s="81" t="s">
        <v>6450</v>
      </c>
      <c r="I2541" s="81" t="s">
        <v>6451</v>
      </c>
      <c r="J2541" s="81" t="s">
        <v>6417</v>
      </c>
      <c r="K2541" s="81" t="s">
        <v>6418</v>
      </c>
      <c r="L2541" s="81" t="s">
        <v>6419</v>
      </c>
      <c r="M2541" s="282" t="s">
        <v>6420</v>
      </c>
      <c r="N2541" s="121"/>
      <c r="O2541" s="121"/>
      <c r="P2541" s="121"/>
      <c r="Q2541" s="121"/>
      <c r="R2541" s="121"/>
      <c r="S2541" s="121"/>
      <c r="T2541" s="121"/>
      <c r="U2541" s="121"/>
      <c r="V2541" s="121"/>
      <c r="W2541" s="121"/>
      <c r="X2541" s="121"/>
      <c r="Y2541" s="121"/>
      <c r="Z2541" s="121"/>
      <c r="AA2541" s="121"/>
      <c r="AB2541" s="121"/>
      <c r="AC2541" s="121"/>
      <c r="AD2541" s="121"/>
      <c r="AE2541" s="121"/>
      <c r="AF2541" s="121"/>
      <c r="AG2541" s="121"/>
      <c r="AH2541" s="121"/>
      <c r="AI2541" s="121"/>
      <c r="AJ2541" s="121"/>
      <c r="AK2541" s="121"/>
      <c r="AL2541" s="121"/>
      <c r="AM2541" s="121"/>
      <c r="AN2541" s="121"/>
      <c r="AO2541" s="121"/>
      <c r="AP2541" s="121"/>
      <c r="AQ2541" s="121"/>
      <c r="AR2541" s="121"/>
      <c r="AS2541" s="121"/>
      <c r="AT2541" s="121"/>
      <c r="AU2541" s="121"/>
      <c r="AV2541" s="121"/>
      <c r="AW2541" s="121"/>
      <c r="AX2541" s="121"/>
      <c r="AY2541" s="121"/>
      <c r="AZ2541" s="121"/>
      <c r="BA2541" s="121"/>
      <c r="BB2541" s="121"/>
      <c r="BC2541" s="121"/>
      <c r="BD2541" s="121"/>
      <c r="BE2541" s="121"/>
      <c r="BF2541" s="121"/>
      <c r="BG2541" s="121"/>
      <c r="BH2541" s="121"/>
      <c r="BI2541" s="121"/>
      <c r="BJ2541" s="121"/>
      <c r="BK2541" s="121"/>
      <c r="BL2541" s="121"/>
      <c r="BM2541" s="121"/>
      <c r="BN2541" s="121"/>
      <c r="BO2541" s="121"/>
      <c r="BP2541" s="121"/>
      <c r="BQ2541" s="121"/>
      <c r="BR2541" s="121"/>
      <c r="BS2541" s="121"/>
      <c r="BT2541" s="121"/>
      <c r="BU2541" s="121"/>
      <c r="BV2541" s="121"/>
      <c r="BW2541" s="121"/>
      <c r="BX2541" s="121"/>
      <c r="BY2541" s="121"/>
      <c r="BZ2541" s="121"/>
      <c r="CA2541" s="121"/>
      <c r="CB2541" s="121"/>
      <c r="CC2541" s="121"/>
      <c r="CD2541" s="121"/>
      <c r="CE2541" s="121"/>
      <c r="CF2541" s="121"/>
      <c r="CG2541" s="121"/>
      <c r="CH2541" s="121"/>
      <c r="CI2541" s="121"/>
      <c r="CJ2541" s="121"/>
      <c r="CK2541" s="121"/>
      <c r="CL2541" s="121"/>
      <c r="CM2541" s="121"/>
      <c r="CN2541" s="121"/>
      <c r="CO2541" s="121"/>
      <c r="CP2541" s="121"/>
      <c r="CQ2541" s="121"/>
      <c r="CR2541" s="121"/>
      <c r="CS2541" s="121"/>
      <c r="CT2541" s="121"/>
      <c r="CU2541" s="121"/>
      <c r="CV2541" s="121"/>
      <c r="CW2541" s="121"/>
      <c r="CX2541" s="121"/>
      <c r="CY2541" s="121"/>
      <c r="CZ2541" s="121"/>
      <c r="DA2541" s="121"/>
      <c r="DB2541" s="121"/>
      <c r="DC2541" s="121"/>
      <c r="DD2541" s="121"/>
      <c r="DE2541" s="121"/>
      <c r="DF2541" s="121"/>
      <c r="DG2541" s="121"/>
      <c r="DH2541" s="121"/>
      <c r="DI2541" s="121"/>
      <c r="DJ2541" s="121"/>
      <c r="DK2541" s="121"/>
      <c r="DL2541" s="121"/>
      <c r="DM2541" s="121"/>
      <c r="DN2541" s="121"/>
      <c r="DO2541" s="121"/>
      <c r="DP2541" s="121"/>
      <c r="DQ2541" s="121"/>
      <c r="DR2541" s="121"/>
      <c r="DS2541" s="121"/>
      <c r="DT2541" s="121"/>
      <c r="DU2541" s="121"/>
      <c r="DV2541" s="121"/>
      <c r="DW2541" s="121"/>
      <c r="DX2541" s="121"/>
      <c r="DY2541" s="121"/>
      <c r="DZ2541" s="121"/>
      <c r="EA2541" s="121"/>
      <c r="EB2541" s="121"/>
      <c r="EC2541" s="121"/>
      <c r="ED2541" s="121"/>
      <c r="EE2541" s="121"/>
      <c r="EF2541" s="121"/>
      <c r="EG2541" s="121"/>
      <c r="EH2541" s="121"/>
      <c r="EI2541" s="121"/>
      <c r="EJ2541" s="121"/>
      <c r="EK2541" s="121"/>
      <c r="EL2541" s="121"/>
      <c r="EM2541" s="121"/>
      <c r="EN2541" s="121"/>
      <c r="EO2541" s="121"/>
      <c r="EP2541" s="121"/>
      <c r="EQ2541" s="121"/>
      <c r="ER2541" s="121"/>
      <c r="ES2541" s="121"/>
      <c r="ET2541" s="121"/>
      <c r="EU2541" s="121"/>
      <c r="EV2541" s="121"/>
      <c r="EW2541" s="121"/>
      <c r="EX2541" s="121"/>
      <c r="EY2541" s="121"/>
      <c r="EZ2541" s="121"/>
      <c r="FA2541" s="121"/>
      <c r="FB2541" s="121"/>
      <c r="FC2541" s="121"/>
      <c r="FD2541" s="121"/>
      <c r="FE2541" s="121"/>
      <c r="FF2541" s="121"/>
      <c r="FG2541" s="121"/>
      <c r="FH2541" s="121"/>
      <c r="FI2541" s="121"/>
      <c r="FJ2541" s="121"/>
      <c r="FK2541" s="121"/>
      <c r="FL2541" s="121"/>
      <c r="FM2541" s="121"/>
      <c r="FN2541" s="121"/>
      <c r="FO2541" s="121"/>
      <c r="FP2541" s="121"/>
      <c r="FQ2541" s="121"/>
      <c r="FR2541" s="121"/>
      <c r="FS2541" s="121"/>
      <c r="FT2541" s="121"/>
      <c r="FU2541" s="121"/>
      <c r="FV2541" s="121"/>
      <c r="FW2541" s="121"/>
      <c r="FX2541" s="121"/>
      <c r="FY2541" s="121"/>
      <c r="FZ2541" s="121"/>
      <c r="GA2541" s="121"/>
      <c r="GB2541" s="121"/>
      <c r="GC2541" s="121"/>
      <c r="GD2541" s="121"/>
      <c r="GE2541" s="121"/>
      <c r="GF2541" s="121"/>
      <c r="GG2541" s="121"/>
      <c r="GH2541" s="121"/>
      <c r="GI2541" s="121"/>
      <c r="GJ2541" s="121"/>
      <c r="GK2541" s="121"/>
      <c r="GL2541" s="121"/>
      <c r="GM2541" s="121"/>
      <c r="GN2541" s="121"/>
      <c r="GO2541" s="121"/>
      <c r="GP2541" s="121"/>
      <c r="GQ2541" s="121"/>
      <c r="GR2541" s="121"/>
      <c r="GS2541" s="121"/>
      <c r="GT2541" s="121"/>
      <c r="GU2541" s="121"/>
      <c r="GV2541" s="121"/>
      <c r="GW2541" s="121"/>
      <c r="GX2541" s="121"/>
      <c r="GY2541" s="121"/>
      <c r="GZ2541" s="121"/>
      <c r="HA2541" s="121"/>
      <c r="HB2541" s="121"/>
      <c r="HC2541" s="121"/>
      <c r="HD2541" s="121"/>
      <c r="HE2541" s="121"/>
      <c r="HF2541" s="121"/>
      <c r="HG2541" s="121"/>
      <c r="HH2541" s="121"/>
      <c r="HI2541" s="121"/>
      <c r="HJ2541" s="121"/>
      <c r="HK2541" s="121"/>
      <c r="HL2541" s="121"/>
      <c r="HM2541" s="121"/>
      <c r="HN2541" s="121"/>
      <c r="HO2541" s="121"/>
      <c r="HP2541" s="121"/>
      <c r="HQ2541" s="121"/>
      <c r="HR2541" s="121"/>
      <c r="HS2541" s="121"/>
      <c r="HT2541" s="121"/>
      <c r="HU2541" s="121"/>
      <c r="HV2541" s="121"/>
      <c r="HW2541" s="121"/>
      <c r="HX2541" s="121"/>
      <c r="HY2541" s="121"/>
      <c r="HZ2541" s="121"/>
      <c r="IA2541" s="121"/>
      <c r="IB2541" s="121"/>
      <c r="IC2541" s="121"/>
      <c r="ID2541" s="121"/>
      <c r="IE2541" s="121"/>
      <c r="IF2541" s="121"/>
      <c r="IG2541" s="121"/>
      <c r="IH2541" s="121"/>
      <c r="II2541" s="121"/>
      <c r="IJ2541" s="121"/>
      <c r="IK2541" s="121"/>
      <c r="IL2541" s="121"/>
      <c r="IM2541" s="121"/>
      <c r="IN2541" s="121"/>
      <c r="IO2541" s="121"/>
      <c r="IP2541" s="121"/>
      <c r="IQ2541" s="121"/>
      <c r="IR2541" s="121"/>
      <c r="IS2541" s="121"/>
      <c r="IT2541" s="121"/>
      <c r="IU2541" s="121"/>
      <c r="IV2541" s="121"/>
      <c r="IW2541" s="121"/>
      <c r="IX2541" s="121"/>
      <c r="IY2541" s="121"/>
      <c r="IZ2541" s="121"/>
      <c r="JA2541" s="121"/>
      <c r="JB2541" s="121"/>
      <c r="JC2541" s="121"/>
      <c r="JD2541" s="121"/>
      <c r="JE2541" s="121"/>
      <c r="JF2541" s="121"/>
      <c r="JG2541" s="121"/>
      <c r="JH2541" s="121"/>
      <c r="JI2541" s="121"/>
      <c r="JJ2541" s="121"/>
      <c r="JK2541" s="121"/>
      <c r="JL2541" s="121"/>
      <c r="JM2541" s="121"/>
      <c r="JN2541" s="121"/>
      <c r="JO2541" s="121"/>
      <c r="JP2541" s="121"/>
      <c r="JQ2541" s="121"/>
      <c r="JR2541" s="121"/>
      <c r="JS2541" s="121"/>
      <c r="JT2541" s="121"/>
      <c r="JU2541" s="121"/>
      <c r="JV2541" s="121"/>
      <c r="JW2541" s="121"/>
      <c r="JX2541" s="121"/>
      <c r="JY2541" s="121"/>
      <c r="JZ2541" s="121"/>
      <c r="KA2541" s="121"/>
      <c r="KB2541" s="121"/>
      <c r="KC2541" s="121"/>
      <c r="KD2541" s="121"/>
      <c r="KE2541" s="121"/>
      <c r="KF2541" s="121"/>
      <c r="KG2541" s="121"/>
      <c r="KH2541" s="121"/>
      <c r="KI2541" s="121"/>
      <c r="KJ2541" s="121"/>
      <c r="KK2541" s="121"/>
      <c r="KL2541" s="121"/>
      <c r="KM2541" s="121"/>
      <c r="KN2541" s="121"/>
      <c r="KO2541" s="121"/>
      <c r="KP2541" s="121"/>
      <c r="KQ2541" s="121"/>
      <c r="KR2541" s="121"/>
      <c r="KS2541" s="121"/>
      <c r="KT2541" s="121"/>
      <c r="KU2541" s="121"/>
      <c r="KV2541" s="121"/>
      <c r="KW2541" s="121"/>
      <c r="KX2541" s="121"/>
      <c r="KY2541" s="121"/>
      <c r="KZ2541" s="121"/>
      <c r="LA2541" s="121"/>
      <c r="LB2541" s="121"/>
      <c r="LC2541" s="121"/>
      <c r="LD2541" s="121"/>
      <c r="LE2541" s="121"/>
      <c r="LF2541" s="121"/>
      <c r="LG2541" s="121"/>
      <c r="LH2541" s="121"/>
      <c r="LI2541" s="121"/>
      <c r="LJ2541" s="121"/>
      <c r="LK2541" s="121"/>
      <c r="LL2541" s="121"/>
      <c r="LM2541" s="121"/>
      <c r="LN2541" s="121"/>
      <c r="LO2541" s="121"/>
      <c r="LP2541" s="121"/>
      <c r="LQ2541" s="121"/>
      <c r="LR2541" s="121"/>
      <c r="LS2541" s="121"/>
      <c r="LT2541" s="121"/>
      <c r="LU2541" s="121"/>
      <c r="LV2541" s="121"/>
      <c r="LW2541" s="121"/>
      <c r="LX2541" s="121"/>
      <c r="LY2541" s="121"/>
      <c r="LZ2541" s="121"/>
      <c r="MA2541" s="121"/>
      <c r="MB2541" s="121"/>
      <c r="MC2541" s="121"/>
      <c r="MD2541" s="121"/>
      <c r="ME2541" s="121"/>
      <c r="MF2541" s="121"/>
      <c r="MG2541" s="121"/>
      <c r="MH2541" s="121"/>
      <c r="MI2541" s="121"/>
      <c r="MJ2541" s="121"/>
      <c r="MK2541" s="121"/>
      <c r="ML2541" s="121"/>
      <c r="MM2541" s="121"/>
      <c r="MN2541" s="121"/>
      <c r="MO2541" s="121"/>
      <c r="MP2541" s="121"/>
      <c r="MQ2541" s="121"/>
      <c r="MR2541" s="121"/>
      <c r="MS2541" s="121"/>
      <c r="MT2541" s="121"/>
      <c r="MU2541" s="121"/>
      <c r="MV2541" s="121"/>
      <c r="MW2541" s="121"/>
      <c r="MX2541" s="121"/>
      <c r="MY2541" s="121"/>
      <c r="MZ2541" s="121"/>
      <c r="NA2541" s="121"/>
      <c r="NB2541" s="121"/>
      <c r="NC2541" s="121"/>
      <c r="ND2541" s="121"/>
      <c r="NE2541" s="121"/>
      <c r="NF2541" s="121"/>
      <c r="NG2541" s="121"/>
      <c r="NH2541" s="121"/>
      <c r="NI2541" s="121"/>
      <c r="NJ2541" s="121"/>
      <c r="NK2541" s="121"/>
      <c r="NL2541" s="121"/>
      <c r="NM2541" s="121"/>
      <c r="NN2541" s="121"/>
      <c r="NO2541" s="121"/>
      <c r="NP2541" s="121"/>
      <c r="NQ2541" s="121"/>
      <c r="NR2541" s="121"/>
      <c r="NS2541" s="121"/>
      <c r="NT2541" s="121"/>
      <c r="NU2541" s="121"/>
      <c r="NV2541" s="121"/>
      <c r="NW2541" s="121"/>
      <c r="NX2541" s="121"/>
      <c r="NY2541" s="121"/>
      <c r="NZ2541" s="121"/>
      <c r="OA2541" s="121"/>
      <c r="OB2541" s="121"/>
      <c r="OC2541" s="121"/>
      <c r="OD2541" s="121"/>
      <c r="OE2541" s="121"/>
      <c r="OF2541" s="121"/>
      <c r="OG2541" s="121"/>
      <c r="OH2541" s="121"/>
      <c r="OI2541" s="121"/>
      <c r="OJ2541" s="121"/>
      <c r="OK2541" s="121"/>
      <c r="OL2541" s="121"/>
      <c r="OM2541" s="121"/>
      <c r="ON2541" s="121"/>
      <c r="OO2541" s="121"/>
      <c r="OP2541" s="121"/>
      <c r="OQ2541" s="121"/>
      <c r="OR2541" s="121"/>
      <c r="OS2541" s="121"/>
      <c r="OT2541" s="121"/>
      <c r="OU2541" s="121"/>
      <c r="OV2541" s="121"/>
      <c r="OW2541" s="121"/>
      <c r="OX2541" s="121"/>
      <c r="OY2541" s="121"/>
      <c r="OZ2541" s="121"/>
      <c r="PA2541" s="121"/>
      <c r="PB2541" s="121"/>
      <c r="PC2541" s="121"/>
      <c r="PD2541" s="121"/>
      <c r="PE2541" s="121"/>
      <c r="PF2541" s="121"/>
      <c r="PG2541" s="121"/>
      <c r="PH2541" s="121"/>
      <c r="PI2541" s="121"/>
      <c r="PJ2541" s="121"/>
      <c r="PK2541" s="121"/>
      <c r="PL2541" s="121"/>
      <c r="PM2541" s="121"/>
      <c r="PN2541" s="121"/>
      <c r="PO2541" s="121"/>
      <c r="PP2541" s="121"/>
      <c r="PQ2541" s="121"/>
      <c r="PR2541" s="121"/>
      <c r="PS2541" s="121"/>
      <c r="PT2541" s="121"/>
      <c r="PU2541" s="121"/>
      <c r="PV2541" s="121"/>
      <c r="PW2541" s="121"/>
      <c r="PX2541" s="121"/>
      <c r="PY2541" s="121"/>
      <c r="PZ2541" s="121"/>
      <c r="QA2541" s="121"/>
      <c r="QB2541" s="121"/>
      <c r="QC2541" s="121"/>
      <c r="QD2541" s="121"/>
      <c r="QE2541" s="121"/>
      <c r="QF2541" s="121"/>
      <c r="QG2541" s="121"/>
      <c r="QH2541" s="121"/>
      <c r="QI2541" s="121"/>
      <c r="QJ2541" s="121"/>
      <c r="QK2541" s="121"/>
      <c r="QL2541" s="121"/>
      <c r="QM2541" s="121"/>
      <c r="QN2541" s="121"/>
      <c r="QO2541" s="121"/>
      <c r="QP2541" s="121"/>
      <c r="QQ2541" s="121"/>
      <c r="QR2541" s="121"/>
      <c r="QS2541" s="121"/>
      <c r="QT2541" s="121"/>
      <c r="QU2541" s="121"/>
      <c r="QV2541" s="121"/>
      <c r="QW2541" s="121"/>
      <c r="QX2541" s="121"/>
      <c r="QY2541" s="121"/>
      <c r="QZ2541" s="121"/>
      <c r="RA2541" s="121"/>
      <c r="RB2541" s="121"/>
      <c r="RC2541" s="121"/>
      <c r="RD2541" s="121"/>
      <c r="RE2541" s="121"/>
      <c r="RF2541" s="121"/>
      <c r="RG2541" s="121"/>
      <c r="RH2541" s="121"/>
      <c r="RI2541" s="121"/>
      <c r="RJ2541" s="121"/>
      <c r="RK2541" s="121"/>
      <c r="RL2541" s="121"/>
      <c r="RM2541" s="121"/>
      <c r="RN2541" s="121"/>
      <c r="RO2541" s="121"/>
      <c r="RP2541" s="121"/>
      <c r="RQ2541" s="121"/>
      <c r="RR2541" s="121"/>
      <c r="RS2541" s="121"/>
      <c r="RT2541" s="121"/>
      <c r="RU2541" s="121"/>
      <c r="RV2541" s="121"/>
      <c r="RW2541" s="121"/>
      <c r="RX2541" s="121"/>
      <c r="RY2541" s="121"/>
      <c r="RZ2541" s="121"/>
      <c r="SA2541" s="121"/>
      <c r="SB2541" s="121"/>
      <c r="SC2541" s="121"/>
      <c r="SD2541" s="121"/>
      <c r="SE2541" s="121"/>
      <c r="SF2541" s="121"/>
      <c r="SG2541" s="121"/>
      <c r="SH2541" s="121"/>
      <c r="SI2541" s="121"/>
      <c r="SJ2541" s="121"/>
      <c r="SK2541" s="121"/>
      <c r="SL2541" s="121"/>
      <c r="SM2541" s="121"/>
      <c r="SN2541" s="121"/>
      <c r="SO2541" s="121"/>
      <c r="SP2541" s="121"/>
      <c r="SQ2541" s="121"/>
      <c r="SR2541" s="121"/>
      <c r="SS2541" s="121"/>
      <c r="ST2541" s="121"/>
      <c r="SU2541" s="121"/>
      <c r="SV2541" s="121"/>
      <c r="SW2541" s="121"/>
      <c r="SX2541" s="121"/>
      <c r="SY2541" s="121"/>
      <c r="SZ2541" s="121"/>
      <c r="TA2541" s="121"/>
      <c r="TB2541" s="121"/>
      <c r="TC2541" s="121"/>
      <c r="TD2541" s="121"/>
      <c r="TE2541" s="121"/>
      <c r="TF2541" s="121"/>
      <c r="TG2541" s="121"/>
      <c r="TH2541" s="121"/>
      <c r="TI2541" s="121"/>
      <c r="TJ2541" s="121"/>
      <c r="TK2541" s="121"/>
      <c r="TL2541" s="121"/>
      <c r="TM2541" s="121"/>
      <c r="TN2541" s="121"/>
      <c r="TO2541" s="121"/>
      <c r="TP2541" s="121"/>
      <c r="TQ2541" s="121"/>
      <c r="TR2541" s="121"/>
      <c r="TS2541" s="121"/>
      <c r="TT2541" s="121"/>
      <c r="TU2541" s="121"/>
      <c r="TV2541" s="121"/>
      <c r="TW2541" s="121"/>
      <c r="TX2541" s="121"/>
      <c r="TY2541" s="121"/>
      <c r="TZ2541" s="121"/>
      <c r="UA2541" s="121"/>
      <c r="UB2541" s="121"/>
      <c r="UC2541" s="121"/>
      <c r="UD2541" s="121"/>
      <c r="UE2541" s="121"/>
      <c r="UF2541" s="121"/>
      <c r="UG2541" s="121"/>
      <c r="UH2541" s="121"/>
      <c r="UI2541" s="121"/>
      <c r="UJ2541" s="121"/>
      <c r="UK2541" s="121"/>
      <c r="UL2541" s="121"/>
      <c r="UM2541" s="121"/>
      <c r="UN2541" s="121"/>
      <c r="UO2541" s="121"/>
      <c r="UP2541" s="121"/>
      <c r="UQ2541" s="121"/>
      <c r="UR2541" s="121"/>
      <c r="US2541" s="121"/>
      <c r="UT2541" s="121"/>
      <c r="UU2541" s="121"/>
      <c r="UV2541" s="121"/>
      <c r="UW2541" s="121"/>
      <c r="UX2541" s="121"/>
      <c r="UY2541" s="121"/>
      <c r="UZ2541" s="121"/>
      <c r="VA2541" s="121"/>
      <c r="VB2541" s="121"/>
      <c r="VC2541" s="121"/>
      <c r="VD2541" s="121"/>
      <c r="VE2541" s="121"/>
      <c r="VF2541" s="121"/>
      <c r="VG2541" s="121"/>
      <c r="VH2541" s="121"/>
      <c r="VI2541" s="121"/>
      <c r="VJ2541" s="121"/>
      <c r="VK2541" s="121"/>
      <c r="VL2541" s="121"/>
      <c r="VM2541" s="121"/>
      <c r="VN2541" s="121"/>
      <c r="VO2541" s="121"/>
      <c r="VP2541" s="121"/>
      <c r="VQ2541" s="121"/>
      <c r="VR2541" s="121"/>
      <c r="VS2541" s="121"/>
      <c r="VT2541" s="121"/>
      <c r="VU2541" s="121"/>
      <c r="VV2541" s="121"/>
      <c r="VW2541" s="121"/>
      <c r="VX2541" s="121"/>
      <c r="VY2541" s="121"/>
      <c r="VZ2541" s="121"/>
      <c r="WA2541" s="121"/>
      <c r="WB2541" s="121"/>
      <c r="WC2541" s="121"/>
      <c r="WD2541" s="121"/>
      <c r="WE2541" s="121"/>
      <c r="WF2541" s="121"/>
      <c r="WG2541" s="121"/>
      <c r="WH2541" s="121"/>
      <c r="WI2541" s="121"/>
      <c r="WJ2541" s="121"/>
      <c r="WK2541" s="121"/>
      <c r="WL2541" s="121"/>
      <c r="WM2541" s="121"/>
      <c r="WN2541" s="121"/>
      <c r="WO2541" s="121"/>
      <c r="WP2541" s="121"/>
      <c r="WQ2541" s="121"/>
      <c r="WR2541" s="121"/>
      <c r="WS2541" s="121"/>
      <c r="WT2541" s="121"/>
      <c r="WU2541" s="121"/>
      <c r="WV2541" s="121"/>
      <c r="WW2541" s="121"/>
      <c r="WX2541" s="121"/>
      <c r="WY2541" s="121"/>
      <c r="WZ2541" s="121"/>
      <c r="XA2541" s="121"/>
      <c r="XB2541" s="121"/>
      <c r="XC2541" s="121"/>
      <c r="XD2541" s="121"/>
      <c r="XE2541" s="121"/>
      <c r="XF2541" s="121"/>
      <c r="XG2541" s="121"/>
      <c r="XH2541" s="121"/>
      <c r="XI2541" s="121"/>
      <c r="XJ2541" s="121"/>
      <c r="XK2541" s="121"/>
      <c r="XL2541" s="121"/>
      <c r="XM2541" s="121"/>
      <c r="XN2541" s="121"/>
      <c r="XO2541" s="121"/>
      <c r="XP2541" s="121"/>
      <c r="XQ2541" s="121"/>
      <c r="XR2541" s="121"/>
      <c r="XS2541" s="121"/>
      <c r="XT2541" s="121"/>
      <c r="XU2541" s="121"/>
      <c r="XV2541" s="121"/>
      <c r="XW2541" s="121"/>
      <c r="XX2541" s="121"/>
      <c r="XY2541" s="121"/>
      <c r="XZ2541" s="121"/>
      <c r="YA2541" s="121"/>
      <c r="YB2541" s="121"/>
      <c r="YC2541" s="121"/>
      <c r="YD2541" s="121"/>
      <c r="YE2541" s="121"/>
      <c r="YF2541" s="121"/>
      <c r="YG2541" s="121"/>
      <c r="YH2541" s="121"/>
      <c r="YI2541" s="121"/>
      <c r="YJ2541" s="121"/>
      <c r="YK2541" s="121"/>
      <c r="YL2541" s="121"/>
      <c r="YM2541" s="121"/>
      <c r="YN2541" s="121"/>
      <c r="YO2541" s="121"/>
      <c r="YP2541" s="121"/>
      <c r="YQ2541" s="121"/>
      <c r="YR2541" s="121"/>
      <c r="YS2541" s="121"/>
      <c r="YT2541" s="121"/>
      <c r="YU2541" s="121"/>
      <c r="YV2541" s="121"/>
      <c r="YW2541" s="121"/>
      <c r="YX2541" s="121"/>
      <c r="YY2541" s="121"/>
      <c r="YZ2541" s="121"/>
      <c r="ZA2541" s="121"/>
      <c r="ZB2541" s="121"/>
      <c r="ZC2541" s="121"/>
      <c r="ZD2541" s="121"/>
      <c r="ZE2541" s="121"/>
      <c r="ZF2541" s="121"/>
      <c r="ZG2541" s="121"/>
      <c r="ZH2541" s="121"/>
      <c r="ZI2541" s="121"/>
      <c r="ZJ2541" s="121"/>
      <c r="ZK2541" s="121"/>
      <c r="ZL2541" s="121"/>
      <c r="ZM2541" s="121"/>
      <c r="ZN2541" s="121"/>
      <c r="ZO2541" s="121"/>
      <c r="ZP2541" s="121"/>
      <c r="ZQ2541" s="121"/>
      <c r="ZR2541" s="121"/>
      <c r="ZS2541" s="121"/>
      <c r="ZT2541" s="121"/>
      <c r="ZU2541" s="121"/>
      <c r="ZV2541" s="121"/>
      <c r="ZW2541" s="121"/>
      <c r="ZX2541" s="121"/>
      <c r="ZY2541" s="121"/>
      <c r="ZZ2541" s="121"/>
      <c r="AAA2541" s="121"/>
      <c r="AAB2541" s="121"/>
      <c r="AAC2541" s="121"/>
      <c r="AAD2541" s="121"/>
      <c r="AAE2541" s="121"/>
      <c r="AAF2541" s="121"/>
      <c r="AAG2541" s="121"/>
      <c r="AAH2541" s="121"/>
      <c r="AAI2541" s="121"/>
      <c r="AAJ2541" s="121"/>
      <c r="AAK2541" s="121"/>
      <c r="AAL2541" s="121"/>
      <c r="AAM2541" s="121"/>
      <c r="AAN2541" s="121"/>
      <c r="AAO2541" s="121"/>
      <c r="AAP2541" s="121"/>
      <c r="AAQ2541" s="121"/>
      <c r="AAR2541" s="121"/>
      <c r="AAS2541" s="121"/>
      <c r="AAT2541" s="121"/>
      <c r="AAU2541" s="121"/>
      <c r="AAV2541" s="121"/>
      <c r="AAW2541" s="121"/>
      <c r="AAX2541" s="121"/>
      <c r="AAY2541" s="121"/>
      <c r="AAZ2541" s="121"/>
      <c r="ABA2541" s="121"/>
      <c r="ABB2541" s="121"/>
      <c r="ABC2541" s="121"/>
      <c r="ABD2541" s="121"/>
      <c r="ABE2541" s="121"/>
      <c r="ABF2541" s="121"/>
      <c r="ABG2541" s="121"/>
      <c r="ABH2541" s="121"/>
      <c r="ABI2541" s="121"/>
      <c r="ABJ2541" s="121"/>
      <c r="ABK2541" s="121"/>
      <c r="ABL2541" s="121"/>
      <c r="ABM2541" s="121"/>
      <c r="ABN2541" s="121"/>
      <c r="ABO2541" s="121"/>
      <c r="ABP2541" s="121"/>
      <c r="ABQ2541" s="121"/>
      <c r="ABR2541" s="121"/>
      <c r="ABS2541" s="121"/>
      <c r="ABT2541" s="121"/>
      <c r="ABU2541" s="121"/>
      <c r="ABV2541" s="121"/>
      <c r="ABW2541" s="121"/>
      <c r="ABX2541" s="121"/>
      <c r="ABY2541" s="121"/>
      <c r="ABZ2541" s="121"/>
      <c r="ACA2541" s="121"/>
      <c r="ACB2541" s="121"/>
      <c r="ACC2541" s="121"/>
      <c r="ACD2541" s="121"/>
      <c r="ACE2541" s="121"/>
      <c r="ACF2541" s="121"/>
      <c r="ACG2541" s="121"/>
      <c r="ACH2541" s="121"/>
      <c r="ACI2541" s="121"/>
      <c r="ACJ2541" s="121"/>
      <c r="ACK2541" s="121"/>
      <c r="ACL2541" s="121"/>
      <c r="ACM2541" s="121"/>
      <c r="ACN2541" s="121"/>
      <c r="ACO2541" s="121"/>
      <c r="ACP2541" s="121"/>
      <c r="ACQ2541" s="121"/>
      <c r="ACR2541" s="121"/>
      <c r="ACS2541" s="121"/>
      <c r="ACT2541" s="121"/>
      <c r="ACU2541" s="121"/>
      <c r="ACV2541" s="121"/>
      <c r="ACW2541" s="121"/>
      <c r="ACX2541" s="121"/>
      <c r="ACY2541" s="121"/>
      <c r="ACZ2541" s="121"/>
      <c r="ADA2541" s="121"/>
      <c r="ADB2541" s="121"/>
      <c r="ADC2541" s="121"/>
      <c r="ADD2541" s="121"/>
      <c r="ADE2541" s="121"/>
      <c r="ADF2541" s="121"/>
      <c r="ADG2541" s="121"/>
      <c r="ADH2541" s="121"/>
      <c r="ADI2541" s="121"/>
      <c r="ADJ2541" s="121"/>
      <c r="ADK2541" s="121"/>
      <c r="ADL2541" s="121"/>
      <c r="ADM2541" s="121"/>
      <c r="ADN2541" s="121"/>
      <c r="ADO2541" s="121"/>
      <c r="ADP2541" s="121"/>
      <c r="ADQ2541" s="121"/>
      <c r="ADR2541" s="121"/>
      <c r="ADS2541" s="121"/>
      <c r="ADT2541" s="121"/>
      <c r="ADU2541" s="121"/>
      <c r="ADV2541" s="121"/>
      <c r="ADW2541" s="121"/>
      <c r="ADX2541" s="121"/>
      <c r="ADY2541" s="121"/>
      <c r="ADZ2541" s="121"/>
      <c r="AEA2541" s="121"/>
      <c r="AEB2541" s="121"/>
      <c r="AEC2541" s="121"/>
      <c r="AED2541" s="121"/>
      <c r="AEE2541" s="121"/>
      <c r="AEF2541" s="121"/>
      <c r="AEG2541" s="121"/>
      <c r="AEH2541" s="121"/>
      <c r="AEI2541" s="121"/>
      <c r="AEJ2541" s="121"/>
      <c r="AEK2541" s="121"/>
      <c r="AEL2541" s="121"/>
      <c r="AEM2541" s="121"/>
      <c r="AEN2541" s="121"/>
      <c r="AEO2541" s="121"/>
      <c r="AEP2541" s="121"/>
      <c r="AEQ2541" s="121"/>
      <c r="AER2541" s="121"/>
      <c r="AES2541" s="121"/>
      <c r="AET2541" s="121"/>
      <c r="AEU2541" s="121"/>
      <c r="AEV2541" s="121"/>
      <c r="AEW2541" s="121"/>
      <c r="AEX2541" s="121"/>
      <c r="AEY2541" s="121"/>
      <c r="AEZ2541" s="121"/>
      <c r="AFA2541" s="121"/>
      <c r="AFB2541" s="121"/>
      <c r="AFC2541" s="121"/>
      <c r="AFD2541" s="121"/>
      <c r="AFE2541" s="121"/>
      <c r="AFF2541" s="121"/>
      <c r="AFG2541" s="121"/>
      <c r="AFH2541" s="121"/>
      <c r="AFI2541" s="121"/>
      <c r="AFJ2541" s="121"/>
      <c r="AFK2541" s="121"/>
      <c r="AFL2541" s="121"/>
      <c r="AFM2541" s="121"/>
      <c r="AFN2541" s="121"/>
      <c r="AFO2541" s="121"/>
      <c r="AFP2541" s="121"/>
      <c r="AFQ2541" s="121"/>
      <c r="AFR2541" s="121"/>
      <c r="AFS2541" s="121"/>
      <c r="AFT2541" s="121"/>
      <c r="AFU2541" s="121"/>
      <c r="AFV2541" s="121"/>
      <c r="AFW2541" s="121"/>
      <c r="AFX2541" s="121"/>
      <c r="AFY2541" s="121"/>
      <c r="AFZ2541" s="121"/>
      <c r="AGA2541" s="121"/>
      <c r="AGB2541" s="121"/>
      <c r="AGC2541" s="121"/>
      <c r="AGD2541" s="121"/>
      <c r="AGE2541" s="121"/>
      <c r="AGF2541" s="121"/>
      <c r="AGG2541" s="121"/>
      <c r="AGH2541" s="121"/>
      <c r="AGI2541" s="121"/>
      <c r="AGJ2541" s="121"/>
      <c r="AGK2541" s="121"/>
      <c r="AGL2541" s="121"/>
      <c r="AGM2541" s="121"/>
      <c r="AGN2541" s="121"/>
      <c r="AGO2541" s="121"/>
      <c r="AGP2541" s="121"/>
      <c r="AGQ2541" s="121"/>
      <c r="AGR2541" s="121"/>
      <c r="AGS2541" s="121"/>
      <c r="AGT2541" s="121"/>
      <c r="AGU2541" s="121"/>
      <c r="AGV2541" s="121"/>
      <c r="AGW2541" s="121"/>
      <c r="AGX2541" s="121"/>
      <c r="AGY2541" s="121"/>
      <c r="AGZ2541" s="121"/>
      <c r="AHA2541" s="121"/>
      <c r="AHB2541" s="121"/>
      <c r="AHC2541" s="121"/>
      <c r="AHD2541" s="121"/>
      <c r="AHE2541" s="121"/>
      <c r="AHF2541" s="121"/>
      <c r="AHG2541" s="121"/>
      <c r="AHH2541" s="121"/>
      <c r="AHI2541" s="121"/>
      <c r="AHJ2541" s="121"/>
      <c r="AHK2541" s="121"/>
      <c r="AHL2541" s="121"/>
      <c r="AHM2541" s="121"/>
      <c r="AHN2541" s="121"/>
      <c r="AHO2541" s="121"/>
      <c r="AHP2541" s="121"/>
      <c r="AHQ2541" s="121"/>
      <c r="AHR2541" s="121"/>
      <c r="AHS2541" s="121"/>
      <c r="AHT2541" s="121"/>
      <c r="AHU2541" s="121"/>
      <c r="AHV2541" s="121"/>
      <c r="AHW2541" s="121"/>
      <c r="AHX2541" s="121"/>
      <c r="AHY2541" s="121"/>
      <c r="AHZ2541" s="121"/>
      <c r="AIA2541" s="121"/>
      <c r="AIB2541" s="121"/>
      <c r="AIC2541" s="121"/>
      <c r="AID2541" s="121"/>
      <c r="AIE2541" s="121"/>
      <c r="AIF2541" s="121"/>
      <c r="AIG2541" s="121"/>
      <c r="AIH2541" s="121"/>
      <c r="AII2541" s="121"/>
      <c r="AIJ2541" s="121"/>
      <c r="AIK2541" s="121"/>
      <c r="AIL2541" s="121"/>
      <c r="AIM2541" s="121"/>
      <c r="AIN2541" s="121"/>
      <c r="AIO2541" s="121"/>
      <c r="AIP2541" s="121"/>
      <c r="AIQ2541" s="121"/>
      <c r="AIR2541" s="121"/>
      <c r="AIS2541" s="121"/>
      <c r="AIT2541" s="121"/>
      <c r="AIU2541" s="121"/>
      <c r="AIV2541" s="121"/>
      <c r="AIW2541" s="121"/>
      <c r="AIX2541" s="121"/>
      <c r="AIY2541" s="121"/>
      <c r="AIZ2541" s="121"/>
      <c r="AJA2541" s="121"/>
      <c r="AJB2541" s="121"/>
      <c r="AJC2541" s="121"/>
      <c r="AJD2541" s="121"/>
      <c r="AJE2541" s="121"/>
      <c r="AJF2541" s="121"/>
      <c r="AJG2541" s="121"/>
      <c r="AJH2541" s="121"/>
      <c r="AJI2541" s="121"/>
      <c r="AJJ2541" s="121"/>
      <c r="AJK2541" s="121"/>
      <c r="AJL2541" s="121"/>
      <c r="AJM2541" s="121"/>
      <c r="AJN2541" s="121"/>
      <c r="AJO2541" s="121"/>
      <c r="AJP2541" s="121"/>
      <c r="AJQ2541" s="121"/>
      <c r="AJR2541" s="121"/>
      <c r="AJS2541" s="121"/>
      <c r="AJT2541" s="121"/>
      <c r="AJU2541" s="121"/>
      <c r="AJV2541" s="121"/>
      <c r="AJW2541" s="121"/>
      <c r="AJX2541" s="121"/>
      <c r="AJY2541" s="121"/>
      <c r="AJZ2541" s="121"/>
      <c r="AKA2541" s="121"/>
      <c r="AKB2541" s="121"/>
      <c r="AKC2541" s="121"/>
      <c r="AKD2541" s="121"/>
      <c r="AKE2541" s="121"/>
      <c r="AKF2541" s="121"/>
      <c r="AKG2541" s="121"/>
      <c r="AKH2541" s="121"/>
      <c r="AKI2541" s="121"/>
      <c r="AKJ2541" s="121"/>
      <c r="AKK2541" s="121"/>
      <c r="AKL2541" s="121"/>
      <c r="AKM2541" s="121"/>
      <c r="AKN2541" s="121"/>
      <c r="AKO2541" s="121"/>
      <c r="AKP2541" s="121"/>
      <c r="AKQ2541" s="121"/>
      <c r="AKR2541" s="121"/>
      <c r="AKS2541" s="121"/>
      <c r="AKT2541" s="121"/>
      <c r="AKU2541" s="121"/>
      <c r="AKV2541" s="121"/>
      <c r="AKW2541" s="121"/>
      <c r="AKX2541" s="121"/>
      <c r="AKY2541" s="121"/>
      <c r="AKZ2541" s="121"/>
      <c r="ALA2541" s="121"/>
      <c r="ALB2541" s="121"/>
      <c r="ALC2541" s="121"/>
      <c r="ALD2541" s="121"/>
      <c r="ALE2541" s="121"/>
      <c r="ALF2541" s="121"/>
      <c r="ALG2541" s="121"/>
      <c r="ALH2541" s="121"/>
      <c r="ALI2541" s="121"/>
      <c r="ALJ2541" s="121"/>
      <c r="ALK2541" s="121"/>
      <c r="ALL2541" s="121"/>
      <c r="ALM2541" s="121"/>
      <c r="ALN2541" s="121"/>
      <c r="ALO2541" s="121"/>
      <c r="ALP2541" s="121"/>
      <c r="ALQ2541" s="121"/>
      <c r="ALR2541" s="121"/>
      <c r="ALS2541" s="121"/>
      <c r="ALT2541" s="121"/>
      <c r="ALU2541" s="121"/>
      <c r="ALV2541" s="121"/>
      <c r="ALW2541" s="121"/>
      <c r="ALX2541" s="121"/>
      <c r="ALY2541" s="121"/>
      <c r="ALZ2541" s="121"/>
      <c r="AMA2541" s="121"/>
      <c r="AMB2541" s="121"/>
      <c r="AMC2541" s="121"/>
      <c r="AMD2541" s="121"/>
      <c r="AME2541" s="121"/>
      <c r="AMF2541" s="121"/>
      <c r="AMG2541" s="121"/>
      <c r="AMH2541" s="121"/>
      <c r="AMI2541" s="121"/>
      <c r="AMJ2541" s="121"/>
      <c r="AMK2541" s="121"/>
    </row>
    <row r="2542" spans="1:1025" s="108" customFormat="1">
      <c r="A2542" s="15">
        <v>2539</v>
      </c>
      <c r="B2542" s="16" t="s">
        <v>25</v>
      </c>
      <c r="C2542" s="274" t="s">
        <v>6089</v>
      </c>
      <c r="D2542" s="81" t="s">
        <v>6367</v>
      </c>
      <c r="E2542" s="81" t="s">
        <v>6452</v>
      </c>
      <c r="F2542" s="16" t="s">
        <v>938</v>
      </c>
      <c r="G2542" s="81" t="s">
        <v>6449</v>
      </c>
      <c r="H2542" s="81" t="s">
        <v>6450</v>
      </c>
      <c r="I2542" s="81" t="s">
        <v>6402</v>
      </c>
      <c r="J2542" s="81" t="s">
        <v>6403</v>
      </c>
      <c r="K2542" s="81" t="s">
        <v>6402</v>
      </c>
      <c r="L2542" s="81" t="s">
        <v>6404</v>
      </c>
      <c r="M2542" s="282" t="s">
        <v>6405</v>
      </c>
      <c r="N2542" s="121"/>
      <c r="O2542" s="121"/>
      <c r="P2542" s="121"/>
      <c r="Q2542" s="121"/>
      <c r="R2542" s="121"/>
      <c r="S2542" s="121"/>
      <c r="T2542" s="121"/>
      <c r="U2542" s="121"/>
      <c r="V2542" s="121"/>
      <c r="W2542" s="121"/>
      <c r="X2542" s="121"/>
      <c r="Y2542" s="121"/>
      <c r="Z2542" s="121"/>
      <c r="AA2542" s="121"/>
      <c r="AB2542" s="121"/>
      <c r="AC2542" s="121"/>
      <c r="AD2542" s="121"/>
      <c r="AE2542" s="121"/>
      <c r="AF2542" s="121"/>
      <c r="AG2542" s="121"/>
      <c r="AH2542" s="121"/>
      <c r="AI2542" s="121"/>
      <c r="AJ2542" s="121"/>
      <c r="AK2542" s="121"/>
      <c r="AL2542" s="121"/>
      <c r="AM2542" s="121"/>
      <c r="AN2542" s="121"/>
      <c r="AO2542" s="121"/>
      <c r="AP2542" s="121"/>
      <c r="AQ2542" s="121"/>
      <c r="AR2542" s="121"/>
      <c r="AS2542" s="121"/>
      <c r="AT2542" s="121"/>
      <c r="AU2542" s="121"/>
      <c r="AV2542" s="121"/>
      <c r="AW2542" s="121"/>
      <c r="AX2542" s="121"/>
      <c r="AY2542" s="121"/>
      <c r="AZ2542" s="121"/>
      <c r="BA2542" s="121"/>
      <c r="BB2542" s="121"/>
      <c r="BC2542" s="121"/>
      <c r="BD2542" s="121"/>
      <c r="BE2542" s="121"/>
      <c r="BF2542" s="121"/>
      <c r="BG2542" s="121"/>
      <c r="BH2542" s="121"/>
      <c r="BI2542" s="121"/>
      <c r="BJ2542" s="121"/>
      <c r="BK2542" s="121"/>
      <c r="BL2542" s="121"/>
      <c r="BM2542" s="121"/>
      <c r="BN2542" s="121"/>
      <c r="BO2542" s="121"/>
      <c r="BP2542" s="121"/>
      <c r="BQ2542" s="121"/>
      <c r="BR2542" s="121"/>
      <c r="BS2542" s="121"/>
      <c r="BT2542" s="121"/>
      <c r="BU2542" s="121"/>
      <c r="BV2542" s="121"/>
      <c r="BW2542" s="121"/>
      <c r="BX2542" s="121"/>
      <c r="BY2542" s="121"/>
      <c r="BZ2542" s="121"/>
      <c r="CA2542" s="121"/>
      <c r="CB2542" s="121"/>
      <c r="CC2542" s="121"/>
      <c r="CD2542" s="121"/>
      <c r="CE2542" s="121"/>
      <c r="CF2542" s="121"/>
      <c r="CG2542" s="121"/>
      <c r="CH2542" s="121"/>
      <c r="CI2542" s="121"/>
      <c r="CJ2542" s="121"/>
      <c r="CK2542" s="121"/>
      <c r="CL2542" s="121"/>
      <c r="CM2542" s="121"/>
      <c r="CN2542" s="121"/>
      <c r="CO2542" s="121"/>
      <c r="CP2542" s="121"/>
      <c r="CQ2542" s="121"/>
      <c r="CR2542" s="121"/>
      <c r="CS2542" s="121"/>
      <c r="CT2542" s="121"/>
      <c r="CU2542" s="121"/>
      <c r="CV2542" s="121"/>
      <c r="CW2542" s="121"/>
      <c r="CX2542" s="121"/>
      <c r="CY2542" s="121"/>
      <c r="CZ2542" s="121"/>
      <c r="DA2542" s="121"/>
      <c r="DB2542" s="121"/>
      <c r="DC2542" s="121"/>
      <c r="DD2542" s="121"/>
      <c r="DE2542" s="121"/>
      <c r="DF2542" s="121"/>
      <c r="DG2542" s="121"/>
      <c r="DH2542" s="121"/>
      <c r="DI2542" s="121"/>
      <c r="DJ2542" s="121"/>
      <c r="DK2542" s="121"/>
      <c r="DL2542" s="121"/>
      <c r="DM2542" s="121"/>
      <c r="DN2542" s="121"/>
      <c r="DO2542" s="121"/>
      <c r="DP2542" s="121"/>
      <c r="DQ2542" s="121"/>
      <c r="DR2542" s="121"/>
      <c r="DS2542" s="121"/>
      <c r="DT2542" s="121"/>
      <c r="DU2542" s="121"/>
      <c r="DV2542" s="121"/>
      <c r="DW2542" s="121"/>
      <c r="DX2542" s="121"/>
      <c r="DY2542" s="121"/>
      <c r="DZ2542" s="121"/>
      <c r="EA2542" s="121"/>
      <c r="EB2542" s="121"/>
      <c r="EC2542" s="121"/>
      <c r="ED2542" s="121"/>
      <c r="EE2542" s="121"/>
      <c r="EF2542" s="121"/>
      <c r="EG2542" s="121"/>
      <c r="EH2542" s="121"/>
      <c r="EI2542" s="121"/>
      <c r="EJ2542" s="121"/>
      <c r="EK2542" s="121"/>
      <c r="EL2542" s="121"/>
      <c r="EM2542" s="121"/>
      <c r="EN2542" s="121"/>
      <c r="EO2542" s="121"/>
      <c r="EP2542" s="121"/>
      <c r="EQ2542" s="121"/>
      <c r="ER2542" s="121"/>
      <c r="ES2542" s="121"/>
      <c r="ET2542" s="121"/>
      <c r="EU2542" s="121"/>
      <c r="EV2542" s="121"/>
      <c r="EW2542" s="121"/>
      <c r="EX2542" s="121"/>
      <c r="EY2542" s="121"/>
      <c r="EZ2542" s="121"/>
      <c r="FA2542" s="121"/>
      <c r="FB2542" s="121"/>
      <c r="FC2542" s="121"/>
      <c r="FD2542" s="121"/>
      <c r="FE2542" s="121"/>
      <c r="FF2542" s="121"/>
      <c r="FG2542" s="121"/>
      <c r="FH2542" s="121"/>
      <c r="FI2542" s="121"/>
      <c r="FJ2542" s="121"/>
      <c r="FK2542" s="121"/>
      <c r="FL2542" s="121"/>
      <c r="FM2542" s="121"/>
      <c r="FN2542" s="121"/>
      <c r="FO2542" s="121"/>
      <c r="FP2542" s="121"/>
      <c r="FQ2542" s="121"/>
      <c r="FR2542" s="121"/>
      <c r="FS2542" s="121"/>
      <c r="FT2542" s="121"/>
      <c r="FU2542" s="121"/>
      <c r="FV2542" s="121"/>
      <c r="FW2542" s="121"/>
      <c r="FX2542" s="121"/>
      <c r="FY2542" s="121"/>
      <c r="FZ2542" s="121"/>
      <c r="GA2542" s="121"/>
      <c r="GB2542" s="121"/>
      <c r="GC2542" s="121"/>
      <c r="GD2542" s="121"/>
      <c r="GE2542" s="121"/>
      <c r="GF2542" s="121"/>
      <c r="GG2542" s="121"/>
      <c r="GH2542" s="121"/>
      <c r="GI2542" s="121"/>
      <c r="GJ2542" s="121"/>
      <c r="GK2542" s="121"/>
      <c r="GL2542" s="121"/>
      <c r="GM2542" s="121"/>
      <c r="GN2542" s="121"/>
      <c r="GO2542" s="121"/>
      <c r="GP2542" s="121"/>
      <c r="GQ2542" s="121"/>
      <c r="GR2542" s="121"/>
      <c r="GS2542" s="121"/>
      <c r="GT2542" s="121"/>
      <c r="GU2542" s="121"/>
      <c r="GV2542" s="121"/>
      <c r="GW2542" s="121"/>
      <c r="GX2542" s="121"/>
      <c r="GY2542" s="121"/>
      <c r="GZ2542" s="121"/>
      <c r="HA2542" s="121"/>
      <c r="HB2542" s="121"/>
      <c r="HC2542" s="121"/>
      <c r="HD2542" s="121"/>
      <c r="HE2542" s="121"/>
      <c r="HF2542" s="121"/>
      <c r="HG2542" s="121"/>
      <c r="HH2542" s="121"/>
      <c r="HI2542" s="121"/>
      <c r="HJ2542" s="121"/>
      <c r="HK2542" s="121"/>
      <c r="HL2542" s="121"/>
      <c r="HM2542" s="121"/>
      <c r="HN2542" s="121"/>
      <c r="HO2542" s="121"/>
      <c r="HP2542" s="121"/>
      <c r="HQ2542" s="121"/>
      <c r="HR2542" s="121"/>
      <c r="HS2542" s="121"/>
      <c r="HT2542" s="121"/>
      <c r="HU2542" s="121"/>
      <c r="HV2542" s="121"/>
      <c r="HW2542" s="121"/>
      <c r="HX2542" s="121"/>
      <c r="HY2542" s="121"/>
      <c r="HZ2542" s="121"/>
      <c r="IA2542" s="121"/>
      <c r="IB2542" s="121"/>
      <c r="IC2542" s="121"/>
      <c r="ID2542" s="121"/>
      <c r="IE2542" s="121"/>
      <c r="IF2542" s="121"/>
      <c r="IG2542" s="121"/>
      <c r="IH2542" s="121"/>
      <c r="II2542" s="121"/>
      <c r="IJ2542" s="121"/>
      <c r="IK2542" s="121"/>
      <c r="IL2542" s="121"/>
      <c r="IM2542" s="121"/>
      <c r="IN2542" s="121"/>
      <c r="IO2542" s="121"/>
      <c r="IP2542" s="121"/>
      <c r="IQ2542" s="121"/>
      <c r="IR2542" s="121"/>
      <c r="IS2542" s="121"/>
      <c r="IT2542" s="121"/>
      <c r="IU2542" s="121"/>
      <c r="IV2542" s="121"/>
      <c r="IW2542" s="121"/>
      <c r="IX2542" s="121"/>
      <c r="IY2542" s="121"/>
      <c r="IZ2542" s="121"/>
      <c r="JA2542" s="121"/>
      <c r="JB2542" s="121"/>
      <c r="JC2542" s="121"/>
      <c r="JD2542" s="121"/>
      <c r="JE2542" s="121"/>
      <c r="JF2542" s="121"/>
      <c r="JG2542" s="121"/>
      <c r="JH2542" s="121"/>
      <c r="JI2542" s="121"/>
      <c r="JJ2542" s="121"/>
      <c r="JK2542" s="121"/>
      <c r="JL2542" s="121"/>
      <c r="JM2542" s="121"/>
      <c r="JN2542" s="121"/>
      <c r="JO2542" s="121"/>
      <c r="JP2542" s="121"/>
      <c r="JQ2542" s="121"/>
      <c r="JR2542" s="121"/>
      <c r="JS2542" s="121"/>
      <c r="JT2542" s="121"/>
      <c r="JU2542" s="121"/>
      <c r="JV2542" s="121"/>
      <c r="JW2542" s="121"/>
      <c r="JX2542" s="121"/>
      <c r="JY2542" s="121"/>
      <c r="JZ2542" s="121"/>
      <c r="KA2542" s="121"/>
      <c r="KB2542" s="121"/>
      <c r="KC2542" s="121"/>
      <c r="KD2542" s="121"/>
      <c r="KE2542" s="121"/>
      <c r="KF2542" s="121"/>
      <c r="KG2542" s="121"/>
      <c r="KH2542" s="121"/>
      <c r="KI2542" s="121"/>
      <c r="KJ2542" s="121"/>
      <c r="KK2542" s="121"/>
      <c r="KL2542" s="121"/>
      <c r="KM2542" s="121"/>
      <c r="KN2542" s="121"/>
      <c r="KO2542" s="121"/>
      <c r="KP2542" s="121"/>
      <c r="KQ2542" s="121"/>
      <c r="KR2542" s="121"/>
      <c r="KS2542" s="121"/>
      <c r="KT2542" s="121"/>
      <c r="KU2542" s="121"/>
      <c r="KV2542" s="121"/>
      <c r="KW2542" s="121"/>
      <c r="KX2542" s="121"/>
      <c r="KY2542" s="121"/>
      <c r="KZ2542" s="121"/>
      <c r="LA2542" s="121"/>
      <c r="LB2542" s="121"/>
      <c r="LC2542" s="121"/>
      <c r="LD2542" s="121"/>
      <c r="LE2542" s="121"/>
      <c r="LF2542" s="121"/>
      <c r="LG2542" s="121"/>
      <c r="LH2542" s="121"/>
      <c r="LI2542" s="121"/>
      <c r="LJ2542" s="121"/>
      <c r="LK2542" s="121"/>
      <c r="LL2542" s="121"/>
      <c r="LM2542" s="121"/>
      <c r="LN2542" s="121"/>
      <c r="LO2542" s="121"/>
      <c r="LP2542" s="121"/>
      <c r="LQ2542" s="121"/>
      <c r="LR2542" s="121"/>
      <c r="LS2542" s="121"/>
      <c r="LT2542" s="121"/>
      <c r="LU2542" s="121"/>
      <c r="LV2542" s="121"/>
      <c r="LW2542" s="121"/>
      <c r="LX2542" s="121"/>
      <c r="LY2542" s="121"/>
      <c r="LZ2542" s="121"/>
      <c r="MA2542" s="121"/>
      <c r="MB2542" s="121"/>
      <c r="MC2542" s="121"/>
      <c r="MD2542" s="121"/>
      <c r="ME2542" s="121"/>
      <c r="MF2542" s="121"/>
      <c r="MG2542" s="121"/>
      <c r="MH2542" s="121"/>
      <c r="MI2542" s="121"/>
      <c r="MJ2542" s="121"/>
      <c r="MK2542" s="121"/>
      <c r="ML2542" s="121"/>
      <c r="MM2542" s="121"/>
      <c r="MN2542" s="121"/>
      <c r="MO2542" s="121"/>
      <c r="MP2542" s="121"/>
      <c r="MQ2542" s="121"/>
      <c r="MR2542" s="121"/>
      <c r="MS2542" s="121"/>
      <c r="MT2542" s="121"/>
      <c r="MU2542" s="121"/>
      <c r="MV2542" s="121"/>
      <c r="MW2542" s="121"/>
      <c r="MX2542" s="121"/>
      <c r="MY2542" s="121"/>
      <c r="MZ2542" s="121"/>
      <c r="NA2542" s="121"/>
      <c r="NB2542" s="121"/>
      <c r="NC2542" s="121"/>
      <c r="ND2542" s="121"/>
      <c r="NE2542" s="121"/>
      <c r="NF2542" s="121"/>
      <c r="NG2542" s="121"/>
      <c r="NH2542" s="121"/>
      <c r="NI2542" s="121"/>
      <c r="NJ2542" s="121"/>
      <c r="NK2542" s="121"/>
      <c r="NL2542" s="121"/>
      <c r="NM2542" s="121"/>
      <c r="NN2542" s="121"/>
      <c r="NO2542" s="121"/>
      <c r="NP2542" s="121"/>
      <c r="NQ2542" s="121"/>
      <c r="NR2542" s="121"/>
      <c r="NS2542" s="121"/>
      <c r="NT2542" s="121"/>
      <c r="NU2542" s="121"/>
      <c r="NV2542" s="121"/>
      <c r="NW2542" s="121"/>
      <c r="NX2542" s="121"/>
      <c r="NY2542" s="121"/>
      <c r="NZ2542" s="121"/>
      <c r="OA2542" s="121"/>
      <c r="OB2542" s="121"/>
      <c r="OC2542" s="121"/>
      <c r="OD2542" s="121"/>
      <c r="OE2542" s="121"/>
      <c r="OF2542" s="121"/>
      <c r="OG2542" s="121"/>
      <c r="OH2542" s="121"/>
      <c r="OI2542" s="121"/>
      <c r="OJ2542" s="121"/>
      <c r="OK2542" s="121"/>
      <c r="OL2542" s="121"/>
      <c r="OM2542" s="121"/>
      <c r="ON2542" s="121"/>
      <c r="OO2542" s="121"/>
      <c r="OP2542" s="121"/>
      <c r="OQ2542" s="121"/>
      <c r="OR2542" s="121"/>
      <c r="OS2542" s="121"/>
      <c r="OT2542" s="121"/>
      <c r="OU2542" s="121"/>
      <c r="OV2542" s="121"/>
      <c r="OW2542" s="121"/>
      <c r="OX2542" s="121"/>
      <c r="OY2542" s="121"/>
      <c r="OZ2542" s="121"/>
      <c r="PA2542" s="121"/>
      <c r="PB2542" s="121"/>
      <c r="PC2542" s="121"/>
      <c r="PD2542" s="121"/>
      <c r="PE2542" s="121"/>
      <c r="PF2542" s="121"/>
      <c r="PG2542" s="121"/>
      <c r="PH2542" s="121"/>
      <c r="PI2542" s="121"/>
      <c r="PJ2542" s="121"/>
      <c r="PK2542" s="121"/>
      <c r="PL2542" s="121"/>
      <c r="PM2542" s="121"/>
      <c r="PN2542" s="121"/>
      <c r="PO2542" s="121"/>
      <c r="PP2542" s="121"/>
      <c r="PQ2542" s="121"/>
      <c r="PR2542" s="121"/>
      <c r="PS2542" s="121"/>
      <c r="PT2542" s="121"/>
      <c r="PU2542" s="121"/>
      <c r="PV2542" s="121"/>
      <c r="PW2542" s="121"/>
      <c r="PX2542" s="121"/>
      <c r="PY2542" s="121"/>
      <c r="PZ2542" s="121"/>
      <c r="QA2542" s="121"/>
      <c r="QB2542" s="121"/>
      <c r="QC2542" s="121"/>
      <c r="QD2542" s="121"/>
      <c r="QE2542" s="121"/>
      <c r="QF2542" s="121"/>
      <c r="QG2542" s="121"/>
      <c r="QH2542" s="121"/>
      <c r="QI2542" s="121"/>
      <c r="QJ2542" s="121"/>
      <c r="QK2542" s="121"/>
      <c r="QL2542" s="121"/>
      <c r="QM2542" s="121"/>
      <c r="QN2542" s="121"/>
      <c r="QO2542" s="121"/>
      <c r="QP2542" s="121"/>
      <c r="QQ2542" s="121"/>
      <c r="QR2542" s="121"/>
      <c r="QS2542" s="121"/>
      <c r="QT2542" s="121"/>
      <c r="QU2542" s="121"/>
      <c r="QV2542" s="121"/>
      <c r="QW2542" s="121"/>
      <c r="QX2542" s="121"/>
      <c r="QY2542" s="121"/>
      <c r="QZ2542" s="121"/>
      <c r="RA2542" s="121"/>
      <c r="RB2542" s="121"/>
      <c r="RC2542" s="121"/>
      <c r="RD2542" s="121"/>
      <c r="RE2542" s="121"/>
      <c r="RF2542" s="121"/>
      <c r="RG2542" s="121"/>
      <c r="RH2542" s="121"/>
      <c r="RI2542" s="121"/>
      <c r="RJ2542" s="121"/>
      <c r="RK2542" s="121"/>
      <c r="RL2542" s="121"/>
      <c r="RM2542" s="121"/>
      <c r="RN2542" s="121"/>
      <c r="RO2542" s="121"/>
      <c r="RP2542" s="121"/>
      <c r="RQ2542" s="121"/>
      <c r="RR2542" s="121"/>
      <c r="RS2542" s="121"/>
      <c r="RT2542" s="121"/>
      <c r="RU2542" s="121"/>
      <c r="RV2542" s="121"/>
      <c r="RW2542" s="121"/>
      <c r="RX2542" s="121"/>
      <c r="RY2542" s="121"/>
      <c r="RZ2542" s="121"/>
      <c r="SA2542" s="121"/>
      <c r="SB2542" s="121"/>
      <c r="SC2542" s="121"/>
      <c r="SD2542" s="121"/>
      <c r="SE2542" s="121"/>
      <c r="SF2542" s="121"/>
      <c r="SG2542" s="121"/>
      <c r="SH2542" s="121"/>
      <c r="SI2542" s="121"/>
      <c r="SJ2542" s="121"/>
      <c r="SK2542" s="121"/>
      <c r="SL2542" s="121"/>
      <c r="SM2542" s="121"/>
      <c r="SN2542" s="121"/>
      <c r="SO2542" s="121"/>
      <c r="SP2542" s="121"/>
      <c r="SQ2542" s="121"/>
      <c r="SR2542" s="121"/>
      <c r="SS2542" s="121"/>
      <c r="ST2542" s="121"/>
      <c r="SU2542" s="121"/>
      <c r="SV2542" s="121"/>
      <c r="SW2542" s="121"/>
      <c r="SX2542" s="121"/>
      <c r="SY2542" s="121"/>
      <c r="SZ2542" s="121"/>
      <c r="TA2542" s="121"/>
      <c r="TB2542" s="121"/>
      <c r="TC2542" s="121"/>
      <c r="TD2542" s="121"/>
      <c r="TE2542" s="121"/>
      <c r="TF2542" s="121"/>
      <c r="TG2542" s="121"/>
      <c r="TH2542" s="121"/>
      <c r="TI2542" s="121"/>
      <c r="TJ2542" s="121"/>
      <c r="TK2542" s="121"/>
      <c r="TL2542" s="121"/>
      <c r="TM2542" s="121"/>
      <c r="TN2542" s="121"/>
      <c r="TO2542" s="121"/>
      <c r="TP2542" s="121"/>
      <c r="TQ2542" s="121"/>
      <c r="TR2542" s="121"/>
      <c r="TS2542" s="121"/>
      <c r="TT2542" s="121"/>
      <c r="TU2542" s="121"/>
      <c r="TV2542" s="121"/>
      <c r="TW2542" s="121"/>
      <c r="TX2542" s="121"/>
      <c r="TY2542" s="121"/>
      <c r="TZ2542" s="121"/>
      <c r="UA2542" s="121"/>
      <c r="UB2542" s="121"/>
      <c r="UC2542" s="121"/>
      <c r="UD2542" s="121"/>
      <c r="UE2542" s="121"/>
      <c r="UF2542" s="121"/>
      <c r="UG2542" s="121"/>
      <c r="UH2542" s="121"/>
      <c r="UI2542" s="121"/>
      <c r="UJ2542" s="121"/>
      <c r="UK2542" s="121"/>
      <c r="UL2542" s="121"/>
      <c r="UM2542" s="121"/>
      <c r="UN2542" s="121"/>
      <c r="UO2542" s="121"/>
      <c r="UP2542" s="121"/>
      <c r="UQ2542" s="121"/>
      <c r="UR2542" s="121"/>
      <c r="US2542" s="121"/>
      <c r="UT2542" s="121"/>
      <c r="UU2542" s="121"/>
      <c r="UV2542" s="121"/>
      <c r="UW2542" s="121"/>
      <c r="UX2542" s="121"/>
      <c r="UY2542" s="121"/>
      <c r="UZ2542" s="121"/>
      <c r="VA2542" s="121"/>
      <c r="VB2542" s="121"/>
      <c r="VC2542" s="121"/>
      <c r="VD2542" s="121"/>
      <c r="VE2542" s="121"/>
      <c r="VF2542" s="121"/>
      <c r="VG2542" s="121"/>
      <c r="VH2542" s="121"/>
      <c r="VI2542" s="121"/>
      <c r="VJ2542" s="121"/>
      <c r="VK2542" s="121"/>
      <c r="VL2542" s="121"/>
      <c r="VM2542" s="121"/>
      <c r="VN2542" s="121"/>
      <c r="VO2542" s="121"/>
      <c r="VP2542" s="121"/>
      <c r="VQ2542" s="121"/>
      <c r="VR2542" s="121"/>
      <c r="VS2542" s="121"/>
      <c r="VT2542" s="121"/>
      <c r="VU2542" s="121"/>
      <c r="VV2542" s="121"/>
      <c r="VW2542" s="121"/>
      <c r="VX2542" s="121"/>
      <c r="VY2542" s="121"/>
      <c r="VZ2542" s="121"/>
      <c r="WA2542" s="121"/>
      <c r="WB2542" s="121"/>
      <c r="WC2542" s="121"/>
      <c r="WD2542" s="121"/>
      <c r="WE2542" s="121"/>
      <c r="WF2542" s="121"/>
      <c r="WG2542" s="121"/>
      <c r="WH2542" s="121"/>
      <c r="WI2542" s="121"/>
      <c r="WJ2542" s="121"/>
      <c r="WK2542" s="121"/>
      <c r="WL2542" s="121"/>
      <c r="WM2542" s="121"/>
      <c r="WN2542" s="121"/>
      <c r="WO2542" s="121"/>
      <c r="WP2542" s="121"/>
      <c r="WQ2542" s="121"/>
      <c r="WR2542" s="121"/>
      <c r="WS2542" s="121"/>
      <c r="WT2542" s="121"/>
      <c r="WU2542" s="121"/>
      <c r="WV2542" s="121"/>
      <c r="WW2542" s="121"/>
      <c r="WX2542" s="121"/>
      <c r="WY2542" s="121"/>
      <c r="WZ2542" s="121"/>
      <c r="XA2542" s="121"/>
      <c r="XB2542" s="121"/>
      <c r="XC2542" s="121"/>
      <c r="XD2542" s="121"/>
      <c r="XE2542" s="121"/>
      <c r="XF2542" s="121"/>
      <c r="XG2542" s="121"/>
      <c r="XH2542" s="121"/>
      <c r="XI2542" s="121"/>
      <c r="XJ2542" s="121"/>
      <c r="XK2542" s="121"/>
      <c r="XL2542" s="121"/>
      <c r="XM2542" s="121"/>
      <c r="XN2542" s="121"/>
      <c r="XO2542" s="121"/>
      <c r="XP2542" s="121"/>
      <c r="XQ2542" s="121"/>
      <c r="XR2542" s="121"/>
      <c r="XS2542" s="121"/>
      <c r="XT2542" s="121"/>
      <c r="XU2542" s="121"/>
      <c r="XV2542" s="121"/>
      <c r="XW2542" s="121"/>
      <c r="XX2542" s="121"/>
      <c r="XY2542" s="121"/>
      <c r="XZ2542" s="121"/>
      <c r="YA2542" s="121"/>
      <c r="YB2542" s="121"/>
      <c r="YC2542" s="121"/>
      <c r="YD2542" s="121"/>
      <c r="YE2542" s="121"/>
      <c r="YF2542" s="121"/>
      <c r="YG2542" s="121"/>
      <c r="YH2542" s="121"/>
      <c r="YI2542" s="121"/>
      <c r="YJ2542" s="121"/>
      <c r="YK2542" s="121"/>
      <c r="YL2542" s="121"/>
      <c r="YM2542" s="121"/>
      <c r="YN2542" s="121"/>
      <c r="YO2542" s="121"/>
      <c r="YP2542" s="121"/>
      <c r="YQ2542" s="121"/>
      <c r="YR2542" s="121"/>
      <c r="YS2542" s="121"/>
      <c r="YT2542" s="121"/>
      <c r="YU2542" s="121"/>
      <c r="YV2542" s="121"/>
      <c r="YW2542" s="121"/>
      <c r="YX2542" s="121"/>
      <c r="YY2542" s="121"/>
      <c r="YZ2542" s="121"/>
      <c r="ZA2542" s="121"/>
      <c r="ZB2542" s="121"/>
      <c r="ZC2542" s="121"/>
      <c r="ZD2542" s="121"/>
      <c r="ZE2542" s="121"/>
      <c r="ZF2542" s="121"/>
      <c r="ZG2542" s="121"/>
      <c r="ZH2542" s="121"/>
      <c r="ZI2542" s="121"/>
      <c r="ZJ2542" s="121"/>
      <c r="ZK2542" s="121"/>
      <c r="ZL2542" s="121"/>
      <c r="ZM2542" s="121"/>
      <c r="ZN2542" s="121"/>
      <c r="ZO2542" s="121"/>
      <c r="ZP2542" s="121"/>
      <c r="ZQ2542" s="121"/>
      <c r="ZR2542" s="121"/>
      <c r="ZS2542" s="121"/>
      <c r="ZT2542" s="121"/>
      <c r="ZU2542" s="121"/>
      <c r="ZV2542" s="121"/>
      <c r="ZW2542" s="121"/>
      <c r="ZX2542" s="121"/>
      <c r="ZY2542" s="121"/>
      <c r="ZZ2542" s="121"/>
      <c r="AAA2542" s="121"/>
      <c r="AAB2542" s="121"/>
      <c r="AAC2542" s="121"/>
      <c r="AAD2542" s="121"/>
      <c r="AAE2542" s="121"/>
      <c r="AAF2542" s="121"/>
      <c r="AAG2542" s="121"/>
      <c r="AAH2542" s="121"/>
      <c r="AAI2542" s="121"/>
      <c r="AAJ2542" s="121"/>
      <c r="AAK2542" s="121"/>
      <c r="AAL2542" s="121"/>
      <c r="AAM2542" s="121"/>
      <c r="AAN2542" s="121"/>
      <c r="AAO2542" s="121"/>
      <c r="AAP2542" s="121"/>
      <c r="AAQ2542" s="121"/>
      <c r="AAR2542" s="121"/>
      <c r="AAS2542" s="121"/>
      <c r="AAT2542" s="121"/>
      <c r="AAU2542" s="121"/>
      <c r="AAV2542" s="121"/>
      <c r="AAW2542" s="121"/>
      <c r="AAX2542" s="121"/>
      <c r="AAY2542" s="121"/>
      <c r="AAZ2542" s="121"/>
      <c r="ABA2542" s="121"/>
      <c r="ABB2542" s="121"/>
      <c r="ABC2542" s="121"/>
      <c r="ABD2542" s="121"/>
      <c r="ABE2542" s="121"/>
      <c r="ABF2542" s="121"/>
      <c r="ABG2542" s="121"/>
      <c r="ABH2542" s="121"/>
      <c r="ABI2542" s="121"/>
      <c r="ABJ2542" s="121"/>
      <c r="ABK2542" s="121"/>
      <c r="ABL2542" s="121"/>
      <c r="ABM2542" s="121"/>
      <c r="ABN2542" s="121"/>
      <c r="ABO2542" s="121"/>
      <c r="ABP2542" s="121"/>
      <c r="ABQ2542" s="121"/>
      <c r="ABR2542" s="121"/>
      <c r="ABS2542" s="121"/>
      <c r="ABT2542" s="121"/>
      <c r="ABU2542" s="121"/>
      <c r="ABV2542" s="121"/>
      <c r="ABW2542" s="121"/>
      <c r="ABX2542" s="121"/>
      <c r="ABY2542" s="121"/>
      <c r="ABZ2542" s="121"/>
      <c r="ACA2542" s="121"/>
      <c r="ACB2542" s="121"/>
      <c r="ACC2542" s="121"/>
      <c r="ACD2542" s="121"/>
      <c r="ACE2542" s="121"/>
      <c r="ACF2542" s="121"/>
      <c r="ACG2542" s="121"/>
      <c r="ACH2542" s="121"/>
      <c r="ACI2542" s="121"/>
      <c r="ACJ2542" s="121"/>
      <c r="ACK2542" s="121"/>
      <c r="ACL2542" s="121"/>
      <c r="ACM2542" s="121"/>
      <c r="ACN2542" s="121"/>
      <c r="ACO2542" s="121"/>
      <c r="ACP2542" s="121"/>
      <c r="ACQ2542" s="121"/>
      <c r="ACR2542" s="121"/>
      <c r="ACS2542" s="121"/>
      <c r="ACT2542" s="121"/>
      <c r="ACU2542" s="121"/>
      <c r="ACV2542" s="121"/>
      <c r="ACW2542" s="121"/>
      <c r="ACX2542" s="121"/>
      <c r="ACY2542" s="121"/>
      <c r="ACZ2542" s="121"/>
      <c r="ADA2542" s="121"/>
      <c r="ADB2542" s="121"/>
      <c r="ADC2542" s="121"/>
      <c r="ADD2542" s="121"/>
      <c r="ADE2542" s="121"/>
      <c r="ADF2542" s="121"/>
      <c r="ADG2542" s="121"/>
      <c r="ADH2542" s="121"/>
      <c r="ADI2542" s="121"/>
      <c r="ADJ2542" s="121"/>
      <c r="ADK2542" s="121"/>
      <c r="ADL2542" s="121"/>
      <c r="ADM2542" s="121"/>
      <c r="ADN2542" s="121"/>
      <c r="ADO2542" s="121"/>
      <c r="ADP2542" s="121"/>
      <c r="ADQ2542" s="121"/>
      <c r="ADR2542" s="121"/>
      <c r="ADS2542" s="121"/>
      <c r="ADT2542" s="121"/>
      <c r="ADU2542" s="121"/>
      <c r="ADV2542" s="121"/>
      <c r="ADW2542" s="121"/>
      <c r="ADX2542" s="121"/>
      <c r="ADY2542" s="121"/>
      <c r="ADZ2542" s="121"/>
      <c r="AEA2542" s="121"/>
      <c r="AEB2542" s="121"/>
      <c r="AEC2542" s="121"/>
      <c r="AED2542" s="121"/>
      <c r="AEE2542" s="121"/>
      <c r="AEF2542" s="121"/>
      <c r="AEG2542" s="121"/>
      <c r="AEH2542" s="121"/>
      <c r="AEI2542" s="121"/>
      <c r="AEJ2542" s="121"/>
      <c r="AEK2542" s="121"/>
      <c r="AEL2542" s="121"/>
      <c r="AEM2542" s="121"/>
      <c r="AEN2542" s="121"/>
      <c r="AEO2542" s="121"/>
      <c r="AEP2542" s="121"/>
      <c r="AEQ2542" s="121"/>
      <c r="AER2542" s="121"/>
      <c r="AES2542" s="121"/>
      <c r="AET2542" s="121"/>
      <c r="AEU2542" s="121"/>
      <c r="AEV2542" s="121"/>
      <c r="AEW2542" s="121"/>
      <c r="AEX2542" s="121"/>
      <c r="AEY2542" s="121"/>
      <c r="AEZ2542" s="121"/>
      <c r="AFA2542" s="121"/>
      <c r="AFB2542" s="121"/>
      <c r="AFC2542" s="121"/>
      <c r="AFD2542" s="121"/>
      <c r="AFE2542" s="121"/>
      <c r="AFF2542" s="121"/>
      <c r="AFG2542" s="121"/>
      <c r="AFH2542" s="121"/>
      <c r="AFI2542" s="121"/>
      <c r="AFJ2542" s="121"/>
      <c r="AFK2542" s="121"/>
      <c r="AFL2542" s="121"/>
      <c r="AFM2542" s="121"/>
      <c r="AFN2542" s="121"/>
      <c r="AFO2542" s="121"/>
      <c r="AFP2542" s="121"/>
      <c r="AFQ2542" s="121"/>
      <c r="AFR2542" s="121"/>
      <c r="AFS2542" s="121"/>
      <c r="AFT2542" s="121"/>
      <c r="AFU2542" s="121"/>
      <c r="AFV2542" s="121"/>
      <c r="AFW2542" s="121"/>
      <c r="AFX2542" s="121"/>
      <c r="AFY2542" s="121"/>
      <c r="AFZ2542" s="121"/>
      <c r="AGA2542" s="121"/>
      <c r="AGB2542" s="121"/>
      <c r="AGC2542" s="121"/>
      <c r="AGD2542" s="121"/>
      <c r="AGE2542" s="121"/>
      <c r="AGF2542" s="121"/>
      <c r="AGG2542" s="121"/>
      <c r="AGH2542" s="121"/>
      <c r="AGI2542" s="121"/>
      <c r="AGJ2542" s="121"/>
      <c r="AGK2542" s="121"/>
      <c r="AGL2542" s="121"/>
      <c r="AGM2542" s="121"/>
      <c r="AGN2542" s="121"/>
      <c r="AGO2542" s="121"/>
      <c r="AGP2542" s="121"/>
      <c r="AGQ2542" s="121"/>
      <c r="AGR2542" s="121"/>
      <c r="AGS2542" s="121"/>
      <c r="AGT2542" s="121"/>
      <c r="AGU2542" s="121"/>
      <c r="AGV2542" s="121"/>
      <c r="AGW2542" s="121"/>
      <c r="AGX2542" s="121"/>
      <c r="AGY2542" s="121"/>
      <c r="AGZ2542" s="121"/>
      <c r="AHA2542" s="121"/>
      <c r="AHB2542" s="121"/>
      <c r="AHC2542" s="121"/>
      <c r="AHD2542" s="121"/>
      <c r="AHE2542" s="121"/>
      <c r="AHF2542" s="121"/>
      <c r="AHG2542" s="121"/>
      <c r="AHH2542" s="121"/>
      <c r="AHI2542" s="121"/>
      <c r="AHJ2542" s="121"/>
      <c r="AHK2542" s="121"/>
      <c r="AHL2542" s="121"/>
      <c r="AHM2542" s="121"/>
      <c r="AHN2542" s="121"/>
      <c r="AHO2542" s="121"/>
      <c r="AHP2542" s="121"/>
      <c r="AHQ2542" s="121"/>
      <c r="AHR2542" s="121"/>
      <c r="AHS2542" s="121"/>
      <c r="AHT2542" s="121"/>
      <c r="AHU2542" s="121"/>
      <c r="AHV2542" s="121"/>
      <c r="AHW2542" s="121"/>
      <c r="AHX2542" s="121"/>
      <c r="AHY2542" s="121"/>
      <c r="AHZ2542" s="121"/>
      <c r="AIA2542" s="121"/>
      <c r="AIB2542" s="121"/>
      <c r="AIC2542" s="121"/>
      <c r="AID2542" s="121"/>
      <c r="AIE2542" s="121"/>
      <c r="AIF2542" s="121"/>
      <c r="AIG2542" s="121"/>
      <c r="AIH2542" s="121"/>
      <c r="AII2542" s="121"/>
      <c r="AIJ2542" s="121"/>
      <c r="AIK2542" s="121"/>
      <c r="AIL2542" s="121"/>
      <c r="AIM2542" s="121"/>
      <c r="AIN2542" s="121"/>
      <c r="AIO2542" s="121"/>
      <c r="AIP2542" s="121"/>
      <c r="AIQ2542" s="121"/>
      <c r="AIR2542" s="121"/>
      <c r="AIS2542" s="121"/>
      <c r="AIT2542" s="121"/>
      <c r="AIU2542" s="121"/>
      <c r="AIV2542" s="121"/>
      <c r="AIW2542" s="121"/>
      <c r="AIX2542" s="121"/>
      <c r="AIY2542" s="121"/>
      <c r="AIZ2542" s="121"/>
      <c r="AJA2542" s="121"/>
      <c r="AJB2542" s="121"/>
      <c r="AJC2542" s="121"/>
      <c r="AJD2542" s="121"/>
      <c r="AJE2542" s="121"/>
      <c r="AJF2542" s="121"/>
      <c r="AJG2542" s="121"/>
      <c r="AJH2542" s="121"/>
      <c r="AJI2542" s="121"/>
      <c r="AJJ2542" s="121"/>
      <c r="AJK2542" s="121"/>
      <c r="AJL2542" s="121"/>
      <c r="AJM2542" s="121"/>
      <c r="AJN2542" s="121"/>
      <c r="AJO2542" s="121"/>
      <c r="AJP2542" s="121"/>
      <c r="AJQ2542" s="121"/>
      <c r="AJR2542" s="121"/>
      <c r="AJS2542" s="121"/>
      <c r="AJT2542" s="121"/>
      <c r="AJU2542" s="121"/>
      <c r="AJV2542" s="121"/>
      <c r="AJW2542" s="121"/>
      <c r="AJX2542" s="121"/>
      <c r="AJY2542" s="121"/>
      <c r="AJZ2542" s="121"/>
      <c r="AKA2542" s="121"/>
      <c r="AKB2542" s="121"/>
      <c r="AKC2542" s="121"/>
      <c r="AKD2542" s="121"/>
      <c r="AKE2542" s="121"/>
      <c r="AKF2542" s="121"/>
      <c r="AKG2542" s="121"/>
      <c r="AKH2542" s="121"/>
      <c r="AKI2542" s="121"/>
      <c r="AKJ2542" s="121"/>
      <c r="AKK2542" s="121"/>
      <c r="AKL2542" s="121"/>
      <c r="AKM2542" s="121"/>
      <c r="AKN2542" s="121"/>
      <c r="AKO2542" s="121"/>
      <c r="AKP2542" s="121"/>
      <c r="AKQ2542" s="121"/>
      <c r="AKR2542" s="121"/>
      <c r="AKS2542" s="121"/>
      <c r="AKT2542" s="121"/>
      <c r="AKU2542" s="121"/>
      <c r="AKV2542" s="121"/>
      <c r="AKW2542" s="121"/>
      <c r="AKX2542" s="121"/>
      <c r="AKY2542" s="121"/>
      <c r="AKZ2542" s="121"/>
      <c r="ALA2542" s="121"/>
      <c r="ALB2542" s="121"/>
      <c r="ALC2542" s="121"/>
      <c r="ALD2542" s="121"/>
      <c r="ALE2542" s="121"/>
      <c r="ALF2542" s="121"/>
      <c r="ALG2542" s="121"/>
      <c r="ALH2542" s="121"/>
      <c r="ALI2542" s="121"/>
      <c r="ALJ2542" s="121"/>
      <c r="ALK2542" s="121"/>
      <c r="ALL2542" s="121"/>
      <c r="ALM2542" s="121"/>
      <c r="ALN2542" s="121"/>
      <c r="ALO2542" s="121"/>
      <c r="ALP2542" s="121"/>
      <c r="ALQ2542" s="121"/>
      <c r="ALR2542" s="121"/>
      <c r="ALS2542" s="121"/>
      <c r="ALT2542" s="121"/>
      <c r="ALU2542" s="121"/>
      <c r="ALV2542" s="121"/>
      <c r="ALW2542" s="121"/>
      <c r="ALX2542" s="121"/>
      <c r="ALY2542" s="121"/>
      <c r="ALZ2542" s="121"/>
      <c r="AMA2542" s="121"/>
      <c r="AMB2542" s="121"/>
      <c r="AMC2542" s="121"/>
      <c r="AMD2542" s="121"/>
      <c r="AME2542" s="121"/>
      <c r="AMF2542" s="121"/>
      <c r="AMG2542" s="121"/>
      <c r="AMH2542" s="121"/>
      <c r="AMI2542" s="121"/>
      <c r="AMJ2542" s="121"/>
      <c r="AMK2542" s="121"/>
    </row>
    <row r="2543" spans="1:1025" s="108" customFormat="1">
      <c r="A2543" s="15">
        <v>2540</v>
      </c>
      <c r="B2543" s="81" t="s">
        <v>28</v>
      </c>
      <c r="C2543" s="274" t="s">
        <v>6089</v>
      </c>
      <c r="D2543" s="81" t="s">
        <v>6367</v>
      </c>
      <c r="E2543" s="81" t="s">
        <v>6453</v>
      </c>
      <c r="F2543" s="16" t="s">
        <v>938</v>
      </c>
      <c r="G2543" s="81" t="s">
        <v>6449</v>
      </c>
      <c r="H2543" s="81" t="s">
        <v>6454</v>
      </c>
      <c r="I2543" s="81" t="s">
        <v>6455</v>
      </c>
      <c r="J2543" s="81" t="s">
        <v>6443</v>
      </c>
      <c r="K2543" s="81" t="s">
        <v>6456</v>
      </c>
      <c r="L2543" s="81" t="s">
        <v>6457</v>
      </c>
      <c r="M2543" s="282" t="s">
        <v>6458</v>
      </c>
      <c r="N2543" s="121"/>
      <c r="O2543" s="121"/>
      <c r="P2543" s="121"/>
      <c r="Q2543" s="121"/>
      <c r="R2543" s="121"/>
      <c r="S2543" s="121"/>
      <c r="T2543" s="121"/>
      <c r="U2543" s="121"/>
      <c r="V2543" s="121"/>
      <c r="W2543" s="121"/>
      <c r="X2543" s="121"/>
      <c r="Y2543" s="121"/>
      <c r="Z2543" s="121"/>
      <c r="AA2543" s="121"/>
      <c r="AB2543" s="121"/>
      <c r="AC2543" s="121"/>
      <c r="AD2543" s="121"/>
      <c r="AE2543" s="121"/>
      <c r="AF2543" s="121"/>
      <c r="AG2543" s="121"/>
      <c r="AH2543" s="121"/>
      <c r="AI2543" s="121"/>
      <c r="AJ2543" s="121"/>
      <c r="AK2543" s="121"/>
      <c r="AL2543" s="121"/>
      <c r="AM2543" s="121"/>
      <c r="AN2543" s="121"/>
      <c r="AO2543" s="121"/>
      <c r="AP2543" s="121"/>
      <c r="AQ2543" s="121"/>
      <c r="AR2543" s="121"/>
      <c r="AS2543" s="121"/>
      <c r="AT2543" s="121"/>
      <c r="AU2543" s="121"/>
      <c r="AV2543" s="121"/>
      <c r="AW2543" s="121"/>
      <c r="AX2543" s="121"/>
      <c r="AY2543" s="121"/>
      <c r="AZ2543" s="121"/>
      <c r="BA2543" s="121"/>
      <c r="BB2543" s="121"/>
      <c r="BC2543" s="121"/>
      <c r="BD2543" s="121"/>
      <c r="BE2543" s="121"/>
      <c r="BF2543" s="121"/>
      <c r="BG2543" s="121"/>
      <c r="BH2543" s="121"/>
      <c r="BI2543" s="121"/>
      <c r="BJ2543" s="121"/>
      <c r="BK2543" s="121"/>
      <c r="BL2543" s="121"/>
      <c r="BM2543" s="121"/>
      <c r="BN2543" s="121"/>
      <c r="BO2543" s="121"/>
      <c r="BP2543" s="121"/>
      <c r="BQ2543" s="121"/>
      <c r="BR2543" s="121"/>
      <c r="BS2543" s="121"/>
      <c r="BT2543" s="121"/>
      <c r="BU2543" s="121"/>
      <c r="BV2543" s="121"/>
      <c r="BW2543" s="121"/>
      <c r="BX2543" s="121"/>
      <c r="BY2543" s="121"/>
      <c r="BZ2543" s="121"/>
      <c r="CA2543" s="121"/>
      <c r="CB2543" s="121"/>
      <c r="CC2543" s="121"/>
      <c r="CD2543" s="121"/>
      <c r="CE2543" s="121"/>
      <c r="CF2543" s="121"/>
      <c r="CG2543" s="121"/>
      <c r="CH2543" s="121"/>
      <c r="CI2543" s="121"/>
      <c r="CJ2543" s="121"/>
      <c r="CK2543" s="121"/>
      <c r="CL2543" s="121"/>
      <c r="CM2543" s="121"/>
      <c r="CN2543" s="121"/>
      <c r="CO2543" s="121"/>
      <c r="CP2543" s="121"/>
      <c r="CQ2543" s="121"/>
      <c r="CR2543" s="121"/>
      <c r="CS2543" s="121"/>
      <c r="CT2543" s="121"/>
      <c r="CU2543" s="121"/>
      <c r="CV2543" s="121"/>
      <c r="CW2543" s="121"/>
      <c r="CX2543" s="121"/>
      <c r="CY2543" s="121"/>
      <c r="CZ2543" s="121"/>
      <c r="DA2543" s="121"/>
      <c r="DB2543" s="121"/>
      <c r="DC2543" s="121"/>
      <c r="DD2543" s="121"/>
      <c r="DE2543" s="121"/>
      <c r="DF2543" s="121"/>
      <c r="DG2543" s="121"/>
      <c r="DH2543" s="121"/>
      <c r="DI2543" s="121"/>
      <c r="DJ2543" s="121"/>
      <c r="DK2543" s="121"/>
      <c r="DL2543" s="121"/>
      <c r="DM2543" s="121"/>
      <c r="DN2543" s="121"/>
      <c r="DO2543" s="121"/>
      <c r="DP2543" s="121"/>
      <c r="DQ2543" s="121"/>
      <c r="DR2543" s="121"/>
      <c r="DS2543" s="121"/>
      <c r="DT2543" s="121"/>
      <c r="DU2543" s="121"/>
      <c r="DV2543" s="121"/>
      <c r="DW2543" s="121"/>
      <c r="DX2543" s="121"/>
      <c r="DY2543" s="121"/>
      <c r="DZ2543" s="121"/>
      <c r="EA2543" s="121"/>
      <c r="EB2543" s="121"/>
      <c r="EC2543" s="121"/>
      <c r="ED2543" s="121"/>
      <c r="EE2543" s="121"/>
      <c r="EF2543" s="121"/>
      <c r="EG2543" s="121"/>
      <c r="EH2543" s="121"/>
      <c r="EI2543" s="121"/>
      <c r="EJ2543" s="121"/>
      <c r="EK2543" s="121"/>
      <c r="EL2543" s="121"/>
      <c r="EM2543" s="121"/>
      <c r="EN2543" s="121"/>
      <c r="EO2543" s="121"/>
      <c r="EP2543" s="121"/>
      <c r="EQ2543" s="121"/>
      <c r="ER2543" s="121"/>
      <c r="ES2543" s="121"/>
      <c r="ET2543" s="121"/>
      <c r="EU2543" s="121"/>
      <c r="EV2543" s="121"/>
      <c r="EW2543" s="121"/>
      <c r="EX2543" s="121"/>
      <c r="EY2543" s="121"/>
      <c r="EZ2543" s="121"/>
      <c r="FA2543" s="121"/>
      <c r="FB2543" s="121"/>
      <c r="FC2543" s="121"/>
      <c r="FD2543" s="121"/>
      <c r="FE2543" s="121"/>
      <c r="FF2543" s="121"/>
      <c r="FG2543" s="121"/>
      <c r="FH2543" s="121"/>
      <c r="FI2543" s="121"/>
      <c r="FJ2543" s="121"/>
      <c r="FK2543" s="121"/>
      <c r="FL2543" s="121"/>
      <c r="FM2543" s="121"/>
      <c r="FN2543" s="121"/>
      <c r="FO2543" s="121"/>
      <c r="FP2543" s="121"/>
      <c r="FQ2543" s="121"/>
      <c r="FR2543" s="121"/>
      <c r="FS2543" s="121"/>
      <c r="FT2543" s="121"/>
      <c r="FU2543" s="121"/>
      <c r="FV2543" s="121"/>
      <c r="FW2543" s="121"/>
      <c r="FX2543" s="121"/>
      <c r="FY2543" s="121"/>
      <c r="FZ2543" s="121"/>
      <c r="GA2543" s="121"/>
      <c r="GB2543" s="121"/>
      <c r="GC2543" s="121"/>
      <c r="GD2543" s="121"/>
      <c r="GE2543" s="121"/>
      <c r="GF2543" s="121"/>
      <c r="GG2543" s="121"/>
      <c r="GH2543" s="121"/>
      <c r="GI2543" s="121"/>
      <c r="GJ2543" s="121"/>
      <c r="GK2543" s="121"/>
      <c r="GL2543" s="121"/>
      <c r="GM2543" s="121"/>
      <c r="GN2543" s="121"/>
      <c r="GO2543" s="121"/>
      <c r="GP2543" s="121"/>
      <c r="GQ2543" s="121"/>
      <c r="GR2543" s="121"/>
      <c r="GS2543" s="121"/>
      <c r="GT2543" s="121"/>
      <c r="GU2543" s="121"/>
      <c r="GV2543" s="121"/>
      <c r="GW2543" s="121"/>
      <c r="GX2543" s="121"/>
      <c r="GY2543" s="121"/>
      <c r="GZ2543" s="121"/>
      <c r="HA2543" s="121"/>
      <c r="HB2543" s="121"/>
      <c r="HC2543" s="121"/>
      <c r="HD2543" s="121"/>
      <c r="HE2543" s="121"/>
      <c r="HF2543" s="121"/>
      <c r="HG2543" s="121"/>
      <c r="HH2543" s="121"/>
      <c r="HI2543" s="121"/>
      <c r="HJ2543" s="121"/>
      <c r="HK2543" s="121"/>
      <c r="HL2543" s="121"/>
      <c r="HM2543" s="121"/>
      <c r="HN2543" s="121"/>
      <c r="HO2543" s="121"/>
      <c r="HP2543" s="121"/>
      <c r="HQ2543" s="121"/>
      <c r="HR2543" s="121"/>
      <c r="HS2543" s="121"/>
      <c r="HT2543" s="121"/>
      <c r="HU2543" s="121"/>
      <c r="HV2543" s="121"/>
      <c r="HW2543" s="121"/>
      <c r="HX2543" s="121"/>
      <c r="HY2543" s="121"/>
      <c r="HZ2543" s="121"/>
      <c r="IA2543" s="121"/>
      <c r="IB2543" s="121"/>
      <c r="IC2543" s="121"/>
      <c r="ID2543" s="121"/>
      <c r="IE2543" s="121"/>
      <c r="IF2543" s="121"/>
      <c r="IG2543" s="121"/>
      <c r="IH2543" s="121"/>
      <c r="II2543" s="121"/>
      <c r="IJ2543" s="121"/>
      <c r="IK2543" s="121"/>
      <c r="IL2543" s="121"/>
      <c r="IM2543" s="121"/>
      <c r="IN2543" s="121"/>
      <c r="IO2543" s="121"/>
      <c r="IP2543" s="121"/>
      <c r="IQ2543" s="121"/>
      <c r="IR2543" s="121"/>
      <c r="IS2543" s="121"/>
      <c r="IT2543" s="121"/>
      <c r="IU2543" s="121"/>
      <c r="IV2543" s="121"/>
      <c r="IW2543" s="121"/>
      <c r="IX2543" s="121"/>
      <c r="IY2543" s="121"/>
      <c r="IZ2543" s="121"/>
      <c r="JA2543" s="121"/>
      <c r="JB2543" s="121"/>
      <c r="JC2543" s="121"/>
      <c r="JD2543" s="121"/>
      <c r="JE2543" s="121"/>
      <c r="JF2543" s="121"/>
      <c r="JG2543" s="121"/>
      <c r="JH2543" s="121"/>
      <c r="JI2543" s="121"/>
      <c r="JJ2543" s="121"/>
      <c r="JK2543" s="121"/>
      <c r="JL2543" s="121"/>
      <c r="JM2543" s="121"/>
      <c r="JN2543" s="121"/>
      <c r="JO2543" s="121"/>
      <c r="JP2543" s="121"/>
      <c r="JQ2543" s="121"/>
      <c r="JR2543" s="121"/>
      <c r="JS2543" s="121"/>
      <c r="JT2543" s="121"/>
      <c r="JU2543" s="121"/>
      <c r="JV2543" s="121"/>
      <c r="JW2543" s="121"/>
      <c r="JX2543" s="121"/>
      <c r="JY2543" s="121"/>
      <c r="JZ2543" s="121"/>
      <c r="KA2543" s="121"/>
      <c r="KB2543" s="121"/>
      <c r="KC2543" s="121"/>
      <c r="KD2543" s="121"/>
      <c r="KE2543" s="121"/>
      <c r="KF2543" s="121"/>
      <c r="KG2543" s="121"/>
      <c r="KH2543" s="121"/>
      <c r="KI2543" s="121"/>
      <c r="KJ2543" s="121"/>
      <c r="KK2543" s="121"/>
      <c r="KL2543" s="121"/>
      <c r="KM2543" s="121"/>
      <c r="KN2543" s="121"/>
      <c r="KO2543" s="121"/>
      <c r="KP2543" s="121"/>
      <c r="KQ2543" s="121"/>
      <c r="KR2543" s="121"/>
      <c r="KS2543" s="121"/>
      <c r="KT2543" s="121"/>
      <c r="KU2543" s="121"/>
      <c r="KV2543" s="121"/>
      <c r="KW2543" s="121"/>
      <c r="KX2543" s="121"/>
      <c r="KY2543" s="121"/>
      <c r="KZ2543" s="121"/>
      <c r="LA2543" s="121"/>
      <c r="LB2543" s="121"/>
      <c r="LC2543" s="121"/>
      <c r="LD2543" s="121"/>
      <c r="LE2543" s="121"/>
      <c r="LF2543" s="121"/>
      <c r="LG2543" s="121"/>
      <c r="LH2543" s="121"/>
      <c r="LI2543" s="121"/>
      <c r="LJ2543" s="121"/>
      <c r="LK2543" s="121"/>
      <c r="LL2543" s="121"/>
      <c r="LM2543" s="121"/>
      <c r="LN2543" s="121"/>
      <c r="LO2543" s="121"/>
      <c r="LP2543" s="121"/>
      <c r="LQ2543" s="121"/>
      <c r="LR2543" s="121"/>
      <c r="LS2543" s="121"/>
      <c r="LT2543" s="121"/>
      <c r="LU2543" s="121"/>
      <c r="LV2543" s="121"/>
      <c r="LW2543" s="121"/>
      <c r="LX2543" s="121"/>
      <c r="LY2543" s="121"/>
      <c r="LZ2543" s="121"/>
      <c r="MA2543" s="121"/>
      <c r="MB2543" s="121"/>
      <c r="MC2543" s="121"/>
      <c r="MD2543" s="121"/>
      <c r="ME2543" s="121"/>
      <c r="MF2543" s="121"/>
      <c r="MG2543" s="121"/>
      <c r="MH2543" s="121"/>
      <c r="MI2543" s="121"/>
      <c r="MJ2543" s="121"/>
      <c r="MK2543" s="121"/>
      <c r="ML2543" s="121"/>
      <c r="MM2543" s="121"/>
      <c r="MN2543" s="121"/>
      <c r="MO2543" s="121"/>
      <c r="MP2543" s="121"/>
      <c r="MQ2543" s="121"/>
      <c r="MR2543" s="121"/>
      <c r="MS2543" s="121"/>
      <c r="MT2543" s="121"/>
      <c r="MU2543" s="121"/>
      <c r="MV2543" s="121"/>
      <c r="MW2543" s="121"/>
      <c r="MX2543" s="121"/>
      <c r="MY2543" s="121"/>
      <c r="MZ2543" s="121"/>
      <c r="NA2543" s="121"/>
      <c r="NB2543" s="121"/>
      <c r="NC2543" s="121"/>
      <c r="ND2543" s="121"/>
      <c r="NE2543" s="121"/>
      <c r="NF2543" s="121"/>
      <c r="NG2543" s="121"/>
      <c r="NH2543" s="121"/>
      <c r="NI2543" s="121"/>
      <c r="NJ2543" s="121"/>
      <c r="NK2543" s="121"/>
      <c r="NL2543" s="121"/>
      <c r="NM2543" s="121"/>
      <c r="NN2543" s="121"/>
      <c r="NO2543" s="121"/>
      <c r="NP2543" s="121"/>
      <c r="NQ2543" s="121"/>
      <c r="NR2543" s="121"/>
      <c r="NS2543" s="121"/>
      <c r="NT2543" s="121"/>
      <c r="NU2543" s="121"/>
      <c r="NV2543" s="121"/>
      <c r="NW2543" s="121"/>
      <c r="NX2543" s="121"/>
      <c r="NY2543" s="121"/>
      <c r="NZ2543" s="121"/>
      <c r="OA2543" s="121"/>
      <c r="OB2543" s="121"/>
      <c r="OC2543" s="121"/>
      <c r="OD2543" s="121"/>
      <c r="OE2543" s="121"/>
      <c r="OF2543" s="121"/>
      <c r="OG2543" s="121"/>
      <c r="OH2543" s="121"/>
      <c r="OI2543" s="121"/>
      <c r="OJ2543" s="121"/>
      <c r="OK2543" s="121"/>
      <c r="OL2543" s="121"/>
      <c r="OM2543" s="121"/>
      <c r="ON2543" s="121"/>
      <c r="OO2543" s="121"/>
      <c r="OP2543" s="121"/>
      <c r="OQ2543" s="121"/>
      <c r="OR2543" s="121"/>
      <c r="OS2543" s="121"/>
      <c r="OT2543" s="121"/>
      <c r="OU2543" s="121"/>
      <c r="OV2543" s="121"/>
      <c r="OW2543" s="121"/>
      <c r="OX2543" s="121"/>
      <c r="OY2543" s="121"/>
      <c r="OZ2543" s="121"/>
      <c r="PA2543" s="121"/>
      <c r="PB2543" s="121"/>
      <c r="PC2543" s="121"/>
      <c r="PD2543" s="121"/>
      <c r="PE2543" s="121"/>
      <c r="PF2543" s="121"/>
      <c r="PG2543" s="121"/>
      <c r="PH2543" s="121"/>
      <c r="PI2543" s="121"/>
      <c r="PJ2543" s="121"/>
      <c r="PK2543" s="121"/>
      <c r="PL2543" s="121"/>
      <c r="PM2543" s="121"/>
      <c r="PN2543" s="121"/>
      <c r="PO2543" s="121"/>
      <c r="PP2543" s="121"/>
      <c r="PQ2543" s="121"/>
      <c r="PR2543" s="121"/>
      <c r="PS2543" s="121"/>
      <c r="PT2543" s="121"/>
      <c r="PU2543" s="121"/>
      <c r="PV2543" s="121"/>
      <c r="PW2543" s="121"/>
      <c r="PX2543" s="121"/>
      <c r="PY2543" s="121"/>
      <c r="PZ2543" s="121"/>
      <c r="QA2543" s="121"/>
      <c r="QB2543" s="121"/>
      <c r="QC2543" s="121"/>
      <c r="QD2543" s="121"/>
      <c r="QE2543" s="121"/>
      <c r="QF2543" s="121"/>
      <c r="QG2543" s="121"/>
      <c r="QH2543" s="121"/>
      <c r="QI2543" s="121"/>
      <c r="QJ2543" s="121"/>
      <c r="QK2543" s="121"/>
      <c r="QL2543" s="121"/>
      <c r="QM2543" s="121"/>
      <c r="QN2543" s="121"/>
      <c r="QO2543" s="121"/>
      <c r="QP2543" s="121"/>
      <c r="QQ2543" s="121"/>
      <c r="QR2543" s="121"/>
      <c r="QS2543" s="121"/>
      <c r="QT2543" s="121"/>
      <c r="QU2543" s="121"/>
      <c r="QV2543" s="121"/>
      <c r="QW2543" s="121"/>
      <c r="QX2543" s="121"/>
      <c r="QY2543" s="121"/>
      <c r="QZ2543" s="121"/>
      <c r="RA2543" s="121"/>
      <c r="RB2543" s="121"/>
      <c r="RC2543" s="121"/>
      <c r="RD2543" s="121"/>
      <c r="RE2543" s="121"/>
      <c r="RF2543" s="121"/>
      <c r="RG2543" s="121"/>
      <c r="RH2543" s="121"/>
      <c r="RI2543" s="121"/>
      <c r="RJ2543" s="121"/>
      <c r="RK2543" s="121"/>
      <c r="RL2543" s="121"/>
      <c r="RM2543" s="121"/>
      <c r="RN2543" s="121"/>
      <c r="RO2543" s="121"/>
      <c r="RP2543" s="121"/>
      <c r="RQ2543" s="121"/>
      <c r="RR2543" s="121"/>
      <c r="RS2543" s="121"/>
      <c r="RT2543" s="121"/>
      <c r="RU2543" s="121"/>
      <c r="RV2543" s="121"/>
      <c r="RW2543" s="121"/>
      <c r="RX2543" s="121"/>
      <c r="RY2543" s="121"/>
      <c r="RZ2543" s="121"/>
      <c r="SA2543" s="121"/>
      <c r="SB2543" s="121"/>
      <c r="SC2543" s="121"/>
      <c r="SD2543" s="121"/>
      <c r="SE2543" s="121"/>
      <c r="SF2543" s="121"/>
      <c r="SG2543" s="121"/>
      <c r="SH2543" s="121"/>
      <c r="SI2543" s="121"/>
      <c r="SJ2543" s="121"/>
      <c r="SK2543" s="121"/>
      <c r="SL2543" s="121"/>
      <c r="SM2543" s="121"/>
      <c r="SN2543" s="121"/>
      <c r="SO2543" s="121"/>
      <c r="SP2543" s="121"/>
      <c r="SQ2543" s="121"/>
      <c r="SR2543" s="121"/>
      <c r="SS2543" s="121"/>
      <c r="ST2543" s="121"/>
      <c r="SU2543" s="121"/>
      <c r="SV2543" s="121"/>
      <c r="SW2543" s="121"/>
      <c r="SX2543" s="121"/>
      <c r="SY2543" s="121"/>
      <c r="SZ2543" s="121"/>
      <c r="TA2543" s="121"/>
      <c r="TB2543" s="121"/>
      <c r="TC2543" s="121"/>
      <c r="TD2543" s="121"/>
      <c r="TE2543" s="121"/>
      <c r="TF2543" s="121"/>
      <c r="TG2543" s="121"/>
      <c r="TH2543" s="121"/>
      <c r="TI2543" s="121"/>
      <c r="TJ2543" s="121"/>
      <c r="TK2543" s="121"/>
      <c r="TL2543" s="121"/>
      <c r="TM2543" s="121"/>
      <c r="TN2543" s="121"/>
      <c r="TO2543" s="121"/>
      <c r="TP2543" s="121"/>
      <c r="TQ2543" s="121"/>
      <c r="TR2543" s="121"/>
      <c r="TS2543" s="121"/>
      <c r="TT2543" s="121"/>
      <c r="TU2543" s="121"/>
      <c r="TV2543" s="121"/>
      <c r="TW2543" s="121"/>
      <c r="TX2543" s="121"/>
      <c r="TY2543" s="121"/>
      <c r="TZ2543" s="121"/>
      <c r="UA2543" s="121"/>
      <c r="UB2543" s="121"/>
      <c r="UC2543" s="121"/>
      <c r="UD2543" s="121"/>
      <c r="UE2543" s="121"/>
      <c r="UF2543" s="121"/>
      <c r="UG2543" s="121"/>
      <c r="UH2543" s="121"/>
      <c r="UI2543" s="121"/>
      <c r="UJ2543" s="121"/>
      <c r="UK2543" s="121"/>
      <c r="UL2543" s="121"/>
      <c r="UM2543" s="121"/>
      <c r="UN2543" s="121"/>
      <c r="UO2543" s="121"/>
      <c r="UP2543" s="121"/>
      <c r="UQ2543" s="121"/>
      <c r="UR2543" s="121"/>
      <c r="US2543" s="121"/>
      <c r="UT2543" s="121"/>
      <c r="UU2543" s="121"/>
      <c r="UV2543" s="121"/>
      <c r="UW2543" s="121"/>
      <c r="UX2543" s="121"/>
      <c r="UY2543" s="121"/>
      <c r="UZ2543" s="121"/>
      <c r="VA2543" s="121"/>
      <c r="VB2543" s="121"/>
      <c r="VC2543" s="121"/>
      <c r="VD2543" s="121"/>
      <c r="VE2543" s="121"/>
      <c r="VF2543" s="121"/>
      <c r="VG2543" s="121"/>
      <c r="VH2543" s="121"/>
      <c r="VI2543" s="121"/>
      <c r="VJ2543" s="121"/>
      <c r="VK2543" s="121"/>
      <c r="VL2543" s="121"/>
      <c r="VM2543" s="121"/>
      <c r="VN2543" s="121"/>
      <c r="VO2543" s="121"/>
      <c r="VP2543" s="121"/>
      <c r="VQ2543" s="121"/>
      <c r="VR2543" s="121"/>
      <c r="VS2543" s="121"/>
      <c r="VT2543" s="121"/>
      <c r="VU2543" s="121"/>
      <c r="VV2543" s="121"/>
      <c r="VW2543" s="121"/>
      <c r="VX2543" s="121"/>
      <c r="VY2543" s="121"/>
      <c r="VZ2543" s="121"/>
      <c r="WA2543" s="121"/>
      <c r="WB2543" s="121"/>
      <c r="WC2543" s="121"/>
      <c r="WD2543" s="121"/>
      <c r="WE2543" s="121"/>
      <c r="WF2543" s="121"/>
      <c r="WG2543" s="121"/>
      <c r="WH2543" s="121"/>
      <c r="WI2543" s="121"/>
      <c r="WJ2543" s="121"/>
      <c r="WK2543" s="121"/>
      <c r="WL2543" s="121"/>
      <c r="WM2543" s="121"/>
      <c r="WN2543" s="121"/>
      <c r="WO2543" s="121"/>
      <c r="WP2543" s="121"/>
      <c r="WQ2543" s="121"/>
      <c r="WR2543" s="121"/>
      <c r="WS2543" s="121"/>
      <c r="WT2543" s="121"/>
      <c r="WU2543" s="121"/>
      <c r="WV2543" s="121"/>
      <c r="WW2543" s="121"/>
      <c r="WX2543" s="121"/>
      <c r="WY2543" s="121"/>
      <c r="WZ2543" s="121"/>
      <c r="XA2543" s="121"/>
      <c r="XB2543" s="121"/>
      <c r="XC2543" s="121"/>
      <c r="XD2543" s="121"/>
      <c r="XE2543" s="121"/>
      <c r="XF2543" s="121"/>
      <c r="XG2543" s="121"/>
      <c r="XH2543" s="121"/>
      <c r="XI2543" s="121"/>
      <c r="XJ2543" s="121"/>
      <c r="XK2543" s="121"/>
      <c r="XL2543" s="121"/>
      <c r="XM2543" s="121"/>
      <c r="XN2543" s="121"/>
      <c r="XO2543" s="121"/>
      <c r="XP2543" s="121"/>
      <c r="XQ2543" s="121"/>
      <c r="XR2543" s="121"/>
      <c r="XS2543" s="121"/>
      <c r="XT2543" s="121"/>
      <c r="XU2543" s="121"/>
      <c r="XV2543" s="121"/>
      <c r="XW2543" s="121"/>
      <c r="XX2543" s="121"/>
      <c r="XY2543" s="121"/>
      <c r="XZ2543" s="121"/>
      <c r="YA2543" s="121"/>
      <c r="YB2543" s="121"/>
      <c r="YC2543" s="121"/>
      <c r="YD2543" s="121"/>
      <c r="YE2543" s="121"/>
      <c r="YF2543" s="121"/>
      <c r="YG2543" s="121"/>
      <c r="YH2543" s="121"/>
      <c r="YI2543" s="121"/>
      <c r="YJ2543" s="121"/>
      <c r="YK2543" s="121"/>
      <c r="YL2543" s="121"/>
      <c r="YM2543" s="121"/>
      <c r="YN2543" s="121"/>
      <c r="YO2543" s="121"/>
      <c r="YP2543" s="121"/>
      <c r="YQ2543" s="121"/>
      <c r="YR2543" s="121"/>
      <c r="YS2543" s="121"/>
      <c r="YT2543" s="121"/>
      <c r="YU2543" s="121"/>
      <c r="YV2543" s="121"/>
      <c r="YW2543" s="121"/>
      <c r="YX2543" s="121"/>
      <c r="YY2543" s="121"/>
      <c r="YZ2543" s="121"/>
      <c r="ZA2543" s="121"/>
      <c r="ZB2543" s="121"/>
      <c r="ZC2543" s="121"/>
      <c r="ZD2543" s="121"/>
      <c r="ZE2543" s="121"/>
      <c r="ZF2543" s="121"/>
      <c r="ZG2543" s="121"/>
      <c r="ZH2543" s="121"/>
      <c r="ZI2543" s="121"/>
      <c r="ZJ2543" s="121"/>
      <c r="ZK2543" s="121"/>
      <c r="ZL2543" s="121"/>
      <c r="ZM2543" s="121"/>
      <c r="ZN2543" s="121"/>
      <c r="ZO2543" s="121"/>
      <c r="ZP2543" s="121"/>
      <c r="ZQ2543" s="121"/>
      <c r="ZR2543" s="121"/>
      <c r="ZS2543" s="121"/>
      <c r="ZT2543" s="121"/>
      <c r="ZU2543" s="121"/>
      <c r="ZV2543" s="121"/>
      <c r="ZW2543" s="121"/>
      <c r="ZX2543" s="121"/>
      <c r="ZY2543" s="121"/>
      <c r="ZZ2543" s="121"/>
      <c r="AAA2543" s="121"/>
      <c r="AAB2543" s="121"/>
      <c r="AAC2543" s="121"/>
      <c r="AAD2543" s="121"/>
      <c r="AAE2543" s="121"/>
      <c r="AAF2543" s="121"/>
      <c r="AAG2543" s="121"/>
      <c r="AAH2543" s="121"/>
      <c r="AAI2543" s="121"/>
      <c r="AAJ2543" s="121"/>
      <c r="AAK2543" s="121"/>
      <c r="AAL2543" s="121"/>
      <c r="AAM2543" s="121"/>
      <c r="AAN2543" s="121"/>
      <c r="AAO2543" s="121"/>
      <c r="AAP2543" s="121"/>
      <c r="AAQ2543" s="121"/>
      <c r="AAR2543" s="121"/>
      <c r="AAS2543" s="121"/>
      <c r="AAT2543" s="121"/>
      <c r="AAU2543" s="121"/>
      <c r="AAV2543" s="121"/>
      <c r="AAW2543" s="121"/>
      <c r="AAX2543" s="121"/>
      <c r="AAY2543" s="121"/>
      <c r="AAZ2543" s="121"/>
      <c r="ABA2543" s="121"/>
      <c r="ABB2543" s="121"/>
      <c r="ABC2543" s="121"/>
      <c r="ABD2543" s="121"/>
      <c r="ABE2543" s="121"/>
      <c r="ABF2543" s="121"/>
      <c r="ABG2543" s="121"/>
      <c r="ABH2543" s="121"/>
      <c r="ABI2543" s="121"/>
      <c r="ABJ2543" s="121"/>
      <c r="ABK2543" s="121"/>
      <c r="ABL2543" s="121"/>
      <c r="ABM2543" s="121"/>
      <c r="ABN2543" s="121"/>
      <c r="ABO2543" s="121"/>
      <c r="ABP2543" s="121"/>
      <c r="ABQ2543" s="121"/>
      <c r="ABR2543" s="121"/>
      <c r="ABS2543" s="121"/>
      <c r="ABT2543" s="121"/>
      <c r="ABU2543" s="121"/>
      <c r="ABV2543" s="121"/>
      <c r="ABW2543" s="121"/>
      <c r="ABX2543" s="121"/>
      <c r="ABY2543" s="121"/>
      <c r="ABZ2543" s="121"/>
      <c r="ACA2543" s="121"/>
      <c r="ACB2543" s="121"/>
      <c r="ACC2543" s="121"/>
      <c r="ACD2543" s="121"/>
      <c r="ACE2543" s="121"/>
      <c r="ACF2543" s="121"/>
      <c r="ACG2543" s="121"/>
      <c r="ACH2543" s="121"/>
      <c r="ACI2543" s="121"/>
      <c r="ACJ2543" s="121"/>
      <c r="ACK2543" s="121"/>
      <c r="ACL2543" s="121"/>
      <c r="ACM2543" s="121"/>
      <c r="ACN2543" s="121"/>
      <c r="ACO2543" s="121"/>
      <c r="ACP2543" s="121"/>
      <c r="ACQ2543" s="121"/>
      <c r="ACR2543" s="121"/>
      <c r="ACS2543" s="121"/>
      <c r="ACT2543" s="121"/>
      <c r="ACU2543" s="121"/>
      <c r="ACV2543" s="121"/>
      <c r="ACW2543" s="121"/>
      <c r="ACX2543" s="121"/>
      <c r="ACY2543" s="121"/>
      <c r="ACZ2543" s="121"/>
      <c r="ADA2543" s="121"/>
      <c r="ADB2543" s="121"/>
      <c r="ADC2543" s="121"/>
      <c r="ADD2543" s="121"/>
      <c r="ADE2543" s="121"/>
      <c r="ADF2543" s="121"/>
      <c r="ADG2543" s="121"/>
      <c r="ADH2543" s="121"/>
      <c r="ADI2543" s="121"/>
      <c r="ADJ2543" s="121"/>
      <c r="ADK2543" s="121"/>
      <c r="ADL2543" s="121"/>
      <c r="ADM2543" s="121"/>
      <c r="ADN2543" s="121"/>
      <c r="ADO2543" s="121"/>
      <c r="ADP2543" s="121"/>
      <c r="ADQ2543" s="121"/>
      <c r="ADR2543" s="121"/>
      <c r="ADS2543" s="121"/>
      <c r="ADT2543" s="121"/>
      <c r="ADU2543" s="121"/>
      <c r="ADV2543" s="121"/>
      <c r="ADW2543" s="121"/>
      <c r="ADX2543" s="121"/>
      <c r="ADY2543" s="121"/>
      <c r="ADZ2543" s="121"/>
      <c r="AEA2543" s="121"/>
      <c r="AEB2543" s="121"/>
      <c r="AEC2543" s="121"/>
      <c r="AED2543" s="121"/>
      <c r="AEE2543" s="121"/>
      <c r="AEF2543" s="121"/>
      <c r="AEG2543" s="121"/>
      <c r="AEH2543" s="121"/>
      <c r="AEI2543" s="121"/>
      <c r="AEJ2543" s="121"/>
      <c r="AEK2543" s="121"/>
      <c r="AEL2543" s="121"/>
      <c r="AEM2543" s="121"/>
      <c r="AEN2543" s="121"/>
      <c r="AEO2543" s="121"/>
      <c r="AEP2543" s="121"/>
      <c r="AEQ2543" s="121"/>
      <c r="AER2543" s="121"/>
      <c r="AES2543" s="121"/>
      <c r="AET2543" s="121"/>
      <c r="AEU2543" s="121"/>
      <c r="AEV2543" s="121"/>
      <c r="AEW2543" s="121"/>
      <c r="AEX2543" s="121"/>
      <c r="AEY2543" s="121"/>
      <c r="AEZ2543" s="121"/>
      <c r="AFA2543" s="121"/>
      <c r="AFB2543" s="121"/>
      <c r="AFC2543" s="121"/>
      <c r="AFD2543" s="121"/>
      <c r="AFE2543" s="121"/>
      <c r="AFF2543" s="121"/>
      <c r="AFG2543" s="121"/>
      <c r="AFH2543" s="121"/>
      <c r="AFI2543" s="121"/>
      <c r="AFJ2543" s="121"/>
      <c r="AFK2543" s="121"/>
      <c r="AFL2543" s="121"/>
      <c r="AFM2543" s="121"/>
      <c r="AFN2543" s="121"/>
      <c r="AFO2543" s="121"/>
      <c r="AFP2543" s="121"/>
      <c r="AFQ2543" s="121"/>
      <c r="AFR2543" s="121"/>
      <c r="AFS2543" s="121"/>
      <c r="AFT2543" s="121"/>
      <c r="AFU2543" s="121"/>
      <c r="AFV2543" s="121"/>
      <c r="AFW2543" s="121"/>
      <c r="AFX2543" s="121"/>
      <c r="AFY2543" s="121"/>
      <c r="AFZ2543" s="121"/>
      <c r="AGA2543" s="121"/>
      <c r="AGB2543" s="121"/>
      <c r="AGC2543" s="121"/>
      <c r="AGD2543" s="121"/>
      <c r="AGE2543" s="121"/>
      <c r="AGF2543" s="121"/>
      <c r="AGG2543" s="121"/>
      <c r="AGH2543" s="121"/>
      <c r="AGI2543" s="121"/>
      <c r="AGJ2543" s="121"/>
      <c r="AGK2543" s="121"/>
      <c r="AGL2543" s="121"/>
      <c r="AGM2543" s="121"/>
      <c r="AGN2543" s="121"/>
      <c r="AGO2543" s="121"/>
      <c r="AGP2543" s="121"/>
      <c r="AGQ2543" s="121"/>
      <c r="AGR2543" s="121"/>
      <c r="AGS2543" s="121"/>
      <c r="AGT2543" s="121"/>
      <c r="AGU2543" s="121"/>
      <c r="AGV2543" s="121"/>
      <c r="AGW2543" s="121"/>
      <c r="AGX2543" s="121"/>
      <c r="AGY2543" s="121"/>
      <c r="AGZ2543" s="121"/>
      <c r="AHA2543" s="121"/>
      <c r="AHB2543" s="121"/>
      <c r="AHC2543" s="121"/>
      <c r="AHD2543" s="121"/>
      <c r="AHE2543" s="121"/>
      <c r="AHF2543" s="121"/>
      <c r="AHG2543" s="121"/>
      <c r="AHH2543" s="121"/>
      <c r="AHI2543" s="121"/>
      <c r="AHJ2543" s="121"/>
      <c r="AHK2543" s="121"/>
      <c r="AHL2543" s="121"/>
      <c r="AHM2543" s="121"/>
      <c r="AHN2543" s="121"/>
      <c r="AHO2543" s="121"/>
      <c r="AHP2543" s="121"/>
      <c r="AHQ2543" s="121"/>
      <c r="AHR2543" s="121"/>
      <c r="AHS2543" s="121"/>
      <c r="AHT2543" s="121"/>
      <c r="AHU2543" s="121"/>
      <c r="AHV2543" s="121"/>
      <c r="AHW2543" s="121"/>
      <c r="AHX2543" s="121"/>
      <c r="AHY2543" s="121"/>
      <c r="AHZ2543" s="121"/>
      <c r="AIA2543" s="121"/>
      <c r="AIB2543" s="121"/>
      <c r="AIC2543" s="121"/>
      <c r="AID2543" s="121"/>
      <c r="AIE2543" s="121"/>
      <c r="AIF2543" s="121"/>
      <c r="AIG2543" s="121"/>
      <c r="AIH2543" s="121"/>
      <c r="AII2543" s="121"/>
      <c r="AIJ2543" s="121"/>
      <c r="AIK2543" s="121"/>
      <c r="AIL2543" s="121"/>
      <c r="AIM2543" s="121"/>
      <c r="AIN2543" s="121"/>
      <c r="AIO2543" s="121"/>
      <c r="AIP2543" s="121"/>
      <c r="AIQ2543" s="121"/>
      <c r="AIR2543" s="121"/>
      <c r="AIS2543" s="121"/>
      <c r="AIT2543" s="121"/>
      <c r="AIU2543" s="121"/>
      <c r="AIV2543" s="121"/>
      <c r="AIW2543" s="121"/>
      <c r="AIX2543" s="121"/>
      <c r="AIY2543" s="121"/>
      <c r="AIZ2543" s="121"/>
      <c r="AJA2543" s="121"/>
      <c r="AJB2543" s="121"/>
      <c r="AJC2543" s="121"/>
      <c r="AJD2543" s="121"/>
      <c r="AJE2543" s="121"/>
      <c r="AJF2543" s="121"/>
      <c r="AJG2543" s="121"/>
      <c r="AJH2543" s="121"/>
      <c r="AJI2543" s="121"/>
      <c r="AJJ2543" s="121"/>
      <c r="AJK2543" s="121"/>
      <c r="AJL2543" s="121"/>
      <c r="AJM2543" s="121"/>
      <c r="AJN2543" s="121"/>
      <c r="AJO2543" s="121"/>
      <c r="AJP2543" s="121"/>
      <c r="AJQ2543" s="121"/>
      <c r="AJR2543" s="121"/>
      <c r="AJS2543" s="121"/>
      <c r="AJT2543" s="121"/>
      <c r="AJU2543" s="121"/>
      <c r="AJV2543" s="121"/>
      <c r="AJW2543" s="121"/>
      <c r="AJX2543" s="121"/>
      <c r="AJY2543" s="121"/>
      <c r="AJZ2543" s="121"/>
      <c r="AKA2543" s="121"/>
      <c r="AKB2543" s="121"/>
      <c r="AKC2543" s="121"/>
      <c r="AKD2543" s="121"/>
      <c r="AKE2543" s="121"/>
      <c r="AKF2543" s="121"/>
      <c r="AKG2543" s="121"/>
      <c r="AKH2543" s="121"/>
      <c r="AKI2543" s="121"/>
      <c r="AKJ2543" s="121"/>
      <c r="AKK2543" s="121"/>
      <c r="AKL2543" s="121"/>
      <c r="AKM2543" s="121"/>
      <c r="AKN2543" s="121"/>
      <c r="AKO2543" s="121"/>
      <c r="AKP2543" s="121"/>
      <c r="AKQ2543" s="121"/>
      <c r="AKR2543" s="121"/>
      <c r="AKS2543" s="121"/>
      <c r="AKT2543" s="121"/>
      <c r="AKU2543" s="121"/>
      <c r="AKV2543" s="121"/>
      <c r="AKW2543" s="121"/>
      <c r="AKX2543" s="121"/>
      <c r="AKY2543" s="121"/>
      <c r="AKZ2543" s="121"/>
      <c r="ALA2543" s="121"/>
      <c r="ALB2543" s="121"/>
      <c r="ALC2543" s="121"/>
      <c r="ALD2543" s="121"/>
      <c r="ALE2543" s="121"/>
      <c r="ALF2543" s="121"/>
      <c r="ALG2543" s="121"/>
      <c r="ALH2543" s="121"/>
      <c r="ALI2543" s="121"/>
      <c r="ALJ2543" s="121"/>
      <c r="ALK2543" s="121"/>
      <c r="ALL2543" s="121"/>
      <c r="ALM2543" s="121"/>
      <c r="ALN2543" s="121"/>
      <c r="ALO2543" s="121"/>
      <c r="ALP2543" s="121"/>
      <c r="ALQ2543" s="121"/>
      <c r="ALR2543" s="121"/>
      <c r="ALS2543" s="121"/>
      <c r="ALT2543" s="121"/>
      <c r="ALU2543" s="121"/>
      <c r="ALV2543" s="121"/>
      <c r="ALW2543" s="121"/>
      <c r="ALX2543" s="121"/>
      <c r="ALY2543" s="121"/>
      <c r="ALZ2543" s="121"/>
      <c r="AMA2543" s="121"/>
      <c r="AMB2543" s="121"/>
      <c r="AMC2543" s="121"/>
      <c r="AMD2543" s="121"/>
      <c r="AME2543" s="121"/>
      <c r="AMF2543" s="121"/>
      <c r="AMG2543" s="121"/>
      <c r="AMH2543" s="121"/>
      <c r="AMI2543" s="121"/>
      <c r="AMJ2543" s="121"/>
      <c r="AMK2543" s="121"/>
    </row>
    <row r="2544" spans="1:1025" s="108" customFormat="1">
      <c r="A2544" s="15">
        <v>2541</v>
      </c>
      <c r="B2544" s="16" t="s">
        <v>25</v>
      </c>
      <c r="C2544" s="274" t="s">
        <v>6089</v>
      </c>
      <c r="D2544" s="81" t="s">
        <v>6367</v>
      </c>
      <c r="E2544" s="81" t="s">
        <v>6459</v>
      </c>
      <c r="F2544" s="16" t="s">
        <v>938</v>
      </c>
      <c r="G2544" s="81" t="s">
        <v>6460</v>
      </c>
      <c r="H2544" s="81" t="s">
        <v>6461</v>
      </c>
      <c r="I2544" s="81" t="s">
        <v>6378</v>
      </c>
      <c r="J2544" s="81" t="s">
        <v>6331</v>
      </c>
      <c r="K2544" s="16" t="s">
        <v>6378</v>
      </c>
      <c r="L2544" s="81" t="s">
        <v>6379</v>
      </c>
      <c r="M2544" s="282" t="s">
        <v>6380</v>
      </c>
      <c r="N2544" s="121"/>
      <c r="O2544" s="121"/>
      <c r="P2544" s="121"/>
      <c r="Q2544" s="121"/>
      <c r="R2544" s="121"/>
      <c r="S2544" s="121"/>
      <c r="T2544" s="121"/>
      <c r="U2544" s="121"/>
      <c r="V2544" s="121"/>
      <c r="W2544" s="121"/>
      <c r="X2544" s="121"/>
      <c r="Y2544" s="121"/>
      <c r="Z2544" s="121"/>
      <c r="AA2544" s="121"/>
      <c r="AB2544" s="121"/>
      <c r="AC2544" s="121"/>
      <c r="AD2544" s="121"/>
      <c r="AE2544" s="121"/>
      <c r="AF2544" s="121"/>
      <c r="AG2544" s="121"/>
      <c r="AH2544" s="121"/>
      <c r="AI2544" s="121"/>
      <c r="AJ2544" s="121"/>
      <c r="AK2544" s="121"/>
      <c r="AL2544" s="121"/>
      <c r="AM2544" s="121"/>
      <c r="AN2544" s="121"/>
      <c r="AO2544" s="121"/>
      <c r="AP2544" s="121"/>
      <c r="AQ2544" s="121"/>
      <c r="AR2544" s="121"/>
      <c r="AS2544" s="121"/>
      <c r="AT2544" s="121"/>
      <c r="AU2544" s="121"/>
      <c r="AV2544" s="121"/>
      <c r="AW2544" s="121"/>
      <c r="AX2544" s="121"/>
      <c r="AY2544" s="121"/>
      <c r="AZ2544" s="121"/>
      <c r="BA2544" s="121"/>
      <c r="BB2544" s="121"/>
      <c r="BC2544" s="121"/>
      <c r="BD2544" s="121"/>
      <c r="BE2544" s="121"/>
      <c r="BF2544" s="121"/>
      <c r="BG2544" s="121"/>
      <c r="BH2544" s="121"/>
      <c r="BI2544" s="121"/>
      <c r="BJ2544" s="121"/>
      <c r="BK2544" s="121"/>
      <c r="BL2544" s="121"/>
      <c r="BM2544" s="121"/>
      <c r="BN2544" s="121"/>
      <c r="BO2544" s="121"/>
      <c r="BP2544" s="121"/>
      <c r="BQ2544" s="121"/>
      <c r="BR2544" s="121"/>
      <c r="BS2544" s="121"/>
      <c r="BT2544" s="121"/>
      <c r="BU2544" s="121"/>
      <c r="BV2544" s="121"/>
      <c r="BW2544" s="121"/>
      <c r="BX2544" s="121"/>
      <c r="BY2544" s="121"/>
      <c r="BZ2544" s="121"/>
      <c r="CA2544" s="121"/>
      <c r="CB2544" s="121"/>
      <c r="CC2544" s="121"/>
      <c r="CD2544" s="121"/>
      <c r="CE2544" s="121"/>
      <c r="CF2544" s="121"/>
      <c r="CG2544" s="121"/>
      <c r="CH2544" s="121"/>
      <c r="CI2544" s="121"/>
      <c r="CJ2544" s="121"/>
      <c r="CK2544" s="121"/>
      <c r="CL2544" s="121"/>
      <c r="CM2544" s="121"/>
      <c r="CN2544" s="121"/>
      <c r="CO2544" s="121"/>
      <c r="CP2544" s="121"/>
      <c r="CQ2544" s="121"/>
      <c r="CR2544" s="121"/>
      <c r="CS2544" s="121"/>
      <c r="CT2544" s="121"/>
      <c r="CU2544" s="121"/>
      <c r="CV2544" s="121"/>
      <c r="CW2544" s="121"/>
      <c r="CX2544" s="121"/>
      <c r="CY2544" s="121"/>
      <c r="CZ2544" s="121"/>
      <c r="DA2544" s="121"/>
      <c r="DB2544" s="121"/>
      <c r="DC2544" s="121"/>
      <c r="DD2544" s="121"/>
      <c r="DE2544" s="121"/>
      <c r="DF2544" s="121"/>
      <c r="DG2544" s="121"/>
      <c r="DH2544" s="121"/>
      <c r="DI2544" s="121"/>
      <c r="DJ2544" s="121"/>
      <c r="DK2544" s="121"/>
      <c r="DL2544" s="121"/>
      <c r="DM2544" s="121"/>
      <c r="DN2544" s="121"/>
      <c r="DO2544" s="121"/>
      <c r="DP2544" s="121"/>
      <c r="DQ2544" s="121"/>
      <c r="DR2544" s="121"/>
      <c r="DS2544" s="121"/>
      <c r="DT2544" s="121"/>
      <c r="DU2544" s="121"/>
      <c r="DV2544" s="121"/>
      <c r="DW2544" s="121"/>
      <c r="DX2544" s="121"/>
      <c r="DY2544" s="121"/>
      <c r="DZ2544" s="121"/>
      <c r="EA2544" s="121"/>
      <c r="EB2544" s="121"/>
      <c r="EC2544" s="121"/>
      <c r="ED2544" s="121"/>
      <c r="EE2544" s="121"/>
      <c r="EF2544" s="121"/>
      <c r="EG2544" s="121"/>
      <c r="EH2544" s="121"/>
      <c r="EI2544" s="121"/>
      <c r="EJ2544" s="121"/>
      <c r="EK2544" s="121"/>
      <c r="EL2544" s="121"/>
      <c r="EM2544" s="121"/>
      <c r="EN2544" s="121"/>
      <c r="EO2544" s="121"/>
      <c r="EP2544" s="121"/>
      <c r="EQ2544" s="121"/>
      <c r="ER2544" s="121"/>
      <c r="ES2544" s="121"/>
      <c r="ET2544" s="121"/>
      <c r="EU2544" s="121"/>
      <c r="EV2544" s="121"/>
      <c r="EW2544" s="121"/>
      <c r="EX2544" s="121"/>
      <c r="EY2544" s="121"/>
      <c r="EZ2544" s="121"/>
      <c r="FA2544" s="121"/>
      <c r="FB2544" s="121"/>
      <c r="FC2544" s="121"/>
      <c r="FD2544" s="121"/>
      <c r="FE2544" s="121"/>
      <c r="FF2544" s="121"/>
      <c r="FG2544" s="121"/>
      <c r="FH2544" s="121"/>
      <c r="FI2544" s="121"/>
      <c r="FJ2544" s="121"/>
      <c r="FK2544" s="121"/>
      <c r="FL2544" s="121"/>
      <c r="FM2544" s="121"/>
      <c r="FN2544" s="121"/>
      <c r="FO2544" s="121"/>
      <c r="FP2544" s="121"/>
      <c r="FQ2544" s="121"/>
      <c r="FR2544" s="121"/>
      <c r="FS2544" s="121"/>
      <c r="FT2544" s="121"/>
      <c r="FU2544" s="121"/>
      <c r="FV2544" s="121"/>
      <c r="FW2544" s="121"/>
      <c r="FX2544" s="121"/>
      <c r="FY2544" s="121"/>
      <c r="FZ2544" s="121"/>
      <c r="GA2544" s="121"/>
      <c r="GB2544" s="121"/>
      <c r="GC2544" s="121"/>
      <c r="GD2544" s="121"/>
      <c r="GE2544" s="121"/>
      <c r="GF2544" s="121"/>
      <c r="GG2544" s="121"/>
      <c r="GH2544" s="121"/>
      <c r="GI2544" s="121"/>
      <c r="GJ2544" s="121"/>
      <c r="GK2544" s="121"/>
      <c r="GL2544" s="121"/>
      <c r="GM2544" s="121"/>
      <c r="GN2544" s="121"/>
      <c r="GO2544" s="121"/>
      <c r="GP2544" s="121"/>
      <c r="GQ2544" s="121"/>
      <c r="GR2544" s="121"/>
      <c r="GS2544" s="121"/>
      <c r="GT2544" s="121"/>
      <c r="GU2544" s="121"/>
      <c r="GV2544" s="121"/>
      <c r="GW2544" s="121"/>
      <c r="GX2544" s="121"/>
      <c r="GY2544" s="121"/>
      <c r="GZ2544" s="121"/>
      <c r="HA2544" s="121"/>
      <c r="HB2544" s="121"/>
      <c r="HC2544" s="121"/>
      <c r="HD2544" s="121"/>
      <c r="HE2544" s="121"/>
      <c r="HF2544" s="121"/>
      <c r="HG2544" s="121"/>
      <c r="HH2544" s="121"/>
      <c r="HI2544" s="121"/>
      <c r="HJ2544" s="121"/>
      <c r="HK2544" s="121"/>
      <c r="HL2544" s="121"/>
      <c r="HM2544" s="121"/>
      <c r="HN2544" s="121"/>
      <c r="HO2544" s="121"/>
      <c r="HP2544" s="121"/>
      <c r="HQ2544" s="121"/>
      <c r="HR2544" s="121"/>
      <c r="HS2544" s="121"/>
      <c r="HT2544" s="121"/>
      <c r="HU2544" s="121"/>
      <c r="HV2544" s="121"/>
      <c r="HW2544" s="121"/>
      <c r="HX2544" s="121"/>
      <c r="HY2544" s="121"/>
      <c r="HZ2544" s="121"/>
      <c r="IA2544" s="121"/>
      <c r="IB2544" s="121"/>
      <c r="IC2544" s="121"/>
      <c r="ID2544" s="121"/>
      <c r="IE2544" s="121"/>
      <c r="IF2544" s="121"/>
      <c r="IG2544" s="121"/>
      <c r="IH2544" s="121"/>
      <c r="II2544" s="121"/>
      <c r="IJ2544" s="121"/>
      <c r="IK2544" s="121"/>
      <c r="IL2544" s="121"/>
      <c r="IM2544" s="121"/>
      <c r="IN2544" s="121"/>
      <c r="IO2544" s="121"/>
      <c r="IP2544" s="121"/>
      <c r="IQ2544" s="121"/>
      <c r="IR2544" s="121"/>
      <c r="IS2544" s="121"/>
      <c r="IT2544" s="121"/>
      <c r="IU2544" s="121"/>
      <c r="IV2544" s="121"/>
      <c r="IW2544" s="121"/>
      <c r="IX2544" s="121"/>
      <c r="IY2544" s="121"/>
      <c r="IZ2544" s="121"/>
      <c r="JA2544" s="121"/>
      <c r="JB2544" s="121"/>
      <c r="JC2544" s="121"/>
      <c r="JD2544" s="121"/>
      <c r="JE2544" s="121"/>
      <c r="JF2544" s="121"/>
      <c r="JG2544" s="121"/>
      <c r="JH2544" s="121"/>
      <c r="JI2544" s="121"/>
      <c r="JJ2544" s="121"/>
      <c r="JK2544" s="121"/>
      <c r="JL2544" s="121"/>
      <c r="JM2544" s="121"/>
      <c r="JN2544" s="121"/>
      <c r="JO2544" s="121"/>
      <c r="JP2544" s="121"/>
      <c r="JQ2544" s="121"/>
      <c r="JR2544" s="121"/>
      <c r="JS2544" s="121"/>
      <c r="JT2544" s="121"/>
      <c r="JU2544" s="121"/>
      <c r="JV2544" s="121"/>
      <c r="JW2544" s="121"/>
      <c r="JX2544" s="121"/>
      <c r="JY2544" s="121"/>
      <c r="JZ2544" s="121"/>
      <c r="KA2544" s="121"/>
      <c r="KB2544" s="121"/>
      <c r="KC2544" s="121"/>
      <c r="KD2544" s="121"/>
      <c r="KE2544" s="121"/>
      <c r="KF2544" s="121"/>
      <c r="KG2544" s="121"/>
      <c r="KH2544" s="121"/>
      <c r="KI2544" s="121"/>
      <c r="KJ2544" s="121"/>
      <c r="KK2544" s="121"/>
      <c r="KL2544" s="121"/>
      <c r="KM2544" s="121"/>
      <c r="KN2544" s="121"/>
      <c r="KO2544" s="121"/>
      <c r="KP2544" s="121"/>
      <c r="KQ2544" s="121"/>
      <c r="KR2544" s="121"/>
      <c r="KS2544" s="121"/>
      <c r="KT2544" s="121"/>
      <c r="KU2544" s="121"/>
      <c r="KV2544" s="121"/>
      <c r="KW2544" s="121"/>
      <c r="KX2544" s="121"/>
      <c r="KY2544" s="121"/>
      <c r="KZ2544" s="121"/>
      <c r="LA2544" s="121"/>
      <c r="LB2544" s="121"/>
      <c r="LC2544" s="121"/>
      <c r="LD2544" s="121"/>
      <c r="LE2544" s="121"/>
      <c r="LF2544" s="121"/>
      <c r="LG2544" s="121"/>
      <c r="LH2544" s="121"/>
      <c r="LI2544" s="121"/>
      <c r="LJ2544" s="121"/>
      <c r="LK2544" s="121"/>
      <c r="LL2544" s="121"/>
      <c r="LM2544" s="121"/>
      <c r="LN2544" s="121"/>
      <c r="LO2544" s="121"/>
      <c r="LP2544" s="121"/>
      <c r="LQ2544" s="121"/>
      <c r="LR2544" s="121"/>
      <c r="LS2544" s="121"/>
      <c r="LT2544" s="121"/>
      <c r="LU2544" s="121"/>
      <c r="LV2544" s="121"/>
      <c r="LW2544" s="121"/>
      <c r="LX2544" s="121"/>
      <c r="LY2544" s="121"/>
      <c r="LZ2544" s="121"/>
      <c r="MA2544" s="121"/>
      <c r="MB2544" s="121"/>
      <c r="MC2544" s="121"/>
      <c r="MD2544" s="121"/>
      <c r="ME2544" s="121"/>
      <c r="MF2544" s="121"/>
      <c r="MG2544" s="121"/>
      <c r="MH2544" s="121"/>
      <c r="MI2544" s="121"/>
      <c r="MJ2544" s="121"/>
      <c r="MK2544" s="121"/>
      <c r="ML2544" s="121"/>
      <c r="MM2544" s="121"/>
      <c r="MN2544" s="121"/>
      <c r="MO2544" s="121"/>
      <c r="MP2544" s="121"/>
      <c r="MQ2544" s="121"/>
      <c r="MR2544" s="121"/>
      <c r="MS2544" s="121"/>
      <c r="MT2544" s="121"/>
      <c r="MU2544" s="121"/>
      <c r="MV2544" s="121"/>
      <c r="MW2544" s="121"/>
      <c r="MX2544" s="121"/>
      <c r="MY2544" s="121"/>
      <c r="MZ2544" s="121"/>
      <c r="NA2544" s="121"/>
      <c r="NB2544" s="121"/>
      <c r="NC2544" s="121"/>
      <c r="ND2544" s="121"/>
      <c r="NE2544" s="121"/>
      <c r="NF2544" s="121"/>
      <c r="NG2544" s="121"/>
      <c r="NH2544" s="121"/>
      <c r="NI2544" s="121"/>
      <c r="NJ2544" s="121"/>
      <c r="NK2544" s="121"/>
      <c r="NL2544" s="121"/>
      <c r="NM2544" s="121"/>
      <c r="NN2544" s="121"/>
      <c r="NO2544" s="121"/>
      <c r="NP2544" s="121"/>
      <c r="NQ2544" s="121"/>
      <c r="NR2544" s="121"/>
      <c r="NS2544" s="121"/>
      <c r="NT2544" s="121"/>
      <c r="NU2544" s="121"/>
      <c r="NV2544" s="121"/>
      <c r="NW2544" s="121"/>
      <c r="NX2544" s="121"/>
      <c r="NY2544" s="121"/>
      <c r="NZ2544" s="121"/>
      <c r="OA2544" s="121"/>
      <c r="OB2544" s="121"/>
      <c r="OC2544" s="121"/>
      <c r="OD2544" s="121"/>
      <c r="OE2544" s="121"/>
      <c r="OF2544" s="121"/>
      <c r="OG2544" s="121"/>
      <c r="OH2544" s="121"/>
      <c r="OI2544" s="121"/>
      <c r="OJ2544" s="121"/>
      <c r="OK2544" s="121"/>
      <c r="OL2544" s="121"/>
      <c r="OM2544" s="121"/>
      <c r="ON2544" s="121"/>
      <c r="OO2544" s="121"/>
      <c r="OP2544" s="121"/>
      <c r="OQ2544" s="121"/>
      <c r="OR2544" s="121"/>
      <c r="OS2544" s="121"/>
      <c r="OT2544" s="121"/>
      <c r="OU2544" s="121"/>
      <c r="OV2544" s="121"/>
      <c r="OW2544" s="121"/>
      <c r="OX2544" s="121"/>
      <c r="OY2544" s="121"/>
      <c r="OZ2544" s="121"/>
      <c r="PA2544" s="121"/>
      <c r="PB2544" s="121"/>
      <c r="PC2544" s="121"/>
      <c r="PD2544" s="121"/>
      <c r="PE2544" s="121"/>
      <c r="PF2544" s="121"/>
      <c r="PG2544" s="121"/>
      <c r="PH2544" s="121"/>
      <c r="PI2544" s="121"/>
      <c r="PJ2544" s="121"/>
      <c r="PK2544" s="121"/>
      <c r="PL2544" s="121"/>
      <c r="PM2544" s="121"/>
      <c r="PN2544" s="121"/>
      <c r="PO2544" s="121"/>
      <c r="PP2544" s="121"/>
      <c r="PQ2544" s="121"/>
      <c r="PR2544" s="121"/>
      <c r="PS2544" s="121"/>
      <c r="PT2544" s="121"/>
      <c r="PU2544" s="121"/>
      <c r="PV2544" s="121"/>
      <c r="PW2544" s="121"/>
      <c r="PX2544" s="121"/>
      <c r="PY2544" s="121"/>
      <c r="PZ2544" s="121"/>
      <c r="QA2544" s="121"/>
      <c r="QB2544" s="121"/>
      <c r="QC2544" s="121"/>
      <c r="QD2544" s="121"/>
      <c r="QE2544" s="121"/>
      <c r="QF2544" s="121"/>
      <c r="QG2544" s="121"/>
      <c r="QH2544" s="121"/>
      <c r="QI2544" s="121"/>
      <c r="QJ2544" s="121"/>
      <c r="QK2544" s="121"/>
      <c r="QL2544" s="121"/>
      <c r="QM2544" s="121"/>
      <c r="QN2544" s="121"/>
      <c r="QO2544" s="121"/>
      <c r="QP2544" s="121"/>
      <c r="QQ2544" s="121"/>
      <c r="QR2544" s="121"/>
      <c r="QS2544" s="121"/>
      <c r="QT2544" s="121"/>
      <c r="QU2544" s="121"/>
      <c r="QV2544" s="121"/>
      <c r="QW2544" s="121"/>
      <c r="QX2544" s="121"/>
      <c r="QY2544" s="121"/>
      <c r="QZ2544" s="121"/>
      <c r="RA2544" s="121"/>
      <c r="RB2544" s="121"/>
      <c r="RC2544" s="121"/>
      <c r="RD2544" s="121"/>
      <c r="RE2544" s="121"/>
      <c r="RF2544" s="121"/>
      <c r="RG2544" s="121"/>
      <c r="RH2544" s="121"/>
      <c r="RI2544" s="121"/>
      <c r="RJ2544" s="121"/>
      <c r="RK2544" s="121"/>
      <c r="RL2544" s="121"/>
      <c r="RM2544" s="121"/>
      <c r="RN2544" s="121"/>
      <c r="RO2544" s="121"/>
      <c r="RP2544" s="121"/>
      <c r="RQ2544" s="121"/>
      <c r="RR2544" s="121"/>
      <c r="RS2544" s="121"/>
      <c r="RT2544" s="121"/>
      <c r="RU2544" s="121"/>
      <c r="RV2544" s="121"/>
      <c r="RW2544" s="121"/>
      <c r="RX2544" s="121"/>
      <c r="RY2544" s="121"/>
      <c r="RZ2544" s="121"/>
      <c r="SA2544" s="121"/>
      <c r="SB2544" s="121"/>
      <c r="SC2544" s="121"/>
      <c r="SD2544" s="121"/>
      <c r="SE2544" s="121"/>
      <c r="SF2544" s="121"/>
      <c r="SG2544" s="121"/>
      <c r="SH2544" s="121"/>
      <c r="SI2544" s="121"/>
      <c r="SJ2544" s="121"/>
      <c r="SK2544" s="121"/>
      <c r="SL2544" s="121"/>
      <c r="SM2544" s="121"/>
      <c r="SN2544" s="121"/>
      <c r="SO2544" s="121"/>
      <c r="SP2544" s="121"/>
      <c r="SQ2544" s="121"/>
      <c r="SR2544" s="121"/>
      <c r="SS2544" s="121"/>
      <c r="ST2544" s="121"/>
      <c r="SU2544" s="121"/>
      <c r="SV2544" s="121"/>
      <c r="SW2544" s="121"/>
      <c r="SX2544" s="121"/>
      <c r="SY2544" s="121"/>
      <c r="SZ2544" s="121"/>
      <c r="TA2544" s="121"/>
      <c r="TB2544" s="121"/>
      <c r="TC2544" s="121"/>
      <c r="TD2544" s="121"/>
      <c r="TE2544" s="121"/>
      <c r="TF2544" s="121"/>
      <c r="TG2544" s="121"/>
      <c r="TH2544" s="121"/>
      <c r="TI2544" s="121"/>
      <c r="TJ2544" s="121"/>
      <c r="TK2544" s="121"/>
      <c r="TL2544" s="121"/>
      <c r="TM2544" s="121"/>
      <c r="TN2544" s="121"/>
      <c r="TO2544" s="121"/>
      <c r="TP2544" s="121"/>
      <c r="TQ2544" s="121"/>
      <c r="TR2544" s="121"/>
      <c r="TS2544" s="121"/>
      <c r="TT2544" s="121"/>
      <c r="TU2544" s="121"/>
      <c r="TV2544" s="121"/>
      <c r="TW2544" s="121"/>
      <c r="TX2544" s="121"/>
      <c r="TY2544" s="121"/>
      <c r="TZ2544" s="121"/>
      <c r="UA2544" s="121"/>
      <c r="UB2544" s="121"/>
      <c r="UC2544" s="121"/>
      <c r="UD2544" s="121"/>
      <c r="UE2544" s="121"/>
      <c r="UF2544" s="121"/>
      <c r="UG2544" s="121"/>
      <c r="UH2544" s="121"/>
      <c r="UI2544" s="121"/>
      <c r="UJ2544" s="121"/>
      <c r="UK2544" s="121"/>
      <c r="UL2544" s="121"/>
      <c r="UM2544" s="121"/>
      <c r="UN2544" s="121"/>
      <c r="UO2544" s="121"/>
      <c r="UP2544" s="121"/>
      <c r="UQ2544" s="121"/>
      <c r="UR2544" s="121"/>
      <c r="US2544" s="121"/>
      <c r="UT2544" s="121"/>
      <c r="UU2544" s="121"/>
      <c r="UV2544" s="121"/>
      <c r="UW2544" s="121"/>
      <c r="UX2544" s="121"/>
      <c r="UY2544" s="121"/>
      <c r="UZ2544" s="121"/>
      <c r="VA2544" s="121"/>
      <c r="VB2544" s="121"/>
      <c r="VC2544" s="121"/>
      <c r="VD2544" s="121"/>
      <c r="VE2544" s="121"/>
      <c r="VF2544" s="121"/>
      <c r="VG2544" s="121"/>
      <c r="VH2544" s="121"/>
      <c r="VI2544" s="121"/>
      <c r="VJ2544" s="121"/>
      <c r="VK2544" s="121"/>
      <c r="VL2544" s="121"/>
      <c r="VM2544" s="121"/>
      <c r="VN2544" s="121"/>
      <c r="VO2544" s="121"/>
      <c r="VP2544" s="121"/>
      <c r="VQ2544" s="121"/>
      <c r="VR2544" s="121"/>
      <c r="VS2544" s="121"/>
      <c r="VT2544" s="121"/>
      <c r="VU2544" s="121"/>
      <c r="VV2544" s="121"/>
      <c r="VW2544" s="121"/>
      <c r="VX2544" s="121"/>
      <c r="VY2544" s="121"/>
      <c r="VZ2544" s="121"/>
      <c r="WA2544" s="121"/>
      <c r="WB2544" s="121"/>
      <c r="WC2544" s="121"/>
      <c r="WD2544" s="121"/>
      <c r="WE2544" s="121"/>
      <c r="WF2544" s="121"/>
      <c r="WG2544" s="121"/>
      <c r="WH2544" s="121"/>
      <c r="WI2544" s="121"/>
      <c r="WJ2544" s="121"/>
      <c r="WK2544" s="121"/>
      <c r="WL2544" s="121"/>
      <c r="WM2544" s="121"/>
      <c r="WN2544" s="121"/>
      <c r="WO2544" s="121"/>
      <c r="WP2544" s="121"/>
      <c r="WQ2544" s="121"/>
      <c r="WR2544" s="121"/>
      <c r="WS2544" s="121"/>
      <c r="WT2544" s="121"/>
      <c r="WU2544" s="121"/>
      <c r="WV2544" s="121"/>
      <c r="WW2544" s="121"/>
      <c r="WX2544" s="121"/>
      <c r="WY2544" s="121"/>
      <c r="WZ2544" s="121"/>
      <c r="XA2544" s="121"/>
      <c r="XB2544" s="121"/>
      <c r="XC2544" s="121"/>
      <c r="XD2544" s="121"/>
      <c r="XE2544" s="121"/>
      <c r="XF2544" s="121"/>
      <c r="XG2544" s="121"/>
      <c r="XH2544" s="121"/>
      <c r="XI2544" s="121"/>
      <c r="XJ2544" s="121"/>
      <c r="XK2544" s="121"/>
      <c r="XL2544" s="121"/>
      <c r="XM2544" s="121"/>
      <c r="XN2544" s="121"/>
      <c r="XO2544" s="121"/>
      <c r="XP2544" s="121"/>
      <c r="XQ2544" s="121"/>
      <c r="XR2544" s="121"/>
      <c r="XS2544" s="121"/>
      <c r="XT2544" s="121"/>
      <c r="XU2544" s="121"/>
      <c r="XV2544" s="121"/>
      <c r="XW2544" s="121"/>
      <c r="XX2544" s="121"/>
      <c r="XY2544" s="121"/>
      <c r="XZ2544" s="121"/>
      <c r="YA2544" s="121"/>
      <c r="YB2544" s="121"/>
      <c r="YC2544" s="121"/>
      <c r="YD2544" s="121"/>
      <c r="YE2544" s="121"/>
      <c r="YF2544" s="121"/>
      <c r="YG2544" s="121"/>
      <c r="YH2544" s="121"/>
      <c r="YI2544" s="121"/>
      <c r="YJ2544" s="121"/>
      <c r="YK2544" s="121"/>
      <c r="YL2544" s="121"/>
      <c r="YM2544" s="121"/>
      <c r="YN2544" s="121"/>
      <c r="YO2544" s="121"/>
      <c r="YP2544" s="121"/>
      <c r="YQ2544" s="121"/>
      <c r="YR2544" s="121"/>
      <c r="YS2544" s="121"/>
      <c r="YT2544" s="121"/>
      <c r="YU2544" s="121"/>
      <c r="YV2544" s="121"/>
      <c r="YW2544" s="121"/>
      <c r="YX2544" s="121"/>
      <c r="YY2544" s="121"/>
      <c r="YZ2544" s="121"/>
      <c r="ZA2544" s="121"/>
      <c r="ZB2544" s="121"/>
      <c r="ZC2544" s="121"/>
      <c r="ZD2544" s="121"/>
      <c r="ZE2544" s="121"/>
      <c r="ZF2544" s="121"/>
      <c r="ZG2544" s="121"/>
      <c r="ZH2544" s="121"/>
      <c r="ZI2544" s="121"/>
      <c r="ZJ2544" s="121"/>
      <c r="ZK2544" s="121"/>
      <c r="ZL2544" s="121"/>
      <c r="ZM2544" s="121"/>
      <c r="ZN2544" s="121"/>
      <c r="ZO2544" s="121"/>
      <c r="ZP2544" s="121"/>
      <c r="ZQ2544" s="121"/>
      <c r="ZR2544" s="121"/>
      <c r="ZS2544" s="121"/>
      <c r="ZT2544" s="121"/>
      <c r="ZU2544" s="121"/>
      <c r="ZV2544" s="121"/>
      <c r="ZW2544" s="121"/>
      <c r="ZX2544" s="121"/>
      <c r="ZY2544" s="121"/>
      <c r="ZZ2544" s="121"/>
      <c r="AAA2544" s="121"/>
      <c r="AAB2544" s="121"/>
      <c r="AAC2544" s="121"/>
      <c r="AAD2544" s="121"/>
      <c r="AAE2544" s="121"/>
      <c r="AAF2544" s="121"/>
      <c r="AAG2544" s="121"/>
      <c r="AAH2544" s="121"/>
      <c r="AAI2544" s="121"/>
      <c r="AAJ2544" s="121"/>
      <c r="AAK2544" s="121"/>
      <c r="AAL2544" s="121"/>
      <c r="AAM2544" s="121"/>
      <c r="AAN2544" s="121"/>
      <c r="AAO2544" s="121"/>
      <c r="AAP2544" s="121"/>
      <c r="AAQ2544" s="121"/>
      <c r="AAR2544" s="121"/>
      <c r="AAS2544" s="121"/>
      <c r="AAT2544" s="121"/>
      <c r="AAU2544" s="121"/>
      <c r="AAV2544" s="121"/>
      <c r="AAW2544" s="121"/>
      <c r="AAX2544" s="121"/>
      <c r="AAY2544" s="121"/>
      <c r="AAZ2544" s="121"/>
      <c r="ABA2544" s="121"/>
      <c r="ABB2544" s="121"/>
      <c r="ABC2544" s="121"/>
      <c r="ABD2544" s="121"/>
      <c r="ABE2544" s="121"/>
      <c r="ABF2544" s="121"/>
      <c r="ABG2544" s="121"/>
      <c r="ABH2544" s="121"/>
      <c r="ABI2544" s="121"/>
      <c r="ABJ2544" s="121"/>
      <c r="ABK2544" s="121"/>
      <c r="ABL2544" s="121"/>
      <c r="ABM2544" s="121"/>
      <c r="ABN2544" s="121"/>
      <c r="ABO2544" s="121"/>
      <c r="ABP2544" s="121"/>
      <c r="ABQ2544" s="121"/>
      <c r="ABR2544" s="121"/>
      <c r="ABS2544" s="121"/>
      <c r="ABT2544" s="121"/>
      <c r="ABU2544" s="121"/>
      <c r="ABV2544" s="121"/>
      <c r="ABW2544" s="121"/>
      <c r="ABX2544" s="121"/>
      <c r="ABY2544" s="121"/>
      <c r="ABZ2544" s="121"/>
      <c r="ACA2544" s="121"/>
      <c r="ACB2544" s="121"/>
      <c r="ACC2544" s="121"/>
      <c r="ACD2544" s="121"/>
      <c r="ACE2544" s="121"/>
      <c r="ACF2544" s="121"/>
      <c r="ACG2544" s="121"/>
      <c r="ACH2544" s="121"/>
      <c r="ACI2544" s="121"/>
      <c r="ACJ2544" s="121"/>
      <c r="ACK2544" s="121"/>
      <c r="ACL2544" s="121"/>
      <c r="ACM2544" s="121"/>
      <c r="ACN2544" s="121"/>
      <c r="ACO2544" s="121"/>
      <c r="ACP2544" s="121"/>
      <c r="ACQ2544" s="121"/>
      <c r="ACR2544" s="121"/>
      <c r="ACS2544" s="121"/>
      <c r="ACT2544" s="121"/>
      <c r="ACU2544" s="121"/>
      <c r="ACV2544" s="121"/>
      <c r="ACW2544" s="121"/>
      <c r="ACX2544" s="121"/>
      <c r="ACY2544" s="121"/>
      <c r="ACZ2544" s="121"/>
      <c r="ADA2544" s="121"/>
      <c r="ADB2544" s="121"/>
      <c r="ADC2544" s="121"/>
      <c r="ADD2544" s="121"/>
      <c r="ADE2544" s="121"/>
      <c r="ADF2544" s="121"/>
      <c r="ADG2544" s="121"/>
      <c r="ADH2544" s="121"/>
      <c r="ADI2544" s="121"/>
      <c r="ADJ2544" s="121"/>
      <c r="ADK2544" s="121"/>
      <c r="ADL2544" s="121"/>
      <c r="ADM2544" s="121"/>
      <c r="ADN2544" s="121"/>
      <c r="ADO2544" s="121"/>
      <c r="ADP2544" s="121"/>
      <c r="ADQ2544" s="121"/>
      <c r="ADR2544" s="121"/>
      <c r="ADS2544" s="121"/>
      <c r="ADT2544" s="121"/>
      <c r="ADU2544" s="121"/>
      <c r="ADV2544" s="121"/>
      <c r="ADW2544" s="121"/>
      <c r="ADX2544" s="121"/>
      <c r="ADY2544" s="121"/>
      <c r="ADZ2544" s="121"/>
      <c r="AEA2544" s="121"/>
      <c r="AEB2544" s="121"/>
      <c r="AEC2544" s="121"/>
      <c r="AED2544" s="121"/>
      <c r="AEE2544" s="121"/>
      <c r="AEF2544" s="121"/>
      <c r="AEG2544" s="121"/>
      <c r="AEH2544" s="121"/>
      <c r="AEI2544" s="121"/>
      <c r="AEJ2544" s="121"/>
      <c r="AEK2544" s="121"/>
      <c r="AEL2544" s="121"/>
      <c r="AEM2544" s="121"/>
      <c r="AEN2544" s="121"/>
      <c r="AEO2544" s="121"/>
      <c r="AEP2544" s="121"/>
      <c r="AEQ2544" s="121"/>
      <c r="AER2544" s="121"/>
      <c r="AES2544" s="121"/>
      <c r="AET2544" s="121"/>
      <c r="AEU2544" s="121"/>
      <c r="AEV2544" s="121"/>
      <c r="AEW2544" s="121"/>
      <c r="AEX2544" s="121"/>
      <c r="AEY2544" s="121"/>
      <c r="AEZ2544" s="121"/>
      <c r="AFA2544" s="121"/>
      <c r="AFB2544" s="121"/>
      <c r="AFC2544" s="121"/>
      <c r="AFD2544" s="121"/>
      <c r="AFE2544" s="121"/>
      <c r="AFF2544" s="121"/>
      <c r="AFG2544" s="121"/>
      <c r="AFH2544" s="121"/>
      <c r="AFI2544" s="121"/>
      <c r="AFJ2544" s="121"/>
      <c r="AFK2544" s="121"/>
      <c r="AFL2544" s="121"/>
      <c r="AFM2544" s="121"/>
      <c r="AFN2544" s="121"/>
      <c r="AFO2544" s="121"/>
      <c r="AFP2544" s="121"/>
      <c r="AFQ2544" s="121"/>
      <c r="AFR2544" s="121"/>
      <c r="AFS2544" s="121"/>
      <c r="AFT2544" s="121"/>
      <c r="AFU2544" s="121"/>
      <c r="AFV2544" s="121"/>
      <c r="AFW2544" s="121"/>
      <c r="AFX2544" s="121"/>
      <c r="AFY2544" s="121"/>
      <c r="AFZ2544" s="121"/>
      <c r="AGA2544" s="121"/>
      <c r="AGB2544" s="121"/>
      <c r="AGC2544" s="121"/>
      <c r="AGD2544" s="121"/>
      <c r="AGE2544" s="121"/>
      <c r="AGF2544" s="121"/>
      <c r="AGG2544" s="121"/>
      <c r="AGH2544" s="121"/>
      <c r="AGI2544" s="121"/>
      <c r="AGJ2544" s="121"/>
      <c r="AGK2544" s="121"/>
      <c r="AGL2544" s="121"/>
      <c r="AGM2544" s="121"/>
      <c r="AGN2544" s="121"/>
      <c r="AGO2544" s="121"/>
      <c r="AGP2544" s="121"/>
      <c r="AGQ2544" s="121"/>
      <c r="AGR2544" s="121"/>
      <c r="AGS2544" s="121"/>
      <c r="AGT2544" s="121"/>
      <c r="AGU2544" s="121"/>
      <c r="AGV2544" s="121"/>
      <c r="AGW2544" s="121"/>
      <c r="AGX2544" s="121"/>
      <c r="AGY2544" s="121"/>
      <c r="AGZ2544" s="121"/>
      <c r="AHA2544" s="121"/>
      <c r="AHB2544" s="121"/>
      <c r="AHC2544" s="121"/>
      <c r="AHD2544" s="121"/>
      <c r="AHE2544" s="121"/>
      <c r="AHF2544" s="121"/>
      <c r="AHG2544" s="121"/>
      <c r="AHH2544" s="121"/>
      <c r="AHI2544" s="121"/>
      <c r="AHJ2544" s="121"/>
      <c r="AHK2544" s="121"/>
      <c r="AHL2544" s="121"/>
      <c r="AHM2544" s="121"/>
      <c r="AHN2544" s="121"/>
      <c r="AHO2544" s="121"/>
      <c r="AHP2544" s="121"/>
      <c r="AHQ2544" s="121"/>
      <c r="AHR2544" s="121"/>
      <c r="AHS2544" s="121"/>
      <c r="AHT2544" s="121"/>
      <c r="AHU2544" s="121"/>
      <c r="AHV2544" s="121"/>
      <c r="AHW2544" s="121"/>
      <c r="AHX2544" s="121"/>
      <c r="AHY2544" s="121"/>
      <c r="AHZ2544" s="121"/>
      <c r="AIA2544" s="121"/>
      <c r="AIB2544" s="121"/>
      <c r="AIC2544" s="121"/>
      <c r="AID2544" s="121"/>
      <c r="AIE2544" s="121"/>
      <c r="AIF2544" s="121"/>
      <c r="AIG2544" s="121"/>
      <c r="AIH2544" s="121"/>
      <c r="AII2544" s="121"/>
      <c r="AIJ2544" s="121"/>
      <c r="AIK2544" s="121"/>
      <c r="AIL2544" s="121"/>
      <c r="AIM2544" s="121"/>
      <c r="AIN2544" s="121"/>
      <c r="AIO2544" s="121"/>
      <c r="AIP2544" s="121"/>
      <c r="AIQ2544" s="121"/>
      <c r="AIR2544" s="121"/>
      <c r="AIS2544" s="121"/>
      <c r="AIT2544" s="121"/>
      <c r="AIU2544" s="121"/>
      <c r="AIV2544" s="121"/>
      <c r="AIW2544" s="121"/>
      <c r="AIX2544" s="121"/>
      <c r="AIY2544" s="121"/>
      <c r="AIZ2544" s="121"/>
      <c r="AJA2544" s="121"/>
      <c r="AJB2544" s="121"/>
      <c r="AJC2544" s="121"/>
      <c r="AJD2544" s="121"/>
      <c r="AJE2544" s="121"/>
      <c r="AJF2544" s="121"/>
      <c r="AJG2544" s="121"/>
      <c r="AJH2544" s="121"/>
      <c r="AJI2544" s="121"/>
      <c r="AJJ2544" s="121"/>
      <c r="AJK2544" s="121"/>
      <c r="AJL2544" s="121"/>
      <c r="AJM2544" s="121"/>
      <c r="AJN2544" s="121"/>
      <c r="AJO2544" s="121"/>
      <c r="AJP2544" s="121"/>
      <c r="AJQ2544" s="121"/>
      <c r="AJR2544" s="121"/>
      <c r="AJS2544" s="121"/>
      <c r="AJT2544" s="121"/>
      <c r="AJU2544" s="121"/>
      <c r="AJV2544" s="121"/>
      <c r="AJW2544" s="121"/>
      <c r="AJX2544" s="121"/>
      <c r="AJY2544" s="121"/>
      <c r="AJZ2544" s="121"/>
      <c r="AKA2544" s="121"/>
      <c r="AKB2544" s="121"/>
      <c r="AKC2544" s="121"/>
      <c r="AKD2544" s="121"/>
      <c r="AKE2544" s="121"/>
      <c r="AKF2544" s="121"/>
      <c r="AKG2544" s="121"/>
      <c r="AKH2544" s="121"/>
      <c r="AKI2544" s="121"/>
      <c r="AKJ2544" s="121"/>
      <c r="AKK2544" s="121"/>
      <c r="AKL2544" s="121"/>
      <c r="AKM2544" s="121"/>
      <c r="AKN2544" s="121"/>
      <c r="AKO2544" s="121"/>
      <c r="AKP2544" s="121"/>
      <c r="AKQ2544" s="121"/>
      <c r="AKR2544" s="121"/>
      <c r="AKS2544" s="121"/>
      <c r="AKT2544" s="121"/>
      <c r="AKU2544" s="121"/>
      <c r="AKV2544" s="121"/>
      <c r="AKW2544" s="121"/>
      <c r="AKX2544" s="121"/>
      <c r="AKY2544" s="121"/>
      <c r="AKZ2544" s="121"/>
      <c r="ALA2544" s="121"/>
      <c r="ALB2544" s="121"/>
      <c r="ALC2544" s="121"/>
      <c r="ALD2544" s="121"/>
      <c r="ALE2544" s="121"/>
      <c r="ALF2544" s="121"/>
      <c r="ALG2544" s="121"/>
      <c r="ALH2544" s="121"/>
      <c r="ALI2544" s="121"/>
      <c r="ALJ2544" s="121"/>
      <c r="ALK2544" s="121"/>
      <c r="ALL2544" s="121"/>
      <c r="ALM2544" s="121"/>
      <c r="ALN2544" s="121"/>
      <c r="ALO2544" s="121"/>
      <c r="ALP2544" s="121"/>
      <c r="ALQ2544" s="121"/>
      <c r="ALR2544" s="121"/>
      <c r="ALS2544" s="121"/>
      <c r="ALT2544" s="121"/>
      <c r="ALU2544" s="121"/>
      <c r="ALV2544" s="121"/>
      <c r="ALW2544" s="121"/>
      <c r="ALX2544" s="121"/>
      <c r="ALY2544" s="121"/>
      <c r="ALZ2544" s="121"/>
      <c r="AMA2544" s="121"/>
      <c r="AMB2544" s="121"/>
      <c r="AMC2544" s="121"/>
      <c r="AMD2544" s="121"/>
      <c r="AME2544" s="121"/>
      <c r="AMF2544" s="121"/>
      <c r="AMG2544" s="121"/>
      <c r="AMH2544" s="121"/>
      <c r="AMI2544" s="121"/>
      <c r="AMJ2544" s="121"/>
      <c r="AMK2544" s="121"/>
    </row>
    <row r="2545" spans="1:1025" s="108" customFormat="1">
      <c r="A2545" s="15">
        <v>2542</v>
      </c>
      <c r="B2545" s="16" t="s">
        <v>27</v>
      </c>
      <c r="C2545" s="274" t="s">
        <v>6089</v>
      </c>
      <c r="D2545" s="81" t="s">
        <v>6367</v>
      </c>
      <c r="E2545" s="81" t="s">
        <v>6462</v>
      </c>
      <c r="F2545" s="16" t="s">
        <v>938</v>
      </c>
      <c r="G2545" s="81" t="s">
        <v>6463</v>
      </c>
      <c r="H2545" s="81" t="s">
        <v>6464</v>
      </c>
      <c r="I2545" s="81" t="s">
        <v>6384</v>
      </c>
      <c r="J2545" s="81" t="s">
        <v>6331</v>
      </c>
      <c r="K2545" s="16" t="s">
        <v>6384</v>
      </c>
      <c r="L2545" s="81" t="s">
        <v>6385</v>
      </c>
      <c r="M2545" s="282" t="s">
        <v>6386</v>
      </c>
      <c r="N2545" s="121"/>
      <c r="O2545" s="121"/>
      <c r="P2545" s="121"/>
      <c r="Q2545" s="121"/>
      <c r="R2545" s="121"/>
      <c r="S2545" s="121"/>
      <c r="T2545" s="121"/>
      <c r="U2545" s="121"/>
      <c r="V2545" s="121"/>
      <c r="W2545" s="121"/>
      <c r="X2545" s="121"/>
      <c r="Y2545" s="121"/>
      <c r="Z2545" s="121"/>
      <c r="AA2545" s="121"/>
      <c r="AB2545" s="121"/>
      <c r="AC2545" s="121"/>
      <c r="AD2545" s="121"/>
      <c r="AE2545" s="121"/>
      <c r="AF2545" s="121"/>
      <c r="AG2545" s="121"/>
      <c r="AH2545" s="121"/>
      <c r="AI2545" s="121"/>
      <c r="AJ2545" s="121"/>
      <c r="AK2545" s="121"/>
      <c r="AL2545" s="121"/>
      <c r="AM2545" s="121"/>
      <c r="AN2545" s="121"/>
      <c r="AO2545" s="121"/>
      <c r="AP2545" s="121"/>
      <c r="AQ2545" s="121"/>
      <c r="AR2545" s="121"/>
      <c r="AS2545" s="121"/>
      <c r="AT2545" s="121"/>
      <c r="AU2545" s="121"/>
      <c r="AV2545" s="121"/>
      <c r="AW2545" s="121"/>
      <c r="AX2545" s="121"/>
      <c r="AY2545" s="121"/>
      <c r="AZ2545" s="121"/>
      <c r="BA2545" s="121"/>
      <c r="BB2545" s="121"/>
      <c r="BC2545" s="121"/>
      <c r="BD2545" s="121"/>
      <c r="BE2545" s="121"/>
      <c r="BF2545" s="121"/>
      <c r="BG2545" s="121"/>
      <c r="BH2545" s="121"/>
      <c r="BI2545" s="121"/>
      <c r="BJ2545" s="121"/>
      <c r="BK2545" s="121"/>
      <c r="BL2545" s="121"/>
      <c r="BM2545" s="121"/>
      <c r="BN2545" s="121"/>
      <c r="BO2545" s="121"/>
      <c r="BP2545" s="121"/>
      <c r="BQ2545" s="121"/>
      <c r="BR2545" s="121"/>
      <c r="BS2545" s="121"/>
      <c r="BT2545" s="121"/>
      <c r="BU2545" s="121"/>
      <c r="BV2545" s="121"/>
      <c r="BW2545" s="121"/>
      <c r="BX2545" s="121"/>
      <c r="BY2545" s="121"/>
      <c r="BZ2545" s="121"/>
      <c r="CA2545" s="121"/>
      <c r="CB2545" s="121"/>
      <c r="CC2545" s="121"/>
      <c r="CD2545" s="121"/>
      <c r="CE2545" s="121"/>
      <c r="CF2545" s="121"/>
      <c r="CG2545" s="121"/>
      <c r="CH2545" s="121"/>
      <c r="CI2545" s="121"/>
      <c r="CJ2545" s="121"/>
      <c r="CK2545" s="121"/>
      <c r="CL2545" s="121"/>
      <c r="CM2545" s="121"/>
      <c r="CN2545" s="121"/>
      <c r="CO2545" s="121"/>
      <c r="CP2545" s="121"/>
      <c r="CQ2545" s="121"/>
      <c r="CR2545" s="121"/>
      <c r="CS2545" s="121"/>
      <c r="CT2545" s="121"/>
      <c r="CU2545" s="121"/>
      <c r="CV2545" s="121"/>
      <c r="CW2545" s="121"/>
      <c r="CX2545" s="121"/>
      <c r="CY2545" s="121"/>
      <c r="CZ2545" s="121"/>
      <c r="DA2545" s="121"/>
      <c r="DB2545" s="121"/>
      <c r="DC2545" s="121"/>
      <c r="DD2545" s="121"/>
      <c r="DE2545" s="121"/>
      <c r="DF2545" s="121"/>
      <c r="DG2545" s="121"/>
      <c r="DH2545" s="121"/>
      <c r="DI2545" s="121"/>
      <c r="DJ2545" s="121"/>
      <c r="DK2545" s="121"/>
      <c r="DL2545" s="121"/>
      <c r="DM2545" s="121"/>
      <c r="DN2545" s="121"/>
      <c r="DO2545" s="121"/>
      <c r="DP2545" s="121"/>
      <c r="DQ2545" s="121"/>
      <c r="DR2545" s="121"/>
      <c r="DS2545" s="121"/>
      <c r="DT2545" s="121"/>
      <c r="DU2545" s="121"/>
      <c r="DV2545" s="121"/>
      <c r="DW2545" s="121"/>
      <c r="DX2545" s="121"/>
      <c r="DY2545" s="121"/>
      <c r="DZ2545" s="121"/>
      <c r="EA2545" s="121"/>
      <c r="EB2545" s="121"/>
      <c r="EC2545" s="121"/>
      <c r="ED2545" s="121"/>
      <c r="EE2545" s="121"/>
      <c r="EF2545" s="121"/>
      <c r="EG2545" s="121"/>
      <c r="EH2545" s="121"/>
      <c r="EI2545" s="121"/>
      <c r="EJ2545" s="121"/>
      <c r="EK2545" s="121"/>
      <c r="EL2545" s="121"/>
      <c r="EM2545" s="121"/>
      <c r="EN2545" s="121"/>
      <c r="EO2545" s="121"/>
      <c r="EP2545" s="121"/>
      <c r="EQ2545" s="121"/>
      <c r="ER2545" s="121"/>
      <c r="ES2545" s="121"/>
      <c r="ET2545" s="121"/>
      <c r="EU2545" s="121"/>
      <c r="EV2545" s="121"/>
      <c r="EW2545" s="121"/>
      <c r="EX2545" s="121"/>
      <c r="EY2545" s="121"/>
      <c r="EZ2545" s="121"/>
      <c r="FA2545" s="121"/>
      <c r="FB2545" s="121"/>
      <c r="FC2545" s="121"/>
      <c r="FD2545" s="121"/>
      <c r="FE2545" s="121"/>
      <c r="FF2545" s="121"/>
      <c r="FG2545" s="121"/>
      <c r="FH2545" s="121"/>
      <c r="FI2545" s="121"/>
      <c r="FJ2545" s="121"/>
      <c r="FK2545" s="121"/>
      <c r="FL2545" s="121"/>
      <c r="FM2545" s="121"/>
      <c r="FN2545" s="121"/>
      <c r="FO2545" s="121"/>
      <c r="FP2545" s="121"/>
      <c r="FQ2545" s="121"/>
      <c r="FR2545" s="121"/>
      <c r="FS2545" s="121"/>
      <c r="FT2545" s="121"/>
      <c r="FU2545" s="121"/>
      <c r="FV2545" s="121"/>
      <c r="FW2545" s="121"/>
      <c r="FX2545" s="121"/>
      <c r="FY2545" s="121"/>
      <c r="FZ2545" s="121"/>
      <c r="GA2545" s="121"/>
      <c r="GB2545" s="121"/>
      <c r="GC2545" s="121"/>
      <c r="GD2545" s="121"/>
      <c r="GE2545" s="121"/>
      <c r="GF2545" s="121"/>
      <c r="GG2545" s="121"/>
      <c r="GH2545" s="121"/>
      <c r="GI2545" s="121"/>
      <c r="GJ2545" s="121"/>
      <c r="GK2545" s="121"/>
      <c r="GL2545" s="121"/>
      <c r="GM2545" s="121"/>
      <c r="GN2545" s="121"/>
      <c r="GO2545" s="121"/>
      <c r="GP2545" s="121"/>
      <c r="GQ2545" s="121"/>
      <c r="GR2545" s="121"/>
      <c r="GS2545" s="121"/>
      <c r="GT2545" s="121"/>
      <c r="GU2545" s="121"/>
      <c r="GV2545" s="121"/>
      <c r="GW2545" s="121"/>
      <c r="GX2545" s="121"/>
      <c r="GY2545" s="121"/>
      <c r="GZ2545" s="121"/>
      <c r="HA2545" s="121"/>
      <c r="HB2545" s="121"/>
      <c r="HC2545" s="121"/>
      <c r="HD2545" s="121"/>
      <c r="HE2545" s="121"/>
      <c r="HF2545" s="121"/>
      <c r="HG2545" s="121"/>
      <c r="HH2545" s="121"/>
      <c r="HI2545" s="121"/>
      <c r="HJ2545" s="121"/>
      <c r="HK2545" s="121"/>
      <c r="HL2545" s="121"/>
      <c r="HM2545" s="121"/>
      <c r="HN2545" s="121"/>
      <c r="HO2545" s="121"/>
      <c r="HP2545" s="121"/>
      <c r="HQ2545" s="121"/>
      <c r="HR2545" s="121"/>
      <c r="HS2545" s="121"/>
      <c r="HT2545" s="121"/>
      <c r="HU2545" s="121"/>
      <c r="HV2545" s="121"/>
      <c r="HW2545" s="121"/>
      <c r="HX2545" s="121"/>
      <c r="HY2545" s="121"/>
      <c r="HZ2545" s="121"/>
      <c r="IA2545" s="121"/>
      <c r="IB2545" s="121"/>
      <c r="IC2545" s="121"/>
      <c r="ID2545" s="121"/>
      <c r="IE2545" s="121"/>
      <c r="IF2545" s="121"/>
      <c r="IG2545" s="121"/>
      <c r="IH2545" s="121"/>
      <c r="II2545" s="121"/>
      <c r="IJ2545" s="121"/>
      <c r="IK2545" s="121"/>
      <c r="IL2545" s="121"/>
      <c r="IM2545" s="121"/>
      <c r="IN2545" s="121"/>
      <c r="IO2545" s="121"/>
      <c r="IP2545" s="121"/>
      <c r="IQ2545" s="121"/>
      <c r="IR2545" s="121"/>
      <c r="IS2545" s="121"/>
      <c r="IT2545" s="121"/>
      <c r="IU2545" s="121"/>
      <c r="IV2545" s="121"/>
      <c r="IW2545" s="121"/>
      <c r="IX2545" s="121"/>
      <c r="IY2545" s="121"/>
      <c r="IZ2545" s="121"/>
      <c r="JA2545" s="121"/>
      <c r="JB2545" s="121"/>
      <c r="JC2545" s="121"/>
      <c r="JD2545" s="121"/>
      <c r="JE2545" s="121"/>
      <c r="JF2545" s="121"/>
      <c r="JG2545" s="121"/>
      <c r="JH2545" s="121"/>
      <c r="JI2545" s="121"/>
      <c r="JJ2545" s="121"/>
      <c r="JK2545" s="121"/>
      <c r="JL2545" s="121"/>
      <c r="JM2545" s="121"/>
      <c r="JN2545" s="121"/>
      <c r="JO2545" s="121"/>
      <c r="JP2545" s="121"/>
      <c r="JQ2545" s="121"/>
      <c r="JR2545" s="121"/>
      <c r="JS2545" s="121"/>
      <c r="JT2545" s="121"/>
      <c r="JU2545" s="121"/>
      <c r="JV2545" s="121"/>
      <c r="JW2545" s="121"/>
      <c r="JX2545" s="121"/>
      <c r="JY2545" s="121"/>
      <c r="JZ2545" s="121"/>
      <c r="KA2545" s="121"/>
      <c r="KB2545" s="121"/>
      <c r="KC2545" s="121"/>
      <c r="KD2545" s="121"/>
      <c r="KE2545" s="121"/>
      <c r="KF2545" s="121"/>
      <c r="KG2545" s="121"/>
      <c r="KH2545" s="121"/>
      <c r="KI2545" s="121"/>
      <c r="KJ2545" s="121"/>
      <c r="KK2545" s="121"/>
      <c r="KL2545" s="121"/>
      <c r="KM2545" s="121"/>
      <c r="KN2545" s="121"/>
      <c r="KO2545" s="121"/>
      <c r="KP2545" s="121"/>
      <c r="KQ2545" s="121"/>
      <c r="KR2545" s="121"/>
      <c r="KS2545" s="121"/>
      <c r="KT2545" s="121"/>
      <c r="KU2545" s="121"/>
      <c r="KV2545" s="121"/>
      <c r="KW2545" s="121"/>
      <c r="KX2545" s="121"/>
      <c r="KY2545" s="121"/>
      <c r="KZ2545" s="121"/>
      <c r="LA2545" s="121"/>
      <c r="LB2545" s="121"/>
      <c r="LC2545" s="121"/>
      <c r="LD2545" s="121"/>
      <c r="LE2545" s="121"/>
      <c r="LF2545" s="121"/>
      <c r="LG2545" s="121"/>
      <c r="LH2545" s="121"/>
      <c r="LI2545" s="121"/>
      <c r="LJ2545" s="121"/>
      <c r="LK2545" s="121"/>
      <c r="LL2545" s="121"/>
      <c r="LM2545" s="121"/>
      <c r="LN2545" s="121"/>
      <c r="LO2545" s="121"/>
      <c r="LP2545" s="121"/>
      <c r="LQ2545" s="121"/>
      <c r="LR2545" s="121"/>
      <c r="LS2545" s="121"/>
      <c r="LT2545" s="121"/>
      <c r="LU2545" s="121"/>
      <c r="LV2545" s="121"/>
      <c r="LW2545" s="121"/>
      <c r="LX2545" s="121"/>
      <c r="LY2545" s="121"/>
      <c r="LZ2545" s="121"/>
      <c r="MA2545" s="121"/>
      <c r="MB2545" s="121"/>
      <c r="MC2545" s="121"/>
      <c r="MD2545" s="121"/>
      <c r="ME2545" s="121"/>
      <c r="MF2545" s="121"/>
      <c r="MG2545" s="121"/>
      <c r="MH2545" s="121"/>
      <c r="MI2545" s="121"/>
      <c r="MJ2545" s="121"/>
      <c r="MK2545" s="121"/>
      <c r="ML2545" s="121"/>
      <c r="MM2545" s="121"/>
      <c r="MN2545" s="121"/>
      <c r="MO2545" s="121"/>
      <c r="MP2545" s="121"/>
      <c r="MQ2545" s="121"/>
      <c r="MR2545" s="121"/>
      <c r="MS2545" s="121"/>
      <c r="MT2545" s="121"/>
      <c r="MU2545" s="121"/>
      <c r="MV2545" s="121"/>
      <c r="MW2545" s="121"/>
      <c r="MX2545" s="121"/>
      <c r="MY2545" s="121"/>
      <c r="MZ2545" s="121"/>
      <c r="NA2545" s="121"/>
      <c r="NB2545" s="121"/>
      <c r="NC2545" s="121"/>
      <c r="ND2545" s="121"/>
      <c r="NE2545" s="121"/>
      <c r="NF2545" s="121"/>
      <c r="NG2545" s="121"/>
      <c r="NH2545" s="121"/>
      <c r="NI2545" s="121"/>
      <c r="NJ2545" s="121"/>
      <c r="NK2545" s="121"/>
      <c r="NL2545" s="121"/>
      <c r="NM2545" s="121"/>
      <c r="NN2545" s="121"/>
      <c r="NO2545" s="121"/>
      <c r="NP2545" s="121"/>
      <c r="NQ2545" s="121"/>
      <c r="NR2545" s="121"/>
      <c r="NS2545" s="121"/>
      <c r="NT2545" s="121"/>
      <c r="NU2545" s="121"/>
      <c r="NV2545" s="121"/>
      <c r="NW2545" s="121"/>
      <c r="NX2545" s="121"/>
      <c r="NY2545" s="121"/>
      <c r="NZ2545" s="121"/>
      <c r="OA2545" s="121"/>
      <c r="OB2545" s="121"/>
      <c r="OC2545" s="121"/>
      <c r="OD2545" s="121"/>
      <c r="OE2545" s="121"/>
      <c r="OF2545" s="121"/>
      <c r="OG2545" s="121"/>
      <c r="OH2545" s="121"/>
      <c r="OI2545" s="121"/>
      <c r="OJ2545" s="121"/>
      <c r="OK2545" s="121"/>
      <c r="OL2545" s="121"/>
      <c r="OM2545" s="121"/>
      <c r="ON2545" s="121"/>
      <c r="OO2545" s="121"/>
      <c r="OP2545" s="121"/>
      <c r="OQ2545" s="121"/>
      <c r="OR2545" s="121"/>
      <c r="OS2545" s="121"/>
      <c r="OT2545" s="121"/>
      <c r="OU2545" s="121"/>
      <c r="OV2545" s="121"/>
      <c r="OW2545" s="121"/>
      <c r="OX2545" s="121"/>
      <c r="OY2545" s="121"/>
      <c r="OZ2545" s="121"/>
      <c r="PA2545" s="121"/>
      <c r="PB2545" s="121"/>
      <c r="PC2545" s="121"/>
      <c r="PD2545" s="121"/>
      <c r="PE2545" s="121"/>
      <c r="PF2545" s="121"/>
      <c r="PG2545" s="121"/>
      <c r="PH2545" s="121"/>
      <c r="PI2545" s="121"/>
      <c r="PJ2545" s="121"/>
      <c r="PK2545" s="121"/>
      <c r="PL2545" s="121"/>
      <c r="PM2545" s="121"/>
      <c r="PN2545" s="121"/>
      <c r="PO2545" s="121"/>
      <c r="PP2545" s="121"/>
      <c r="PQ2545" s="121"/>
      <c r="PR2545" s="121"/>
      <c r="PS2545" s="121"/>
      <c r="PT2545" s="121"/>
      <c r="PU2545" s="121"/>
      <c r="PV2545" s="121"/>
      <c r="PW2545" s="121"/>
      <c r="PX2545" s="121"/>
      <c r="PY2545" s="121"/>
      <c r="PZ2545" s="121"/>
      <c r="QA2545" s="121"/>
      <c r="QB2545" s="121"/>
      <c r="QC2545" s="121"/>
      <c r="QD2545" s="121"/>
      <c r="QE2545" s="121"/>
      <c r="QF2545" s="121"/>
      <c r="QG2545" s="121"/>
      <c r="QH2545" s="121"/>
      <c r="QI2545" s="121"/>
      <c r="QJ2545" s="121"/>
      <c r="QK2545" s="121"/>
      <c r="QL2545" s="121"/>
      <c r="QM2545" s="121"/>
      <c r="QN2545" s="121"/>
      <c r="QO2545" s="121"/>
      <c r="QP2545" s="121"/>
      <c r="QQ2545" s="121"/>
      <c r="QR2545" s="121"/>
      <c r="QS2545" s="121"/>
      <c r="QT2545" s="121"/>
      <c r="QU2545" s="121"/>
      <c r="QV2545" s="121"/>
      <c r="QW2545" s="121"/>
      <c r="QX2545" s="121"/>
      <c r="QY2545" s="121"/>
      <c r="QZ2545" s="121"/>
      <c r="RA2545" s="121"/>
      <c r="RB2545" s="121"/>
      <c r="RC2545" s="121"/>
      <c r="RD2545" s="121"/>
      <c r="RE2545" s="121"/>
      <c r="RF2545" s="121"/>
      <c r="RG2545" s="121"/>
      <c r="RH2545" s="121"/>
      <c r="RI2545" s="121"/>
      <c r="RJ2545" s="121"/>
      <c r="RK2545" s="121"/>
      <c r="RL2545" s="121"/>
      <c r="RM2545" s="121"/>
      <c r="RN2545" s="121"/>
      <c r="RO2545" s="121"/>
      <c r="RP2545" s="121"/>
      <c r="RQ2545" s="121"/>
      <c r="RR2545" s="121"/>
      <c r="RS2545" s="121"/>
      <c r="RT2545" s="121"/>
      <c r="RU2545" s="121"/>
      <c r="RV2545" s="121"/>
      <c r="RW2545" s="121"/>
      <c r="RX2545" s="121"/>
      <c r="RY2545" s="121"/>
      <c r="RZ2545" s="121"/>
      <c r="SA2545" s="121"/>
      <c r="SB2545" s="121"/>
      <c r="SC2545" s="121"/>
      <c r="SD2545" s="121"/>
      <c r="SE2545" s="121"/>
      <c r="SF2545" s="121"/>
      <c r="SG2545" s="121"/>
      <c r="SH2545" s="121"/>
      <c r="SI2545" s="121"/>
      <c r="SJ2545" s="121"/>
      <c r="SK2545" s="121"/>
      <c r="SL2545" s="121"/>
      <c r="SM2545" s="121"/>
      <c r="SN2545" s="121"/>
      <c r="SO2545" s="121"/>
      <c r="SP2545" s="121"/>
      <c r="SQ2545" s="121"/>
      <c r="SR2545" s="121"/>
      <c r="SS2545" s="121"/>
      <c r="ST2545" s="121"/>
      <c r="SU2545" s="121"/>
      <c r="SV2545" s="121"/>
      <c r="SW2545" s="121"/>
      <c r="SX2545" s="121"/>
      <c r="SY2545" s="121"/>
      <c r="SZ2545" s="121"/>
      <c r="TA2545" s="121"/>
      <c r="TB2545" s="121"/>
      <c r="TC2545" s="121"/>
      <c r="TD2545" s="121"/>
      <c r="TE2545" s="121"/>
      <c r="TF2545" s="121"/>
      <c r="TG2545" s="121"/>
      <c r="TH2545" s="121"/>
      <c r="TI2545" s="121"/>
      <c r="TJ2545" s="121"/>
      <c r="TK2545" s="121"/>
      <c r="TL2545" s="121"/>
      <c r="TM2545" s="121"/>
      <c r="TN2545" s="121"/>
      <c r="TO2545" s="121"/>
      <c r="TP2545" s="121"/>
      <c r="TQ2545" s="121"/>
      <c r="TR2545" s="121"/>
      <c r="TS2545" s="121"/>
      <c r="TT2545" s="121"/>
      <c r="TU2545" s="121"/>
      <c r="TV2545" s="121"/>
      <c r="TW2545" s="121"/>
      <c r="TX2545" s="121"/>
      <c r="TY2545" s="121"/>
      <c r="TZ2545" s="121"/>
      <c r="UA2545" s="121"/>
      <c r="UB2545" s="121"/>
      <c r="UC2545" s="121"/>
      <c r="UD2545" s="121"/>
      <c r="UE2545" s="121"/>
      <c r="UF2545" s="121"/>
      <c r="UG2545" s="121"/>
      <c r="UH2545" s="121"/>
      <c r="UI2545" s="121"/>
      <c r="UJ2545" s="121"/>
      <c r="UK2545" s="121"/>
      <c r="UL2545" s="121"/>
      <c r="UM2545" s="121"/>
      <c r="UN2545" s="121"/>
      <c r="UO2545" s="121"/>
      <c r="UP2545" s="121"/>
      <c r="UQ2545" s="121"/>
      <c r="UR2545" s="121"/>
      <c r="US2545" s="121"/>
      <c r="UT2545" s="121"/>
      <c r="UU2545" s="121"/>
      <c r="UV2545" s="121"/>
      <c r="UW2545" s="121"/>
      <c r="UX2545" s="121"/>
      <c r="UY2545" s="121"/>
      <c r="UZ2545" s="121"/>
      <c r="VA2545" s="121"/>
      <c r="VB2545" s="121"/>
      <c r="VC2545" s="121"/>
      <c r="VD2545" s="121"/>
      <c r="VE2545" s="121"/>
      <c r="VF2545" s="121"/>
      <c r="VG2545" s="121"/>
      <c r="VH2545" s="121"/>
      <c r="VI2545" s="121"/>
      <c r="VJ2545" s="121"/>
      <c r="VK2545" s="121"/>
      <c r="VL2545" s="121"/>
      <c r="VM2545" s="121"/>
      <c r="VN2545" s="121"/>
      <c r="VO2545" s="121"/>
      <c r="VP2545" s="121"/>
      <c r="VQ2545" s="121"/>
      <c r="VR2545" s="121"/>
      <c r="VS2545" s="121"/>
      <c r="VT2545" s="121"/>
      <c r="VU2545" s="121"/>
      <c r="VV2545" s="121"/>
      <c r="VW2545" s="121"/>
      <c r="VX2545" s="121"/>
      <c r="VY2545" s="121"/>
      <c r="VZ2545" s="121"/>
      <c r="WA2545" s="121"/>
      <c r="WB2545" s="121"/>
      <c r="WC2545" s="121"/>
      <c r="WD2545" s="121"/>
      <c r="WE2545" s="121"/>
      <c r="WF2545" s="121"/>
      <c r="WG2545" s="121"/>
      <c r="WH2545" s="121"/>
      <c r="WI2545" s="121"/>
      <c r="WJ2545" s="121"/>
      <c r="WK2545" s="121"/>
      <c r="WL2545" s="121"/>
      <c r="WM2545" s="121"/>
      <c r="WN2545" s="121"/>
      <c r="WO2545" s="121"/>
      <c r="WP2545" s="121"/>
      <c r="WQ2545" s="121"/>
      <c r="WR2545" s="121"/>
      <c r="WS2545" s="121"/>
      <c r="WT2545" s="121"/>
      <c r="WU2545" s="121"/>
      <c r="WV2545" s="121"/>
      <c r="WW2545" s="121"/>
      <c r="WX2545" s="121"/>
      <c r="WY2545" s="121"/>
      <c r="WZ2545" s="121"/>
      <c r="XA2545" s="121"/>
      <c r="XB2545" s="121"/>
      <c r="XC2545" s="121"/>
      <c r="XD2545" s="121"/>
      <c r="XE2545" s="121"/>
      <c r="XF2545" s="121"/>
      <c r="XG2545" s="121"/>
      <c r="XH2545" s="121"/>
      <c r="XI2545" s="121"/>
      <c r="XJ2545" s="121"/>
      <c r="XK2545" s="121"/>
      <c r="XL2545" s="121"/>
      <c r="XM2545" s="121"/>
      <c r="XN2545" s="121"/>
      <c r="XO2545" s="121"/>
      <c r="XP2545" s="121"/>
      <c r="XQ2545" s="121"/>
      <c r="XR2545" s="121"/>
      <c r="XS2545" s="121"/>
      <c r="XT2545" s="121"/>
      <c r="XU2545" s="121"/>
      <c r="XV2545" s="121"/>
      <c r="XW2545" s="121"/>
      <c r="XX2545" s="121"/>
      <c r="XY2545" s="121"/>
      <c r="XZ2545" s="121"/>
      <c r="YA2545" s="121"/>
      <c r="YB2545" s="121"/>
      <c r="YC2545" s="121"/>
      <c r="YD2545" s="121"/>
      <c r="YE2545" s="121"/>
      <c r="YF2545" s="121"/>
      <c r="YG2545" s="121"/>
      <c r="YH2545" s="121"/>
      <c r="YI2545" s="121"/>
      <c r="YJ2545" s="121"/>
      <c r="YK2545" s="121"/>
      <c r="YL2545" s="121"/>
      <c r="YM2545" s="121"/>
      <c r="YN2545" s="121"/>
      <c r="YO2545" s="121"/>
      <c r="YP2545" s="121"/>
      <c r="YQ2545" s="121"/>
      <c r="YR2545" s="121"/>
      <c r="YS2545" s="121"/>
      <c r="YT2545" s="121"/>
      <c r="YU2545" s="121"/>
      <c r="YV2545" s="121"/>
      <c r="YW2545" s="121"/>
      <c r="YX2545" s="121"/>
      <c r="YY2545" s="121"/>
      <c r="YZ2545" s="121"/>
      <c r="ZA2545" s="121"/>
      <c r="ZB2545" s="121"/>
      <c r="ZC2545" s="121"/>
      <c r="ZD2545" s="121"/>
      <c r="ZE2545" s="121"/>
      <c r="ZF2545" s="121"/>
      <c r="ZG2545" s="121"/>
      <c r="ZH2545" s="121"/>
      <c r="ZI2545" s="121"/>
      <c r="ZJ2545" s="121"/>
      <c r="ZK2545" s="121"/>
      <c r="ZL2545" s="121"/>
      <c r="ZM2545" s="121"/>
      <c r="ZN2545" s="121"/>
      <c r="ZO2545" s="121"/>
      <c r="ZP2545" s="121"/>
      <c r="ZQ2545" s="121"/>
      <c r="ZR2545" s="121"/>
      <c r="ZS2545" s="121"/>
      <c r="ZT2545" s="121"/>
      <c r="ZU2545" s="121"/>
      <c r="ZV2545" s="121"/>
      <c r="ZW2545" s="121"/>
      <c r="ZX2545" s="121"/>
      <c r="ZY2545" s="121"/>
      <c r="ZZ2545" s="121"/>
      <c r="AAA2545" s="121"/>
      <c r="AAB2545" s="121"/>
      <c r="AAC2545" s="121"/>
      <c r="AAD2545" s="121"/>
      <c r="AAE2545" s="121"/>
      <c r="AAF2545" s="121"/>
      <c r="AAG2545" s="121"/>
      <c r="AAH2545" s="121"/>
      <c r="AAI2545" s="121"/>
      <c r="AAJ2545" s="121"/>
      <c r="AAK2545" s="121"/>
      <c r="AAL2545" s="121"/>
      <c r="AAM2545" s="121"/>
      <c r="AAN2545" s="121"/>
      <c r="AAO2545" s="121"/>
      <c r="AAP2545" s="121"/>
      <c r="AAQ2545" s="121"/>
      <c r="AAR2545" s="121"/>
      <c r="AAS2545" s="121"/>
      <c r="AAT2545" s="121"/>
      <c r="AAU2545" s="121"/>
      <c r="AAV2545" s="121"/>
      <c r="AAW2545" s="121"/>
      <c r="AAX2545" s="121"/>
      <c r="AAY2545" s="121"/>
      <c r="AAZ2545" s="121"/>
      <c r="ABA2545" s="121"/>
      <c r="ABB2545" s="121"/>
      <c r="ABC2545" s="121"/>
      <c r="ABD2545" s="121"/>
      <c r="ABE2545" s="121"/>
      <c r="ABF2545" s="121"/>
      <c r="ABG2545" s="121"/>
      <c r="ABH2545" s="121"/>
      <c r="ABI2545" s="121"/>
      <c r="ABJ2545" s="121"/>
      <c r="ABK2545" s="121"/>
      <c r="ABL2545" s="121"/>
      <c r="ABM2545" s="121"/>
      <c r="ABN2545" s="121"/>
      <c r="ABO2545" s="121"/>
      <c r="ABP2545" s="121"/>
      <c r="ABQ2545" s="121"/>
      <c r="ABR2545" s="121"/>
      <c r="ABS2545" s="121"/>
      <c r="ABT2545" s="121"/>
      <c r="ABU2545" s="121"/>
      <c r="ABV2545" s="121"/>
      <c r="ABW2545" s="121"/>
      <c r="ABX2545" s="121"/>
      <c r="ABY2545" s="121"/>
      <c r="ABZ2545" s="121"/>
      <c r="ACA2545" s="121"/>
      <c r="ACB2545" s="121"/>
      <c r="ACC2545" s="121"/>
      <c r="ACD2545" s="121"/>
      <c r="ACE2545" s="121"/>
      <c r="ACF2545" s="121"/>
      <c r="ACG2545" s="121"/>
      <c r="ACH2545" s="121"/>
      <c r="ACI2545" s="121"/>
      <c r="ACJ2545" s="121"/>
      <c r="ACK2545" s="121"/>
      <c r="ACL2545" s="121"/>
      <c r="ACM2545" s="121"/>
      <c r="ACN2545" s="121"/>
      <c r="ACO2545" s="121"/>
      <c r="ACP2545" s="121"/>
      <c r="ACQ2545" s="121"/>
      <c r="ACR2545" s="121"/>
      <c r="ACS2545" s="121"/>
      <c r="ACT2545" s="121"/>
      <c r="ACU2545" s="121"/>
      <c r="ACV2545" s="121"/>
      <c r="ACW2545" s="121"/>
      <c r="ACX2545" s="121"/>
      <c r="ACY2545" s="121"/>
      <c r="ACZ2545" s="121"/>
      <c r="ADA2545" s="121"/>
      <c r="ADB2545" s="121"/>
      <c r="ADC2545" s="121"/>
      <c r="ADD2545" s="121"/>
      <c r="ADE2545" s="121"/>
      <c r="ADF2545" s="121"/>
      <c r="ADG2545" s="121"/>
      <c r="ADH2545" s="121"/>
      <c r="ADI2545" s="121"/>
      <c r="ADJ2545" s="121"/>
      <c r="ADK2545" s="121"/>
      <c r="ADL2545" s="121"/>
      <c r="ADM2545" s="121"/>
      <c r="ADN2545" s="121"/>
      <c r="ADO2545" s="121"/>
      <c r="ADP2545" s="121"/>
      <c r="ADQ2545" s="121"/>
      <c r="ADR2545" s="121"/>
      <c r="ADS2545" s="121"/>
      <c r="ADT2545" s="121"/>
      <c r="ADU2545" s="121"/>
      <c r="ADV2545" s="121"/>
      <c r="ADW2545" s="121"/>
      <c r="ADX2545" s="121"/>
      <c r="ADY2545" s="121"/>
      <c r="ADZ2545" s="121"/>
      <c r="AEA2545" s="121"/>
      <c r="AEB2545" s="121"/>
      <c r="AEC2545" s="121"/>
      <c r="AED2545" s="121"/>
      <c r="AEE2545" s="121"/>
      <c r="AEF2545" s="121"/>
      <c r="AEG2545" s="121"/>
      <c r="AEH2545" s="121"/>
      <c r="AEI2545" s="121"/>
      <c r="AEJ2545" s="121"/>
      <c r="AEK2545" s="121"/>
      <c r="AEL2545" s="121"/>
      <c r="AEM2545" s="121"/>
      <c r="AEN2545" s="121"/>
      <c r="AEO2545" s="121"/>
      <c r="AEP2545" s="121"/>
      <c r="AEQ2545" s="121"/>
      <c r="AER2545" s="121"/>
      <c r="AES2545" s="121"/>
      <c r="AET2545" s="121"/>
      <c r="AEU2545" s="121"/>
      <c r="AEV2545" s="121"/>
      <c r="AEW2545" s="121"/>
      <c r="AEX2545" s="121"/>
      <c r="AEY2545" s="121"/>
      <c r="AEZ2545" s="121"/>
      <c r="AFA2545" s="121"/>
      <c r="AFB2545" s="121"/>
      <c r="AFC2545" s="121"/>
      <c r="AFD2545" s="121"/>
      <c r="AFE2545" s="121"/>
      <c r="AFF2545" s="121"/>
      <c r="AFG2545" s="121"/>
      <c r="AFH2545" s="121"/>
      <c r="AFI2545" s="121"/>
      <c r="AFJ2545" s="121"/>
      <c r="AFK2545" s="121"/>
      <c r="AFL2545" s="121"/>
      <c r="AFM2545" s="121"/>
      <c r="AFN2545" s="121"/>
      <c r="AFO2545" s="121"/>
      <c r="AFP2545" s="121"/>
      <c r="AFQ2545" s="121"/>
      <c r="AFR2545" s="121"/>
      <c r="AFS2545" s="121"/>
      <c r="AFT2545" s="121"/>
      <c r="AFU2545" s="121"/>
      <c r="AFV2545" s="121"/>
      <c r="AFW2545" s="121"/>
      <c r="AFX2545" s="121"/>
      <c r="AFY2545" s="121"/>
      <c r="AFZ2545" s="121"/>
      <c r="AGA2545" s="121"/>
      <c r="AGB2545" s="121"/>
      <c r="AGC2545" s="121"/>
      <c r="AGD2545" s="121"/>
      <c r="AGE2545" s="121"/>
      <c r="AGF2545" s="121"/>
      <c r="AGG2545" s="121"/>
      <c r="AGH2545" s="121"/>
      <c r="AGI2545" s="121"/>
      <c r="AGJ2545" s="121"/>
      <c r="AGK2545" s="121"/>
      <c r="AGL2545" s="121"/>
      <c r="AGM2545" s="121"/>
      <c r="AGN2545" s="121"/>
      <c r="AGO2545" s="121"/>
      <c r="AGP2545" s="121"/>
      <c r="AGQ2545" s="121"/>
      <c r="AGR2545" s="121"/>
      <c r="AGS2545" s="121"/>
      <c r="AGT2545" s="121"/>
      <c r="AGU2545" s="121"/>
      <c r="AGV2545" s="121"/>
      <c r="AGW2545" s="121"/>
      <c r="AGX2545" s="121"/>
      <c r="AGY2545" s="121"/>
      <c r="AGZ2545" s="121"/>
      <c r="AHA2545" s="121"/>
      <c r="AHB2545" s="121"/>
      <c r="AHC2545" s="121"/>
      <c r="AHD2545" s="121"/>
      <c r="AHE2545" s="121"/>
      <c r="AHF2545" s="121"/>
      <c r="AHG2545" s="121"/>
      <c r="AHH2545" s="121"/>
      <c r="AHI2545" s="121"/>
      <c r="AHJ2545" s="121"/>
      <c r="AHK2545" s="121"/>
      <c r="AHL2545" s="121"/>
      <c r="AHM2545" s="121"/>
      <c r="AHN2545" s="121"/>
      <c r="AHO2545" s="121"/>
      <c r="AHP2545" s="121"/>
      <c r="AHQ2545" s="121"/>
      <c r="AHR2545" s="121"/>
      <c r="AHS2545" s="121"/>
      <c r="AHT2545" s="121"/>
      <c r="AHU2545" s="121"/>
      <c r="AHV2545" s="121"/>
      <c r="AHW2545" s="121"/>
      <c r="AHX2545" s="121"/>
      <c r="AHY2545" s="121"/>
      <c r="AHZ2545" s="121"/>
      <c r="AIA2545" s="121"/>
      <c r="AIB2545" s="121"/>
      <c r="AIC2545" s="121"/>
      <c r="AID2545" s="121"/>
      <c r="AIE2545" s="121"/>
      <c r="AIF2545" s="121"/>
      <c r="AIG2545" s="121"/>
      <c r="AIH2545" s="121"/>
      <c r="AII2545" s="121"/>
      <c r="AIJ2545" s="121"/>
      <c r="AIK2545" s="121"/>
      <c r="AIL2545" s="121"/>
      <c r="AIM2545" s="121"/>
      <c r="AIN2545" s="121"/>
      <c r="AIO2545" s="121"/>
      <c r="AIP2545" s="121"/>
      <c r="AIQ2545" s="121"/>
      <c r="AIR2545" s="121"/>
      <c r="AIS2545" s="121"/>
      <c r="AIT2545" s="121"/>
      <c r="AIU2545" s="121"/>
      <c r="AIV2545" s="121"/>
      <c r="AIW2545" s="121"/>
      <c r="AIX2545" s="121"/>
      <c r="AIY2545" s="121"/>
      <c r="AIZ2545" s="121"/>
      <c r="AJA2545" s="121"/>
      <c r="AJB2545" s="121"/>
      <c r="AJC2545" s="121"/>
      <c r="AJD2545" s="121"/>
      <c r="AJE2545" s="121"/>
      <c r="AJF2545" s="121"/>
      <c r="AJG2545" s="121"/>
      <c r="AJH2545" s="121"/>
      <c r="AJI2545" s="121"/>
      <c r="AJJ2545" s="121"/>
      <c r="AJK2545" s="121"/>
      <c r="AJL2545" s="121"/>
      <c r="AJM2545" s="121"/>
      <c r="AJN2545" s="121"/>
      <c r="AJO2545" s="121"/>
      <c r="AJP2545" s="121"/>
      <c r="AJQ2545" s="121"/>
      <c r="AJR2545" s="121"/>
      <c r="AJS2545" s="121"/>
      <c r="AJT2545" s="121"/>
      <c r="AJU2545" s="121"/>
      <c r="AJV2545" s="121"/>
      <c r="AJW2545" s="121"/>
      <c r="AJX2545" s="121"/>
      <c r="AJY2545" s="121"/>
      <c r="AJZ2545" s="121"/>
      <c r="AKA2545" s="121"/>
      <c r="AKB2545" s="121"/>
      <c r="AKC2545" s="121"/>
      <c r="AKD2545" s="121"/>
      <c r="AKE2545" s="121"/>
      <c r="AKF2545" s="121"/>
      <c r="AKG2545" s="121"/>
      <c r="AKH2545" s="121"/>
      <c r="AKI2545" s="121"/>
      <c r="AKJ2545" s="121"/>
      <c r="AKK2545" s="121"/>
      <c r="AKL2545" s="121"/>
      <c r="AKM2545" s="121"/>
      <c r="AKN2545" s="121"/>
      <c r="AKO2545" s="121"/>
      <c r="AKP2545" s="121"/>
      <c r="AKQ2545" s="121"/>
      <c r="AKR2545" s="121"/>
      <c r="AKS2545" s="121"/>
      <c r="AKT2545" s="121"/>
      <c r="AKU2545" s="121"/>
      <c r="AKV2545" s="121"/>
      <c r="AKW2545" s="121"/>
      <c r="AKX2545" s="121"/>
      <c r="AKY2545" s="121"/>
      <c r="AKZ2545" s="121"/>
      <c r="ALA2545" s="121"/>
      <c r="ALB2545" s="121"/>
      <c r="ALC2545" s="121"/>
      <c r="ALD2545" s="121"/>
      <c r="ALE2545" s="121"/>
      <c r="ALF2545" s="121"/>
      <c r="ALG2545" s="121"/>
      <c r="ALH2545" s="121"/>
      <c r="ALI2545" s="121"/>
      <c r="ALJ2545" s="121"/>
      <c r="ALK2545" s="121"/>
      <c r="ALL2545" s="121"/>
      <c r="ALM2545" s="121"/>
      <c r="ALN2545" s="121"/>
      <c r="ALO2545" s="121"/>
      <c r="ALP2545" s="121"/>
      <c r="ALQ2545" s="121"/>
      <c r="ALR2545" s="121"/>
      <c r="ALS2545" s="121"/>
      <c r="ALT2545" s="121"/>
      <c r="ALU2545" s="121"/>
      <c r="ALV2545" s="121"/>
      <c r="ALW2545" s="121"/>
      <c r="ALX2545" s="121"/>
      <c r="ALY2545" s="121"/>
      <c r="ALZ2545" s="121"/>
      <c r="AMA2545" s="121"/>
      <c r="AMB2545" s="121"/>
      <c r="AMC2545" s="121"/>
      <c r="AMD2545" s="121"/>
      <c r="AME2545" s="121"/>
      <c r="AMF2545" s="121"/>
      <c r="AMG2545" s="121"/>
      <c r="AMH2545" s="121"/>
      <c r="AMI2545" s="121"/>
      <c r="AMJ2545" s="121"/>
      <c r="AMK2545" s="121"/>
    </row>
    <row r="2546" spans="1:1025" s="108" customFormat="1">
      <c r="A2546" s="15">
        <v>2543</v>
      </c>
      <c r="B2546" s="274" t="s">
        <v>28</v>
      </c>
      <c r="C2546" s="274" t="s">
        <v>6089</v>
      </c>
      <c r="D2546" s="81" t="s">
        <v>6367</v>
      </c>
      <c r="E2546" s="81" t="s">
        <v>6465</v>
      </c>
      <c r="F2546" s="16" t="s">
        <v>938</v>
      </c>
      <c r="G2546" s="274" t="s">
        <v>1053</v>
      </c>
      <c r="H2546" s="274" t="s">
        <v>6466</v>
      </c>
      <c r="I2546" s="81" t="s">
        <v>6467</v>
      </c>
      <c r="J2546" s="81" t="s">
        <v>6468</v>
      </c>
      <c r="K2546" s="16" t="s">
        <v>4052</v>
      </c>
      <c r="L2546" s="81" t="s">
        <v>4053</v>
      </c>
      <c r="M2546" s="282" t="s">
        <v>6469</v>
      </c>
      <c r="N2546" s="121"/>
      <c r="O2546" s="121"/>
      <c r="P2546" s="121"/>
      <c r="Q2546" s="121"/>
      <c r="R2546" s="121"/>
      <c r="S2546" s="121"/>
      <c r="T2546" s="121"/>
      <c r="U2546" s="121"/>
      <c r="V2546" s="121"/>
      <c r="W2546" s="121"/>
      <c r="X2546" s="121"/>
      <c r="Y2546" s="121"/>
      <c r="Z2546" s="121"/>
      <c r="AA2546" s="121"/>
      <c r="AB2546" s="121"/>
      <c r="AC2546" s="121"/>
      <c r="AD2546" s="121"/>
      <c r="AE2546" s="121"/>
      <c r="AF2546" s="121"/>
      <c r="AG2546" s="121"/>
      <c r="AH2546" s="121"/>
      <c r="AI2546" s="121"/>
      <c r="AJ2546" s="121"/>
      <c r="AK2546" s="121"/>
      <c r="AL2546" s="121"/>
      <c r="AM2546" s="121"/>
      <c r="AN2546" s="121"/>
      <c r="AO2546" s="121"/>
      <c r="AP2546" s="121"/>
      <c r="AQ2546" s="121"/>
      <c r="AR2546" s="121"/>
      <c r="AS2546" s="121"/>
      <c r="AT2546" s="121"/>
      <c r="AU2546" s="121"/>
      <c r="AV2546" s="121"/>
      <c r="AW2546" s="121"/>
      <c r="AX2546" s="121"/>
      <c r="AY2546" s="121"/>
      <c r="AZ2546" s="121"/>
      <c r="BA2546" s="121"/>
      <c r="BB2546" s="121"/>
      <c r="BC2546" s="121"/>
      <c r="BD2546" s="121"/>
      <c r="BE2546" s="121"/>
      <c r="BF2546" s="121"/>
      <c r="BG2546" s="121"/>
      <c r="BH2546" s="121"/>
      <c r="BI2546" s="121"/>
      <c r="BJ2546" s="121"/>
      <c r="BK2546" s="121"/>
      <c r="BL2546" s="121"/>
      <c r="BM2546" s="121"/>
      <c r="BN2546" s="121"/>
      <c r="BO2546" s="121"/>
      <c r="BP2546" s="121"/>
      <c r="BQ2546" s="121"/>
      <c r="BR2546" s="121"/>
      <c r="BS2546" s="121"/>
      <c r="BT2546" s="121"/>
      <c r="BU2546" s="121"/>
      <c r="BV2546" s="121"/>
      <c r="BW2546" s="121"/>
      <c r="BX2546" s="121"/>
      <c r="BY2546" s="121"/>
      <c r="BZ2546" s="121"/>
      <c r="CA2546" s="121"/>
      <c r="CB2546" s="121"/>
      <c r="CC2546" s="121"/>
      <c r="CD2546" s="121"/>
      <c r="CE2546" s="121"/>
      <c r="CF2546" s="121"/>
      <c r="CG2546" s="121"/>
      <c r="CH2546" s="121"/>
      <c r="CI2546" s="121"/>
      <c r="CJ2546" s="121"/>
      <c r="CK2546" s="121"/>
      <c r="CL2546" s="121"/>
      <c r="CM2546" s="121"/>
      <c r="CN2546" s="121"/>
      <c r="CO2546" s="121"/>
      <c r="CP2546" s="121"/>
      <c r="CQ2546" s="121"/>
      <c r="CR2546" s="121"/>
      <c r="CS2546" s="121"/>
      <c r="CT2546" s="121"/>
      <c r="CU2546" s="121"/>
      <c r="CV2546" s="121"/>
      <c r="CW2546" s="121"/>
      <c r="CX2546" s="121"/>
      <c r="CY2546" s="121"/>
      <c r="CZ2546" s="121"/>
      <c r="DA2546" s="121"/>
      <c r="DB2546" s="121"/>
      <c r="DC2546" s="121"/>
      <c r="DD2546" s="121"/>
      <c r="DE2546" s="121"/>
      <c r="DF2546" s="121"/>
      <c r="DG2546" s="121"/>
      <c r="DH2546" s="121"/>
      <c r="DI2546" s="121"/>
      <c r="DJ2546" s="121"/>
      <c r="DK2546" s="121"/>
      <c r="DL2546" s="121"/>
      <c r="DM2546" s="121"/>
      <c r="DN2546" s="121"/>
      <c r="DO2546" s="121"/>
      <c r="DP2546" s="121"/>
      <c r="DQ2546" s="121"/>
      <c r="DR2546" s="121"/>
      <c r="DS2546" s="121"/>
      <c r="DT2546" s="121"/>
      <c r="DU2546" s="121"/>
      <c r="DV2546" s="121"/>
      <c r="DW2546" s="121"/>
      <c r="DX2546" s="121"/>
      <c r="DY2546" s="121"/>
      <c r="DZ2546" s="121"/>
      <c r="EA2546" s="121"/>
      <c r="EB2546" s="121"/>
      <c r="EC2546" s="121"/>
      <c r="ED2546" s="121"/>
      <c r="EE2546" s="121"/>
      <c r="EF2546" s="121"/>
      <c r="EG2546" s="121"/>
      <c r="EH2546" s="121"/>
      <c r="EI2546" s="121"/>
      <c r="EJ2546" s="121"/>
      <c r="EK2546" s="121"/>
      <c r="EL2546" s="121"/>
      <c r="EM2546" s="121"/>
      <c r="EN2546" s="121"/>
      <c r="EO2546" s="121"/>
      <c r="EP2546" s="121"/>
      <c r="EQ2546" s="121"/>
      <c r="ER2546" s="121"/>
      <c r="ES2546" s="121"/>
      <c r="ET2546" s="121"/>
      <c r="EU2546" s="121"/>
      <c r="EV2546" s="121"/>
      <c r="EW2546" s="121"/>
      <c r="EX2546" s="121"/>
      <c r="EY2546" s="121"/>
      <c r="EZ2546" s="121"/>
      <c r="FA2546" s="121"/>
      <c r="FB2546" s="121"/>
      <c r="FC2546" s="121"/>
      <c r="FD2546" s="121"/>
      <c r="FE2546" s="121"/>
      <c r="FF2546" s="121"/>
      <c r="FG2546" s="121"/>
      <c r="FH2546" s="121"/>
      <c r="FI2546" s="121"/>
      <c r="FJ2546" s="121"/>
      <c r="FK2546" s="121"/>
      <c r="FL2546" s="121"/>
      <c r="FM2546" s="121"/>
      <c r="FN2546" s="121"/>
      <c r="FO2546" s="121"/>
      <c r="FP2546" s="121"/>
      <c r="FQ2546" s="121"/>
      <c r="FR2546" s="121"/>
      <c r="FS2546" s="121"/>
      <c r="FT2546" s="121"/>
      <c r="FU2546" s="121"/>
      <c r="FV2546" s="121"/>
      <c r="FW2546" s="121"/>
      <c r="FX2546" s="121"/>
      <c r="FY2546" s="121"/>
      <c r="FZ2546" s="121"/>
      <c r="GA2546" s="121"/>
      <c r="GB2546" s="121"/>
      <c r="GC2546" s="121"/>
      <c r="GD2546" s="121"/>
      <c r="GE2546" s="121"/>
      <c r="GF2546" s="121"/>
      <c r="GG2546" s="121"/>
      <c r="GH2546" s="121"/>
      <c r="GI2546" s="121"/>
      <c r="GJ2546" s="121"/>
      <c r="GK2546" s="121"/>
      <c r="GL2546" s="121"/>
      <c r="GM2546" s="121"/>
      <c r="GN2546" s="121"/>
      <c r="GO2546" s="121"/>
      <c r="GP2546" s="121"/>
      <c r="GQ2546" s="121"/>
      <c r="GR2546" s="121"/>
      <c r="GS2546" s="121"/>
      <c r="GT2546" s="121"/>
      <c r="GU2546" s="121"/>
      <c r="GV2546" s="121"/>
      <c r="GW2546" s="121"/>
      <c r="GX2546" s="121"/>
      <c r="GY2546" s="121"/>
      <c r="GZ2546" s="121"/>
      <c r="HA2546" s="121"/>
      <c r="HB2546" s="121"/>
      <c r="HC2546" s="121"/>
      <c r="HD2546" s="121"/>
      <c r="HE2546" s="121"/>
      <c r="HF2546" s="121"/>
      <c r="HG2546" s="121"/>
      <c r="HH2546" s="121"/>
      <c r="HI2546" s="121"/>
      <c r="HJ2546" s="121"/>
      <c r="HK2546" s="121"/>
      <c r="HL2546" s="121"/>
      <c r="HM2546" s="121"/>
      <c r="HN2546" s="121"/>
      <c r="HO2546" s="121"/>
      <c r="HP2546" s="121"/>
      <c r="HQ2546" s="121"/>
      <c r="HR2546" s="121"/>
      <c r="HS2546" s="121"/>
      <c r="HT2546" s="121"/>
      <c r="HU2546" s="121"/>
      <c r="HV2546" s="121"/>
      <c r="HW2546" s="121"/>
      <c r="HX2546" s="121"/>
      <c r="HY2546" s="121"/>
      <c r="HZ2546" s="121"/>
      <c r="IA2546" s="121"/>
      <c r="IB2546" s="121"/>
      <c r="IC2546" s="121"/>
      <c r="ID2546" s="121"/>
      <c r="IE2546" s="121"/>
      <c r="IF2546" s="121"/>
      <c r="IG2546" s="121"/>
      <c r="IH2546" s="121"/>
      <c r="II2546" s="121"/>
      <c r="IJ2546" s="121"/>
      <c r="IK2546" s="121"/>
      <c r="IL2546" s="121"/>
      <c r="IM2546" s="121"/>
      <c r="IN2546" s="121"/>
      <c r="IO2546" s="121"/>
      <c r="IP2546" s="121"/>
      <c r="IQ2546" s="121"/>
      <c r="IR2546" s="121"/>
      <c r="IS2546" s="121"/>
      <c r="IT2546" s="121"/>
      <c r="IU2546" s="121"/>
      <c r="IV2546" s="121"/>
      <c r="IW2546" s="121"/>
      <c r="IX2546" s="121"/>
      <c r="IY2546" s="121"/>
      <c r="IZ2546" s="121"/>
      <c r="JA2546" s="121"/>
      <c r="JB2546" s="121"/>
      <c r="JC2546" s="121"/>
      <c r="JD2546" s="121"/>
      <c r="JE2546" s="121"/>
      <c r="JF2546" s="121"/>
      <c r="JG2546" s="121"/>
      <c r="JH2546" s="121"/>
      <c r="JI2546" s="121"/>
      <c r="JJ2546" s="121"/>
      <c r="JK2546" s="121"/>
      <c r="JL2546" s="121"/>
      <c r="JM2546" s="121"/>
      <c r="JN2546" s="121"/>
      <c r="JO2546" s="121"/>
      <c r="JP2546" s="121"/>
      <c r="JQ2546" s="121"/>
      <c r="JR2546" s="121"/>
      <c r="JS2546" s="121"/>
      <c r="JT2546" s="121"/>
      <c r="JU2546" s="121"/>
      <c r="JV2546" s="121"/>
      <c r="JW2546" s="121"/>
      <c r="JX2546" s="121"/>
      <c r="JY2546" s="121"/>
      <c r="JZ2546" s="121"/>
      <c r="KA2546" s="121"/>
      <c r="KB2546" s="121"/>
      <c r="KC2546" s="121"/>
      <c r="KD2546" s="121"/>
      <c r="KE2546" s="121"/>
      <c r="KF2546" s="121"/>
      <c r="KG2546" s="121"/>
      <c r="KH2546" s="121"/>
      <c r="KI2546" s="121"/>
      <c r="KJ2546" s="121"/>
      <c r="KK2546" s="121"/>
      <c r="KL2546" s="121"/>
      <c r="KM2546" s="121"/>
      <c r="KN2546" s="121"/>
      <c r="KO2546" s="121"/>
      <c r="KP2546" s="121"/>
      <c r="KQ2546" s="121"/>
      <c r="KR2546" s="121"/>
      <c r="KS2546" s="121"/>
      <c r="KT2546" s="121"/>
      <c r="KU2546" s="121"/>
      <c r="KV2546" s="121"/>
      <c r="KW2546" s="121"/>
      <c r="KX2546" s="121"/>
      <c r="KY2546" s="121"/>
      <c r="KZ2546" s="121"/>
      <c r="LA2546" s="121"/>
      <c r="LB2546" s="121"/>
      <c r="LC2546" s="121"/>
      <c r="LD2546" s="121"/>
      <c r="LE2546" s="121"/>
      <c r="LF2546" s="121"/>
      <c r="LG2546" s="121"/>
      <c r="LH2546" s="121"/>
      <c r="LI2546" s="121"/>
      <c r="LJ2546" s="121"/>
      <c r="LK2546" s="121"/>
      <c r="LL2546" s="121"/>
      <c r="LM2546" s="121"/>
      <c r="LN2546" s="121"/>
      <c r="LO2546" s="121"/>
      <c r="LP2546" s="121"/>
      <c r="LQ2546" s="121"/>
      <c r="LR2546" s="121"/>
      <c r="LS2546" s="121"/>
      <c r="LT2546" s="121"/>
      <c r="LU2546" s="121"/>
      <c r="LV2546" s="121"/>
      <c r="LW2546" s="121"/>
      <c r="LX2546" s="121"/>
      <c r="LY2546" s="121"/>
      <c r="LZ2546" s="121"/>
      <c r="MA2546" s="121"/>
      <c r="MB2546" s="121"/>
      <c r="MC2546" s="121"/>
      <c r="MD2546" s="121"/>
      <c r="ME2546" s="121"/>
      <c r="MF2546" s="121"/>
      <c r="MG2546" s="121"/>
      <c r="MH2546" s="121"/>
      <c r="MI2546" s="121"/>
      <c r="MJ2546" s="121"/>
      <c r="MK2546" s="121"/>
      <c r="ML2546" s="121"/>
      <c r="MM2546" s="121"/>
      <c r="MN2546" s="121"/>
      <c r="MO2546" s="121"/>
      <c r="MP2546" s="121"/>
      <c r="MQ2546" s="121"/>
      <c r="MR2546" s="121"/>
      <c r="MS2546" s="121"/>
      <c r="MT2546" s="121"/>
      <c r="MU2546" s="121"/>
      <c r="MV2546" s="121"/>
      <c r="MW2546" s="121"/>
      <c r="MX2546" s="121"/>
      <c r="MY2546" s="121"/>
      <c r="MZ2546" s="121"/>
      <c r="NA2546" s="121"/>
      <c r="NB2546" s="121"/>
      <c r="NC2546" s="121"/>
      <c r="ND2546" s="121"/>
      <c r="NE2546" s="121"/>
      <c r="NF2546" s="121"/>
      <c r="NG2546" s="121"/>
      <c r="NH2546" s="121"/>
      <c r="NI2546" s="121"/>
      <c r="NJ2546" s="121"/>
      <c r="NK2546" s="121"/>
      <c r="NL2546" s="121"/>
      <c r="NM2546" s="121"/>
      <c r="NN2546" s="121"/>
      <c r="NO2546" s="121"/>
      <c r="NP2546" s="121"/>
      <c r="NQ2546" s="121"/>
      <c r="NR2546" s="121"/>
      <c r="NS2546" s="121"/>
      <c r="NT2546" s="121"/>
      <c r="NU2546" s="121"/>
      <c r="NV2546" s="121"/>
      <c r="NW2546" s="121"/>
      <c r="NX2546" s="121"/>
      <c r="NY2546" s="121"/>
      <c r="NZ2546" s="121"/>
      <c r="OA2546" s="121"/>
      <c r="OB2546" s="121"/>
      <c r="OC2546" s="121"/>
      <c r="OD2546" s="121"/>
      <c r="OE2546" s="121"/>
      <c r="OF2546" s="121"/>
      <c r="OG2546" s="121"/>
      <c r="OH2546" s="121"/>
      <c r="OI2546" s="121"/>
      <c r="OJ2546" s="121"/>
      <c r="OK2546" s="121"/>
      <c r="OL2546" s="121"/>
      <c r="OM2546" s="121"/>
      <c r="ON2546" s="121"/>
      <c r="OO2546" s="121"/>
      <c r="OP2546" s="121"/>
      <c r="OQ2546" s="121"/>
      <c r="OR2546" s="121"/>
      <c r="OS2546" s="121"/>
      <c r="OT2546" s="121"/>
      <c r="OU2546" s="121"/>
      <c r="OV2546" s="121"/>
      <c r="OW2546" s="121"/>
      <c r="OX2546" s="121"/>
      <c r="OY2546" s="121"/>
      <c r="OZ2546" s="121"/>
      <c r="PA2546" s="121"/>
      <c r="PB2546" s="121"/>
      <c r="PC2546" s="121"/>
      <c r="PD2546" s="121"/>
      <c r="PE2546" s="121"/>
      <c r="PF2546" s="121"/>
      <c r="PG2546" s="121"/>
      <c r="PH2546" s="121"/>
      <c r="PI2546" s="121"/>
      <c r="PJ2546" s="121"/>
      <c r="PK2546" s="121"/>
      <c r="PL2546" s="121"/>
      <c r="PM2546" s="121"/>
      <c r="PN2546" s="121"/>
      <c r="PO2546" s="121"/>
      <c r="PP2546" s="121"/>
      <c r="PQ2546" s="121"/>
      <c r="PR2546" s="121"/>
      <c r="PS2546" s="121"/>
      <c r="PT2546" s="121"/>
      <c r="PU2546" s="121"/>
      <c r="PV2546" s="121"/>
      <c r="PW2546" s="121"/>
      <c r="PX2546" s="121"/>
      <c r="PY2546" s="121"/>
      <c r="PZ2546" s="121"/>
      <c r="QA2546" s="121"/>
      <c r="QB2546" s="121"/>
      <c r="QC2546" s="121"/>
      <c r="QD2546" s="121"/>
      <c r="QE2546" s="121"/>
      <c r="QF2546" s="121"/>
      <c r="QG2546" s="121"/>
      <c r="QH2546" s="121"/>
      <c r="QI2546" s="121"/>
      <c r="QJ2546" s="121"/>
      <c r="QK2546" s="121"/>
      <c r="QL2546" s="121"/>
      <c r="QM2546" s="121"/>
      <c r="QN2546" s="121"/>
      <c r="QO2546" s="121"/>
      <c r="QP2546" s="121"/>
      <c r="QQ2546" s="121"/>
      <c r="QR2546" s="121"/>
      <c r="QS2546" s="121"/>
      <c r="QT2546" s="121"/>
      <c r="QU2546" s="121"/>
      <c r="QV2546" s="121"/>
      <c r="QW2546" s="121"/>
      <c r="QX2546" s="121"/>
      <c r="QY2546" s="121"/>
      <c r="QZ2546" s="121"/>
      <c r="RA2546" s="121"/>
      <c r="RB2546" s="121"/>
      <c r="RC2546" s="121"/>
      <c r="RD2546" s="121"/>
      <c r="RE2546" s="121"/>
      <c r="RF2546" s="121"/>
      <c r="RG2546" s="121"/>
      <c r="RH2546" s="121"/>
      <c r="RI2546" s="121"/>
      <c r="RJ2546" s="121"/>
      <c r="RK2546" s="121"/>
      <c r="RL2546" s="121"/>
      <c r="RM2546" s="121"/>
      <c r="RN2546" s="121"/>
      <c r="RO2546" s="121"/>
      <c r="RP2546" s="121"/>
      <c r="RQ2546" s="121"/>
      <c r="RR2546" s="121"/>
      <c r="RS2546" s="121"/>
      <c r="RT2546" s="121"/>
      <c r="RU2546" s="121"/>
      <c r="RV2546" s="121"/>
      <c r="RW2546" s="121"/>
      <c r="RX2546" s="121"/>
      <c r="RY2546" s="121"/>
      <c r="RZ2546" s="121"/>
      <c r="SA2546" s="121"/>
      <c r="SB2546" s="121"/>
      <c r="SC2546" s="121"/>
      <c r="SD2546" s="121"/>
      <c r="SE2546" s="121"/>
      <c r="SF2546" s="121"/>
      <c r="SG2546" s="121"/>
      <c r="SH2546" s="121"/>
      <c r="SI2546" s="121"/>
      <c r="SJ2546" s="121"/>
      <c r="SK2546" s="121"/>
      <c r="SL2546" s="121"/>
      <c r="SM2546" s="121"/>
      <c r="SN2546" s="121"/>
      <c r="SO2546" s="121"/>
      <c r="SP2546" s="121"/>
      <c r="SQ2546" s="121"/>
      <c r="SR2546" s="121"/>
      <c r="SS2546" s="121"/>
      <c r="ST2546" s="121"/>
      <c r="SU2546" s="121"/>
      <c r="SV2546" s="121"/>
      <c r="SW2546" s="121"/>
      <c r="SX2546" s="121"/>
      <c r="SY2546" s="121"/>
      <c r="SZ2546" s="121"/>
      <c r="TA2546" s="121"/>
      <c r="TB2546" s="121"/>
      <c r="TC2546" s="121"/>
      <c r="TD2546" s="121"/>
      <c r="TE2546" s="121"/>
      <c r="TF2546" s="121"/>
      <c r="TG2546" s="121"/>
      <c r="TH2546" s="121"/>
      <c r="TI2546" s="121"/>
      <c r="TJ2546" s="121"/>
      <c r="TK2546" s="121"/>
      <c r="TL2546" s="121"/>
      <c r="TM2546" s="121"/>
      <c r="TN2546" s="121"/>
      <c r="TO2546" s="121"/>
      <c r="TP2546" s="121"/>
      <c r="TQ2546" s="121"/>
      <c r="TR2546" s="121"/>
      <c r="TS2546" s="121"/>
      <c r="TT2546" s="121"/>
      <c r="TU2546" s="121"/>
      <c r="TV2546" s="121"/>
      <c r="TW2546" s="121"/>
      <c r="TX2546" s="121"/>
      <c r="TY2546" s="121"/>
      <c r="TZ2546" s="121"/>
      <c r="UA2546" s="121"/>
      <c r="UB2546" s="121"/>
      <c r="UC2546" s="121"/>
      <c r="UD2546" s="121"/>
      <c r="UE2546" s="121"/>
      <c r="UF2546" s="121"/>
      <c r="UG2546" s="121"/>
      <c r="UH2546" s="121"/>
      <c r="UI2546" s="121"/>
      <c r="UJ2546" s="121"/>
      <c r="UK2546" s="121"/>
      <c r="UL2546" s="121"/>
      <c r="UM2546" s="121"/>
      <c r="UN2546" s="121"/>
      <c r="UO2546" s="121"/>
      <c r="UP2546" s="121"/>
      <c r="UQ2546" s="121"/>
      <c r="UR2546" s="121"/>
      <c r="US2546" s="121"/>
      <c r="UT2546" s="121"/>
      <c r="UU2546" s="121"/>
      <c r="UV2546" s="121"/>
      <c r="UW2546" s="121"/>
      <c r="UX2546" s="121"/>
      <c r="UY2546" s="121"/>
      <c r="UZ2546" s="121"/>
      <c r="VA2546" s="121"/>
      <c r="VB2546" s="121"/>
      <c r="VC2546" s="121"/>
      <c r="VD2546" s="121"/>
      <c r="VE2546" s="121"/>
      <c r="VF2546" s="121"/>
      <c r="VG2546" s="121"/>
      <c r="VH2546" s="121"/>
      <c r="VI2546" s="121"/>
      <c r="VJ2546" s="121"/>
      <c r="VK2546" s="121"/>
      <c r="VL2546" s="121"/>
      <c r="VM2546" s="121"/>
      <c r="VN2546" s="121"/>
      <c r="VO2546" s="121"/>
      <c r="VP2546" s="121"/>
      <c r="VQ2546" s="121"/>
      <c r="VR2546" s="121"/>
      <c r="VS2546" s="121"/>
      <c r="VT2546" s="121"/>
      <c r="VU2546" s="121"/>
      <c r="VV2546" s="121"/>
      <c r="VW2546" s="121"/>
      <c r="VX2546" s="121"/>
      <c r="VY2546" s="121"/>
      <c r="VZ2546" s="121"/>
      <c r="WA2546" s="121"/>
      <c r="WB2546" s="121"/>
      <c r="WC2546" s="121"/>
      <c r="WD2546" s="121"/>
      <c r="WE2546" s="121"/>
      <c r="WF2546" s="121"/>
      <c r="WG2546" s="121"/>
      <c r="WH2546" s="121"/>
      <c r="WI2546" s="121"/>
      <c r="WJ2546" s="121"/>
      <c r="WK2546" s="121"/>
      <c r="WL2546" s="121"/>
      <c r="WM2546" s="121"/>
      <c r="WN2546" s="121"/>
      <c r="WO2546" s="121"/>
      <c r="WP2546" s="121"/>
      <c r="WQ2546" s="121"/>
      <c r="WR2546" s="121"/>
      <c r="WS2546" s="121"/>
      <c r="WT2546" s="121"/>
      <c r="WU2546" s="121"/>
      <c r="WV2546" s="121"/>
      <c r="WW2546" s="121"/>
      <c r="WX2546" s="121"/>
      <c r="WY2546" s="121"/>
      <c r="WZ2546" s="121"/>
      <c r="XA2546" s="121"/>
      <c r="XB2546" s="121"/>
      <c r="XC2546" s="121"/>
      <c r="XD2546" s="121"/>
      <c r="XE2546" s="121"/>
      <c r="XF2546" s="121"/>
      <c r="XG2546" s="121"/>
      <c r="XH2546" s="121"/>
      <c r="XI2546" s="121"/>
      <c r="XJ2546" s="121"/>
      <c r="XK2546" s="121"/>
      <c r="XL2546" s="121"/>
      <c r="XM2546" s="121"/>
      <c r="XN2546" s="121"/>
      <c r="XO2546" s="121"/>
      <c r="XP2546" s="121"/>
      <c r="XQ2546" s="121"/>
      <c r="XR2546" s="121"/>
      <c r="XS2546" s="121"/>
      <c r="XT2546" s="121"/>
      <c r="XU2546" s="121"/>
      <c r="XV2546" s="121"/>
      <c r="XW2546" s="121"/>
      <c r="XX2546" s="121"/>
      <c r="XY2546" s="121"/>
      <c r="XZ2546" s="121"/>
      <c r="YA2546" s="121"/>
      <c r="YB2546" s="121"/>
      <c r="YC2546" s="121"/>
      <c r="YD2546" s="121"/>
      <c r="YE2546" s="121"/>
      <c r="YF2546" s="121"/>
      <c r="YG2546" s="121"/>
      <c r="YH2546" s="121"/>
      <c r="YI2546" s="121"/>
      <c r="YJ2546" s="121"/>
      <c r="YK2546" s="121"/>
      <c r="YL2546" s="121"/>
      <c r="YM2546" s="121"/>
      <c r="YN2546" s="121"/>
      <c r="YO2546" s="121"/>
      <c r="YP2546" s="121"/>
      <c r="YQ2546" s="121"/>
      <c r="YR2546" s="121"/>
      <c r="YS2546" s="121"/>
      <c r="YT2546" s="121"/>
      <c r="YU2546" s="121"/>
      <c r="YV2546" s="121"/>
      <c r="YW2546" s="121"/>
      <c r="YX2546" s="121"/>
      <c r="YY2546" s="121"/>
      <c r="YZ2546" s="121"/>
      <c r="ZA2546" s="121"/>
      <c r="ZB2546" s="121"/>
      <c r="ZC2546" s="121"/>
      <c r="ZD2546" s="121"/>
      <c r="ZE2546" s="121"/>
      <c r="ZF2546" s="121"/>
      <c r="ZG2546" s="121"/>
      <c r="ZH2546" s="121"/>
      <c r="ZI2546" s="121"/>
      <c r="ZJ2546" s="121"/>
      <c r="ZK2546" s="121"/>
      <c r="ZL2546" s="121"/>
      <c r="ZM2546" s="121"/>
      <c r="ZN2546" s="121"/>
      <c r="ZO2546" s="121"/>
      <c r="ZP2546" s="121"/>
      <c r="ZQ2546" s="121"/>
      <c r="ZR2546" s="121"/>
      <c r="ZS2546" s="121"/>
      <c r="ZT2546" s="121"/>
      <c r="ZU2546" s="121"/>
      <c r="ZV2546" s="121"/>
      <c r="ZW2546" s="121"/>
      <c r="ZX2546" s="121"/>
      <c r="ZY2546" s="121"/>
      <c r="ZZ2546" s="121"/>
      <c r="AAA2546" s="121"/>
      <c r="AAB2546" s="121"/>
      <c r="AAC2546" s="121"/>
      <c r="AAD2546" s="121"/>
      <c r="AAE2546" s="121"/>
      <c r="AAF2546" s="121"/>
      <c r="AAG2546" s="121"/>
      <c r="AAH2546" s="121"/>
      <c r="AAI2546" s="121"/>
      <c r="AAJ2546" s="121"/>
      <c r="AAK2546" s="121"/>
      <c r="AAL2546" s="121"/>
      <c r="AAM2546" s="121"/>
      <c r="AAN2546" s="121"/>
      <c r="AAO2546" s="121"/>
      <c r="AAP2546" s="121"/>
      <c r="AAQ2546" s="121"/>
      <c r="AAR2546" s="121"/>
      <c r="AAS2546" s="121"/>
      <c r="AAT2546" s="121"/>
      <c r="AAU2546" s="121"/>
      <c r="AAV2546" s="121"/>
      <c r="AAW2546" s="121"/>
      <c r="AAX2546" s="121"/>
      <c r="AAY2546" s="121"/>
      <c r="AAZ2546" s="121"/>
      <c r="ABA2546" s="121"/>
      <c r="ABB2546" s="121"/>
      <c r="ABC2546" s="121"/>
      <c r="ABD2546" s="121"/>
      <c r="ABE2546" s="121"/>
      <c r="ABF2546" s="121"/>
      <c r="ABG2546" s="121"/>
      <c r="ABH2546" s="121"/>
      <c r="ABI2546" s="121"/>
      <c r="ABJ2546" s="121"/>
      <c r="ABK2546" s="121"/>
      <c r="ABL2546" s="121"/>
      <c r="ABM2546" s="121"/>
      <c r="ABN2546" s="121"/>
      <c r="ABO2546" s="121"/>
      <c r="ABP2546" s="121"/>
      <c r="ABQ2546" s="121"/>
      <c r="ABR2546" s="121"/>
      <c r="ABS2546" s="121"/>
      <c r="ABT2546" s="121"/>
      <c r="ABU2546" s="121"/>
      <c r="ABV2546" s="121"/>
      <c r="ABW2546" s="121"/>
      <c r="ABX2546" s="121"/>
      <c r="ABY2546" s="121"/>
      <c r="ABZ2546" s="121"/>
      <c r="ACA2546" s="121"/>
      <c r="ACB2546" s="121"/>
      <c r="ACC2546" s="121"/>
      <c r="ACD2546" s="121"/>
      <c r="ACE2546" s="121"/>
      <c r="ACF2546" s="121"/>
      <c r="ACG2546" s="121"/>
      <c r="ACH2546" s="121"/>
      <c r="ACI2546" s="121"/>
      <c r="ACJ2546" s="121"/>
      <c r="ACK2546" s="121"/>
      <c r="ACL2546" s="121"/>
      <c r="ACM2546" s="121"/>
      <c r="ACN2546" s="121"/>
      <c r="ACO2546" s="121"/>
      <c r="ACP2546" s="121"/>
      <c r="ACQ2546" s="121"/>
      <c r="ACR2546" s="121"/>
      <c r="ACS2546" s="121"/>
      <c r="ACT2546" s="121"/>
      <c r="ACU2546" s="121"/>
      <c r="ACV2546" s="121"/>
      <c r="ACW2546" s="121"/>
      <c r="ACX2546" s="121"/>
      <c r="ACY2546" s="121"/>
      <c r="ACZ2546" s="121"/>
      <c r="ADA2546" s="121"/>
      <c r="ADB2546" s="121"/>
      <c r="ADC2546" s="121"/>
      <c r="ADD2546" s="121"/>
      <c r="ADE2546" s="121"/>
      <c r="ADF2546" s="121"/>
      <c r="ADG2546" s="121"/>
      <c r="ADH2546" s="121"/>
      <c r="ADI2546" s="121"/>
      <c r="ADJ2546" s="121"/>
      <c r="ADK2546" s="121"/>
      <c r="ADL2546" s="121"/>
      <c r="ADM2546" s="121"/>
      <c r="ADN2546" s="121"/>
      <c r="ADO2546" s="121"/>
      <c r="ADP2546" s="121"/>
      <c r="ADQ2546" s="121"/>
      <c r="ADR2546" s="121"/>
      <c r="ADS2546" s="121"/>
      <c r="ADT2546" s="121"/>
      <c r="ADU2546" s="121"/>
      <c r="ADV2546" s="121"/>
      <c r="ADW2546" s="121"/>
      <c r="ADX2546" s="121"/>
      <c r="ADY2546" s="121"/>
      <c r="ADZ2546" s="121"/>
      <c r="AEA2546" s="121"/>
      <c r="AEB2546" s="121"/>
      <c r="AEC2546" s="121"/>
      <c r="AED2546" s="121"/>
      <c r="AEE2546" s="121"/>
      <c r="AEF2546" s="121"/>
      <c r="AEG2546" s="121"/>
      <c r="AEH2546" s="121"/>
      <c r="AEI2546" s="121"/>
      <c r="AEJ2546" s="121"/>
      <c r="AEK2546" s="121"/>
      <c r="AEL2546" s="121"/>
      <c r="AEM2546" s="121"/>
      <c r="AEN2546" s="121"/>
      <c r="AEO2546" s="121"/>
      <c r="AEP2546" s="121"/>
      <c r="AEQ2546" s="121"/>
      <c r="AER2546" s="121"/>
      <c r="AES2546" s="121"/>
      <c r="AET2546" s="121"/>
      <c r="AEU2546" s="121"/>
      <c r="AEV2546" s="121"/>
      <c r="AEW2546" s="121"/>
      <c r="AEX2546" s="121"/>
      <c r="AEY2546" s="121"/>
      <c r="AEZ2546" s="121"/>
      <c r="AFA2546" s="121"/>
      <c r="AFB2546" s="121"/>
      <c r="AFC2546" s="121"/>
      <c r="AFD2546" s="121"/>
      <c r="AFE2546" s="121"/>
      <c r="AFF2546" s="121"/>
      <c r="AFG2546" s="121"/>
      <c r="AFH2546" s="121"/>
      <c r="AFI2546" s="121"/>
      <c r="AFJ2546" s="121"/>
      <c r="AFK2546" s="121"/>
      <c r="AFL2546" s="121"/>
      <c r="AFM2546" s="121"/>
      <c r="AFN2546" s="121"/>
      <c r="AFO2546" s="121"/>
      <c r="AFP2546" s="121"/>
      <c r="AFQ2546" s="121"/>
      <c r="AFR2546" s="121"/>
      <c r="AFS2546" s="121"/>
      <c r="AFT2546" s="121"/>
      <c r="AFU2546" s="121"/>
      <c r="AFV2546" s="121"/>
      <c r="AFW2546" s="121"/>
      <c r="AFX2546" s="121"/>
      <c r="AFY2546" s="121"/>
      <c r="AFZ2546" s="121"/>
      <c r="AGA2546" s="121"/>
      <c r="AGB2546" s="121"/>
      <c r="AGC2546" s="121"/>
      <c r="AGD2546" s="121"/>
      <c r="AGE2546" s="121"/>
      <c r="AGF2546" s="121"/>
      <c r="AGG2546" s="121"/>
      <c r="AGH2546" s="121"/>
      <c r="AGI2546" s="121"/>
      <c r="AGJ2546" s="121"/>
      <c r="AGK2546" s="121"/>
      <c r="AGL2546" s="121"/>
      <c r="AGM2546" s="121"/>
      <c r="AGN2546" s="121"/>
      <c r="AGO2546" s="121"/>
      <c r="AGP2546" s="121"/>
      <c r="AGQ2546" s="121"/>
      <c r="AGR2546" s="121"/>
      <c r="AGS2546" s="121"/>
      <c r="AGT2546" s="121"/>
      <c r="AGU2546" s="121"/>
      <c r="AGV2546" s="121"/>
      <c r="AGW2546" s="121"/>
      <c r="AGX2546" s="121"/>
      <c r="AGY2546" s="121"/>
      <c r="AGZ2546" s="121"/>
      <c r="AHA2546" s="121"/>
      <c r="AHB2546" s="121"/>
      <c r="AHC2546" s="121"/>
      <c r="AHD2546" s="121"/>
      <c r="AHE2546" s="121"/>
      <c r="AHF2546" s="121"/>
      <c r="AHG2546" s="121"/>
      <c r="AHH2546" s="121"/>
      <c r="AHI2546" s="121"/>
      <c r="AHJ2546" s="121"/>
      <c r="AHK2546" s="121"/>
      <c r="AHL2546" s="121"/>
      <c r="AHM2546" s="121"/>
      <c r="AHN2546" s="121"/>
      <c r="AHO2546" s="121"/>
      <c r="AHP2546" s="121"/>
      <c r="AHQ2546" s="121"/>
      <c r="AHR2546" s="121"/>
      <c r="AHS2546" s="121"/>
      <c r="AHT2546" s="121"/>
      <c r="AHU2546" s="121"/>
      <c r="AHV2546" s="121"/>
      <c r="AHW2546" s="121"/>
      <c r="AHX2546" s="121"/>
      <c r="AHY2546" s="121"/>
      <c r="AHZ2546" s="121"/>
      <c r="AIA2546" s="121"/>
      <c r="AIB2546" s="121"/>
      <c r="AIC2546" s="121"/>
      <c r="AID2546" s="121"/>
      <c r="AIE2546" s="121"/>
      <c r="AIF2546" s="121"/>
      <c r="AIG2546" s="121"/>
      <c r="AIH2546" s="121"/>
      <c r="AII2546" s="121"/>
      <c r="AIJ2546" s="121"/>
      <c r="AIK2546" s="121"/>
      <c r="AIL2546" s="121"/>
      <c r="AIM2546" s="121"/>
      <c r="AIN2546" s="121"/>
      <c r="AIO2546" s="121"/>
      <c r="AIP2546" s="121"/>
      <c r="AIQ2546" s="121"/>
      <c r="AIR2546" s="121"/>
      <c r="AIS2546" s="121"/>
      <c r="AIT2546" s="121"/>
      <c r="AIU2546" s="121"/>
      <c r="AIV2546" s="121"/>
      <c r="AIW2546" s="121"/>
      <c r="AIX2546" s="121"/>
      <c r="AIY2546" s="121"/>
      <c r="AIZ2546" s="121"/>
      <c r="AJA2546" s="121"/>
      <c r="AJB2546" s="121"/>
      <c r="AJC2546" s="121"/>
      <c r="AJD2546" s="121"/>
      <c r="AJE2546" s="121"/>
      <c r="AJF2546" s="121"/>
      <c r="AJG2546" s="121"/>
      <c r="AJH2546" s="121"/>
      <c r="AJI2546" s="121"/>
      <c r="AJJ2546" s="121"/>
      <c r="AJK2546" s="121"/>
      <c r="AJL2546" s="121"/>
      <c r="AJM2546" s="121"/>
      <c r="AJN2546" s="121"/>
      <c r="AJO2546" s="121"/>
      <c r="AJP2546" s="121"/>
      <c r="AJQ2546" s="121"/>
      <c r="AJR2546" s="121"/>
      <c r="AJS2546" s="121"/>
      <c r="AJT2546" s="121"/>
      <c r="AJU2546" s="121"/>
      <c r="AJV2546" s="121"/>
      <c r="AJW2546" s="121"/>
      <c r="AJX2546" s="121"/>
      <c r="AJY2546" s="121"/>
      <c r="AJZ2546" s="121"/>
      <c r="AKA2546" s="121"/>
      <c r="AKB2546" s="121"/>
      <c r="AKC2546" s="121"/>
      <c r="AKD2546" s="121"/>
      <c r="AKE2546" s="121"/>
      <c r="AKF2546" s="121"/>
      <c r="AKG2546" s="121"/>
      <c r="AKH2546" s="121"/>
      <c r="AKI2546" s="121"/>
      <c r="AKJ2546" s="121"/>
      <c r="AKK2546" s="121"/>
      <c r="AKL2546" s="121"/>
      <c r="AKM2546" s="121"/>
      <c r="AKN2546" s="121"/>
      <c r="AKO2546" s="121"/>
      <c r="AKP2546" s="121"/>
      <c r="AKQ2546" s="121"/>
      <c r="AKR2546" s="121"/>
      <c r="AKS2546" s="121"/>
      <c r="AKT2546" s="121"/>
      <c r="AKU2546" s="121"/>
      <c r="AKV2546" s="121"/>
      <c r="AKW2546" s="121"/>
      <c r="AKX2546" s="121"/>
      <c r="AKY2546" s="121"/>
      <c r="AKZ2546" s="121"/>
      <c r="ALA2546" s="121"/>
      <c r="ALB2546" s="121"/>
      <c r="ALC2546" s="121"/>
      <c r="ALD2546" s="121"/>
      <c r="ALE2546" s="121"/>
      <c r="ALF2546" s="121"/>
      <c r="ALG2546" s="121"/>
      <c r="ALH2546" s="121"/>
      <c r="ALI2546" s="121"/>
      <c r="ALJ2546" s="121"/>
      <c r="ALK2546" s="121"/>
      <c r="ALL2546" s="121"/>
      <c r="ALM2546" s="121"/>
      <c r="ALN2546" s="121"/>
      <c r="ALO2546" s="121"/>
      <c r="ALP2546" s="121"/>
      <c r="ALQ2546" s="121"/>
      <c r="ALR2546" s="121"/>
      <c r="ALS2546" s="121"/>
      <c r="ALT2546" s="121"/>
      <c r="ALU2546" s="121"/>
      <c r="ALV2546" s="121"/>
      <c r="ALW2546" s="121"/>
      <c r="ALX2546" s="121"/>
      <c r="ALY2546" s="121"/>
      <c r="ALZ2546" s="121"/>
      <c r="AMA2546" s="121"/>
      <c r="AMB2546" s="121"/>
      <c r="AMC2546" s="121"/>
      <c r="AMD2546" s="121"/>
      <c r="AME2546" s="121"/>
      <c r="AMF2546" s="121"/>
      <c r="AMG2546" s="121"/>
      <c r="AMH2546" s="121"/>
      <c r="AMI2546" s="121"/>
      <c r="AMJ2546" s="121"/>
      <c r="AMK2546" s="121"/>
    </row>
    <row r="2547" spans="1:1025" s="108" customFormat="1">
      <c r="A2547" s="15">
        <v>2544</v>
      </c>
      <c r="B2547" s="81" t="s">
        <v>27</v>
      </c>
      <c r="C2547" s="274" t="s">
        <v>6089</v>
      </c>
      <c r="D2547" s="81" t="s">
        <v>6367</v>
      </c>
      <c r="E2547" s="81" t="s">
        <v>6470</v>
      </c>
      <c r="F2547" s="16" t="s">
        <v>938</v>
      </c>
      <c r="G2547" s="81" t="s">
        <v>6471</v>
      </c>
      <c r="H2547" s="81" t="s">
        <v>6472</v>
      </c>
      <c r="I2547" s="81" t="s">
        <v>6467</v>
      </c>
      <c r="J2547" s="81" t="s">
        <v>6473</v>
      </c>
      <c r="K2547" s="81" t="s">
        <v>6474</v>
      </c>
      <c r="L2547" s="81" t="s">
        <v>6475</v>
      </c>
      <c r="M2547" s="282" t="s">
        <v>6476</v>
      </c>
      <c r="N2547" s="121"/>
      <c r="O2547" s="121"/>
      <c r="P2547" s="121"/>
      <c r="Q2547" s="121"/>
      <c r="R2547" s="121"/>
      <c r="S2547" s="121"/>
      <c r="T2547" s="121"/>
      <c r="U2547" s="121"/>
      <c r="V2547" s="121"/>
      <c r="W2547" s="121"/>
      <c r="X2547" s="121"/>
      <c r="Y2547" s="121"/>
      <c r="Z2547" s="121"/>
      <c r="AA2547" s="121"/>
      <c r="AB2547" s="121"/>
      <c r="AC2547" s="121"/>
      <c r="AD2547" s="121"/>
      <c r="AE2547" s="121"/>
      <c r="AF2547" s="121"/>
      <c r="AG2547" s="121"/>
      <c r="AH2547" s="121"/>
      <c r="AI2547" s="121"/>
      <c r="AJ2547" s="121"/>
      <c r="AK2547" s="121"/>
      <c r="AL2547" s="121"/>
      <c r="AM2547" s="121"/>
      <c r="AN2547" s="121"/>
      <c r="AO2547" s="121"/>
      <c r="AP2547" s="121"/>
      <c r="AQ2547" s="121"/>
      <c r="AR2547" s="121"/>
      <c r="AS2547" s="121"/>
      <c r="AT2547" s="121"/>
      <c r="AU2547" s="121"/>
      <c r="AV2547" s="121"/>
      <c r="AW2547" s="121"/>
      <c r="AX2547" s="121"/>
      <c r="AY2547" s="121"/>
      <c r="AZ2547" s="121"/>
      <c r="BA2547" s="121"/>
      <c r="BB2547" s="121"/>
      <c r="BC2547" s="121"/>
      <c r="BD2547" s="121"/>
      <c r="BE2547" s="121"/>
      <c r="BF2547" s="121"/>
      <c r="BG2547" s="121"/>
      <c r="BH2547" s="121"/>
      <c r="BI2547" s="121"/>
      <c r="BJ2547" s="121"/>
      <c r="BK2547" s="121"/>
      <c r="BL2547" s="121"/>
      <c r="BM2547" s="121"/>
      <c r="BN2547" s="121"/>
      <c r="BO2547" s="121"/>
      <c r="BP2547" s="121"/>
      <c r="BQ2547" s="121"/>
      <c r="BR2547" s="121"/>
      <c r="BS2547" s="121"/>
      <c r="BT2547" s="121"/>
      <c r="BU2547" s="121"/>
      <c r="BV2547" s="121"/>
      <c r="BW2547" s="121"/>
      <c r="BX2547" s="121"/>
      <c r="BY2547" s="121"/>
      <c r="BZ2547" s="121"/>
      <c r="CA2547" s="121"/>
      <c r="CB2547" s="121"/>
      <c r="CC2547" s="121"/>
      <c r="CD2547" s="121"/>
      <c r="CE2547" s="121"/>
      <c r="CF2547" s="121"/>
      <c r="CG2547" s="121"/>
      <c r="CH2547" s="121"/>
      <c r="CI2547" s="121"/>
      <c r="CJ2547" s="121"/>
      <c r="CK2547" s="121"/>
      <c r="CL2547" s="121"/>
      <c r="CM2547" s="121"/>
      <c r="CN2547" s="121"/>
      <c r="CO2547" s="121"/>
      <c r="CP2547" s="121"/>
      <c r="CQ2547" s="121"/>
      <c r="CR2547" s="121"/>
      <c r="CS2547" s="121"/>
      <c r="CT2547" s="121"/>
      <c r="CU2547" s="121"/>
      <c r="CV2547" s="121"/>
      <c r="CW2547" s="121"/>
      <c r="CX2547" s="121"/>
      <c r="CY2547" s="121"/>
      <c r="CZ2547" s="121"/>
      <c r="DA2547" s="121"/>
      <c r="DB2547" s="121"/>
      <c r="DC2547" s="121"/>
      <c r="DD2547" s="121"/>
      <c r="DE2547" s="121"/>
      <c r="DF2547" s="121"/>
      <c r="DG2547" s="121"/>
      <c r="DH2547" s="121"/>
      <c r="DI2547" s="121"/>
      <c r="DJ2547" s="121"/>
      <c r="DK2547" s="121"/>
      <c r="DL2547" s="121"/>
      <c r="DM2547" s="121"/>
      <c r="DN2547" s="121"/>
      <c r="DO2547" s="121"/>
      <c r="DP2547" s="121"/>
      <c r="DQ2547" s="121"/>
      <c r="DR2547" s="121"/>
      <c r="DS2547" s="121"/>
      <c r="DT2547" s="121"/>
      <c r="DU2547" s="121"/>
      <c r="DV2547" s="121"/>
      <c r="DW2547" s="121"/>
      <c r="DX2547" s="121"/>
      <c r="DY2547" s="121"/>
      <c r="DZ2547" s="121"/>
      <c r="EA2547" s="121"/>
      <c r="EB2547" s="121"/>
      <c r="EC2547" s="121"/>
      <c r="ED2547" s="121"/>
      <c r="EE2547" s="121"/>
      <c r="EF2547" s="121"/>
      <c r="EG2547" s="121"/>
      <c r="EH2547" s="121"/>
      <c r="EI2547" s="121"/>
      <c r="EJ2547" s="121"/>
      <c r="EK2547" s="121"/>
      <c r="EL2547" s="121"/>
      <c r="EM2547" s="121"/>
      <c r="EN2547" s="121"/>
      <c r="EO2547" s="121"/>
      <c r="EP2547" s="121"/>
      <c r="EQ2547" s="121"/>
      <c r="ER2547" s="121"/>
      <c r="ES2547" s="121"/>
      <c r="ET2547" s="121"/>
      <c r="EU2547" s="121"/>
      <c r="EV2547" s="121"/>
      <c r="EW2547" s="121"/>
      <c r="EX2547" s="121"/>
      <c r="EY2547" s="121"/>
      <c r="EZ2547" s="121"/>
      <c r="FA2547" s="121"/>
      <c r="FB2547" s="121"/>
      <c r="FC2547" s="121"/>
      <c r="FD2547" s="121"/>
      <c r="FE2547" s="121"/>
      <c r="FF2547" s="121"/>
      <c r="FG2547" s="121"/>
      <c r="FH2547" s="121"/>
      <c r="FI2547" s="121"/>
      <c r="FJ2547" s="121"/>
      <c r="FK2547" s="121"/>
      <c r="FL2547" s="121"/>
      <c r="FM2547" s="121"/>
      <c r="FN2547" s="121"/>
      <c r="FO2547" s="121"/>
      <c r="FP2547" s="121"/>
      <c r="FQ2547" s="121"/>
      <c r="FR2547" s="121"/>
      <c r="FS2547" s="121"/>
      <c r="FT2547" s="121"/>
      <c r="FU2547" s="121"/>
      <c r="FV2547" s="121"/>
      <c r="FW2547" s="121"/>
      <c r="FX2547" s="121"/>
      <c r="FY2547" s="121"/>
      <c r="FZ2547" s="121"/>
      <c r="GA2547" s="121"/>
      <c r="GB2547" s="121"/>
      <c r="GC2547" s="121"/>
      <c r="GD2547" s="121"/>
      <c r="GE2547" s="121"/>
      <c r="GF2547" s="121"/>
      <c r="GG2547" s="121"/>
      <c r="GH2547" s="121"/>
      <c r="GI2547" s="121"/>
      <c r="GJ2547" s="121"/>
      <c r="GK2547" s="121"/>
      <c r="GL2547" s="121"/>
      <c r="GM2547" s="121"/>
      <c r="GN2547" s="121"/>
      <c r="GO2547" s="121"/>
      <c r="GP2547" s="121"/>
      <c r="GQ2547" s="121"/>
      <c r="GR2547" s="121"/>
      <c r="GS2547" s="121"/>
      <c r="GT2547" s="121"/>
      <c r="GU2547" s="121"/>
      <c r="GV2547" s="121"/>
      <c r="GW2547" s="121"/>
      <c r="GX2547" s="121"/>
      <c r="GY2547" s="121"/>
      <c r="GZ2547" s="121"/>
      <c r="HA2547" s="121"/>
      <c r="HB2547" s="121"/>
      <c r="HC2547" s="121"/>
      <c r="HD2547" s="121"/>
      <c r="HE2547" s="121"/>
      <c r="HF2547" s="121"/>
      <c r="HG2547" s="121"/>
      <c r="HH2547" s="121"/>
      <c r="HI2547" s="121"/>
      <c r="HJ2547" s="121"/>
      <c r="HK2547" s="121"/>
      <c r="HL2547" s="121"/>
      <c r="HM2547" s="121"/>
      <c r="HN2547" s="121"/>
      <c r="HO2547" s="121"/>
      <c r="HP2547" s="121"/>
      <c r="HQ2547" s="121"/>
      <c r="HR2547" s="121"/>
      <c r="HS2547" s="121"/>
      <c r="HT2547" s="121"/>
      <c r="HU2547" s="121"/>
      <c r="HV2547" s="121"/>
      <c r="HW2547" s="121"/>
      <c r="HX2547" s="121"/>
      <c r="HY2547" s="121"/>
      <c r="HZ2547" s="121"/>
      <c r="IA2547" s="121"/>
      <c r="IB2547" s="121"/>
      <c r="IC2547" s="121"/>
      <c r="ID2547" s="121"/>
      <c r="IE2547" s="121"/>
      <c r="IF2547" s="121"/>
      <c r="IG2547" s="121"/>
      <c r="IH2547" s="121"/>
      <c r="II2547" s="121"/>
      <c r="IJ2547" s="121"/>
      <c r="IK2547" s="121"/>
      <c r="IL2547" s="121"/>
      <c r="IM2547" s="121"/>
      <c r="IN2547" s="121"/>
      <c r="IO2547" s="121"/>
      <c r="IP2547" s="121"/>
      <c r="IQ2547" s="121"/>
      <c r="IR2547" s="121"/>
      <c r="IS2547" s="121"/>
      <c r="IT2547" s="121"/>
      <c r="IU2547" s="121"/>
      <c r="IV2547" s="121"/>
      <c r="IW2547" s="121"/>
      <c r="IX2547" s="121"/>
      <c r="IY2547" s="121"/>
      <c r="IZ2547" s="121"/>
      <c r="JA2547" s="121"/>
      <c r="JB2547" s="121"/>
      <c r="JC2547" s="121"/>
      <c r="JD2547" s="121"/>
      <c r="JE2547" s="121"/>
      <c r="JF2547" s="121"/>
      <c r="JG2547" s="121"/>
      <c r="JH2547" s="121"/>
      <c r="JI2547" s="121"/>
      <c r="JJ2547" s="121"/>
      <c r="JK2547" s="121"/>
      <c r="JL2547" s="121"/>
      <c r="JM2547" s="121"/>
      <c r="JN2547" s="121"/>
      <c r="JO2547" s="121"/>
      <c r="JP2547" s="121"/>
      <c r="JQ2547" s="121"/>
      <c r="JR2547" s="121"/>
      <c r="JS2547" s="121"/>
      <c r="JT2547" s="121"/>
      <c r="JU2547" s="121"/>
      <c r="JV2547" s="121"/>
      <c r="JW2547" s="121"/>
      <c r="JX2547" s="121"/>
      <c r="JY2547" s="121"/>
      <c r="JZ2547" s="121"/>
      <c r="KA2547" s="121"/>
      <c r="KB2547" s="121"/>
      <c r="KC2547" s="121"/>
      <c r="KD2547" s="121"/>
      <c r="KE2547" s="121"/>
      <c r="KF2547" s="121"/>
      <c r="KG2547" s="121"/>
      <c r="KH2547" s="121"/>
      <c r="KI2547" s="121"/>
      <c r="KJ2547" s="121"/>
      <c r="KK2547" s="121"/>
      <c r="KL2547" s="121"/>
      <c r="KM2547" s="121"/>
      <c r="KN2547" s="121"/>
      <c r="KO2547" s="121"/>
      <c r="KP2547" s="121"/>
      <c r="KQ2547" s="121"/>
      <c r="KR2547" s="121"/>
      <c r="KS2547" s="121"/>
      <c r="KT2547" s="121"/>
      <c r="KU2547" s="121"/>
      <c r="KV2547" s="121"/>
      <c r="KW2547" s="121"/>
      <c r="KX2547" s="121"/>
      <c r="KY2547" s="121"/>
      <c r="KZ2547" s="121"/>
      <c r="LA2547" s="121"/>
      <c r="LB2547" s="121"/>
      <c r="LC2547" s="121"/>
      <c r="LD2547" s="121"/>
      <c r="LE2547" s="121"/>
      <c r="LF2547" s="121"/>
      <c r="LG2547" s="121"/>
      <c r="LH2547" s="121"/>
      <c r="LI2547" s="121"/>
      <c r="LJ2547" s="121"/>
      <c r="LK2547" s="121"/>
      <c r="LL2547" s="121"/>
      <c r="LM2547" s="121"/>
      <c r="LN2547" s="121"/>
      <c r="LO2547" s="121"/>
      <c r="LP2547" s="121"/>
      <c r="LQ2547" s="121"/>
      <c r="LR2547" s="121"/>
      <c r="LS2547" s="121"/>
      <c r="LT2547" s="121"/>
      <c r="LU2547" s="121"/>
      <c r="LV2547" s="121"/>
      <c r="LW2547" s="121"/>
      <c r="LX2547" s="121"/>
      <c r="LY2547" s="121"/>
      <c r="LZ2547" s="121"/>
      <c r="MA2547" s="121"/>
      <c r="MB2547" s="121"/>
      <c r="MC2547" s="121"/>
      <c r="MD2547" s="121"/>
      <c r="ME2547" s="121"/>
      <c r="MF2547" s="121"/>
      <c r="MG2547" s="121"/>
      <c r="MH2547" s="121"/>
      <c r="MI2547" s="121"/>
      <c r="MJ2547" s="121"/>
      <c r="MK2547" s="121"/>
      <c r="ML2547" s="121"/>
      <c r="MM2547" s="121"/>
      <c r="MN2547" s="121"/>
      <c r="MO2547" s="121"/>
      <c r="MP2547" s="121"/>
      <c r="MQ2547" s="121"/>
      <c r="MR2547" s="121"/>
      <c r="MS2547" s="121"/>
      <c r="MT2547" s="121"/>
      <c r="MU2547" s="121"/>
      <c r="MV2547" s="121"/>
      <c r="MW2547" s="121"/>
      <c r="MX2547" s="121"/>
      <c r="MY2547" s="121"/>
      <c r="MZ2547" s="121"/>
      <c r="NA2547" s="121"/>
      <c r="NB2547" s="121"/>
      <c r="NC2547" s="121"/>
      <c r="ND2547" s="121"/>
      <c r="NE2547" s="121"/>
      <c r="NF2547" s="121"/>
      <c r="NG2547" s="121"/>
      <c r="NH2547" s="121"/>
      <c r="NI2547" s="121"/>
      <c r="NJ2547" s="121"/>
      <c r="NK2547" s="121"/>
      <c r="NL2547" s="121"/>
      <c r="NM2547" s="121"/>
      <c r="NN2547" s="121"/>
      <c r="NO2547" s="121"/>
      <c r="NP2547" s="121"/>
      <c r="NQ2547" s="121"/>
      <c r="NR2547" s="121"/>
      <c r="NS2547" s="121"/>
      <c r="NT2547" s="121"/>
      <c r="NU2547" s="121"/>
      <c r="NV2547" s="121"/>
      <c r="NW2547" s="121"/>
      <c r="NX2547" s="121"/>
      <c r="NY2547" s="121"/>
      <c r="NZ2547" s="121"/>
      <c r="OA2547" s="121"/>
      <c r="OB2547" s="121"/>
      <c r="OC2547" s="121"/>
      <c r="OD2547" s="121"/>
      <c r="OE2547" s="121"/>
      <c r="OF2547" s="121"/>
      <c r="OG2547" s="121"/>
      <c r="OH2547" s="121"/>
      <c r="OI2547" s="121"/>
      <c r="OJ2547" s="121"/>
      <c r="OK2547" s="121"/>
      <c r="OL2547" s="121"/>
      <c r="OM2547" s="121"/>
      <c r="ON2547" s="121"/>
      <c r="OO2547" s="121"/>
      <c r="OP2547" s="121"/>
      <c r="OQ2547" s="121"/>
      <c r="OR2547" s="121"/>
      <c r="OS2547" s="121"/>
      <c r="OT2547" s="121"/>
      <c r="OU2547" s="121"/>
      <c r="OV2547" s="121"/>
      <c r="OW2547" s="121"/>
      <c r="OX2547" s="121"/>
      <c r="OY2547" s="121"/>
      <c r="OZ2547" s="121"/>
      <c r="PA2547" s="121"/>
      <c r="PB2547" s="121"/>
      <c r="PC2547" s="121"/>
      <c r="PD2547" s="121"/>
      <c r="PE2547" s="121"/>
      <c r="PF2547" s="121"/>
      <c r="PG2547" s="121"/>
      <c r="PH2547" s="121"/>
      <c r="PI2547" s="121"/>
      <c r="PJ2547" s="121"/>
      <c r="PK2547" s="121"/>
      <c r="PL2547" s="121"/>
      <c r="PM2547" s="121"/>
      <c r="PN2547" s="121"/>
      <c r="PO2547" s="121"/>
      <c r="PP2547" s="121"/>
      <c r="PQ2547" s="121"/>
      <c r="PR2547" s="121"/>
      <c r="PS2547" s="121"/>
      <c r="PT2547" s="121"/>
      <c r="PU2547" s="121"/>
      <c r="PV2547" s="121"/>
      <c r="PW2547" s="121"/>
      <c r="PX2547" s="121"/>
      <c r="PY2547" s="121"/>
      <c r="PZ2547" s="121"/>
      <c r="QA2547" s="121"/>
      <c r="QB2547" s="121"/>
      <c r="QC2547" s="121"/>
      <c r="QD2547" s="121"/>
      <c r="QE2547" s="121"/>
      <c r="QF2547" s="121"/>
      <c r="QG2547" s="121"/>
      <c r="QH2547" s="121"/>
      <c r="QI2547" s="121"/>
      <c r="QJ2547" s="121"/>
      <c r="QK2547" s="121"/>
      <c r="QL2547" s="121"/>
      <c r="QM2547" s="121"/>
      <c r="QN2547" s="121"/>
      <c r="QO2547" s="121"/>
      <c r="QP2547" s="121"/>
      <c r="QQ2547" s="121"/>
      <c r="QR2547" s="121"/>
      <c r="QS2547" s="121"/>
      <c r="QT2547" s="121"/>
      <c r="QU2547" s="121"/>
      <c r="QV2547" s="121"/>
      <c r="QW2547" s="121"/>
      <c r="QX2547" s="121"/>
      <c r="QY2547" s="121"/>
      <c r="QZ2547" s="121"/>
      <c r="RA2547" s="121"/>
      <c r="RB2547" s="121"/>
      <c r="RC2547" s="121"/>
      <c r="RD2547" s="121"/>
      <c r="RE2547" s="121"/>
      <c r="RF2547" s="121"/>
      <c r="RG2547" s="121"/>
      <c r="RH2547" s="121"/>
      <c r="RI2547" s="121"/>
      <c r="RJ2547" s="121"/>
      <c r="RK2547" s="121"/>
      <c r="RL2547" s="121"/>
      <c r="RM2547" s="121"/>
      <c r="RN2547" s="121"/>
      <c r="RO2547" s="121"/>
      <c r="RP2547" s="121"/>
      <c r="RQ2547" s="121"/>
      <c r="RR2547" s="121"/>
      <c r="RS2547" s="121"/>
      <c r="RT2547" s="121"/>
      <c r="RU2547" s="121"/>
      <c r="RV2547" s="121"/>
      <c r="RW2547" s="121"/>
      <c r="RX2547" s="121"/>
      <c r="RY2547" s="121"/>
      <c r="RZ2547" s="121"/>
      <c r="SA2547" s="121"/>
      <c r="SB2547" s="121"/>
      <c r="SC2547" s="121"/>
      <c r="SD2547" s="121"/>
      <c r="SE2547" s="121"/>
      <c r="SF2547" s="121"/>
      <c r="SG2547" s="121"/>
      <c r="SH2547" s="121"/>
      <c r="SI2547" s="121"/>
      <c r="SJ2547" s="121"/>
      <c r="SK2547" s="121"/>
      <c r="SL2547" s="121"/>
      <c r="SM2547" s="121"/>
      <c r="SN2547" s="121"/>
      <c r="SO2547" s="121"/>
      <c r="SP2547" s="121"/>
      <c r="SQ2547" s="121"/>
      <c r="SR2547" s="121"/>
      <c r="SS2547" s="121"/>
      <c r="ST2547" s="121"/>
      <c r="SU2547" s="121"/>
      <c r="SV2547" s="121"/>
      <c r="SW2547" s="121"/>
      <c r="SX2547" s="121"/>
      <c r="SY2547" s="121"/>
      <c r="SZ2547" s="121"/>
      <c r="TA2547" s="121"/>
      <c r="TB2547" s="121"/>
      <c r="TC2547" s="121"/>
      <c r="TD2547" s="121"/>
      <c r="TE2547" s="121"/>
      <c r="TF2547" s="121"/>
      <c r="TG2547" s="121"/>
      <c r="TH2547" s="121"/>
      <c r="TI2547" s="121"/>
      <c r="TJ2547" s="121"/>
      <c r="TK2547" s="121"/>
      <c r="TL2547" s="121"/>
      <c r="TM2547" s="121"/>
      <c r="TN2547" s="121"/>
      <c r="TO2547" s="121"/>
      <c r="TP2547" s="121"/>
      <c r="TQ2547" s="121"/>
      <c r="TR2547" s="121"/>
      <c r="TS2547" s="121"/>
      <c r="TT2547" s="121"/>
      <c r="TU2547" s="121"/>
      <c r="TV2547" s="121"/>
      <c r="TW2547" s="121"/>
      <c r="TX2547" s="121"/>
      <c r="TY2547" s="121"/>
      <c r="TZ2547" s="121"/>
      <c r="UA2547" s="121"/>
      <c r="UB2547" s="121"/>
      <c r="UC2547" s="121"/>
      <c r="UD2547" s="121"/>
      <c r="UE2547" s="121"/>
      <c r="UF2547" s="121"/>
      <c r="UG2547" s="121"/>
      <c r="UH2547" s="121"/>
      <c r="UI2547" s="121"/>
      <c r="UJ2547" s="121"/>
      <c r="UK2547" s="121"/>
      <c r="UL2547" s="121"/>
      <c r="UM2547" s="121"/>
      <c r="UN2547" s="121"/>
      <c r="UO2547" s="121"/>
      <c r="UP2547" s="121"/>
      <c r="UQ2547" s="121"/>
      <c r="UR2547" s="121"/>
      <c r="US2547" s="121"/>
      <c r="UT2547" s="121"/>
      <c r="UU2547" s="121"/>
      <c r="UV2547" s="121"/>
      <c r="UW2547" s="121"/>
      <c r="UX2547" s="121"/>
      <c r="UY2547" s="121"/>
      <c r="UZ2547" s="121"/>
      <c r="VA2547" s="121"/>
      <c r="VB2547" s="121"/>
      <c r="VC2547" s="121"/>
      <c r="VD2547" s="121"/>
      <c r="VE2547" s="121"/>
      <c r="VF2547" s="121"/>
      <c r="VG2547" s="121"/>
      <c r="VH2547" s="121"/>
      <c r="VI2547" s="121"/>
      <c r="VJ2547" s="121"/>
      <c r="VK2547" s="121"/>
      <c r="VL2547" s="121"/>
      <c r="VM2547" s="121"/>
      <c r="VN2547" s="121"/>
      <c r="VO2547" s="121"/>
      <c r="VP2547" s="121"/>
      <c r="VQ2547" s="121"/>
      <c r="VR2547" s="121"/>
      <c r="VS2547" s="121"/>
      <c r="VT2547" s="121"/>
      <c r="VU2547" s="121"/>
      <c r="VV2547" s="121"/>
      <c r="VW2547" s="121"/>
      <c r="VX2547" s="121"/>
      <c r="VY2547" s="121"/>
      <c r="VZ2547" s="121"/>
      <c r="WA2547" s="121"/>
      <c r="WB2547" s="121"/>
      <c r="WC2547" s="121"/>
      <c r="WD2547" s="121"/>
      <c r="WE2547" s="121"/>
      <c r="WF2547" s="121"/>
      <c r="WG2547" s="121"/>
      <c r="WH2547" s="121"/>
      <c r="WI2547" s="121"/>
      <c r="WJ2547" s="121"/>
      <c r="WK2547" s="121"/>
      <c r="WL2547" s="121"/>
      <c r="WM2547" s="121"/>
      <c r="WN2547" s="121"/>
      <c r="WO2547" s="121"/>
      <c r="WP2547" s="121"/>
      <c r="WQ2547" s="121"/>
      <c r="WR2547" s="121"/>
      <c r="WS2547" s="121"/>
      <c r="WT2547" s="121"/>
      <c r="WU2547" s="121"/>
      <c r="WV2547" s="121"/>
      <c r="WW2547" s="121"/>
      <c r="WX2547" s="121"/>
      <c r="WY2547" s="121"/>
      <c r="WZ2547" s="121"/>
      <c r="XA2547" s="121"/>
      <c r="XB2547" s="121"/>
      <c r="XC2547" s="121"/>
      <c r="XD2547" s="121"/>
      <c r="XE2547" s="121"/>
      <c r="XF2547" s="121"/>
      <c r="XG2547" s="121"/>
      <c r="XH2547" s="121"/>
      <c r="XI2547" s="121"/>
      <c r="XJ2547" s="121"/>
      <c r="XK2547" s="121"/>
      <c r="XL2547" s="121"/>
      <c r="XM2547" s="121"/>
      <c r="XN2547" s="121"/>
      <c r="XO2547" s="121"/>
      <c r="XP2547" s="121"/>
      <c r="XQ2547" s="121"/>
      <c r="XR2547" s="121"/>
      <c r="XS2547" s="121"/>
      <c r="XT2547" s="121"/>
      <c r="XU2547" s="121"/>
      <c r="XV2547" s="121"/>
      <c r="XW2547" s="121"/>
      <c r="XX2547" s="121"/>
      <c r="XY2547" s="121"/>
      <c r="XZ2547" s="121"/>
      <c r="YA2547" s="121"/>
      <c r="YB2547" s="121"/>
      <c r="YC2547" s="121"/>
      <c r="YD2547" s="121"/>
      <c r="YE2547" s="121"/>
      <c r="YF2547" s="121"/>
      <c r="YG2547" s="121"/>
      <c r="YH2547" s="121"/>
      <c r="YI2547" s="121"/>
      <c r="YJ2547" s="121"/>
      <c r="YK2547" s="121"/>
      <c r="YL2547" s="121"/>
      <c r="YM2547" s="121"/>
      <c r="YN2547" s="121"/>
      <c r="YO2547" s="121"/>
      <c r="YP2547" s="121"/>
      <c r="YQ2547" s="121"/>
      <c r="YR2547" s="121"/>
      <c r="YS2547" s="121"/>
      <c r="YT2547" s="121"/>
      <c r="YU2547" s="121"/>
      <c r="YV2547" s="121"/>
      <c r="YW2547" s="121"/>
      <c r="YX2547" s="121"/>
      <c r="YY2547" s="121"/>
      <c r="YZ2547" s="121"/>
      <c r="ZA2547" s="121"/>
      <c r="ZB2547" s="121"/>
      <c r="ZC2547" s="121"/>
      <c r="ZD2547" s="121"/>
      <c r="ZE2547" s="121"/>
      <c r="ZF2547" s="121"/>
      <c r="ZG2547" s="121"/>
      <c r="ZH2547" s="121"/>
      <c r="ZI2547" s="121"/>
      <c r="ZJ2547" s="121"/>
      <c r="ZK2547" s="121"/>
      <c r="ZL2547" s="121"/>
      <c r="ZM2547" s="121"/>
      <c r="ZN2547" s="121"/>
      <c r="ZO2547" s="121"/>
      <c r="ZP2547" s="121"/>
      <c r="ZQ2547" s="121"/>
      <c r="ZR2547" s="121"/>
      <c r="ZS2547" s="121"/>
      <c r="ZT2547" s="121"/>
      <c r="ZU2547" s="121"/>
      <c r="ZV2547" s="121"/>
      <c r="ZW2547" s="121"/>
      <c r="ZX2547" s="121"/>
      <c r="ZY2547" s="121"/>
      <c r="ZZ2547" s="121"/>
      <c r="AAA2547" s="121"/>
      <c r="AAB2547" s="121"/>
      <c r="AAC2547" s="121"/>
      <c r="AAD2547" s="121"/>
      <c r="AAE2547" s="121"/>
      <c r="AAF2547" s="121"/>
      <c r="AAG2547" s="121"/>
      <c r="AAH2547" s="121"/>
      <c r="AAI2547" s="121"/>
      <c r="AAJ2547" s="121"/>
      <c r="AAK2547" s="121"/>
      <c r="AAL2547" s="121"/>
      <c r="AAM2547" s="121"/>
      <c r="AAN2547" s="121"/>
      <c r="AAO2547" s="121"/>
      <c r="AAP2547" s="121"/>
      <c r="AAQ2547" s="121"/>
      <c r="AAR2547" s="121"/>
      <c r="AAS2547" s="121"/>
      <c r="AAT2547" s="121"/>
      <c r="AAU2547" s="121"/>
      <c r="AAV2547" s="121"/>
      <c r="AAW2547" s="121"/>
      <c r="AAX2547" s="121"/>
      <c r="AAY2547" s="121"/>
      <c r="AAZ2547" s="121"/>
      <c r="ABA2547" s="121"/>
      <c r="ABB2547" s="121"/>
      <c r="ABC2547" s="121"/>
      <c r="ABD2547" s="121"/>
      <c r="ABE2547" s="121"/>
      <c r="ABF2547" s="121"/>
      <c r="ABG2547" s="121"/>
      <c r="ABH2547" s="121"/>
      <c r="ABI2547" s="121"/>
      <c r="ABJ2547" s="121"/>
      <c r="ABK2547" s="121"/>
      <c r="ABL2547" s="121"/>
      <c r="ABM2547" s="121"/>
      <c r="ABN2547" s="121"/>
      <c r="ABO2547" s="121"/>
      <c r="ABP2547" s="121"/>
      <c r="ABQ2547" s="121"/>
      <c r="ABR2547" s="121"/>
      <c r="ABS2547" s="121"/>
      <c r="ABT2547" s="121"/>
      <c r="ABU2547" s="121"/>
      <c r="ABV2547" s="121"/>
      <c r="ABW2547" s="121"/>
      <c r="ABX2547" s="121"/>
      <c r="ABY2547" s="121"/>
      <c r="ABZ2547" s="121"/>
      <c r="ACA2547" s="121"/>
      <c r="ACB2547" s="121"/>
      <c r="ACC2547" s="121"/>
      <c r="ACD2547" s="121"/>
      <c r="ACE2547" s="121"/>
      <c r="ACF2547" s="121"/>
      <c r="ACG2547" s="121"/>
      <c r="ACH2547" s="121"/>
      <c r="ACI2547" s="121"/>
      <c r="ACJ2547" s="121"/>
      <c r="ACK2547" s="121"/>
      <c r="ACL2547" s="121"/>
      <c r="ACM2547" s="121"/>
      <c r="ACN2547" s="121"/>
      <c r="ACO2547" s="121"/>
      <c r="ACP2547" s="121"/>
      <c r="ACQ2547" s="121"/>
      <c r="ACR2547" s="121"/>
      <c r="ACS2547" s="121"/>
      <c r="ACT2547" s="121"/>
      <c r="ACU2547" s="121"/>
      <c r="ACV2547" s="121"/>
      <c r="ACW2547" s="121"/>
      <c r="ACX2547" s="121"/>
      <c r="ACY2547" s="121"/>
      <c r="ACZ2547" s="121"/>
      <c r="ADA2547" s="121"/>
      <c r="ADB2547" s="121"/>
      <c r="ADC2547" s="121"/>
      <c r="ADD2547" s="121"/>
      <c r="ADE2547" s="121"/>
      <c r="ADF2547" s="121"/>
      <c r="ADG2547" s="121"/>
      <c r="ADH2547" s="121"/>
      <c r="ADI2547" s="121"/>
      <c r="ADJ2547" s="121"/>
      <c r="ADK2547" s="121"/>
      <c r="ADL2547" s="121"/>
      <c r="ADM2547" s="121"/>
      <c r="ADN2547" s="121"/>
      <c r="ADO2547" s="121"/>
      <c r="ADP2547" s="121"/>
      <c r="ADQ2547" s="121"/>
      <c r="ADR2547" s="121"/>
      <c r="ADS2547" s="121"/>
      <c r="ADT2547" s="121"/>
      <c r="ADU2547" s="121"/>
      <c r="ADV2547" s="121"/>
      <c r="ADW2547" s="121"/>
      <c r="ADX2547" s="121"/>
      <c r="ADY2547" s="121"/>
      <c r="ADZ2547" s="121"/>
      <c r="AEA2547" s="121"/>
      <c r="AEB2547" s="121"/>
      <c r="AEC2547" s="121"/>
      <c r="AED2547" s="121"/>
      <c r="AEE2547" s="121"/>
      <c r="AEF2547" s="121"/>
      <c r="AEG2547" s="121"/>
      <c r="AEH2547" s="121"/>
      <c r="AEI2547" s="121"/>
      <c r="AEJ2547" s="121"/>
      <c r="AEK2547" s="121"/>
      <c r="AEL2547" s="121"/>
      <c r="AEM2547" s="121"/>
      <c r="AEN2547" s="121"/>
      <c r="AEO2547" s="121"/>
      <c r="AEP2547" s="121"/>
      <c r="AEQ2547" s="121"/>
      <c r="AER2547" s="121"/>
      <c r="AES2547" s="121"/>
      <c r="AET2547" s="121"/>
      <c r="AEU2547" s="121"/>
      <c r="AEV2547" s="121"/>
      <c r="AEW2547" s="121"/>
      <c r="AEX2547" s="121"/>
      <c r="AEY2547" s="121"/>
      <c r="AEZ2547" s="121"/>
      <c r="AFA2547" s="121"/>
      <c r="AFB2547" s="121"/>
      <c r="AFC2547" s="121"/>
      <c r="AFD2547" s="121"/>
      <c r="AFE2547" s="121"/>
      <c r="AFF2547" s="121"/>
      <c r="AFG2547" s="121"/>
      <c r="AFH2547" s="121"/>
      <c r="AFI2547" s="121"/>
      <c r="AFJ2547" s="121"/>
      <c r="AFK2547" s="121"/>
      <c r="AFL2547" s="121"/>
      <c r="AFM2547" s="121"/>
      <c r="AFN2547" s="121"/>
      <c r="AFO2547" s="121"/>
      <c r="AFP2547" s="121"/>
      <c r="AFQ2547" s="121"/>
      <c r="AFR2547" s="121"/>
      <c r="AFS2547" s="121"/>
      <c r="AFT2547" s="121"/>
      <c r="AFU2547" s="121"/>
      <c r="AFV2547" s="121"/>
      <c r="AFW2547" s="121"/>
      <c r="AFX2547" s="121"/>
      <c r="AFY2547" s="121"/>
      <c r="AFZ2547" s="121"/>
      <c r="AGA2547" s="121"/>
      <c r="AGB2547" s="121"/>
      <c r="AGC2547" s="121"/>
      <c r="AGD2547" s="121"/>
      <c r="AGE2547" s="121"/>
      <c r="AGF2547" s="121"/>
      <c r="AGG2547" s="121"/>
      <c r="AGH2547" s="121"/>
      <c r="AGI2547" s="121"/>
      <c r="AGJ2547" s="121"/>
      <c r="AGK2547" s="121"/>
      <c r="AGL2547" s="121"/>
      <c r="AGM2547" s="121"/>
      <c r="AGN2547" s="121"/>
      <c r="AGO2547" s="121"/>
      <c r="AGP2547" s="121"/>
      <c r="AGQ2547" s="121"/>
      <c r="AGR2547" s="121"/>
      <c r="AGS2547" s="121"/>
      <c r="AGT2547" s="121"/>
      <c r="AGU2547" s="121"/>
      <c r="AGV2547" s="121"/>
      <c r="AGW2547" s="121"/>
      <c r="AGX2547" s="121"/>
      <c r="AGY2547" s="121"/>
      <c r="AGZ2547" s="121"/>
      <c r="AHA2547" s="121"/>
      <c r="AHB2547" s="121"/>
      <c r="AHC2547" s="121"/>
      <c r="AHD2547" s="121"/>
      <c r="AHE2547" s="121"/>
      <c r="AHF2547" s="121"/>
      <c r="AHG2547" s="121"/>
      <c r="AHH2547" s="121"/>
      <c r="AHI2547" s="121"/>
      <c r="AHJ2547" s="121"/>
      <c r="AHK2547" s="121"/>
      <c r="AHL2547" s="121"/>
      <c r="AHM2547" s="121"/>
      <c r="AHN2547" s="121"/>
      <c r="AHO2547" s="121"/>
      <c r="AHP2547" s="121"/>
      <c r="AHQ2547" s="121"/>
      <c r="AHR2547" s="121"/>
      <c r="AHS2547" s="121"/>
      <c r="AHT2547" s="121"/>
      <c r="AHU2547" s="121"/>
      <c r="AHV2547" s="121"/>
      <c r="AHW2547" s="121"/>
      <c r="AHX2547" s="121"/>
      <c r="AHY2547" s="121"/>
      <c r="AHZ2547" s="121"/>
      <c r="AIA2547" s="121"/>
      <c r="AIB2547" s="121"/>
      <c r="AIC2547" s="121"/>
      <c r="AID2547" s="121"/>
      <c r="AIE2547" s="121"/>
      <c r="AIF2547" s="121"/>
      <c r="AIG2547" s="121"/>
      <c r="AIH2547" s="121"/>
      <c r="AII2547" s="121"/>
      <c r="AIJ2547" s="121"/>
      <c r="AIK2547" s="121"/>
      <c r="AIL2547" s="121"/>
      <c r="AIM2547" s="121"/>
      <c r="AIN2547" s="121"/>
      <c r="AIO2547" s="121"/>
      <c r="AIP2547" s="121"/>
      <c r="AIQ2547" s="121"/>
      <c r="AIR2547" s="121"/>
      <c r="AIS2547" s="121"/>
      <c r="AIT2547" s="121"/>
      <c r="AIU2547" s="121"/>
      <c r="AIV2547" s="121"/>
      <c r="AIW2547" s="121"/>
      <c r="AIX2547" s="121"/>
      <c r="AIY2547" s="121"/>
      <c r="AIZ2547" s="121"/>
      <c r="AJA2547" s="121"/>
      <c r="AJB2547" s="121"/>
      <c r="AJC2547" s="121"/>
      <c r="AJD2547" s="121"/>
      <c r="AJE2547" s="121"/>
      <c r="AJF2547" s="121"/>
      <c r="AJG2547" s="121"/>
      <c r="AJH2547" s="121"/>
      <c r="AJI2547" s="121"/>
      <c r="AJJ2547" s="121"/>
      <c r="AJK2547" s="121"/>
      <c r="AJL2547" s="121"/>
      <c r="AJM2547" s="121"/>
      <c r="AJN2547" s="121"/>
      <c r="AJO2547" s="121"/>
      <c r="AJP2547" s="121"/>
      <c r="AJQ2547" s="121"/>
      <c r="AJR2547" s="121"/>
      <c r="AJS2547" s="121"/>
      <c r="AJT2547" s="121"/>
      <c r="AJU2547" s="121"/>
      <c r="AJV2547" s="121"/>
      <c r="AJW2547" s="121"/>
      <c r="AJX2547" s="121"/>
      <c r="AJY2547" s="121"/>
      <c r="AJZ2547" s="121"/>
      <c r="AKA2547" s="121"/>
      <c r="AKB2547" s="121"/>
      <c r="AKC2547" s="121"/>
      <c r="AKD2547" s="121"/>
      <c r="AKE2547" s="121"/>
      <c r="AKF2547" s="121"/>
      <c r="AKG2547" s="121"/>
      <c r="AKH2547" s="121"/>
      <c r="AKI2547" s="121"/>
      <c r="AKJ2547" s="121"/>
      <c r="AKK2547" s="121"/>
      <c r="AKL2547" s="121"/>
      <c r="AKM2547" s="121"/>
      <c r="AKN2547" s="121"/>
      <c r="AKO2547" s="121"/>
      <c r="AKP2547" s="121"/>
      <c r="AKQ2547" s="121"/>
      <c r="AKR2547" s="121"/>
      <c r="AKS2547" s="121"/>
      <c r="AKT2547" s="121"/>
      <c r="AKU2547" s="121"/>
      <c r="AKV2547" s="121"/>
      <c r="AKW2547" s="121"/>
      <c r="AKX2547" s="121"/>
      <c r="AKY2547" s="121"/>
      <c r="AKZ2547" s="121"/>
      <c r="ALA2547" s="121"/>
      <c r="ALB2547" s="121"/>
      <c r="ALC2547" s="121"/>
      <c r="ALD2547" s="121"/>
      <c r="ALE2547" s="121"/>
      <c r="ALF2547" s="121"/>
      <c r="ALG2547" s="121"/>
      <c r="ALH2547" s="121"/>
      <c r="ALI2547" s="121"/>
      <c r="ALJ2547" s="121"/>
      <c r="ALK2547" s="121"/>
      <c r="ALL2547" s="121"/>
      <c r="ALM2547" s="121"/>
      <c r="ALN2547" s="121"/>
      <c r="ALO2547" s="121"/>
      <c r="ALP2547" s="121"/>
      <c r="ALQ2547" s="121"/>
      <c r="ALR2547" s="121"/>
      <c r="ALS2547" s="121"/>
      <c r="ALT2547" s="121"/>
      <c r="ALU2547" s="121"/>
      <c r="ALV2547" s="121"/>
      <c r="ALW2547" s="121"/>
      <c r="ALX2547" s="121"/>
      <c r="ALY2547" s="121"/>
      <c r="ALZ2547" s="121"/>
      <c r="AMA2547" s="121"/>
      <c r="AMB2547" s="121"/>
      <c r="AMC2547" s="121"/>
      <c r="AMD2547" s="121"/>
      <c r="AME2547" s="121"/>
      <c r="AMF2547" s="121"/>
      <c r="AMG2547" s="121"/>
      <c r="AMH2547" s="121"/>
      <c r="AMI2547" s="121"/>
      <c r="AMJ2547" s="121"/>
      <c r="AMK2547" s="121"/>
    </row>
    <row r="2548" spans="1:1025" s="108" customFormat="1">
      <c r="A2548" s="15">
        <v>2545</v>
      </c>
      <c r="B2548" s="81" t="s">
        <v>27</v>
      </c>
      <c r="C2548" s="274" t="s">
        <v>6089</v>
      </c>
      <c r="D2548" s="81" t="s">
        <v>6367</v>
      </c>
      <c r="E2548" s="81" t="s">
        <v>6477</v>
      </c>
      <c r="F2548" s="16" t="s">
        <v>938</v>
      </c>
      <c r="G2548" s="81" t="s">
        <v>6478</v>
      </c>
      <c r="H2548" s="81" t="s">
        <v>6479</v>
      </c>
      <c r="I2548" s="81" t="s">
        <v>6369</v>
      </c>
      <c r="J2548" s="81" t="s">
        <v>6374</v>
      </c>
      <c r="K2548" s="81" t="s">
        <v>6369</v>
      </c>
      <c r="L2548" s="81" t="s">
        <v>6370</v>
      </c>
      <c r="M2548" s="282" t="s">
        <v>6375</v>
      </c>
      <c r="N2548" s="121"/>
      <c r="O2548" s="121"/>
      <c r="P2548" s="121"/>
      <c r="Q2548" s="121"/>
      <c r="R2548" s="121"/>
      <c r="S2548" s="121"/>
      <c r="T2548" s="121"/>
      <c r="U2548" s="121"/>
      <c r="V2548" s="121"/>
      <c r="W2548" s="121"/>
      <c r="X2548" s="121"/>
      <c r="Y2548" s="121"/>
      <c r="Z2548" s="121"/>
      <c r="AA2548" s="121"/>
      <c r="AB2548" s="121"/>
      <c r="AC2548" s="121"/>
      <c r="AD2548" s="121"/>
      <c r="AE2548" s="121"/>
      <c r="AF2548" s="121"/>
      <c r="AG2548" s="121"/>
      <c r="AH2548" s="121"/>
      <c r="AI2548" s="121"/>
      <c r="AJ2548" s="121"/>
      <c r="AK2548" s="121"/>
      <c r="AL2548" s="121"/>
      <c r="AM2548" s="121"/>
      <c r="AN2548" s="121"/>
      <c r="AO2548" s="121"/>
      <c r="AP2548" s="121"/>
      <c r="AQ2548" s="121"/>
      <c r="AR2548" s="121"/>
      <c r="AS2548" s="121"/>
      <c r="AT2548" s="121"/>
      <c r="AU2548" s="121"/>
      <c r="AV2548" s="121"/>
      <c r="AW2548" s="121"/>
      <c r="AX2548" s="121"/>
      <c r="AY2548" s="121"/>
      <c r="AZ2548" s="121"/>
      <c r="BA2548" s="121"/>
      <c r="BB2548" s="121"/>
      <c r="BC2548" s="121"/>
      <c r="BD2548" s="121"/>
      <c r="BE2548" s="121"/>
      <c r="BF2548" s="121"/>
      <c r="BG2548" s="121"/>
      <c r="BH2548" s="121"/>
      <c r="BI2548" s="121"/>
      <c r="BJ2548" s="121"/>
      <c r="BK2548" s="121"/>
      <c r="BL2548" s="121"/>
      <c r="BM2548" s="121"/>
      <c r="BN2548" s="121"/>
      <c r="BO2548" s="121"/>
      <c r="BP2548" s="121"/>
      <c r="BQ2548" s="121"/>
      <c r="BR2548" s="121"/>
      <c r="BS2548" s="121"/>
      <c r="BT2548" s="121"/>
      <c r="BU2548" s="121"/>
      <c r="BV2548" s="121"/>
      <c r="BW2548" s="121"/>
      <c r="BX2548" s="121"/>
      <c r="BY2548" s="121"/>
      <c r="BZ2548" s="121"/>
      <c r="CA2548" s="121"/>
      <c r="CB2548" s="121"/>
      <c r="CC2548" s="121"/>
      <c r="CD2548" s="121"/>
      <c r="CE2548" s="121"/>
      <c r="CF2548" s="121"/>
      <c r="CG2548" s="121"/>
      <c r="CH2548" s="121"/>
      <c r="CI2548" s="121"/>
      <c r="CJ2548" s="121"/>
      <c r="CK2548" s="121"/>
      <c r="CL2548" s="121"/>
      <c r="CM2548" s="121"/>
      <c r="CN2548" s="121"/>
      <c r="CO2548" s="121"/>
      <c r="CP2548" s="121"/>
      <c r="CQ2548" s="121"/>
      <c r="CR2548" s="121"/>
      <c r="CS2548" s="121"/>
      <c r="CT2548" s="121"/>
      <c r="CU2548" s="121"/>
      <c r="CV2548" s="121"/>
      <c r="CW2548" s="121"/>
      <c r="CX2548" s="121"/>
      <c r="CY2548" s="121"/>
      <c r="CZ2548" s="121"/>
      <c r="DA2548" s="121"/>
      <c r="DB2548" s="121"/>
      <c r="DC2548" s="121"/>
      <c r="DD2548" s="121"/>
      <c r="DE2548" s="121"/>
      <c r="DF2548" s="121"/>
      <c r="DG2548" s="121"/>
      <c r="DH2548" s="121"/>
      <c r="DI2548" s="121"/>
      <c r="DJ2548" s="121"/>
      <c r="DK2548" s="121"/>
      <c r="DL2548" s="121"/>
      <c r="DM2548" s="121"/>
      <c r="DN2548" s="121"/>
      <c r="DO2548" s="121"/>
      <c r="DP2548" s="121"/>
      <c r="DQ2548" s="121"/>
      <c r="DR2548" s="121"/>
      <c r="DS2548" s="121"/>
      <c r="DT2548" s="121"/>
      <c r="DU2548" s="121"/>
      <c r="DV2548" s="121"/>
      <c r="DW2548" s="121"/>
      <c r="DX2548" s="121"/>
      <c r="DY2548" s="121"/>
      <c r="DZ2548" s="121"/>
      <c r="EA2548" s="121"/>
      <c r="EB2548" s="121"/>
      <c r="EC2548" s="121"/>
      <c r="ED2548" s="121"/>
      <c r="EE2548" s="121"/>
      <c r="EF2548" s="121"/>
      <c r="EG2548" s="121"/>
      <c r="EH2548" s="121"/>
      <c r="EI2548" s="121"/>
      <c r="EJ2548" s="121"/>
      <c r="EK2548" s="121"/>
      <c r="EL2548" s="121"/>
      <c r="EM2548" s="121"/>
      <c r="EN2548" s="121"/>
      <c r="EO2548" s="121"/>
      <c r="EP2548" s="121"/>
      <c r="EQ2548" s="121"/>
      <c r="ER2548" s="121"/>
      <c r="ES2548" s="121"/>
      <c r="ET2548" s="121"/>
      <c r="EU2548" s="121"/>
      <c r="EV2548" s="121"/>
      <c r="EW2548" s="121"/>
      <c r="EX2548" s="121"/>
      <c r="EY2548" s="121"/>
      <c r="EZ2548" s="121"/>
      <c r="FA2548" s="121"/>
      <c r="FB2548" s="121"/>
      <c r="FC2548" s="121"/>
      <c r="FD2548" s="121"/>
      <c r="FE2548" s="121"/>
      <c r="FF2548" s="121"/>
      <c r="FG2548" s="121"/>
      <c r="FH2548" s="121"/>
      <c r="FI2548" s="121"/>
      <c r="FJ2548" s="121"/>
      <c r="FK2548" s="121"/>
      <c r="FL2548" s="121"/>
      <c r="FM2548" s="121"/>
      <c r="FN2548" s="121"/>
      <c r="FO2548" s="121"/>
      <c r="FP2548" s="121"/>
      <c r="FQ2548" s="121"/>
      <c r="FR2548" s="121"/>
      <c r="FS2548" s="121"/>
      <c r="FT2548" s="121"/>
      <c r="FU2548" s="121"/>
      <c r="FV2548" s="121"/>
      <c r="FW2548" s="121"/>
      <c r="FX2548" s="121"/>
      <c r="FY2548" s="121"/>
      <c r="FZ2548" s="121"/>
      <c r="GA2548" s="121"/>
      <c r="GB2548" s="121"/>
      <c r="GC2548" s="121"/>
      <c r="GD2548" s="121"/>
      <c r="GE2548" s="121"/>
      <c r="GF2548" s="121"/>
      <c r="GG2548" s="121"/>
      <c r="GH2548" s="121"/>
      <c r="GI2548" s="121"/>
      <c r="GJ2548" s="121"/>
      <c r="GK2548" s="121"/>
      <c r="GL2548" s="121"/>
      <c r="GM2548" s="121"/>
      <c r="GN2548" s="121"/>
      <c r="GO2548" s="121"/>
      <c r="GP2548" s="121"/>
      <c r="GQ2548" s="121"/>
      <c r="GR2548" s="121"/>
      <c r="GS2548" s="121"/>
      <c r="GT2548" s="121"/>
      <c r="GU2548" s="121"/>
      <c r="GV2548" s="121"/>
      <c r="GW2548" s="121"/>
      <c r="GX2548" s="121"/>
      <c r="GY2548" s="121"/>
      <c r="GZ2548" s="121"/>
      <c r="HA2548" s="121"/>
      <c r="HB2548" s="121"/>
      <c r="HC2548" s="121"/>
      <c r="HD2548" s="121"/>
      <c r="HE2548" s="121"/>
      <c r="HF2548" s="121"/>
      <c r="HG2548" s="121"/>
      <c r="HH2548" s="121"/>
      <c r="HI2548" s="121"/>
      <c r="HJ2548" s="121"/>
      <c r="HK2548" s="121"/>
      <c r="HL2548" s="121"/>
      <c r="HM2548" s="121"/>
      <c r="HN2548" s="121"/>
      <c r="HO2548" s="121"/>
      <c r="HP2548" s="121"/>
      <c r="HQ2548" s="121"/>
      <c r="HR2548" s="121"/>
      <c r="HS2548" s="121"/>
      <c r="HT2548" s="121"/>
      <c r="HU2548" s="121"/>
      <c r="HV2548" s="121"/>
      <c r="HW2548" s="121"/>
      <c r="HX2548" s="121"/>
      <c r="HY2548" s="121"/>
      <c r="HZ2548" s="121"/>
      <c r="IA2548" s="121"/>
      <c r="IB2548" s="121"/>
      <c r="IC2548" s="121"/>
      <c r="ID2548" s="121"/>
      <c r="IE2548" s="121"/>
      <c r="IF2548" s="121"/>
      <c r="IG2548" s="121"/>
      <c r="IH2548" s="121"/>
      <c r="II2548" s="121"/>
      <c r="IJ2548" s="121"/>
      <c r="IK2548" s="121"/>
      <c r="IL2548" s="121"/>
      <c r="IM2548" s="121"/>
      <c r="IN2548" s="121"/>
      <c r="IO2548" s="121"/>
      <c r="IP2548" s="121"/>
      <c r="IQ2548" s="121"/>
      <c r="IR2548" s="121"/>
      <c r="IS2548" s="121"/>
      <c r="IT2548" s="121"/>
      <c r="IU2548" s="121"/>
      <c r="IV2548" s="121"/>
      <c r="IW2548" s="121"/>
      <c r="IX2548" s="121"/>
      <c r="IY2548" s="121"/>
      <c r="IZ2548" s="121"/>
      <c r="JA2548" s="121"/>
      <c r="JB2548" s="121"/>
      <c r="JC2548" s="121"/>
      <c r="JD2548" s="121"/>
      <c r="JE2548" s="121"/>
      <c r="JF2548" s="121"/>
      <c r="JG2548" s="121"/>
      <c r="JH2548" s="121"/>
      <c r="JI2548" s="121"/>
      <c r="JJ2548" s="121"/>
      <c r="JK2548" s="121"/>
      <c r="JL2548" s="121"/>
      <c r="JM2548" s="121"/>
      <c r="JN2548" s="121"/>
      <c r="JO2548" s="121"/>
      <c r="JP2548" s="121"/>
      <c r="JQ2548" s="121"/>
      <c r="JR2548" s="121"/>
      <c r="JS2548" s="121"/>
      <c r="JT2548" s="121"/>
      <c r="JU2548" s="121"/>
      <c r="JV2548" s="121"/>
      <c r="JW2548" s="121"/>
      <c r="JX2548" s="121"/>
      <c r="JY2548" s="121"/>
      <c r="JZ2548" s="121"/>
      <c r="KA2548" s="121"/>
      <c r="KB2548" s="121"/>
      <c r="KC2548" s="121"/>
      <c r="KD2548" s="121"/>
      <c r="KE2548" s="121"/>
      <c r="KF2548" s="121"/>
      <c r="KG2548" s="121"/>
      <c r="KH2548" s="121"/>
      <c r="KI2548" s="121"/>
      <c r="KJ2548" s="121"/>
      <c r="KK2548" s="121"/>
      <c r="KL2548" s="121"/>
      <c r="KM2548" s="121"/>
      <c r="KN2548" s="121"/>
      <c r="KO2548" s="121"/>
      <c r="KP2548" s="121"/>
      <c r="KQ2548" s="121"/>
      <c r="KR2548" s="121"/>
      <c r="KS2548" s="121"/>
      <c r="KT2548" s="121"/>
      <c r="KU2548" s="121"/>
      <c r="KV2548" s="121"/>
      <c r="KW2548" s="121"/>
      <c r="KX2548" s="121"/>
      <c r="KY2548" s="121"/>
      <c r="KZ2548" s="121"/>
      <c r="LA2548" s="121"/>
      <c r="LB2548" s="121"/>
      <c r="LC2548" s="121"/>
      <c r="LD2548" s="121"/>
      <c r="LE2548" s="121"/>
      <c r="LF2548" s="121"/>
      <c r="LG2548" s="121"/>
      <c r="LH2548" s="121"/>
      <c r="LI2548" s="121"/>
      <c r="LJ2548" s="121"/>
      <c r="LK2548" s="121"/>
      <c r="LL2548" s="121"/>
      <c r="LM2548" s="121"/>
      <c r="LN2548" s="121"/>
      <c r="LO2548" s="121"/>
      <c r="LP2548" s="121"/>
      <c r="LQ2548" s="121"/>
      <c r="LR2548" s="121"/>
      <c r="LS2548" s="121"/>
      <c r="LT2548" s="121"/>
      <c r="LU2548" s="121"/>
      <c r="LV2548" s="121"/>
      <c r="LW2548" s="121"/>
      <c r="LX2548" s="121"/>
      <c r="LY2548" s="121"/>
      <c r="LZ2548" s="121"/>
      <c r="MA2548" s="121"/>
      <c r="MB2548" s="121"/>
      <c r="MC2548" s="121"/>
      <c r="MD2548" s="121"/>
      <c r="ME2548" s="121"/>
      <c r="MF2548" s="121"/>
      <c r="MG2548" s="121"/>
      <c r="MH2548" s="121"/>
      <c r="MI2548" s="121"/>
      <c r="MJ2548" s="121"/>
      <c r="MK2548" s="121"/>
      <c r="ML2548" s="121"/>
      <c r="MM2548" s="121"/>
      <c r="MN2548" s="121"/>
      <c r="MO2548" s="121"/>
      <c r="MP2548" s="121"/>
      <c r="MQ2548" s="121"/>
      <c r="MR2548" s="121"/>
      <c r="MS2548" s="121"/>
      <c r="MT2548" s="121"/>
      <c r="MU2548" s="121"/>
      <c r="MV2548" s="121"/>
      <c r="MW2548" s="121"/>
      <c r="MX2548" s="121"/>
      <c r="MY2548" s="121"/>
      <c r="MZ2548" s="121"/>
      <c r="NA2548" s="121"/>
      <c r="NB2548" s="121"/>
      <c r="NC2548" s="121"/>
      <c r="ND2548" s="121"/>
      <c r="NE2548" s="121"/>
      <c r="NF2548" s="121"/>
      <c r="NG2548" s="121"/>
      <c r="NH2548" s="121"/>
      <c r="NI2548" s="121"/>
      <c r="NJ2548" s="121"/>
      <c r="NK2548" s="121"/>
      <c r="NL2548" s="121"/>
      <c r="NM2548" s="121"/>
      <c r="NN2548" s="121"/>
      <c r="NO2548" s="121"/>
      <c r="NP2548" s="121"/>
      <c r="NQ2548" s="121"/>
      <c r="NR2548" s="121"/>
      <c r="NS2548" s="121"/>
      <c r="NT2548" s="121"/>
      <c r="NU2548" s="121"/>
      <c r="NV2548" s="121"/>
      <c r="NW2548" s="121"/>
      <c r="NX2548" s="121"/>
      <c r="NY2548" s="121"/>
      <c r="NZ2548" s="121"/>
      <c r="OA2548" s="121"/>
      <c r="OB2548" s="121"/>
      <c r="OC2548" s="121"/>
      <c r="OD2548" s="121"/>
      <c r="OE2548" s="121"/>
      <c r="OF2548" s="121"/>
      <c r="OG2548" s="121"/>
      <c r="OH2548" s="121"/>
      <c r="OI2548" s="121"/>
      <c r="OJ2548" s="121"/>
      <c r="OK2548" s="121"/>
      <c r="OL2548" s="121"/>
      <c r="OM2548" s="121"/>
      <c r="ON2548" s="121"/>
      <c r="OO2548" s="121"/>
      <c r="OP2548" s="121"/>
      <c r="OQ2548" s="121"/>
      <c r="OR2548" s="121"/>
      <c r="OS2548" s="121"/>
      <c r="OT2548" s="121"/>
      <c r="OU2548" s="121"/>
      <c r="OV2548" s="121"/>
      <c r="OW2548" s="121"/>
      <c r="OX2548" s="121"/>
      <c r="OY2548" s="121"/>
      <c r="OZ2548" s="121"/>
      <c r="PA2548" s="121"/>
      <c r="PB2548" s="121"/>
      <c r="PC2548" s="121"/>
      <c r="PD2548" s="121"/>
      <c r="PE2548" s="121"/>
      <c r="PF2548" s="121"/>
      <c r="PG2548" s="121"/>
      <c r="PH2548" s="121"/>
      <c r="PI2548" s="121"/>
      <c r="PJ2548" s="121"/>
      <c r="PK2548" s="121"/>
      <c r="PL2548" s="121"/>
      <c r="PM2548" s="121"/>
      <c r="PN2548" s="121"/>
      <c r="PO2548" s="121"/>
      <c r="PP2548" s="121"/>
      <c r="PQ2548" s="121"/>
      <c r="PR2548" s="121"/>
      <c r="PS2548" s="121"/>
      <c r="PT2548" s="121"/>
      <c r="PU2548" s="121"/>
      <c r="PV2548" s="121"/>
      <c r="PW2548" s="121"/>
      <c r="PX2548" s="121"/>
      <c r="PY2548" s="121"/>
      <c r="PZ2548" s="121"/>
      <c r="QA2548" s="121"/>
      <c r="QB2548" s="121"/>
      <c r="QC2548" s="121"/>
      <c r="QD2548" s="121"/>
      <c r="QE2548" s="121"/>
      <c r="QF2548" s="121"/>
      <c r="QG2548" s="121"/>
      <c r="QH2548" s="121"/>
      <c r="QI2548" s="121"/>
      <c r="QJ2548" s="121"/>
      <c r="QK2548" s="121"/>
      <c r="QL2548" s="121"/>
      <c r="QM2548" s="121"/>
      <c r="QN2548" s="121"/>
      <c r="QO2548" s="121"/>
      <c r="QP2548" s="121"/>
      <c r="QQ2548" s="121"/>
      <c r="QR2548" s="121"/>
      <c r="QS2548" s="121"/>
      <c r="QT2548" s="121"/>
      <c r="QU2548" s="121"/>
      <c r="QV2548" s="121"/>
      <c r="QW2548" s="121"/>
      <c r="QX2548" s="121"/>
      <c r="QY2548" s="121"/>
      <c r="QZ2548" s="121"/>
      <c r="RA2548" s="121"/>
      <c r="RB2548" s="121"/>
      <c r="RC2548" s="121"/>
      <c r="RD2548" s="121"/>
      <c r="RE2548" s="121"/>
      <c r="RF2548" s="121"/>
      <c r="RG2548" s="121"/>
      <c r="RH2548" s="121"/>
      <c r="RI2548" s="121"/>
      <c r="RJ2548" s="121"/>
      <c r="RK2548" s="121"/>
      <c r="RL2548" s="121"/>
      <c r="RM2548" s="121"/>
      <c r="RN2548" s="121"/>
      <c r="RO2548" s="121"/>
      <c r="RP2548" s="121"/>
      <c r="RQ2548" s="121"/>
      <c r="RR2548" s="121"/>
      <c r="RS2548" s="121"/>
      <c r="RT2548" s="121"/>
      <c r="RU2548" s="121"/>
      <c r="RV2548" s="121"/>
      <c r="RW2548" s="121"/>
      <c r="RX2548" s="121"/>
      <c r="RY2548" s="121"/>
      <c r="RZ2548" s="121"/>
      <c r="SA2548" s="121"/>
      <c r="SB2548" s="121"/>
      <c r="SC2548" s="121"/>
      <c r="SD2548" s="121"/>
      <c r="SE2548" s="121"/>
      <c r="SF2548" s="121"/>
      <c r="SG2548" s="121"/>
      <c r="SH2548" s="121"/>
      <c r="SI2548" s="121"/>
      <c r="SJ2548" s="121"/>
      <c r="SK2548" s="121"/>
      <c r="SL2548" s="121"/>
      <c r="SM2548" s="121"/>
      <c r="SN2548" s="121"/>
      <c r="SO2548" s="121"/>
      <c r="SP2548" s="121"/>
      <c r="SQ2548" s="121"/>
      <c r="SR2548" s="121"/>
      <c r="SS2548" s="121"/>
      <c r="ST2548" s="121"/>
      <c r="SU2548" s="121"/>
      <c r="SV2548" s="121"/>
      <c r="SW2548" s="121"/>
      <c r="SX2548" s="121"/>
      <c r="SY2548" s="121"/>
      <c r="SZ2548" s="121"/>
      <c r="TA2548" s="121"/>
      <c r="TB2548" s="121"/>
      <c r="TC2548" s="121"/>
      <c r="TD2548" s="121"/>
      <c r="TE2548" s="121"/>
      <c r="TF2548" s="121"/>
      <c r="TG2548" s="121"/>
      <c r="TH2548" s="121"/>
      <c r="TI2548" s="121"/>
      <c r="TJ2548" s="121"/>
      <c r="TK2548" s="121"/>
      <c r="TL2548" s="121"/>
      <c r="TM2548" s="121"/>
      <c r="TN2548" s="121"/>
      <c r="TO2548" s="121"/>
      <c r="TP2548" s="121"/>
      <c r="TQ2548" s="121"/>
      <c r="TR2548" s="121"/>
      <c r="TS2548" s="121"/>
      <c r="TT2548" s="121"/>
      <c r="TU2548" s="121"/>
      <c r="TV2548" s="121"/>
      <c r="TW2548" s="121"/>
      <c r="TX2548" s="121"/>
      <c r="TY2548" s="121"/>
      <c r="TZ2548" s="121"/>
      <c r="UA2548" s="121"/>
      <c r="UB2548" s="121"/>
      <c r="UC2548" s="121"/>
      <c r="UD2548" s="121"/>
      <c r="UE2548" s="121"/>
      <c r="UF2548" s="121"/>
      <c r="UG2548" s="121"/>
      <c r="UH2548" s="121"/>
      <c r="UI2548" s="121"/>
      <c r="UJ2548" s="121"/>
      <c r="UK2548" s="121"/>
      <c r="UL2548" s="121"/>
      <c r="UM2548" s="121"/>
      <c r="UN2548" s="121"/>
      <c r="UO2548" s="121"/>
      <c r="UP2548" s="121"/>
      <c r="UQ2548" s="121"/>
      <c r="UR2548" s="121"/>
      <c r="US2548" s="121"/>
      <c r="UT2548" s="121"/>
      <c r="UU2548" s="121"/>
      <c r="UV2548" s="121"/>
      <c r="UW2548" s="121"/>
      <c r="UX2548" s="121"/>
      <c r="UY2548" s="121"/>
      <c r="UZ2548" s="121"/>
      <c r="VA2548" s="121"/>
      <c r="VB2548" s="121"/>
      <c r="VC2548" s="121"/>
      <c r="VD2548" s="121"/>
      <c r="VE2548" s="121"/>
      <c r="VF2548" s="121"/>
      <c r="VG2548" s="121"/>
      <c r="VH2548" s="121"/>
      <c r="VI2548" s="121"/>
      <c r="VJ2548" s="121"/>
      <c r="VK2548" s="121"/>
      <c r="VL2548" s="121"/>
      <c r="VM2548" s="121"/>
      <c r="VN2548" s="121"/>
      <c r="VO2548" s="121"/>
      <c r="VP2548" s="121"/>
      <c r="VQ2548" s="121"/>
      <c r="VR2548" s="121"/>
      <c r="VS2548" s="121"/>
      <c r="VT2548" s="121"/>
      <c r="VU2548" s="121"/>
      <c r="VV2548" s="121"/>
      <c r="VW2548" s="121"/>
      <c r="VX2548" s="121"/>
      <c r="VY2548" s="121"/>
      <c r="VZ2548" s="121"/>
      <c r="WA2548" s="121"/>
      <c r="WB2548" s="121"/>
      <c r="WC2548" s="121"/>
      <c r="WD2548" s="121"/>
      <c r="WE2548" s="121"/>
      <c r="WF2548" s="121"/>
      <c r="WG2548" s="121"/>
      <c r="WH2548" s="121"/>
      <c r="WI2548" s="121"/>
      <c r="WJ2548" s="121"/>
      <c r="WK2548" s="121"/>
      <c r="WL2548" s="121"/>
      <c r="WM2548" s="121"/>
      <c r="WN2548" s="121"/>
      <c r="WO2548" s="121"/>
      <c r="WP2548" s="121"/>
      <c r="WQ2548" s="121"/>
      <c r="WR2548" s="121"/>
      <c r="WS2548" s="121"/>
      <c r="WT2548" s="121"/>
      <c r="WU2548" s="121"/>
      <c r="WV2548" s="121"/>
      <c r="WW2548" s="121"/>
      <c r="WX2548" s="121"/>
      <c r="WY2548" s="121"/>
      <c r="WZ2548" s="121"/>
      <c r="XA2548" s="121"/>
      <c r="XB2548" s="121"/>
      <c r="XC2548" s="121"/>
      <c r="XD2548" s="121"/>
      <c r="XE2548" s="121"/>
      <c r="XF2548" s="121"/>
      <c r="XG2548" s="121"/>
      <c r="XH2548" s="121"/>
      <c r="XI2548" s="121"/>
      <c r="XJ2548" s="121"/>
      <c r="XK2548" s="121"/>
      <c r="XL2548" s="121"/>
      <c r="XM2548" s="121"/>
      <c r="XN2548" s="121"/>
      <c r="XO2548" s="121"/>
      <c r="XP2548" s="121"/>
      <c r="XQ2548" s="121"/>
      <c r="XR2548" s="121"/>
      <c r="XS2548" s="121"/>
      <c r="XT2548" s="121"/>
      <c r="XU2548" s="121"/>
      <c r="XV2548" s="121"/>
      <c r="XW2548" s="121"/>
      <c r="XX2548" s="121"/>
      <c r="XY2548" s="121"/>
      <c r="XZ2548" s="121"/>
      <c r="YA2548" s="121"/>
      <c r="YB2548" s="121"/>
      <c r="YC2548" s="121"/>
      <c r="YD2548" s="121"/>
      <c r="YE2548" s="121"/>
      <c r="YF2548" s="121"/>
      <c r="YG2548" s="121"/>
      <c r="YH2548" s="121"/>
      <c r="YI2548" s="121"/>
      <c r="YJ2548" s="121"/>
      <c r="YK2548" s="121"/>
      <c r="YL2548" s="121"/>
      <c r="YM2548" s="121"/>
      <c r="YN2548" s="121"/>
      <c r="YO2548" s="121"/>
      <c r="YP2548" s="121"/>
      <c r="YQ2548" s="121"/>
      <c r="YR2548" s="121"/>
      <c r="YS2548" s="121"/>
      <c r="YT2548" s="121"/>
      <c r="YU2548" s="121"/>
      <c r="YV2548" s="121"/>
      <c r="YW2548" s="121"/>
      <c r="YX2548" s="121"/>
      <c r="YY2548" s="121"/>
      <c r="YZ2548" s="121"/>
      <c r="ZA2548" s="121"/>
      <c r="ZB2548" s="121"/>
      <c r="ZC2548" s="121"/>
      <c r="ZD2548" s="121"/>
      <c r="ZE2548" s="121"/>
      <c r="ZF2548" s="121"/>
      <c r="ZG2548" s="121"/>
      <c r="ZH2548" s="121"/>
      <c r="ZI2548" s="121"/>
      <c r="ZJ2548" s="121"/>
      <c r="ZK2548" s="121"/>
      <c r="ZL2548" s="121"/>
      <c r="ZM2548" s="121"/>
      <c r="ZN2548" s="121"/>
      <c r="ZO2548" s="121"/>
      <c r="ZP2548" s="121"/>
      <c r="ZQ2548" s="121"/>
      <c r="ZR2548" s="121"/>
      <c r="ZS2548" s="121"/>
      <c r="ZT2548" s="121"/>
      <c r="ZU2548" s="121"/>
      <c r="ZV2548" s="121"/>
      <c r="ZW2548" s="121"/>
      <c r="ZX2548" s="121"/>
      <c r="ZY2548" s="121"/>
      <c r="ZZ2548" s="121"/>
      <c r="AAA2548" s="121"/>
      <c r="AAB2548" s="121"/>
      <c r="AAC2548" s="121"/>
      <c r="AAD2548" s="121"/>
      <c r="AAE2548" s="121"/>
      <c r="AAF2548" s="121"/>
      <c r="AAG2548" s="121"/>
      <c r="AAH2548" s="121"/>
      <c r="AAI2548" s="121"/>
      <c r="AAJ2548" s="121"/>
      <c r="AAK2548" s="121"/>
      <c r="AAL2548" s="121"/>
      <c r="AAM2548" s="121"/>
      <c r="AAN2548" s="121"/>
      <c r="AAO2548" s="121"/>
      <c r="AAP2548" s="121"/>
      <c r="AAQ2548" s="121"/>
      <c r="AAR2548" s="121"/>
      <c r="AAS2548" s="121"/>
      <c r="AAT2548" s="121"/>
      <c r="AAU2548" s="121"/>
      <c r="AAV2548" s="121"/>
      <c r="AAW2548" s="121"/>
      <c r="AAX2548" s="121"/>
      <c r="AAY2548" s="121"/>
      <c r="AAZ2548" s="121"/>
      <c r="ABA2548" s="121"/>
      <c r="ABB2548" s="121"/>
      <c r="ABC2548" s="121"/>
      <c r="ABD2548" s="121"/>
      <c r="ABE2548" s="121"/>
      <c r="ABF2548" s="121"/>
      <c r="ABG2548" s="121"/>
      <c r="ABH2548" s="121"/>
      <c r="ABI2548" s="121"/>
      <c r="ABJ2548" s="121"/>
      <c r="ABK2548" s="121"/>
      <c r="ABL2548" s="121"/>
      <c r="ABM2548" s="121"/>
      <c r="ABN2548" s="121"/>
      <c r="ABO2548" s="121"/>
      <c r="ABP2548" s="121"/>
      <c r="ABQ2548" s="121"/>
      <c r="ABR2548" s="121"/>
      <c r="ABS2548" s="121"/>
      <c r="ABT2548" s="121"/>
      <c r="ABU2548" s="121"/>
      <c r="ABV2548" s="121"/>
      <c r="ABW2548" s="121"/>
      <c r="ABX2548" s="121"/>
      <c r="ABY2548" s="121"/>
      <c r="ABZ2548" s="121"/>
      <c r="ACA2548" s="121"/>
      <c r="ACB2548" s="121"/>
      <c r="ACC2548" s="121"/>
      <c r="ACD2548" s="121"/>
      <c r="ACE2548" s="121"/>
      <c r="ACF2548" s="121"/>
      <c r="ACG2548" s="121"/>
      <c r="ACH2548" s="121"/>
      <c r="ACI2548" s="121"/>
      <c r="ACJ2548" s="121"/>
      <c r="ACK2548" s="121"/>
      <c r="ACL2548" s="121"/>
      <c r="ACM2548" s="121"/>
      <c r="ACN2548" s="121"/>
      <c r="ACO2548" s="121"/>
      <c r="ACP2548" s="121"/>
      <c r="ACQ2548" s="121"/>
      <c r="ACR2548" s="121"/>
      <c r="ACS2548" s="121"/>
      <c r="ACT2548" s="121"/>
      <c r="ACU2548" s="121"/>
      <c r="ACV2548" s="121"/>
      <c r="ACW2548" s="121"/>
      <c r="ACX2548" s="121"/>
      <c r="ACY2548" s="121"/>
      <c r="ACZ2548" s="121"/>
      <c r="ADA2548" s="121"/>
      <c r="ADB2548" s="121"/>
      <c r="ADC2548" s="121"/>
      <c r="ADD2548" s="121"/>
      <c r="ADE2548" s="121"/>
      <c r="ADF2548" s="121"/>
      <c r="ADG2548" s="121"/>
      <c r="ADH2548" s="121"/>
      <c r="ADI2548" s="121"/>
      <c r="ADJ2548" s="121"/>
      <c r="ADK2548" s="121"/>
      <c r="ADL2548" s="121"/>
      <c r="ADM2548" s="121"/>
      <c r="ADN2548" s="121"/>
      <c r="ADO2548" s="121"/>
      <c r="ADP2548" s="121"/>
      <c r="ADQ2548" s="121"/>
      <c r="ADR2548" s="121"/>
      <c r="ADS2548" s="121"/>
      <c r="ADT2548" s="121"/>
      <c r="ADU2548" s="121"/>
      <c r="ADV2548" s="121"/>
      <c r="ADW2548" s="121"/>
      <c r="ADX2548" s="121"/>
      <c r="ADY2548" s="121"/>
      <c r="ADZ2548" s="121"/>
      <c r="AEA2548" s="121"/>
      <c r="AEB2548" s="121"/>
      <c r="AEC2548" s="121"/>
      <c r="AED2548" s="121"/>
      <c r="AEE2548" s="121"/>
      <c r="AEF2548" s="121"/>
      <c r="AEG2548" s="121"/>
      <c r="AEH2548" s="121"/>
      <c r="AEI2548" s="121"/>
      <c r="AEJ2548" s="121"/>
      <c r="AEK2548" s="121"/>
      <c r="AEL2548" s="121"/>
      <c r="AEM2548" s="121"/>
      <c r="AEN2548" s="121"/>
      <c r="AEO2548" s="121"/>
      <c r="AEP2548" s="121"/>
      <c r="AEQ2548" s="121"/>
      <c r="AER2548" s="121"/>
      <c r="AES2548" s="121"/>
      <c r="AET2548" s="121"/>
      <c r="AEU2548" s="121"/>
      <c r="AEV2548" s="121"/>
      <c r="AEW2548" s="121"/>
      <c r="AEX2548" s="121"/>
      <c r="AEY2548" s="121"/>
      <c r="AEZ2548" s="121"/>
      <c r="AFA2548" s="121"/>
      <c r="AFB2548" s="121"/>
      <c r="AFC2548" s="121"/>
      <c r="AFD2548" s="121"/>
      <c r="AFE2548" s="121"/>
      <c r="AFF2548" s="121"/>
      <c r="AFG2548" s="121"/>
      <c r="AFH2548" s="121"/>
      <c r="AFI2548" s="121"/>
      <c r="AFJ2548" s="121"/>
      <c r="AFK2548" s="121"/>
      <c r="AFL2548" s="121"/>
      <c r="AFM2548" s="121"/>
      <c r="AFN2548" s="121"/>
      <c r="AFO2548" s="121"/>
      <c r="AFP2548" s="121"/>
      <c r="AFQ2548" s="121"/>
      <c r="AFR2548" s="121"/>
      <c r="AFS2548" s="121"/>
      <c r="AFT2548" s="121"/>
      <c r="AFU2548" s="121"/>
      <c r="AFV2548" s="121"/>
      <c r="AFW2548" s="121"/>
      <c r="AFX2548" s="121"/>
      <c r="AFY2548" s="121"/>
      <c r="AFZ2548" s="121"/>
      <c r="AGA2548" s="121"/>
      <c r="AGB2548" s="121"/>
      <c r="AGC2548" s="121"/>
      <c r="AGD2548" s="121"/>
      <c r="AGE2548" s="121"/>
      <c r="AGF2548" s="121"/>
      <c r="AGG2548" s="121"/>
      <c r="AGH2548" s="121"/>
      <c r="AGI2548" s="121"/>
      <c r="AGJ2548" s="121"/>
      <c r="AGK2548" s="121"/>
      <c r="AGL2548" s="121"/>
      <c r="AGM2548" s="121"/>
      <c r="AGN2548" s="121"/>
      <c r="AGO2548" s="121"/>
      <c r="AGP2548" s="121"/>
      <c r="AGQ2548" s="121"/>
      <c r="AGR2548" s="121"/>
      <c r="AGS2548" s="121"/>
      <c r="AGT2548" s="121"/>
      <c r="AGU2548" s="121"/>
      <c r="AGV2548" s="121"/>
      <c r="AGW2548" s="121"/>
      <c r="AGX2548" s="121"/>
      <c r="AGY2548" s="121"/>
      <c r="AGZ2548" s="121"/>
      <c r="AHA2548" s="121"/>
      <c r="AHB2548" s="121"/>
      <c r="AHC2548" s="121"/>
      <c r="AHD2548" s="121"/>
      <c r="AHE2548" s="121"/>
      <c r="AHF2548" s="121"/>
      <c r="AHG2548" s="121"/>
      <c r="AHH2548" s="121"/>
      <c r="AHI2548" s="121"/>
      <c r="AHJ2548" s="121"/>
      <c r="AHK2548" s="121"/>
      <c r="AHL2548" s="121"/>
      <c r="AHM2548" s="121"/>
      <c r="AHN2548" s="121"/>
      <c r="AHO2548" s="121"/>
      <c r="AHP2548" s="121"/>
      <c r="AHQ2548" s="121"/>
      <c r="AHR2548" s="121"/>
      <c r="AHS2548" s="121"/>
      <c r="AHT2548" s="121"/>
      <c r="AHU2548" s="121"/>
      <c r="AHV2548" s="121"/>
      <c r="AHW2548" s="121"/>
      <c r="AHX2548" s="121"/>
      <c r="AHY2548" s="121"/>
      <c r="AHZ2548" s="121"/>
      <c r="AIA2548" s="121"/>
      <c r="AIB2548" s="121"/>
      <c r="AIC2548" s="121"/>
      <c r="AID2548" s="121"/>
      <c r="AIE2548" s="121"/>
      <c r="AIF2548" s="121"/>
      <c r="AIG2548" s="121"/>
      <c r="AIH2548" s="121"/>
      <c r="AII2548" s="121"/>
      <c r="AIJ2548" s="121"/>
      <c r="AIK2548" s="121"/>
      <c r="AIL2548" s="121"/>
      <c r="AIM2548" s="121"/>
      <c r="AIN2548" s="121"/>
      <c r="AIO2548" s="121"/>
      <c r="AIP2548" s="121"/>
      <c r="AIQ2548" s="121"/>
      <c r="AIR2548" s="121"/>
      <c r="AIS2548" s="121"/>
      <c r="AIT2548" s="121"/>
      <c r="AIU2548" s="121"/>
      <c r="AIV2548" s="121"/>
      <c r="AIW2548" s="121"/>
      <c r="AIX2548" s="121"/>
      <c r="AIY2548" s="121"/>
      <c r="AIZ2548" s="121"/>
      <c r="AJA2548" s="121"/>
      <c r="AJB2548" s="121"/>
      <c r="AJC2548" s="121"/>
      <c r="AJD2548" s="121"/>
      <c r="AJE2548" s="121"/>
      <c r="AJF2548" s="121"/>
      <c r="AJG2548" s="121"/>
      <c r="AJH2548" s="121"/>
      <c r="AJI2548" s="121"/>
      <c r="AJJ2548" s="121"/>
      <c r="AJK2548" s="121"/>
      <c r="AJL2548" s="121"/>
      <c r="AJM2548" s="121"/>
      <c r="AJN2548" s="121"/>
      <c r="AJO2548" s="121"/>
      <c r="AJP2548" s="121"/>
      <c r="AJQ2548" s="121"/>
      <c r="AJR2548" s="121"/>
      <c r="AJS2548" s="121"/>
      <c r="AJT2548" s="121"/>
      <c r="AJU2548" s="121"/>
      <c r="AJV2548" s="121"/>
      <c r="AJW2548" s="121"/>
      <c r="AJX2548" s="121"/>
      <c r="AJY2548" s="121"/>
      <c r="AJZ2548" s="121"/>
      <c r="AKA2548" s="121"/>
      <c r="AKB2548" s="121"/>
      <c r="AKC2548" s="121"/>
      <c r="AKD2548" s="121"/>
      <c r="AKE2548" s="121"/>
      <c r="AKF2548" s="121"/>
      <c r="AKG2548" s="121"/>
      <c r="AKH2548" s="121"/>
      <c r="AKI2548" s="121"/>
      <c r="AKJ2548" s="121"/>
      <c r="AKK2548" s="121"/>
      <c r="AKL2548" s="121"/>
      <c r="AKM2548" s="121"/>
      <c r="AKN2548" s="121"/>
      <c r="AKO2548" s="121"/>
      <c r="AKP2548" s="121"/>
      <c r="AKQ2548" s="121"/>
      <c r="AKR2548" s="121"/>
      <c r="AKS2548" s="121"/>
      <c r="AKT2548" s="121"/>
      <c r="AKU2548" s="121"/>
      <c r="AKV2548" s="121"/>
      <c r="AKW2548" s="121"/>
      <c r="AKX2548" s="121"/>
      <c r="AKY2548" s="121"/>
      <c r="AKZ2548" s="121"/>
      <c r="ALA2548" s="121"/>
      <c r="ALB2548" s="121"/>
      <c r="ALC2548" s="121"/>
      <c r="ALD2548" s="121"/>
      <c r="ALE2548" s="121"/>
      <c r="ALF2548" s="121"/>
      <c r="ALG2548" s="121"/>
      <c r="ALH2548" s="121"/>
      <c r="ALI2548" s="121"/>
      <c r="ALJ2548" s="121"/>
      <c r="ALK2548" s="121"/>
      <c r="ALL2548" s="121"/>
      <c r="ALM2548" s="121"/>
      <c r="ALN2548" s="121"/>
      <c r="ALO2548" s="121"/>
      <c r="ALP2548" s="121"/>
      <c r="ALQ2548" s="121"/>
      <c r="ALR2548" s="121"/>
      <c r="ALS2548" s="121"/>
      <c r="ALT2548" s="121"/>
      <c r="ALU2548" s="121"/>
      <c r="ALV2548" s="121"/>
      <c r="ALW2548" s="121"/>
      <c r="ALX2548" s="121"/>
      <c r="ALY2548" s="121"/>
      <c r="ALZ2548" s="121"/>
      <c r="AMA2548" s="121"/>
      <c r="AMB2548" s="121"/>
      <c r="AMC2548" s="121"/>
      <c r="AMD2548" s="121"/>
      <c r="AME2548" s="121"/>
      <c r="AMF2548" s="121"/>
      <c r="AMG2548" s="121"/>
      <c r="AMH2548" s="121"/>
      <c r="AMI2548" s="121"/>
      <c r="AMJ2548" s="121"/>
      <c r="AMK2548" s="121"/>
    </row>
    <row r="2549" spans="1:1025" s="108" customFormat="1" ht="43.2">
      <c r="A2549" s="15">
        <v>2546</v>
      </c>
      <c r="B2549" s="16" t="s">
        <v>27</v>
      </c>
      <c r="C2549" s="16" t="s">
        <v>6089</v>
      </c>
      <c r="D2549" s="81" t="s">
        <v>6367</v>
      </c>
      <c r="E2549" s="16" t="s">
        <v>6480</v>
      </c>
      <c r="F2549" s="16" t="s">
        <v>938</v>
      </c>
      <c r="G2549" s="16" t="s">
        <v>1046</v>
      </c>
      <c r="H2549" s="62">
        <v>43830</v>
      </c>
      <c r="I2549" s="16" t="s">
        <v>6369</v>
      </c>
      <c r="J2549" s="16" t="s">
        <v>6326</v>
      </c>
      <c r="K2549" s="16" t="s">
        <v>6369</v>
      </c>
      <c r="L2549" s="16" t="s">
        <v>6370</v>
      </c>
      <c r="M2549" s="282" t="s">
        <v>6371</v>
      </c>
      <c r="N2549" s="121"/>
      <c r="O2549" s="121"/>
      <c r="P2549" s="121"/>
      <c r="Q2549" s="121"/>
      <c r="R2549" s="121"/>
      <c r="S2549" s="121"/>
      <c r="T2549" s="121"/>
      <c r="U2549" s="121"/>
      <c r="V2549" s="121"/>
      <c r="W2549" s="121"/>
      <c r="X2549" s="121"/>
      <c r="Y2549" s="121"/>
      <c r="Z2549" s="121"/>
      <c r="AA2549" s="121"/>
      <c r="AB2549" s="121"/>
      <c r="AC2549" s="121"/>
      <c r="AD2549" s="121"/>
      <c r="AE2549" s="121"/>
      <c r="AF2549" s="121"/>
      <c r="AG2549" s="121"/>
      <c r="AH2549" s="121"/>
      <c r="AI2549" s="121"/>
      <c r="AJ2549" s="121"/>
      <c r="AK2549" s="121"/>
      <c r="AL2549" s="121"/>
      <c r="AM2549" s="121"/>
      <c r="AN2549" s="121"/>
      <c r="AO2549" s="121"/>
      <c r="AP2549" s="121"/>
      <c r="AQ2549" s="121"/>
      <c r="AR2549" s="121"/>
      <c r="AS2549" s="121"/>
      <c r="AT2549" s="121"/>
      <c r="AU2549" s="121"/>
      <c r="AV2549" s="121"/>
      <c r="AW2549" s="121"/>
      <c r="AX2549" s="121"/>
      <c r="AY2549" s="121"/>
      <c r="AZ2549" s="121"/>
      <c r="BA2549" s="121"/>
      <c r="BB2549" s="121"/>
      <c r="BC2549" s="121"/>
      <c r="BD2549" s="121"/>
      <c r="BE2549" s="121"/>
      <c r="BF2549" s="121"/>
      <c r="BG2549" s="121"/>
      <c r="BH2549" s="121"/>
      <c r="BI2549" s="121"/>
      <c r="BJ2549" s="121"/>
      <c r="BK2549" s="121"/>
      <c r="BL2549" s="121"/>
      <c r="BM2549" s="121"/>
      <c r="BN2549" s="121"/>
      <c r="BO2549" s="121"/>
      <c r="BP2549" s="121"/>
      <c r="BQ2549" s="121"/>
      <c r="BR2549" s="121"/>
      <c r="BS2549" s="121"/>
      <c r="BT2549" s="121"/>
      <c r="BU2549" s="121"/>
      <c r="BV2549" s="121"/>
      <c r="BW2549" s="121"/>
      <c r="BX2549" s="121"/>
      <c r="BY2549" s="121"/>
      <c r="BZ2549" s="121"/>
      <c r="CA2549" s="121"/>
      <c r="CB2549" s="121"/>
      <c r="CC2549" s="121"/>
      <c r="CD2549" s="121"/>
      <c r="CE2549" s="121"/>
      <c r="CF2549" s="121"/>
      <c r="CG2549" s="121"/>
      <c r="CH2549" s="121"/>
      <c r="CI2549" s="121"/>
      <c r="CJ2549" s="121"/>
      <c r="CK2549" s="121"/>
      <c r="CL2549" s="121"/>
      <c r="CM2549" s="121"/>
      <c r="CN2549" s="121"/>
      <c r="CO2549" s="121"/>
      <c r="CP2549" s="121"/>
      <c r="CQ2549" s="121"/>
      <c r="CR2549" s="121"/>
      <c r="CS2549" s="121"/>
      <c r="CT2549" s="121"/>
      <c r="CU2549" s="121"/>
      <c r="CV2549" s="121"/>
      <c r="CW2549" s="121"/>
      <c r="CX2549" s="121"/>
      <c r="CY2549" s="121"/>
      <c r="CZ2549" s="121"/>
      <c r="DA2549" s="121"/>
      <c r="DB2549" s="121"/>
      <c r="DC2549" s="121"/>
      <c r="DD2549" s="121"/>
      <c r="DE2549" s="121"/>
      <c r="DF2549" s="121"/>
      <c r="DG2549" s="121"/>
      <c r="DH2549" s="121"/>
      <c r="DI2549" s="121"/>
      <c r="DJ2549" s="121"/>
      <c r="DK2549" s="121"/>
      <c r="DL2549" s="121"/>
      <c r="DM2549" s="121"/>
      <c r="DN2549" s="121"/>
      <c r="DO2549" s="121"/>
      <c r="DP2549" s="121"/>
      <c r="DQ2549" s="121"/>
      <c r="DR2549" s="121"/>
      <c r="DS2549" s="121"/>
      <c r="DT2549" s="121"/>
      <c r="DU2549" s="121"/>
      <c r="DV2549" s="121"/>
      <c r="DW2549" s="121"/>
      <c r="DX2549" s="121"/>
      <c r="DY2549" s="121"/>
      <c r="DZ2549" s="121"/>
      <c r="EA2549" s="121"/>
      <c r="EB2549" s="121"/>
      <c r="EC2549" s="121"/>
      <c r="ED2549" s="121"/>
      <c r="EE2549" s="121"/>
      <c r="EF2549" s="121"/>
      <c r="EG2549" s="121"/>
      <c r="EH2549" s="121"/>
      <c r="EI2549" s="121"/>
      <c r="EJ2549" s="121"/>
      <c r="EK2549" s="121"/>
      <c r="EL2549" s="121"/>
      <c r="EM2549" s="121"/>
      <c r="EN2549" s="121"/>
      <c r="EO2549" s="121"/>
      <c r="EP2549" s="121"/>
      <c r="EQ2549" s="121"/>
      <c r="ER2549" s="121"/>
      <c r="ES2549" s="121"/>
      <c r="ET2549" s="121"/>
      <c r="EU2549" s="121"/>
      <c r="EV2549" s="121"/>
      <c r="EW2549" s="121"/>
      <c r="EX2549" s="121"/>
      <c r="EY2549" s="121"/>
      <c r="EZ2549" s="121"/>
      <c r="FA2549" s="121"/>
      <c r="FB2549" s="121"/>
      <c r="FC2549" s="121"/>
      <c r="FD2549" s="121"/>
      <c r="FE2549" s="121"/>
      <c r="FF2549" s="121"/>
      <c r="FG2549" s="121"/>
      <c r="FH2549" s="121"/>
      <c r="FI2549" s="121"/>
      <c r="FJ2549" s="121"/>
      <c r="FK2549" s="121"/>
      <c r="FL2549" s="121"/>
      <c r="FM2549" s="121"/>
      <c r="FN2549" s="121"/>
      <c r="FO2549" s="121"/>
      <c r="FP2549" s="121"/>
      <c r="FQ2549" s="121"/>
      <c r="FR2549" s="121"/>
      <c r="FS2549" s="121"/>
      <c r="FT2549" s="121"/>
      <c r="FU2549" s="121"/>
      <c r="FV2549" s="121"/>
      <c r="FW2549" s="121"/>
      <c r="FX2549" s="121"/>
      <c r="FY2549" s="121"/>
      <c r="FZ2549" s="121"/>
      <c r="GA2549" s="121"/>
      <c r="GB2549" s="121"/>
      <c r="GC2549" s="121"/>
      <c r="GD2549" s="121"/>
      <c r="GE2549" s="121"/>
      <c r="GF2549" s="121"/>
      <c r="GG2549" s="121"/>
      <c r="GH2549" s="121"/>
      <c r="GI2549" s="121"/>
      <c r="GJ2549" s="121"/>
      <c r="GK2549" s="121"/>
      <c r="GL2549" s="121"/>
      <c r="GM2549" s="121"/>
      <c r="GN2549" s="121"/>
      <c r="GO2549" s="121"/>
      <c r="GP2549" s="121"/>
      <c r="GQ2549" s="121"/>
      <c r="GR2549" s="121"/>
      <c r="GS2549" s="121"/>
      <c r="GT2549" s="121"/>
      <c r="GU2549" s="121"/>
      <c r="GV2549" s="121"/>
      <c r="GW2549" s="121"/>
      <c r="GX2549" s="121"/>
      <c r="GY2549" s="121"/>
      <c r="GZ2549" s="121"/>
      <c r="HA2549" s="121"/>
      <c r="HB2549" s="121"/>
      <c r="HC2549" s="121"/>
      <c r="HD2549" s="121"/>
      <c r="HE2549" s="121"/>
      <c r="HF2549" s="121"/>
      <c r="HG2549" s="121"/>
      <c r="HH2549" s="121"/>
      <c r="HI2549" s="121"/>
      <c r="HJ2549" s="121"/>
      <c r="HK2549" s="121"/>
      <c r="HL2549" s="121"/>
      <c r="HM2549" s="121"/>
      <c r="HN2549" s="121"/>
      <c r="HO2549" s="121"/>
      <c r="HP2549" s="121"/>
      <c r="HQ2549" s="121"/>
      <c r="HR2549" s="121"/>
      <c r="HS2549" s="121"/>
      <c r="HT2549" s="121"/>
      <c r="HU2549" s="121"/>
      <c r="HV2549" s="121"/>
      <c r="HW2549" s="121"/>
      <c r="HX2549" s="121"/>
      <c r="HY2549" s="121"/>
      <c r="HZ2549" s="121"/>
      <c r="IA2549" s="121"/>
      <c r="IB2549" s="121"/>
      <c r="IC2549" s="121"/>
      <c r="ID2549" s="121"/>
      <c r="IE2549" s="121"/>
      <c r="IF2549" s="121"/>
      <c r="IG2549" s="121"/>
      <c r="IH2549" s="121"/>
      <c r="II2549" s="121"/>
      <c r="IJ2549" s="121"/>
      <c r="IK2549" s="121"/>
      <c r="IL2549" s="121"/>
      <c r="IM2549" s="121"/>
      <c r="IN2549" s="121"/>
      <c r="IO2549" s="121"/>
      <c r="IP2549" s="121"/>
      <c r="IQ2549" s="121"/>
      <c r="IR2549" s="121"/>
      <c r="IS2549" s="121"/>
      <c r="IT2549" s="121"/>
      <c r="IU2549" s="121"/>
      <c r="IV2549" s="121"/>
      <c r="IW2549" s="121"/>
      <c r="IX2549" s="121"/>
      <c r="IY2549" s="121"/>
      <c r="IZ2549" s="121"/>
      <c r="JA2549" s="121"/>
      <c r="JB2549" s="121"/>
      <c r="JC2549" s="121"/>
      <c r="JD2549" s="121"/>
      <c r="JE2549" s="121"/>
      <c r="JF2549" s="121"/>
      <c r="JG2549" s="121"/>
      <c r="JH2549" s="121"/>
      <c r="JI2549" s="121"/>
      <c r="JJ2549" s="121"/>
      <c r="JK2549" s="121"/>
      <c r="JL2549" s="121"/>
      <c r="JM2549" s="121"/>
      <c r="JN2549" s="121"/>
      <c r="JO2549" s="121"/>
      <c r="JP2549" s="121"/>
      <c r="JQ2549" s="121"/>
      <c r="JR2549" s="121"/>
      <c r="JS2549" s="121"/>
      <c r="JT2549" s="121"/>
      <c r="JU2549" s="121"/>
      <c r="JV2549" s="121"/>
      <c r="JW2549" s="121"/>
      <c r="JX2549" s="121"/>
      <c r="JY2549" s="121"/>
      <c r="JZ2549" s="121"/>
      <c r="KA2549" s="121"/>
      <c r="KB2549" s="121"/>
      <c r="KC2549" s="121"/>
      <c r="KD2549" s="121"/>
      <c r="KE2549" s="121"/>
      <c r="KF2549" s="121"/>
      <c r="KG2549" s="121"/>
      <c r="KH2549" s="121"/>
      <c r="KI2549" s="121"/>
      <c r="KJ2549" s="121"/>
      <c r="KK2549" s="121"/>
      <c r="KL2549" s="121"/>
      <c r="KM2549" s="121"/>
      <c r="KN2549" s="121"/>
      <c r="KO2549" s="121"/>
      <c r="KP2549" s="121"/>
      <c r="KQ2549" s="121"/>
      <c r="KR2549" s="121"/>
      <c r="KS2549" s="121"/>
      <c r="KT2549" s="121"/>
      <c r="KU2549" s="121"/>
      <c r="KV2549" s="121"/>
      <c r="KW2549" s="121"/>
      <c r="KX2549" s="121"/>
      <c r="KY2549" s="121"/>
      <c r="KZ2549" s="121"/>
      <c r="LA2549" s="121"/>
      <c r="LB2549" s="121"/>
      <c r="LC2549" s="121"/>
      <c r="LD2549" s="121"/>
      <c r="LE2549" s="121"/>
      <c r="LF2549" s="121"/>
      <c r="LG2549" s="121"/>
      <c r="LH2549" s="121"/>
      <c r="LI2549" s="121"/>
      <c r="LJ2549" s="121"/>
      <c r="LK2549" s="121"/>
      <c r="LL2549" s="121"/>
      <c r="LM2549" s="121"/>
      <c r="LN2549" s="121"/>
      <c r="LO2549" s="121"/>
      <c r="LP2549" s="121"/>
      <c r="LQ2549" s="121"/>
      <c r="LR2549" s="121"/>
      <c r="LS2549" s="121"/>
      <c r="LT2549" s="121"/>
      <c r="LU2549" s="121"/>
      <c r="LV2549" s="121"/>
      <c r="LW2549" s="121"/>
      <c r="LX2549" s="121"/>
      <c r="LY2549" s="121"/>
      <c r="LZ2549" s="121"/>
      <c r="MA2549" s="121"/>
      <c r="MB2549" s="121"/>
      <c r="MC2549" s="121"/>
      <c r="MD2549" s="121"/>
      <c r="ME2549" s="121"/>
      <c r="MF2549" s="121"/>
      <c r="MG2549" s="121"/>
      <c r="MH2549" s="121"/>
      <c r="MI2549" s="121"/>
      <c r="MJ2549" s="121"/>
      <c r="MK2549" s="121"/>
      <c r="ML2549" s="121"/>
      <c r="MM2549" s="121"/>
      <c r="MN2549" s="121"/>
      <c r="MO2549" s="121"/>
      <c r="MP2549" s="121"/>
      <c r="MQ2549" s="121"/>
      <c r="MR2549" s="121"/>
      <c r="MS2549" s="121"/>
      <c r="MT2549" s="121"/>
      <c r="MU2549" s="121"/>
      <c r="MV2549" s="121"/>
      <c r="MW2549" s="121"/>
      <c r="MX2549" s="121"/>
      <c r="MY2549" s="121"/>
      <c r="MZ2549" s="121"/>
      <c r="NA2549" s="121"/>
      <c r="NB2549" s="121"/>
      <c r="NC2549" s="121"/>
      <c r="ND2549" s="121"/>
      <c r="NE2549" s="121"/>
      <c r="NF2549" s="121"/>
      <c r="NG2549" s="121"/>
      <c r="NH2549" s="121"/>
      <c r="NI2549" s="121"/>
      <c r="NJ2549" s="121"/>
      <c r="NK2549" s="121"/>
      <c r="NL2549" s="121"/>
      <c r="NM2549" s="121"/>
      <c r="NN2549" s="121"/>
      <c r="NO2549" s="121"/>
      <c r="NP2549" s="121"/>
      <c r="NQ2549" s="121"/>
      <c r="NR2549" s="121"/>
      <c r="NS2549" s="121"/>
      <c r="NT2549" s="121"/>
      <c r="NU2549" s="121"/>
      <c r="NV2549" s="121"/>
      <c r="NW2549" s="121"/>
      <c r="NX2549" s="121"/>
      <c r="NY2549" s="121"/>
      <c r="NZ2549" s="121"/>
      <c r="OA2549" s="121"/>
      <c r="OB2549" s="121"/>
      <c r="OC2549" s="121"/>
      <c r="OD2549" s="121"/>
      <c r="OE2549" s="121"/>
      <c r="OF2549" s="121"/>
      <c r="OG2549" s="121"/>
      <c r="OH2549" s="121"/>
      <c r="OI2549" s="121"/>
      <c r="OJ2549" s="121"/>
      <c r="OK2549" s="121"/>
      <c r="OL2549" s="121"/>
      <c r="OM2549" s="121"/>
      <c r="ON2549" s="121"/>
      <c r="OO2549" s="121"/>
      <c r="OP2549" s="121"/>
      <c r="OQ2549" s="121"/>
      <c r="OR2549" s="121"/>
      <c r="OS2549" s="121"/>
      <c r="OT2549" s="121"/>
      <c r="OU2549" s="121"/>
      <c r="OV2549" s="121"/>
      <c r="OW2549" s="121"/>
      <c r="OX2549" s="121"/>
      <c r="OY2549" s="121"/>
      <c r="OZ2549" s="121"/>
      <c r="PA2549" s="121"/>
      <c r="PB2549" s="121"/>
      <c r="PC2549" s="121"/>
      <c r="PD2549" s="121"/>
      <c r="PE2549" s="121"/>
      <c r="PF2549" s="121"/>
      <c r="PG2549" s="121"/>
      <c r="PH2549" s="121"/>
      <c r="PI2549" s="121"/>
      <c r="PJ2549" s="121"/>
      <c r="PK2549" s="121"/>
      <c r="PL2549" s="121"/>
      <c r="PM2549" s="121"/>
      <c r="PN2549" s="121"/>
      <c r="PO2549" s="121"/>
      <c r="PP2549" s="121"/>
      <c r="PQ2549" s="121"/>
      <c r="PR2549" s="121"/>
      <c r="PS2549" s="121"/>
      <c r="PT2549" s="121"/>
      <c r="PU2549" s="121"/>
      <c r="PV2549" s="121"/>
      <c r="PW2549" s="121"/>
      <c r="PX2549" s="121"/>
      <c r="PY2549" s="121"/>
      <c r="PZ2549" s="121"/>
      <c r="QA2549" s="121"/>
      <c r="QB2549" s="121"/>
      <c r="QC2549" s="121"/>
      <c r="QD2549" s="121"/>
      <c r="QE2549" s="121"/>
      <c r="QF2549" s="121"/>
      <c r="QG2549" s="121"/>
      <c r="QH2549" s="121"/>
      <c r="QI2549" s="121"/>
      <c r="QJ2549" s="121"/>
      <c r="QK2549" s="121"/>
      <c r="QL2549" s="121"/>
      <c r="QM2549" s="121"/>
      <c r="QN2549" s="121"/>
      <c r="QO2549" s="121"/>
      <c r="QP2549" s="121"/>
      <c r="QQ2549" s="121"/>
      <c r="QR2549" s="121"/>
      <c r="QS2549" s="121"/>
      <c r="QT2549" s="121"/>
      <c r="QU2549" s="121"/>
      <c r="QV2549" s="121"/>
      <c r="QW2549" s="121"/>
      <c r="QX2549" s="121"/>
      <c r="QY2549" s="121"/>
      <c r="QZ2549" s="121"/>
      <c r="RA2549" s="121"/>
      <c r="RB2549" s="121"/>
      <c r="RC2549" s="121"/>
      <c r="RD2549" s="121"/>
      <c r="RE2549" s="121"/>
      <c r="RF2549" s="121"/>
      <c r="RG2549" s="121"/>
      <c r="RH2549" s="121"/>
      <c r="RI2549" s="121"/>
      <c r="RJ2549" s="121"/>
      <c r="RK2549" s="121"/>
      <c r="RL2549" s="121"/>
      <c r="RM2549" s="121"/>
      <c r="RN2549" s="121"/>
      <c r="RO2549" s="121"/>
      <c r="RP2549" s="121"/>
      <c r="RQ2549" s="121"/>
      <c r="RR2549" s="121"/>
      <c r="RS2549" s="121"/>
      <c r="RT2549" s="121"/>
      <c r="RU2549" s="121"/>
      <c r="RV2549" s="121"/>
      <c r="RW2549" s="121"/>
      <c r="RX2549" s="121"/>
      <c r="RY2549" s="121"/>
      <c r="RZ2549" s="121"/>
      <c r="SA2549" s="121"/>
      <c r="SB2549" s="121"/>
      <c r="SC2549" s="121"/>
      <c r="SD2549" s="121"/>
      <c r="SE2549" s="121"/>
      <c r="SF2549" s="121"/>
      <c r="SG2549" s="121"/>
      <c r="SH2549" s="121"/>
      <c r="SI2549" s="121"/>
      <c r="SJ2549" s="121"/>
      <c r="SK2549" s="121"/>
      <c r="SL2549" s="121"/>
      <c r="SM2549" s="121"/>
      <c r="SN2549" s="121"/>
      <c r="SO2549" s="121"/>
      <c r="SP2549" s="121"/>
      <c r="SQ2549" s="121"/>
      <c r="SR2549" s="121"/>
      <c r="SS2549" s="121"/>
      <c r="ST2549" s="121"/>
      <c r="SU2549" s="121"/>
      <c r="SV2549" s="121"/>
      <c r="SW2549" s="121"/>
      <c r="SX2549" s="121"/>
      <c r="SY2549" s="121"/>
      <c r="SZ2549" s="121"/>
      <c r="TA2549" s="121"/>
      <c r="TB2549" s="121"/>
      <c r="TC2549" s="121"/>
      <c r="TD2549" s="121"/>
      <c r="TE2549" s="121"/>
      <c r="TF2549" s="121"/>
      <c r="TG2549" s="121"/>
      <c r="TH2549" s="121"/>
      <c r="TI2549" s="121"/>
      <c r="TJ2549" s="121"/>
      <c r="TK2549" s="121"/>
      <c r="TL2549" s="121"/>
      <c r="TM2549" s="121"/>
      <c r="TN2549" s="121"/>
      <c r="TO2549" s="121"/>
      <c r="TP2549" s="121"/>
      <c r="TQ2549" s="121"/>
      <c r="TR2549" s="121"/>
      <c r="TS2549" s="121"/>
      <c r="TT2549" s="121"/>
      <c r="TU2549" s="121"/>
      <c r="TV2549" s="121"/>
      <c r="TW2549" s="121"/>
      <c r="TX2549" s="121"/>
      <c r="TY2549" s="121"/>
      <c r="TZ2549" s="121"/>
      <c r="UA2549" s="121"/>
      <c r="UB2549" s="121"/>
      <c r="UC2549" s="121"/>
      <c r="UD2549" s="121"/>
      <c r="UE2549" s="121"/>
      <c r="UF2549" s="121"/>
      <c r="UG2549" s="121"/>
      <c r="UH2549" s="121"/>
      <c r="UI2549" s="121"/>
      <c r="UJ2549" s="121"/>
      <c r="UK2549" s="121"/>
      <c r="UL2549" s="121"/>
      <c r="UM2549" s="121"/>
      <c r="UN2549" s="121"/>
      <c r="UO2549" s="121"/>
      <c r="UP2549" s="121"/>
      <c r="UQ2549" s="121"/>
      <c r="UR2549" s="121"/>
      <c r="US2549" s="121"/>
      <c r="UT2549" s="121"/>
      <c r="UU2549" s="121"/>
      <c r="UV2549" s="121"/>
      <c r="UW2549" s="121"/>
      <c r="UX2549" s="121"/>
      <c r="UY2549" s="121"/>
      <c r="UZ2549" s="121"/>
      <c r="VA2549" s="121"/>
      <c r="VB2549" s="121"/>
      <c r="VC2549" s="121"/>
      <c r="VD2549" s="121"/>
      <c r="VE2549" s="121"/>
      <c r="VF2549" s="121"/>
      <c r="VG2549" s="121"/>
      <c r="VH2549" s="121"/>
      <c r="VI2549" s="121"/>
      <c r="VJ2549" s="121"/>
      <c r="VK2549" s="121"/>
      <c r="VL2549" s="121"/>
      <c r="VM2549" s="121"/>
      <c r="VN2549" s="121"/>
      <c r="VO2549" s="121"/>
      <c r="VP2549" s="121"/>
      <c r="VQ2549" s="121"/>
      <c r="VR2549" s="121"/>
      <c r="VS2549" s="121"/>
      <c r="VT2549" s="121"/>
      <c r="VU2549" s="121"/>
      <c r="VV2549" s="121"/>
      <c r="VW2549" s="121"/>
      <c r="VX2549" s="121"/>
      <c r="VY2549" s="121"/>
      <c r="VZ2549" s="121"/>
      <c r="WA2549" s="121"/>
      <c r="WB2549" s="121"/>
      <c r="WC2549" s="121"/>
      <c r="WD2549" s="121"/>
      <c r="WE2549" s="121"/>
      <c r="WF2549" s="121"/>
      <c r="WG2549" s="121"/>
      <c r="WH2549" s="121"/>
      <c r="WI2549" s="121"/>
      <c r="WJ2549" s="121"/>
      <c r="WK2549" s="121"/>
      <c r="WL2549" s="121"/>
      <c r="WM2549" s="121"/>
      <c r="WN2549" s="121"/>
      <c r="WO2549" s="121"/>
      <c r="WP2549" s="121"/>
      <c r="WQ2549" s="121"/>
      <c r="WR2549" s="121"/>
      <c r="WS2549" s="121"/>
      <c r="WT2549" s="121"/>
      <c r="WU2549" s="121"/>
      <c r="WV2549" s="121"/>
      <c r="WW2549" s="121"/>
      <c r="WX2549" s="121"/>
      <c r="WY2549" s="121"/>
      <c r="WZ2549" s="121"/>
      <c r="XA2549" s="121"/>
      <c r="XB2549" s="121"/>
      <c r="XC2549" s="121"/>
      <c r="XD2549" s="121"/>
      <c r="XE2549" s="121"/>
      <c r="XF2549" s="121"/>
      <c r="XG2549" s="121"/>
      <c r="XH2549" s="121"/>
      <c r="XI2549" s="121"/>
      <c r="XJ2549" s="121"/>
      <c r="XK2549" s="121"/>
      <c r="XL2549" s="121"/>
      <c r="XM2549" s="121"/>
      <c r="XN2549" s="121"/>
      <c r="XO2549" s="121"/>
      <c r="XP2549" s="121"/>
      <c r="XQ2549" s="121"/>
      <c r="XR2549" s="121"/>
      <c r="XS2549" s="121"/>
      <c r="XT2549" s="121"/>
      <c r="XU2549" s="121"/>
      <c r="XV2549" s="121"/>
      <c r="XW2549" s="121"/>
      <c r="XX2549" s="121"/>
      <c r="XY2549" s="121"/>
      <c r="XZ2549" s="121"/>
      <c r="YA2549" s="121"/>
      <c r="YB2549" s="121"/>
      <c r="YC2549" s="121"/>
      <c r="YD2549" s="121"/>
      <c r="YE2549" s="121"/>
      <c r="YF2549" s="121"/>
      <c r="YG2549" s="121"/>
      <c r="YH2549" s="121"/>
      <c r="YI2549" s="121"/>
      <c r="YJ2549" s="121"/>
      <c r="YK2549" s="121"/>
      <c r="YL2549" s="121"/>
      <c r="YM2549" s="121"/>
      <c r="YN2549" s="121"/>
      <c r="YO2549" s="121"/>
      <c r="YP2549" s="121"/>
      <c r="YQ2549" s="121"/>
      <c r="YR2549" s="121"/>
      <c r="YS2549" s="121"/>
      <c r="YT2549" s="121"/>
      <c r="YU2549" s="121"/>
      <c r="YV2549" s="121"/>
      <c r="YW2549" s="121"/>
      <c r="YX2549" s="121"/>
      <c r="YY2549" s="121"/>
      <c r="YZ2549" s="121"/>
      <c r="ZA2549" s="121"/>
      <c r="ZB2549" s="121"/>
      <c r="ZC2549" s="121"/>
      <c r="ZD2549" s="121"/>
      <c r="ZE2549" s="121"/>
      <c r="ZF2549" s="121"/>
      <c r="ZG2549" s="121"/>
      <c r="ZH2549" s="121"/>
      <c r="ZI2549" s="121"/>
      <c r="ZJ2549" s="121"/>
      <c r="ZK2549" s="121"/>
      <c r="ZL2549" s="121"/>
      <c r="ZM2549" s="121"/>
      <c r="ZN2549" s="121"/>
      <c r="ZO2549" s="121"/>
      <c r="ZP2549" s="121"/>
      <c r="ZQ2549" s="121"/>
      <c r="ZR2549" s="121"/>
      <c r="ZS2549" s="121"/>
      <c r="ZT2549" s="121"/>
      <c r="ZU2549" s="121"/>
      <c r="ZV2549" s="121"/>
      <c r="ZW2549" s="121"/>
      <c r="ZX2549" s="121"/>
      <c r="ZY2549" s="121"/>
      <c r="ZZ2549" s="121"/>
      <c r="AAA2549" s="121"/>
      <c r="AAB2549" s="121"/>
      <c r="AAC2549" s="121"/>
      <c r="AAD2549" s="121"/>
      <c r="AAE2549" s="121"/>
      <c r="AAF2549" s="121"/>
      <c r="AAG2549" s="121"/>
      <c r="AAH2549" s="121"/>
      <c r="AAI2549" s="121"/>
      <c r="AAJ2549" s="121"/>
      <c r="AAK2549" s="121"/>
      <c r="AAL2549" s="121"/>
      <c r="AAM2549" s="121"/>
      <c r="AAN2549" s="121"/>
      <c r="AAO2549" s="121"/>
      <c r="AAP2549" s="121"/>
      <c r="AAQ2549" s="121"/>
      <c r="AAR2549" s="121"/>
      <c r="AAS2549" s="121"/>
      <c r="AAT2549" s="121"/>
      <c r="AAU2549" s="121"/>
      <c r="AAV2549" s="121"/>
      <c r="AAW2549" s="121"/>
      <c r="AAX2549" s="121"/>
      <c r="AAY2549" s="121"/>
      <c r="AAZ2549" s="121"/>
      <c r="ABA2549" s="121"/>
      <c r="ABB2549" s="121"/>
      <c r="ABC2549" s="121"/>
      <c r="ABD2549" s="121"/>
      <c r="ABE2549" s="121"/>
      <c r="ABF2549" s="121"/>
      <c r="ABG2549" s="121"/>
      <c r="ABH2549" s="121"/>
      <c r="ABI2549" s="121"/>
      <c r="ABJ2549" s="121"/>
      <c r="ABK2549" s="121"/>
      <c r="ABL2549" s="121"/>
      <c r="ABM2549" s="121"/>
      <c r="ABN2549" s="121"/>
      <c r="ABO2549" s="121"/>
      <c r="ABP2549" s="121"/>
      <c r="ABQ2549" s="121"/>
      <c r="ABR2549" s="121"/>
      <c r="ABS2549" s="121"/>
      <c r="ABT2549" s="121"/>
      <c r="ABU2549" s="121"/>
      <c r="ABV2549" s="121"/>
      <c r="ABW2549" s="121"/>
      <c r="ABX2549" s="121"/>
      <c r="ABY2549" s="121"/>
      <c r="ABZ2549" s="121"/>
      <c r="ACA2549" s="121"/>
      <c r="ACB2549" s="121"/>
      <c r="ACC2549" s="121"/>
      <c r="ACD2549" s="121"/>
      <c r="ACE2549" s="121"/>
      <c r="ACF2549" s="121"/>
      <c r="ACG2549" s="121"/>
      <c r="ACH2549" s="121"/>
      <c r="ACI2549" s="121"/>
      <c r="ACJ2549" s="121"/>
      <c r="ACK2549" s="121"/>
      <c r="ACL2549" s="121"/>
      <c r="ACM2549" s="121"/>
      <c r="ACN2549" s="121"/>
      <c r="ACO2549" s="121"/>
      <c r="ACP2549" s="121"/>
      <c r="ACQ2549" s="121"/>
      <c r="ACR2549" s="121"/>
      <c r="ACS2549" s="121"/>
      <c r="ACT2549" s="121"/>
      <c r="ACU2549" s="121"/>
      <c r="ACV2549" s="121"/>
      <c r="ACW2549" s="121"/>
      <c r="ACX2549" s="121"/>
      <c r="ACY2549" s="121"/>
      <c r="ACZ2549" s="121"/>
      <c r="ADA2549" s="121"/>
      <c r="ADB2549" s="121"/>
      <c r="ADC2549" s="121"/>
      <c r="ADD2549" s="121"/>
      <c r="ADE2549" s="121"/>
      <c r="ADF2549" s="121"/>
      <c r="ADG2549" s="121"/>
      <c r="ADH2549" s="121"/>
      <c r="ADI2549" s="121"/>
      <c r="ADJ2549" s="121"/>
      <c r="ADK2549" s="121"/>
      <c r="ADL2549" s="121"/>
      <c r="ADM2549" s="121"/>
      <c r="ADN2549" s="121"/>
      <c r="ADO2549" s="121"/>
      <c r="ADP2549" s="121"/>
      <c r="ADQ2549" s="121"/>
      <c r="ADR2549" s="121"/>
      <c r="ADS2549" s="121"/>
      <c r="ADT2549" s="121"/>
      <c r="ADU2549" s="121"/>
      <c r="ADV2549" s="121"/>
      <c r="ADW2549" s="121"/>
      <c r="ADX2549" s="121"/>
      <c r="ADY2549" s="121"/>
      <c r="ADZ2549" s="121"/>
      <c r="AEA2549" s="121"/>
      <c r="AEB2549" s="121"/>
      <c r="AEC2549" s="121"/>
      <c r="AED2549" s="121"/>
      <c r="AEE2549" s="121"/>
      <c r="AEF2549" s="121"/>
      <c r="AEG2549" s="121"/>
      <c r="AEH2549" s="121"/>
      <c r="AEI2549" s="121"/>
      <c r="AEJ2549" s="121"/>
      <c r="AEK2549" s="121"/>
      <c r="AEL2549" s="121"/>
      <c r="AEM2549" s="121"/>
      <c r="AEN2549" s="121"/>
      <c r="AEO2549" s="121"/>
      <c r="AEP2549" s="121"/>
      <c r="AEQ2549" s="121"/>
      <c r="AER2549" s="121"/>
      <c r="AES2549" s="121"/>
      <c r="AET2549" s="121"/>
      <c r="AEU2549" s="121"/>
      <c r="AEV2549" s="121"/>
      <c r="AEW2549" s="121"/>
      <c r="AEX2549" s="121"/>
      <c r="AEY2549" s="121"/>
      <c r="AEZ2549" s="121"/>
      <c r="AFA2549" s="121"/>
      <c r="AFB2549" s="121"/>
      <c r="AFC2549" s="121"/>
      <c r="AFD2549" s="121"/>
      <c r="AFE2549" s="121"/>
      <c r="AFF2549" s="121"/>
      <c r="AFG2549" s="121"/>
      <c r="AFH2549" s="121"/>
      <c r="AFI2549" s="121"/>
      <c r="AFJ2549" s="121"/>
      <c r="AFK2549" s="121"/>
      <c r="AFL2549" s="121"/>
      <c r="AFM2549" s="121"/>
      <c r="AFN2549" s="121"/>
      <c r="AFO2549" s="121"/>
      <c r="AFP2549" s="121"/>
      <c r="AFQ2549" s="121"/>
      <c r="AFR2549" s="121"/>
      <c r="AFS2549" s="121"/>
      <c r="AFT2549" s="121"/>
      <c r="AFU2549" s="121"/>
      <c r="AFV2549" s="121"/>
      <c r="AFW2549" s="121"/>
      <c r="AFX2549" s="121"/>
      <c r="AFY2549" s="121"/>
      <c r="AFZ2549" s="121"/>
      <c r="AGA2549" s="121"/>
      <c r="AGB2549" s="121"/>
      <c r="AGC2549" s="121"/>
      <c r="AGD2549" s="121"/>
      <c r="AGE2549" s="121"/>
      <c r="AGF2549" s="121"/>
      <c r="AGG2549" s="121"/>
      <c r="AGH2549" s="121"/>
      <c r="AGI2549" s="121"/>
      <c r="AGJ2549" s="121"/>
      <c r="AGK2549" s="121"/>
      <c r="AGL2549" s="121"/>
      <c r="AGM2549" s="121"/>
      <c r="AGN2549" s="121"/>
      <c r="AGO2549" s="121"/>
      <c r="AGP2549" s="121"/>
      <c r="AGQ2549" s="121"/>
      <c r="AGR2549" s="121"/>
      <c r="AGS2549" s="121"/>
      <c r="AGT2549" s="121"/>
      <c r="AGU2549" s="121"/>
      <c r="AGV2549" s="121"/>
      <c r="AGW2549" s="121"/>
      <c r="AGX2549" s="121"/>
      <c r="AGY2549" s="121"/>
      <c r="AGZ2549" s="121"/>
      <c r="AHA2549" s="121"/>
      <c r="AHB2549" s="121"/>
      <c r="AHC2549" s="121"/>
      <c r="AHD2549" s="121"/>
      <c r="AHE2549" s="121"/>
      <c r="AHF2549" s="121"/>
      <c r="AHG2549" s="121"/>
      <c r="AHH2549" s="121"/>
      <c r="AHI2549" s="121"/>
      <c r="AHJ2549" s="121"/>
      <c r="AHK2549" s="121"/>
      <c r="AHL2549" s="121"/>
      <c r="AHM2549" s="121"/>
      <c r="AHN2549" s="121"/>
      <c r="AHO2549" s="121"/>
      <c r="AHP2549" s="121"/>
      <c r="AHQ2549" s="121"/>
      <c r="AHR2549" s="121"/>
      <c r="AHS2549" s="121"/>
      <c r="AHT2549" s="121"/>
      <c r="AHU2549" s="121"/>
      <c r="AHV2549" s="121"/>
      <c r="AHW2549" s="121"/>
      <c r="AHX2549" s="121"/>
      <c r="AHY2549" s="121"/>
      <c r="AHZ2549" s="121"/>
      <c r="AIA2549" s="121"/>
      <c r="AIB2549" s="121"/>
      <c r="AIC2549" s="121"/>
      <c r="AID2549" s="121"/>
      <c r="AIE2549" s="121"/>
      <c r="AIF2549" s="121"/>
      <c r="AIG2549" s="121"/>
      <c r="AIH2549" s="121"/>
      <c r="AII2549" s="121"/>
      <c r="AIJ2549" s="121"/>
      <c r="AIK2549" s="121"/>
      <c r="AIL2549" s="121"/>
      <c r="AIM2549" s="121"/>
      <c r="AIN2549" s="121"/>
      <c r="AIO2549" s="121"/>
      <c r="AIP2549" s="121"/>
      <c r="AIQ2549" s="121"/>
      <c r="AIR2549" s="121"/>
      <c r="AIS2549" s="121"/>
      <c r="AIT2549" s="121"/>
      <c r="AIU2549" s="121"/>
      <c r="AIV2549" s="121"/>
      <c r="AIW2549" s="121"/>
      <c r="AIX2549" s="121"/>
      <c r="AIY2549" s="121"/>
      <c r="AIZ2549" s="121"/>
      <c r="AJA2549" s="121"/>
      <c r="AJB2549" s="121"/>
      <c r="AJC2549" s="121"/>
      <c r="AJD2549" s="121"/>
      <c r="AJE2549" s="121"/>
      <c r="AJF2549" s="121"/>
      <c r="AJG2549" s="121"/>
      <c r="AJH2549" s="121"/>
      <c r="AJI2549" s="121"/>
      <c r="AJJ2549" s="121"/>
      <c r="AJK2549" s="121"/>
      <c r="AJL2549" s="121"/>
      <c r="AJM2549" s="121"/>
      <c r="AJN2549" s="121"/>
      <c r="AJO2549" s="121"/>
      <c r="AJP2549" s="121"/>
      <c r="AJQ2549" s="121"/>
      <c r="AJR2549" s="121"/>
      <c r="AJS2549" s="121"/>
      <c r="AJT2549" s="121"/>
      <c r="AJU2549" s="121"/>
      <c r="AJV2549" s="121"/>
      <c r="AJW2549" s="121"/>
      <c r="AJX2549" s="121"/>
      <c r="AJY2549" s="121"/>
      <c r="AJZ2549" s="121"/>
      <c r="AKA2549" s="121"/>
      <c r="AKB2549" s="121"/>
      <c r="AKC2549" s="121"/>
      <c r="AKD2549" s="121"/>
      <c r="AKE2549" s="121"/>
      <c r="AKF2549" s="121"/>
      <c r="AKG2549" s="121"/>
      <c r="AKH2549" s="121"/>
      <c r="AKI2549" s="121"/>
      <c r="AKJ2549" s="121"/>
      <c r="AKK2549" s="121"/>
      <c r="AKL2549" s="121"/>
      <c r="AKM2549" s="121"/>
      <c r="AKN2549" s="121"/>
      <c r="AKO2549" s="121"/>
      <c r="AKP2549" s="121"/>
      <c r="AKQ2549" s="121"/>
      <c r="AKR2549" s="121"/>
      <c r="AKS2549" s="121"/>
      <c r="AKT2549" s="121"/>
      <c r="AKU2549" s="121"/>
      <c r="AKV2549" s="121"/>
      <c r="AKW2549" s="121"/>
      <c r="AKX2549" s="121"/>
      <c r="AKY2549" s="121"/>
      <c r="AKZ2549" s="121"/>
      <c r="ALA2549" s="121"/>
      <c r="ALB2549" s="121"/>
      <c r="ALC2549" s="121"/>
      <c r="ALD2549" s="121"/>
      <c r="ALE2549" s="121"/>
      <c r="ALF2549" s="121"/>
      <c r="ALG2549" s="121"/>
      <c r="ALH2549" s="121"/>
      <c r="ALI2549" s="121"/>
      <c r="ALJ2549" s="121"/>
      <c r="ALK2549" s="121"/>
      <c r="ALL2549" s="121"/>
      <c r="ALM2549" s="121"/>
      <c r="ALN2549" s="121"/>
      <c r="ALO2549" s="121"/>
      <c r="ALP2549" s="121"/>
      <c r="ALQ2549" s="121"/>
      <c r="ALR2549" s="121"/>
      <c r="ALS2549" s="121"/>
      <c r="ALT2549" s="121"/>
      <c r="ALU2549" s="121"/>
      <c r="ALV2549" s="121"/>
      <c r="ALW2549" s="121"/>
      <c r="ALX2549" s="121"/>
      <c r="ALY2549" s="121"/>
      <c r="ALZ2549" s="121"/>
      <c r="AMA2549" s="121"/>
      <c r="AMB2549" s="121"/>
      <c r="AMC2549" s="121"/>
      <c r="AMD2549" s="121"/>
      <c r="AME2549" s="121"/>
      <c r="AMF2549" s="121"/>
      <c r="AMG2549" s="121"/>
      <c r="AMH2549" s="121"/>
      <c r="AMI2549" s="121"/>
      <c r="AMJ2549" s="121"/>
      <c r="AMK2549" s="121"/>
    </row>
    <row r="2550" spans="1:1025" s="108" customFormat="1">
      <c r="A2550" s="15">
        <v>2547</v>
      </c>
      <c r="B2550" s="16" t="s">
        <v>27</v>
      </c>
      <c r="C2550" s="16" t="s">
        <v>6089</v>
      </c>
      <c r="D2550" s="81" t="s">
        <v>6367</v>
      </c>
      <c r="E2550" s="16" t="s">
        <v>6481</v>
      </c>
      <c r="F2550" s="16" t="s">
        <v>938</v>
      </c>
      <c r="G2550" s="16" t="s">
        <v>1046</v>
      </c>
      <c r="H2550" s="62">
        <v>43830</v>
      </c>
      <c r="I2550" s="16" t="s">
        <v>6384</v>
      </c>
      <c r="J2550" s="16" t="s">
        <v>6331</v>
      </c>
      <c r="K2550" s="16" t="s">
        <v>6384</v>
      </c>
      <c r="L2550" s="81" t="s">
        <v>6385</v>
      </c>
      <c r="M2550" s="63" t="s">
        <v>6386</v>
      </c>
      <c r="N2550" s="121"/>
      <c r="O2550" s="121"/>
      <c r="P2550" s="121"/>
      <c r="Q2550" s="121"/>
      <c r="R2550" s="121"/>
      <c r="S2550" s="121"/>
      <c r="T2550" s="121"/>
      <c r="U2550" s="121"/>
      <c r="V2550" s="121"/>
      <c r="W2550" s="121"/>
      <c r="X2550" s="121"/>
      <c r="Y2550" s="121"/>
      <c r="Z2550" s="121"/>
      <c r="AA2550" s="121"/>
      <c r="AB2550" s="121"/>
      <c r="AC2550" s="121"/>
      <c r="AD2550" s="121"/>
      <c r="AE2550" s="121"/>
      <c r="AF2550" s="121"/>
      <c r="AG2550" s="121"/>
      <c r="AH2550" s="121"/>
      <c r="AI2550" s="121"/>
      <c r="AJ2550" s="121"/>
      <c r="AK2550" s="121"/>
      <c r="AL2550" s="121"/>
      <c r="AM2550" s="121"/>
      <c r="AN2550" s="121"/>
      <c r="AO2550" s="121"/>
      <c r="AP2550" s="121"/>
      <c r="AQ2550" s="121"/>
      <c r="AR2550" s="121"/>
      <c r="AS2550" s="121"/>
      <c r="AT2550" s="121"/>
      <c r="AU2550" s="121"/>
      <c r="AV2550" s="121"/>
      <c r="AW2550" s="121"/>
      <c r="AX2550" s="121"/>
      <c r="AY2550" s="121"/>
      <c r="AZ2550" s="121"/>
      <c r="BA2550" s="121"/>
      <c r="BB2550" s="121"/>
      <c r="BC2550" s="121"/>
      <c r="BD2550" s="121"/>
      <c r="BE2550" s="121"/>
      <c r="BF2550" s="121"/>
      <c r="BG2550" s="121"/>
      <c r="BH2550" s="121"/>
      <c r="BI2550" s="121"/>
      <c r="BJ2550" s="121"/>
      <c r="BK2550" s="121"/>
      <c r="BL2550" s="121"/>
      <c r="BM2550" s="121"/>
      <c r="BN2550" s="121"/>
      <c r="BO2550" s="121"/>
      <c r="BP2550" s="121"/>
      <c r="BQ2550" s="121"/>
      <c r="BR2550" s="121"/>
      <c r="BS2550" s="121"/>
      <c r="BT2550" s="121"/>
      <c r="BU2550" s="121"/>
      <c r="BV2550" s="121"/>
      <c r="BW2550" s="121"/>
      <c r="BX2550" s="121"/>
      <c r="BY2550" s="121"/>
      <c r="BZ2550" s="121"/>
      <c r="CA2550" s="121"/>
      <c r="CB2550" s="121"/>
      <c r="CC2550" s="121"/>
      <c r="CD2550" s="121"/>
      <c r="CE2550" s="121"/>
      <c r="CF2550" s="121"/>
      <c r="CG2550" s="121"/>
      <c r="CH2550" s="121"/>
      <c r="CI2550" s="121"/>
      <c r="CJ2550" s="121"/>
      <c r="CK2550" s="121"/>
      <c r="CL2550" s="121"/>
      <c r="CM2550" s="121"/>
      <c r="CN2550" s="121"/>
      <c r="CO2550" s="121"/>
      <c r="CP2550" s="121"/>
      <c r="CQ2550" s="121"/>
      <c r="CR2550" s="121"/>
      <c r="CS2550" s="121"/>
      <c r="CT2550" s="121"/>
      <c r="CU2550" s="121"/>
      <c r="CV2550" s="121"/>
      <c r="CW2550" s="121"/>
      <c r="CX2550" s="121"/>
      <c r="CY2550" s="121"/>
      <c r="CZ2550" s="121"/>
      <c r="DA2550" s="121"/>
      <c r="DB2550" s="121"/>
      <c r="DC2550" s="121"/>
      <c r="DD2550" s="121"/>
      <c r="DE2550" s="121"/>
      <c r="DF2550" s="121"/>
      <c r="DG2550" s="121"/>
      <c r="DH2550" s="121"/>
      <c r="DI2550" s="121"/>
      <c r="DJ2550" s="121"/>
      <c r="DK2550" s="121"/>
      <c r="DL2550" s="121"/>
      <c r="DM2550" s="121"/>
      <c r="DN2550" s="121"/>
      <c r="DO2550" s="121"/>
      <c r="DP2550" s="121"/>
      <c r="DQ2550" s="121"/>
      <c r="DR2550" s="121"/>
      <c r="DS2550" s="121"/>
      <c r="DT2550" s="121"/>
      <c r="DU2550" s="121"/>
      <c r="DV2550" s="121"/>
      <c r="DW2550" s="121"/>
      <c r="DX2550" s="121"/>
      <c r="DY2550" s="121"/>
      <c r="DZ2550" s="121"/>
      <c r="EA2550" s="121"/>
      <c r="EB2550" s="121"/>
      <c r="EC2550" s="121"/>
      <c r="ED2550" s="121"/>
      <c r="EE2550" s="121"/>
      <c r="EF2550" s="121"/>
      <c r="EG2550" s="121"/>
      <c r="EH2550" s="121"/>
      <c r="EI2550" s="121"/>
      <c r="EJ2550" s="121"/>
      <c r="EK2550" s="121"/>
      <c r="EL2550" s="121"/>
      <c r="EM2550" s="121"/>
      <c r="EN2550" s="121"/>
      <c r="EO2550" s="121"/>
      <c r="EP2550" s="121"/>
      <c r="EQ2550" s="121"/>
      <c r="ER2550" s="121"/>
      <c r="ES2550" s="121"/>
      <c r="ET2550" s="121"/>
      <c r="EU2550" s="121"/>
      <c r="EV2550" s="121"/>
      <c r="EW2550" s="121"/>
      <c r="EX2550" s="121"/>
      <c r="EY2550" s="121"/>
      <c r="EZ2550" s="121"/>
      <c r="FA2550" s="121"/>
      <c r="FB2550" s="121"/>
      <c r="FC2550" s="121"/>
      <c r="FD2550" s="121"/>
      <c r="FE2550" s="121"/>
      <c r="FF2550" s="121"/>
      <c r="FG2550" s="121"/>
      <c r="FH2550" s="121"/>
      <c r="FI2550" s="121"/>
      <c r="FJ2550" s="121"/>
      <c r="FK2550" s="121"/>
      <c r="FL2550" s="121"/>
      <c r="FM2550" s="121"/>
      <c r="FN2550" s="121"/>
      <c r="FO2550" s="121"/>
      <c r="FP2550" s="121"/>
      <c r="FQ2550" s="121"/>
      <c r="FR2550" s="121"/>
      <c r="FS2550" s="121"/>
      <c r="FT2550" s="121"/>
      <c r="FU2550" s="121"/>
      <c r="FV2550" s="121"/>
      <c r="FW2550" s="121"/>
      <c r="FX2550" s="121"/>
      <c r="FY2550" s="121"/>
      <c r="FZ2550" s="121"/>
      <c r="GA2550" s="121"/>
      <c r="GB2550" s="121"/>
      <c r="GC2550" s="121"/>
      <c r="GD2550" s="121"/>
      <c r="GE2550" s="121"/>
      <c r="GF2550" s="121"/>
      <c r="GG2550" s="121"/>
      <c r="GH2550" s="121"/>
      <c r="GI2550" s="121"/>
      <c r="GJ2550" s="121"/>
      <c r="GK2550" s="121"/>
      <c r="GL2550" s="121"/>
      <c r="GM2550" s="121"/>
      <c r="GN2550" s="121"/>
      <c r="GO2550" s="121"/>
      <c r="GP2550" s="121"/>
      <c r="GQ2550" s="121"/>
      <c r="GR2550" s="121"/>
      <c r="GS2550" s="121"/>
      <c r="GT2550" s="121"/>
      <c r="GU2550" s="121"/>
      <c r="GV2550" s="121"/>
      <c r="GW2550" s="121"/>
      <c r="GX2550" s="121"/>
      <c r="GY2550" s="121"/>
      <c r="GZ2550" s="121"/>
      <c r="HA2550" s="121"/>
      <c r="HB2550" s="121"/>
      <c r="HC2550" s="121"/>
      <c r="HD2550" s="121"/>
      <c r="HE2550" s="121"/>
      <c r="HF2550" s="121"/>
      <c r="HG2550" s="121"/>
      <c r="HH2550" s="121"/>
      <c r="HI2550" s="121"/>
      <c r="HJ2550" s="121"/>
      <c r="HK2550" s="121"/>
      <c r="HL2550" s="121"/>
      <c r="HM2550" s="121"/>
      <c r="HN2550" s="121"/>
      <c r="HO2550" s="121"/>
      <c r="HP2550" s="121"/>
      <c r="HQ2550" s="121"/>
      <c r="HR2550" s="121"/>
      <c r="HS2550" s="121"/>
      <c r="HT2550" s="121"/>
      <c r="HU2550" s="121"/>
      <c r="HV2550" s="121"/>
      <c r="HW2550" s="121"/>
      <c r="HX2550" s="121"/>
      <c r="HY2550" s="121"/>
      <c r="HZ2550" s="121"/>
      <c r="IA2550" s="121"/>
      <c r="IB2550" s="121"/>
      <c r="IC2550" s="121"/>
      <c r="ID2550" s="121"/>
      <c r="IE2550" s="121"/>
      <c r="IF2550" s="121"/>
      <c r="IG2550" s="121"/>
      <c r="IH2550" s="121"/>
      <c r="II2550" s="121"/>
      <c r="IJ2550" s="121"/>
      <c r="IK2550" s="121"/>
      <c r="IL2550" s="121"/>
      <c r="IM2550" s="121"/>
      <c r="IN2550" s="121"/>
      <c r="IO2550" s="121"/>
      <c r="IP2550" s="121"/>
      <c r="IQ2550" s="121"/>
      <c r="IR2550" s="121"/>
      <c r="IS2550" s="121"/>
      <c r="IT2550" s="121"/>
      <c r="IU2550" s="121"/>
      <c r="IV2550" s="121"/>
      <c r="IW2550" s="121"/>
      <c r="IX2550" s="121"/>
      <c r="IY2550" s="121"/>
      <c r="IZ2550" s="121"/>
      <c r="JA2550" s="121"/>
      <c r="JB2550" s="121"/>
      <c r="JC2550" s="121"/>
      <c r="JD2550" s="121"/>
      <c r="JE2550" s="121"/>
      <c r="JF2550" s="121"/>
      <c r="JG2550" s="121"/>
      <c r="JH2550" s="121"/>
      <c r="JI2550" s="121"/>
      <c r="JJ2550" s="121"/>
      <c r="JK2550" s="121"/>
      <c r="JL2550" s="121"/>
      <c r="JM2550" s="121"/>
      <c r="JN2550" s="121"/>
      <c r="JO2550" s="121"/>
      <c r="JP2550" s="121"/>
      <c r="JQ2550" s="121"/>
      <c r="JR2550" s="121"/>
      <c r="JS2550" s="121"/>
      <c r="JT2550" s="121"/>
      <c r="JU2550" s="121"/>
      <c r="JV2550" s="121"/>
      <c r="JW2550" s="121"/>
      <c r="JX2550" s="121"/>
      <c r="JY2550" s="121"/>
      <c r="JZ2550" s="121"/>
      <c r="KA2550" s="121"/>
      <c r="KB2550" s="121"/>
      <c r="KC2550" s="121"/>
      <c r="KD2550" s="121"/>
      <c r="KE2550" s="121"/>
      <c r="KF2550" s="121"/>
      <c r="KG2550" s="121"/>
      <c r="KH2550" s="121"/>
      <c r="KI2550" s="121"/>
      <c r="KJ2550" s="121"/>
      <c r="KK2550" s="121"/>
      <c r="KL2550" s="121"/>
      <c r="KM2550" s="121"/>
      <c r="KN2550" s="121"/>
      <c r="KO2550" s="121"/>
      <c r="KP2550" s="121"/>
      <c r="KQ2550" s="121"/>
      <c r="KR2550" s="121"/>
      <c r="KS2550" s="121"/>
      <c r="KT2550" s="121"/>
      <c r="KU2550" s="121"/>
      <c r="KV2550" s="121"/>
      <c r="KW2550" s="121"/>
      <c r="KX2550" s="121"/>
      <c r="KY2550" s="121"/>
      <c r="KZ2550" s="121"/>
      <c r="LA2550" s="121"/>
      <c r="LB2550" s="121"/>
      <c r="LC2550" s="121"/>
      <c r="LD2550" s="121"/>
      <c r="LE2550" s="121"/>
      <c r="LF2550" s="121"/>
      <c r="LG2550" s="121"/>
      <c r="LH2550" s="121"/>
      <c r="LI2550" s="121"/>
      <c r="LJ2550" s="121"/>
      <c r="LK2550" s="121"/>
      <c r="LL2550" s="121"/>
      <c r="LM2550" s="121"/>
      <c r="LN2550" s="121"/>
      <c r="LO2550" s="121"/>
      <c r="LP2550" s="121"/>
      <c r="LQ2550" s="121"/>
      <c r="LR2550" s="121"/>
      <c r="LS2550" s="121"/>
      <c r="LT2550" s="121"/>
      <c r="LU2550" s="121"/>
      <c r="LV2550" s="121"/>
      <c r="LW2550" s="121"/>
      <c r="LX2550" s="121"/>
      <c r="LY2550" s="121"/>
      <c r="LZ2550" s="121"/>
      <c r="MA2550" s="121"/>
      <c r="MB2550" s="121"/>
      <c r="MC2550" s="121"/>
      <c r="MD2550" s="121"/>
      <c r="ME2550" s="121"/>
      <c r="MF2550" s="121"/>
      <c r="MG2550" s="121"/>
      <c r="MH2550" s="121"/>
      <c r="MI2550" s="121"/>
      <c r="MJ2550" s="121"/>
      <c r="MK2550" s="121"/>
      <c r="ML2550" s="121"/>
      <c r="MM2550" s="121"/>
      <c r="MN2550" s="121"/>
      <c r="MO2550" s="121"/>
      <c r="MP2550" s="121"/>
      <c r="MQ2550" s="121"/>
      <c r="MR2550" s="121"/>
      <c r="MS2550" s="121"/>
      <c r="MT2550" s="121"/>
      <c r="MU2550" s="121"/>
      <c r="MV2550" s="121"/>
      <c r="MW2550" s="121"/>
      <c r="MX2550" s="121"/>
      <c r="MY2550" s="121"/>
      <c r="MZ2550" s="121"/>
      <c r="NA2550" s="121"/>
      <c r="NB2550" s="121"/>
      <c r="NC2550" s="121"/>
      <c r="ND2550" s="121"/>
      <c r="NE2550" s="121"/>
      <c r="NF2550" s="121"/>
      <c r="NG2550" s="121"/>
      <c r="NH2550" s="121"/>
      <c r="NI2550" s="121"/>
      <c r="NJ2550" s="121"/>
      <c r="NK2550" s="121"/>
      <c r="NL2550" s="121"/>
      <c r="NM2550" s="121"/>
      <c r="NN2550" s="121"/>
      <c r="NO2550" s="121"/>
      <c r="NP2550" s="121"/>
      <c r="NQ2550" s="121"/>
      <c r="NR2550" s="121"/>
      <c r="NS2550" s="121"/>
      <c r="NT2550" s="121"/>
      <c r="NU2550" s="121"/>
      <c r="NV2550" s="121"/>
      <c r="NW2550" s="121"/>
      <c r="NX2550" s="121"/>
      <c r="NY2550" s="121"/>
      <c r="NZ2550" s="121"/>
      <c r="OA2550" s="121"/>
      <c r="OB2550" s="121"/>
      <c r="OC2550" s="121"/>
      <c r="OD2550" s="121"/>
      <c r="OE2550" s="121"/>
      <c r="OF2550" s="121"/>
      <c r="OG2550" s="121"/>
      <c r="OH2550" s="121"/>
      <c r="OI2550" s="121"/>
      <c r="OJ2550" s="121"/>
      <c r="OK2550" s="121"/>
      <c r="OL2550" s="121"/>
      <c r="OM2550" s="121"/>
      <c r="ON2550" s="121"/>
      <c r="OO2550" s="121"/>
      <c r="OP2550" s="121"/>
      <c r="OQ2550" s="121"/>
      <c r="OR2550" s="121"/>
      <c r="OS2550" s="121"/>
      <c r="OT2550" s="121"/>
      <c r="OU2550" s="121"/>
      <c r="OV2550" s="121"/>
      <c r="OW2550" s="121"/>
      <c r="OX2550" s="121"/>
      <c r="OY2550" s="121"/>
      <c r="OZ2550" s="121"/>
      <c r="PA2550" s="121"/>
      <c r="PB2550" s="121"/>
      <c r="PC2550" s="121"/>
      <c r="PD2550" s="121"/>
      <c r="PE2550" s="121"/>
      <c r="PF2550" s="121"/>
      <c r="PG2550" s="121"/>
      <c r="PH2550" s="121"/>
      <c r="PI2550" s="121"/>
      <c r="PJ2550" s="121"/>
      <c r="PK2550" s="121"/>
      <c r="PL2550" s="121"/>
      <c r="PM2550" s="121"/>
      <c r="PN2550" s="121"/>
      <c r="PO2550" s="121"/>
      <c r="PP2550" s="121"/>
      <c r="PQ2550" s="121"/>
      <c r="PR2550" s="121"/>
      <c r="PS2550" s="121"/>
      <c r="PT2550" s="121"/>
      <c r="PU2550" s="121"/>
      <c r="PV2550" s="121"/>
      <c r="PW2550" s="121"/>
      <c r="PX2550" s="121"/>
      <c r="PY2550" s="121"/>
      <c r="PZ2550" s="121"/>
      <c r="QA2550" s="121"/>
      <c r="QB2550" s="121"/>
      <c r="QC2550" s="121"/>
      <c r="QD2550" s="121"/>
      <c r="QE2550" s="121"/>
      <c r="QF2550" s="121"/>
      <c r="QG2550" s="121"/>
      <c r="QH2550" s="121"/>
      <c r="QI2550" s="121"/>
      <c r="QJ2550" s="121"/>
      <c r="QK2550" s="121"/>
      <c r="QL2550" s="121"/>
      <c r="QM2550" s="121"/>
      <c r="QN2550" s="121"/>
      <c r="QO2550" s="121"/>
      <c r="QP2550" s="121"/>
      <c r="QQ2550" s="121"/>
      <c r="QR2550" s="121"/>
      <c r="QS2550" s="121"/>
      <c r="QT2550" s="121"/>
      <c r="QU2550" s="121"/>
      <c r="QV2550" s="121"/>
      <c r="QW2550" s="121"/>
      <c r="QX2550" s="121"/>
      <c r="QY2550" s="121"/>
      <c r="QZ2550" s="121"/>
      <c r="RA2550" s="121"/>
      <c r="RB2550" s="121"/>
      <c r="RC2550" s="121"/>
      <c r="RD2550" s="121"/>
      <c r="RE2550" s="121"/>
      <c r="RF2550" s="121"/>
      <c r="RG2550" s="121"/>
      <c r="RH2550" s="121"/>
      <c r="RI2550" s="121"/>
      <c r="RJ2550" s="121"/>
      <c r="RK2550" s="121"/>
      <c r="RL2550" s="121"/>
      <c r="RM2550" s="121"/>
      <c r="RN2550" s="121"/>
      <c r="RO2550" s="121"/>
      <c r="RP2550" s="121"/>
      <c r="RQ2550" s="121"/>
      <c r="RR2550" s="121"/>
      <c r="RS2550" s="121"/>
      <c r="RT2550" s="121"/>
      <c r="RU2550" s="121"/>
      <c r="RV2550" s="121"/>
      <c r="RW2550" s="121"/>
      <c r="RX2550" s="121"/>
      <c r="RY2550" s="121"/>
      <c r="RZ2550" s="121"/>
      <c r="SA2550" s="121"/>
      <c r="SB2550" s="121"/>
      <c r="SC2550" s="121"/>
      <c r="SD2550" s="121"/>
      <c r="SE2550" s="121"/>
      <c r="SF2550" s="121"/>
      <c r="SG2550" s="121"/>
      <c r="SH2550" s="121"/>
      <c r="SI2550" s="121"/>
      <c r="SJ2550" s="121"/>
      <c r="SK2550" s="121"/>
      <c r="SL2550" s="121"/>
      <c r="SM2550" s="121"/>
      <c r="SN2550" s="121"/>
      <c r="SO2550" s="121"/>
      <c r="SP2550" s="121"/>
      <c r="SQ2550" s="121"/>
      <c r="SR2550" s="121"/>
      <c r="SS2550" s="121"/>
      <c r="ST2550" s="121"/>
      <c r="SU2550" s="121"/>
      <c r="SV2550" s="121"/>
      <c r="SW2550" s="121"/>
      <c r="SX2550" s="121"/>
      <c r="SY2550" s="121"/>
      <c r="SZ2550" s="121"/>
      <c r="TA2550" s="121"/>
      <c r="TB2550" s="121"/>
      <c r="TC2550" s="121"/>
      <c r="TD2550" s="121"/>
      <c r="TE2550" s="121"/>
      <c r="TF2550" s="121"/>
      <c r="TG2550" s="121"/>
      <c r="TH2550" s="121"/>
      <c r="TI2550" s="121"/>
      <c r="TJ2550" s="121"/>
      <c r="TK2550" s="121"/>
      <c r="TL2550" s="121"/>
      <c r="TM2550" s="121"/>
      <c r="TN2550" s="121"/>
      <c r="TO2550" s="121"/>
      <c r="TP2550" s="121"/>
      <c r="TQ2550" s="121"/>
      <c r="TR2550" s="121"/>
      <c r="TS2550" s="121"/>
      <c r="TT2550" s="121"/>
      <c r="TU2550" s="121"/>
      <c r="TV2550" s="121"/>
      <c r="TW2550" s="121"/>
      <c r="TX2550" s="121"/>
      <c r="TY2550" s="121"/>
      <c r="TZ2550" s="121"/>
      <c r="UA2550" s="121"/>
      <c r="UB2550" s="121"/>
      <c r="UC2550" s="121"/>
      <c r="UD2550" s="121"/>
      <c r="UE2550" s="121"/>
      <c r="UF2550" s="121"/>
      <c r="UG2550" s="121"/>
      <c r="UH2550" s="121"/>
      <c r="UI2550" s="121"/>
      <c r="UJ2550" s="121"/>
      <c r="UK2550" s="121"/>
      <c r="UL2550" s="121"/>
      <c r="UM2550" s="121"/>
      <c r="UN2550" s="121"/>
      <c r="UO2550" s="121"/>
      <c r="UP2550" s="121"/>
      <c r="UQ2550" s="121"/>
      <c r="UR2550" s="121"/>
      <c r="US2550" s="121"/>
      <c r="UT2550" s="121"/>
      <c r="UU2550" s="121"/>
      <c r="UV2550" s="121"/>
      <c r="UW2550" s="121"/>
      <c r="UX2550" s="121"/>
      <c r="UY2550" s="121"/>
      <c r="UZ2550" s="121"/>
      <c r="VA2550" s="121"/>
      <c r="VB2550" s="121"/>
      <c r="VC2550" s="121"/>
      <c r="VD2550" s="121"/>
      <c r="VE2550" s="121"/>
      <c r="VF2550" s="121"/>
      <c r="VG2550" s="121"/>
      <c r="VH2550" s="121"/>
      <c r="VI2550" s="121"/>
      <c r="VJ2550" s="121"/>
      <c r="VK2550" s="121"/>
      <c r="VL2550" s="121"/>
      <c r="VM2550" s="121"/>
      <c r="VN2550" s="121"/>
      <c r="VO2550" s="121"/>
      <c r="VP2550" s="121"/>
      <c r="VQ2550" s="121"/>
      <c r="VR2550" s="121"/>
      <c r="VS2550" s="121"/>
      <c r="VT2550" s="121"/>
      <c r="VU2550" s="121"/>
      <c r="VV2550" s="121"/>
      <c r="VW2550" s="121"/>
      <c r="VX2550" s="121"/>
      <c r="VY2550" s="121"/>
      <c r="VZ2550" s="121"/>
      <c r="WA2550" s="121"/>
      <c r="WB2550" s="121"/>
      <c r="WC2550" s="121"/>
      <c r="WD2550" s="121"/>
      <c r="WE2550" s="121"/>
      <c r="WF2550" s="121"/>
      <c r="WG2550" s="121"/>
      <c r="WH2550" s="121"/>
      <c r="WI2550" s="121"/>
      <c r="WJ2550" s="121"/>
      <c r="WK2550" s="121"/>
      <c r="WL2550" s="121"/>
      <c r="WM2550" s="121"/>
      <c r="WN2550" s="121"/>
      <c r="WO2550" s="121"/>
      <c r="WP2550" s="121"/>
      <c r="WQ2550" s="121"/>
      <c r="WR2550" s="121"/>
      <c r="WS2550" s="121"/>
      <c r="WT2550" s="121"/>
      <c r="WU2550" s="121"/>
      <c r="WV2550" s="121"/>
      <c r="WW2550" s="121"/>
      <c r="WX2550" s="121"/>
      <c r="WY2550" s="121"/>
      <c r="WZ2550" s="121"/>
      <c r="XA2550" s="121"/>
      <c r="XB2550" s="121"/>
      <c r="XC2550" s="121"/>
      <c r="XD2550" s="121"/>
      <c r="XE2550" s="121"/>
      <c r="XF2550" s="121"/>
      <c r="XG2550" s="121"/>
      <c r="XH2550" s="121"/>
      <c r="XI2550" s="121"/>
      <c r="XJ2550" s="121"/>
      <c r="XK2550" s="121"/>
      <c r="XL2550" s="121"/>
      <c r="XM2550" s="121"/>
      <c r="XN2550" s="121"/>
      <c r="XO2550" s="121"/>
      <c r="XP2550" s="121"/>
      <c r="XQ2550" s="121"/>
      <c r="XR2550" s="121"/>
      <c r="XS2550" s="121"/>
      <c r="XT2550" s="121"/>
      <c r="XU2550" s="121"/>
      <c r="XV2550" s="121"/>
      <c r="XW2550" s="121"/>
      <c r="XX2550" s="121"/>
      <c r="XY2550" s="121"/>
      <c r="XZ2550" s="121"/>
      <c r="YA2550" s="121"/>
      <c r="YB2550" s="121"/>
      <c r="YC2550" s="121"/>
      <c r="YD2550" s="121"/>
      <c r="YE2550" s="121"/>
      <c r="YF2550" s="121"/>
      <c r="YG2550" s="121"/>
      <c r="YH2550" s="121"/>
      <c r="YI2550" s="121"/>
      <c r="YJ2550" s="121"/>
      <c r="YK2550" s="121"/>
      <c r="YL2550" s="121"/>
      <c r="YM2550" s="121"/>
      <c r="YN2550" s="121"/>
      <c r="YO2550" s="121"/>
      <c r="YP2550" s="121"/>
      <c r="YQ2550" s="121"/>
      <c r="YR2550" s="121"/>
      <c r="YS2550" s="121"/>
      <c r="YT2550" s="121"/>
      <c r="YU2550" s="121"/>
      <c r="YV2550" s="121"/>
      <c r="YW2550" s="121"/>
      <c r="YX2550" s="121"/>
      <c r="YY2550" s="121"/>
      <c r="YZ2550" s="121"/>
      <c r="ZA2550" s="121"/>
      <c r="ZB2550" s="121"/>
      <c r="ZC2550" s="121"/>
      <c r="ZD2550" s="121"/>
      <c r="ZE2550" s="121"/>
      <c r="ZF2550" s="121"/>
      <c r="ZG2550" s="121"/>
      <c r="ZH2550" s="121"/>
      <c r="ZI2550" s="121"/>
      <c r="ZJ2550" s="121"/>
      <c r="ZK2550" s="121"/>
      <c r="ZL2550" s="121"/>
      <c r="ZM2550" s="121"/>
      <c r="ZN2550" s="121"/>
      <c r="ZO2550" s="121"/>
      <c r="ZP2550" s="121"/>
      <c r="ZQ2550" s="121"/>
      <c r="ZR2550" s="121"/>
      <c r="ZS2550" s="121"/>
      <c r="ZT2550" s="121"/>
      <c r="ZU2550" s="121"/>
      <c r="ZV2550" s="121"/>
      <c r="ZW2550" s="121"/>
      <c r="ZX2550" s="121"/>
      <c r="ZY2550" s="121"/>
      <c r="ZZ2550" s="121"/>
      <c r="AAA2550" s="121"/>
      <c r="AAB2550" s="121"/>
      <c r="AAC2550" s="121"/>
      <c r="AAD2550" s="121"/>
      <c r="AAE2550" s="121"/>
      <c r="AAF2550" s="121"/>
      <c r="AAG2550" s="121"/>
      <c r="AAH2550" s="121"/>
      <c r="AAI2550" s="121"/>
      <c r="AAJ2550" s="121"/>
      <c r="AAK2550" s="121"/>
      <c r="AAL2550" s="121"/>
      <c r="AAM2550" s="121"/>
      <c r="AAN2550" s="121"/>
      <c r="AAO2550" s="121"/>
      <c r="AAP2550" s="121"/>
      <c r="AAQ2550" s="121"/>
      <c r="AAR2550" s="121"/>
      <c r="AAS2550" s="121"/>
      <c r="AAT2550" s="121"/>
      <c r="AAU2550" s="121"/>
      <c r="AAV2550" s="121"/>
      <c r="AAW2550" s="121"/>
      <c r="AAX2550" s="121"/>
      <c r="AAY2550" s="121"/>
      <c r="AAZ2550" s="121"/>
      <c r="ABA2550" s="121"/>
      <c r="ABB2550" s="121"/>
      <c r="ABC2550" s="121"/>
      <c r="ABD2550" s="121"/>
      <c r="ABE2550" s="121"/>
      <c r="ABF2550" s="121"/>
      <c r="ABG2550" s="121"/>
      <c r="ABH2550" s="121"/>
      <c r="ABI2550" s="121"/>
      <c r="ABJ2550" s="121"/>
      <c r="ABK2550" s="121"/>
      <c r="ABL2550" s="121"/>
      <c r="ABM2550" s="121"/>
      <c r="ABN2550" s="121"/>
      <c r="ABO2550" s="121"/>
      <c r="ABP2550" s="121"/>
      <c r="ABQ2550" s="121"/>
      <c r="ABR2550" s="121"/>
      <c r="ABS2550" s="121"/>
      <c r="ABT2550" s="121"/>
      <c r="ABU2550" s="121"/>
      <c r="ABV2550" s="121"/>
      <c r="ABW2550" s="121"/>
      <c r="ABX2550" s="121"/>
      <c r="ABY2550" s="121"/>
      <c r="ABZ2550" s="121"/>
      <c r="ACA2550" s="121"/>
      <c r="ACB2550" s="121"/>
      <c r="ACC2550" s="121"/>
      <c r="ACD2550" s="121"/>
      <c r="ACE2550" s="121"/>
      <c r="ACF2550" s="121"/>
      <c r="ACG2550" s="121"/>
      <c r="ACH2550" s="121"/>
      <c r="ACI2550" s="121"/>
      <c r="ACJ2550" s="121"/>
      <c r="ACK2550" s="121"/>
      <c r="ACL2550" s="121"/>
      <c r="ACM2550" s="121"/>
      <c r="ACN2550" s="121"/>
      <c r="ACO2550" s="121"/>
      <c r="ACP2550" s="121"/>
      <c r="ACQ2550" s="121"/>
      <c r="ACR2550" s="121"/>
      <c r="ACS2550" s="121"/>
      <c r="ACT2550" s="121"/>
      <c r="ACU2550" s="121"/>
      <c r="ACV2550" s="121"/>
      <c r="ACW2550" s="121"/>
      <c r="ACX2550" s="121"/>
      <c r="ACY2550" s="121"/>
      <c r="ACZ2550" s="121"/>
      <c r="ADA2550" s="121"/>
      <c r="ADB2550" s="121"/>
      <c r="ADC2550" s="121"/>
      <c r="ADD2550" s="121"/>
      <c r="ADE2550" s="121"/>
      <c r="ADF2550" s="121"/>
      <c r="ADG2550" s="121"/>
      <c r="ADH2550" s="121"/>
      <c r="ADI2550" s="121"/>
      <c r="ADJ2550" s="121"/>
      <c r="ADK2550" s="121"/>
      <c r="ADL2550" s="121"/>
      <c r="ADM2550" s="121"/>
      <c r="ADN2550" s="121"/>
      <c r="ADO2550" s="121"/>
      <c r="ADP2550" s="121"/>
      <c r="ADQ2550" s="121"/>
      <c r="ADR2550" s="121"/>
      <c r="ADS2550" s="121"/>
      <c r="ADT2550" s="121"/>
      <c r="ADU2550" s="121"/>
      <c r="ADV2550" s="121"/>
      <c r="ADW2550" s="121"/>
      <c r="ADX2550" s="121"/>
      <c r="ADY2550" s="121"/>
      <c r="ADZ2550" s="121"/>
      <c r="AEA2550" s="121"/>
      <c r="AEB2550" s="121"/>
      <c r="AEC2550" s="121"/>
      <c r="AED2550" s="121"/>
      <c r="AEE2550" s="121"/>
      <c r="AEF2550" s="121"/>
      <c r="AEG2550" s="121"/>
      <c r="AEH2550" s="121"/>
      <c r="AEI2550" s="121"/>
      <c r="AEJ2550" s="121"/>
      <c r="AEK2550" s="121"/>
      <c r="AEL2550" s="121"/>
      <c r="AEM2550" s="121"/>
      <c r="AEN2550" s="121"/>
      <c r="AEO2550" s="121"/>
      <c r="AEP2550" s="121"/>
      <c r="AEQ2550" s="121"/>
      <c r="AER2550" s="121"/>
      <c r="AES2550" s="121"/>
      <c r="AET2550" s="121"/>
      <c r="AEU2550" s="121"/>
      <c r="AEV2550" s="121"/>
      <c r="AEW2550" s="121"/>
      <c r="AEX2550" s="121"/>
      <c r="AEY2550" s="121"/>
      <c r="AEZ2550" s="121"/>
      <c r="AFA2550" s="121"/>
      <c r="AFB2550" s="121"/>
      <c r="AFC2550" s="121"/>
      <c r="AFD2550" s="121"/>
      <c r="AFE2550" s="121"/>
      <c r="AFF2550" s="121"/>
      <c r="AFG2550" s="121"/>
      <c r="AFH2550" s="121"/>
      <c r="AFI2550" s="121"/>
      <c r="AFJ2550" s="121"/>
      <c r="AFK2550" s="121"/>
      <c r="AFL2550" s="121"/>
      <c r="AFM2550" s="121"/>
      <c r="AFN2550" s="121"/>
      <c r="AFO2550" s="121"/>
      <c r="AFP2550" s="121"/>
      <c r="AFQ2550" s="121"/>
      <c r="AFR2550" s="121"/>
      <c r="AFS2550" s="121"/>
      <c r="AFT2550" s="121"/>
      <c r="AFU2550" s="121"/>
      <c r="AFV2550" s="121"/>
      <c r="AFW2550" s="121"/>
      <c r="AFX2550" s="121"/>
      <c r="AFY2550" s="121"/>
      <c r="AFZ2550" s="121"/>
      <c r="AGA2550" s="121"/>
      <c r="AGB2550" s="121"/>
      <c r="AGC2550" s="121"/>
      <c r="AGD2550" s="121"/>
      <c r="AGE2550" s="121"/>
      <c r="AGF2550" s="121"/>
      <c r="AGG2550" s="121"/>
      <c r="AGH2550" s="121"/>
      <c r="AGI2550" s="121"/>
      <c r="AGJ2550" s="121"/>
      <c r="AGK2550" s="121"/>
      <c r="AGL2550" s="121"/>
      <c r="AGM2550" s="121"/>
      <c r="AGN2550" s="121"/>
      <c r="AGO2550" s="121"/>
      <c r="AGP2550" s="121"/>
      <c r="AGQ2550" s="121"/>
      <c r="AGR2550" s="121"/>
      <c r="AGS2550" s="121"/>
      <c r="AGT2550" s="121"/>
      <c r="AGU2550" s="121"/>
      <c r="AGV2550" s="121"/>
      <c r="AGW2550" s="121"/>
      <c r="AGX2550" s="121"/>
      <c r="AGY2550" s="121"/>
      <c r="AGZ2550" s="121"/>
      <c r="AHA2550" s="121"/>
      <c r="AHB2550" s="121"/>
      <c r="AHC2550" s="121"/>
      <c r="AHD2550" s="121"/>
      <c r="AHE2550" s="121"/>
      <c r="AHF2550" s="121"/>
      <c r="AHG2550" s="121"/>
      <c r="AHH2550" s="121"/>
      <c r="AHI2550" s="121"/>
      <c r="AHJ2550" s="121"/>
      <c r="AHK2550" s="121"/>
      <c r="AHL2550" s="121"/>
      <c r="AHM2550" s="121"/>
      <c r="AHN2550" s="121"/>
      <c r="AHO2550" s="121"/>
      <c r="AHP2550" s="121"/>
      <c r="AHQ2550" s="121"/>
      <c r="AHR2550" s="121"/>
      <c r="AHS2550" s="121"/>
      <c r="AHT2550" s="121"/>
      <c r="AHU2550" s="121"/>
      <c r="AHV2550" s="121"/>
      <c r="AHW2550" s="121"/>
      <c r="AHX2550" s="121"/>
      <c r="AHY2550" s="121"/>
      <c r="AHZ2550" s="121"/>
      <c r="AIA2550" s="121"/>
      <c r="AIB2550" s="121"/>
      <c r="AIC2550" s="121"/>
      <c r="AID2550" s="121"/>
      <c r="AIE2550" s="121"/>
      <c r="AIF2550" s="121"/>
      <c r="AIG2550" s="121"/>
      <c r="AIH2550" s="121"/>
      <c r="AII2550" s="121"/>
      <c r="AIJ2550" s="121"/>
      <c r="AIK2550" s="121"/>
      <c r="AIL2550" s="121"/>
      <c r="AIM2550" s="121"/>
      <c r="AIN2550" s="121"/>
      <c r="AIO2550" s="121"/>
      <c r="AIP2550" s="121"/>
      <c r="AIQ2550" s="121"/>
      <c r="AIR2550" s="121"/>
      <c r="AIS2550" s="121"/>
      <c r="AIT2550" s="121"/>
      <c r="AIU2550" s="121"/>
      <c r="AIV2550" s="121"/>
      <c r="AIW2550" s="121"/>
      <c r="AIX2550" s="121"/>
      <c r="AIY2550" s="121"/>
      <c r="AIZ2550" s="121"/>
      <c r="AJA2550" s="121"/>
      <c r="AJB2550" s="121"/>
      <c r="AJC2550" s="121"/>
      <c r="AJD2550" s="121"/>
      <c r="AJE2550" s="121"/>
      <c r="AJF2550" s="121"/>
      <c r="AJG2550" s="121"/>
      <c r="AJH2550" s="121"/>
      <c r="AJI2550" s="121"/>
      <c r="AJJ2550" s="121"/>
      <c r="AJK2550" s="121"/>
      <c r="AJL2550" s="121"/>
      <c r="AJM2550" s="121"/>
      <c r="AJN2550" s="121"/>
      <c r="AJO2550" s="121"/>
      <c r="AJP2550" s="121"/>
      <c r="AJQ2550" s="121"/>
      <c r="AJR2550" s="121"/>
      <c r="AJS2550" s="121"/>
      <c r="AJT2550" s="121"/>
      <c r="AJU2550" s="121"/>
      <c r="AJV2550" s="121"/>
      <c r="AJW2550" s="121"/>
      <c r="AJX2550" s="121"/>
      <c r="AJY2550" s="121"/>
      <c r="AJZ2550" s="121"/>
      <c r="AKA2550" s="121"/>
      <c r="AKB2550" s="121"/>
      <c r="AKC2550" s="121"/>
      <c r="AKD2550" s="121"/>
      <c r="AKE2550" s="121"/>
      <c r="AKF2550" s="121"/>
      <c r="AKG2550" s="121"/>
      <c r="AKH2550" s="121"/>
      <c r="AKI2550" s="121"/>
      <c r="AKJ2550" s="121"/>
      <c r="AKK2550" s="121"/>
      <c r="AKL2550" s="121"/>
      <c r="AKM2550" s="121"/>
      <c r="AKN2550" s="121"/>
      <c r="AKO2550" s="121"/>
      <c r="AKP2550" s="121"/>
      <c r="AKQ2550" s="121"/>
      <c r="AKR2550" s="121"/>
      <c r="AKS2550" s="121"/>
      <c r="AKT2550" s="121"/>
      <c r="AKU2550" s="121"/>
      <c r="AKV2550" s="121"/>
      <c r="AKW2550" s="121"/>
      <c r="AKX2550" s="121"/>
      <c r="AKY2550" s="121"/>
      <c r="AKZ2550" s="121"/>
      <c r="ALA2550" s="121"/>
      <c r="ALB2550" s="121"/>
      <c r="ALC2550" s="121"/>
      <c r="ALD2550" s="121"/>
      <c r="ALE2550" s="121"/>
      <c r="ALF2550" s="121"/>
      <c r="ALG2550" s="121"/>
      <c r="ALH2550" s="121"/>
      <c r="ALI2550" s="121"/>
      <c r="ALJ2550" s="121"/>
      <c r="ALK2550" s="121"/>
      <c r="ALL2550" s="121"/>
      <c r="ALM2550" s="121"/>
      <c r="ALN2550" s="121"/>
      <c r="ALO2550" s="121"/>
      <c r="ALP2550" s="121"/>
      <c r="ALQ2550" s="121"/>
      <c r="ALR2550" s="121"/>
      <c r="ALS2550" s="121"/>
      <c r="ALT2550" s="121"/>
      <c r="ALU2550" s="121"/>
      <c r="ALV2550" s="121"/>
      <c r="ALW2550" s="121"/>
      <c r="ALX2550" s="121"/>
      <c r="ALY2550" s="121"/>
      <c r="ALZ2550" s="121"/>
      <c r="AMA2550" s="121"/>
      <c r="AMB2550" s="121"/>
      <c r="AMC2550" s="121"/>
      <c r="AMD2550" s="121"/>
      <c r="AME2550" s="121"/>
      <c r="AMF2550" s="121"/>
      <c r="AMG2550" s="121"/>
      <c r="AMH2550" s="121"/>
      <c r="AMI2550" s="121"/>
      <c r="AMJ2550" s="121"/>
      <c r="AMK2550" s="121"/>
    </row>
    <row r="2551" spans="1:1025" s="108" customFormat="1">
      <c r="A2551" s="15">
        <v>2548</v>
      </c>
      <c r="B2551" s="16" t="s">
        <v>25</v>
      </c>
      <c r="C2551" s="274" t="s">
        <v>6089</v>
      </c>
      <c r="D2551" s="16" t="s">
        <v>6482</v>
      </c>
      <c r="E2551" s="87" t="s">
        <v>6483</v>
      </c>
      <c r="F2551" s="16" t="s">
        <v>938</v>
      </c>
      <c r="G2551" s="87" t="s">
        <v>1053</v>
      </c>
      <c r="H2551" s="87" t="s">
        <v>5468</v>
      </c>
      <c r="I2551" s="87" t="s">
        <v>6484</v>
      </c>
      <c r="J2551" s="87" t="s">
        <v>6485</v>
      </c>
      <c r="K2551" s="87"/>
      <c r="L2551" s="87" t="s">
        <v>6486</v>
      </c>
      <c r="M2551" s="286" t="s">
        <v>6487</v>
      </c>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21"/>
      <c r="AO2551" s="121"/>
      <c r="AP2551" s="121"/>
      <c r="AQ2551" s="121"/>
      <c r="AR2551" s="121"/>
      <c r="AS2551" s="121"/>
      <c r="AT2551" s="121"/>
      <c r="AU2551" s="121"/>
      <c r="AV2551" s="121"/>
      <c r="AW2551" s="121"/>
      <c r="AX2551" s="121"/>
      <c r="AY2551" s="121"/>
      <c r="AZ2551" s="121"/>
      <c r="BA2551" s="121"/>
      <c r="BB2551" s="121"/>
      <c r="BC2551" s="121"/>
      <c r="BD2551" s="121"/>
      <c r="BE2551" s="121"/>
      <c r="BF2551" s="121"/>
      <c r="BG2551" s="121"/>
      <c r="BH2551" s="121"/>
      <c r="BI2551" s="121"/>
      <c r="BJ2551" s="121"/>
      <c r="BK2551" s="121"/>
      <c r="BL2551" s="121"/>
      <c r="BM2551" s="121"/>
      <c r="BN2551" s="121"/>
      <c r="BO2551" s="121"/>
      <c r="BP2551" s="121"/>
      <c r="BQ2551" s="121"/>
      <c r="BR2551" s="121"/>
      <c r="BS2551" s="121"/>
      <c r="BT2551" s="121"/>
      <c r="BU2551" s="121"/>
      <c r="BV2551" s="121"/>
      <c r="BW2551" s="121"/>
      <c r="BX2551" s="121"/>
      <c r="BY2551" s="121"/>
      <c r="BZ2551" s="121"/>
      <c r="CA2551" s="121"/>
      <c r="CB2551" s="121"/>
      <c r="CC2551" s="121"/>
      <c r="CD2551" s="121"/>
      <c r="CE2551" s="121"/>
      <c r="CF2551" s="121"/>
      <c r="CG2551" s="121"/>
      <c r="CH2551" s="121"/>
      <c r="CI2551" s="121"/>
      <c r="CJ2551" s="121"/>
      <c r="CK2551" s="121"/>
      <c r="CL2551" s="121"/>
      <c r="CM2551" s="121"/>
      <c r="CN2551" s="121"/>
      <c r="CO2551" s="121"/>
      <c r="CP2551" s="121"/>
      <c r="CQ2551" s="121"/>
      <c r="CR2551" s="121"/>
      <c r="CS2551" s="121"/>
      <c r="CT2551" s="121"/>
      <c r="CU2551" s="121"/>
      <c r="CV2551" s="121"/>
      <c r="CW2551" s="121"/>
      <c r="CX2551" s="121"/>
      <c r="CY2551" s="121"/>
      <c r="CZ2551" s="121"/>
      <c r="DA2551" s="121"/>
      <c r="DB2551" s="121"/>
      <c r="DC2551" s="121"/>
      <c r="DD2551" s="121"/>
      <c r="DE2551" s="121"/>
      <c r="DF2551" s="121"/>
      <c r="DG2551" s="121"/>
      <c r="DH2551" s="121"/>
      <c r="DI2551" s="121"/>
      <c r="DJ2551" s="121"/>
      <c r="DK2551" s="121"/>
      <c r="DL2551" s="121"/>
      <c r="DM2551" s="121"/>
      <c r="DN2551" s="121"/>
      <c r="DO2551" s="121"/>
      <c r="DP2551" s="121"/>
      <c r="DQ2551" s="121"/>
      <c r="DR2551" s="121"/>
      <c r="DS2551" s="121"/>
      <c r="DT2551" s="121"/>
      <c r="DU2551" s="121"/>
      <c r="DV2551" s="121"/>
      <c r="DW2551" s="121"/>
      <c r="DX2551" s="121"/>
      <c r="DY2551" s="121"/>
      <c r="DZ2551" s="121"/>
      <c r="EA2551" s="121"/>
      <c r="EB2551" s="121"/>
      <c r="EC2551" s="121"/>
      <c r="ED2551" s="121"/>
      <c r="EE2551" s="121"/>
      <c r="EF2551" s="121"/>
      <c r="EG2551" s="121"/>
      <c r="EH2551" s="121"/>
      <c r="EI2551" s="121"/>
      <c r="EJ2551" s="121"/>
      <c r="EK2551" s="121"/>
      <c r="EL2551" s="121"/>
      <c r="EM2551" s="121"/>
      <c r="EN2551" s="121"/>
      <c r="EO2551" s="121"/>
      <c r="EP2551" s="121"/>
      <c r="EQ2551" s="121"/>
      <c r="ER2551" s="121"/>
      <c r="ES2551" s="121"/>
      <c r="ET2551" s="121"/>
      <c r="EU2551" s="121"/>
      <c r="EV2551" s="121"/>
      <c r="EW2551" s="121"/>
      <c r="EX2551" s="121"/>
      <c r="EY2551" s="121"/>
      <c r="EZ2551" s="121"/>
      <c r="FA2551" s="121"/>
      <c r="FB2551" s="121"/>
      <c r="FC2551" s="121"/>
      <c r="FD2551" s="121"/>
      <c r="FE2551" s="121"/>
      <c r="FF2551" s="121"/>
      <c r="FG2551" s="121"/>
      <c r="FH2551" s="121"/>
      <c r="FI2551" s="121"/>
      <c r="FJ2551" s="121"/>
      <c r="FK2551" s="121"/>
      <c r="FL2551" s="121"/>
      <c r="FM2551" s="121"/>
      <c r="FN2551" s="121"/>
      <c r="FO2551" s="121"/>
      <c r="FP2551" s="121"/>
      <c r="FQ2551" s="121"/>
      <c r="FR2551" s="121"/>
      <c r="FS2551" s="121"/>
      <c r="FT2551" s="121"/>
      <c r="FU2551" s="121"/>
      <c r="FV2551" s="121"/>
      <c r="FW2551" s="121"/>
      <c r="FX2551" s="121"/>
      <c r="FY2551" s="121"/>
      <c r="FZ2551" s="121"/>
      <c r="GA2551" s="121"/>
      <c r="GB2551" s="121"/>
      <c r="GC2551" s="121"/>
      <c r="GD2551" s="121"/>
      <c r="GE2551" s="121"/>
      <c r="GF2551" s="121"/>
      <c r="GG2551" s="121"/>
      <c r="GH2551" s="121"/>
      <c r="GI2551" s="121"/>
      <c r="GJ2551" s="121"/>
      <c r="GK2551" s="121"/>
      <c r="GL2551" s="121"/>
      <c r="GM2551" s="121"/>
      <c r="GN2551" s="121"/>
      <c r="GO2551" s="121"/>
      <c r="GP2551" s="121"/>
      <c r="GQ2551" s="121"/>
      <c r="GR2551" s="121"/>
      <c r="GS2551" s="121"/>
      <c r="GT2551" s="121"/>
      <c r="GU2551" s="121"/>
      <c r="GV2551" s="121"/>
      <c r="GW2551" s="121"/>
      <c r="GX2551" s="121"/>
      <c r="GY2551" s="121"/>
      <c r="GZ2551" s="121"/>
      <c r="HA2551" s="121"/>
      <c r="HB2551" s="121"/>
      <c r="HC2551" s="121"/>
      <c r="HD2551" s="121"/>
      <c r="HE2551" s="121"/>
      <c r="HF2551" s="121"/>
      <c r="HG2551" s="121"/>
      <c r="HH2551" s="121"/>
      <c r="HI2551" s="121"/>
      <c r="HJ2551" s="121"/>
      <c r="HK2551" s="121"/>
      <c r="HL2551" s="121"/>
      <c r="HM2551" s="121"/>
      <c r="HN2551" s="121"/>
      <c r="HO2551" s="121"/>
      <c r="HP2551" s="121"/>
      <c r="HQ2551" s="121"/>
      <c r="HR2551" s="121"/>
      <c r="HS2551" s="121"/>
      <c r="HT2551" s="121"/>
      <c r="HU2551" s="121"/>
      <c r="HV2551" s="121"/>
      <c r="HW2551" s="121"/>
      <c r="HX2551" s="121"/>
      <c r="HY2551" s="121"/>
      <c r="HZ2551" s="121"/>
      <c r="IA2551" s="121"/>
      <c r="IB2551" s="121"/>
      <c r="IC2551" s="121"/>
      <c r="ID2551" s="121"/>
      <c r="IE2551" s="121"/>
      <c r="IF2551" s="121"/>
      <c r="IG2551" s="121"/>
      <c r="IH2551" s="121"/>
      <c r="II2551" s="121"/>
      <c r="IJ2551" s="121"/>
      <c r="IK2551" s="121"/>
      <c r="IL2551" s="121"/>
      <c r="IM2551" s="121"/>
      <c r="IN2551" s="121"/>
      <c r="IO2551" s="121"/>
      <c r="IP2551" s="121"/>
      <c r="IQ2551" s="121"/>
      <c r="IR2551" s="121"/>
      <c r="IS2551" s="121"/>
      <c r="IT2551" s="121"/>
      <c r="IU2551" s="121"/>
      <c r="IV2551" s="121"/>
      <c r="IW2551" s="121"/>
      <c r="IX2551" s="121"/>
      <c r="IY2551" s="121"/>
      <c r="IZ2551" s="121"/>
      <c r="JA2551" s="121"/>
      <c r="JB2551" s="121"/>
      <c r="JC2551" s="121"/>
      <c r="JD2551" s="121"/>
      <c r="JE2551" s="121"/>
      <c r="JF2551" s="121"/>
      <c r="JG2551" s="121"/>
      <c r="JH2551" s="121"/>
      <c r="JI2551" s="121"/>
      <c r="JJ2551" s="121"/>
      <c r="JK2551" s="121"/>
      <c r="JL2551" s="121"/>
      <c r="JM2551" s="121"/>
      <c r="JN2551" s="121"/>
      <c r="JO2551" s="121"/>
      <c r="JP2551" s="121"/>
      <c r="JQ2551" s="121"/>
      <c r="JR2551" s="121"/>
      <c r="JS2551" s="121"/>
      <c r="JT2551" s="121"/>
      <c r="JU2551" s="121"/>
      <c r="JV2551" s="121"/>
      <c r="JW2551" s="121"/>
      <c r="JX2551" s="121"/>
      <c r="JY2551" s="121"/>
      <c r="JZ2551" s="121"/>
      <c r="KA2551" s="121"/>
      <c r="KB2551" s="121"/>
      <c r="KC2551" s="121"/>
      <c r="KD2551" s="121"/>
      <c r="KE2551" s="121"/>
      <c r="KF2551" s="121"/>
      <c r="KG2551" s="121"/>
      <c r="KH2551" s="121"/>
      <c r="KI2551" s="121"/>
      <c r="KJ2551" s="121"/>
      <c r="KK2551" s="121"/>
      <c r="KL2551" s="121"/>
      <c r="KM2551" s="121"/>
      <c r="KN2551" s="121"/>
      <c r="KO2551" s="121"/>
      <c r="KP2551" s="121"/>
      <c r="KQ2551" s="121"/>
      <c r="KR2551" s="121"/>
      <c r="KS2551" s="121"/>
      <c r="KT2551" s="121"/>
      <c r="KU2551" s="121"/>
      <c r="KV2551" s="121"/>
      <c r="KW2551" s="121"/>
      <c r="KX2551" s="121"/>
      <c r="KY2551" s="121"/>
      <c r="KZ2551" s="121"/>
      <c r="LA2551" s="121"/>
      <c r="LB2551" s="121"/>
      <c r="LC2551" s="121"/>
      <c r="LD2551" s="121"/>
      <c r="LE2551" s="121"/>
      <c r="LF2551" s="121"/>
      <c r="LG2551" s="121"/>
      <c r="LH2551" s="121"/>
      <c r="LI2551" s="121"/>
      <c r="LJ2551" s="121"/>
      <c r="LK2551" s="121"/>
      <c r="LL2551" s="121"/>
      <c r="LM2551" s="121"/>
      <c r="LN2551" s="121"/>
      <c r="LO2551" s="121"/>
      <c r="LP2551" s="121"/>
      <c r="LQ2551" s="121"/>
      <c r="LR2551" s="121"/>
      <c r="LS2551" s="121"/>
      <c r="LT2551" s="121"/>
      <c r="LU2551" s="121"/>
      <c r="LV2551" s="121"/>
      <c r="LW2551" s="121"/>
      <c r="LX2551" s="121"/>
      <c r="LY2551" s="121"/>
      <c r="LZ2551" s="121"/>
      <c r="MA2551" s="121"/>
      <c r="MB2551" s="121"/>
      <c r="MC2551" s="121"/>
      <c r="MD2551" s="121"/>
      <c r="ME2551" s="121"/>
      <c r="MF2551" s="121"/>
      <c r="MG2551" s="121"/>
      <c r="MH2551" s="121"/>
      <c r="MI2551" s="121"/>
      <c r="MJ2551" s="121"/>
      <c r="MK2551" s="121"/>
      <c r="ML2551" s="121"/>
      <c r="MM2551" s="121"/>
      <c r="MN2551" s="121"/>
      <c r="MO2551" s="121"/>
      <c r="MP2551" s="121"/>
      <c r="MQ2551" s="121"/>
      <c r="MR2551" s="121"/>
      <c r="MS2551" s="121"/>
      <c r="MT2551" s="121"/>
      <c r="MU2551" s="121"/>
      <c r="MV2551" s="121"/>
      <c r="MW2551" s="121"/>
      <c r="MX2551" s="121"/>
      <c r="MY2551" s="121"/>
      <c r="MZ2551" s="121"/>
      <c r="NA2551" s="121"/>
      <c r="NB2551" s="121"/>
      <c r="NC2551" s="121"/>
      <c r="ND2551" s="121"/>
      <c r="NE2551" s="121"/>
      <c r="NF2551" s="121"/>
      <c r="NG2551" s="121"/>
      <c r="NH2551" s="121"/>
      <c r="NI2551" s="121"/>
      <c r="NJ2551" s="121"/>
      <c r="NK2551" s="121"/>
      <c r="NL2551" s="121"/>
      <c r="NM2551" s="121"/>
      <c r="NN2551" s="121"/>
      <c r="NO2551" s="121"/>
      <c r="NP2551" s="121"/>
      <c r="NQ2551" s="121"/>
      <c r="NR2551" s="121"/>
      <c r="NS2551" s="121"/>
      <c r="NT2551" s="121"/>
      <c r="NU2551" s="121"/>
      <c r="NV2551" s="121"/>
      <c r="NW2551" s="121"/>
      <c r="NX2551" s="121"/>
      <c r="NY2551" s="121"/>
      <c r="NZ2551" s="121"/>
      <c r="OA2551" s="121"/>
      <c r="OB2551" s="121"/>
      <c r="OC2551" s="121"/>
      <c r="OD2551" s="121"/>
      <c r="OE2551" s="121"/>
      <c r="OF2551" s="121"/>
      <c r="OG2551" s="121"/>
      <c r="OH2551" s="121"/>
      <c r="OI2551" s="121"/>
      <c r="OJ2551" s="121"/>
      <c r="OK2551" s="121"/>
      <c r="OL2551" s="121"/>
      <c r="OM2551" s="121"/>
      <c r="ON2551" s="121"/>
      <c r="OO2551" s="121"/>
      <c r="OP2551" s="121"/>
      <c r="OQ2551" s="121"/>
      <c r="OR2551" s="121"/>
      <c r="OS2551" s="121"/>
      <c r="OT2551" s="121"/>
      <c r="OU2551" s="121"/>
      <c r="OV2551" s="121"/>
      <c r="OW2551" s="121"/>
      <c r="OX2551" s="121"/>
      <c r="OY2551" s="121"/>
      <c r="OZ2551" s="121"/>
      <c r="PA2551" s="121"/>
      <c r="PB2551" s="121"/>
      <c r="PC2551" s="121"/>
      <c r="PD2551" s="121"/>
      <c r="PE2551" s="121"/>
      <c r="PF2551" s="121"/>
      <c r="PG2551" s="121"/>
      <c r="PH2551" s="121"/>
      <c r="PI2551" s="121"/>
      <c r="PJ2551" s="121"/>
      <c r="PK2551" s="121"/>
      <c r="PL2551" s="121"/>
      <c r="PM2551" s="121"/>
      <c r="PN2551" s="121"/>
      <c r="PO2551" s="121"/>
      <c r="PP2551" s="121"/>
      <c r="PQ2551" s="121"/>
      <c r="PR2551" s="121"/>
      <c r="PS2551" s="121"/>
      <c r="PT2551" s="121"/>
      <c r="PU2551" s="121"/>
      <c r="PV2551" s="121"/>
      <c r="PW2551" s="121"/>
      <c r="PX2551" s="121"/>
      <c r="PY2551" s="121"/>
      <c r="PZ2551" s="121"/>
      <c r="QA2551" s="121"/>
      <c r="QB2551" s="121"/>
      <c r="QC2551" s="121"/>
      <c r="QD2551" s="121"/>
      <c r="QE2551" s="121"/>
      <c r="QF2551" s="121"/>
      <c r="QG2551" s="121"/>
      <c r="QH2551" s="121"/>
      <c r="QI2551" s="121"/>
      <c r="QJ2551" s="121"/>
      <c r="QK2551" s="121"/>
      <c r="QL2551" s="121"/>
      <c r="QM2551" s="121"/>
      <c r="QN2551" s="121"/>
      <c r="QO2551" s="121"/>
      <c r="QP2551" s="121"/>
      <c r="QQ2551" s="121"/>
      <c r="QR2551" s="121"/>
      <c r="QS2551" s="121"/>
      <c r="QT2551" s="121"/>
      <c r="QU2551" s="121"/>
      <c r="QV2551" s="121"/>
      <c r="QW2551" s="121"/>
      <c r="QX2551" s="121"/>
      <c r="QY2551" s="121"/>
      <c r="QZ2551" s="121"/>
      <c r="RA2551" s="121"/>
      <c r="RB2551" s="121"/>
      <c r="RC2551" s="121"/>
      <c r="RD2551" s="121"/>
      <c r="RE2551" s="121"/>
      <c r="RF2551" s="121"/>
      <c r="RG2551" s="121"/>
      <c r="RH2551" s="121"/>
      <c r="RI2551" s="121"/>
      <c r="RJ2551" s="121"/>
      <c r="RK2551" s="121"/>
      <c r="RL2551" s="121"/>
      <c r="RM2551" s="121"/>
      <c r="RN2551" s="121"/>
      <c r="RO2551" s="121"/>
      <c r="RP2551" s="121"/>
      <c r="RQ2551" s="121"/>
      <c r="RR2551" s="121"/>
      <c r="RS2551" s="121"/>
      <c r="RT2551" s="121"/>
      <c r="RU2551" s="121"/>
      <c r="RV2551" s="121"/>
      <c r="RW2551" s="121"/>
      <c r="RX2551" s="121"/>
      <c r="RY2551" s="121"/>
      <c r="RZ2551" s="121"/>
      <c r="SA2551" s="121"/>
      <c r="SB2551" s="121"/>
      <c r="SC2551" s="121"/>
      <c r="SD2551" s="121"/>
      <c r="SE2551" s="121"/>
      <c r="SF2551" s="121"/>
      <c r="SG2551" s="121"/>
      <c r="SH2551" s="121"/>
      <c r="SI2551" s="121"/>
      <c r="SJ2551" s="121"/>
      <c r="SK2551" s="121"/>
      <c r="SL2551" s="121"/>
      <c r="SM2551" s="121"/>
      <c r="SN2551" s="121"/>
      <c r="SO2551" s="121"/>
      <c r="SP2551" s="121"/>
      <c r="SQ2551" s="121"/>
      <c r="SR2551" s="121"/>
      <c r="SS2551" s="121"/>
      <c r="ST2551" s="121"/>
      <c r="SU2551" s="121"/>
      <c r="SV2551" s="121"/>
      <c r="SW2551" s="121"/>
      <c r="SX2551" s="121"/>
      <c r="SY2551" s="121"/>
      <c r="SZ2551" s="121"/>
      <c r="TA2551" s="121"/>
      <c r="TB2551" s="121"/>
      <c r="TC2551" s="121"/>
      <c r="TD2551" s="121"/>
      <c r="TE2551" s="121"/>
      <c r="TF2551" s="121"/>
      <c r="TG2551" s="121"/>
      <c r="TH2551" s="121"/>
      <c r="TI2551" s="121"/>
      <c r="TJ2551" s="121"/>
      <c r="TK2551" s="121"/>
      <c r="TL2551" s="121"/>
      <c r="TM2551" s="121"/>
      <c r="TN2551" s="121"/>
      <c r="TO2551" s="121"/>
      <c r="TP2551" s="121"/>
      <c r="TQ2551" s="121"/>
      <c r="TR2551" s="121"/>
      <c r="TS2551" s="121"/>
      <c r="TT2551" s="121"/>
      <c r="TU2551" s="121"/>
      <c r="TV2551" s="121"/>
      <c r="TW2551" s="121"/>
      <c r="TX2551" s="121"/>
      <c r="TY2551" s="121"/>
      <c r="TZ2551" s="121"/>
      <c r="UA2551" s="121"/>
      <c r="UB2551" s="121"/>
      <c r="UC2551" s="121"/>
      <c r="UD2551" s="121"/>
      <c r="UE2551" s="121"/>
      <c r="UF2551" s="121"/>
      <c r="UG2551" s="121"/>
      <c r="UH2551" s="121"/>
      <c r="UI2551" s="121"/>
      <c r="UJ2551" s="121"/>
      <c r="UK2551" s="121"/>
      <c r="UL2551" s="121"/>
      <c r="UM2551" s="121"/>
      <c r="UN2551" s="121"/>
      <c r="UO2551" s="121"/>
      <c r="UP2551" s="121"/>
      <c r="UQ2551" s="121"/>
      <c r="UR2551" s="121"/>
      <c r="US2551" s="121"/>
      <c r="UT2551" s="121"/>
      <c r="UU2551" s="121"/>
      <c r="UV2551" s="121"/>
      <c r="UW2551" s="121"/>
      <c r="UX2551" s="121"/>
      <c r="UY2551" s="121"/>
      <c r="UZ2551" s="121"/>
      <c r="VA2551" s="121"/>
      <c r="VB2551" s="121"/>
      <c r="VC2551" s="121"/>
      <c r="VD2551" s="121"/>
      <c r="VE2551" s="121"/>
      <c r="VF2551" s="121"/>
      <c r="VG2551" s="121"/>
      <c r="VH2551" s="121"/>
      <c r="VI2551" s="121"/>
      <c r="VJ2551" s="121"/>
      <c r="VK2551" s="121"/>
      <c r="VL2551" s="121"/>
      <c r="VM2551" s="121"/>
      <c r="VN2551" s="121"/>
      <c r="VO2551" s="121"/>
      <c r="VP2551" s="121"/>
      <c r="VQ2551" s="121"/>
      <c r="VR2551" s="121"/>
      <c r="VS2551" s="121"/>
      <c r="VT2551" s="121"/>
      <c r="VU2551" s="121"/>
      <c r="VV2551" s="121"/>
      <c r="VW2551" s="121"/>
      <c r="VX2551" s="121"/>
      <c r="VY2551" s="121"/>
      <c r="VZ2551" s="121"/>
      <c r="WA2551" s="121"/>
      <c r="WB2551" s="121"/>
      <c r="WC2551" s="121"/>
      <c r="WD2551" s="121"/>
      <c r="WE2551" s="121"/>
      <c r="WF2551" s="121"/>
      <c r="WG2551" s="121"/>
      <c r="WH2551" s="121"/>
      <c r="WI2551" s="121"/>
      <c r="WJ2551" s="121"/>
      <c r="WK2551" s="121"/>
      <c r="WL2551" s="121"/>
      <c r="WM2551" s="121"/>
      <c r="WN2551" s="121"/>
      <c r="WO2551" s="121"/>
      <c r="WP2551" s="121"/>
      <c r="WQ2551" s="121"/>
      <c r="WR2551" s="121"/>
      <c r="WS2551" s="121"/>
      <c r="WT2551" s="121"/>
      <c r="WU2551" s="121"/>
      <c r="WV2551" s="121"/>
      <c r="WW2551" s="121"/>
      <c r="WX2551" s="121"/>
      <c r="WY2551" s="121"/>
      <c r="WZ2551" s="121"/>
      <c r="XA2551" s="121"/>
      <c r="XB2551" s="121"/>
      <c r="XC2551" s="121"/>
      <c r="XD2551" s="121"/>
      <c r="XE2551" s="121"/>
      <c r="XF2551" s="121"/>
      <c r="XG2551" s="121"/>
      <c r="XH2551" s="121"/>
      <c r="XI2551" s="121"/>
      <c r="XJ2551" s="121"/>
      <c r="XK2551" s="121"/>
      <c r="XL2551" s="121"/>
      <c r="XM2551" s="121"/>
      <c r="XN2551" s="121"/>
      <c r="XO2551" s="121"/>
      <c r="XP2551" s="121"/>
      <c r="XQ2551" s="121"/>
      <c r="XR2551" s="121"/>
      <c r="XS2551" s="121"/>
      <c r="XT2551" s="121"/>
      <c r="XU2551" s="121"/>
      <c r="XV2551" s="121"/>
      <c r="XW2551" s="121"/>
      <c r="XX2551" s="121"/>
      <c r="XY2551" s="121"/>
      <c r="XZ2551" s="121"/>
      <c r="YA2551" s="121"/>
      <c r="YB2551" s="121"/>
      <c r="YC2551" s="121"/>
      <c r="YD2551" s="121"/>
      <c r="YE2551" s="121"/>
      <c r="YF2551" s="121"/>
      <c r="YG2551" s="121"/>
      <c r="YH2551" s="121"/>
      <c r="YI2551" s="121"/>
      <c r="YJ2551" s="121"/>
      <c r="YK2551" s="121"/>
      <c r="YL2551" s="121"/>
      <c r="YM2551" s="121"/>
      <c r="YN2551" s="121"/>
      <c r="YO2551" s="121"/>
      <c r="YP2551" s="121"/>
      <c r="YQ2551" s="121"/>
      <c r="YR2551" s="121"/>
      <c r="YS2551" s="121"/>
      <c r="YT2551" s="121"/>
      <c r="YU2551" s="121"/>
      <c r="YV2551" s="121"/>
      <c r="YW2551" s="121"/>
      <c r="YX2551" s="121"/>
      <c r="YY2551" s="121"/>
      <c r="YZ2551" s="121"/>
      <c r="ZA2551" s="121"/>
      <c r="ZB2551" s="121"/>
      <c r="ZC2551" s="121"/>
      <c r="ZD2551" s="121"/>
      <c r="ZE2551" s="121"/>
      <c r="ZF2551" s="121"/>
      <c r="ZG2551" s="121"/>
      <c r="ZH2551" s="121"/>
      <c r="ZI2551" s="121"/>
      <c r="ZJ2551" s="121"/>
      <c r="ZK2551" s="121"/>
      <c r="ZL2551" s="121"/>
      <c r="ZM2551" s="121"/>
      <c r="ZN2551" s="121"/>
      <c r="ZO2551" s="121"/>
      <c r="ZP2551" s="121"/>
      <c r="ZQ2551" s="121"/>
      <c r="ZR2551" s="121"/>
      <c r="ZS2551" s="121"/>
      <c r="ZT2551" s="121"/>
      <c r="ZU2551" s="121"/>
      <c r="ZV2551" s="121"/>
      <c r="ZW2551" s="121"/>
      <c r="ZX2551" s="121"/>
      <c r="ZY2551" s="121"/>
      <c r="ZZ2551" s="121"/>
      <c r="AAA2551" s="121"/>
      <c r="AAB2551" s="121"/>
      <c r="AAC2551" s="121"/>
      <c r="AAD2551" s="121"/>
      <c r="AAE2551" s="121"/>
      <c r="AAF2551" s="121"/>
      <c r="AAG2551" s="121"/>
      <c r="AAH2551" s="121"/>
      <c r="AAI2551" s="121"/>
      <c r="AAJ2551" s="121"/>
      <c r="AAK2551" s="121"/>
      <c r="AAL2551" s="121"/>
      <c r="AAM2551" s="121"/>
      <c r="AAN2551" s="121"/>
      <c r="AAO2551" s="121"/>
      <c r="AAP2551" s="121"/>
      <c r="AAQ2551" s="121"/>
      <c r="AAR2551" s="121"/>
      <c r="AAS2551" s="121"/>
      <c r="AAT2551" s="121"/>
      <c r="AAU2551" s="121"/>
      <c r="AAV2551" s="121"/>
      <c r="AAW2551" s="121"/>
      <c r="AAX2551" s="121"/>
      <c r="AAY2551" s="121"/>
      <c r="AAZ2551" s="121"/>
      <c r="ABA2551" s="121"/>
      <c r="ABB2551" s="121"/>
      <c r="ABC2551" s="121"/>
      <c r="ABD2551" s="121"/>
      <c r="ABE2551" s="121"/>
      <c r="ABF2551" s="121"/>
      <c r="ABG2551" s="121"/>
      <c r="ABH2551" s="121"/>
      <c r="ABI2551" s="121"/>
      <c r="ABJ2551" s="121"/>
      <c r="ABK2551" s="121"/>
      <c r="ABL2551" s="121"/>
      <c r="ABM2551" s="121"/>
      <c r="ABN2551" s="121"/>
      <c r="ABO2551" s="121"/>
      <c r="ABP2551" s="121"/>
      <c r="ABQ2551" s="121"/>
      <c r="ABR2551" s="121"/>
      <c r="ABS2551" s="121"/>
      <c r="ABT2551" s="121"/>
      <c r="ABU2551" s="121"/>
      <c r="ABV2551" s="121"/>
      <c r="ABW2551" s="121"/>
      <c r="ABX2551" s="121"/>
      <c r="ABY2551" s="121"/>
      <c r="ABZ2551" s="121"/>
      <c r="ACA2551" s="121"/>
      <c r="ACB2551" s="121"/>
      <c r="ACC2551" s="121"/>
      <c r="ACD2551" s="121"/>
      <c r="ACE2551" s="121"/>
      <c r="ACF2551" s="121"/>
      <c r="ACG2551" s="121"/>
      <c r="ACH2551" s="121"/>
      <c r="ACI2551" s="121"/>
      <c r="ACJ2551" s="121"/>
      <c r="ACK2551" s="121"/>
      <c r="ACL2551" s="121"/>
      <c r="ACM2551" s="121"/>
      <c r="ACN2551" s="121"/>
      <c r="ACO2551" s="121"/>
      <c r="ACP2551" s="121"/>
      <c r="ACQ2551" s="121"/>
      <c r="ACR2551" s="121"/>
      <c r="ACS2551" s="121"/>
      <c r="ACT2551" s="121"/>
      <c r="ACU2551" s="121"/>
      <c r="ACV2551" s="121"/>
      <c r="ACW2551" s="121"/>
      <c r="ACX2551" s="121"/>
      <c r="ACY2551" s="121"/>
      <c r="ACZ2551" s="121"/>
      <c r="ADA2551" s="121"/>
      <c r="ADB2551" s="121"/>
      <c r="ADC2551" s="121"/>
      <c r="ADD2551" s="121"/>
      <c r="ADE2551" s="121"/>
      <c r="ADF2551" s="121"/>
      <c r="ADG2551" s="121"/>
      <c r="ADH2551" s="121"/>
      <c r="ADI2551" s="121"/>
      <c r="ADJ2551" s="121"/>
      <c r="ADK2551" s="121"/>
      <c r="ADL2551" s="121"/>
      <c r="ADM2551" s="121"/>
      <c r="ADN2551" s="121"/>
      <c r="ADO2551" s="121"/>
      <c r="ADP2551" s="121"/>
      <c r="ADQ2551" s="121"/>
      <c r="ADR2551" s="121"/>
      <c r="ADS2551" s="121"/>
      <c r="ADT2551" s="121"/>
      <c r="ADU2551" s="121"/>
      <c r="ADV2551" s="121"/>
      <c r="ADW2551" s="121"/>
      <c r="ADX2551" s="121"/>
      <c r="ADY2551" s="121"/>
      <c r="ADZ2551" s="121"/>
      <c r="AEA2551" s="121"/>
      <c r="AEB2551" s="121"/>
      <c r="AEC2551" s="121"/>
      <c r="AED2551" s="121"/>
      <c r="AEE2551" s="121"/>
      <c r="AEF2551" s="121"/>
      <c r="AEG2551" s="121"/>
      <c r="AEH2551" s="121"/>
      <c r="AEI2551" s="121"/>
      <c r="AEJ2551" s="121"/>
      <c r="AEK2551" s="121"/>
      <c r="AEL2551" s="121"/>
      <c r="AEM2551" s="121"/>
      <c r="AEN2551" s="121"/>
      <c r="AEO2551" s="121"/>
      <c r="AEP2551" s="121"/>
      <c r="AEQ2551" s="121"/>
      <c r="AER2551" s="121"/>
      <c r="AES2551" s="121"/>
      <c r="AET2551" s="121"/>
      <c r="AEU2551" s="121"/>
      <c r="AEV2551" s="121"/>
      <c r="AEW2551" s="121"/>
      <c r="AEX2551" s="121"/>
      <c r="AEY2551" s="121"/>
      <c r="AEZ2551" s="121"/>
      <c r="AFA2551" s="121"/>
      <c r="AFB2551" s="121"/>
      <c r="AFC2551" s="121"/>
      <c r="AFD2551" s="121"/>
      <c r="AFE2551" s="121"/>
      <c r="AFF2551" s="121"/>
      <c r="AFG2551" s="121"/>
      <c r="AFH2551" s="121"/>
      <c r="AFI2551" s="121"/>
      <c r="AFJ2551" s="121"/>
      <c r="AFK2551" s="121"/>
      <c r="AFL2551" s="121"/>
      <c r="AFM2551" s="121"/>
      <c r="AFN2551" s="121"/>
      <c r="AFO2551" s="121"/>
      <c r="AFP2551" s="121"/>
      <c r="AFQ2551" s="121"/>
      <c r="AFR2551" s="121"/>
      <c r="AFS2551" s="121"/>
      <c r="AFT2551" s="121"/>
      <c r="AFU2551" s="121"/>
      <c r="AFV2551" s="121"/>
      <c r="AFW2551" s="121"/>
      <c r="AFX2551" s="121"/>
      <c r="AFY2551" s="121"/>
      <c r="AFZ2551" s="121"/>
      <c r="AGA2551" s="121"/>
      <c r="AGB2551" s="121"/>
      <c r="AGC2551" s="121"/>
      <c r="AGD2551" s="121"/>
      <c r="AGE2551" s="121"/>
      <c r="AGF2551" s="121"/>
      <c r="AGG2551" s="121"/>
      <c r="AGH2551" s="121"/>
      <c r="AGI2551" s="121"/>
      <c r="AGJ2551" s="121"/>
      <c r="AGK2551" s="121"/>
      <c r="AGL2551" s="121"/>
      <c r="AGM2551" s="121"/>
      <c r="AGN2551" s="121"/>
      <c r="AGO2551" s="121"/>
      <c r="AGP2551" s="121"/>
      <c r="AGQ2551" s="121"/>
      <c r="AGR2551" s="121"/>
      <c r="AGS2551" s="121"/>
      <c r="AGT2551" s="121"/>
      <c r="AGU2551" s="121"/>
      <c r="AGV2551" s="121"/>
      <c r="AGW2551" s="121"/>
      <c r="AGX2551" s="121"/>
      <c r="AGY2551" s="121"/>
      <c r="AGZ2551" s="121"/>
      <c r="AHA2551" s="121"/>
      <c r="AHB2551" s="121"/>
      <c r="AHC2551" s="121"/>
      <c r="AHD2551" s="121"/>
      <c r="AHE2551" s="121"/>
      <c r="AHF2551" s="121"/>
      <c r="AHG2551" s="121"/>
      <c r="AHH2551" s="121"/>
      <c r="AHI2551" s="121"/>
      <c r="AHJ2551" s="121"/>
      <c r="AHK2551" s="121"/>
      <c r="AHL2551" s="121"/>
      <c r="AHM2551" s="121"/>
      <c r="AHN2551" s="121"/>
      <c r="AHO2551" s="121"/>
      <c r="AHP2551" s="121"/>
      <c r="AHQ2551" s="121"/>
      <c r="AHR2551" s="121"/>
      <c r="AHS2551" s="121"/>
      <c r="AHT2551" s="121"/>
      <c r="AHU2551" s="121"/>
      <c r="AHV2551" s="121"/>
      <c r="AHW2551" s="121"/>
      <c r="AHX2551" s="121"/>
      <c r="AHY2551" s="121"/>
      <c r="AHZ2551" s="121"/>
      <c r="AIA2551" s="121"/>
      <c r="AIB2551" s="121"/>
      <c r="AIC2551" s="121"/>
      <c r="AID2551" s="121"/>
      <c r="AIE2551" s="121"/>
      <c r="AIF2551" s="121"/>
      <c r="AIG2551" s="121"/>
      <c r="AIH2551" s="121"/>
      <c r="AII2551" s="121"/>
      <c r="AIJ2551" s="121"/>
      <c r="AIK2551" s="121"/>
      <c r="AIL2551" s="121"/>
      <c r="AIM2551" s="121"/>
      <c r="AIN2551" s="121"/>
      <c r="AIO2551" s="121"/>
      <c r="AIP2551" s="121"/>
      <c r="AIQ2551" s="121"/>
      <c r="AIR2551" s="121"/>
      <c r="AIS2551" s="121"/>
      <c r="AIT2551" s="121"/>
      <c r="AIU2551" s="121"/>
      <c r="AIV2551" s="121"/>
      <c r="AIW2551" s="121"/>
      <c r="AIX2551" s="121"/>
      <c r="AIY2551" s="121"/>
      <c r="AIZ2551" s="121"/>
      <c r="AJA2551" s="121"/>
      <c r="AJB2551" s="121"/>
      <c r="AJC2551" s="121"/>
      <c r="AJD2551" s="121"/>
      <c r="AJE2551" s="121"/>
      <c r="AJF2551" s="121"/>
      <c r="AJG2551" s="121"/>
      <c r="AJH2551" s="121"/>
      <c r="AJI2551" s="121"/>
      <c r="AJJ2551" s="121"/>
      <c r="AJK2551" s="121"/>
      <c r="AJL2551" s="121"/>
      <c r="AJM2551" s="121"/>
      <c r="AJN2551" s="121"/>
      <c r="AJO2551" s="121"/>
      <c r="AJP2551" s="121"/>
      <c r="AJQ2551" s="121"/>
      <c r="AJR2551" s="121"/>
      <c r="AJS2551" s="121"/>
      <c r="AJT2551" s="121"/>
      <c r="AJU2551" s="121"/>
      <c r="AJV2551" s="121"/>
      <c r="AJW2551" s="121"/>
      <c r="AJX2551" s="121"/>
      <c r="AJY2551" s="121"/>
      <c r="AJZ2551" s="121"/>
      <c r="AKA2551" s="121"/>
      <c r="AKB2551" s="121"/>
      <c r="AKC2551" s="121"/>
      <c r="AKD2551" s="121"/>
      <c r="AKE2551" s="121"/>
      <c r="AKF2551" s="121"/>
      <c r="AKG2551" s="121"/>
      <c r="AKH2551" s="121"/>
      <c r="AKI2551" s="121"/>
      <c r="AKJ2551" s="121"/>
      <c r="AKK2551" s="121"/>
      <c r="AKL2551" s="121"/>
      <c r="AKM2551" s="121"/>
      <c r="AKN2551" s="121"/>
      <c r="AKO2551" s="121"/>
      <c r="AKP2551" s="121"/>
      <c r="AKQ2551" s="121"/>
      <c r="AKR2551" s="121"/>
      <c r="AKS2551" s="121"/>
      <c r="AKT2551" s="121"/>
      <c r="AKU2551" s="121"/>
      <c r="AKV2551" s="121"/>
      <c r="AKW2551" s="121"/>
      <c r="AKX2551" s="121"/>
      <c r="AKY2551" s="121"/>
      <c r="AKZ2551" s="121"/>
      <c r="ALA2551" s="121"/>
      <c r="ALB2551" s="121"/>
      <c r="ALC2551" s="121"/>
      <c r="ALD2551" s="121"/>
      <c r="ALE2551" s="121"/>
      <c r="ALF2551" s="121"/>
      <c r="ALG2551" s="121"/>
      <c r="ALH2551" s="121"/>
      <c r="ALI2551" s="121"/>
      <c r="ALJ2551" s="121"/>
      <c r="ALK2551" s="121"/>
      <c r="ALL2551" s="121"/>
      <c r="ALM2551" s="121"/>
      <c r="ALN2551" s="121"/>
      <c r="ALO2551" s="121"/>
      <c r="ALP2551" s="121"/>
      <c r="ALQ2551" s="121"/>
      <c r="ALR2551" s="121"/>
      <c r="ALS2551" s="121"/>
      <c r="ALT2551" s="121"/>
      <c r="ALU2551" s="121"/>
      <c r="ALV2551" s="121"/>
      <c r="ALW2551" s="121"/>
      <c r="ALX2551" s="121"/>
      <c r="ALY2551" s="121"/>
      <c r="ALZ2551" s="121"/>
      <c r="AMA2551" s="121"/>
      <c r="AMB2551" s="121"/>
      <c r="AMC2551" s="121"/>
      <c r="AMD2551" s="121"/>
      <c r="AME2551" s="121"/>
      <c r="AMF2551" s="121"/>
      <c r="AMG2551" s="121"/>
      <c r="AMH2551" s="121"/>
      <c r="AMI2551" s="121"/>
      <c r="AMJ2551" s="121"/>
      <c r="AMK2551" s="121"/>
    </row>
    <row r="2552" spans="1:1025" s="108" customFormat="1">
      <c r="A2552" s="15">
        <v>2549</v>
      </c>
      <c r="B2552" s="16" t="s">
        <v>25</v>
      </c>
      <c r="C2552" s="274" t="s">
        <v>6089</v>
      </c>
      <c r="D2552" s="16" t="s">
        <v>6482</v>
      </c>
      <c r="E2552" s="87" t="s">
        <v>6488</v>
      </c>
      <c r="F2552" s="16" t="s">
        <v>938</v>
      </c>
      <c r="G2552" s="87" t="s">
        <v>948</v>
      </c>
      <c r="H2552" s="87" t="s">
        <v>6489</v>
      </c>
      <c r="I2552" s="87" t="s">
        <v>6490</v>
      </c>
      <c r="J2552" s="87" t="s">
        <v>6485</v>
      </c>
      <c r="K2552" s="87"/>
      <c r="L2552" s="87" t="s">
        <v>6491</v>
      </c>
      <c r="M2552" s="286" t="s">
        <v>6492</v>
      </c>
      <c r="N2552" s="121"/>
      <c r="O2552" s="121"/>
      <c r="P2552" s="121"/>
      <c r="Q2552" s="121"/>
      <c r="R2552" s="121"/>
      <c r="S2552" s="121"/>
      <c r="T2552" s="121"/>
      <c r="U2552" s="121"/>
      <c r="V2552" s="121"/>
      <c r="W2552" s="121"/>
      <c r="X2552" s="121"/>
      <c r="Y2552" s="121"/>
      <c r="Z2552" s="121"/>
      <c r="AA2552" s="121"/>
      <c r="AB2552" s="121"/>
      <c r="AC2552" s="121"/>
      <c r="AD2552" s="121"/>
      <c r="AE2552" s="121"/>
      <c r="AF2552" s="121"/>
      <c r="AG2552" s="121"/>
      <c r="AH2552" s="121"/>
      <c r="AI2552" s="121"/>
      <c r="AJ2552" s="121"/>
      <c r="AK2552" s="121"/>
      <c r="AL2552" s="121"/>
      <c r="AM2552" s="121"/>
      <c r="AN2552" s="121"/>
      <c r="AO2552" s="121"/>
      <c r="AP2552" s="121"/>
      <c r="AQ2552" s="121"/>
      <c r="AR2552" s="121"/>
      <c r="AS2552" s="121"/>
      <c r="AT2552" s="121"/>
      <c r="AU2552" s="121"/>
      <c r="AV2552" s="121"/>
      <c r="AW2552" s="121"/>
      <c r="AX2552" s="121"/>
      <c r="AY2552" s="121"/>
      <c r="AZ2552" s="121"/>
      <c r="BA2552" s="121"/>
      <c r="BB2552" s="121"/>
      <c r="BC2552" s="121"/>
      <c r="BD2552" s="121"/>
      <c r="BE2552" s="121"/>
      <c r="BF2552" s="121"/>
      <c r="BG2552" s="121"/>
      <c r="BH2552" s="121"/>
      <c r="BI2552" s="121"/>
      <c r="BJ2552" s="121"/>
      <c r="BK2552" s="121"/>
      <c r="BL2552" s="121"/>
      <c r="BM2552" s="121"/>
      <c r="BN2552" s="121"/>
      <c r="BO2552" s="121"/>
      <c r="BP2552" s="121"/>
      <c r="BQ2552" s="121"/>
      <c r="BR2552" s="121"/>
      <c r="BS2552" s="121"/>
      <c r="BT2552" s="121"/>
      <c r="BU2552" s="121"/>
      <c r="BV2552" s="121"/>
      <c r="BW2552" s="121"/>
      <c r="BX2552" s="121"/>
      <c r="BY2552" s="121"/>
      <c r="BZ2552" s="121"/>
      <c r="CA2552" s="121"/>
      <c r="CB2552" s="121"/>
      <c r="CC2552" s="121"/>
      <c r="CD2552" s="121"/>
      <c r="CE2552" s="121"/>
      <c r="CF2552" s="121"/>
      <c r="CG2552" s="121"/>
      <c r="CH2552" s="121"/>
      <c r="CI2552" s="121"/>
      <c r="CJ2552" s="121"/>
      <c r="CK2552" s="121"/>
      <c r="CL2552" s="121"/>
      <c r="CM2552" s="121"/>
      <c r="CN2552" s="121"/>
      <c r="CO2552" s="121"/>
      <c r="CP2552" s="121"/>
      <c r="CQ2552" s="121"/>
      <c r="CR2552" s="121"/>
      <c r="CS2552" s="121"/>
      <c r="CT2552" s="121"/>
      <c r="CU2552" s="121"/>
      <c r="CV2552" s="121"/>
      <c r="CW2552" s="121"/>
      <c r="CX2552" s="121"/>
      <c r="CY2552" s="121"/>
      <c r="CZ2552" s="121"/>
      <c r="DA2552" s="121"/>
      <c r="DB2552" s="121"/>
      <c r="DC2552" s="121"/>
      <c r="DD2552" s="121"/>
      <c r="DE2552" s="121"/>
      <c r="DF2552" s="121"/>
      <c r="DG2552" s="121"/>
      <c r="DH2552" s="121"/>
      <c r="DI2552" s="121"/>
      <c r="DJ2552" s="121"/>
      <c r="DK2552" s="121"/>
      <c r="DL2552" s="121"/>
      <c r="DM2552" s="121"/>
      <c r="DN2552" s="121"/>
      <c r="DO2552" s="121"/>
      <c r="DP2552" s="121"/>
      <c r="DQ2552" s="121"/>
      <c r="DR2552" s="121"/>
      <c r="DS2552" s="121"/>
      <c r="DT2552" s="121"/>
      <c r="DU2552" s="121"/>
      <c r="DV2552" s="121"/>
      <c r="DW2552" s="121"/>
      <c r="DX2552" s="121"/>
      <c r="DY2552" s="121"/>
      <c r="DZ2552" s="121"/>
      <c r="EA2552" s="121"/>
      <c r="EB2552" s="121"/>
      <c r="EC2552" s="121"/>
      <c r="ED2552" s="121"/>
      <c r="EE2552" s="121"/>
      <c r="EF2552" s="121"/>
      <c r="EG2552" s="121"/>
      <c r="EH2552" s="121"/>
      <c r="EI2552" s="121"/>
      <c r="EJ2552" s="121"/>
      <c r="EK2552" s="121"/>
      <c r="EL2552" s="121"/>
      <c r="EM2552" s="121"/>
      <c r="EN2552" s="121"/>
      <c r="EO2552" s="121"/>
      <c r="EP2552" s="121"/>
      <c r="EQ2552" s="121"/>
      <c r="ER2552" s="121"/>
      <c r="ES2552" s="121"/>
      <c r="ET2552" s="121"/>
      <c r="EU2552" s="121"/>
      <c r="EV2552" s="121"/>
      <c r="EW2552" s="121"/>
      <c r="EX2552" s="121"/>
      <c r="EY2552" s="121"/>
      <c r="EZ2552" s="121"/>
      <c r="FA2552" s="121"/>
      <c r="FB2552" s="121"/>
      <c r="FC2552" s="121"/>
      <c r="FD2552" s="121"/>
      <c r="FE2552" s="121"/>
      <c r="FF2552" s="121"/>
      <c r="FG2552" s="121"/>
      <c r="FH2552" s="121"/>
      <c r="FI2552" s="121"/>
      <c r="FJ2552" s="121"/>
      <c r="FK2552" s="121"/>
      <c r="FL2552" s="121"/>
      <c r="FM2552" s="121"/>
      <c r="FN2552" s="121"/>
      <c r="FO2552" s="121"/>
      <c r="FP2552" s="121"/>
      <c r="FQ2552" s="121"/>
      <c r="FR2552" s="121"/>
      <c r="FS2552" s="121"/>
      <c r="FT2552" s="121"/>
      <c r="FU2552" s="121"/>
      <c r="FV2552" s="121"/>
      <c r="FW2552" s="121"/>
      <c r="FX2552" s="121"/>
      <c r="FY2552" s="121"/>
      <c r="FZ2552" s="121"/>
      <c r="GA2552" s="121"/>
      <c r="GB2552" s="121"/>
      <c r="GC2552" s="121"/>
      <c r="GD2552" s="121"/>
      <c r="GE2552" s="121"/>
      <c r="GF2552" s="121"/>
      <c r="GG2552" s="121"/>
      <c r="GH2552" s="121"/>
      <c r="GI2552" s="121"/>
      <c r="GJ2552" s="121"/>
      <c r="GK2552" s="121"/>
      <c r="GL2552" s="121"/>
      <c r="GM2552" s="121"/>
      <c r="GN2552" s="121"/>
      <c r="GO2552" s="121"/>
      <c r="GP2552" s="121"/>
      <c r="GQ2552" s="121"/>
      <c r="GR2552" s="121"/>
      <c r="GS2552" s="121"/>
      <c r="GT2552" s="121"/>
      <c r="GU2552" s="121"/>
      <c r="GV2552" s="121"/>
      <c r="GW2552" s="121"/>
      <c r="GX2552" s="121"/>
      <c r="GY2552" s="121"/>
      <c r="GZ2552" s="121"/>
      <c r="HA2552" s="121"/>
      <c r="HB2552" s="121"/>
      <c r="HC2552" s="121"/>
      <c r="HD2552" s="121"/>
      <c r="HE2552" s="121"/>
      <c r="HF2552" s="121"/>
      <c r="HG2552" s="121"/>
      <c r="HH2552" s="121"/>
      <c r="HI2552" s="121"/>
      <c r="HJ2552" s="121"/>
      <c r="HK2552" s="121"/>
      <c r="HL2552" s="121"/>
      <c r="HM2552" s="121"/>
      <c r="HN2552" s="121"/>
      <c r="HO2552" s="121"/>
      <c r="HP2552" s="121"/>
      <c r="HQ2552" s="121"/>
      <c r="HR2552" s="121"/>
      <c r="HS2552" s="121"/>
      <c r="HT2552" s="121"/>
      <c r="HU2552" s="121"/>
      <c r="HV2552" s="121"/>
      <c r="HW2552" s="121"/>
      <c r="HX2552" s="121"/>
      <c r="HY2552" s="121"/>
      <c r="HZ2552" s="121"/>
      <c r="IA2552" s="121"/>
      <c r="IB2552" s="121"/>
      <c r="IC2552" s="121"/>
      <c r="ID2552" s="121"/>
      <c r="IE2552" s="121"/>
      <c r="IF2552" s="121"/>
      <c r="IG2552" s="121"/>
      <c r="IH2552" s="121"/>
      <c r="II2552" s="121"/>
      <c r="IJ2552" s="121"/>
      <c r="IK2552" s="121"/>
      <c r="IL2552" s="121"/>
      <c r="IM2552" s="121"/>
      <c r="IN2552" s="121"/>
      <c r="IO2552" s="121"/>
      <c r="IP2552" s="121"/>
      <c r="IQ2552" s="121"/>
      <c r="IR2552" s="121"/>
      <c r="IS2552" s="121"/>
      <c r="IT2552" s="121"/>
      <c r="IU2552" s="121"/>
      <c r="IV2552" s="121"/>
      <c r="IW2552" s="121"/>
      <c r="IX2552" s="121"/>
      <c r="IY2552" s="121"/>
      <c r="IZ2552" s="121"/>
      <c r="JA2552" s="121"/>
      <c r="JB2552" s="121"/>
      <c r="JC2552" s="121"/>
      <c r="JD2552" s="121"/>
      <c r="JE2552" s="121"/>
      <c r="JF2552" s="121"/>
      <c r="JG2552" s="121"/>
      <c r="JH2552" s="121"/>
      <c r="JI2552" s="121"/>
      <c r="JJ2552" s="121"/>
      <c r="JK2552" s="121"/>
      <c r="JL2552" s="121"/>
      <c r="JM2552" s="121"/>
      <c r="JN2552" s="121"/>
      <c r="JO2552" s="121"/>
      <c r="JP2552" s="121"/>
      <c r="JQ2552" s="121"/>
      <c r="JR2552" s="121"/>
      <c r="JS2552" s="121"/>
      <c r="JT2552" s="121"/>
      <c r="JU2552" s="121"/>
      <c r="JV2552" s="121"/>
      <c r="JW2552" s="121"/>
      <c r="JX2552" s="121"/>
      <c r="JY2552" s="121"/>
      <c r="JZ2552" s="121"/>
      <c r="KA2552" s="121"/>
      <c r="KB2552" s="121"/>
      <c r="KC2552" s="121"/>
      <c r="KD2552" s="121"/>
      <c r="KE2552" s="121"/>
      <c r="KF2552" s="121"/>
      <c r="KG2552" s="121"/>
      <c r="KH2552" s="121"/>
      <c r="KI2552" s="121"/>
      <c r="KJ2552" s="121"/>
      <c r="KK2552" s="121"/>
      <c r="KL2552" s="121"/>
      <c r="KM2552" s="121"/>
      <c r="KN2552" s="121"/>
      <c r="KO2552" s="121"/>
      <c r="KP2552" s="121"/>
      <c r="KQ2552" s="121"/>
      <c r="KR2552" s="121"/>
      <c r="KS2552" s="121"/>
      <c r="KT2552" s="121"/>
      <c r="KU2552" s="121"/>
      <c r="KV2552" s="121"/>
      <c r="KW2552" s="121"/>
      <c r="KX2552" s="121"/>
      <c r="KY2552" s="121"/>
      <c r="KZ2552" s="121"/>
      <c r="LA2552" s="121"/>
      <c r="LB2552" s="121"/>
      <c r="LC2552" s="121"/>
      <c r="LD2552" s="121"/>
      <c r="LE2552" s="121"/>
      <c r="LF2552" s="121"/>
      <c r="LG2552" s="121"/>
      <c r="LH2552" s="121"/>
      <c r="LI2552" s="121"/>
      <c r="LJ2552" s="121"/>
      <c r="LK2552" s="121"/>
      <c r="LL2552" s="121"/>
      <c r="LM2552" s="121"/>
      <c r="LN2552" s="121"/>
      <c r="LO2552" s="121"/>
      <c r="LP2552" s="121"/>
      <c r="LQ2552" s="121"/>
      <c r="LR2552" s="121"/>
      <c r="LS2552" s="121"/>
      <c r="LT2552" s="121"/>
      <c r="LU2552" s="121"/>
      <c r="LV2552" s="121"/>
      <c r="LW2552" s="121"/>
      <c r="LX2552" s="121"/>
      <c r="LY2552" s="121"/>
      <c r="LZ2552" s="121"/>
      <c r="MA2552" s="121"/>
      <c r="MB2552" s="121"/>
      <c r="MC2552" s="121"/>
      <c r="MD2552" s="121"/>
      <c r="ME2552" s="121"/>
      <c r="MF2552" s="121"/>
      <c r="MG2552" s="121"/>
      <c r="MH2552" s="121"/>
      <c r="MI2552" s="121"/>
      <c r="MJ2552" s="121"/>
      <c r="MK2552" s="121"/>
      <c r="ML2552" s="121"/>
      <c r="MM2552" s="121"/>
      <c r="MN2552" s="121"/>
      <c r="MO2552" s="121"/>
      <c r="MP2552" s="121"/>
      <c r="MQ2552" s="121"/>
      <c r="MR2552" s="121"/>
      <c r="MS2552" s="121"/>
      <c r="MT2552" s="121"/>
      <c r="MU2552" s="121"/>
      <c r="MV2552" s="121"/>
      <c r="MW2552" s="121"/>
      <c r="MX2552" s="121"/>
      <c r="MY2552" s="121"/>
      <c r="MZ2552" s="121"/>
      <c r="NA2552" s="121"/>
      <c r="NB2552" s="121"/>
      <c r="NC2552" s="121"/>
      <c r="ND2552" s="121"/>
      <c r="NE2552" s="121"/>
      <c r="NF2552" s="121"/>
      <c r="NG2552" s="121"/>
      <c r="NH2552" s="121"/>
      <c r="NI2552" s="121"/>
      <c r="NJ2552" s="121"/>
      <c r="NK2552" s="121"/>
      <c r="NL2552" s="121"/>
      <c r="NM2552" s="121"/>
      <c r="NN2552" s="121"/>
      <c r="NO2552" s="121"/>
      <c r="NP2552" s="121"/>
      <c r="NQ2552" s="121"/>
      <c r="NR2552" s="121"/>
      <c r="NS2552" s="121"/>
      <c r="NT2552" s="121"/>
      <c r="NU2552" s="121"/>
      <c r="NV2552" s="121"/>
      <c r="NW2552" s="121"/>
      <c r="NX2552" s="121"/>
      <c r="NY2552" s="121"/>
      <c r="NZ2552" s="121"/>
      <c r="OA2552" s="121"/>
      <c r="OB2552" s="121"/>
      <c r="OC2552" s="121"/>
      <c r="OD2552" s="121"/>
      <c r="OE2552" s="121"/>
      <c r="OF2552" s="121"/>
      <c r="OG2552" s="121"/>
      <c r="OH2552" s="121"/>
      <c r="OI2552" s="121"/>
      <c r="OJ2552" s="121"/>
      <c r="OK2552" s="121"/>
      <c r="OL2552" s="121"/>
      <c r="OM2552" s="121"/>
      <c r="ON2552" s="121"/>
      <c r="OO2552" s="121"/>
      <c r="OP2552" s="121"/>
      <c r="OQ2552" s="121"/>
      <c r="OR2552" s="121"/>
      <c r="OS2552" s="121"/>
      <c r="OT2552" s="121"/>
      <c r="OU2552" s="121"/>
      <c r="OV2552" s="121"/>
      <c r="OW2552" s="121"/>
      <c r="OX2552" s="121"/>
      <c r="OY2552" s="121"/>
      <c r="OZ2552" s="121"/>
      <c r="PA2552" s="121"/>
      <c r="PB2552" s="121"/>
      <c r="PC2552" s="121"/>
      <c r="PD2552" s="121"/>
      <c r="PE2552" s="121"/>
      <c r="PF2552" s="121"/>
      <c r="PG2552" s="121"/>
      <c r="PH2552" s="121"/>
      <c r="PI2552" s="121"/>
      <c r="PJ2552" s="121"/>
      <c r="PK2552" s="121"/>
      <c r="PL2552" s="121"/>
      <c r="PM2552" s="121"/>
      <c r="PN2552" s="121"/>
      <c r="PO2552" s="121"/>
      <c r="PP2552" s="121"/>
      <c r="PQ2552" s="121"/>
      <c r="PR2552" s="121"/>
      <c r="PS2552" s="121"/>
      <c r="PT2552" s="121"/>
      <c r="PU2552" s="121"/>
      <c r="PV2552" s="121"/>
      <c r="PW2552" s="121"/>
      <c r="PX2552" s="121"/>
      <c r="PY2552" s="121"/>
      <c r="PZ2552" s="121"/>
      <c r="QA2552" s="121"/>
      <c r="QB2552" s="121"/>
      <c r="QC2552" s="121"/>
      <c r="QD2552" s="121"/>
      <c r="QE2552" s="121"/>
      <c r="QF2552" s="121"/>
      <c r="QG2552" s="121"/>
      <c r="QH2552" s="121"/>
      <c r="QI2552" s="121"/>
      <c r="QJ2552" s="121"/>
      <c r="QK2552" s="121"/>
      <c r="QL2552" s="121"/>
      <c r="QM2552" s="121"/>
      <c r="QN2552" s="121"/>
      <c r="QO2552" s="121"/>
      <c r="QP2552" s="121"/>
      <c r="QQ2552" s="121"/>
      <c r="QR2552" s="121"/>
      <c r="QS2552" s="121"/>
      <c r="QT2552" s="121"/>
      <c r="QU2552" s="121"/>
      <c r="QV2552" s="121"/>
      <c r="QW2552" s="121"/>
      <c r="QX2552" s="121"/>
      <c r="QY2552" s="121"/>
      <c r="QZ2552" s="121"/>
      <c r="RA2552" s="121"/>
      <c r="RB2552" s="121"/>
      <c r="RC2552" s="121"/>
      <c r="RD2552" s="121"/>
      <c r="RE2552" s="121"/>
      <c r="RF2552" s="121"/>
      <c r="RG2552" s="121"/>
      <c r="RH2552" s="121"/>
      <c r="RI2552" s="121"/>
      <c r="RJ2552" s="121"/>
      <c r="RK2552" s="121"/>
      <c r="RL2552" s="121"/>
      <c r="RM2552" s="121"/>
      <c r="RN2552" s="121"/>
      <c r="RO2552" s="121"/>
      <c r="RP2552" s="121"/>
      <c r="RQ2552" s="121"/>
      <c r="RR2552" s="121"/>
      <c r="RS2552" s="121"/>
      <c r="RT2552" s="121"/>
      <c r="RU2552" s="121"/>
      <c r="RV2552" s="121"/>
      <c r="RW2552" s="121"/>
      <c r="RX2552" s="121"/>
      <c r="RY2552" s="121"/>
      <c r="RZ2552" s="121"/>
      <c r="SA2552" s="121"/>
      <c r="SB2552" s="121"/>
      <c r="SC2552" s="121"/>
      <c r="SD2552" s="121"/>
      <c r="SE2552" s="121"/>
      <c r="SF2552" s="121"/>
      <c r="SG2552" s="121"/>
      <c r="SH2552" s="121"/>
      <c r="SI2552" s="121"/>
      <c r="SJ2552" s="121"/>
      <c r="SK2552" s="121"/>
      <c r="SL2552" s="121"/>
      <c r="SM2552" s="121"/>
      <c r="SN2552" s="121"/>
      <c r="SO2552" s="121"/>
      <c r="SP2552" s="121"/>
      <c r="SQ2552" s="121"/>
      <c r="SR2552" s="121"/>
      <c r="SS2552" s="121"/>
      <c r="ST2552" s="121"/>
      <c r="SU2552" s="121"/>
      <c r="SV2552" s="121"/>
      <c r="SW2552" s="121"/>
      <c r="SX2552" s="121"/>
      <c r="SY2552" s="121"/>
      <c r="SZ2552" s="121"/>
      <c r="TA2552" s="121"/>
      <c r="TB2552" s="121"/>
      <c r="TC2552" s="121"/>
      <c r="TD2552" s="121"/>
      <c r="TE2552" s="121"/>
      <c r="TF2552" s="121"/>
      <c r="TG2552" s="121"/>
      <c r="TH2552" s="121"/>
      <c r="TI2552" s="121"/>
      <c r="TJ2552" s="121"/>
      <c r="TK2552" s="121"/>
      <c r="TL2552" s="121"/>
      <c r="TM2552" s="121"/>
      <c r="TN2552" s="121"/>
      <c r="TO2552" s="121"/>
      <c r="TP2552" s="121"/>
      <c r="TQ2552" s="121"/>
      <c r="TR2552" s="121"/>
      <c r="TS2552" s="121"/>
      <c r="TT2552" s="121"/>
      <c r="TU2552" s="121"/>
      <c r="TV2552" s="121"/>
      <c r="TW2552" s="121"/>
      <c r="TX2552" s="121"/>
      <c r="TY2552" s="121"/>
      <c r="TZ2552" s="121"/>
      <c r="UA2552" s="121"/>
      <c r="UB2552" s="121"/>
      <c r="UC2552" s="121"/>
      <c r="UD2552" s="121"/>
      <c r="UE2552" s="121"/>
      <c r="UF2552" s="121"/>
      <c r="UG2552" s="121"/>
      <c r="UH2552" s="121"/>
      <c r="UI2552" s="121"/>
      <c r="UJ2552" s="121"/>
      <c r="UK2552" s="121"/>
      <c r="UL2552" s="121"/>
      <c r="UM2552" s="121"/>
      <c r="UN2552" s="121"/>
      <c r="UO2552" s="121"/>
      <c r="UP2552" s="121"/>
      <c r="UQ2552" s="121"/>
      <c r="UR2552" s="121"/>
      <c r="US2552" s="121"/>
      <c r="UT2552" s="121"/>
      <c r="UU2552" s="121"/>
      <c r="UV2552" s="121"/>
      <c r="UW2552" s="121"/>
      <c r="UX2552" s="121"/>
      <c r="UY2552" s="121"/>
      <c r="UZ2552" s="121"/>
      <c r="VA2552" s="121"/>
      <c r="VB2552" s="121"/>
      <c r="VC2552" s="121"/>
      <c r="VD2552" s="121"/>
      <c r="VE2552" s="121"/>
      <c r="VF2552" s="121"/>
      <c r="VG2552" s="121"/>
      <c r="VH2552" s="121"/>
      <c r="VI2552" s="121"/>
      <c r="VJ2552" s="121"/>
      <c r="VK2552" s="121"/>
      <c r="VL2552" s="121"/>
      <c r="VM2552" s="121"/>
      <c r="VN2552" s="121"/>
      <c r="VO2552" s="121"/>
      <c r="VP2552" s="121"/>
      <c r="VQ2552" s="121"/>
      <c r="VR2552" s="121"/>
      <c r="VS2552" s="121"/>
      <c r="VT2552" s="121"/>
      <c r="VU2552" s="121"/>
      <c r="VV2552" s="121"/>
      <c r="VW2552" s="121"/>
      <c r="VX2552" s="121"/>
      <c r="VY2552" s="121"/>
      <c r="VZ2552" s="121"/>
      <c r="WA2552" s="121"/>
      <c r="WB2552" s="121"/>
      <c r="WC2552" s="121"/>
      <c r="WD2552" s="121"/>
      <c r="WE2552" s="121"/>
      <c r="WF2552" s="121"/>
      <c r="WG2552" s="121"/>
      <c r="WH2552" s="121"/>
      <c r="WI2552" s="121"/>
      <c r="WJ2552" s="121"/>
      <c r="WK2552" s="121"/>
      <c r="WL2552" s="121"/>
      <c r="WM2552" s="121"/>
      <c r="WN2552" s="121"/>
      <c r="WO2552" s="121"/>
      <c r="WP2552" s="121"/>
      <c r="WQ2552" s="121"/>
      <c r="WR2552" s="121"/>
      <c r="WS2552" s="121"/>
      <c r="WT2552" s="121"/>
      <c r="WU2552" s="121"/>
      <c r="WV2552" s="121"/>
      <c r="WW2552" s="121"/>
      <c r="WX2552" s="121"/>
      <c r="WY2552" s="121"/>
      <c r="WZ2552" s="121"/>
      <c r="XA2552" s="121"/>
      <c r="XB2552" s="121"/>
      <c r="XC2552" s="121"/>
      <c r="XD2552" s="121"/>
      <c r="XE2552" s="121"/>
      <c r="XF2552" s="121"/>
      <c r="XG2552" s="121"/>
      <c r="XH2552" s="121"/>
      <c r="XI2552" s="121"/>
      <c r="XJ2552" s="121"/>
      <c r="XK2552" s="121"/>
      <c r="XL2552" s="121"/>
      <c r="XM2552" s="121"/>
      <c r="XN2552" s="121"/>
      <c r="XO2552" s="121"/>
      <c r="XP2552" s="121"/>
      <c r="XQ2552" s="121"/>
      <c r="XR2552" s="121"/>
      <c r="XS2552" s="121"/>
      <c r="XT2552" s="121"/>
      <c r="XU2552" s="121"/>
      <c r="XV2552" s="121"/>
      <c r="XW2552" s="121"/>
      <c r="XX2552" s="121"/>
      <c r="XY2552" s="121"/>
      <c r="XZ2552" s="121"/>
      <c r="YA2552" s="121"/>
      <c r="YB2552" s="121"/>
      <c r="YC2552" s="121"/>
      <c r="YD2552" s="121"/>
      <c r="YE2552" s="121"/>
      <c r="YF2552" s="121"/>
      <c r="YG2552" s="121"/>
      <c r="YH2552" s="121"/>
      <c r="YI2552" s="121"/>
      <c r="YJ2552" s="121"/>
      <c r="YK2552" s="121"/>
      <c r="YL2552" s="121"/>
      <c r="YM2552" s="121"/>
      <c r="YN2552" s="121"/>
      <c r="YO2552" s="121"/>
      <c r="YP2552" s="121"/>
      <c r="YQ2552" s="121"/>
      <c r="YR2552" s="121"/>
      <c r="YS2552" s="121"/>
      <c r="YT2552" s="121"/>
      <c r="YU2552" s="121"/>
      <c r="YV2552" s="121"/>
      <c r="YW2552" s="121"/>
      <c r="YX2552" s="121"/>
      <c r="YY2552" s="121"/>
      <c r="YZ2552" s="121"/>
      <c r="ZA2552" s="121"/>
      <c r="ZB2552" s="121"/>
      <c r="ZC2552" s="121"/>
      <c r="ZD2552" s="121"/>
      <c r="ZE2552" s="121"/>
      <c r="ZF2552" s="121"/>
      <c r="ZG2552" s="121"/>
      <c r="ZH2552" s="121"/>
      <c r="ZI2552" s="121"/>
      <c r="ZJ2552" s="121"/>
      <c r="ZK2552" s="121"/>
      <c r="ZL2552" s="121"/>
      <c r="ZM2552" s="121"/>
      <c r="ZN2552" s="121"/>
      <c r="ZO2552" s="121"/>
      <c r="ZP2552" s="121"/>
      <c r="ZQ2552" s="121"/>
      <c r="ZR2552" s="121"/>
      <c r="ZS2552" s="121"/>
      <c r="ZT2552" s="121"/>
      <c r="ZU2552" s="121"/>
      <c r="ZV2552" s="121"/>
      <c r="ZW2552" s="121"/>
      <c r="ZX2552" s="121"/>
      <c r="ZY2552" s="121"/>
      <c r="ZZ2552" s="121"/>
      <c r="AAA2552" s="121"/>
      <c r="AAB2552" s="121"/>
      <c r="AAC2552" s="121"/>
      <c r="AAD2552" s="121"/>
      <c r="AAE2552" s="121"/>
      <c r="AAF2552" s="121"/>
      <c r="AAG2552" s="121"/>
      <c r="AAH2552" s="121"/>
      <c r="AAI2552" s="121"/>
      <c r="AAJ2552" s="121"/>
      <c r="AAK2552" s="121"/>
      <c r="AAL2552" s="121"/>
      <c r="AAM2552" s="121"/>
      <c r="AAN2552" s="121"/>
      <c r="AAO2552" s="121"/>
      <c r="AAP2552" s="121"/>
      <c r="AAQ2552" s="121"/>
      <c r="AAR2552" s="121"/>
      <c r="AAS2552" s="121"/>
      <c r="AAT2552" s="121"/>
      <c r="AAU2552" s="121"/>
      <c r="AAV2552" s="121"/>
      <c r="AAW2552" s="121"/>
      <c r="AAX2552" s="121"/>
      <c r="AAY2552" s="121"/>
      <c r="AAZ2552" s="121"/>
      <c r="ABA2552" s="121"/>
      <c r="ABB2552" s="121"/>
      <c r="ABC2552" s="121"/>
      <c r="ABD2552" s="121"/>
      <c r="ABE2552" s="121"/>
      <c r="ABF2552" s="121"/>
      <c r="ABG2552" s="121"/>
      <c r="ABH2552" s="121"/>
      <c r="ABI2552" s="121"/>
      <c r="ABJ2552" s="121"/>
      <c r="ABK2552" s="121"/>
      <c r="ABL2552" s="121"/>
      <c r="ABM2552" s="121"/>
      <c r="ABN2552" s="121"/>
      <c r="ABO2552" s="121"/>
      <c r="ABP2552" s="121"/>
      <c r="ABQ2552" s="121"/>
      <c r="ABR2552" s="121"/>
      <c r="ABS2552" s="121"/>
      <c r="ABT2552" s="121"/>
      <c r="ABU2552" s="121"/>
      <c r="ABV2552" s="121"/>
      <c r="ABW2552" s="121"/>
      <c r="ABX2552" s="121"/>
      <c r="ABY2552" s="121"/>
      <c r="ABZ2552" s="121"/>
      <c r="ACA2552" s="121"/>
      <c r="ACB2552" s="121"/>
      <c r="ACC2552" s="121"/>
      <c r="ACD2552" s="121"/>
      <c r="ACE2552" s="121"/>
      <c r="ACF2552" s="121"/>
      <c r="ACG2552" s="121"/>
      <c r="ACH2552" s="121"/>
      <c r="ACI2552" s="121"/>
      <c r="ACJ2552" s="121"/>
      <c r="ACK2552" s="121"/>
      <c r="ACL2552" s="121"/>
      <c r="ACM2552" s="121"/>
      <c r="ACN2552" s="121"/>
      <c r="ACO2552" s="121"/>
      <c r="ACP2552" s="121"/>
      <c r="ACQ2552" s="121"/>
      <c r="ACR2552" s="121"/>
      <c r="ACS2552" s="121"/>
      <c r="ACT2552" s="121"/>
      <c r="ACU2552" s="121"/>
      <c r="ACV2552" s="121"/>
      <c r="ACW2552" s="121"/>
      <c r="ACX2552" s="121"/>
      <c r="ACY2552" s="121"/>
      <c r="ACZ2552" s="121"/>
      <c r="ADA2552" s="121"/>
      <c r="ADB2552" s="121"/>
      <c r="ADC2552" s="121"/>
      <c r="ADD2552" s="121"/>
      <c r="ADE2552" s="121"/>
      <c r="ADF2552" s="121"/>
      <c r="ADG2552" s="121"/>
      <c r="ADH2552" s="121"/>
      <c r="ADI2552" s="121"/>
      <c r="ADJ2552" s="121"/>
      <c r="ADK2552" s="121"/>
      <c r="ADL2552" s="121"/>
      <c r="ADM2552" s="121"/>
      <c r="ADN2552" s="121"/>
      <c r="ADO2552" s="121"/>
      <c r="ADP2552" s="121"/>
      <c r="ADQ2552" s="121"/>
      <c r="ADR2552" s="121"/>
      <c r="ADS2552" s="121"/>
      <c r="ADT2552" s="121"/>
      <c r="ADU2552" s="121"/>
      <c r="ADV2552" s="121"/>
      <c r="ADW2552" s="121"/>
      <c r="ADX2552" s="121"/>
      <c r="ADY2552" s="121"/>
      <c r="ADZ2552" s="121"/>
      <c r="AEA2552" s="121"/>
      <c r="AEB2552" s="121"/>
      <c r="AEC2552" s="121"/>
      <c r="AED2552" s="121"/>
      <c r="AEE2552" s="121"/>
      <c r="AEF2552" s="121"/>
      <c r="AEG2552" s="121"/>
      <c r="AEH2552" s="121"/>
      <c r="AEI2552" s="121"/>
      <c r="AEJ2552" s="121"/>
      <c r="AEK2552" s="121"/>
      <c r="AEL2552" s="121"/>
      <c r="AEM2552" s="121"/>
      <c r="AEN2552" s="121"/>
      <c r="AEO2552" s="121"/>
      <c r="AEP2552" s="121"/>
      <c r="AEQ2552" s="121"/>
      <c r="AER2552" s="121"/>
      <c r="AES2552" s="121"/>
      <c r="AET2552" s="121"/>
      <c r="AEU2552" s="121"/>
      <c r="AEV2552" s="121"/>
      <c r="AEW2552" s="121"/>
      <c r="AEX2552" s="121"/>
      <c r="AEY2552" s="121"/>
      <c r="AEZ2552" s="121"/>
      <c r="AFA2552" s="121"/>
      <c r="AFB2552" s="121"/>
      <c r="AFC2552" s="121"/>
      <c r="AFD2552" s="121"/>
      <c r="AFE2552" s="121"/>
      <c r="AFF2552" s="121"/>
      <c r="AFG2552" s="121"/>
      <c r="AFH2552" s="121"/>
      <c r="AFI2552" s="121"/>
      <c r="AFJ2552" s="121"/>
      <c r="AFK2552" s="121"/>
      <c r="AFL2552" s="121"/>
      <c r="AFM2552" s="121"/>
      <c r="AFN2552" s="121"/>
      <c r="AFO2552" s="121"/>
      <c r="AFP2552" s="121"/>
      <c r="AFQ2552" s="121"/>
      <c r="AFR2552" s="121"/>
      <c r="AFS2552" s="121"/>
      <c r="AFT2552" s="121"/>
      <c r="AFU2552" s="121"/>
      <c r="AFV2552" s="121"/>
      <c r="AFW2552" s="121"/>
      <c r="AFX2552" s="121"/>
      <c r="AFY2552" s="121"/>
      <c r="AFZ2552" s="121"/>
      <c r="AGA2552" s="121"/>
      <c r="AGB2552" s="121"/>
      <c r="AGC2552" s="121"/>
      <c r="AGD2552" s="121"/>
      <c r="AGE2552" s="121"/>
      <c r="AGF2552" s="121"/>
      <c r="AGG2552" s="121"/>
      <c r="AGH2552" s="121"/>
      <c r="AGI2552" s="121"/>
      <c r="AGJ2552" s="121"/>
      <c r="AGK2552" s="121"/>
      <c r="AGL2552" s="121"/>
      <c r="AGM2552" s="121"/>
      <c r="AGN2552" s="121"/>
      <c r="AGO2552" s="121"/>
      <c r="AGP2552" s="121"/>
      <c r="AGQ2552" s="121"/>
      <c r="AGR2552" s="121"/>
      <c r="AGS2552" s="121"/>
      <c r="AGT2552" s="121"/>
      <c r="AGU2552" s="121"/>
      <c r="AGV2552" s="121"/>
      <c r="AGW2552" s="121"/>
      <c r="AGX2552" s="121"/>
      <c r="AGY2552" s="121"/>
      <c r="AGZ2552" s="121"/>
      <c r="AHA2552" s="121"/>
      <c r="AHB2552" s="121"/>
      <c r="AHC2552" s="121"/>
      <c r="AHD2552" s="121"/>
      <c r="AHE2552" s="121"/>
      <c r="AHF2552" s="121"/>
      <c r="AHG2552" s="121"/>
      <c r="AHH2552" s="121"/>
      <c r="AHI2552" s="121"/>
      <c r="AHJ2552" s="121"/>
      <c r="AHK2552" s="121"/>
      <c r="AHL2552" s="121"/>
      <c r="AHM2552" s="121"/>
      <c r="AHN2552" s="121"/>
      <c r="AHO2552" s="121"/>
      <c r="AHP2552" s="121"/>
      <c r="AHQ2552" s="121"/>
      <c r="AHR2552" s="121"/>
      <c r="AHS2552" s="121"/>
      <c r="AHT2552" s="121"/>
      <c r="AHU2552" s="121"/>
      <c r="AHV2552" s="121"/>
      <c r="AHW2552" s="121"/>
      <c r="AHX2552" s="121"/>
      <c r="AHY2552" s="121"/>
      <c r="AHZ2552" s="121"/>
      <c r="AIA2552" s="121"/>
      <c r="AIB2552" s="121"/>
      <c r="AIC2552" s="121"/>
      <c r="AID2552" s="121"/>
      <c r="AIE2552" s="121"/>
      <c r="AIF2552" s="121"/>
      <c r="AIG2552" s="121"/>
      <c r="AIH2552" s="121"/>
      <c r="AII2552" s="121"/>
      <c r="AIJ2552" s="121"/>
      <c r="AIK2552" s="121"/>
      <c r="AIL2552" s="121"/>
      <c r="AIM2552" s="121"/>
      <c r="AIN2552" s="121"/>
      <c r="AIO2552" s="121"/>
      <c r="AIP2552" s="121"/>
      <c r="AIQ2552" s="121"/>
      <c r="AIR2552" s="121"/>
      <c r="AIS2552" s="121"/>
      <c r="AIT2552" s="121"/>
      <c r="AIU2552" s="121"/>
      <c r="AIV2552" s="121"/>
      <c r="AIW2552" s="121"/>
      <c r="AIX2552" s="121"/>
      <c r="AIY2552" s="121"/>
      <c r="AIZ2552" s="121"/>
      <c r="AJA2552" s="121"/>
      <c r="AJB2552" s="121"/>
      <c r="AJC2552" s="121"/>
      <c r="AJD2552" s="121"/>
      <c r="AJE2552" s="121"/>
      <c r="AJF2552" s="121"/>
      <c r="AJG2552" s="121"/>
      <c r="AJH2552" s="121"/>
      <c r="AJI2552" s="121"/>
      <c r="AJJ2552" s="121"/>
      <c r="AJK2552" s="121"/>
      <c r="AJL2552" s="121"/>
      <c r="AJM2552" s="121"/>
      <c r="AJN2552" s="121"/>
      <c r="AJO2552" s="121"/>
      <c r="AJP2552" s="121"/>
      <c r="AJQ2552" s="121"/>
      <c r="AJR2552" s="121"/>
      <c r="AJS2552" s="121"/>
      <c r="AJT2552" s="121"/>
      <c r="AJU2552" s="121"/>
      <c r="AJV2552" s="121"/>
      <c r="AJW2552" s="121"/>
      <c r="AJX2552" s="121"/>
      <c r="AJY2552" s="121"/>
      <c r="AJZ2552" s="121"/>
      <c r="AKA2552" s="121"/>
      <c r="AKB2552" s="121"/>
      <c r="AKC2552" s="121"/>
      <c r="AKD2552" s="121"/>
      <c r="AKE2552" s="121"/>
      <c r="AKF2552" s="121"/>
      <c r="AKG2552" s="121"/>
      <c r="AKH2552" s="121"/>
      <c r="AKI2552" s="121"/>
      <c r="AKJ2552" s="121"/>
      <c r="AKK2552" s="121"/>
      <c r="AKL2552" s="121"/>
      <c r="AKM2552" s="121"/>
      <c r="AKN2552" s="121"/>
      <c r="AKO2552" s="121"/>
      <c r="AKP2552" s="121"/>
      <c r="AKQ2552" s="121"/>
      <c r="AKR2552" s="121"/>
      <c r="AKS2552" s="121"/>
      <c r="AKT2552" s="121"/>
      <c r="AKU2552" s="121"/>
      <c r="AKV2552" s="121"/>
      <c r="AKW2552" s="121"/>
      <c r="AKX2552" s="121"/>
      <c r="AKY2552" s="121"/>
      <c r="AKZ2552" s="121"/>
      <c r="ALA2552" s="121"/>
      <c r="ALB2552" s="121"/>
      <c r="ALC2552" s="121"/>
      <c r="ALD2552" s="121"/>
      <c r="ALE2552" s="121"/>
      <c r="ALF2552" s="121"/>
      <c r="ALG2552" s="121"/>
      <c r="ALH2552" s="121"/>
      <c r="ALI2552" s="121"/>
      <c r="ALJ2552" s="121"/>
      <c r="ALK2552" s="121"/>
      <c r="ALL2552" s="121"/>
      <c r="ALM2552" s="121"/>
      <c r="ALN2552" s="121"/>
      <c r="ALO2552" s="121"/>
      <c r="ALP2552" s="121"/>
      <c r="ALQ2552" s="121"/>
      <c r="ALR2552" s="121"/>
      <c r="ALS2552" s="121"/>
      <c r="ALT2552" s="121"/>
      <c r="ALU2552" s="121"/>
      <c r="ALV2552" s="121"/>
      <c r="ALW2552" s="121"/>
      <c r="ALX2552" s="121"/>
      <c r="ALY2552" s="121"/>
      <c r="ALZ2552" s="121"/>
      <c r="AMA2552" s="121"/>
      <c r="AMB2552" s="121"/>
      <c r="AMC2552" s="121"/>
      <c r="AMD2552" s="121"/>
      <c r="AME2552" s="121"/>
      <c r="AMF2552" s="121"/>
      <c r="AMG2552" s="121"/>
      <c r="AMH2552" s="121"/>
      <c r="AMI2552" s="121"/>
      <c r="AMJ2552" s="121"/>
      <c r="AMK2552" s="121"/>
    </row>
    <row r="2553" spans="1:1025" s="108" customFormat="1" ht="43.2">
      <c r="A2553" s="15">
        <v>2550</v>
      </c>
      <c r="B2553" s="16" t="s">
        <v>40</v>
      </c>
      <c r="C2553" s="274" t="s">
        <v>6089</v>
      </c>
      <c r="D2553" s="16" t="s">
        <v>6482</v>
      </c>
      <c r="E2553" s="87" t="s">
        <v>6493</v>
      </c>
      <c r="F2553" s="16" t="s">
        <v>938</v>
      </c>
      <c r="G2553" s="16" t="s">
        <v>1031</v>
      </c>
      <c r="H2553" s="87" t="s">
        <v>6494</v>
      </c>
      <c r="I2553" s="87" t="s">
        <v>6495</v>
      </c>
      <c r="J2553" s="16" t="s">
        <v>2200</v>
      </c>
      <c r="K2553" s="87" t="s">
        <v>6496</v>
      </c>
      <c r="L2553" s="87" t="s">
        <v>6497</v>
      </c>
      <c r="M2553" s="286" t="s">
        <v>6498</v>
      </c>
      <c r="N2553" s="121"/>
      <c r="O2553" s="121"/>
      <c r="P2553" s="121"/>
      <c r="Q2553" s="121"/>
      <c r="R2553" s="121"/>
      <c r="S2553" s="121"/>
      <c r="T2553" s="121"/>
      <c r="U2553" s="121"/>
      <c r="V2553" s="121"/>
      <c r="W2553" s="121"/>
      <c r="X2553" s="121"/>
      <c r="Y2553" s="121"/>
      <c r="Z2553" s="121"/>
      <c r="AA2553" s="121"/>
      <c r="AB2553" s="121"/>
      <c r="AC2553" s="121"/>
      <c r="AD2553" s="121"/>
      <c r="AE2553" s="121"/>
      <c r="AF2553" s="121"/>
      <c r="AG2553" s="121"/>
      <c r="AH2553" s="121"/>
      <c r="AI2553" s="121"/>
      <c r="AJ2553" s="121"/>
      <c r="AK2553" s="121"/>
      <c r="AL2553" s="121"/>
      <c r="AM2553" s="121"/>
      <c r="AN2553" s="121"/>
      <c r="AO2553" s="121"/>
      <c r="AP2553" s="121"/>
      <c r="AQ2553" s="121"/>
      <c r="AR2553" s="121"/>
      <c r="AS2553" s="121"/>
      <c r="AT2553" s="121"/>
      <c r="AU2553" s="121"/>
      <c r="AV2553" s="121"/>
      <c r="AW2553" s="121"/>
      <c r="AX2553" s="121"/>
      <c r="AY2553" s="121"/>
      <c r="AZ2553" s="121"/>
      <c r="BA2553" s="121"/>
      <c r="BB2553" s="121"/>
      <c r="BC2553" s="121"/>
      <c r="BD2553" s="121"/>
      <c r="BE2553" s="121"/>
      <c r="BF2553" s="121"/>
      <c r="BG2553" s="121"/>
      <c r="BH2553" s="121"/>
      <c r="BI2553" s="121"/>
      <c r="BJ2553" s="121"/>
      <c r="BK2553" s="121"/>
      <c r="BL2553" s="121"/>
      <c r="BM2553" s="121"/>
      <c r="BN2553" s="121"/>
      <c r="BO2553" s="121"/>
      <c r="BP2553" s="121"/>
      <c r="BQ2553" s="121"/>
      <c r="BR2553" s="121"/>
      <c r="BS2553" s="121"/>
      <c r="BT2553" s="121"/>
      <c r="BU2553" s="121"/>
      <c r="BV2553" s="121"/>
      <c r="BW2553" s="121"/>
      <c r="BX2553" s="121"/>
      <c r="BY2553" s="121"/>
      <c r="BZ2553" s="121"/>
      <c r="CA2553" s="121"/>
      <c r="CB2553" s="121"/>
      <c r="CC2553" s="121"/>
      <c r="CD2553" s="121"/>
      <c r="CE2553" s="121"/>
      <c r="CF2553" s="121"/>
      <c r="CG2553" s="121"/>
      <c r="CH2553" s="121"/>
      <c r="CI2553" s="121"/>
      <c r="CJ2553" s="121"/>
      <c r="CK2553" s="121"/>
      <c r="CL2553" s="121"/>
      <c r="CM2553" s="121"/>
      <c r="CN2553" s="121"/>
      <c r="CO2553" s="121"/>
      <c r="CP2553" s="121"/>
      <c r="CQ2553" s="121"/>
      <c r="CR2553" s="121"/>
      <c r="CS2553" s="121"/>
      <c r="CT2553" s="121"/>
      <c r="CU2553" s="121"/>
      <c r="CV2553" s="121"/>
      <c r="CW2553" s="121"/>
      <c r="CX2553" s="121"/>
      <c r="CY2553" s="121"/>
      <c r="CZ2553" s="121"/>
      <c r="DA2553" s="121"/>
      <c r="DB2553" s="121"/>
      <c r="DC2553" s="121"/>
      <c r="DD2553" s="121"/>
      <c r="DE2553" s="121"/>
      <c r="DF2553" s="121"/>
      <c r="DG2553" s="121"/>
      <c r="DH2553" s="121"/>
      <c r="DI2553" s="121"/>
      <c r="DJ2553" s="121"/>
      <c r="DK2553" s="121"/>
      <c r="DL2553" s="121"/>
      <c r="DM2553" s="121"/>
      <c r="DN2553" s="121"/>
      <c r="DO2553" s="121"/>
      <c r="DP2553" s="121"/>
      <c r="DQ2553" s="121"/>
      <c r="DR2553" s="121"/>
      <c r="DS2553" s="121"/>
      <c r="DT2553" s="121"/>
      <c r="DU2553" s="121"/>
      <c r="DV2553" s="121"/>
      <c r="DW2553" s="121"/>
      <c r="DX2553" s="121"/>
      <c r="DY2553" s="121"/>
      <c r="DZ2553" s="121"/>
      <c r="EA2553" s="121"/>
      <c r="EB2553" s="121"/>
      <c r="EC2553" s="121"/>
      <c r="ED2553" s="121"/>
      <c r="EE2553" s="121"/>
      <c r="EF2553" s="121"/>
      <c r="EG2553" s="121"/>
      <c r="EH2553" s="121"/>
      <c r="EI2553" s="121"/>
      <c r="EJ2553" s="121"/>
      <c r="EK2553" s="121"/>
      <c r="EL2553" s="121"/>
      <c r="EM2553" s="121"/>
      <c r="EN2553" s="121"/>
      <c r="EO2553" s="121"/>
      <c r="EP2553" s="121"/>
      <c r="EQ2553" s="121"/>
      <c r="ER2553" s="121"/>
      <c r="ES2553" s="121"/>
      <c r="ET2553" s="121"/>
      <c r="EU2553" s="121"/>
      <c r="EV2553" s="121"/>
      <c r="EW2553" s="121"/>
      <c r="EX2553" s="121"/>
      <c r="EY2553" s="121"/>
      <c r="EZ2553" s="121"/>
      <c r="FA2553" s="121"/>
      <c r="FB2553" s="121"/>
      <c r="FC2553" s="121"/>
      <c r="FD2553" s="121"/>
      <c r="FE2553" s="121"/>
      <c r="FF2553" s="121"/>
      <c r="FG2553" s="121"/>
      <c r="FH2553" s="121"/>
      <c r="FI2553" s="121"/>
      <c r="FJ2553" s="121"/>
      <c r="FK2553" s="121"/>
      <c r="FL2553" s="121"/>
      <c r="FM2553" s="121"/>
      <c r="FN2553" s="121"/>
      <c r="FO2553" s="121"/>
      <c r="FP2553" s="121"/>
      <c r="FQ2553" s="121"/>
      <c r="FR2553" s="121"/>
      <c r="FS2553" s="121"/>
      <c r="FT2553" s="121"/>
      <c r="FU2553" s="121"/>
      <c r="FV2553" s="121"/>
      <c r="FW2553" s="121"/>
      <c r="FX2553" s="121"/>
      <c r="FY2553" s="121"/>
      <c r="FZ2553" s="121"/>
      <c r="GA2553" s="121"/>
      <c r="GB2553" s="121"/>
      <c r="GC2553" s="121"/>
      <c r="GD2553" s="121"/>
      <c r="GE2553" s="121"/>
      <c r="GF2553" s="121"/>
      <c r="GG2553" s="121"/>
      <c r="GH2553" s="121"/>
      <c r="GI2553" s="121"/>
      <c r="GJ2553" s="121"/>
      <c r="GK2553" s="121"/>
      <c r="GL2553" s="121"/>
      <c r="GM2553" s="121"/>
      <c r="GN2553" s="121"/>
      <c r="GO2553" s="121"/>
      <c r="GP2553" s="121"/>
      <c r="GQ2553" s="121"/>
      <c r="GR2553" s="121"/>
      <c r="GS2553" s="121"/>
      <c r="GT2553" s="121"/>
      <c r="GU2553" s="121"/>
      <c r="GV2553" s="121"/>
      <c r="GW2553" s="121"/>
      <c r="GX2553" s="121"/>
      <c r="GY2553" s="121"/>
      <c r="GZ2553" s="121"/>
      <c r="HA2553" s="121"/>
      <c r="HB2553" s="121"/>
      <c r="HC2553" s="121"/>
      <c r="HD2553" s="121"/>
      <c r="HE2553" s="121"/>
      <c r="HF2553" s="121"/>
      <c r="HG2553" s="121"/>
      <c r="HH2553" s="121"/>
      <c r="HI2553" s="121"/>
      <c r="HJ2553" s="121"/>
      <c r="HK2553" s="121"/>
      <c r="HL2553" s="121"/>
      <c r="HM2553" s="121"/>
      <c r="HN2553" s="121"/>
      <c r="HO2553" s="121"/>
      <c r="HP2553" s="121"/>
      <c r="HQ2553" s="121"/>
      <c r="HR2553" s="121"/>
      <c r="HS2553" s="121"/>
      <c r="HT2553" s="121"/>
      <c r="HU2553" s="121"/>
      <c r="HV2553" s="121"/>
      <c r="HW2553" s="121"/>
      <c r="HX2553" s="121"/>
      <c r="HY2553" s="121"/>
      <c r="HZ2553" s="121"/>
      <c r="IA2553" s="121"/>
      <c r="IB2553" s="121"/>
      <c r="IC2553" s="121"/>
      <c r="ID2553" s="121"/>
      <c r="IE2553" s="121"/>
      <c r="IF2553" s="121"/>
      <c r="IG2553" s="121"/>
      <c r="IH2553" s="121"/>
      <c r="II2553" s="121"/>
      <c r="IJ2553" s="121"/>
      <c r="IK2553" s="121"/>
      <c r="IL2553" s="121"/>
      <c r="IM2553" s="121"/>
      <c r="IN2553" s="121"/>
      <c r="IO2553" s="121"/>
      <c r="IP2553" s="121"/>
      <c r="IQ2553" s="121"/>
      <c r="IR2553" s="121"/>
      <c r="IS2553" s="121"/>
      <c r="IT2553" s="121"/>
      <c r="IU2553" s="121"/>
      <c r="IV2553" s="121"/>
      <c r="IW2553" s="121"/>
      <c r="IX2553" s="121"/>
      <c r="IY2553" s="121"/>
      <c r="IZ2553" s="121"/>
      <c r="JA2553" s="121"/>
      <c r="JB2553" s="121"/>
      <c r="JC2553" s="121"/>
      <c r="JD2553" s="121"/>
      <c r="JE2553" s="121"/>
      <c r="JF2553" s="121"/>
      <c r="JG2553" s="121"/>
      <c r="JH2553" s="121"/>
      <c r="JI2553" s="121"/>
      <c r="JJ2553" s="121"/>
      <c r="JK2553" s="121"/>
      <c r="JL2553" s="121"/>
      <c r="JM2553" s="121"/>
      <c r="JN2553" s="121"/>
      <c r="JO2553" s="121"/>
      <c r="JP2553" s="121"/>
      <c r="JQ2553" s="121"/>
      <c r="JR2553" s="121"/>
      <c r="JS2553" s="121"/>
      <c r="JT2553" s="121"/>
      <c r="JU2553" s="121"/>
      <c r="JV2553" s="121"/>
      <c r="JW2553" s="121"/>
      <c r="JX2553" s="121"/>
      <c r="JY2553" s="121"/>
      <c r="JZ2553" s="121"/>
      <c r="KA2553" s="121"/>
      <c r="KB2553" s="121"/>
      <c r="KC2553" s="121"/>
      <c r="KD2553" s="121"/>
      <c r="KE2553" s="121"/>
      <c r="KF2553" s="121"/>
      <c r="KG2553" s="121"/>
      <c r="KH2553" s="121"/>
      <c r="KI2553" s="121"/>
      <c r="KJ2553" s="121"/>
      <c r="KK2553" s="121"/>
      <c r="KL2553" s="121"/>
      <c r="KM2553" s="121"/>
      <c r="KN2553" s="121"/>
      <c r="KO2553" s="121"/>
      <c r="KP2553" s="121"/>
      <c r="KQ2553" s="121"/>
      <c r="KR2553" s="121"/>
      <c r="KS2553" s="121"/>
      <c r="KT2553" s="121"/>
      <c r="KU2553" s="121"/>
      <c r="KV2553" s="121"/>
      <c r="KW2553" s="121"/>
      <c r="KX2553" s="121"/>
      <c r="KY2553" s="121"/>
      <c r="KZ2553" s="121"/>
      <c r="LA2553" s="121"/>
      <c r="LB2553" s="121"/>
      <c r="LC2553" s="121"/>
      <c r="LD2553" s="121"/>
      <c r="LE2553" s="121"/>
      <c r="LF2553" s="121"/>
      <c r="LG2553" s="121"/>
      <c r="LH2553" s="121"/>
      <c r="LI2553" s="121"/>
      <c r="LJ2553" s="121"/>
      <c r="LK2553" s="121"/>
      <c r="LL2553" s="121"/>
      <c r="LM2553" s="121"/>
      <c r="LN2553" s="121"/>
      <c r="LO2553" s="121"/>
      <c r="LP2553" s="121"/>
      <c r="LQ2553" s="121"/>
      <c r="LR2553" s="121"/>
      <c r="LS2553" s="121"/>
      <c r="LT2553" s="121"/>
      <c r="LU2553" s="121"/>
      <c r="LV2553" s="121"/>
      <c r="LW2553" s="121"/>
      <c r="LX2553" s="121"/>
      <c r="LY2553" s="121"/>
      <c r="LZ2553" s="121"/>
      <c r="MA2553" s="121"/>
      <c r="MB2553" s="121"/>
      <c r="MC2553" s="121"/>
      <c r="MD2553" s="121"/>
      <c r="ME2553" s="121"/>
      <c r="MF2553" s="121"/>
      <c r="MG2553" s="121"/>
      <c r="MH2553" s="121"/>
      <c r="MI2553" s="121"/>
      <c r="MJ2553" s="121"/>
      <c r="MK2553" s="121"/>
      <c r="ML2553" s="121"/>
      <c r="MM2553" s="121"/>
      <c r="MN2553" s="121"/>
      <c r="MO2553" s="121"/>
      <c r="MP2553" s="121"/>
      <c r="MQ2553" s="121"/>
      <c r="MR2553" s="121"/>
      <c r="MS2553" s="121"/>
      <c r="MT2553" s="121"/>
      <c r="MU2553" s="121"/>
      <c r="MV2553" s="121"/>
      <c r="MW2553" s="121"/>
      <c r="MX2553" s="121"/>
      <c r="MY2553" s="121"/>
      <c r="MZ2553" s="121"/>
      <c r="NA2553" s="121"/>
      <c r="NB2553" s="121"/>
      <c r="NC2553" s="121"/>
      <c r="ND2553" s="121"/>
      <c r="NE2553" s="121"/>
      <c r="NF2553" s="121"/>
      <c r="NG2553" s="121"/>
      <c r="NH2553" s="121"/>
      <c r="NI2553" s="121"/>
      <c r="NJ2553" s="121"/>
      <c r="NK2553" s="121"/>
      <c r="NL2553" s="121"/>
      <c r="NM2553" s="121"/>
      <c r="NN2553" s="121"/>
      <c r="NO2553" s="121"/>
      <c r="NP2553" s="121"/>
      <c r="NQ2553" s="121"/>
      <c r="NR2553" s="121"/>
      <c r="NS2553" s="121"/>
      <c r="NT2553" s="121"/>
      <c r="NU2553" s="121"/>
      <c r="NV2553" s="121"/>
      <c r="NW2553" s="121"/>
      <c r="NX2553" s="121"/>
      <c r="NY2553" s="121"/>
      <c r="NZ2553" s="121"/>
      <c r="OA2553" s="121"/>
      <c r="OB2553" s="121"/>
      <c r="OC2553" s="121"/>
      <c r="OD2553" s="121"/>
      <c r="OE2553" s="121"/>
      <c r="OF2553" s="121"/>
      <c r="OG2553" s="121"/>
      <c r="OH2553" s="121"/>
      <c r="OI2553" s="121"/>
      <c r="OJ2553" s="121"/>
      <c r="OK2553" s="121"/>
      <c r="OL2553" s="121"/>
      <c r="OM2553" s="121"/>
      <c r="ON2553" s="121"/>
      <c r="OO2553" s="121"/>
      <c r="OP2553" s="121"/>
      <c r="OQ2553" s="121"/>
      <c r="OR2553" s="121"/>
      <c r="OS2553" s="121"/>
      <c r="OT2553" s="121"/>
      <c r="OU2553" s="121"/>
      <c r="OV2553" s="121"/>
      <c r="OW2553" s="121"/>
      <c r="OX2553" s="121"/>
      <c r="OY2553" s="121"/>
      <c r="OZ2553" s="121"/>
      <c r="PA2553" s="121"/>
      <c r="PB2553" s="121"/>
      <c r="PC2553" s="121"/>
      <c r="PD2553" s="121"/>
      <c r="PE2553" s="121"/>
      <c r="PF2553" s="121"/>
      <c r="PG2553" s="121"/>
      <c r="PH2553" s="121"/>
      <c r="PI2553" s="121"/>
      <c r="PJ2553" s="121"/>
      <c r="PK2553" s="121"/>
      <c r="PL2553" s="121"/>
      <c r="PM2553" s="121"/>
      <c r="PN2553" s="121"/>
      <c r="PO2553" s="121"/>
      <c r="PP2553" s="121"/>
      <c r="PQ2553" s="121"/>
      <c r="PR2553" s="121"/>
      <c r="PS2553" s="121"/>
      <c r="PT2553" s="121"/>
      <c r="PU2553" s="121"/>
      <c r="PV2553" s="121"/>
      <c r="PW2553" s="121"/>
      <c r="PX2553" s="121"/>
      <c r="PY2553" s="121"/>
      <c r="PZ2553" s="121"/>
      <c r="QA2553" s="121"/>
      <c r="QB2553" s="121"/>
      <c r="QC2553" s="121"/>
      <c r="QD2553" s="121"/>
      <c r="QE2553" s="121"/>
      <c r="QF2553" s="121"/>
      <c r="QG2553" s="121"/>
      <c r="QH2553" s="121"/>
      <c r="QI2553" s="121"/>
      <c r="QJ2553" s="121"/>
      <c r="QK2553" s="121"/>
      <c r="QL2553" s="121"/>
      <c r="QM2553" s="121"/>
      <c r="QN2553" s="121"/>
      <c r="QO2553" s="121"/>
      <c r="QP2553" s="121"/>
      <c r="QQ2553" s="121"/>
      <c r="QR2553" s="121"/>
      <c r="QS2553" s="121"/>
      <c r="QT2553" s="121"/>
      <c r="QU2553" s="121"/>
      <c r="QV2553" s="121"/>
      <c r="QW2553" s="121"/>
      <c r="QX2553" s="121"/>
      <c r="QY2553" s="121"/>
      <c r="QZ2553" s="121"/>
      <c r="RA2553" s="121"/>
      <c r="RB2553" s="121"/>
      <c r="RC2553" s="121"/>
      <c r="RD2553" s="121"/>
      <c r="RE2553" s="121"/>
      <c r="RF2553" s="121"/>
      <c r="RG2553" s="121"/>
      <c r="RH2553" s="121"/>
      <c r="RI2553" s="121"/>
      <c r="RJ2553" s="121"/>
      <c r="RK2553" s="121"/>
      <c r="RL2553" s="121"/>
      <c r="RM2553" s="121"/>
      <c r="RN2553" s="121"/>
      <c r="RO2553" s="121"/>
      <c r="RP2553" s="121"/>
      <c r="RQ2553" s="121"/>
      <c r="RR2553" s="121"/>
      <c r="RS2553" s="121"/>
      <c r="RT2553" s="121"/>
      <c r="RU2553" s="121"/>
      <c r="RV2553" s="121"/>
      <c r="RW2553" s="121"/>
      <c r="RX2553" s="121"/>
      <c r="RY2553" s="121"/>
      <c r="RZ2553" s="121"/>
      <c r="SA2553" s="121"/>
      <c r="SB2553" s="121"/>
      <c r="SC2553" s="121"/>
      <c r="SD2553" s="121"/>
      <c r="SE2553" s="121"/>
      <c r="SF2553" s="121"/>
      <c r="SG2553" s="121"/>
      <c r="SH2553" s="121"/>
      <c r="SI2553" s="121"/>
      <c r="SJ2553" s="121"/>
      <c r="SK2553" s="121"/>
      <c r="SL2553" s="121"/>
      <c r="SM2553" s="121"/>
      <c r="SN2553" s="121"/>
      <c r="SO2553" s="121"/>
      <c r="SP2553" s="121"/>
      <c r="SQ2553" s="121"/>
      <c r="SR2553" s="121"/>
      <c r="SS2553" s="121"/>
      <c r="ST2553" s="121"/>
      <c r="SU2553" s="121"/>
      <c r="SV2553" s="121"/>
      <c r="SW2553" s="121"/>
      <c r="SX2553" s="121"/>
      <c r="SY2553" s="121"/>
      <c r="SZ2553" s="121"/>
      <c r="TA2553" s="121"/>
      <c r="TB2553" s="121"/>
      <c r="TC2553" s="121"/>
      <c r="TD2553" s="121"/>
      <c r="TE2553" s="121"/>
      <c r="TF2553" s="121"/>
      <c r="TG2553" s="121"/>
      <c r="TH2553" s="121"/>
      <c r="TI2553" s="121"/>
      <c r="TJ2553" s="121"/>
      <c r="TK2553" s="121"/>
      <c r="TL2553" s="121"/>
      <c r="TM2553" s="121"/>
      <c r="TN2553" s="121"/>
      <c r="TO2553" s="121"/>
      <c r="TP2553" s="121"/>
      <c r="TQ2553" s="121"/>
      <c r="TR2553" s="121"/>
      <c r="TS2553" s="121"/>
      <c r="TT2553" s="121"/>
      <c r="TU2553" s="121"/>
      <c r="TV2553" s="121"/>
      <c r="TW2553" s="121"/>
      <c r="TX2553" s="121"/>
      <c r="TY2553" s="121"/>
      <c r="TZ2553" s="121"/>
      <c r="UA2553" s="121"/>
      <c r="UB2553" s="121"/>
      <c r="UC2553" s="121"/>
      <c r="UD2553" s="121"/>
      <c r="UE2553" s="121"/>
      <c r="UF2553" s="121"/>
      <c r="UG2553" s="121"/>
      <c r="UH2553" s="121"/>
      <c r="UI2553" s="121"/>
      <c r="UJ2553" s="121"/>
      <c r="UK2553" s="121"/>
      <c r="UL2553" s="121"/>
      <c r="UM2553" s="121"/>
      <c r="UN2553" s="121"/>
      <c r="UO2553" s="121"/>
      <c r="UP2553" s="121"/>
      <c r="UQ2553" s="121"/>
      <c r="UR2553" s="121"/>
      <c r="US2553" s="121"/>
      <c r="UT2553" s="121"/>
      <c r="UU2553" s="121"/>
      <c r="UV2553" s="121"/>
      <c r="UW2553" s="121"/>
      <c r="UX2553" s="121"/>
      <c r="UY2553" s="121"/>
      <c r="UZ2553" s="121"/>
      <c r="VA2553" s="121"/>
      <c r="VB2553" s="121"/>
      <c r="VC2553" s="121"/>
      <c r="VD2553" s="121"/>
      <c r="VE2553" s="121"/>
      <c r="VF2553" s="121"/>
      <c r="VG2553" s="121"/>
      <c r="VH2553" s="121"/>
      <c r="VI2553" s="121"/>
      <c r="VJ2553" s="121"/>
      <c r="VK2553" s="121"/>
      <c r="VL2553" s="121"/>
      <c r="VM2553" s="121"/>
      <c r="VN2553" s="121"/>
      <c r="VO2553" s="121"/>
      <c r="VP2553" s="121"/>
      <c r="VQ2553" s="121"/>
      <c r="VR2553" s="121"/>
      <c r="VS2553" s="121"/>
      <c r="VT2553" s="121"/>
      <c r="VU2553" s="121"/>
      <c r="VV2553" s="121"/>
      <c r="VW2553" s="121"/>
      <c r="VX2553" s="121"/>
      <c r="VY2553" s="121"/>
      <c r="VZ2553" s="121"/>
      <c r="WA2553" s="121"/>
      <c r="WB2553" s="121"/>
      <c r="WC2553" s="121"/>
      <c r="WD2553" s="121"/>
      <c r="WE2553" s="121"/>
      <c r="WF2553" s="121"/>
      <c r="WG2553" s="121"/>
      <c r="WH2553" s="121"/>
      <c r="WI2553" s="121"/>
      <c r="WJ2553" s="121"/>
      <c r="WK2553" s="121"/>
      <c r="WL2553" s="121"/>
      <c r="WM2553" s="121"/>
      <c r="WN2553" s="121"/>
      <c r="WO2553" s="121"/>
      <c r="WP2553" s="121"/>
      <c r="WQ2553" s="121"/>
      <c r="WR2553" s="121"/>
      <c r="WS2553" s="121"/>
      <c r="WT2553" s="121"/>
      <c r="WU2553" s="121"/>
      <c r="WV2553" s="121"/>
      <c r="WW2553" s="121"/>
      <c r="WX2553" s="121"/>
      <c r="WY2553" s="121"/>
      <c r="WZ2553" s="121"/>
      <c r="XA2553" s="121"/>
      <c r="XB2553" s="121"/>
      <c r="XC2553" s="121"/>
      <c r="XD2553" s="121"/>
      <c r="XE2553" s="121"/>
      <c r="XF2553" s="121"/>
      <c r="XG2553" s="121"/>
      <c r="XH2553" s="121"/>
      <c r="XI2553" s="121"/>
      <c r="XJ2553" s="121"/>
      <c r="XK2553" s="121"/>
      <c r="XL2553" s="121"/>
      <c r="XM2553" s="121"/>
      <c r="XN2553" s="121"/>
      <c r="XO2553" s="121"/>
      <c r="XP2553" s="121"/>
      <c r="XQ2553" s="121"/>
      <c r="XR2553" s="121"/>
      <c r="XS2553" s="121"/>
      <c r="XT2553" s="121"/>
      <c r="XU2553" s="121"/>
      <c r="XV2553" s="121"/>
      <c r="XW2553" s="121"/>
      <c r="XX2553" s="121"/>
      <c r="XY2553" s="121"/>
      <c r="XZ2553" s="121"/>
      <c r="YA2553" s="121"/>
      <c r="YB2553" s="121"/>
      <c r="YC2553" s="121"/>
      <c r="YD2553" s="121"/>
      <c r="YE2553" s="121"/>
      <c r="YF2553" s="121"/>
      <c r="YG2553" s="121"/>
      <c r="YH2553" s="121"/>
      <c r="YI2553" s="121"/>
      <c r="YJ2553" s="121"/>
      <c r="YK2553" s="121"/>
      <c r="YL2553" s="121"/>
      <c r="YM2553" s="121"/>
      <c r="YN2553" s="121"/>
      <c r="YO2553" s="121"/>
      <c r="YP2553" s="121"/>
      <c r="YQ2553" s="121"/>
      <c r="YR2553" s="121"/>
      <c r="YS2553" s="121"/>
      <c r="YT2553" s="121"/>
      <c r="YU2553" s="121"/>
      <c r="YV2553" s="121"/>
      <c r="YW2553" s="121"/>
      <c r="YX2553" s="121"/>
      <c r="YY2553" s="121"/>
      <c r="YZ2553" s="121"/>
      <c r="ZA2553" s="121"/>
      <c r="ZB2553" s="121"/>
      <c r="ZC2553" s="121"/>
      <c r="ZD2553" s="121"/>
      <c r="ZE2553" s="121"/>
      <c r="ZF2553" s="121"/>
      <c r="ZG2553" s="121"/>
      <c r="ZH2553" s="121"/>
      <c r="ZI2553" s="121"/>
      <c r="ZJ2553" s="121"/>
      <c r="ZK2553" s="121"/>
      <c r="ZL2553" s="121"/>
      <c r="ZM2553" s="121"/>
      <c r="ZN2553" s="121"/>
      <c r="ZO2553" s="121"/>
      <c r="ZP2553" s="121"/>
      <c r="ZQ2553" s="121"/>
      <c r="ZR2553" s="121"/>
      <c r="ZS2553" s="121"/>
      <c r="ZT2553" s="121"/>
      <c r="ZU2553" s="121"/>
      <c r="ZV2553" s="121"/>
      <c r="ZW2553" s="121"/>
      <c r="ZX2553" s="121"/>
      <c r="ZY2553" s="121"/>
      <c r="ZZ2553" s="121"/>
      <c r="AAA2553" s="121"/>
      <c r="AAB2553" s="121"/>
      <c r="AAC2553" s="121"/>
      <c r="AAD2553" s="121"/>
      <c r="AAE2553" s="121"/>
      <c r="AAF2553" s="121"/>
      <c r="AAG2553" s="121"/>
      <c r="AAH2553" s="121"/>
      <c r="AAI2553" s="121"/>
      <c r="AAJ2553" s="121"/>
      <c r="AAK2553" s="121"/>
      <c r="AAL2553" s="121"/>
      <c r="AAM2553" s="121"/>
      <c r="AAN2553" s="121"/>
      <c r="AAO2553" s="121"/>
      <c r="AAP2553" s="121"/>
      <c r="AAQ2553" s="121"/>
      <c r="AAR2553" s="121"/>
      <c r="AAS2553" s="121"/>
      <c r="AAT2553" s="121"/>
      <c r="AAU2553" s="121"/>
      <c r="AAV2553" s="121"/>
      <c r="AAW2553" s="121"/>
      <c r="AAX2553" s="121"/>
      <c r="AAY2553" s="121"/>
      <c r="AAZ2553" s="121"/>
      <c r="ABA2553" s="121"/>
      <c r="ABB2553" s="121"/>
      <c r="ABC2553" s="121"/>
      <c r="ABD2553" s="121"/>
      <c r="ABE2553" s="121"/>
      <c r="ABF2553" s="121"/>
      <c r="ABG2553" s="121"/>
      <c r="ABH2553" s="121"/>
      <c r="ABI2553" s="121"/>
      <c r="ABJ2553" s="121"/>
      <c r="ABK2553" s="121"/>
      <c r="ABL2553" s="121"/>
      <c r="ABM2553" s="121"/>
      <c r="ABN2553" s="121"/>
      <c r="ABO2553" s="121"/>
      <c r="ABP2553" s="121"/>
      <c r="ABQ2553" s="121"/>
      <c r="ABR2553" s="121"/>
      <c r="ABS2553" s="121"/>
      <c r="ABT2553" s="121"/>
      <c r="ABU2553" s="121"/>
      <c r="ABV2553" s="121"/>
      <c r="ABW2553" s="121"/>
      <c r="ABX2553" s="121"/>
      <c r="ABY2553" s="121"/>
      <c r="ABZ2553" s="121"/>
      <c r="ACA2553" s="121"/>
      <c r="ACB2553" s="121"/>
      <c r="ACC2553" s="121"/>
      <c r="ACD2553" s="121"/>
      <c r="ACE2553" s="121"/>
      <c r="ACF2553" s="121"/>
      <c r="ACG2553" s="121"/>
      <c r="ACH2553" s="121"/>
      <c r="ACI2553" s="121"/>
      <c r="ACJ2553" s="121"/>
      <c r="ACK2553" s="121"/>
      <c r="ACL2553" s="121"/>
      <c r="ACM2553" s="121"/>
      <c r="ACN2553" s="121"/>
      <c r="ACO2553" s="121"/>
      <c r="ACP2553" s="121"/>
      <c r="ACQ2553" s="121"/>
      <c r="ACR2553" s="121"/>
      <c r="ACS2553" s="121"/>
      <c r="ACT2553" s="121"/>
      <c r="ACU2553" s="121"/>
      <c r="ACV2553" s="121"/>
      <c r="ACW2553" s="121"/>
      <c r="ACX2553" s="121"/>
      <c r="ACY2553" s="121"/>
      <c r="ACZ2553" s="121"/>
      <c r="ADA2553" s="121"/>
      <c r="ADB2553" s="121"/>
      <c r="ADC2553" s="121"/>
      <c r="ADD2553" s="121"/>
      <c r="ADE2553" s="121"/>
      <c r="ADF2553" s="121"/>
      <c r="ADG2553" s="121"/>
      <c r="ADH2553" s="121"/>
      <c r="ADI2553" s="121"/>
      <c r="ADJ2553" s="121"/>
      <c r="ADK2553" s="121"/>
      <c r="ADL2553" s="121"/>
      <c r="ADM2553" s="121"/>
      <c r="ADN2553" s="121"/>
      <c r="ADO2553" s="121"/>
      <c r="ADP2553" s="121"/>
      <c r="ADQ2553" s="121"/>
      <c r="ADR2553" s="121"/>
      <c r="ADS2553" s="121"/>
      <c r="ADT2553" s="121"/>
      <c r="ADU2553" s="121"/>
      <c r="ADV2553" s="121"/>
      <c r="ADW2553" s="121"/>
      <c r="ADX2553" s="121"/>
      <c r="ADY2553" s="121"/>
      <c r="ADZ2553" s="121"/>
      <c r="AEA2553" s="121"/>
      <c r="AEB2553" s="121"/>
      <c r="AEC2553" s="121"/>
      <c r="AED2553" s="121"/>
      <c r="AEE2553" s="121"/>
      <c r="AEF2553" s="121"/>
      <c r="AEG2553" s="121"/>
      <c r="AEH2553" s="121"/>
      <c r="AEI2553" s="121"/>
      <c r="AEJ2553" s="121"/>
      <c r="AEK2553" s="121"/>
      <c r="AEL2553" s="121"/>
      <c r="AEM2553" s="121"/>
      <c r="AEN2553" s="121"/>
      <c r="AEO2553" s="121"/>
      <c r="AEP2553" s="121"/>
      <c r="AEQ2553" s="121"/>
      <c r="AER2553" s="121"/>
      <c r="AES2553" s="121"/>
      <c r="AET2553" s="121"/>
      <c r="AEU2553" s="121"/>
      <c r="AEV2553" s="121"/>
      <c r="AEW2553" s="121"/>
      <c r="AEX2553" s="121"/>
      <c r="AEY2553" s="121"/>
      <c r="AEZ2553" s="121"/>
      <c r="AFA2553" s="121"/>
      <c r="AFB2553" s="121"/>
      <c r="AFC2553" s="121"/>
      <c r="AFD2553" s="121"/>
      <c r="AFE2553" s="121"/>
      <c r="AFF2553" s="121"/>
      <c r="AFG2553" s="121"/>
      <c r="AFH2553" s="121"/>
      <c r="AFI2553" s="121"/>
      <c r="AFJ2553" s="121"/>
      <c r="AFK2553" s="121"/>
      <c r="AFL2553" s="121"/>
      <c r="AFM2553" s="121"/>
      <c r="AFN2553" s="121"/>
      <c r="AFO2553" s="121"/>
      <c r="AFP2553" s="121"/>
      <c r="AFQ2553" s="121"/>
      <c r="AFR2553" s="121"/>
      <c r="AFS2553" s="121"/>
      <c r="AFT2553" s="121"/>
      <c r="AFU2553" s="121"/>
      <c r="AFV2553" s="121"/>
      <c r="AFW2553" s="121"/>
      <c r="AFX2553" s="121"/>
      <c r="AFY2553" s="121"/>
      <c r="AFZ2553" s="121"/>
      <c r="AGA2553" s="121"/>
      <c r="AGB2553" s="121"/>
      <c r="AGC2553" s="121"/>
      <c r="AGD2553" s="121"/>
      <c r="AGE2553" s="121"/>
      <c r="AGF2553" s="121"/>
      <c r="AGG2553" s="121"/>
      <c r="AGH2553" s="121"/>
      <c r="AGI2553" s="121"/>
      <c r="AGJ2553" s="121"/>
      <c r="AGK2553" s="121"/>
      <c r="AGL2553" s="121"/>
      <c r="AGM2553" s="121"/>
      <c r="AGN2553" s="121"/>
      <c r="AGO2553" s="121"/>
      <c r="AGP2553" s="121"/>
      <c r="AGQ2553" s="121"/>
      <c r="AGR2553" s="121"/>
      <c r="AGS2553" s="121"/>
      <c r="AGT2553" s="121"/>
      <c r="AGU2553" s="121"/>
      <c r="AGV2553" s="121"/>
      <c r="AGW2553" s="121"/>
      <c r="AGX2553" s="121"/>
      <c r="AGY2553" s="121"/>
      <c r="AGZ2553" s="121"/>
      <c r="AHA2553" s="121"/>
      <c r="AHB2553" s="121"/>
      <c r="AHC2553" s="121"/>
      <c r="AHD2553" s="121"/>
      <c r="AHE2553" s="121"/>
      <c r="AHF2553" s="121"/>
      <c r="AHG2553" s="121"/>
      <c r="AHH2553" s="121"/>
      <c r="AHI2553" s="121"/>
      <c r="AHJ2553" s="121"/>
      <c r="AHK2553" s="121"/>
      <c r="AHL2553" s="121"/>
      <c r="AHM2553" s="121"/>
      <c r="AHN2553" s="121"/>
      <c r="AHO2553" s="121"/>
      <c r="AHP2553" s="121"/>
      <c r="AHQ2553" s="121"/>
      <c r="AHR2553" s="121"/>
      <c r="AHS2553" s="121"/>
      <c r="AHT2553" s="121"/>
      <c r="AHU2553" s="121"/>
      <c r="AHV2553" s="121"/>
      <c r="AHW2553" s="121"/>
      <c r="AHX2553" s="121"/>
      <c r="AHY2553" s="121"/>
      <c r="AHZ2553" s="121"/>
      <c r="AIA2553" s="121"/>
      <c r="AIB2553" s="121"/>
      <c r="AIC2553" s="121"/>
      <c r="AID2553" s="121"/>
      <c r="AIE2553" s="121"/>
      <c r="AIF2553" s="121"/>
      <c r="AIG2553" s="121"/>
      <c r="AIH2553" s="121"/>
      <c r="AII2553" s="121"/>
      <c r="AIJ2553" s="121"/>
      <c r="AIK2553" s="121"/>
      <c r="AIL2553" s="121"/>
      <c r="AIM2553" s="121"/>
      <c r="AIN2553" s="121"/>
      <c r="AIO2553" s="121"/>
      <c r="AIP2553" s="121"/>
      <c r="AIQ2553" s="121"/>
      <c r="AIR2553" s="121"/>
      <c r="AIS2553" s="121"/>
      <c r="AIT2553" s="121"/>
      <c r="AIU2553" s="121"/>
      <c r="AIV2553" s="121"/>
      <c r="AIW2553" s="121"/>
      <c r="AIX2553" s="121"/>
      <c r="AIY2553" s="121"/>
      <c r="AIZ2553" s="121"/>
      <c r="AJA2553" s="121"/>
      <c r="AJB2553" s="121"/>
      <c r="AJC2553" s="121"/>
      <c r="AJD2553" s="121"/>
      <c r="AJE2553" s="121"/>
      <c r="AJF2553" s="121"/>
      <c r="AJG2553" s="121"/>
      <c r="AJH2553" s="121"/>
      <c r="AJI2553" s="121"/>
      <c r="AJJ2553" s="121"/>
      <c r="AJK2553" s="121"/>
      <c r="AJL2553" s="121"/>
      <c r="AJM2553" s="121"/>
      <c r="AJN2553" s="121"/>
      <c r="AJO2553" s="121"/>
      <c r="AJP2553" s="121"/>
      <c r="AJQ2553" s="121"/>
      <c r="AJR2553" s="121"/>
      <c r="AJS2553" s="121"/>
      <c r="AJT2553" s="121"/>
      <c r="AJU2553" s="121"/>
      <c r="AJV2553" s="121"/>
      <c r="AJW2553" s="121"/>
      <c r="AJX2553" s="121"/>
      <c r="AJY2553" s="121"/>
      <c r="AJZ2553" s="121"/>
      <c r="AKA2553" s="121"/>
      <c r="AKB2553" s="121"/>
      <c r="AKC2553" s="121"/>
      <c r="AKD2553" s="121"/>
      <c r="AKE2553" s="121"/>
      <c r="AKF2553" s="121"/>
      <c r="AKG2553" s="121"/>
      <c r="AKH2553" s="121"/>
      <c r="AKI2553" s="121"/>
      <c r="AKJ2553" s="121"/>
      <c r="AKK2553" s="121"/>
      <c r="AKL2553" s="121"/>
      <c r="AKM2553" s="121"/>
      <c r="AKN2553" s="121"/>
      <c r="AKO2553" s="121"/>
      <c r="AKP2553" s="121"/>
      <c r="AKQ2553" s="121"/>
      <c r="AKR2553" s="121"/>
      <c r="AKS2553" s="121"/>
      <c r="AKT2553" s="121"/>
      <c r="AKU2553" s="121"/>
      <c r="AKV2553" s="121"/>
      <c r="AKW2553" s="121"/>
      <c r="AKX2553" s="121"/>
      <c r="AKY2553" s="121"/>
      <c r="AKZ2553" s="121"/>
      <c r="ALA2553" s="121"/>
      <c r="ALB2553" s="121"/>
      <c r="ALC2553" s="121"/>
      <c r="ALD2553" s="121"/>
      <c r="ALE2553" s="121"/>
      <c r="ALF2553" s="121"/>
      <c r="ALG2553" s="121"/>
      <c r="ALH2553" s="121"/>
      <c r="ALI2553" s="121"/>
      <c r="ALJ2553" s="121"/>
      <c r="ALK2553" s="121"/>
      <c r="ALL2553" s="121"/>
      <c r="ALM2553" s="121"/>
      <c r="ALN2553" s="121"/>
      <c r="ALO2553" s="121"/>
      <c r="ALP2553" s="121"/>
      <c r="ALQ2553" s="121"/>
      <c r="ALR2553" s="121"/>
      <c r="ALS2553" s="121"/>
      <c r="ALT2553" s="121"/>
      <c r="ALU2553" s="121"/>
      <c r="ALV2553" s="121"/>
      <c r="ALW2553" s="121"/>
      <c r="ALX2553" s="121"/>
      <c r="ALY2553" s="121"/>
      <c r="ALZ2553" s="121"/>
      <c r="AMA2553" s="121"/>
      <c r="AMB2553" s="121"/>
      <c r="AMC2553" s="121"/>
      <c r="AMD2553" s="121"/>
      <c r="AME2553" s="121"/>
      <c r="AMF2553" s="121"/>
      <c r="AMG2553" s="121"/>
      <c r="AMH2553" s="121"/>
      <c r="AMI2553" s="121"/>
      <c r="AMJ2553" s="121"/>
      <c r="AMK2553" s="121"/>
    </row>
    <row r="2554" spans="1:1025" s="108" customFormat="1" ht="43.2">
      <c r="A2554" s="15">
        <v>2551</v>
      </c>
      <c r="B2554" s="274" t="s">
        <v>26</v>
      </c>
      <c r="C2554" s="274" t="s">
        <v>6089</v>
      </c>
      <c r="D2554" s="16" t="s">
        <v>6482</v>
      </c>
      <c r="E2554" s="87" t="s">
        <v>6499</v>
      </c>
      <c r="F2554" s="16" t="s">
        <v>938</v>
      </c>
      <c r="G2554" s="87" t="s">
        <v>1040</v>
      </c>
      <c r="H2554" s="291" t="s">
        <v>6283</v>
      </c>
      <c r="I2554" s="87" t="s">
        <v>6500</v>
      </c>
      <c r="J2554" s="87" t="s">
        <v>3627</v>
      </c>
      <c r="K2554" s="87" t="s">
        <v>6501</v>
      </c>
      <c r="L2554" s="87" t="s">
        <v>6502</v>
      </c>
      <c r="M2554" s="286" t="s">
        <v>6503</v>
      </c>
      <c r="N2554" s="121"/>
      <c r="O2554" s="121"/>
      <c r="P2554" s="121"/>
      <c r="Q2554" s="121"/>
      <c r="R2554" s="121"/>
      <c r="S2554" s="121"/>
      <c r="T2554" s="121"/>
      <c r="U2554" s="121"/>
      <c r="V2554" s="121"/>
      <c r="W2554" s="121"/>
      <c r="X2554" s="121"/>
      <c r="Y2554" s="121"/>
      <c r="Z2554" s="121"/>
      <c r="AA2554" s="121"/>
      <c r="AB2554" s="121"/>
      <c r="AC2554" s="121"/>
      <c r="AD2554" s="121"/>
      <c r="AE2554" s="121"/>
      <c r="AF2554" s="121"/>
      <c r="AG2554" s="121"/>
      <c r="AH2554" s="121"/>
      <c r="AI2554" s="121"/>
      <c r="AJ2554" s="121"/>
      <c r="AK2554" s="121"/>
      <c r="AL2554" s="121"/>
      <c r="AM2554" s="121"/>
      <c r="AN2554" s="121"/>
      <c r="AO2554" s="121"/>
      <c r="AP2554" s="121"/>
      <c r="AQ2554" s="121"/>
      <c r="AR2554" s="121"/>
      <c r="AS2554" s="121"/>
      <c r="AT2554" s="121"/>
      <c r="AU2554" s="121"/>
      <c r="AV2554" s="121"/>
      <c r="AW2554" s="121"/>
      <c r="AX2554" s="121"/>
      <c r="AY2554" s="121"/>
      <c r="AZ2554" s="121"/>
      <c r="BA2554" s="121"/>
      <c r="BB2554" s="121"/>
      <c r="BC2554" s="121"/>
      <c r="BD2554" s="121"/>
      <c r="BE2554" s="121"/>
      <c r="BF2554" s="121"/>
      <c r="BG2554" s="121"/>
      <c r="BH2554" s="121"/>
      <c r="BI2554" s="121"/>
      <c r="BJ2554" s="121"/>
      <c r="BK2554" s="121"/>
      <c r="BL2554" s="121"/>
      <c r="BM2554" s="121"/>
      <c r="BN2554" s="121"/>
      <c r="BO2554" s="121"/>
      <c r="BP2554" s="121"/>
      <c r="BQ2554" s="121"/>
      <c r="BR2554" s="121"/>
      <c r="BS2554" s="121"/>
      <c r="BT2554" s="121"/>
      <c r="BU2554" s="121"/>
      <c r="BV2554" s="121"/>
      <c r="BW2554" s="121"/>
      <c r="BX2554" s="121"/>
      <c r="BY2554" s="121"/>
      <c r="BZ2554" s="121"/>
      <c r="CA2554" s="121"/>
      <c r="CB2554" s="121"/>
      <c r="CC2554" s="121"/>
      <c r="CD2554" s="121"/>
      <c r="CE2554" s="121"/>
      <c r="CF2554" s="121"/>
      <c r="CG2554" s="121"/>
      <c r="CH2554" s="121"/>
      <c r="CI2554" s="121"/>
      <c r="CJ2554" s="121"/>
      <c r="CK2554" s="121"/>
      <c r="CL2554" s="121"/>
      <c r="CM2554" s="121"/>
      <c r="CN2554" s="121"/>
      <c r="CO2554" s="121"/>
      <c r="CP2554" s="121"/>
      <c r="CQ2554" s="121"/>
      <c r="CR2554" s="121"/>
      <c r="CS2554" s="121"/>
      <c r="CT2554" s="121"/>
      <c r="CU2554" s="121"/>
      <c r="CV2554" s="121"/>
      <c r="CW2554" s="121"/>
      <c r="CX2554" s="121"/>
      <c r="CY2554" s="121"/>
      <c r="CZ2554" s="121"/>
      <c r="DA2554" s="121"/>
      <c r="DB2554" s="121"/>
      <c r="DC2554" s="121"/>
      <c r="DD2554" s="121"/>
      <c r="DE2554" s="121"/>
      <c r="DF2554" s="121"/>
      <c r="DG2554" s="121"/>
      <c r="DH2554" s="121"/>
      <c r="DI2554" s="121"/>
      <c r="DJ2554" s="121"/>
      <c r="DK2554" s="121"/>
      <c r="DL2554" s="121"/>
      <c r="DM2554" s="121"/>
      <c r="DN2554" s="121"/>
      <c r="DO2554" s="121"/>
      <c r="DP2554" s="121"/>
      <c r="DQ2554" s="121"/>
      <c r="DR2554" s="121"/>
      <c r="DS2554" s="121"/>
      <c r="DT2554" s="121"/>
      <c r="DU2554" s="121"/>
      <c r="DV2554" s="121"/>
      <c r="DW2554" s="121"/>
      <c r="DX2554" s="121"/>
      <c r="DY2554" s="121"/>
      <c r="DZ2554" s="121"/>
      <c r="EA2554" s="121"/>
      <c r="EB2554" s="121"/>
      <c r="EC2554" s="121"/>
      <c r="ED2554" s="121"/>
      <c r="EE2554" s="121"/>
      <c r="EF2554" s="121"/>
      <c r="EG2554" s="121"/>
      <c r="EH2554" s="121"/>
      <c r="EI2554" s="121"/>
      <c r="EJ2554" s="121"/>
      <c r="EK2554" s="121"/>
      <c r="EL2554" s="121"/>
      <c r="EM2554" s="121"/>
      <c r="EN2554" s="121"/>
      <c r="EO2554" s="121"/>
      <c r="EP2554" s="121"/>
      <c r="EQ2554" s="121"/>
      <c r="ER2554" s="121"/>
      <c r="ES2554" s="121"/>
      <c r="ET2554" s="121"/>
      <c r="EU2554" s="121"/>
      <c r="EV2554" s="121"/>
      <c r="EW2554" s="121"/>
      <c r="EX2554" s="121"/>
      <c r="EY2554" s="121"/>
      <c r="EZ2554" s="121"/>
      <c r="FA2554" s="121"/>
      <c r="FB2554" s="121"/>
      <c r="FC2554" s="121"/>
      <c r="FD2554" s="121"/>
      <c r="FE2554" s="121"/>
      <c r="FF2554" s="121"/>
      <c r="FG2554" s="121"/>
      <c r="FH2554" s="121"/>
      <c r="FI2554" s="121"/>
      <c r="FJ2554" s="121"/>
      <c r="FK2554" s="121"/>
      <c r="FL2554" s="121"/>
      <c r="FM2554" s="121"/>
      <c r="FN2554" s="121"/>
      <c r="FO2554" s="121"/>
      <c r="FP2554" s="121"/>
      <c r="FQ2554" s="121"/>
      <c r="FR2554" s="121"/>
      <c r="FS2554" s="121"/>
      <c r="FT2554" s="121"/>
      <c r="FU2554" s="121"/>
      <c r="FV2554" s="121"/>
      <c r="FW2554" s="121"/>
      <c r="FX2554" s="121"/>
      <c r="FY2554" s="121"/>
      <c r="FZ2554" s="121"/>
      <c r="GA2554" s="121"/>
      <c r="GB2554" s="121"/>
      <c r="GC2554" s="121"/>
      <c r="GD2554" s="121"/>
      <c r="GE2554" s="121"/>
      <c r="GF2554" s="121"/>
      <c r="GG2554" s="121"/>
      <c r="GH2554" s="121"/>
      <c r="GI2554" s="121"/>
      <c r="GJ2554" s="121"/>
      <c r="GK2554" s="121"/>
      <c r="GL2554" s="121"/>
      <c r="GM2554" s="121"/>
      <c r="GN2554" s="121"/>
      <c r="GO2554" s="121"/>
      <c r="GP2554" s="121"/>
      <c r="GQ2554" s="121"/>
      <c r="GR2554" s="121"/>
      <c r="GS2554" s="121"/>
      <c r="GT2554" s="121"/>
      <c r="GU2554" s="121"/>
      <c r="GV2554" s="121"/>
      <c r="GW2554" s="121"/>
      <c r="GX2554" s="121"/>
      <c r="GY2554" s="121"/>
      <c r="GZ2554" s="121"/>
      <c r="HA2554" s="121"/>
      <c r="HB2554" s="121"/>
      <c r="HC2554" s="121"/>
      <c r="HD2554" s="121"/>
      <c r="HE2554" s="121"/>
      <c r="HF2554" s="121"/>
      <c r="HG2554" s="121"/>
      <c r="HH2554" s="121"/>
      <c r="HI2554" s="121"/>
      <c r="HJ2554" s="121"/>
      <c r="HK2554" s="121"/>
      <c r="HL2554" s="121"/>
      <c r="HM2554" s="121"/>
      <c r="HN2554" s="121"/>
      <c r="HO2554" s="121"/>
      <c r="HP2554" s="121"/>
      <c r="HQ2554" s="121"/>
      <c r="HR2554" s="121"/>
      <c r="HS2554" s="121"/>
      <c r="HT2554" s="121"/>
      <c r="HU2554" s="121"/>
      <c r="HV2554" s="121"/>
      <c r="HW2554" s="121"/>
      <c r="HX2554" s="121"/>
      <c r="HY2554" s="121"/>
      <c r="HZ2554" s="121"/>
      <c r="IA2554" s="121"/>
      <c r="IB2554" s="121"/>
      <c r="IC2554" s="121"/>
      <c r="ID2554" s="121"/>
      <c r="IE2554" s="121"/>
      <c r="IF2554" s="121"/>
      <c r="IG2554" s="121"/>
      <c r="IH2554" s="121"/>
      <c r="II2554" s="121"/>
      <c r="IJ2554" s="121"/>
      <c r="IK2554" s="121"/>
      <c r="IL2554" s="121"/>
      <c r="IM2554" s="121"/>
      <c r="IN2554" s="121"/>
      <c r="IO2554" s="121"/>
      <c r="IP2554" s="121"/>
      <c r="IQ2554" s="121"/>
      <c r="IR2554" s="121"/>
      <c r="IS2554" s="121"/>
      <c r="IT2554" s="121"/>
      <c r="IU2554" s="121"/>
      <c r="IV2554" s="121"/>
      <c r="IW2554" s="121"/>
      <c r="IX2554" s="121"/>
      <c r="IY2554" s="121"/>
      <c r="IZ2554" s="121"/>
      <c r="JA2554" s="121"/>
      <c r="JB2554" s="121"/>
      <c r="JC2554" s="121"/>
      <c r="JD2554" s="121"/>
      <c r="JE2554" s="121"/>
      <c r="JF2554" s="121"/>
      <c r="JG2554" s="121"/>
      <c r="JH2554" s="121"/>
      <c r="JI2554" s="121"/>
      <c r="JJ2554" s="121"/>
      <c r="JK2554" s="121"/>
      <c r="JL2554" s="121"/>
      <c r="JM2554" s="121"/>
      <c r="JN2554" s="121"/>
      <c r="JO2554" s="121"/>
      <c r="JP2554" s="121"/>
      <c r="JQ2554" s="121"/>
      <c r="JR2554" s="121"/>
      <c r="JS2554" s="121"/>
      <c r="JT2554" s="121"/>
      <c r="JU2554" s="121"/>
      <c r="JV2554" s="121"/>
      <c r="JW2554" s="121"/>
      <c r="JX2554" s="121"/>
      <c r="JY2554" s="121"/>
      <c r="JZ2554" s="121"/>
      <c r="KA2554" s="121"/>
      <c r="KB2554" s="121"/>
      <c r="KC2554" s="121"/>
      <c r="KD2554" s="121"/>
      <c r="KE2554" s="121"/>
      <c r="KF2554" s="121"/>
      <c r="KG2554" s="121"/>
      <c r="KH2554" s="121"/>
      <c r="KI2554" s="121"/>
      <c r="KJ2554" s="121"/>
      <c r="KK2554" s="121"/>
      <c r="KL2554" s="121"/>
      <c r="KM2554" s="121"/>
      <c r="KN2554" s="121"/>
      <c r="KO2554" s="121"/>
      <c r="KP2554" s="121"/>
      <c r="KQ2554" s="121"/>
      <c r="KR2554" s="121"/>
      <c r="KS2554" s="121"/>
      <c r="KT2554" s="121"/>
      <c r="KU2554" s="121"/>
      <c r="KV2554" s="121"/>
      <c r="KW2554" s="121"/>
      <c r="KX2554" s="121"/>
      <c r="KY2554" s="121"/>
      <c r="KZ2554" s="121"/>
      <c r="LA2554" s="121"/>
      <c r="LB2554" s="121"/>
      <c r="LC2554" s="121"/>
      <c r="LD2554" s="121"/>
      <c r="LE2554" s="121"/>
      <c r="LF2554" s="121"/>
      <c r="LG2554" s="121"/>
      <c r="LH2554" s="121"/>
      <c r="LI2554" s="121"/>
      <c r="LJ2554" s="121"/>
      <c r="LK2554" s="121"/>
      <c r="LL2554" s="121"/>
      <c r="LM2554" s="121"/>
      <c r="LN2554" s="121"/>
      <c r="LO2554" s="121"/>
      <c r="LP2554" s="121"/>
      <c r="LQ2554" s="121"/>
      <c r="LR2554" s="121"/>
      <c r="LS2554" s="121"/>
      <c r="LT2554" s="121"/>
      <c r="LU2554" s="121"/>
      <c r="LV2554" s="121"/>
      <c r="LW2554" s="121"/>
      <c r="LX2554" s="121"/>
      <c r="LY2554" s="121"/>
      <c r="LZ2554" s="121"/>
      <c r="MA2554" s="121"/>
      <c r="MB2554" s="121"/>
      <c r="MC2554" s="121"/>
      <c r="MD2554" s="121"/>
      <c r="ME2554" s="121"/>
      <c r="MF2554" s="121"/>
      <c r="MG2554" s="121"/>
      <c r="MH2554" s="121"/>
      <c r="MI2554" s="121"/>
      <c r="MJ2554" s="121"/>
      <c r="MK2554" s="121"/>
      <c r="ML2554" s="121"/>
      <c r="MM2554" s="121"/>
      <c r="MN2554" s="121"/>
      <c r="MO2554" s="121"/>
      <c r="MP2554" s="121"/>
      <c r="MQ2554" s="121"/>
      <c r="MR2554" s="121"/>
      <c r="MS2554" s="121"/>
      <c r="MT2554" s="121"/>
      <c r="MU2554" s="121"/>
      <c r="MV2554" s="121"/>
      <c r="MW2554" s="121"/>
      <c r="MX2554" s="121"/>
      <c r="MY2554" s="121"/>
      <c r="MZ2554" s="121"/>
      <c r="NA2554" s="121"/>
      <c r="NB2554" s="121"/>
      <c r="NC2554" s="121"/>
      <c r="ND2554" s="121"/>
      <c r="NE2554" s="121"/>
      <c r="NF2554" s="121"/>
      <c r="NG2554" s="121"/>
      <c r="NH2554" s="121"/>
      <c r="NI2554" s="121"/>
      <c r="NJ2554" s="121"/>
      <c r="NK2554" s="121"/>
      <c r="NL2554" s="121"/>
      <c r="NM2554" s="121"/>
      <c r="NN2554" s="121"/>
      <c r="NO2554" s="121"/>
      <c r="NP2554" s="121"/>
      <c r="NQ2554" s="121"/>
      <c r="NR2554" s="121"/>
      <c r="NS2554" s="121"/>
      <c r="NT2554" s="121"/>
      <c r="NU2554" s="121"/>
      <c r="NV2554" s="121"/>
      <c r="NW2554" s="121"/>
      <c r="NX2554" s="121"/>
      <c r="NY2554" s="121"/>
      <c r="NZ2554" s="121"/>
      <c r="OA2554" s="121"/>
      <c r="OB2554" s="121"/>
      <c r="OC2554" s="121"/>
      <c r="OD2554" s="121"/>
      <c r="OE2554" s="121"/>
      <c r="OF2554" s="121"/>
      <c r="OG2554" s="121"/>
      <c r="OH2554" s="121"/>
      <c r="OI2554" s="121"/>
      <c r="OJ2554" s="121"/>
      <c r="OK2554" s="121"/>
      <c r="OL2554" s="121"/>
      <c r="OM2554" s="121"/>
      <c r="ON2554" s="121"/>
      <c r="OO2554" s="121"/>
      <c r="OP2554" s="121"/>
      <c r="OQ2554" s="121"/>
      <c r="OR2554" s="121"/>
      <c r="OS2554" s="121"/>
      <c r="OT2554" s="121"/>
      <c r="OU2554" s="121"/>
      <c r="OV2554" s="121"/>
      <c r="OW2554" s="121"/>
      <c r="OX2554" s="121"/>
      <c r="OY2554" s="121"/>
      <c r="OZ2554" s="121"/>
      <c r="PA2554" s="121"/>
      <c r="PB2554" s="121"/>
      <c r="PC2554" s="121"/>
      <c r="PD2554" s="121"/>
      <c r="PE2554" s="121"/>
      <c r="PF2554" s="121"/>
      <c r="PG2554" s="121"/>
      <c r="PH2554" s="121"/>
      <c r="PI2554" s="121"/>
      <c r="PJ2554" s="121"/>
      <c r="PK2554" s="121"/>
      <c r="PL2554" s="121"/>
      <c r="PM2554" s="121"/>
      <c r="PN2554" s="121"/>
      <c r="PO2554" s="121"/>
      <c r="PP2554" s="121"/>
      <c r="PQ2554" s="121"/>
      <c r="PR2554" s="121"/>
      <c r="PS2554" s="121"/>
      <c r="PT2554" s="121"/>
      <c r="PU2554" s="121"/>
      <c r="PV2554" s="121"/>
      <c r="PW2554" s="121"/>
      <c r="PX2554" s="121"/>
      <c r="PY2554" s="121"/>
      <c r="PZ2554" s="121"/>
      <c r="QA2554" s="121"/>
      <c r="QB2554" s="121"/>
      <c r="QC2554" s="121"/>
      <c r="QD2554" s="121"/>
      <c r="QE2554" s="121"/>
      <c r="QF2554" s="121"/>
      <c r="QG2554" s="121"/>
      <c r="QH2554" s="121"/>
      <c r="QI2554" s="121"/>
      <c r="QJ2554" s="121"/>
      <c r="QK2554" s="121"/>
      <c r="QL2554" s="121"/>
      <c r="QM2554" s="121"/>
      <c r="QN2554" s="121"/>
      <c r="QO2554" s="121"/>
      <c r="QP2554" s="121"/>
      <c r="QQ2554" s="121"/>
      <c r="QR2554" s="121"/>
      <c r="QS2554" s="121"/>
      <c r="QT2554" s="121"/>
      <c r="QU2554" s="121"/>
      <c r="QV2554" s="121"/>
      <c r="QW2554" s="121"/>
      <c r="QX2554" s="121"/>
      <c r="QY2554" s="121"/>
      <c r="QZ2554" s="121"/>
      <c r="RA2554" s="121"/>
      <c r="RB2554" s="121"/>
      <c r="RC2554" s="121"/>
      <c r="RD2554" s="121"/>
      <c r="RE2554" s="121"/>
      <c r="RF2554" s="121"/>
      <c r="RG2554" s="121"/>
      <c r="RH2554" s="121"/>
      <c r="RI2554" s="121"/>
      <c r="RJ2554" s="121"/>
      <c r="RK2554" s="121"/>
      <c r="RL2554" s="121"/>
      <c r="RM2554" s="121"/>
      <c r="RN2554" s="121"/>
      <c r="RO2554" s="121"/>
      <c r="RP2554" s="121"/>
      <c r="RQ2554" s="121"/>
      <c r="RR2554" s="121"/>
      <c r="RS2554" s="121"/>
      <c r="RT2554" s="121"/>
      <c r="RU2554" s="121"/>
      <c r="RV2554" s="121"/>
      <c r="RW2554" s="121"/>
      <c r="RX2554" s="121"/>
      <c r="RY2554" s="121"/>
      <c r="RZ2554" s="121"/>
      <c r="SA2554" s="121"/>
      <c r="SB2554" s="121"/>
      <c r="SC2554" s="121"/>
      <c r="SD2554" s="121"/>
      <c r="SE2554" s="121"/>
      <c r="SF2554" s="121"/>
      <c r="SG2554" s="121"/>
      <c r="SH2554" s="121"/>
      <c r="SI2554" s="121"/>
      <c r="SJ2554" s="121"/>
      <c r="SK2554" s="121"/>
      <c r="SL2554" s="121"/>
      <c r="SM2554" s="121"/>
      <c r="SN2554" s="121"/>
      <c r="SO2554" s="121"/>
      <c r="SP2554" s="121"/>
      <c r="SQ2554" s="121"/>
      <c r="SR2554" s="121"/>
      <c r="SS2554" s="121"/>
      <c r="ST2554" s="121"/>
      <c r="SU2554" s="121"/>
      <c r="SV2554" s="121"/>
      <c r="SW2554" s="121"/>
      <c r="SX2554" s="121"/>
      <c r="SY2554" s="121"/>
      <c r="SZ2554" s="121"/>
      <c r="TA2554" s="121"/>
      <c r="TB2554" s="121"/>
      <c r="TC2554" s="121"/>
      <c r="TD2554" s="121"/>
      <c r="TE2554" s="121"/>
      <c r="TF2554" s="121"/>
      <c r="TG2554" s="121"/>
      <c r="TH2554" s="121"/>
      <c r="TI2554" s="121"/>
      <c r="TJ2554" s="121"/>
      <c r="TK2554" s="121"/>
      <c r="TL2554" s="121"/>
      <c r="TM2554" s="121"/>
      <c r="TN2554" s="121"/>
      <c r="TO2554" s="121"/>
      <c r="TP2554" s="121"/>
      <c r="TQ2554" s="121"/>
      <c r="TR2554" s="121"/>
      <c r="TS2554" s="121"/>
      <c r="TT2554" s="121"/>
      <c r="TU2554" s="121"/>
      <c r="TV2554" s="121"/>
      <c r="TW2554" s="121"/>
      <c r="TX2554" s="121"/>
      <c r="TY2554" s="121"/>
      <c r="TZ2554" s="121"/>
      <c r="UA2554" s="121"/>
      <c r="UB2554" s="121"/>
      <c r="UC2554" s="121"/>
      <c r="UD2554" s="121"/>
      <c r="UE2554" s="121"/>
      <c r="UF2554" s="121"/>
      <c r="UG2554" s="121"/>
      <c r="UH2554" s="121"/>
      <c r="UI2554" s="121"/>
      <c r="UJ2554" s="121"/>
      <c r="UK2554" s="121"/>
      <c r="UL2554" s="121"/>
      <c r="UM2554" s="121"/>
      <c r="UN2554" s="121"/>
      <c r="UO2554" s="121"/>
      <c r="UP2554" s="121"/>
      <c r="UQ2554" s="121"/>
      <c r="UR2554" s="121"/>
      <c r="US2554" s="121"/>
      <c r="UT2554" s="121"/>
      <c r="UU2554" s="121"/>
      <c r="UV2554" s="121"/>
      <c r="UW2554" s="121"/>
      <c r="UX2554" s="121"/>
      <c r="UY2554" s="121"/>
      <c r="UZ2554" s="121"/>
      <c r="VA2554" s="121"/>
      <c r="VB2554" s="121"/>
      <c r="VC2554" s="121"/>
      <c r="VD2554" s="121"/>
      <c r="VE2554" s="121"/>
      <c r="VF2554" s="121"/>
      <c r="VG2554" s="121"/>
      <c r="VH2554" s="121"/>
      <c r="VI2554" s="121"/>
      <c r="VJ2554" s="121"/>
      <c r="VK2554" s="121"/>
      <c r="VL2554" s="121"/>
      <c r="VM2554" s="121"/>
      <c r="VN2554" s="121"/>
      <c r="VO2554" s="121"/>
      <c r="VP2554" s="121"/>
      <c r="VQ2554" s="121"/>
      <c r="VR2554" s="121"/>
      <c r="VS2554" s="121"/>
      <c r="VT2554" s="121"/>
      <c r="VU2554" s="121"/>
      <c r="VV2554" s="121"/>
      <c r="VW2554" s="121"/>
      <c r="VX2554" s="121"/>
      <c r="VY2554" s="121"/>
      <c r="VZ2554" s="121"/>
      <c r="WA2554" s="121"/>
      <c r="WB2554" s="121"/>
      <c r="WC2554" s="121"/>
      <c r="WD2554" s="121"/>
      <c r="WE2554" s="121"/>
      <c r="WF2554" s="121"/>
      <c r="WG2554" s="121"/>
      <c r="WH2554" s="121"/>
      <c r="WI2554" s="121"/>
      <c r="WJ2554" s="121"/>
      <c r="WK2554" s="121"/>
      <c r="WL2554" s="121"/>
      <c r="WM2554" s="121"/>
      <c r="WN2554" s="121"/>
      <c r="WO2554" s="121"/>
      <c r="WP2554" s="121"/>
      <c r="WQ2554" s="121"/>
      <c r="WR2554" s="121"/>
      <c r="WS2554" s="121"/>
      <c r="WT2554" s="121"/>
      <c r="WU2554" s="121"/>
      <c r="WV2554" s="121"/>
      <c r="WW2554" s="121"/>
      <c r="WX2554" s="121"/>
      <c r="WY2554" s="121"/>
      <c r="WZ2554" s="121"/>
      <c r="XA2554" s="121"/>
      <c r="XB2554" s="121"/>
      <c r="XC2554" s="121"/>
      <c r="XD2554" s="121"/>
      <c r="XE2554" s="121"/>
      <c r="XF2554" s="121"/>
      <c r="XG2554" s="121"/>
      <c r="XH2554" s="121"/>
      <c r="XI2554" s="121"/>
      <c r="XJ2554" s="121"/>
      <c r="XK2554" s="121"/>
      <c r="XL2554" s="121"/>
      <c r="XM2554" s="121"/>
      <c r="XN2554" s="121"/>
      <c r="XO2554" s="121"/>
      <c r="XP2554" s="121"/>
      <c r="XQ2554" s="121"/>
      <c r="XR2554" s="121"/>
      <c r="XS2554" s="121"/>
      <c r="XT2554" s="121"/>
      <c r="XU2554" s="121"/>
      <c r="XV2554" s="121"/>
      <c r="XW2554" s="121"/>
      <c r="XX2554" s="121"/>
      <c r="XY2554" s="121"/>
      <c r="XZ2554" s="121"/>
      <c r="YA2554" s="121"/>
      <c r="YB2554" s="121"/>
      <c r="YC2554" s="121"/>
      <c r="YD2554" s="121"/>
      <c r="YE2554" s="121"/>
      <c r="YF2554" s="121"/>
      <c r="YG2554" s="121"/>
      <c r="YH2554" s="121"/>
      <c r="YI2554" s="121"/>
      <c r="YJ2554" s="121"/>
      <c r="YK2554" s="121"/>
      <c r="YL2554" s="121"/>
      <c r="YM2554" s="121"/>
      <c r="YN2554" s="121"/>
      <c r="YO2554" s="121"/>
      <c r="YP2554" s="121"/>
      <c r="YQ2554" s="121"/>
      <c r="YR2554" s="121"/>
      <c r="YS2554" s="121"/>
      <c r="YT2554" s="121"/>
      <c r="YU2554" s="121"/>
      <c r="YV2554" s="121"/>
      <c r="YW2554" s="121"/>
      <c r="YX2554" s="121"/>
      <c r="YY2554" s="121"/>
      <c r="YZ2554" s="121"/>
      <c r="ZA2554" s="121"/>
      <c r="ZB2554" s="121"/>
      <c r="ZC2554" s="121"/>
      <c r="ZD2554" s="121"/>
      <c r="ZE2554" s="121"/>
      <c r="ZF2554" s="121"/>
      <c r="ZG2554" s="121"/>
      <c r="ZH2554" s="121"/>
      <c r="ZI2554" s="121"/>
      <c r="ZJ2554" s="121"/>
      <c r="ZK2554" s="121"/>
      <c r="ZL2554" s="121"/>
      <c r="ZM2554" s="121"/>
      <c r="ZN2554" s="121"/>
      <c r="ZO2554" s="121"/>
      <c r="ZP2554" s="121"/>
      <c r="ZQ2554" s="121"/>
      <c r="ZR2554" s="121"/>
      <c r="ZS2554" s="121"/>
      <c r="ZT2554" s="121"/>
      <c r="ZU2554" s="121"/>
      <c r="ZV2554" s="121"/>
      <c r="ZW2554" s="121"/>
      <c r="ZX2554" s="121"/>
      <c r="ZY2554" s="121"/>
      <c r="ZZ2554" s="121"/>
      <c r="AAA2554" s="121"/>
      <c r="AAB2554" s="121"/>
      <c r="AAC2554" s="121"/>
      <c r="AAD2554" s="121"/>
      <c r="AAE2554" s="121"/>
      <c r="AAF2554" s="121"/>
      <c r="AAG2554" s="121"/>
      <c r="AAH2554" s="121"/>
      <c r="AAI2554" s="121"/>
      <c r="AAJ2554" s="121"/>
      <c r="AAK2554" s="121"/>
      <c r="AAL2554" s="121"/>
      <c r="AAM2554" s="121"/>
      <c r="AAN2554" s="121"/>
      <c r="AAO2554" s="121"/>
      <c r="AAP2554" s="121"/>
      <c r="AAQ2554" s="121"/>
      <c r="AAR2554" s="121"/>
      <c r="AAS2554" s="121"/>
      <c r="AAT2554" s="121"/>
      <c r="AAU2554" s="121"/>
      <c r="AAV2554" s="121"/>
      <c r="AAW2554" s="121"/>
      <c r="AAX2554" s="121"/>
      <c r="AAY2554" s="121"/>
      <c r="AAZ2554" s="121"/>
      <c r="ABA2554" s="121"/>
      <c r="ABB2554" s="121"/>
      <c r="ABC2554" s="121"/>
      <c r="ABD2554" s="121"/>
      <c r="ABE2554" s="121"/>
      <c r="ABF2554" s="121"/>
      <c r="ABG2554" s="121"/>
      <c r="ABH2554" s="121"/>
      <c r="ABI2554" s="121"/>
      <c r="ABJ2554" s="121"/>
      <c r="ABK2554" s="121"/>
      <c r="ABL2554" s="121"/>
      <c r="ABM2554" s="121"/>
      <c r="ABN2554" s="121"/>
      <c r="ABO2554" s="121"/>
      <c r="ABP2554" s="121"/>
      <c r="ABQ2554" s="121"/>
      <c r="ABR2554" s="121"/>
      <c r="ABS2554" s="121"/>
      <c r="ABT2554" s="121"/>
      <c r="ABU2554" s="121"/>
      <c r="ABV2554" s="121"/>
      <c r="ABW2554" s="121"/>
      <c r="ABX2554" s="121"/>
      <c r="ABY2554" s="121"/>
      <c r="ABZ2554" s="121"/>
      <c r="ACA2554" s="121"/>
      <c r="ACB2554" s="121"/>
      <c r="ACC2554" s="121"/>
      <c r="ACD2554" s="121"/>
      <c r="ACE2554" s="121"/>
      <c r="ACF2554" s="121"/>
      <c r="ACG2554" s="121"/>
      <c r="ACH2554" s="121"/>
      <c r="ACI2554" s="121"/>
      <c r="ACJ2554" s="121"/>
      <c r="ACK2554" s="121"/>
      <c r="ACL2554" s="121"/>
      <c r="ACM2554" s="121"/>
      <c r="ACN2554" s="121"/>
      <c r="ACO2554" s="121"/>
      <c r="ACP2554" s="121"/>
      <c r="ACQ2554" s="121"/>
      <c r="ACR2554" s="121"/>
      <c r="ACS2554" s="121"/>
      <c r="ACT2554" s="121"/>
      <c r="ACU2554" s="121"/>
      <c r="ACV2554" s="121"/>
      <c r="ACW2554" s="121"/>
      <c r="ACX2554" s="121"/>
      <c r="ACY2554" s="121"/>
      <c r="ACZ2554" s="121"/>
      <c r="ADA2554" s="121"/>
      <c r="ADB2554" s="121"/>
      <c r="ADC2554" s="121"/>
      <c r="ADD2554" s="121"/>
      <c r="ADE2554" s="121"/>
      <c r="ADF2554" s="121"/>
      <c r="ADG2554" s="121"/>
      <c r="ADH2554" s="121"/>
      <c r="ADI2554" s="121"/>
      <c r="ADJ2554" s="121"/>
      <c r="ADK2554" s="121"/>
      <c r="ADL2554" s="121"/>
      <c r="ADM2554" s="121"/>
      <c r="ADN2554" s="121"/>
      <c r="ADO2554" s="121"/>
      <c r="ADP2554" s="121"/>
      <c r="ADQ2554" s="121"/>
      <c r="ADR2554" s="121"/>
      <c r="ADS2554" s="121"/>
      <c r="ADT2554" s="121"/>
      <c r="ADU2554" s="121"/>
      <c r="ADV2554" s="121"/>
      <c r="ADW2554" s="121"/>
      <c r="ADX2554" s="121"/>
      <c r="ADY2554" s="121"/>
      <c r="ADZ2554" s="121"/>
      <c r="AEA2554" s="121"/>
      <c r="AEB2554" s="121"/>
      <c r="AEC2554" s="121"/>
      <c r="AED2554" s="121"/>
      <c r="AEE2554" s="121"/>
      <c r="AEF2554" s="121"/>
      <c r="AEG2554" s="121"/>
      <c r="AEH2554" s="121"/>
      <c r="AEI2554" s="121"/>
      <c r="AEJ2554" s="121"/>
      <c r="AEK2554" s="121"/>
      <c r="AEL2554" s="121"/>
      <c r="AEM2554" s="121"/>
      <c r="AEN2554" s="121"/>
      <c r="AEO2554" s="121"/>
      <c r="AEP2554" s="121"/>
      <c r="AEQ2554" s="121"/>
      <c r="AER2554" s="121"/>
      <c r="AES2554" s="121"/>
      <c r="AET2554" s="121"/>
      <c r="AEU2554" s="121"/>
      <c r="AEV2554" s="121"/>
      <c r="AEW2554" s="121"/>
      <c r="AEX2554" s="121"/>
      <c r="AEY2554" s="121"/>
      <c r="AEZ2554" s="121"/>
      <c r="AFA2554" s="121"/>
      <c r="AFB2554" s="121"/>
      <c r="AFC2554" s="121"/>
      <c r="AFD2554" s="121"/>
      <c r="AFE2554" s="121"/>
      <c r="AFF2554" s="121"/>
      <c r="AFG2554" s="121"/>
      <c r="AFH2554" s="121"/>
      <c r="AFI2554" s="121"/>
      <c r="AFJ2554" s="121"/>
      <c r="AFK2554" s="121"/>
      <c r="AFL2554" s="121"/>
      <c r="AFM2554" s="121"/>
      <c r="AFN2554" s="121"/>
      <c r="AFO2554" s="121"/>
      <c r="AFP2554" s="121"/>
      <c r="AFQ2554" s="121"/>
      <c r="AFR2554" s="121"/>
      <c r="AFS2554" s="121"/>
      <c r="AFT2554" s="121"/>
      <c r="AFU2554" s="121"/>
      <c r="AFV2554" s="121"/>
      <c r="AFW2554" s="121"/>
      <c r="AFX2554" s="121"/>
      <c r="AFY2554" s="121"/>
      <c r="AFZ2554" s="121"/>
      <c r="AGA2554" s="121"/>
      <c r="AGB2554" s="121"/>
      <c r="AGC2554" s="121"/>
      <c r="AGD2554" s="121"/>
      <c r="AGE2554" s="121"/>
      <c r="AGF2554" s="121"/>
      <c r="AGG2554" s="121"/>
      <c r="AGH2554" s="121"/>
      <c r="AGI2554" s="121"/>
      <c r="AGJ2554" s="121"/>
      <c r="AGK2554" s="121"/>
      <c r="AGL2554" s="121"/>
      <c r="AGM2554" s="121"/>
      <c r="AGN2554" s="121"/>
      <c r="AGO2554" s="121"/>
      <c r="AGP2554" s="121"/>
      <c r="AGQ2554" s="121"/>
      <c r="AGR2554" s="121"/>
      <c r="AGS2554" s="121"/>
      <c r="AGT2554" s="121"/>
      <c r="AGU2554" s="121"/>
      <c r="AGV2554" s="121"/>
      <c r="AGW2554" s="121"/>
      <c r="AGX2554" s="121"/>
      <c r="AGY2554" s="121"/>
      <c r="AGZ2554" s="121"/>
      <c r="AHA2554" s="121"/>
      <c r="AHB2554" s="121"/>
      <c r="AHC2554" s="121"/>
      <c r="AHD2554" s="121"/>
      <c r="AHE2554" s="121"/>
      <c r="AHF2554" s="121"/>
      <c r="AHG2554" s="121"/>
      <c r="AHH2554" s="121"/>
      <c r="AHI2554" s="121"/>
      <c r="AHJ2554" s="121"/>
      <c r="AHK2554" s="121"/>
      <c r="AHL2554" s="121"/>
      <c r="AHM2554" s="121"/>
      <c r="AHN2554" s="121"/>
      <c r="AHO2554" s="121"/>
      <c r="AHP2554" s="121"/>
      <c r="AHQ2554" s="121"/>
      <c r="AHR2554" s="121"/>
      <c r="AHS2554" s="121"/>
      <c r="AHT2554" s="121"/>
      <c r="AHU2554" s="121"/>
      <c r="AHV2554" s="121"/>
      <c r="AHW2554" s="121"/>
      <c r="AHX2554" s="121"/>
      <c r="AHY2554" s="121"/>
      <c r="AHZ2554" s="121"/>
      <c r="AIA2554" s="121"/>
      <c r="AIB2554" s="121"/>
      <c r="AIC2554" s="121"/>
      <c r="AID2554" s="121"/>
      <c r="AIE2554" s="121"/>
      <c r="AIF2554" s="121"/>
      <c r="AIG2554" s="121"/>
      <c r="AIH2554" s="121"/>
      <c r="AII2554" s="121"/>
      <c r="AIJ2554" s="121"/>
      <c r="AIK2554" s="121"/>
      <c r="AIL2554" s="121"/>
      <c r="AIM2554" s="121"/>
      <c r="AIN2554" s="121"/>
      <c r="AIO2554" s="121"/>
      <c r="AIP2554" s="121"/>
      <c r="AIQ2554" s="121"/>
      <c r="AIR2554" s="121"/>
      <c r="AIS2554" s="121"/>
      <c r="AIT2554" s="121"/>
      <c r="AIU2554" s="121"/>
      <c r="AIV2554" s="121"/>
      <c r="AIW2554" s="121"/>
      <c r="AIX2554" s="121"/>
      <c r="AIY2554" s="121"/>
      <c r="AIZ2554" s="121"/>
      <c r="AJA2554" s="121"/>
      <c r="AJB2554" s="121"/>
      <c r="AJC2554" s="121"/>
      <c r="AJD2554" s="121"/>
      <c r="AJE2554" s="121"/>
      <c r="AJF2554" s="121"/>
      <c r="AJG2554" s="121"/>
      <c r="AJH2554" s="121"/>
      <c r="AJI2554" s="121"/>
      <c r="AJJ2554" s="121"/>
      <c r="AJK2554" s="121"/>
      <c r="AJL2554" s="121"/>
      <c r="AJM2554" s="121"/>
      <c r="AJN2554" s="121"/>
      <c r="AJO2554" s="121"/>
      <c r="AJP2554" s="121"/>
      <c r="AJQ2554" s="121"/>
      <c r="AJR2554" s="121"/>
      <c r="AJS2554" s="121"/>
      <c r="AJT2554" s="121"/>
      <c r="AJU2554" s="121"/>
      <c r="AJV2554" s="121"/>
      <c r="AJW2554" s="121"/>
      <c r="AJX2554" s="121"/>
      <c r="AJY2554" s="121"/>
      <c r="AJZ2554" s="121"/>
      <c r="AKA2554" s="121"/>
      <c r="AKB2554" s="121"/>
      <c r="AKC2554" s="121"/>
      <c r="AKD2554" s="121"/>
      <c r="AKE2554" s="121"/>
      <c r="AKF2554" s="121"/>
      <c r="AKG2554" s="121"/>
      <c r="AKH2554" s="121"/>
      <c r="AKI2554" s="121"/>
      <c r="AKJ2554" s="121"/>
      <c r="AKK2554" s="121"/>
      <c r="AKL2554" s="121"/>
      <c r="AKM2554" s="121"/>
      <c r="AKN2554" s="121"/>
      <c r="AKO2554" s="121"/>
      <c r="AKP2554" s="121"/>
      <c r="AKQ2554" s="121"/>
      <c r="AKR2554" s="121"/>
      <c r="AKS2554" s="121"/>
      <c r="AKT2554" s="121"/>
      <c r="AKU2554" s="121"/>
      <c r="AKV2554" s="121"/>
      <c r="AKW2554" s="121"/>
      <c r="AKX2554" s="121"/>
      <c r="AKY2554" s="121"/>
      <c r="AKZ2554" s="121"/>
      <c r="ALA2554" s="121"/>
      <c r="ALB2554" s="121"/>
      <c r="ALC2554" s="121"/>
      <c r="ALD2554" s="121"/>
      <c r="ALE2554" s="121"/>
      <c r="ALF2554" s="121"/>
      <c r="ALG2554" s="121"/>
      <c r="ALH2554" s="121"/>
      <c r="ALI2554" s="121"/>
      <c r="ALJ2554" s="121"/>
      <c r="ALK2554" s="121"/>
      <c r="ALL2554" s="121"/>
      <c r="ALM2554" s="121"/>
      <c r="ALN2554" s="121"/>
      <c r="ALO2554" s="121"/>
      <c r="ALP2554" s="121"/>
      <c r="ALQ2554" s="121"/>
      <c r="ALR2554" s="121"/>
      <c r="ALS2554" s="121"/>
      <c r="ALT2554" s="121"/>
      <c r="ALU2554" s="121"/>
      <c r="ALV2554" s="121"/>
      <c r="ALW2554" s="121"/>
      <c r="ALX2554" s="121"/>
      <c r="ALY2554" s="121"/>
      <c r="ALZ2554" s="121"/>
      <c r="AMA2554" s="121"/>
      <c r="AMB2554" s="121"/>
      <c r="AMC2554" s="121"/>
      <c r="AMD2554" s="121"/>
      <c r="AME2554" s="121"/>
      <c r="AMF2554" s="121"/>
      <c r="AMG2554" s="121"/>
      <c r="AMH2554" s="121"/>
      <c r="AMI2554" s="121"/>
      <c r="AMJ2554" s="121"/>
      <c r="AMK2554" s="121"/>
    </row>
    <row r="2555" spans="1:1025" s="108" customFormat="1" ht="43.2">
      <c r="A2555" s="15">
        <v>2552</v>
      </c>
      <c r="B2555" s="16" t="s">
        <v>27</v>
      </c>
      <c r="C2555" s="274" t="s">
        <v>6089</v>
      </c>
      <c r="D2555" s="16" t="s">
        <v>6482</v>
      </c>
      <c r="E2555" s="87" t="s">
        <v>6504</v>
      </c>
      <c r="F2555" s="16" t="s">
        <v>938</v>
      </c>
      <c r="G2555" s="87" t="s">
        <v>5792</v>
      </c>
      <c r="H2555" s="87" t="s">
        <v>6505</v>
      </c>
      <c r="I2555" s="87" t="s">
        <v>6506</v>
      </c>
      <c r="J2555" s="87" t="s">
        <v>6078</v>
      </c>
      <c r="K2555" s="87" t="s">
        <v>6507</v>
      </c>
      <c r="L2555" s="87" t="s">
        <v>6502</v>
      </c>
      <c r="M2555" s="286" t="s">
        <v>6508</v>
      </c>
      <c r="N2555" s="121"/>
      <c r="O2555" s="121"/>
      <c r="P2555" s="121"/>
      <c r="Q2555" s="121"/>
      <c r="R2555" s="121"/>
      <c r="S2555" s="121"/>
      <c r="T2555" s="121"/>
      <c r="U2555" s="121"/>
      <c r="V2555" s="121"/>
      <c r="W2555" s="121"/>
      <c r="X2555" s="121"/>
      <c r="Y2555" s="121"/>
      <c r="Z2555" s="121"/>
      <c r="AA2555" s="121"/>
      <c r="AB2555" s="121"/>
      <c r="AC2555" s="121"/>
      <c r="AD2555" s="121"/>
      <c r="AE2555" s="121"/>
      <c r="AF2555" s="121"/>
      <c r="AG2555" s="121"/>
      <c r="AH2555" s="121"/>
      <c r="AI2555" s="121"/>
      <c r="AJ2555" s="121"/>
      <c r="AK2555" s="121"/>
      <c r="AL2555" s="121"/>
      <c r="AM2555" s="121"/>
      <c r="AN2555" s="121"/>
      <c r="AO2555" s="121"/>
      <c r="AP2555" s="121"/>
      <c r="AQ2555" s="121"/>
      <c r="AR2555" s="121"/>
      <c r="AS2555" s="121"/>
      <c r="AT2555" s="121"/>
      <c r="AU2555" s="121"/>
      <c r="AV2555" s="121"/>
      <c r="AW2555" s="121"/>
      <c r="AX2555" s="121"/>
      <c r="AY2555" s="121"/>
      <c r="AZ2555" s="121"/>
      <c r="BA2555" s="121"/>
      <c r="BB2555" s="121"/>
      <c r="BC2555" s="121"/>
      <c r="BD2555" s="121"/>
      <c r="BE2555" s="121"/>
      <c r="BF2555" s="121"/>
      <c r="BG2555" s="121"/>
      <c r="BH2555" s="121"/>
      <c r="BI2555" s="121"/>
      <c r="BJ2555" s="121"/>
      <c r="BK2555" s="121"/>
      <c r="BL2555" s="121"/>
      <c r="BM2555" s="121"/>
      <c r="BN2555" s="121"/>
      <c r="BO2555" s="121"/>
      <c r="BP2555" s="121"/>
      <c r="BQ2555" s="121"/>
      <c r="BR2555" s="121"/>
      <c r="BS2555" s="121"/>
      <c r="BT2555" s="121"/>
      <c r="BU2555" s="121"/>
      <c r="BV2555" s="121"/>
      <c r="BW2555" s="121"/>
      <c r="BX2555" s="121"/>
      <c r="BY2555" s="121"/>
      <c r="BZ2555" s="121"/>
      <c r="CA2555" s="121"/>
      <c r="CB2555" s="121"/>
      <c r="CC2555" s="121"/>
      <c r="CD2555" s="121"/>
      <c r="CE2555" s="121"/>
      <c r="CF2555" s="121"/>
      <c r="CG2555" s="121"/>
      <c r="CH2555" s="121"/>
      <c r="CI2555" s="121"/>
      <c r="CJ2555" s="121"/>
      <c r="CK2555" s="121"/>
      <c r="CL2555" s="121"/>
      <c r="CM2555" s="121"/>
      <c r="CN2555" s="121"/>
      <c r="CO2555" s="121"/>
      <c r="CP2555" s="121"/>
      <c r="CQ2555" s="121"/>
      <c r="CR2555" s="121"/>
      <c r="CS2555" s="121"/>
      <c r="CT2555" s="121"/>
      <c r="CU2555" s="121"/>
      <c r="CV2555" s="121"/>
      <c r="CW2555" s="121"/>
      <c r="CX2555" s="121"/>
      <c r="CY2555" s="121"/>
      <c r="CZ2555" s="121"/>
      <c r="DA2555" s="121"/>
      <c r="DB2555" s="121"/>
      <c r="DC2555" s="121"/>
      <c r="DD2555" s="121"/>
      <c r="DE2555" s="121"/>
      <c r="DF2555" s="121"/>
      <c r="DG2555" s="121"/>
      <c r="DH2555" s="121"/>
      <c r="DI2555" s="121"/>
      <c r="DJ2555" s="121"/>
      <c r="DK2555" s="121"/>
      <c r="DL2555" s="121"/>
      <c r="DM2555" s="121"/>
      <c r="DN2555" s="121"/>
      <c r="DO2555" s="121"/>
      <c r="DP2555" s="121"/>
      <c r="DQ2555" s="121"/>
      <c r="DR2555" s="121"/>
      <c r="DS2555" s="121"/>
      <c r="DT2555" s="121"/>
      <c r="DU2555" s="121"/>
      <c r="DV2555" s="121"/>
      <c r="DW2555" s="121"/>
      <c r="DX2555" s="121"/>
      <c r="DY2555" s="121"/>
      <c r="DZ2555" s="121"/>
      <c r="EA2555" s="121"/>
      <c r="EB2555" s="121"/>
      <c r="EC2555" s="121"/>
      <c r="ED2555" s="121"/>
      <c r="EE2555" s="121"/>
      <c r="EF2555" s="121"/>
      <c r="EG2555" s="121"/>
      <c r="EH2555" s="121"/>
      <c r="EI2555" s="121"/>
      <c r="EJ2555" s="121"/>
      <c r="EK2555" s="121"/>
      <c r="EL2555" s="121"/>
      <c r="EM2555" s="121"/>
      <c r="EN2555" s="121"/>
      <c r="EO2555" s="121"/>
      <c r="EP2555" s="121"/>
      <c r="EQ2555" s="121"/>
      <c r="ER2555" s="121"/>
      <c r="ES2555" s="121"/>
      <c r="ET2555" s="121"/>
      <c r="EU2555" s="121"/>
      <c r="EV2555" s="121"/>
      <c r="EW2555" s="121"/>
      <c r="EX2555" s="121"/>
      <c r="EY2555" s="121"/>
      <c r="EZ2555" s="121"/>
      <c r="FA2555" s="121"/>
      <c r="FB2555" s="121"/>
      <c r="FC2555" s="121"/>
      <c r="FD2555" s="121"/>
      <c r="FE2555" s="121"/>
      <c r="FF2555" s="121"/>
      <c r="FG2555" s="121"/>
      <c r="FH2555" s="121"/>
      <c r="FI2555" s="121"/>
      <c r="FJ2555" s="121"/>
      <c r="FK2555" s="121"/>
      <c r="FL2555" s="121"/>
      <c r="FM2555" s="121"/>
      <c r="FN2555" s="121"/>
      <c r="FO2555" s="121"/>
      <c r="FP2555" s="121"/>
      <c r="FQ2555" s="121"/>
      <c r="FR2555" s="121"/>
      <c r="FS2555" s="121"/>
      <c r="FT2555" s="121"/>
      <c r="FU2555" s="121"/>
      <c r="FV2555" s="121"/>
      <c r="FW2555" s="121"/>
      <c r="FX2555" s="121"/>
      <c r="FY2555" s="121"/>
      <c r="FZ2555" s="121"/>
      <c r="GA2555" s="121"/>
      <c r="GB2555" s="121"/>
      <c r="GC2555" s="121"/>
      <c r="GD2555" s="121"/>
      <c r="GE2555" s="121"/>
      <c r="GF2555" s="121"/>
      <c r="GG2555" s="121"/>
      <c r="GH2555" s="121"/>
      <c r="GI2555" s="121"/>
      <c r="GJ2555" s="121"/>
      <c r="GK2555" s="121"/>
      <c r="GL2555" s="121"/>
      <c r="GM2555" s="121"/>
      <c r="GN2555" s="121"/>
      <c r="GO2555" s="121"/>
      <c r="GP2555" s="121"/>
      <c r="GQ2555" s="121"/>
      <c r="GR2555" s="121"/>
      <c r="GS2555" s="121"/>
      <c r="GT2555" s="121"/>
      <c r="GU2555" s="121"/>
      <c r="GV2555" s="121"/>
      <c r="GW2555" s="121"/>
      <c r="GX2555" s="121"/>
      <c r="GY2555" s="121"/>
      <c r="GZ2555" s="121"/>
      <c r="HA2555" s="121"/>
      <c r="HB2555" s="121"/>
      <c r="HC2555" s="121"/>
      <c r="HD2555" s="121"/>
      <c r="HE2555" s="121"/>
      <c r="HF2555" s="121"/>
      <c r="HG2555" s="121"/>
      <c r="HH2555" s="121"/>
      <c r="HI2555" s="121"/>
      <c r="HJ2555" s="121"/>
      <c r="HK2555" s="121"/>
      <c r="HL2555" s="121"/>
      <c r="HM2555" s="121"/>
      <c r="HN2555" s="121"/>
      <c r="HO2555" s="121"/>
      <c r="HP2555" s="121"/>
      <c r="HQ2555" s="121"/>
      <c r="HR2555" s="121"/>
      <c r="HS2555" s="121"/>
      <c r="HT2555" s="121"/>
      <c r="HU2555" s="121"/>
      <c r="HV2555" s="121"/>
      <c r="HW2555" s="121"/>
      <c r="HX2555" s="121"/>
      <c r="HY2555" s="121"/>
      <c r="HZ2555" s="121"/>
      <c r="IA2555" s="121"/>
      <c r="IB2555" s="121"/>
      <c r="IC2555" s="121"/>
      <c r="ID2555" s="121"/>
      <c r="IE2555" s="121"/>
      <c r="IF2555" s="121"/>
      <c r="IG2555" s="121"/>
      <c r="IH2555" s="121"/>
      <c r="II2555" s="121"/>
      <c r="IJ2555" s="121"/>
      <c r="IK2555" s="121"/>
      <c r="IL2555" s="121"/>
      <c r="IM2555" s="121"/>
      <c r="IN2555" s="121"/>
      <c r="IO2555" s="121"/>
      <c r="IP2555" s="121"/>
      <c r="IQ2555" s="121"/>
      <c r="IR2555" s="121"/>
      <c r="IS2555" s="121"/>
      <c r="IT2555" s="121"/>
      <c r="IU2555" s="121"/>
      <c r="IV2555" s="121"/>
      <c r="IW2555" s="121"/>
      <c r="IX2555" s="121"/>
      <c r="IY2555" s="121"/>
      <c r="IZ2555" s="121"/>
      <c r="JA2555" s="121"/>
      <c r="JB2555" s="121"/>
      <c r="JC2555" s="121"/>
      <c r="JD2555" s="121"/>
      <c r="JE2555" s="121"/>
      <c r="JF2555" s="121"/>
      <c r="JG2555" s="121"/>
      <c r="JH2555" s="121"/>
      <c r="JI2555" s="121"/>
      <c r="JJ2555" s="121"/>
      <c r="JK2555" s="121"/>
      <c r="JL2555" s="121"/>
      <c r="JM2555" s="121"/>
      <c r="JN2555" s="121"/>
      <c r="JO2555" s="121"/>
      <c r="JP2555" s="121"/>
      <c r="JQ2555" s="121"/>
      <c r="JR2555" s="121"/>
      <c r="JS2555" s="121"/>
      <c r="JT2555" s="121"/>
      <c r="JU2555" s="121"/>
      <c r="JV2555" s="121"/>
      <c r="JW2555" s="121"/>
      <c r="JX2555" s="121"/>
      <c r="JY2555" s="121"/>
      <c r="JZ2555" s="121"/>
      <c r="KA2555" s="121"/>
      <c r="KB2555" s="121"/>
      <c r="KC2555" s="121"/>
      <c r="KD2555" s="121"/>
      <c r="KE2555" s="121"/>
      <c r="KF2555" s="121"/>
      <c r="KG2555" s="121"/>
      <c r="KH2555" s="121"/>
      <c r="KI2555" s="121"/>
      <c r="KJ2555" s="121"/>
      <c r="KK2555" s="121"/>
      <c r="KL2555" s="121"/>
      <c r="KM2555" s="121"/>
      <c r="KN2555" s="121"/>
      <c r="KO2555" s="121"/>
      <c r="KP2555" s="121"/>
      <c r="KQ2555" s="121"/>
      <c r="KR2555" s="121"/>
      <c r="KS2555" s="121"/>
      <c r="KT2555" s="121"/>
      <c r="KU2555" s="121"/>
      <c r="KV2555" s="121"/>
      <c r="KW2555" s="121"/>
      <c r="KX2555" s="121"/>
      <c r="KY2555" s="121"/>
      <c r="KZ2555" s="121"/>
      <c r="LA2555" s="121"/>
      <c r="LB2555" s="121"/>
      <c r="LC2555" s="121"/>
      <c r="LD2555" s="121"/>
      <c r="LE2555" s="121"/>
      <c r="LF2555" s="121"/>
      <c r="LG2555" s="121"/>
      <c r="LH2555" s="121"/>
      <c r="LI2555" s="121"/>
      <c r="LJ2555" s="121"/>
      <c r="LK2555" s="121"/>
      <c r="LL2555" s="121"/>
      <c r="LM2555" s="121"/>
      <c r="LN2555" s="121"/>
      <c r="LO2555" s="121"/>
      <c r="LP2555" s="121"/>
      <c r="LQ2555" s="121"/>
      <c r="LR2555" s="121"/>
      <c r="LS2555" s="121"/>
      <c r="LT2555" s="121"/>
      <c r="LU2555" s="121"/>
      <c r="LV2555" s="121"/>
      <c r="LW2555" s="121"/>
      <c r="LX2555" s="121"/>
      <c r="LY2555" s="121"/>
      <c r="LZ2555" s="121"/>
      <c r="MA2555" s="121"/>
      <c r="MB2555" s="121"/>
      <c r="MC2555" s="121"/>
      <c r="MD2555" s="121"/>
      <c r="ME2555" s="121"/>
      <c r="MF2555" s="121"/>
      <c r="MG2555" s="121"/>
      <c r="MH2555" s="121"/>
      <c r="MI2555" s="121"/>
      <c r="MJ2555" s="121"/>
      <c r="MK2555" s="121"/>
      <c r="ML2555" s="121"/>
      <c r="MM2555" s="121"/>
      <c r="MN2555" s="121"/>
      <c r="MO2555" s="121"/>
      <c r="MP2555" s="121"/>
      <c r="MQ2555" s="121"/>
      <c r="MR2555" s="121"/>
      <c r="MS2555" s="121"/>
      <c r="MT2555" s="121"/>
      <c r="MU2555" s="121"/>
      <c r="MV2555" s="121"/>
      <c r="MW2555" s="121"/>
      <c r="MX2555" s="121"/>
      <c r="MY2555" s="121"/>
      <c r="MZ2555" s="121"/>
      <c r="NA2555" s="121"/>
      <c r="NB2555" s="121"/>
      <c r="NC2555" s="121"/>
      <c r="ND2555" s="121"/>
      <c r="NE2555" s="121"/>
      <c r="NF2555" s="121"/>
      <c r="NG2555" s="121"/>
      <c r="NH2555" s="121"/>
      <c r="NI2555" s="121"/>
      <c r="NJ2555" s="121"/>
      <c r="NK2555" s="121"/>
      <c r="NL2555" s="121"/>
      <c r="NM2555" s="121"/>
      <c r="NN2555" s="121"/>
      <c r="NO2555" s="121"/>
      <c r="NP2555" s="121"/>
      <c r="NQ2555" s="121"/>
      <c r="NR2555" s="121"/>
      <c r="NS2555" s="121"/>
      <c r="NT2555" s="121"/>
      <c r="NU2555" s="121"/>
      <c r="NV2555" s="121"/>
      <c r="NW2555" s="121"/>
      <c r="NX2555" s="121"/>
      <c r="NY2555" s="121"/>
      <c r="NZ2555" s="121"/>
      <c r="OA2555" s="121"/>
      <c r="OB2555" s="121"/>
      <c r="OC2555" s="121"/>
      <c r="OD2555" s="121"/>
      <c r="OE2555" s="121"/>
      <c r="OF2555" s="121"/>
      <c r="OG2555" s="121"/>
      <c r="OH2555" s="121"/>
      <c r="OI2555" s="121"/>
      <c r="OJ2555" s="121"/>
      <c r="OK2555" s="121"/>
      <c r="OL2555" s="121"/>
      <c r="OM2555" s="121"/>
      <c r="ON2555" s="121"/>
      <c r="OO2555" s="121"/>
      <c r="OP2555" s="121"/>
      <c r="OQ2555" s="121"/>
      <c r="OR2555" s="121"/>
      <c r="OS2555" s="121"/>
      <c r="OT2555" s="121"/>
      <c r="OU2555" s="121"/>
      <c r="OV2555" s="121"/>
      <c r="OW2555" s="121"/>
      <c r="OX2555" s="121"/>
      <c r="OY2555" s="121"/>
      <c r="OZ2555" s="121"/>
      <c r="PA2555" s="121"/>
      <c r="PB2555" s="121"/>
      <c r="PC2555" s="121"/>
      <c r="PD2555" s="121"/>
      <c r="PE2555" s="121"/>
      <c r="PF2555" s="121"/>
      <c r="PG2555" s="121"/>
      <c r="PH2555" s="121"/>
      <c r="PI2555" s="121"/>
      <c r="PJ2555" s="121"/>
      <c r="PK2555" s="121"/>
      <c r="PL2555" s="121"/>
      <c r="PM2555" s="121"/>
      <c r="PN2555" s="121"/>
      <c r="PO2555" s="121"/>
      <c r="PP2555" s="121"/>
      <c r="PQ2555" s="121"/>
      <c r="PR2555" s="121"/>
      <c r="PS2555" s="121"/>
      <c r="PT2555" s="121"/>
      <c r="PU2555" s="121"/>
      <c r="PV2555" s="121"/>
      <c r="PW2555" s="121"/>
      <c r="PX2555" s="121"/>
      <c r="PY2555" s="121"/>
      <c r="PZ2555" s="121"/>
      <c r="QA2555" s="121"/>
      <c r="QB2555" s="121"/>
      <c r="QC2555" s="121"/>
      <c r="QD2555" s="121"/>
      <c r="QE2555" s="121"/>
      <c r="QF2555" s="121"/>
      <c r="QG2555" s="121"/>
      <c r="QH2555" s="121"/>
      <c r="QI2555" s="121"/>
      <c r="QJ2555" s="121"/>
      <c r="QK2555" s="121"/>
      <c r="QL2555" s="121"/>
      <c r="QM2555" s="121"/>
      <c r="QN2555" s="121"/>
      <c r="QO2555" s="121"/>
      <c r="QP2555" s="121"/>
      <c r="QQ2555" s="121"/>
      <c r="QR2555" s="121"/>
      <c r="QS2555" s="121"/>
      <c r="QT2555" s="121"/>
      <c r="QU2555" s="121"/>
      <c r="QV2555" s="121"/>
      <c r="QW2555" s="121"/>
      <c r="QX2555" s="121"/>
      <c r="QY2555" s="121"/>
      <c r="QZ2555" s="121"/>
      <c r="RA2555" s="121"/>
      <c r="RB2555" s="121"/>
      <c r="RC2555" s="121"/>
      <c r="RD2555" s="121"/>
      <c r="RE2555" s="121"/>
      <c r="RF2555" s="121"/>
      <c r="RG2555" s="121"/>
      <c r="RH2555" s="121"/>
      <c r="RI2555" s="121"/>
      <c r="RJ2555" s="121"/>
      <c r="RK2555" s="121"/>
      <c r="RL2555" s="121"/>
      <c r="RM2555" s="121"/>
      <c r="RN2555" s="121"/>
      <c r="RO2555" s="121"/>
      <c r="RP2555" s="121"/>
      <c r="RQ2555" s="121"/>
      <c r="RR2555" s="121"/>
      <c r="RS2555" s="121"/>
      <c r="RT2555" s="121"/>
      <c r="RU2555" s="121"/>
      <c r="RV2555" s="121"/>
      <c r="RW2555" s="121"/>
      <c r="RX2555" s="121"/>
      <c r="RY2555" s="121"/>
      <c r="RZ2555" s="121"/>
      <c r="SA2555" s="121"/>
      <c r="SB2555" s="121"/>
      <c r="SC2555" s="121"/>
      <c r="SD2555" s="121"/>
      <c r="SE2555" s="121"/>
      <c r="SF2555" s="121"/>
      <c r="SG2555" s="121"/>
      <c r="SH2555" s="121"/>
      <c r="SI2555" s="121"/>
      <c r="SJ2555" s="121"/>
      <c r="SK2555" s="121"/>
      <c r="SL2555" s="121"/>
      <c r="SM2555" s="121"/>
      <c r="SN2555" s="121"/>
      <c r="SO2555" s="121"/>
      <c r="SP2555" s="121"/>
      <c r="SQ2555" s="121"/>
      <c r="SR2555" s="121"/>
      <c r="SS2555" s="121"/>
      <c r="ST2555" s="121"/>
      <c r="SU2555" s="121"/>
      <c r="SV2555" s="121"/>
      <c r="SW2555" s="121"/>
      <c r="SX2555" s="121"/>
      <c r="SY2555" s="121"/>
      <c r="SZ2555" s="121"/>
      <c r="TA2555" s="121"/>
      <c r="TB2555" s="121"/>
      <c r="TC2555" s="121"/>
      <c r="TD2555" s="121"/>
      <c r="TE2555" s="121"/>
      <c r="TF2555" s="121"/>
      <c r="TG2555" s="121"/>
      <c r="TH2555" s="121"/>
      <c r="TI2555" s="121"/>
      <c r="TJ2555" s="121"/>
      <c r="TK2555" s="121"/>
      <c r="TL2555" s="121"/>
      <c r="TM2555" s="121"/>
      <c r="TN2555" s="121"/>
      <c r="TO2555" s="121"/>
      <c r="TP2555" s="121"/>
      <c r="TQ2555" s="121"/>
      <c r="TR2555" s="121"/>
      <c r="TS2555" s="121"/>
      <c r="TT2555" s="121"/>
      <c r="TU2555" s="121"/>
      <c r="TV2555" s="121"/>
      <c r="TW2555" s="121"/>
      <c r="TX2555" s="121"/>
      <c r="TY2555" s="121"/>
      <c r="TZ2555" s="121"/>
      <c r="UA2555" s="121"/>
      <c r="UB2555" s="121"/>
      <c r="UC2555" s="121"/>
      <c r="UD2555" s="121"/>
      <c r="UE2555" s="121"/>
      <c r="UF2555" s="121"/>
      <c r="UG2555" s="121"/>
      <c r="UH2555" s="121"/>
      <c r="UI2555" s="121"/>
      <c r="UJ2555" s="121"/>
      <c r="UK2555" s="121"/>
      <c r="UL2555" s="121"/>
      <c r="UM2555" s="121"/>
      <c r="UN2555" s="121"/>
      <c r="UO2555" s="121"/>
      <c r="UP2555" s="121"/>
      <c r="UQ2555" s="121"/>
      <c r="UR2555" s="121"/>
      <c r="US2555" s="121"/>
      <c r="UT2555" s="121"/>
      <c r="UU2555" s="121"/>
      <c r="UV2555" s="121"/>
      <c r="UW2555" s="121"/>
      <c r="UX2555" s="121"/>
      <c r="UY2555" s="121"/>
      <c r="UZ2555" s="121"/>
      <c r="VA2555" s="121"/>
      <c r="VB2555" s="121"/>
      <c r="VC2555" s="121"/>
      <c r="VD2555" s="121"/>
      <c r="VE2555" s="121"/>
      <c r="VF2555" s="121"/>
      <c r="VG2555" s="121"/>
      <c r="VH2555" s="121"/>
      <c r="VI2555" s="121"/>
      <c r="VJ2555" s="121"/>
      <c r="VK2555" s="121"/>
      <c r="VL2555" s="121"/>
      <c r="VM2555" s="121"/>
      <c r="VN2555" s="121"/>
      <c r="VO2555" s="121"/>
      <c r="VP2555" s="121"/>
      <c r="VQ2555" s="121"/>
      <c r="VR2555" s="121"/>
      <c r="VS2555" s="121"/>
      <c r="VT2555" s="121"/>
      <c r="VU2555" s="121"/>
      <c r="VV2555" s="121"/>
      <c r="VW2555" s="121"/>
      <c r="VX2555" s="121"/>
      <c r="VY2555" s="121"/>
      <c r="VZ2555" s="121"/>
      <c r="WA2555" s="121"/>
      <c r="WB2555" s="121"/>
      <c r="WC2555" s="121"/>
      <c r="WD2555" s="121"/>
      <c r="WE2555" s="121"/>
      <c r="WF2555" s="121"/>
      <c r="WG2555" s="121"/>
      <c r="WH2555" s="121"/>
      <c r="WI2555" s="121"/>
      <c r="WJ2555" s="121"/>
      <c r="WK2555" s="121"/>
      <c r="WL2555" s="121"/>
      <c r="WM2555" s="121"/>
      <c r="WN2555" s="121"/>
      <c r="WO2555" s="121"/>
      <c r="WP2555" s="121"/>
      <c r="WQ2555" s="121"/>
      <c r="WR2555" s="121"/>
      <c r="WS2555" s="121"/>
      <c r="WT2555" s="121"/>
      <c r="WU2555" s="121"/>
      <c r="WV2555" s="121"/>
      <c r="WW2555" s="121"/>
      <c r="WX2555" s="121"/>
      <c r="WY2555" s="121"/>
      <c r="WZ2555" s="121"/>
      <c r="XA2555" s="121"/>
      <c r="XB2555" s="121"/>
      <c r="XC2555" s="121"/>
      <c r="XD2555" s="121"/>
      <c r="XE2555" s="121"/>
      <c r="XF2555" s="121"/>
      <c r="XG2555" s="121"/>
      <c r="XH2555" s="121"/>
      <c r="XI2555" s="121"/>
      <c r="XJ2555" s="121"/>
      <c r="XK2555" s="121"/>
      <c r="XL2555" s="121"/>
      <c r="XM2555" s="121"/>
      <c r="XN2555" s="121"/>
      <c r="XO2555" s="121"/>
      <c r="XP2555" s="121"/>
      <c r="XQ2555" s="121"/>
      <c r="XR2555" s="121"/>
      <c r="XS2555" s="121"/>
      <c r="XT2555" s="121"/>
      <c r="XU2555" s="121"/>
      <c r="XV2555" s="121"/>
      <c r="XW2555" s="121"/>
      <c r="XX2555" s="121"/>
      <c r="XY2555" s="121"/>
      <c r="XZ2555" s="121"/>
      <c r="YA2555" s="121"/>
      <c r="YB2555" s="121"/>
      <c r="YC2555" s="121"/>
      <c r="YD2555" s="121"/>
      <c r="YE2555" s="121"/>
      <c r="YF2555" s="121"/>
      <c r="YG2555" s="121"/>
      <c r="YH2555" s="121"/>
      <c r="YI2555" s="121"/>
      <c r="YJ2555" s="121"/>
      <c r="YK2555" s="121"/>
      <c r="YL2555" s="121"/>
      <c r="YM2555" s="121"/>
      <c r="YN2555" s="121"/>
      <c r="YO2555" s="121"/>
      <c r="YP2555" s="121"/>
      <c r="YQ2555" s="121"/>
      <c r="YR2555" s="121"/>
      <c r="YS2555" s="121"/>
      <c r="YT2555" s="121"/>
      <c r="YU2555" s="121"/>
      <c r="YV2555" s="121"/>
      <c r="YW2555" s="121"/>
      <c r="YX2555" s="121"/>
      <c r="YY2555" s="121"/>
      <c r="YZ2555" s="121"/>
      <c r="ZA2555" s="121"/>
      <c r="ZB2555" s="121"/>
      <c r="ZC2555" s="121"/>
      <c r="ZD2555" s="121"/>
      <c r="ZE2555" s="121"/>
      <c r="ZF2555" s="121"/>
      <c r="ZG2555" s="121"/>
      <c r="ZH2555" s="121"/>
      <c r="ZI2555" s="121"/>
      <c r="ZJ2555" s="121"/>
      <c r="ZK2555" s="121"/>
      <c r="ZL2555" s="121"/>
      <c r="ZM2555" s="121"/>
      <c r="ZN2555" s="121"/>
      <c r="ZO2555" s="121"/>
      <c r="ZP2555" s="121"/>
      <c r="ZQ2555" s="121"/>
      <c r="ZR2555" s="121"/>
      <c r="ZS2555" s="121"/>
      <c r="ZT2555" s="121"/>
      <c r="ZU2555" s="121"/>
      <c r="ZV2555" s="121"/>
      <c r="ZW2555" s="121"/>
      <c r="ZX2555" s="121"/>
      <c r="ZY2555" s="121"/>
      <c r="ZZ2555" s="121"/>
      <c r="AAA2555" s="121"/>
      <c r="AAB2555" s="121"/>
      <c r="AAC2555" s="121"/>
      <c r="AAD2555" s="121"/>
      <c r="AAE2555" s="121"/>
      <c r="AAF2555" s="121"/>
      <c r="AAG2555" s="121"/>
      <c r="AAH2555" s="121"/>
      <c r="AAI2555" s="121"/>
      <c r="AAJ2555" s="121"/>
      <c r="AAK2555" s="121"/>
      <c r="AAL2555" s="121"/>
      <c r="AAM2555" s="121"/>
      <c r="AAN2555" s="121"/>
      <c r="AAO2555" s="121"/>
      <c r="AAP2555" s="121"/>
      <c r="AAQ2555" s="121"/>
      <c r="AAR2555" s="121"/>
      <c r="AAS2555" s="121"/>
      <c r="AAT2555" s="121"/>
      <c r="AAU2555" s="121"/>
      <c r="AAV2555" s="121"/>
      <c r="AAW2555" s="121"/>
      <c r="AAX2555" s="121"/>
      <c r="AAY2555" s="121"/>
      <c r="AAZ2555" s="121"/>
      <c r="ABA2555" s="121"/>
      <c r="ABB2555" s="121"/>
      <c r="ABC2555" s="121"/>
      <c r="ABD2555" s="121"/>
      <c r="ABE2555" s="121"/>
      <c r="ABF2555" s="121"/>
      <c r="ABG2555" s="121"/>
      <c r="ABH2555" s="121"/>
      <c r="ABI2555" s="121"/>
      <c r="ABJ2555" s="121"/>
      <c r="ABK2555" s="121"/>
      <c r="ABL2555" s="121"/>
      <c r="ABM2555" s="121"/>
      <c r="ABN2555" s="121"/>
      <c r="ABO2555" s="121"/>
      <c r="ABP2555" s="121"/>
      <c r="ABQ2555" s="121"/>
      <c r="ABR2555" s="121"/>
      <c r="ABS2555" s="121"/>
      <c r="ABT2555" s="121"/>
      <c r="ABU2555" s="121"/>
      <c r="ABV2555" s="121"/>
      <c r="ABW2555" s="121"/>
      <c r="ABX2555" s="121"/>
      <c r="ABY2555" s="121"/>
      <c r="ABZ2555" s="121"/>
      <c r="ACA2555" s="121"/>
      <c r="ACB2555" s="121"/>
      <c r="ACC2555" s="121"/>
      <c r="ACD2555" s="121"/>
      <c r="ACE2555" s="121"/>
      <c r="ACF2555" s="121"/>
      <c r="ACG2555" s="121"/>
      <c r="ACH2555" s="121"/>
      <c r="ACI2555" s="121"/>
      <c r="ACJ2555" s="121"/>
      <c r="ACK2555" s="121"/>
      <c r="ACL2555" s="121"/>
      <c r="ACM2555" s="121"/>
      <c r="ACN2555" s="121"/>
      <c r="ACO2555" s="121"/>
      <c r="ACP2555" s="121"/>
      <c r="ACQ2555" s="121"/>
      <c r="ACR2555" s="121"/>
      <c r="ACS2555" s="121"/>
      <c r="ACT2555" s="121"/>
      <c r="ACU2555" s="121"/>
      <c r="ACV2555" s="121"/>
      <c r="ACW2555" s="121"/>
      <c r="ACX2555" s="121"/>
      <c r="ACY2555" s="121"/>
      <c r="ACZ2555" s="121"/>
      <c r="ADA2555" s="121"/>
      <c r="ADB2555" s="121"/>
      <c r="ADC2555" s="121"/>
      <c r="ADD2555" s="121"/>
      <c r="ADE2555" s="121"/>
      <c r="ADF2555" s="121"/>
      <c r="ADG2555" s="121"/>
      <c r="ADH2555" s="121"/>
      <c r="ADI2555" s="121"/>
      <c r="ADJ2555" s="121"/>
      <c r="ADK2555" s="121"/>
      <c r="ADL2555" s="121"/>
      <c r="ADM2555" s="121"/>
      <c r="ADN2555" s="121"/>
      <c r="ADO2555" s="121"/>
      <c r="ADP2555" s="121"/>
      <c r="ADQ2555" s="121"/>
      <c r="ADR2555" s="121"/>
      <c r="ADS2555" s="121"/>
      <c r="ADT2555" s="121"/>
      <c r="ADU2555" s="121"/>
      <c r="ADV2555" s="121"/>
      <c r="ADW2555" s="121"/>
      <c r="ADX2555" s="121"/>
      <c r="ADY2555" s="121"/>
      <c r="ADZ2555" s="121"/>
      <c r="AEA2555" s="121"/>
      <c r="AEB2555" s="121"/>
      <c r="AEC2555" s="121"/>
      <c r="AED2555" s="121"/>
      <c r="AEE2555" s="121"/>
      <c r="AEF2555" s="121"/>
      <c r="AEG2555" s="121"/>
      <c r="AEH2555" s="121"/>
      <c r="AEI2555" s="121"/>
      <c r="AEJ2555" s="121"/>
      <c r="AEK2555" s="121"/>
      <c r="AEL2555" s="121"/>
      <c r="AEM2555" s="121"/>
      <c r="AEN2555" s="121"/>
      <c r="AEO2555" s="121"/>
      <c r="AEP2555" s="121"/>
      <c r="AEQ2555" s="121"/>
      <c r="AER2555" s="121"/>
      <c r="AES2555" s="121"/>
      <c r="AET2555" s="121"/>
      <c r="AEU2555" s="121"/>
      <c r="AEV2555" s="121"/>
      <c r="AEW2555" s="121"/>
      <c r="AEX2555" s="121"/>
      <c r="AEY2555" s="121"/>
      <c r="AEZ2555" s="121"/>
      <c r="AFA2555" s="121"/>
      <c r="AFB2555" s="121"/>
      <c r="AFC2555" s="121"/>
      <c r="AFD2555" s="121"/>
      <c r="AFE2555" s="121"/>
      <c r="AFF2555" s="121"/>
      <c r="AFG2555" s="121"/>
      <c r="AFH2555" s="121"/>
      <c r="AFI2555" s="121"/>
      <c r="AFJ2555" s="121"/>
      <c r="AFK2555" s="121"/>
      <c r="AFL2555" s="121"/>
      <c r="AFM2555" s="121"/>
      <c r="AFN2555" s="121"/>
      <c r="AFO2555" s="121"/>
      <c r="AFP2555" s="121"/>
      <c r="AFQ2555" s="121"/>
      <c r="AFR2555" s="121"/>
      <c r="AFS2555" s="121"/>
      <c r="AFT2555" s="121"/>
      <c r="AFU2555" s="121"/>
      <c r="AFV2555" s="121"/>
      <c r="AFW2555" s="121"/>
      <c r="AFX2555" s="121"/>
      <c r="AFY2555" s="121"/>
      <c r="AFZ2555" s="121"/>
      <c r="AGA2555" s="121"/>
      <c r="AGB2555" s="121"/>
      <c r="AGC2555" s="121"/>
      <c r="AGD2555" s="121"/>
      <c r="AGE2555" s="121"/>
      <c r="AGF2555" s="121"/>
      <c r="AGG2555" s="121"/>
      <c r="AGH2555" s="121"/>
      <c r="AGI2555" s="121"/>
      <c r="AGJ2555" s="121"/>
      <c r="AGK2555" s="121"/>
      <c r="AGL2555" s="121"/>
      <c r="AGM2555" s="121"/>
      <c r="AGN2555" s="121"/>
      <c r="AGO2555" s="121"/>
      <c r="AGP2555" s="121"/>
      <c r="AGQ2555" s="121"/>
      <c r="AGR2555" s="121"/>
      <c r="AGS2555" s="121"/>
      <c r="AGT2555" s="121"/>
      <c r="AGU2555" s="121"/>
      <c r="AGV2555" s="121"/>
      <c r="AGW2555" s="121"/>
      <c r="AGX2555" s="121"/>
      <c r="AGY2555" s="121"/>
      <c r="AGZ2555" s="121"/>
      <c r="AHA2555" s="121"/>
      <c r="AHB2555" s="121"/>
      <c r="AHC2555" s="121"/>
      <c r="AHD2555" s="121"/>
      <c r="AHE2555" s="121"/>
      <c r="AHF2555" s="121"/>
      <c r="AHG2555" s="121"/>
      <c r="AHH2555" s="121"/>
      <c r="AHI2555" s="121"/>
      <c r="AHJ2555" s="121"/>
      <c r="AHK2555" s="121"/>
      <c r="AHL2555" s="121"/>
      <c r="AHM2555" s="121"/>
      <c r="AHN2555" s="121"/>
      <c r="AHO2555" s="121"/>
      <c r="AHP2555" s="121"/>
      <c r="AHQ2555" s="121"/>
      <c r="AHR2555" s="121"/>
      <c r="AHS2555" s="121"/>
      <c r="AHT2555" s="121"/>
      <c r="AHU2555" s="121"/>
      <c r="AHV2555" s="121"/>
      <c r="AHW2555" s="121"/>
      <c r="AHX2555" s="121"/>
      <c r="AHY2555" s="121"/>
      <c r="AHZ2555" s="121"/>
      <c r="AIA2555" s="121"/>
      <c r="AIB2555" s="121"/>
      <c r="AIC2555" s="121"/>
      <c r="AID2555" s="121"/>
      <c r="AIE2555" s="121"/>
      <c r="AIF2555" s="121"/>
      <c r="AIG2555" s="121"/>
      <c r="AIH2555" s="121"/>
      <c r="AII2555" s="121"/>
      <c r="AIJ2555" s="121"/>
      <c r="AIK2555" s="121"/>
      <c r="AIL2555" s="121"/>
      <c r="AIM2555" s="121"/>
      <c r="AIN2555" s="121"/>
      <c r="AIO2555" s="121"/>
      <c r="AIP2555" s="121"/>
      <c r="AIQ2555" s="121"/>
      <c r="AIR2555" s="121"/>
      <c r="AIS2555" s="121"/>
      <c r="AIT2555" s="121"/>
      <c r="AIU2555" s="121"/>
      <c r="AIV2555" s="121"/>
      <c r="AIW2555" s="121"/>
      <c r="AIX2555" s="121"/>
      <c r="AIY2555" s="121"/>
      <c r="AIZ2555" s="121"/>
      <c r="AJA2555" s="121"/>
      <c r="AJB2555" s="121"/>
      <c r="AJC2555" s="121"/>
      <c r="AJD2555" s="121"/>
      <c r="AJE2555" s="121"/>
      <c r="AJF2555" s="121"/>
      <c r="AJG2555" s="121"/>
      <c r="AJH2555" s="121"/>
      <c r="AJI2555" s="121"/>
      <c r="AJJ2555" s="121"/>
      <c r="AJK2555" s="121"/>
      <c r="AJL2555" s="121"/>
      <c r="AJM2555" s="121"/>
      <c r="AJN2555" s="121"/>
      <c r="AJO2555" s="121"/>
      <c r="AJP2555" s="121"/>
      <c r="AJQ2555" s="121"/>
      <c r="AJR2555" s="121"/>
      <c r="AJS2555" s="121"/>
      <c r="AJT2555" s="121"/>
      <c r="AJU2555" s="121"/>
      <c r="AJV2555" s="121"/>
      <c r="AJW2555" s="121"/>
      <c r="AJX2555" s="121"/>
      <c r="AJY2555" s="121"/>
      <c r="AJZ2555" s="121"/>
      <c r="AKA2555" s="121"/>
      <c r="AKB2555" s="121"/>
      <c r="AKC2555" s="121"/>
      <c r="AKD2555" s="121"/>
      <c r="AKE2555" s="121"/>
      <c r="AKF2555" s="121"/>
      <c r="AKG2555" s="121"/>
      <c r="AKH2555" s="121"/>
      <c r="AKI2555" s="121"/>
      <c r="AKJ2555" s="121"/>
      <c r="AKK2555" s="121"/>
      <c r="AKL2555" s="121"/>
      <c r="AKM2555" s="121"/>
      <c r="AKN2555" s="121"/>
      <c r="AKO2555" s="121"/>
      <c r="AKP2555" s="121"/>
      <c r="AKQ2555" s="121"/>
      <c r="AKR2555" s="121"/>
      <c r="AKS2555" s="121"/>
      <c r="AKT2555" s="121"/>
      <c r="AKU2555" s="121"/>
      <c r="AKV2555" s="121"/>
      <c r="AKW2555" s="121"/>
      <c r="AKX2555" s="121"/>
      <c r="AKY2555" s="121"/>
      <c r="AKZ2555" s="121"/>
      <c r="ALA2555" s="121"/>
      <c r="ALB2555" s="121"/>
      <c r="ALC2555" s="121"/>
      <c r="ALD2555" s="121"/>
      <c r="ALE2555" s="121"/>
      <c r="ALF2555" s="121"/>
      <c r="ALG2555" s="121"/>
      <c r="ALH2555" s="121"/>
      <c r="ALI2555" s="121"/>
      <c r="ALJ2555" s="121"/>
      <c r="ALK2555" s="121"/>
      <c r="ALL2555" s="121"/>
      <c r="ALM2555" s="121"/>
      <c r="ALN2555" s="121"/>
      <c r="ALO2555" s="121"/>
      <c r="ALP2555" s="121"/>
      <c r="ALQ2555" s="121"/>
      <c r="ALR2555" s="121"/>
      <c r="ALS2555" s="121"/>
      <c r="ALT2555" s="121"/>
      <c r="ALU2555" s="121"/>
      <c r="ALV2555" s="121"/>
      <c r="ALW2555" s="121"/>
      <c r="ALX2555" s="121"/>
      <c r="ALY2555" s="121"/>
      <c r="ALZ2555" s="121"/>
      <c r="AMA2555" s="121"/>
      <c r="AMB2555" s="121"/>
      <c r="AMC2555" s="121"/>
      <c r="AMD2555" s="121"/>
      <c r="AME2555" s="121"/>
      <c r="AMF2555" s="121"/>
      <c r="AMG2555" s="121"/>
      <c r="AMH2555" s="121"/>
      <c r="AMI2555" s="121"/>
      <c r="AMJ2555" s="121"/>
      <c r="AMK2555" s="121"/>
    </row>
    <row r="2556" spans="1:1025" s="108" customFormat="1" ht="43.2">
      <c r="A2556" s="15">
        <v>2553</v>
      </c>
      <c r="B2556" s="16" t="s">
        <v>4341</v>
      </c>
      <c r="C2556" s="274" t="s">
        <v>6089</v>
      </c>
      <c r="D2556" s="16" t="s">
        <v>6482</v>
      </c>
      <c r="E2556" s="87" t="s">
        <v>6509</v>
      </c>
      <c r="F2556" s="16" t="s">
        <v>938</v>
      </c>
      <c r="G2556" s="16" t="s">
        <v>1045</v>
      </c>
      <c r="H2556" s="310">
        <v>42231</v>
      </c>
      <c r="I2556" s="87" t="s">
        <v>6510</v>
      </c>
      <c r="J2556" s="87" t="s">
        <v>6078</v>
      </c>
      <c r="K2556" s="87"/>
      <c r="L2556" s="87" t="s">
        <v>6502</v>
      </c>
      <c r="M2556" s="286" t="s">
        <v>6511</v>
      </c>
      <c r="N2556" s="121"/>
      <c r="O2556" s="121"/>
      <c r="P2556" s="121"/>
      <c r="Q2556" s="121"/>
      <c r="R2556" s="121"/>
      <c r="S2556" s="121"/>
      <c r="T2556" s="121"/>
      <c r="U2556" s="121"/>
      <c r="V2556" s="121"/>
      <c r="W2556" s="121"/>
      <c r="X2556" s="121"/>
      <c r="Y2556" s="121"/>
      <c r="Z2556" s="121"/>
      <c r="AA2556" s="121"/>
      <c r="AB2556" s="121"/>
      <c r="AC2556" s="121"/>
      <c r="AD2556" s="121"/>
      <c r="AE2556" s="121"/>
      <c r="AF2556" s="121"/>
      <c r="AG2556" s="121"/>
      <c r="AH2556" s="121"/>
      <c r="AI2556" s="121"/>
      <c r="AJ2556" s="121"/>
      <c r="AK2556" s="121"/>
      <c r="AL2556" s="121"/>
      <c r="AM2556" s="121"/>
      <c r="AN2556" s="121"/>
      <c r="AO2556" s="121"/>
      <c r="AP2556" s="121"/>
      <c r="AQ2556" s="121"/>
      <c r="AR2556" s="121"/>
      <c r="AS2556" s="121"/>
      <c r="AT2556" s="121"/>
      <c r="AU2556" s="121"/>
      <c r="AV2556" s="121"/>
      <c r="AW2556" s="121"/>
      <c r="AX2556" s="121"/>
      <c r="AY2556" s="121"/>
      <c r="AZ2556" s="121"/>
      <c r="BA2556" s="121"/>
      <c r="BB2556" s="121"/>
      <c r="BC2556" s="121"/>
      <c r="BD2556" s="121"/>
      <c r="BE2556" s="121"/>
      <c r="BF2556" s="121"/>
      <c r="BG2556" s="121"/>
      <c r="BH2556" s="121"/>
      <c r="BI2556" s="121"/>
      <c r="BJ2556" s="121"/>
      <c r="BK2556" s="121"/>
      <c r="BL2556" s="121"/>
      <c r="BM2556" s="121"/>
      <c r="BN2556" s="121"/>
      <c r="BO2556" s="121"/>
      <c r="BP2556" s="121"/>
      <c r="BQ2556" s="121"/>
      <c r="BR2556" s="121"/>
      <c r="BS2556" s="121"/>
      <c r="BT2556" s="121"/>
      <c r="BU2556" s="121"/>
      <c r="BV2556" s="121"/>
      <c r="BW2556" s="121"/>
      <c r="BX2556" s="121"/>
      <c r="BY2556" s="121"/>
      <c r="BZ2556" s="121"/>
      <c r="CA2556" s="121"/>
      <c r="CB2556" s="121"/>
      <c r="CC2556" s="121"/>
      <c r="CD2556" s="121"/>
      <c r="CE2556" s="121"/>
      <c r="CF2556" s="121"/>
      <c r="CG2556" s="121"/>
      <c r="CH2556" s="121"/>
      <c r="CI2556" s="121"/>
      <c r="CJ2556" s="121"/>
      <c r="CK2556" s="121"/>
      <c r="CL2556" s="121"/>
      <c r="CM2556" s="121"/>
      <c r="CN2556" s="121"/>
      <c r="CO2556" s="121"/>
      <c r="CP2556" s="121"/>
      <c r="CQ2556" s="121"/>
      <c r="CR2556" s="121"/>
      <c r="CS2556" s="121"/>
      <c r="CT2556" s="121"/>
      <c r="CU2556" s="121"/>
      <c r="CV2556" s="121"/>
      <c r="CW2556" s="121"/>
      <c r="CX2556" s="121"/>
      <c r="CY2556" s="121"/>
      <c r="CZ2556" s="121"/>
      <c r="DA2556" s="121"/>
      <c r="DB2556" s="121"/>
      <c r="DC2556" s="121"/>
      <c r="DD2556" s="121"/>
      <c r="DE2556" s="121"/>
      <c r="DF2556" s="121"/>
      <c r="DG2556" s="121"/>
      <c r="DH2556" s="121"/>
      <c r="DI2556" s="121"/>
      <c r="DJ2556" s="121"/>
      <c r="DK2556" s="121"/>
      <c r="DL2556" s="121"/>
      <c r="DM2556" s="121"/>
      <c r="DN2556" s="121"/>
      <c r="DO2556" s="121"/>
      <c r="DP2556" s="121"/>
      <c r="DQ2556" s="121"/>
      <c r="DR2556" s="121"/>
      <c r="DS2556" s="121"/>
      <c r="DT2556" s="121"/>
      <c r="DU2556" s="121"/>
      <c r="DV2556" s="121"/>
      <c r="DW2556" s="121"/>
      <c r="DX2556" s="121"/>
      <c r="DY2556" s="121"/>
      <c r="DZ2556" s="121"/>
      <c r="EA2556" s="121"/>
      <c r="EB2556" s="121"/>
      <c r="EC2556" s="121"/>
      <c r="ED2556" s="121"/>
      <c r="EE2556" s="121"/>
      <c r="EF2556" s="121"/>
      <c r="EG2556" s="121"/>
      <c r="EH2556" s="121"/>
      <c r="EI2556" s="121"/>
      <c r="EJ2556" s="121"/>
      <c r="EK2556" s="121"/>
      <c r="EL2556" s="121"/>
      <c r="EM2556" s="121"/>
      <c r="EN2556" s="121"/>
      <c r="EO2556" s="121"/>
      <c r="EP2556" s="121"/>
      <c r="EQ2556" s="121"/>
      <c r="ER2556" s="121"/>
      <c r="ES2556" s="121"/>
      <c r="ET2556" s="121"/>
      <c r="EU2556" s="121"/>
      <c r="EV2556" s="121"/>
      <c r="EW2556" s="121"/>
      <c r="EX2556" s="121"/>
      <c r="EY2556" s="121"/>
      <c r="EZ2556" s="121"/>
      <c r="FA2556" s="121"/>
      <c r="FB2556" s="121"/>
      <c r="FC2556" s="121"/>
      <c r="FD2556" s="121"/>
      <c r="FE2556" s="121"/>
      <c r="FF2556" s="121"/>
      <c r="FG2556" s="121"/>
      <c r="FH2556" s="121"/>
      <c r="FI2556" s="121"/>
      <c r="FJ2556" s="121"/>
      <c r="FK2556" s="121"/>
      <c r="FL2556" s="121"/>
      <c r="FM2556" s="121"/>
      <c r="FN2556" s="121"/>
      <c r="FO2556" s="121"/>
      <c r="FP2556" s="121"/>
      <c r="FQ2556" s="121"/>
      <c r="FR2556" s="121"/>
      <c r="FS2556" s="121"/>
      <c r="FT2556" s="121"/>
      <c r="FU2556" s="121"/>
      <c r="FV2556" s="121"/>
      <c r="FW2556" s="121"/>
      <c r="FX2556" s="121"/>
      <c r="FY2556" s="121"/>
      <c r="FZ2556" s="121"/>
      <c r="GA2556" s="121"/>
      <c r="GB2556" s="121"/>
      <c r="GC2556" s="121"/>
      <c r="GD2556" s="121"/>
      <c r="GE2556" s="121"/>
      <c r="GF2556" s="121"/>
      <c r="GG2556" s="121"/>
      <c r="GH2556" s="121"/>
      <c r="GI2556" s="121"/>
      <c r="GJ2556" s="121"/>
      <c r="GK2556" s="121"/>
      <c r="GL2556" s="121"/>
      <c r="GM2556" s="121"/>
      <c r="GN2556" s="121"/>
      <c r="GO2556" s="121"/>
      <c r="GP2556" s="121"/>
      <c r="GQ2556" s="121"/>
      <c r="GR2556" s="121"/>
      <c r="GS2556" s="121"/>
      <c r="GT2556" s="121"/>
      <c r="GU2556" s="121"/>
      <c r="GV2556" s="121"/>
      <c r="GW2556" s="121"/>
      <c r="GX2556" s="121"/>
      <c r="GY2556" s="121"/>
      <c r="GZ2556" s="121"/>
      <c r="HA2556" s="121"/>
      <c r="HB2556" s="121"/>
      <c r="HC2556" s="121"/>
      <c r="HD2556" s="121"/>
      <c r="HE2556" s="121"/>
      <c r="HF2556" s="121"/>
      <c r="HG2556" s="121"/>
      <c r="HH2556" s="121"/>
      <c r="HI2556" s="121"/>
      <c r="HJ2556" s="121"/>
      <c r="HK2556" s="121"/>
      <c r="HL2556" s="121"/>
      <c r="HM2556" s="121"/>
      <c r="HN2556" s="121"/>
      <c r="HO2556" s="121"/>
      <c r="HP2556" s="121"/>
      <c r="HQ2556" s="121"/>
      <c r="HR2556" s="121"/>
      <c r="HS2556" s="121"/>
      <c r="HT2556" s="121"/>
      <c r="HU2556" s="121"/>
      <c r="HV2556" s="121"/>
      <c r="HW2556" s="121"/>
      <c r="HX2556" s="121"/>
      <c r="HY2556" s="121"/>
      <c r="HZ2556" s="121"/>
      <c r="IA2556" s="121"/>
      <c r="IB2556" s="121"/>
      <c r="IC2556" s="121"/>
      <c r="ID2556" s="121"/>
      <c r="IE2556" s="121"/>
      <c r="IF2556" s="121"/>
      <c r="IG2556" s="121"/>
      <c r="IH2556" s="121"/>
      <c r="II2556" s="121"/>
      <c r="IJ2556" s="121"/>
      <c r="IK2556" s="121"/>
      <c r="IL2556" s="121"/>
      <c r="IM2556" s="121"/>
      <c r="IN2556" s="121"/>
      <c r="IO2556" s="121"/>
      <c r="IP2556" s="121"/>
      <c r="IQ2556" s="121"/>
      <c r="IR2556" s="121"/>
      <c r="IS2556" s="121"/>
      <c r="IT2556" s="121"/>
      <c r="IU2556" s="121"/>
      <c r="IV2556" s="121"/>
      <c r="IW2556" s="121"/>
      <c r="IX2556" s="121"/>
      <c r="IY2556" s="121"/>
      <c r="IZ2556" s="121"/>
      <c r="JA2556" s="121"/>
      <c r="JB2556" s="121"/>
      <c r="JC2556" s="121"/>
      <c r="JD2556" s="121"/>
      <c r="JE2556" s="121"/>
      <c r="JF2556" s="121"/>
      <c r="JG2556" s="121"/>
      <c r="JH2556" s="121"/>
      <c r="JI2556" s="121"/>
      <c r="JJ2556" s="121"/>
      <c r="JK2556" s="121"/>
      <c r="JL2556" s="121"/>
      <c r="JM2556" s="121"/>
      <c r="JN2556" s="121"/>
      <c r="JO2556" s="121"/>
      <c r="JP2556" s="121"/>
      <c r="JQ2556" s="121"/>
      <c r="JR2556" s="121"/>
      <c r="JS2556" s="121"/>
      <c r="JT2556" s="121"/>
      <c r="JU2556" s="121"/>
      <c r="JV2556" s="121"/>
      <c r="JW2556" s="121"/>
      <c r="JX2556" s="121"/>
      <c r="JY2556" s="121"/>
      <c r="JZ2556" s="121"/>
      <c r="KA2556" s="121"/>
      <c r="KB2556" s="121"/>
      <c r="KC2556" s="121"/>
      <c r="KD2556" s="121"/>
      <c r="KE2556" s="121"/>
      <c r="KF2556" s="121"/>
      <c r="KG2556" s="121"/>
      <c r="KH2556" s="121"/>
      <c r="KI2556" s="121"/>
      <c r="KJ2556" s="121"/>
      <c r="KK2556" s="121"/>
      <c r="KL2556" s="121"/>
      <c r="KM2556" s="121"/>
      <c r="KN2556" s="121"/>
      <c r="KO2556" s="121"/>
      <c r="KP2556" s="121"/>
      <c r="KQ2556" s="121"/>
      <c r="KR2556" s="121"/>
      <c r="KS2556" s="121"/>
      <c r="KT2556" s="121"/>
      <c r="KU2556" s="121"/>
      <c r="KV2556" s="121"/>
      <c r="KW2556" s="121"/>
      <c r="KX2556" s="121"/>
      <c r="KY2556" s="121"/>
      <c r="KZ2556" s="121"/>
      <c r="LA2556" s="121"/>
      <c r="LB2556" s="121"/>
      <c r="LC2556" s="121"/>
      <c r="LD2556" s="121"/>
      <c r="LE2556" s="121"/>
      <c r="LF2556" s="121"/>
      <c r="LG2556" s="121"/>
      <c r="LH2556" s="121"/>
      <c r="LI2556" s="121"/>
      <c r="LJ2556" s="121"/>
      <c r="LK2556" s="121"/>
      <c r="LL2556" s="121"/>
      <c r="LM2556" s="121"/>
      <c r="LN2556" s="121"/>
      <c r="LO2556" s="121"/>
      <c r="LP2556" s="121"/>
      <c r="LQ2556" s="121"/>
      <c r="LR2556" s="121"/>
      <c r="LS2556" s="121"/>
      <c r="LT2556" s="121"/>
      <c r="LU2556" s="121"/>
      <c r="LV2556" s="121"/>
      <c r="LW2556" s="121"/>
      <c r="LX2556" s="121"/>
      <c r="LY2556" s="121"/>
      <c r="LZ2556" s="121"/>
      <c r="MA2556" s="121"/>
      <c r="MB2556" s="121"/>
      <c r="MC2556" s="121"/>
      <c r="MD2556" s="121"/>
      <c r="ME2556" s="121"/>
      <c r="MF2556" s="121"/>
      <c r="MG2556" s="121"/>
      <c r="MH2556" s="121"/>
      <c r="MI2556" s="121"/>
      <c r="MJ2556" s="121"/>
      <c r="MK2556" s="121"/>
      <c r="ML2556" s="121"/>
      <c r="MM2556" s="121"/>
      <c r="MN2556" s="121"/>
      <c r="MO2556" s="121"/>
      <c r="MP2556" s="121"/>
      <c r="MQ2556" s="121"/>
      <c r="MR2556" s="121"/>
      <c r="MS2556" s="121"/>
      <c r="MT2556" s="121"/>
      <c r="MU2556" s="121"/>
      <c r="MV2556" s="121"/>
      <c r="MW2556" s="121"/>
      <c r="MX2556" s="121"/>
      <c r="MY2556" s="121"/>
      <c r="MZ2556" s="121"/>
      <c r="NA2556" s="121"/>
      <c r="NB2556" s="121"/>
      <c r="NC2556" s="121"/>
      <c r="ND2556" s="121"/>
      <c r="NE2556" s="121"/>
      <c r="NF2556" s="121"/>
      <c r="NG2556" s="121"/>
      <c r="NH2556" s="121"/>
      <c r="NI2556" s="121"/>
      <c r="NJ2556" s="121"/>
      <c r="NK2556" s="121"/>
      <c r="NL2556" s="121"/>
      <c r="NM2556" s="121"/>
      <c r="NN2556" s="121"/>
      <c r="NO2556" s="121"/>
      <c r="NP2556" s="121"/>
      <c r="NQ2556" s="121"/>
      <c r="NR2556" s="121"/>
      <c r="NS2556" s="121"/>
      <c r="NT2556" s="121"/>
      <c r="NU2556" s="121"/>
      <c r="NV2556" s="121"/>
      <c r="NW2556" s="121"/>
      <c r="NX2556" s="121"/>
      <c r="NY2556" s="121"/>
      <c r="NZ2556" s="121"/>
      <c r="OA2556" s="121"/>
      <c r="OB2556" s="121"/>
      <c r="OC2556" s="121"/>
      <c r="OD2556" s="121"/>
      <c r="OE2556" s="121"/>
      <c r="OF2556" s="121"/>
      <c r="OG2556" s="121"/>
      <c r="OH2556" s="121"/>
      <c r="OI2556" s="121"/>
      <c r="OJ2556" s="121"/>
      <c r="OK2556" s="121"/>
      <c r="OL2556" s="121"/>
      <c r="OM2556" s="121"/>
      <c r="ON2556" s="121"/>
      <c r="OO2556" s="121"/>
      <c r="OP2556" s="121"/>
      <c r="OQ2556" s="121"/>
      <c r="OR2556" s="121"/>
      <c r="OS2556" s="121"/>
      <c r="OT2556" s="121"/>
      <c r="OU2556" s="121"/>
      <c r="OV2556" s="121"/>
      <c r="OW2556" s="121"/>
      <c r="OX2556" s="121"/>
      <c r="OY2556" s="121"/>
      <c r="OZ2556" s="121"/>
      <c r="PA2556" s="121"/>
      <c r="PB2556" s="121"/>
      <c r="PC2556" s="121"/>
      <c r="PD2556" s="121"/>
      <c r="PE2556" s="121"/>
      <c r="PF2556" s="121"/>
      <c r="PG2556" s="121"/>
      <c r="PH2556" s="121"/>
      <c r="PI2556" s="121"/>
      <c r="PJ2556" s="121"/>
      <c r="PK2556" s="121"/>
      <c r="PL2556" s="121"/>
      <c r="PM2556" s="121"/>
      <c r="PN2556" s="121"/>
      <c r="PO2556" s="121"/>
      <c r="PP2556" s="121"/>
      <c r="PQ2556" s="121"/>
      <c r="PR2556" s="121"/>
      <c r="PS2556" s="121"/>
      <c r="PT2556" s="121"/>
      <c r="PU2556" s="121"/>
      <c r="PV2556" s="121"/>
      <c r="PW2556" s="121"/>
      <c r="PX2556" s="121"/>
      <c r="PY2556" s="121"/>
      <c r="PZ2556" s="121"/>
      <c r="QA2556" s="121"/>
      <c r="QB2556" s="121"/>
      <c r="QC2556" s="121"/>
      <c r="QD2556" s="121"/>
      <c r="QE2556" s="121"/>
      <c r="QF2556" s="121"/>
      <c r="QG2556" s="121"/>
      <c r="QH2556" s="121"/>
      <c r="QI2556" s="121"/>
      <c r="QJ2556" s="121"/>
      <c r="QK2556" s="121"/>
      <c r="QL2556" s="121"/>
      <c r="QM2556" s="121"/>
      <c r="QN2556" s="121"/>
      <c r="QO2556" s="121"/>
      <c r="QP2556" s="121"/>
      <c r="QQ2556" s="121"/>
      <c r="QR2556" s="121"/>
      <c r="QS2556" s="121"/>
      <c r="QT2556" s="121"/>
      <c r="QU2556" s="121"/>
      <c r="QV2556" s="121"/>
      <c r="QW2556" s="121"/>
      <c r="QX2556" s="121"/>
      <c r="QY2556" s="121"/>
      <c r="QZ2556" s="121"/>
      <c r="RA2556" s="121"/>
      <c r="RB2556" s="121"/>
      <c r="RC2556" s="121"/>
      <c r="RD2556" s="121"/>
      <c r="RE2556" s="121"/>
      <c r="RF2556" s="121"/>
      <c r="RG2556" s="121"/>
      <c r="RH2556" s="121"/>
      <c r="RI2556" s="121"/>
      <c r="RJ2556" s="121"/>
      <c r="RK2556" s="121"/>
      <c r="RL2556" s="121"/>
      <c r="RM2556" s="121"/>
      <c r="RN2556" s="121"/>
      <c r="RO2556" s="121"/>
      <c r="RP2556" s="121"/>
      <c r="RQ2556" s="121"/>
      <c r="RR2556" s="121"/>
      <c r="RS2556" s="121"/>
      <c r="RT2556" s="121"/>
      <c r="RU2556" s="121"/>
      <c r="RV2556" s="121"/>
      <c r="RW2556" s="121"/>
      <c r="RX2556" s="121"/>
      <c r="RY2556" s="121"/>
      <c r="RZ2556" s="121"/>
      <c r="SA2556" s="121"/>
      <c r="SB2556" s="121"/>
      <c r="SC2556" s="121"/>
      <c r="SD2556" s="121"/>
      <c r="SE2556" s="121"/>
      <c r="SF2556" s="121"/>
      <c r="SG2556" s="121"/>
      <c r="SH2556" s="121"/>
      <c r="SI2556" s="121"/>
      <c r="SJ2556" s="121"/>
      <c r="SK2556" s="121"/>
      <c r="SL2556" s="121"/>
      <c r="SM2556" s="121"/>
      <c r="SN2556" s="121"/>
      <c r="SO2556" s="121"/>
      <c r="SP2556" s="121"/>
      <c r="SQ2556" s="121"/>
      <c r="SR2556" s="121"/>
      <c r="SS2556" s="121"/>
      <c r="ST2556" s="121"/>
      <c r="SU2556" s="121"/>
      <c r="SV2556" s="121"/>
      <c r="SW2556" s="121"/>
      <c r="SX2556" s="121"/>
      <c r="SY2556" s="121"/>
      <c r="SZ2556" s="121"/>
      <c r="TA2556" s="121"/>
      <c r="TB2556" s="121"/>
      <c r="TC2556" s="121"/>
      <c r="TD2556" s="121"/>
      <c r="TE2556" s="121"/>
      <c r="TF2556" s="121"/>
      <c r="TG2556" s="121"/>
      <c r="TH2556" s="121"/>
      <c r="TI2556" s="121"/>
      <c r="TJ2556" s="121"/>
      <c r="TK2556" s="121"/>
      <c r="TL2556" s="121"/>
      <c r="TM2556" s="121"/>
      <c r="TN2556" s="121"/>
      <c r="TO2556" s="121"/>
      <c r="TP2556" s="121"/>
      <c r="TQ2556" s="121"/>
      <c r="TR2556" s="121"/>
      <c r="TS2556" s="121"/>
      <c r="TT2556" s="121"/>
      <c r="TU2556" s="121"/>
      <c r="TV2556" s="121"/>
      <c r="TW2556" s="121"/>
      <c r="TX2556" s="121"/>
      <c r="TY2556" s="121"/>
      <c r="TZ2556" s="121"/>
      <c r="UA2556" s="121"/>
      <c r="UB2556" s="121"/>
      <c r="UC2556" s="121"/>
      <c r="UD2556" s="121"/>
      <c r="UE2556" s="121"/>
      <c r="UF2556" s="121"/>
      <c r="UG2556" s="121"/>
      <c r="UH2556" s="121"/>
      <c r="UI2556" s="121"/>
      <c r="UJ2556" s="121"/>
      <c r="UK2556" s="121"/>
      <c r="UL2556" s="121"/>
      <c r="UM2556" s="121"/>
      <c r="UN2556" s="121"/>
      <c r="UO2556" s="121"/>
      <c r="UP2556" s="121"/>
      <c r="UQ2556" s="121"/>
      <c r="UR2556" s="121"/>
      <c r="US2556" s="121"/>
      <c r="UT2556" s="121"/>
      <c r="UU2556" s="121"/>
      <c r="UV2556" s="121"/>
      <c r="UW2556" s="121"/>
      <c r="UX2556" s="121"/>
      <c r="UY2556" s="121"/>
      <c r="UZ2556" s="121"/>
      <c r="VA2556" s="121"/>
      <c r="VB2556" s="121"/>
      <c r="VC2556" s="121"/>
      <c r="VD2556" s="121"/>
      <c r="VE2556" s="121"/>
      <c r="VF2556" s="121"/>
      <c r="VG2556" s="121"/>
      <c r="VH2556" s="121"/>
      <c r="VI2556" s="121"/>
      <c r="VJ2556" s="121"/>
      <c r="VK2556" s="121"/>
      <c r="VL2556" s="121"/>
      <c r="VM2556" s="121"/>
      <c r="VN2556" s="121"/>
      <c r="VO2556" s="121"/>
      <c r="VP2556" s="121"/>
      <c r="VQ2556" s="121"/>
      <c r="VR2556" s="121"/>
      <c r="VS2556" s="121"/>
      <c r="VT2556" s="121"/>
      <c r="VU2556" s="121"/>
      <c r="VV2556" s="121"/>
      <c r="VW2556" s="121"/>
      <c r="VX2556" s="121"/>
      <c r="VY2556" s="121"/>
      <c r="VZ2556" s="121"/>
      <c r="WA2556" s="121"/>
      <c r="WB2556" s="121"/>
      <c r="WC2556" s="121"/>
      <c r="WD2556" s="121"/>
      <c r="WE2556" s="121"/>
      <c r="WF2556" s="121"/>
      <c r="WG2556" s="121"/>
      <c r="WH2556" s="121"/>
      <c r="WI2556" s="121"/>
      <c r="WJ2556" s="121"/>
      <c r="WK2556" s="121"/>
      <c r="WL2556" s="121"/>
      <c r="WM2556" s="121"/>
      <c r="WN2556" s="121"/>
      <c r="WO2556" s="121"/>
      <c r="WP2556" s="121"/>
      <c r="WQ2556" s="121"/>
      <c r="WR2556" s="121"/>
      <c r="WS2556" s="121"/>
      <c r="WT2556" s="121"/>
      <c r="WU2556" s="121"/>
      <c r="WV2556" s="121"/>
      <c r="WW2556" s="121"/>
      <c r="WX2556" s="121"/>
      <c r="WY2556" s="121"/>
      <c r="WZ2556" s="121"/>
      <c r="XA2556" s="121"/>
      <c r="XB2556" s="121"/>
      <c r="XC2556" s="121"/>
      <c r="XD2556" s="121"/>
      <c r="XE2556" s="121"/>
      <c r="XF2556" s="121"/>
      <c r="XG2556" s="121"/>
      <c r="XH2556" s="121"/>
      <c r="XI2556" s="121"/>
      <c r="XJ2556" s="121"/>
      <c r="XK2556" s="121"/>
      <c r="XL2556" s="121"/>
      <c r="XM2556" s="121"/>
      <c r="XN2556" s="121"/>
      <c r="XO2556" s="121"/>
      <c r="XP2556" s="121"/>
      <c r="XQ2556" s="121"/>
      <c r="XR2556" s="121"/>
      <c r="XS2556" s="121"/>
      <c r="XT2556" s="121"/>
      <c r="XU2556" s="121"/>
      <c r="XV2556" s="121"/>
      <c r="XW2556" s="121"/>
      <c r="XX2556" s="121"/>
      <c r="XY2556" s="121"/>
      <c r="XZ2556" s="121"/>
      <c r="YA2556" s="121"/>
      <c r="YB2556" s="121"/>
      <c r="YC2556" s="121"/>
      <c r="YD2556" s="121"/>
      <c r="YE2556" s="121"/>
      <c r="YF2556" s="121"/>
      <c r="YG2556" s="121"/>
      <c r="YH2556" s="121"/>
      <c r="YI2556" s="121"/>
      <c r="YJ2556" s="121"/>
      <c r="YK2556" s="121"/>
      <c r="YL2556" s="121"/>
      <c r="YM2556" s="121"/>
      <c r="YN2556" s="121"/>
      <c r="YO2556" s="121"/>
      <c r="YP2556" s="121"/>
      <c r="YQ2556" s="121"/>
      <c r="YR2556" s="121"/>
      <c r="YS2556" s="121"/>
      <c r="YT2556" s="121"/>
      <c r="YU2556" s="121"/>
      <c r="YV2556" s="121"/>
      <c r="YW2556" s="121"/>
      <c r="YX2556" s="121"/>
      <c r="YY2556" s="121"/>
      <c r="YZ2556" s="121"/>
      <c r="ZA2556" s="121"/>
      <c r="ZB2556" s="121"/>
      <c r="ZC2556" s="121"/>
      <c r="ZD2556" s="121"/>
      <c r="ZE2556" s="121"/>
      <c r="ZF2556" s="121"/>
      <c r="ZG2556" s="121"/>
      <c r="ZH2556" s="121"/>
      <c r="ZI2556" s="121"/>
      <c r="ZJ2556" s="121"/>
      <c r="ZK2556" s="121"/>
      <c r="ZL2556" s="121"/>
      <c r="ZM2556" s="121"/>
      <c r="ZN2556" s="121"/>
      <c r="ZO2556" s="121"/>
      <c r="ZP2556" s="121"/>
      <c r="ZQ2556" s="121"/>
      <c r="ZR2556" s="121"/>
      <c r="ZS2556" s="121"/>
      <c r="ZT2556" s="121"/>
      <c r="ZU2556" s="121"/>
      <c r="ZV2556" s="121"/>
      <c r="ZW2556" s="121"/>
      <c r="ZX2556" s="121"/>
      <c r="ZY2556" s="121"/>
      <c r="ZZ2556" s="121"/>
      <c r="AAA2556" s="121"/>
      <c r="AAB2556" s="121"/>
      <c r="AAC2556" s="121"/>
      <c r="AAD2556" s="121"/>
      <c r="AAE2556" s="121"/>
      <c r="AAF2556" s="121"/>
      <c r="AAG2556" s="121"/>
      <c r="AAH2556" s="121"/>
      <c r="AAI2556" s="121"/>
      <c r="AAJ2556" s="121"/>
      <c r="AAK2556" s="121"/>
      <c r="AAL2556" s="121"/>
      <c r="AAM2556" s="121"/>
      <c r="AAN2556" s="121"/>
      <c r="AAO2556" s="121"/>
      <c r="AAP2556" s="121"/>
      <c r="AAQ2556" s="121"/>
      <c r="AAR2556" s="121"/>
      <c r="AAS2556" s="121"/>
      <c r="AAT2556" s="121"/>
      <c r="AAU2556" s="121"/>
      <c r="AAV2556" s="121"/>
      <c r="AAW2556" s="121"/>
      <c r="AAX2556" s="121"/>
      <c r="AAY2556" s="121"/>
      <c r="AAZ2556" s="121"/>
      <c r="ABA2556" s="121"/>
      <c r="ABB2556" s="121"/>
      <c r="ABC2556" s="121"/>
      <c r="ABD2556" s="121"/>
      <c r="ABE2556" s="121"/>
      <c r="ABF2556" s="121"/>
      <c r="ABG2556" s="121"/>
      <c r="ABH2556" s="121"/>
      <c r="ABI2556" s="121"/>
      <c r="ABJ2556" s="121"/>
      <c r="ABK2556" s="121"/>
      <c r="ABL2556" s="121"/>
      <c r="ABM2556" s="121"/>
      <c r="ABN2556" s="121"/>
      <c r="ABO2556" s="121"/>
      <c r="ABP2556" s="121"/>
      <c r="ABQ2556" s="121"/>
      <c r="ABR2556" s="121"/>
      <c r="ABS2556" s="121"/>
      <c r="ABT2556" s="121"/>
      <c r="ABU2556" s="121"/>
      <c r="ABV2556" s="121"/>
      <c r="ABW2556" s="121"/>
      <c r="ABX2556" s="121"/>
      <c r="ABY2556" s="121"/>
      <c r="ABZ2556" s="121"/>
      <c r="ACA2556" s="121"/>
      <c r="ACB2556" s="121"/>
      <c r="ACC2556" s="121"/>
      <c r="ACD2556" s="121"/>
      <c r="ACE2556" s="121"/>
      <c r="ACF2556" s="121"/>
      <c r="ACG2556" s="121"/>
      <c r="ACH2556" s="121"/>
      <c r="ACI2556" s="121"/>
      <c r="ACJ2556" s="121"/>
      <c r="ACK2556" s="121"/>
      <c r="ACL2556" s="121"/>
      <c r="ACM2556" s="121"/>
      <c r="ACN2556" s="121"/>
      <c r="ACO2556" s="121"/>
      <c r="ACP2556" s="121"/>
      <c r="ACQ2556" s="121"/>
      <c r="ACR2556" s="121"/>
      <c r="ACS2556" s="121"/>
      <c r="ACT2556" s="121"/>
      <c r="ACU2556" s="121"/>
      <c r="ACV2556" s="121"/>
      <c r="ACW2556" s="121"/>
      <c r="ACX2556" s="121"/>
      <c r="ACY2556" s="121"/>
      <c r="ACZ2556" s="121"/>
      <c r="ADA2556" s="121"/>
      <c r="ADB2556" s="121"/>
      <c r="ADC2556" s="121"/>
      <c r="ADD2556" s="121"/>
      <c r="ADE2556" s="121"/>
      <c r="ADF2556" s="121"/>
      <c r="ADG2556" s="121"/>
      <c r="ADH2556" s="121"/>
      <c r="ADI2556" s="121"/>
      <c r="ADJ2556" s="121"/>
      <c r="ADK2556" s="121"/>
      <c r="ADL2556" s="121"/>
      <c r="ADM2556" s="121"/>
      <c r="ADN2556" s="121"/>
      <c r="ADO2556" s="121"/>
      <c r="ADP2556" s="121"/>
      <c r="ADQ2556" s="121"/>
      <c r="ADR2556" s="121"/>
      <c r="ADS2556" s="121"/>
      <c r="ADT2556" s="121"/>
      <c r="ADU2556" s="121"/>
      <c r="ADV2556" s="121"/>
      <c r="ADW2556" s="121"/>
      <c r="ADX2556" s="121"/>
      <c r="ADY2556" s="121"/>
      <c r="ADZ2556" s="121"/>
      <c r="AEA2556" s="121"/>
      <c r="AEB2556" s="121"/>
      <c r="AEC2556" s="121"/>
      <c r="AED2556" s="121"/>
      <c r="AEE2556" s="121"/>
      <c r="AEF2556" s="121"/>
      <c r="AEG2556" s="121"/>
      <c r="AEH2556" s="121"/>
      <c r="AEI2556" s="121"/>
      <c r="AEJ2556" s="121"/>
      <c r="AEK2556" s="121"/>
      <c r="AEL2556" s="121"/>
      <c r="AEM2556" s="121"/>
      <c r="AEN2556" s="121"/>
      <c r="AEO2556" s="121"/>
      <c r="AEP2556" s="121"/>
      <c r="AEQ2556" s="121"/>
      <c r="AER2556" s="121"/>
      <c r="AES2556" s="121"/>
      <c r="AET2556" s="121"/>
      <c r="AEU2556" s="121"/>
      <c r="AEV2556" s="121"/>
      <c r="AEW2556" s="121"/>
      <c r="AEX2556" s="121"/>
      <c r="AEY2556" s="121"/>
      <c r="AEZ2556" s="121"/>
      <c r="AFA2556" s="121"/>
      <c r="AFB2556" s="121"/>
      <c r="AFC2556" s="121"/>
      <c r="AFD2556" s="121"/>
      <c r="AFE2556" s="121"/>
      <c r="AFF2556" s="121"/>
      <c r="AFG2556" s="121"/>
      <c r="AFH2556" s="121"/>
      <c r="AFI2556" s="121"/>
      <c r="AFJ2556" s="121"/>
      <c r="AFK2556" s="121"/>
      <c r="AFL2556" s="121"/>
      <c r="AFM2556" s="121"/>
      <c r="AFN2556" s="121"/>
      <c r="AFO2556" s="121"/>
      <c r="AFP2556" s="121"/>
      <c r="AFQ2556" s="121"/>
      <c r="AFR2556" s="121"/>
      <c r="AFS2556" s="121"/>
      <c r="AFT2556" s="121"/>
      <c r="AFU2556" s="121"/>
      <c r="AFV2556" s="121"/>
      <c r="AFW2556" s="121"/>
      <c r="AFX2556" s="121"/>
      <c r="AFY2556" s="121"/>
      <c r="AFZ2556" s="121"/>
      <c r="AGA2556" s="121"/>
      <c r="AGB2556" s="121"/>
      <c r="AGC2556" s="121"/>
      <c r="AGD2556" s="121"/>
      <c r="AGE2556" s="121"/>
      <c r="AGF2556" s="121"/>
      <c r="AGG2556" s="121"/>
      <c r="AGH2556" s="121"/>
      <c r="AGI2556" s="121"/>
      <c r="AGJ2556" s="121"/>
      <c r="AGK2556" s="121"/>
      <c r="AGL2556" s="121"/>
      <c r="AGM2556" s="121"/>
      <c r="AGN2556" s="121"/>
      <c r="AGO2556" s="121"/>
      <c r="AGP2556" s="121"/>
      <c r="AGQ2556" s="121"/>
      <c r="AGR2556" s="121"/>
      <c r="AGS2556" s="121"/>
      <c r="AGT2556" s="121"/>
      <c r="AGU2556" s="121"/>
      <c r="AGV2556" s="121"/>
      <c r="AGW2556" s="121"/>
      <c r="AGX2556" s="121"/>
      <c r="AGY2556" s="121"/>
      <c r="AGZ2556" s="121"/>
      <c r="AHA2556" s="121"/>
      <c r="AHB2556" s="121"/>
      <c r="AHC2556" s="121"/>
      <c r="AHD2556" s="121"/>
      <c r="AHE2556" s="121"/>
      <c r="AHF2556" s="121"/>
      <c r="AHG2556" s="121"/>
      <c r="AHH2556" s="121"/>
      <c r="AHI2556" s="121"/>
      <c r="AHJ2556" s="121"/>
      <c r="AHK2556" s="121"/>
      <c r="AHL2556" s="121"/>
      <c r="AHM2556" s="121"/>
      <c r="AHN2556" s="121"/>
      <c r="AHO2556" s="121"/>
      <c r="AHP2556" s="121"/>
      <c r="AHQ2556" s="121"/>
      <c r="AHR2556" s="121"/>
      <c r="AHS2556" s="121"/>
      <c r="AHT2556" s="121"/>
      <c r="AHU2556" s="121"/>
      <c r="AHV2556" s="121"/>
      <c r="AHW2556" s="121"/>
      <c r="AHX2556" s="121"/>
      <c r="AHY2556" s="121"/>
      <c r="AHZ2556" s="121"/>
      <c r="AIA2556" s="121"/>
      <c r="AIB2556" s="121"/>
      <c r="AIC2556" s="121"/>
      <c r="AID2556" s="121"/>
      <c r="AIE2556" s="121"/>
      <c r="AIF2556" s="121"/>
      <c r="AIG2556" s="121"/>
      <c r="AIH2556" s="121"/>
      <c r="AII2556" s="121"/>
      <c r="AIJ2556" s="121"/>
      <c r="AIK2556" s="121"/>
      <c r="AIL2556" s="121"/>
      <c r="AIM2556" s="121"/>
      <c r="AIN2556" s="121"/>
      <c r="AIO2556" s="121"/>
      <c r="AIP2556" s="121"/>
      <c r="AIQ2556" s="121"/>
      <c r="AIR2556" s="121"/>
      <c r="AIS2556" s="121"/>
      <c r="AIT2556" s="121"/>
      <c r="AIU2556" s="121"/>
      <c r="AIV2556" s="121"/>
      <c r="AIW2556" s="121"/>
      <c r="AIX2556" s="121"/>
      <c r="AIY2556" s="121"/>
      <c r="AIZ2556" s="121"/>
      <c r="AJA2556" s="121"/>
      <c r="AJB2556" s="121"/>
      <c r="AJC2556" s="121"/>
      <c r="AJD2556" s="121"/>
      <c r="AJE2556" s="121"/>
      <c r="AJF2556" s="121"/>
      <c r="AJG2556" s="121"/>
      <c r="AJH2556" s="121"/>
      <c r="AJI2556" s="121"/>
      <c r="AJJ2556" s="121"/>
      <c r="AJK2556" s="121"/>
      <c r="AJL2556" s="121"/>
      <c r="AJM2556" s="121"/>
      <c r="AJN2556" s="121"/>
      <c r="AJO2556" s="121"/>
      <c r="AJP2556" s="121"/>
      <c r="AJQ2556" s="121"/>
      <c r="AJR2556" s="121"/>
      <c r="AJS2556" s="121"/>
      <c r="AJT2556" s="121"/>
      <c r="AJU2556" s="121"/>
      <c r="AJV2556" s="121"/>
      <c r="AJW2556" s="121"/>
      <c r="AJX2556" s="121"/>
      <c r="AJY2556" s="121"/>
      <c r="AJZ2556" s="121"/>
      <c r="AKA2556" s="121"/>
      <c r="AKB2556" s="121"/>
      <c r="AKC2556" s="121"/>
      <c r="AKD2556" s="121"/>
      <c r="AKE2556" s="121"/>
      <c r="AKF2556" s="121"/>
      <c r="AKG2556" s="121"/>
      <c r="AKH2556" s="121"/>
      <c r="AKI2556" s="121"/>
      <c r="AKJ2556" s="121"/>
      <c r="AKK2556" s="121"/>
      <c r="AKL2556" s="121"/>
      <c r="AKM2556" s="121"/>
      <c r="AKN2556" s="121"/>
      <c r="AKO2556" s="121"/>
      <c r="AKP2556" s="121"/>
      <c r="AKQ2556" s="121"/>
      <c r="AKR2556" s="121"/>
      <c r="AKS2556" s="121"/>
      <c r="AKT2556" s="121"/>
      <c r="AKU2556" s="121"/>
      <c r="AKV2556" s="121"/>
      <c r="AKW2556" s="121"/>
      <c r="AKX2556" s="121"/>
      <c r="AKY2556" s="121"/>
      <c r="AKZ2556" s="121"/>
      <c r="ALA2556" s="121"/>
      <c r="ALB2556" s="121"/>
      <c r="ALC2556" s="121"/>
      <c r="ALD2556" s="121"/>
      <c r="ALE2556" s="121"/>
      <c r="ALF2556" s="121"/>
      <c r="ALG2556" s="121"/>
      <c r="ALH2556" s="121"/>
      <c r="ALI2556" s="121"/>
      <c r="ALJ2556" s="121"/>
      <c r="ALK2556" s="121"/>
      <c r="ALL2556" s="121"/>
      <c r="ALM2556" s="121"/>
      <c r="ALN2556" s="121"/>
      <c r="ALO2556" s="121"/>
      <c r="ALP2556" s="121"/>
      <c r="ALQ2556" s="121"/>
      <c r="ALR2556" s="121"/>
      <c r="ALS2556" s="121"/>
      <c r="ALT2556" s="121"/>
      <c r="ALU2556" s="121"/>
      <c r="ALV2556" s="121"/>
      <c r="ALW2556" s="121"/>
      <c r="ALX2556" s="121"/>
      <c r="ALY2556" s="121"/>
      <c r="ALZ2556" s="121"/>
      <c r="AMA2556" s="121"/>
      <c r="AMB2556" s="121"/>
      <c r="AMC2556" s="121"/>
      <c r="AMD2556" s="121"/>
      <c r="AME2556" s="121"/>
      <c r="AMF2556" s="121"/>
      <c r="AMG2556" s="121"/>
      <c r="AMH2556" s="121"/>
      <c r="AMI2556" s="121"/>
      <c r="AMJ2556" s="121"/>
      <c r="AMK2556" s="121"/>
    </row>
    <row r="2557" spans="1:1025" s="108" customFormat="1" ht="43.2">
      <c r="A2557" s="15">
        <v>2554</v>
      </c>
      <c r="B2557" s="16" t="s">
        <v>18</v>
      </c>
      <c r="C2557" s="274" t="s">
        <v>6089</v>
      </c>
      <c r="D2557" s="16" t="s">
        <v>6482</v>
      </c>
      <c r="E2557" s="87" t="s">
        <v>6512</v>
      </c>
      <c r="F2557" s="16" t="s">
        <v>938</v>
      </c>
      <c r="G2557" s="16" t="s">
        <v>1031</v>
      </c>
      <c r="H2557" s="87" t="s">
        <v>6513</v>
      </c>
      <c r="I2557" s="87" t="s">
        <v>6514</v>
      </c>
      <c r="J2557" s="87" t="s">
        <v>3627</v>
      </c>
      <c r="K2557" s="87" t="s">
        <v>6515</v>
      </c>
      <c r="L2557" s="87" t="s">
        <v>6491</v>
      </c>
      <c r="M2557" s="286" t="s">
        <v>6516</v>
      </c>
      <c r="N2557" s="121"/>
      <c r="O2557" s="121"/>
      <c r="P2557" s="121"/>
      <c r="Q2557" s="121"/>
      <c r="R2557" s="121"/>
      <c r="S2557" s="121"/>
      <c r="T2557" s="121"/>
      <c r="U2557" s="121"/>
      <c r="V2557" s="121"/>
      <c r="W2557" s="121"/>
      <c r="X2557" s="121"/>
      <c r="Y2557" s="121"/>
      <c r="Z2557" s="121"/>
      <c r="AA2557" s="121"/>
      <c r="AB2557" s="121"/>
      <c r="AC2557" s="121"/>
      <c r="AD2557" s="121"/>
      <c r="AE2557" s="121"/>
      <c r="AF2557" s="121"/>
      <c r="AG2557" s="121"/>
      <c r="AH2557" s="121"/>
      <c r="AI2557" s="121"/>
      <c r="AJ2557" s="121"/>
      <c r="AK2557" s="121"/>
      <c r="AL2557" s="121"/>
      <c r="AM2557" s="121"/>
      <c r="AN2557" s="121"/>
      <c r="AO2557" s="121"/>
      <c r="AP2557" s="121"/>
      <c r="AQ2557" s="121"/>
      <c r="AR2557" s="121"/>
      <c r="AS2557" s="121"/>
      <c r="AT2557" s="121"/>
      <c r="AU2557" s="121"/>
      <c r="AV2557" s="121"/>
      <c r="AW2557" s="121"/>
      <c r="AX2557" s="121"/>
      <c r="AY2557" s="121"/>
      <c r="AZ2557" s="121"/>
      <c r="BA2557" s="121"/>
      <c r="BB2557" s="121"/>
      <c r="BC2557" s="121"/>
      <c r="BD2557" s="121"/>
      <c r="BE2557" s="121"/>
      <c r="BF2557" s="121"/>
      <c r="BG2557" s="121"/>
      <c r="BH2557" s="121"/>
      <c r="BI2557" s="121"/>
      <c r="BJ2557" s="121"/>
      <c r="BK2557" s="121"/>
      <c r="BL2557" s="121"/>
      <c r="BM2557" s="121"/>
      <c r="BN2557" s="121"/>
      <c r="BO2557" s="121"/>
      <c r="BP2557" s="121"/>
      <c r="BQ2557" s="121"/>
      <c r="BR2557" s="121"/>
      <c r="BS2557" s="121"/>
      <c r="BT2557" s="121"/>
      <c r="BU2557" s="121"/>
      <c r="BV2557" s="121"/>
      <c r="BW2557" s="121"/>
      <c r="BX2557" s="121"/>
      <c r="BY2557" s="121"/>
      <c r="BZ2557" s="121"/>
      <c r="CA2557" s="121"/>
      <c r="CB2557" s="121"/>
      <c r="CC2557" s="121"/>
      <c r="CD2557" s="121"/>
      <c r="CE2557" s="121"/>
      <c r="CF2557" s="121"/>
      <c r="CG2557" s="121"/>
      <c r="CH2557" s="121"/>
      <c r="CI2557" s="121"/>
      <c r="CJ2557" s="121"/>
      <c r="CK2557" s="121"/>
      <c r="CL2557" s="121"/>
      <c r="CM2557" s="121"/>
      <c r="CN2557" s="121"/>
      <c r="CO2557" s="121"/>
      <c r="CP2557" s="121"/>
      <c r="CQ2557" s="121"/>
      <c r="CR2557" s="121"/>
      <c r="CS2557" s="121"/>
      <c r="CT2557" s="121"/>
      <c r="CU2557" s="121"/>
      <c r="CV2557" s="121"/>
      <c r="CW2557" s="121"/>
      <c r="CX2557" s="121"/>
      <c r="CY2557" s="121"/>
      <c r="CZ2557" s="121"/>
      <c r="DA2557" s="121"/>
      <c r="DB2557" s="121"/>
      <c r="DC2557" s="121"/>
      <c r="DD2557" s="121"/>
      <c r="DE2557" s="121"/>
      <c r="DF2557" s="121"/>
      <c r="DG2557" s="121"/>
      <c r="DH2557" s="121"/>
      <c r="DI2557" s="121"/>
      <c r="DJ2557" s="121"/>
      <c r="DK2557" s="121"/>
      <c r="DL2557" s="121"/>
      <c r="DM2557" s="121"/>
      <c r="DN2557" s="121"/>
      <c r="DO2557" s="121"/>
      <c r="DP2557" s="121"/>
      <c r="DQ2557" s="121"/>
      <c r="DR2557" s="121"/>
      <c r="DS2557" s="121"/>
      <c r="DT2557" s="121"/>
      <c r="DU2557" s="121"/>
      <c r="DV2557" s="121"/>
      <c r="DW2557" s="121"/>
      <c r="DX2557" s="121"/>
      <c r="DY2557" s="121"/>
      <c r="DZ2557" s="121"/>
      <c r="EA2557" s="121"/>
      <c r="EB2557" s="121"/>
      <c r="EC2557" s="121"/>
      <c r="ED2557" s="121"/>
      <c r="EE2557" s="121"/>
      <c r="EF2557" s="121"/>
      <c r="EG2557" s="121"/>
      <c r="EH2557" s="121"/>
      <c r="EI2557" s="121"/>
      <c r="EJ2557" s="121"/>
      <c r="EK2557" s="121"/>
      <c r="EL2557" s="121"/>
      <c r="EM2557" s="121"/>
      <c r="EN2557" s="121"/>
      <c r="EO2557" s="121"/>
      <c r="EP2557" s="121"/>
      <c r="EQ2557" s="121"/>
      <c r="ER2557" s="121"/>
      <c r="ES2557" s="121"/>
      <c r="ET2557" s="121"/>
      <c r="EU2557" s="121"/>
      <c r="EV2557" s="121"/>
      <c r="EW2557" s="121"/>
      <c r="EX2557" s="121"/>
      <c r="EY2557" s="121"/>
      <c r="EZ2557" s="121"/>
      <c r="FA2557" s="121"/>
      <c r="FB2557" s="121"/>
      <c r="FC2557" s="121"/>
      <c r="FD2557" s="121"/>
      <c r="FE2557" s="121"/>
      <c r="FF2557" s="121"/>
      <c r="FG2557" s="121"/>
      <c r="FH2557" s="121"/>
      <c r="FI2557" s="121"/>
      <c r="FJ2557" s="121"/>
      <c r="FK2557" s="121"/>
      <c r="FL2557" s="121"/>
      <c r="FM2557" s="121"/>
      <c r="FN2557" s="121"/>
      <c r="FO2557" s="121"/>
      <c r="FP2557" s="121"/>
      <c r="FQ2557" s="121"/>
      <c r="FR2557" s="121"/>
      <c r="FS2557" s="121"/>
      <c r="FT2557" s="121"/>
      <c r="FU2557" s="121"/>
      <c r="FV2557" s="121"/>
      <c r="FW2557" s="121"/>
      <c r="FX2557" s="121"/>
      <c r="FY2557" s="121"/>
      <c r="FZ2557" s="121"/>
      <c r="GA2557" s="121"/>
      <c r="GB2557" s="121"/>
      <c r="GC2557" s="121"/>
      <c r="GD2557" s="121"/>
      <c r="GE2557" s="121"/>
      <c r="GF2557" s="121"/>
      <c r="GG2557" s="121"/>
      <c r="GH2557" s="121"/>
      <c r="GI2557" s="121"/>
      <c r="GJ2557" s="121"/>
      <c r="GK2557" s="121"/>
      <c r="GL2557" s="121"/>
      <c r="GM2557" s="121"/>
      <c r="GN2557" s="121"/>
      <c r="GO2557" s="121"/>
      <c r="GP2557" s="121"/>
      <c r="GQ2557" s="121"/>
      <c r="GR2557" s="121"/>
      <c r="GS2557" s="121"/>
      <c r="GT2557" s="121"/>
      <c r="GU2557" s="121"/>
      <c r="GV2557" s="121"/>
      <c r="GW2557" s="121"/>
      <c r="GX2557" s="121"/>
      <c r="GY2557" s="121"/>
      <c r="GZ2557" s="121"/>
      <c r="HA2557" s="121"/>
      <c r="HB2557" s="121"/>
      <c r="HC2557" s="121"/>
      <c r="HD2557" s="121"/>
      <c r="HE2557" s="121"/>
      <c r="HF2557" s="121"/>
      <c r="HG2557" s="121"/>
      <c r="HH2557" s="121"/>
      <c r="HI2557" s="121"/>
      <c r="HJ2557" s="121"/>
      <c r="HK2557" s="121"/>
      <c r="HL2557" s="121"/>
      <c r="HM2557" s="121"/>
      <c r="HN2557" s="121"/>
      <c r="HO2557" s="121"/>
      <c r="HP2557" s="121"/>
      <c r="HQ2557" s="121"/>
      <c r="HR2557" s="121"/>
      <c r="HS2557" s="121"/>
      <c r="HT2557" s="121"/>
      <c r="HU2557" s="121"/>
      <c r="HV2557" s="121"/>
      <c r="HW2557" s="121"/>
      <c r="HX2557" s="121"/>
      <c r="HY2557" s="121"/>
      <c r="HZ2557" s="121"/>
      <c r="IA2557" s="121"/>
      <c r="IB2557" s="121"/>
      <c r="IC2557" s="121"/>
      <c r="ID2557" s="121"/>
      <c r="IE2557" s="121"/>
      <c r="IF2557" s="121"/>
      <c r="IG2557" s="121"/>
      <c r="IH2557" s="121"/>
      <c r="II2557" s="121"/>
      <c r="IJ2557" s="121"/>
      <c r="IK2557" s="121"/>
      <c r="IL2557" s="121"/>
      <c r="IM2557" s="121"/>
      <c r="IN2557" s="121"/>
      <c r="IO2557" s="121"/>
      <c r="IP2557" s="121"/>
      <c r="IQ2557" s="121"/>
      <c r="IR2557" s="121"/>
      <c r="IS2557" s="121"/>
      <c r="IT2557" s="121"/>
      <c r="IU2557" s="121"/>
      <c r="IV2557" s="121"/>
      <c r="IW2557" s="121"/>
      <c r="IX2557" s="121"/>
      <c r="IY2557" s="121"/>
      <c r="IZ2557" s="121"/>
      <c r="JA2557" s="121"/>
      <c r="JB2557" s="121"/>
      <c r="JC2557" s="121"/>
      <c r="JD2557" s="121"/>
      <c r="JE2557" s="121"/>
      <c r="JF2557" s="121"/>
      <c r="JG2557" s="121"/>
      <c r="JH2557" s="121"/>
      <c r="JI2557" s="121"/>
      <c r="JJ2557" s="121"/>
      <c r="JK2557" s="121"/>
      <c r="JL2557" s="121"/>
      <c r="JM2557" s="121"/>
      <c r="JN2557" s="121"/>
      <c r="JO2557" s="121"/>
      <c r="JP2557" s="121"/>
      <c r="JQ2557" s="121"/>
      <c r="JR2557" s="121"/>
      <c r="JS2557" s="121"/>
      <c r="JT2557" s="121"/>
      <c r="JU2557" s="121"/>
      <c r="JV2557" s="121"/>
      <c r="JW2557" s="121"/>
      <c r="JX2557" s="121"/>
      <c r="JY2557" s="121"/>
      <c r="JZ2557" s="121"/>
      <c r="KA2557" s="121"/>
      <c r="KB2557" s="121"/>
      <c r="KC2557" s="121"/>
      <c r="KD2557" s="121"/>
      <c r="KE2557" s="121"/>
      <c r="KF2557" s="121"/>
      <c r="KG2557" s="121"/>
      <c r="KH2557" s="121"/>
      <c r="KI2557" s="121"/>
      <c r="KJ2557" s="121"/>
      <c r="KK2557" s="121"/>
      <c r="KL2557" s="121"/>
      <c r="KM2557" s="121"/>
      <c r="KN2557" s="121"/>
      <c r="KO2557" s="121"/>
      <c r="KP2557" s="121"/>
      <c r="KQ2557" s="121"/>
      <c r="KR2557" s="121"/>
      <c r="KS2557" s="121"/>
      <c r="KT2557" s="121"/>
      <c r="KU2557" s="121"/>
      <c r="KV2557" s="121"/>
      <c r="KW2557" s="121"/>
      <c r="KX2557" s="121"/>
      <c r="KY2557" s="121"/>
      <c r="KZ2557" s="121"/>
      <c r="LA2557" s="121"/>
      <c r="LB2557" s="121"/>
      <c r="LC2557" s="121"/>
      <c r="LD2557" s="121"/>
      <c r="LE2557" s="121"/>
      <c r="LF2557" s="121"/>
      <c r="LG2557" s="121"/>
      <c r="LH2557" s="121"/>
      <c r="LI2557" s="121"/>
      <c r="LJ2557" s="121"/>
      <c r="LK2557" s="121"/>
      <c r="LL2557" s="121"/>
      <c r="LM2557" s="121"/>
      <c r="LN2557" s="121"/>
      <c r="LO2557" s="121"/>
      <c r="LP2557" s="121"/>
      <c r="LQ2557" s="121"/>
      <c r="LR2557" s="121"/>
      <c r="LS2557" s="121"/>
      <c r="LT2557" s="121"/>
      <c r="LU2557" s="121"/>
      <c r="LV2557" s="121"/>
      <c r="LW2557" s="121"/>
      <c r="LX2557" s="121"/>
      <c r="LY2557" s="121"/>
      <c r="LZ2557" s="121"/>
      <c r="MA2557" s="121"/>
      <c r="MB2557" s="121"/>
      <c r="MC2557" s="121"/>
      <c r="MD2557" s="121"/>
      <c r="ME2557" s="121"/>
      <c r="MF2557" s="121"/>
      <c r="MG2557" s="121"/>
      <c r="MH2557" s="121"/>
      <c r="MI2557" s="121"/>
      <c r="MJ2557" s="121"/>
      <c r="MK2557" s="121"/>
      <c r="ML2557" s="121"/>
      <c r="MM2557" s="121"/>
      <c r="MN2557" s="121"/>
      <c r="MO2557" s="121"/>
      <c r="MP2557" s="121"/>
      <c r="MQ2557" s="121"/>
      <c r="MR2557" s="121"/>
      <c r="MS2557" s="121"/>
      <c r="MT2557" s="121"/>
      <c r="MU2557" s="121"/>
      <c r="MV2557" s="121"/>
      <c r="MW2557" s="121"/>
      <c r="MX2557" s="121"/>
      <c r="MY2557" s="121"/>
      <c r="MZ2557" s="121"/>
      <c r="NA2557" s="121"/>
      <c r="NB2557" s="121"/>
      <c r="NC2557" s="121"/>
      <c r="ND2557" s="121"/>
      <c r="NE2557" s="121"/>
      <c r="NF2557" s="121"/>
      <c r="NG2557" s="121"/>
      <c r="NH2557" s="121"/>
      <c r="NI2557" s="121"/>
      <c r="NJ2557" s="121"/>
      <c r="NK2557" s="121"/>
      <c r="NL2557" s="121"/>
      <c r="NM2557" s="121"/>
      <c r="NN2557" s="121"/>
      <c r="NO2557" s="121"/>
      <c r="NP2557" s="121"/>
      <c r="NQ2557" s="121"/>
      <c r="NR2557" s="121"/>
      <c r="NS2557" s="121"/>
      <c r="NT2557" s="121"/>
      <c r="NU2557" s="121"/>
      <c r="NV2557" s="121"/>
      <c r="NW2557" s="121"/>
      <c r="NX2557" s="121"/>
      <c r="NY2557" s="121"/>
      <c r="NZ2557" s="121"/>
      <c r="OA2557" s="121"/>
      <c r="OB2557" s="121"/>
      <c r="OC2557" s="121"/>
      <c r="OD2557" s="121"/>
      <c r="OE2557" s="121"/>
      <c r="OF2557" s="121"/>
      <c r="OG2557" s="121"/>
      <c r="OH2557" s="121"/>
      <c r="OI2557" s="121"/>
      <c r="OJ2557" s="121"/>
      <c r="OK2557" s="121"/>
      <c r="OL2557" s="121"/>
      <c r="OM2557" s="121"/>
      <c r="ON2557" s="121"/>
      <c r="OO2557" s="121"/>
      <c r="OP2557" s="121"/>
      <c r="OQ2557" s="121"/>
      <c r="OR2557" s="121"/>
      <c r="OS2557" s="121"/>
      <c r="OT2557" s="121"/>
      <c r="OU2557" s="121"/>
      <c r="OV2557" s="121"/>
      <c r="OW2557" s="121"/>
      <c r="OX2557" s="121"/>
      <c r="OY2557" s="121"/>
      <c r="OZ2557" s="121"/>
      <c r="PA2557" s="121"/>
      <c r="PB2557" s="121"/>
      <c r="PC2557" s="121"/>
      <c r="PD2557" s="121"/>
      <c r="PE2557" s="121"/>
      <c r="PF2557" s="121"/>
      <c r="PG2557" s="121"/>
      <c r="PH2557" s="121"/>
      <c r="PI2557" s="121"/>
      <c r="PJ2557" s="121"/>
      <c r="PK2557" s="121"/>
      <c r="PL2557" s="121"/>
      <c r="PM2557" s="121"/>
      <c r="PN2557" s="121"/>
      <c r="PO2557" s="121"/>
      <c r="PP2557" s="121"/>
      <c r="PQ2557" s="121"/>
      <c r="PR2557" s="121"/>
      <c r="PS2557" s="121"/>
      <c r="PT2557" s="121"/>
      <c r="PU2557" s="121"/>
      <c r="PV2557" s="121"/>
      <c r="PW2557" s="121"/>
      <c r="PX2557" s="121"/>
      <c r="PY2557" s="121"/>
      <c r="PZ2557" s="121"/>
      <c r="QA2557" s="121"/>
      <c r="QB2557" s="121"/>
      <c r="QC2557" s="121"/>
      <c r="QD2557" s="121"/>
      <c r="QE2557" s="121"/>
      <c r="QF2557" s="121"/>
      <c r="QG2557" s="121"/>
      <c r="QH2557" s="121"/>
      <c r="QI2557" s="121"/>
      <c r="QJ2557" s="121"/>
      <c r="QK2557" s="121"/>
      <c r="QL2557" s="121"/>
      <c r="QM2557" s="121"/>
      <c r="QN2557" s="121"/>
      <c r="QO2557" s="121"/>
      <c r="QP2557" s="121"/>
      <c r="QQ2557" s="121"/>
      <c r="QR2557" s="121"/>
      <c r="QS2557" s="121"/>
      <c r="QT2557" s="121"/>
      <c r="QU2557" s="121"/>
      <c r="QV2557" s="121"/>
      <c r="QW2557" s="121"/>
      <c r="QX2557" s="121"/>
      <c r="QY2557" s="121"/>
      <c r="QZ2557" s="121"/>
      <c r="RA2557" s="121"/>
      <c r="RB2557" s="121"/>
      <c r="RC2557" s="121"/>
      <c r="RD2557" s="121"/>
      <c r="RE2557" s="121"/>
      <c r="RF2557" s="121"/>
      <c r="RG2557" s="121"/>
      <c r="RH2557" s="121"/>
      <c r="RI2557" s="121"/>
      <c r="RJ2557" s="121"/>
      <c r="RK2557" s="121"/>
      <c r="RL2557" s="121"/>
      <c r="RM2557" s="121"/>
      <c r="RN2557" s="121"/>
      <c r="RO2557" s="121"/>
      <c r="RP2557" s="121"/>
      <c r="RQ2557" s="121"/>
      <c r="RR2557" s="121"/>
      <c r="RS2557" s="121"/>
      <c r="RT2557" s="121"/>
      <c r="RU2557" s="121"/>
      <c r="RV2557" s="121"/>
      <c r="RW2557" s="121"/>
      <c r="RX2557" s="121"/>
      <c r="RY2557" s="121"/>
      <c r="RZ2557" s="121"/>
      <c r="SA2557" s="121"/>
      <c r="SB2557" s="121"/>
      <c r="SC2557" s="121"/>
      <c r="SD2557" s="121"/>
      <c r="SE2557" s="121"/>
      <c r="SF2557" s="121"/>
      <c r="SG2557" s="121"/>
      <c r="SH2557" s="121"/>
      <c r="SI2557" s="121"/>
      <c r="SJ2557" s="121"/>
      <c r="SK2557" s="121"/>
      <c r="SL2557" s="121"/>
      <c r="SM2557" s="121"/>
      <c r="SN2557" s="121"/>
      <c r="SO2557" s="121"/>
      <c r="SP2557" s="121"/>
      <c r="SQ2557" s="121"/>
      <c r="SR2557" s="121"/>
      <c r="SS2557" s="121"/>
      <c r="ST2557" s="121"/>
      <c r="SU2557" s="121"/>
      <c r="SV2557" s="121"/>
      <c r="SW2557" s="121"/>
      <c r="SX2557" s="121"/>
      <c r="SY2557" s="121"/>
      <c r="SZ2557" s="121"/>
      <c r="TA2557" s="121"/>
      <c r="TB2557" s="121"/>
      <c r="TC2557" s="121"/>
      <c r="TD2557" s="121"/>
      <c r="TE2557" s="121"/>
      <c r="TF2557" s="121"/>
      <c r="TG2557" s="121"/>
      <c r="TH2557" s="121"/>
      <c r="TI2557" s="121"/>
      <c r="TJ2557" s="121"/>
      <c r="TK2557" s="121"/>
      <c r="TL2557" s="121"/>
      <c r="TM2557" s="121"/>
      <c r="TN2557" s="121"/>
      <c r="TO2557" s="121"/>
      <c r="TP2557" s="121"/>
      <c r="TQ2557" s="121"/>
      <c r="TR2557" s="121"/>
      <c r="TS2557" s="121"/>
      <c r="TT2557" s="121"/>
      <c r="TU2557" s="121"/>
      <c r="TV2557" s="121"/>
      <c r="TW2557" s="121"/>
      <c r="TX2557" s="121"/>
      <c r="TY2557" s="121"/>
      <c r="TZ2557" s="121"/>
      <c r="UA2557" s="121"/>
      <c r="UB2557" s="121"/>
      <c r="UC2557" s="121"/>
      <c r="UD2557" s="121"/>
      <c r="UE2557" s="121"/>
      <c r="UF2557" s="121"/>
      <c r="UG2557" s="121"/>
      <c r="UH2557" s="121"/>
      <c r="UI2557" s="121"/>
      <c r="UJ2557" s="121"/>
      <c r="UK2557" s="121"/>
      <c r="UL2557" s="121"/>
      <c r="UM2557" s="121"/>
      <c r="UN2557" s="121"/>
      <c r="UO2557" s="121"/>
      <c r="UP2557" s="121"/>
      <c r="UQ2557" s="121"/>
      <c r="UR2557" s="121"/>
      <c r="US2557" s="121"/>
      <c r="UT2557" s="121"/>
      <c r="UU2557" s="121"/>
      <c r="UV2557" s="121"/>
      <c r="UW2557" s="121"/>
      <c r="UX2557" s="121"/>
      <c r="UY2557" s="121"/>
      <c r="UZ2557" s="121"/>
      <c r="VA2557" s="121"/>
      <c r="VB2557" s="121"/>
      <c r="VC2557" s="121"/>
      <c r="VD2557" s="121"/>
      <c r="VE2557" s="121"/>
      <c r="VF2557" s="121"/>
      <c r="VG2557" s="121"/>
      <c r="VH2557" s="121"/>
      <c r="VI2557" s="121"/>
      <c r="VJ2557" s="121"/>
      <c r="VK2557" s="121"/>
      <c r="VL2557" s="121"/>
      <c r="VM2557" s="121"/>
      <c r="VN2557" s="121"/>
      <c r="VO2557" s="121"/>
      <c r="VP2557" s="121"/>
      <c r="VQ2557" s="121"/>
      <c r="VR2557" s="121"/>
      <c r="VS2557" s="121"/>
      <c r="VT2557" s="121"/>
      <c r="VU2557" s="121"/>
      <c r="VV2557" s="121"/>
      <c r="VW2557" s="121"/>
      <c r="VX2557" s="121"/>
      <c r="VY2557" s="121"/>
      <c r="VZ2557" s="121"/>
      <c r="WA2557" s="121"/>
      <c r="WB2557" s="121"/>
      <c r="WC2557" s="121"/>
      <c r="WD2557" s="121"/>
      <c r="WE2557" s="121"/>
      <c r="WF2557" s="121"/>
      <c r="WG2557" s="121"/>
      <c r="WH2557" s="121"/>
      <c r="WI2557" s="121"/>
      <c r="WJ2557" s="121"/>
      <c r="WK2557" s="121"/>
      <c r="WL2557" s="121"/>
      <c r="WM2557" s="121"/>
      <c r="WN2557" s="121"/>
      <c r="WO2557" s="121"/>
      <c r="WP2557" s="121"/>
      <c r="WQ2557" s="121"/>
      <c r="WR2557" s="121"/>
      <c r="WS2557" s="121"/>
      <c r="WT2557" s="121"/>
      <c r="WU2557" s="121"/>
      <c r="WV2557" s="121"/>
      <c r="WW2557" s="121"/>
      <c r="WX2557" s="121"/>
      <c r="WY2557" s="121"/>
      <c r="WZ2557" s="121"/>
      <c r="XA2557" s="121"/>
      <c r="XB2557" s="121"/>
      <c r="XC2557" s="121"/>
      <c r="XD2557" s="121"/>
      <c r="XE2557" s="121"/>
      <c r="XF2557" s="121"/>
      <c r="XG2557" s="121"/>
      <c r="XH2557" s="121"/>
      <c r="XI2557" s="121"/>
      <c r="XJ2557" s="121"/>
      <c r="XK2557" s="121"/>
      <c r="XL2557" s="121"/>
      <c r="XM2557" s="121"/>
      <c r="XN2557" s="121"/>
      <c r="XO2557" s="121"/>
      <c r="XP2557" s="121"/>
      <c r="XQ2557" s="121"/>
      <c r="XR2557" s="121"/>
      <c r="XS2557" s="121"/>
      <c r="XT2557" s="121"/>
      <c r="XU2557" s="121"/>
      <c r="XV2557" s="121"/>
      <c r="XW2557" s="121"/>
      <c r="XX2557" s="121"/>
      <c r="XY2557" s="121"/>
      <c r="XZ2557" s="121"/>
      <c r="YA2557" s="121"/>
      <c r="YB2557" s="121"/>
      <c r="YC2557" s="121"/>
      <c r="YD2557" s="121"/>
      <c r="YE2557" s="121"/>
      <c r="YF2557" s="121"/>
      <c r="YG2557" s="121"/>
      <c r="YH2557" s="121"/>
      <c r="YI2557" s="121"/>
      <c r="YJ2557" s="121"/>
      <c r="YK2557" s="121"/>
      <c r="YL2557" s="121"/>
      <c r="YM2557" s="121"/>
      <c r="YN2557" s="121"/>
      <c r="YO2557" s="121"/>
      <c r="YP2557" s="121"/>
      <c r="YQ2557" s="121"/>
      <c r="YR2557" s="121"/>
      <c r="YS2557" s="121"/>
      <c r="YT2557" s="121"/>
      <c r="YU2557" s="121"/>
      <c r="YV2557" s="121"/>
      <c r="YW2557" s="121"/>
      <c r="YX2557" s="121"/>
      <c r="YY2557" s="121"/>
      <c r="YZ2557" s="121"/>
      <c r="ZA2557" s="121"/>
      <c r="ZB2557" s="121"/>
      <c r="ZC2557" s="121"/>
      <c r="ZD2557" s="121"/>
      <c r="ZE2557" s="121"/>
      <c r="ZF2557" s="121"/>
      <c r="ZG2557" s="121"/>
      <c r="ZH2557" s="121"/>
      <c r="ZI2557" s="121"/>
      <c r="ZJ2557" s="121"/>
      <c r="ZK2557" s="121"/>
      <c r="ZL2557" s="121"/>
      <c r="ZM2557" s="121"/>
      <c r="ZN2557" s="121"/>
      <c r="ZO2557" s="121"/>
      <c r="ZP2557" s="121"/>
      <c r="ZQ2557" s="121"/>
      <c r="ZR2557" s="121"/>
      <c r="ZS2557" s="121"/>
      <c r="ZT2557" s="121"/>
      <c r="ZU2557" s="121"/>
      <c r="ZV2557" s="121"/>
      <c r="ZW2557" s="121"/>
      <c r="ZX2557" s="121"/>
      <c r="ZY2557" s="121"/>
      <c r="ZZ2557" s="121"/>
      <c r="AAA2557" s="121"/>
      <c r="AAB2557" s="121"/>
      <c r="AAC2557" s="121"/>
      <c r="AAD2557" s="121"/>
      <c r="AAE2557" s="121"/>
      <c r="AAF2557" s="121"/>
      <c r="AAG2557" s="121"/>
      <c r="AAH2557" s="121"/>
      <c r="AAI2557" s="121"/>
      <c r="AAJ2557" s="121"/>
      <c r="AAK2557" s="121"/>
      <c r="AAL2557" s="121"/>
      <c r="AAM2557" s="121"/>
      <c r="AAN2557" s="121"/>
      <c r="AAO2557" s="121"/>
      <c r="AAP2557" s="121"/>
      <c r="AAQ2557" s="121"/>
      <c r="AAR2557" s="121"/>
      <c r="AAS2557" s="121"/>
      <c r="AAT2557" s="121"/>
      <c r="AAU2557" s="121"/>
      <c r="AAV2557" s="121"/>
      <c r="AAW2557" s="121"/>
      <c r="AAX2557" s="121"/>
      <c r="AAY2557" s="121"/>
      <c r="AAZ2557" s="121"/>
      <c r="ABA2557" s="121"/>
      <c r="ABB2557" s="121"/>
      <c r="ABC2557" s="121"/>
      <c r="ABD2557" s="121"/>
      <c r="ABE2557" s="121"/>
      <c r="ABF2557" s="121"/>
      <c r="ABG2557" s="121"/>
      <c r="ABH2557" s="121"/>
      <c r="ABI2557" s="121"/>
      <c r="ABJ2557" s="121"/>
      <c r="ABK2557" s="121"/>
      <c r="ABL2557" s="121"/>
      <c r="ABM2557" s="121"/>
      <c r="ABN2557" s="121"/>
      <c r="ABO2557" s="121"/>
      <c r="ABP2557" s="121"/>
      <c r="ABQ2557" s="121"/>
      <c r="ABR2557" s="121"/>
      <c r="ABS2557" s="121"/>
      <c r="ABT2557" s="121"/>
      <c r="ABU2557" s="121"/>
      <c r="ABV2557" s="121"/>
      <c r="ABW2557" s="121"/>
      <c r="ABX2557" s="121"/>
      <c r="ABY2557" s="121"/>
      <c r="ABZ2557" s="121"/>
      <c r="ACA2557" s="121"/>
      <c r="ACB2557" s="121"/>
      <c r="ACC2557" s="121"/>
      <c r="ACD2557" s="121"/>
      <c r="ACE2557" s="121"/>
      <c r="ACF2557" s="121"/>
      <c r="ACG2557" s="121"/>
      <c r="ACH2557" s="121"/>
      <c r="ACI2557" s="121"/>
      <c r="ACJ2557" s="121"/>
      <c r="ACK2557" s="121"/>
      <c r="ACL2557" s="121"/>
      <c r="ACM2557" s="121"/>
      <c r="ACN2557" s="121"/>
      <c r="ACO2557" s="121"/>
      <c r="ACP2557" s="121"/>
      <c r="ACQ2557" s="121"/>
      <c r="ACR2557" s="121"/>
      <c r="ACS2557" s="121"/>
      <c r="ACT2557" s="121"/>
      <c r="ACU2557" s="121"/>
      <c r="ACV2557" s="121"/>
      <c r="ACW2557" s="121"/>
      <c r="ACX2557" s="121"/>
      <c r="ACY2557" s="121"/>
      <c r="ACZ2557" s="121"/>
      <c r="ADA2557" s="121"/>
      <c r="ADB2557" s="121"/>
      <c r="ADC2557" s="121"/>
      <c r="ADD2557" s="121"/>
      <c r="ADE2557" s="121"/>
      <c r="ADF2557" s="121"/>
      <c r="ADG2557" s="121"/>
      <c r="ADH2557" s="121"/>
      <c r="ADI2557" s="121"/>
      <c r="ADJ2557" s="121"/>
      <c r="ADK2557" s="121"/>
      <c r="ADL2557" s="121"/>
      <c r="ADM2557" s="121"/>
      <c r="ADN2557" s="121"/>
      <c r="ADO2557" s="121"/>
      <c r="ADP2557" s="121"/>
      <c r="ADQ2557" s="121"/>
      <c r="ADR2557" s="121"/>
      <c r="ADS2557" s="121"/>
      <c r="ADT2557" s="121"/>
      <c r="ADU2557" s="121"/>
      <c r="ADV2557" s="121"/>
      <c r="ADW2557" s="121"/>
      <c r="ADX2557" s="121"/>
      <c r="ADY2557" s="121"/>
      <c r="ADZ2557" s="121"/>
      <c r="AEA2557" s="121"/>
      <c r="AEB2557" s="121"/>
      <c r="AEC2557" s="121"/>
      <c r="AED2557" s="121"/>
      <c r="AEE2557" s="121"/>
      <c r="AEF2557" s="121"/>
      <c r="AEG2557" s="121"/>
      <c r="AEH2557" s="121"/>
      <c r="AEI2557" s="121"/>
      <c r="AEJ2557" s="121"/>
      <c r="AEK2557" s="121"/>
      <c r="AEL2557" s="121"/>
      <c r="AEM2557" s="121"/>
      <c r="AEN2557" s="121"/>
      <c r="AEO2557" s="121"/>
      <c r="AEP2557" s="121"/>
      <c r="AEQ2557" s="121"/>
      <c r="AER2557" s="121"/>
      <c r="AES2557" s="121"/>
      <c r="AET2557" s="121"/>
      <c r="AEU2557" s="121"/>
      <c r="AEV2557" s="121"/>
      <c r="AEW2557" s="121"/>
      <c r="AEX2557" s="121"/>
      <c r="AEY2557" s="121"/>
      <c r="AEZ2557" s="121"/>
      <c r="AFA2557" s="121"/>
      <c r="AFB2557" s="121"/>
      <c r="AFC2557" s="121"/>
      <c r="AFD2557" s="121"/>
      <c r="AFE2557" s="121"/>
      <c r="AFF2557" s="121"/>
      <c r="AFG2557" s="121"/>
      <c r="AFH2557" s="121"/>
      <c r="AFI2557" s="121"/>
      <c r="AFJ2557" s="121"/>
      <c r="AFK2557" s="121"/>
      <c r="AFL2557" s="121"/>
      <c r="AFM2557" s="121"/>
      <c r="AFN2557" s="121"/>
      <c r="AFO2557" s="121"/>
      <c r="AFP2557" s="121"/>
      <c r="AFQ2557" s="121"/>
      <c r="AFR2557" s="121"/>
      <c r="AFS2557" s="121"/>
      <c r="AFT2557" s="121"/>
      <c r="AFU2557" s="121"/>
      <c r="AFV2557" s="121"/>
      <c r="AFW2557" s="121"/>
      <c r="AFX2557" s="121"/>
      <c r="AFY2557" s="121"/>
      <c r="AFZ2557" s="121"/>
      <c r="AGA2557" s="121"/>
      <c r="AGB2557" s="121"/>
      <c r="AGC2557" s="121"/>
      <c r="AGD2557" s="121"/>
      <c r="AGE2557" s="121"/>
      <c r="AGF2557" s="121"/>
      <c r="AGG2557" s="121"/>
      <c r="AGH2557" s="121"/>
      <c r="AGI2557" s="121"/>
      <c r="AGJ2557" s="121"/>
      <c r="AGK2557" s="121"/>
      <c r="AGL2557" s="121"/>
      <c r="AGM2557" s="121"/>
      <c r="AGN2557" s="121"/>
      <c r="AGO2557" s="121"/>
      <c r="AGP2557" s="121"/>
      <c r="AGQ2557" s="121"/>
      <c r="AGR2557" s="121"/>
      <c r="AGS2557" s="121"/>
      <c r="AGT2557" s="121"/>
      <c r="AGU2557" s="121"/>
      <c r="AGV2557" s="121"/>
      <c r="AGW2557" s="121"/>
      <c r="AGX2557" s="121"/>
      <c r="AGY2557" s="121"/>
      <c r="AGZ2557" s="121"/>
      <c r="AHA2557" s="121"/>
      <c r="AHB2557" s="121"/>
      <c r="AHC2557" s="121"/>
      <c r="AHD2557" s="121"/>
      <c r="AHE2557" s="121"/>
      <c r="AHF2557" s="121"/>
      <c r="AHG2557" s="121"/>
      <c r="AHH2557" s="121"/>
      <c r="AHI2557" s="121"/>
      <c r="AHJ2557" s="121"/>
      <c r="AHK2557" s="121"/>
      <c r="AHL2557" s="121"/>
      <c r="AHM2557" s="121"/>
      <c r="AHN2557" s="121"/>
      <c r="AHO2557" s="121"/>
      <c r="AHP2557" s="121"/>
      <c r="AHQ2557" s="121"/>
      <c r="AHR2557" s="121"/>
      <c r="AHS2557" s="121"/>
      <c r="AHT2557" s="121"/>
      <c r="AHU2557" s="121"/>
      <c r="AHV2557" s="121"/>
      <c r="AHW2557" s="121"/>
      <c r="AHX2557" s="121"/>
      <c r="AHY2557" s="121"/>
      <c r="AHZ2557" s="121"/>
      <c r="AIA2557" s="121"/>
      <c r="AIB2557" s="121"/>
      <c r="AIC2557" s="121"/>
      <c r="AID2557" s="121"/>
      <c r="AIE2557" s="121"/>
      <c r="AIF2557" s="121"/>
      <c r="AIG2557" s="121"/>
      <c r="AIH2557" s="121"/>
      <c r="AII2557" s="121"/>
      <c r="AIJ2557" s="121"/>
      <c r="AIK2557" s="121"/>
      <c r="AIL2557" s="121"/>
      <c r="AIM2557" s="121"/>
      <c r="AIN2557" s="121"/>
      <c r="AIO2557" s="121"/>
      <c r="AIP2557" s="121"/>
      <c r="AIQ2557" s="121"/>
      <c r="AIR2557" s="121"/>
      <c r="AIS2557" s="121"/>
      <c r="AIT2557" s="121"/>
      <c r="AIU2557" s="121"/>
      <c r="AIV2557" s="121"/>
      <c r="AIW2557" s="121"/>
      <c r="AIX2557" s="121"/>
      <c r="AIY2557" s="121"/>
      <c r="AIZ2557" s="121"/>
      <c r="AJA2557" s="121"/>
      <c r="AJB2557" s="121"/>
      <c r="AJC2557" s="121"/>
      <c r="AJD2557" s="121"/>
      <c r="AJE2557" s="121"/>
      <c r="AJF2557" s="121"/>
      <c r="AJG2557" s="121"/>
      <c r="AJH2557" s="121"/>
      <c r="AJI2557" s="121"/>
      <c r="AJJ2557" s="121"/>
      <c r="AJK2557" s="121"/>
      <c r="AJL2557" s="121"/>
      <c r="AJM2557" s="121"/>
      <c r="AJN2557" s="121"/>
      <c r="AJO2557" s="121"/>
      <c r="AJP2557" s="121"/>
      <c r="AJQ2557" s="121"/>
      <c r="AJR2557" s="121"/>
      <c r="AJS2557" s="121"/>
      <c r="AJT2557" s="121"/>
      <c r="AJU2557" s="121"/>
      <c r="AJV2557" s="121"/>
      <c r="AJW2557" s="121"/>
      <c r="AJX2557" s="121"/>
      <c r="AJY2557" s="121"/>
      <c r="AJZ2557" s="121"/>
      <c r="AKA2557" s="121"/>
      <c r="AKB2557" s="121"/>
      <c r="AKC2557" s="121"/>
      <c r="AKD2557" s="121"/>
      <c r="AKE2557" s="121"/>
      <c r="AKF2557" s="121"/>
      <c r="AKG2557" s="121"/>
      <c r="AKH2557" s="121"/>
      <c r="AKI2557" s="121"/>
      <c r="AKJ2557" s="121"/>
      <c r="AKK2557" s="121"/>
      <c r="AKL2557" s="121"/>
      <c r="AKM2557" s="121"/>
      <c r="AKN2557" s="121"/>
      <c r="AKO2557" s="121"/>
      <c r="AKP2557" s="121"/>
      <c r="AKQ2557" s="121"/>
      <c r="AKR2557" s="121"/>
      <c r="AKS2557" s="121"/>
      <c r="AKT2557" s="121"/>
      <c r="AKU2557" s="121"/>
      <c r="AKV2557" s="121"/>
      <c r="AKW2557" s="121"/>
      <c r="AKX2557" s="121"/>
      <c r="AKY2557" s="121"/>
      <c r="AKZ2557" s="121"/>
      <c r="ALA2557" s="121"/>
      <c r="ALB2557" s="121"/>
      <c r="ALC2557" s="121"/>
      <c r="ALD2557" s="121"/>
      <c r="ALE2557" s="121"/>
      <c r="ALF2557" s="121"/>
      <c r="ALG2557" s="121"/>
      <c r="ALH2557" s="121"/>
      <c r="ALI2557" s="121"/>
      <c r="ALJ2557" s="121"/>
      <c r="ALK2557" s="121"/>
      <c r="ALL2557" s="121"/>
      <c r="ALM2557" s="121"/>
      <c r="ALN2557" s="121"/>
      <c r="ALO2557" s="121"/>
      <c r="ALP2557" s="121"/>
      <c r="ALQ2557" s="121"/>
      <c r="ALR2557" s="121"/>
      <c r="ALS2557" s="121"/>
      <c r="ALT2557" s="121"/>
      <c r="ALU2557" s="121"/>
      <c r="ALV2557" s="121"/>
      <c r="ALW2557" s="121"/>
      <c r="ALX2557" s="121"/>
      <c r="ALY2557" s="121"/>
      <c r="ALZ2557" s="121"/>
      <c r="AMA2557" s="121"/>
      <c r="AMB2557" s="121"/>
      <c r="AMC2557" s="121"/>
      <c r="AMD2557" s="121"/>
      <c r="AME2557" s="121"/>
      <c r="AMF2557" s="121"/>
      <c r="AMG2557" s="121"/>
      <c r="AMH2557" s="121"/>
      <c r="AMI2557" s="121"/>
      <c r="AMJ2557" s="121"/>
      <c r="AMK2557" s="121"/>
    </row>
    <row r="2558" spans="1:1025" s="108" customFormat="1" ht="43.2">
      <c r="A2558" s="15">
        <v>2555</v>
      </c>
      <c r="B2558" s="81" t="s">
        <v>25</v>
      </c>
      <c r="C2558" s="274" t="s">
        <v>6089</v>
      </c>
      <c r="D2558" s="81" t="s">
        <v>6517</v>
      </c>
      <c r="E2558" s="81" t="s">
        <v>6518</v>
      </c>
      <c r="F2558" s="16" t="s">
        <v>938</v>
      </c>
      <c r="G2558" s="81" t="s">
        <v>1068</v>
      </c>
      <c r="H2558" s="81" t="s">
        <v>6519</v>
      </c>
      <c r="I2558" s="16" t="s">
        <v>6520</v>
      </c>
      <c r="J2558" s="81" t="s">
        <v>6521</v>
      </c>
      <c r="K2558" s="81" t="s">
        <v>6522</v>
      </c>
      <c r="L2558" s="16" t="s">
        <v>6523</v>
      </c>
      <c r="M2558" s="63" t="s">
        <v>6524</v>
      </c>
      <c r="N2558" s="121"/>
      <c r="O2558" s="121"/>
      <c r="P2558" s="121"/>
      <c r="Q2558" s="121"/>
      <c r="R2558" s="121"/>
      <c r="S2558" s="121"/>
      <c r="T2558" s="121"/>
      <c r="U2558" s="121"/>
      <c r="V2558" s="121"/>
      <c r="W2558" s="121"/>
      <c r="X2558" s="121"/>
      <c r="Y2558" s="121"/>
      <c r="Z2558" s="121"/>
      <c r="AA2558" s="121"/>
      <c r="AB2558" s="121"/>
      <c r="AC2558" s="121"/>
      <c r="AD2558" s="121"/>
      <c r="AE2558" s="121"/>
      <c r="AF2558" s="121"/>
      <c r="AG2558" s="121"/>
      <c r="AH2558" s="121"/>
      <c r="AI2558" s="121"/>
      <c r="AJ2558" s="121"/>
      <c r="AK2558" s="121"/>
      <c r="AL2558" s="121"/>
      <c r="AM2558" s="121"/>
      <c r="AN2558" s="121"/>
      <c r="AO2558" s="121"/>
      <c r="AP2558" s="121"/>
      <c r="AQ2558" s="121"/>
      <c r="AR2558" s="121"/>
      <c r="AS2558" s="121"/>
      <c r="AT2558" s="121"/>
      <c r="AU2558" s="121"/>
      <c r="AV2558" s="121"/>
      <c r="AW2558" s="121"/>
      <c r="AX2558" s="121"/>
      <c r="AY2558" s="121"/>
      <c r="AZ2558" s="121"/>
      <c r="BA2558" s="121"/>
      <c r="BB2558" s="121"/>
      <c r="BC2558" s="121"/>
      <c r="BD2558" s="121"/>
      <c r="BE2558" s="121"/>
      <c r="BF2558" s="121"/>
      <c r="BG2558" s="121"/>
      <c r="BH2558" s="121"/>
      <c r="BI2558" s="121"/>
      <c r="BJ2558" s="121"/>
      <c r="BK2558" s="121"/>
      <c r="BL2558" s="121"/>
      <c r="BM2558" s="121"/>
      <c r="BN2558" s="121"/>
      <c r="BO2558" s="121"/>
      <c r="BP2558" s="121"/>
      <c r="BQ2558" s="121"/>
      <c r="BR2558" s="121"/>
      <c r="BS2558" s="121"/>
      <c r="BT2558" s="121"/>
      <c r="BU2558" s="121"/>
      <c r="BV2558" s="121"/>
      <c r="BW2558" s="121"/>
      <c r="BX2558" s="121"/>
      <c r="BY2558" s="121"/>
      <c r="BZ2558" s="121"/>
      <c r="CA2558" s="121"/>
      <c r="CB2558" s="121"/>
      <c r="CC2558" s="121"/>
      <c r="CD2558" s="121"/>
      <c r="CE2558" s="121"/>
      <c r="CF2558" s="121"/>
      <c r="CG2558" s="121"/>
      <c r="CH2558" s="121"/>
      <c r="CI2558" s="121"/>
      <c r="CJ2558" s="121"/>
      <c r="CK2558" s="121"/>
      <c r="CL2558" s="121"/>
      <c r="CM2558" s="121"/>
      <c r="CN2558" s="121"/>
      <c r="CO2558" s="121"/>
      <c r="CP2558" s="121"/>
      <c r="CQ2558" s="121"/>
      <c r="CR2558" s="121"/>
      <c r="CS2558" s="121"/>
      <c r="CT2558" s="121"/>
      <c r="CU2558" s="121"/>
      <c r="CV2558" s="121"/>
      <c r="CW2558" s="121"/>
      <c r="CX2558" s="121"/>
      <c r="CY2558" s="121"/>
      <c r="CZ2558" s="121"/>
      <c r="DA2558" s="121"/>
      <c r="DB2558" s="121"/>
      <c r="DC2558" s="121"/>
      <c r="DD2558" s="121"/>
      <c r="DE2558" s="121"/>
      <c r="DF2558" s="121"/>
      <c r="DG2558" s="121"/>
      <c r="DH2558" s="121"/>
      <c r="DI2558" s="121"/>
      <c r="DJ2558" s="121"/>
      <c r="DK2558" s="121"/>
      <c r="DL2558" s="121"/>
      <c r="DM2558" s="121"/>
      <c r="DN2558" s="121"/>
      <c r="DO2558" s="121"/>
      <c r="DP2558" s="121"/>
      <c r="DQ2558" s="121"/>
      <c r="DR2558" s="121"/>
      <c r="DS2558" s="121"/>
      <c r="DT2558" s="121"/>
      <c r="DU2558" s="121"/>
      <c r="DV2558" s="121"/>
      <c r="DW2558" s="121"/>
      <c r="DX2558" s="121"/>
      <c r="DY2558" s="121"/>
      <c r="DZ2558" s="121"/>
      <c r="EA2558" s="121"/>
      <c r="EB2558" s="121"/>
      <c r="EC2558" s="121"/>
      <c r="ED2558" s="121"/>
      <c r="EE2558" s="121"/>
      <c r="EF2558" s="121"/>
      <c r="EG2558" s="121"/>
      <c r="EH2558" s="121"/>
      <c r="EI2558" s="121"/>
      <c r="EJ2558" s="121"/>
      <c r="EK2558" s="121"/>
      <c r="EL2558" s="121"/>
      <c r="EM2558" s="121"/>
      <c r="EN2558" s="121"/>
      <c r="EO2558" s="121"/>
      <c r="EP2558" s="121"/>
      <c r="EQ2558" s="121"/>
      <c r="ER2558" s="121"/>
      <c r="ES2558" s="121"/>
      <c r="ET2558" s="121"/>
      <c r="EU2558" s="121"/>
      <c r="EV2558" s="121"/>
      <c r="EW2558" s="121"/>
      <c r="EX2558" s="121"/>
      <c r="EY2558" s="121"/>
      <c r="EZ2558" s="121"/>
      <c r="FA2558" s="121"/>
      <c r="FB2558" s="121"/>
      <c r="FC2558" s="121"/>
      <c r="FD2558" s="121"/>
      <c r="FE2558" s="121"/>
      <c r="FF2558" s="121"/>
      <c r="FG2558" s="121"/>
      <c r="FH2558" s="121"/>
      <c r="FI2558" s="121"/>
      <c r="FJ2558" s="121"/>
      <c r="FK2558" s="121"/>
      <c r="FL2558" s="121"/>
      <c r="FM2558" s="121"/>
      <c r="FN2558" s="121"/>
      <c r="FO2558" s="121"/>
      <c r="FP2558" s="121"/>
      <c r="FQ2558" s="121"/>
      <c r="FR2558" s="121"/>
      <c r="FS2558" s="121"/>
      <c r="FT2558" s="121"/>
      <c r="FU2558" s="121"/>
      <c r="FV2558" s="121"/>
      <c r="FW2558" s="121"/>
      <c r="FX2558" s="121"/>
      <c r="FY2558" s="121"/>
      <c r="FZ2558" s="121"/>
      <c r="GA2558" s="121"/>
      <c r="GB2558" s="121"/>
      <c r="GC2558" s="121"/>
      <c r="GD2558" s="121"/>
      <c r="GE2558" s="121"/>
      <c r="GF2558" s="121"/>
      <c r="GG2558" s="121"/>
      <c r="GH2558" s="121"/>
      <c r="GI2558" s="121"/>
      <c r="GJ2558" s="121"/>
      <c r="GK2558" s="121"/>
      <c r="GL2558" s="121"/>
      <c r="GM2558" s="121"/>
      <c r="GN2558" s="121"/>
      <c r="GO2558" s="121"/>
      <c r="GP2558" s="121"/>
      <c r="GQ2558" s="121"/>
      <c r="GR2558" s="121"/>
      <c r="GS2558" s="121"/>
      <c r="GT2558" s="121"/>
      <c r="GU2558" s="121"/>
      <c r="GV2558" s="121"/>
      <c r="GW2558" s="121"/>
      <c r="GX2558" s="121"/>
      <c r="GY2558" s="121"/>
      <c r="GZ2558" s="121"/>
      <c r="HA2558" s="121"/>
      <c r="HB2558" s="121"/>
      <c r="HC2558" s="121"/>
      <c r="HD2558" s="121"/>
      <c r="HE2558" s="121"/>
      <c r="HF2558" s="121"/>
      <c r="HG2558" s="121"/>
      <c r="HH2558" s="121"/>
      <c r="HI2558" s="121"/>
      <c r="HJ2558" s="121"/>
      <c r="HK2558" s="121"/>
      <c r="HL2558" s="121"/>
      <c r="HM2558" s="121"/>
      <c r="HN2558" s="121"/>
      <c r="HO2558" s="121"/>
      <c r="HP2558" s="121"/>
      <c r="HQ2558" s="121"/>
      <c r="HR2558" s="121"/>
      <c r="HS2558" s="121"/>
      <c r="HT2558" s="121"/>
      <c r="HU2558" s="121"/>
      <c r="HV2558" s="121"/>
      <c r="HW2558" s="121"/>
      <c r="HX2558" s="121"/>
      <c r="HY2558" s="121"/>
      <c r="HZ2558" s="121"/>
      <c r="IA2558" s="121"/>
      <c r="IB2558" s="121"/>
      <c r="IC2558" s="121"/>
      <c r="ID2558" s="121"/>
      <c r="IE2558" s="121"/>
      <c r="IF2558" s="121"/>
      <c r="IG2558" s="121"/>
      <c r="IH2558" s="121"/>
      <c r="II2558" s="121"/>
      <c r="IJ2558" s="121"/>
      <c r="IK2558" s="121"/>
      <c r="IL2558" s="121"/>
      <c r="IM2558" s="121"/>
      <c r="IN2558" s="121"/>
      <c r="IO2558" s="121"/>
      <c r="IP2558" s="121"/>
      <c r="IQ2558" s="121"/>
      <c r="IR2558" s="121"/>
      <c r="IS2558" s="121"/>
      <c r="IT2558" s="121"/>
      <c r="IU2558" s="121"/>
      <c r="IV2558" s="121"/>
      <c r="IW2558" s="121"/>
      <c r="IX2558" s="121"/>
      <c r="IY2558" s="121"/>
      <c r="IZ2558" s="121"/>
      <c r="JA2558" s="121"/>
      <c r="JB2558" s="121"/>
      <c r="JC2558" s="121"/>
      <c r="JD2558" s="121"/>
      <c r="JE2558" s="121"/>
      <c r="JF2558" s="121"/>
      <c r="JG2558" s="121"/>
      <c r="JH2558" s="121"/>
      <c r="JI2558" s="121"/>
      <c r="JJ2558" s="121"/>
      <c r="JK2558" s="121"/>
      <c r="JL2558" s="121"/>
      <c r="JM2558" s="121"/>
      <c r="JN2558" s="121"/>
      <c r="JO2558" s="121"/>
      <c r="JP2558" s="121"/>
      <c r="JQ2558" s="121"/>
      <c r="JR2558" s="121"/>
      <c r="JS2558" s="121"/>
      <c r="JT2558" s="121"/>
      <c r="JU2558" s="121"/>
      <c r="JV2558" s="121"/>
      <c r="JW2558" s="121"/>
      <c r="JX2558" s="121"/>
      <c r="JY2558" s="121"/>
      <c r="JZ2558" s="121"/>
      <c r="KA2558" s="121"/>
      <c r="KB2558" s="121"/>
      <c r="KC2558" s="121"/>
      <c r="KD2558" s="121"/>
      <c r="KE2558" s="121"/>
      <c r="KF2558" s="121"/>
      <c r="KG2558" s="121"/>
      <c r="KH2558" s="121"/>
      <c r="KI2558" s="121"/>
      <c r="KJ2558" s="121"/>
      <c r="KK2558" s="121"/>
      <c r="KL2558" s="121"/>
      <c r="KM2558" s="121"/>
      <c r="KN2558" s="121"/>
      <c r="KO2558" s="121"/>
      <c r="KP2558" s="121"/>
      <c r="KQ2558" s="121"/>
      <c r="KR2558" s="121"/>
      <c r="KS2558" s="121"/>
      <c r="KT2558" s="121"/>
      <c r="KU2558" s="121"/>
      <c r="KV2558" s="121"/>
      <c r="KW2558" s="121"/>
      <c r="KX2558" s="121"/>
      <c r="KY2558" s="121"/>
      <c r="KZ2558" s="121"/>
      <c r="LA2558" s="121"/>
      <c r="LB2558" s="121"/>
      <c r="LC2558" s="121"/>
      <c r="LD2558" s="121"/>
      <c r="LE2558" s="121"/>
      <c r="LF2558" s="121"/>
      <c r="LG2558" s="121"/>
      <c r="LH2558" s="121"/>
      <c r="LI2558" s="121"/>
      <c r="LJ2558" s="121"/>
      <c r="LK2558" s="121"/>
      <c r="LL2558" s="121"/>
      <c r="LM2558" s="121"/>
      <c r="LN2558" s="121"/>
      <c r="LO2558" s="121"/>
      <c r="LP2558" s="121"/>
      <c r="LQ2558" s="121"/>
      <c r="LR2558" s="121"/>
      <c r="LS2558" s="121"/>
      <c r="LT2558" s="121"/>
      <c r="LU2558" s="121"/>
      <c r="LV2558" s="121"/>
      <c r="LW2558" s="121"/>
      <c r="LX2558" s="121"/>
      <c r="LY2558" s="121"/>
      <c r="LZ2558" s="121"/>
      <c r="MA2558" s="121"/>
      <c r="MB2558" s="121"/>
      <c r="MC2558" s="121"/>
      <c r="MD2558" s="121"/>
      <c r="ME2558" s="121"/>
      <c r="MF2558" s="121"/>
      <c r="MG2558" s="121"/>
      <c r="MH2558" s="121"/>
      <c r="MI2558" s="121"/>
      <c r="MJ2558" s="121"/>
      <c r="MK2558" s="121"/>
      <c r="ML2558" s="121"/>
      <c r="MM2558" s="121"/>
      <c r="MN2558" s="121"/>
      <c r="MO2558" s="121"/>
      <c r="MP2558" s="121"/>
      <c r="MQ2558" s="121"/>
      <c r="MR2558" s="121"/>
      <c r="MS2558" s="121"/>
      <c r="MT2558" s="121"/>
      <c r="MU2558" s="121"/>
      <c r="MV2558" s="121"/>
      <c r="MW2558" s="121"/>
      <c r="MX2558" s="121"/>
      <c r="MY2558" s="121"/>
      <c r="MZ2558" s="121"/>
      <c r="NA2558" s="121"/>
      <c r="NB2558" s="121"/>
      <c r="NC2558" s="121"/>
      <c r="ND2558" s="121"/>
      <c r="NE2558" s="121"/>
      <c r="NF2558" s="121"/>
      <c r="NG2558" s="121"/>
      <c r="NH2558" s="121"/>
      <c r="NI2558" s="121"/>
      <c r="NJ2558" s="121"/>
      <c r="NK2558" s="121"/>
      <c r="NL2558" s="121"/>
      <c r="NM2558" s="121"/>
      <c r="NN2558" s="121"/>
      <c r="NO2558" s="121"/>
      <c r="NP2558" s="121"/>
      <c r="NQ2558" s="121"/>
      <c r="NR2558" s="121"/>
      <c r="NS2558" s="121"/>
      <c r="NT2558" s="121"/>
      <c r="NU2558" s="121"/>
      <c r="NV2558" s="121"/>
      <c r="NW2558" s="121"/>
      <c r="NX2558" s="121"/>
      <c r="NY2558" s="121"/>
      <c r="NZ2558" s="121"/>
      <c r="OA2558" s="121"/>
      <c r="OB2558" s="121"/>
      <c r="OC2558" s="121"/>
      <c r="OD2558" s="121"/>
      <c r="OE2558" s="121"/>
      <c r="OF2558" s="121"/>
      <c r="OG2558" s="121"/>
      <c r="OH2558" s="121"/>
      <c r="OI2558" s="121"/>
      <c r="OJ2558" s="121"/>
      <c r="OK2558" s="121"/>
      <c r="OL2558" s="121"/>
      <c r="OM2558" s="121"/>
      <c r="ON2558" s="121"/>
      <c r="OO2558" s="121"/>
      <c r="OP2558" s="121"/>
      <c r="OQ2558" s="121"/>
      <c r="OR2558" s="121"/>
      <c r="OS2558" s="121"/>
      <c r="OT2558" s="121"/>
      <c r="OU2558" s="121"/>
      <c r="OV2558" s="121"/>
      <c r="OW2558" s="121"/>
      <c r="OX2558" s="121"/>
      <c r="OY2558" s="121"/>
      <c r="OZ2558" s="121"/>
      <c r="PA2558" s="121"/>
      <c r="PB2558" s="121"/>
      <c r="PC2558" s="121"/>
      <c r="PD2558" s="121"/>
      <c r="PE2558" s="121"/>
      <c r="PF2558" s="121"/>
      <c r="PG2558" s="121"/>
      <c r="PH2558" s="121"/>
      <c r="PI2558" s="121"/>
      <c r="PJ2558" s="121"/>
      <c r="PK2558" s="121"/>
      <c r="PL2558" s="121"/>
      <c r="PM2558" s="121"/>
      <c r="PN2558" s="121"/>
      <c r="PO2558" s="121"/>
      <c r="PP2558" s="121"/>
      <c r="PQ2558" s="121"/>
      <c r="PR2558" s="121"/>
      <c r="PS2558" s="121"/>
      <c r="PT2558" s="121"/>
      <c r="PU2558" s="121"/>
      <c r="PV2558" s="121"/>
      <c r="PW2558" s="121"/>
      <c r="PX2558" s="121"/>
      <c r="PY2558" s="121"/>
      <c r="PZ2558" s="121"/>
      <c r="QA2558" s="121"/>
      <c r="QB2558" s="121"/>
      <c r="QC2558" s="121"/>
      <c r="QD2558" s="121"/>
      <c r="QE2558" s="121"/>
      <c r="QF2558" s="121"/>
      <c r="QG2558" s="121"/>
      <c r="QH2558" s="121"/>
      <c r="QI2558" s="121"/>
      <c r="QJ2558" s="121"/>
      <c r="QK2558" s="121"/>
      <c r="QL2558" s="121"/>
      <c r="QM2558" s="121"/>
      <c r="QN2558" s="121"/>
      <c r="QO2558" s="121"/>
      <c r="QP2558" s="121"/>
      <c r="QQ2558" s="121"/>
      <c r="QR2558" s="121"/>
      <c r="QS2558" s="121"/>
      <c r="QT2558" s="121"/>
      <c r="QU2558" s="121"/>
      <c r="QV2558" s="121"/>
      <c r="QW2558" s="121"/>
      <c r="QX2558" s="121"/>
      <c r="QY2558" s="121"/>
      <c r="QZ2558" s="121"/>
      <c r="RA2558" s="121"/>
      <c r="RB2558" s="121"/>
      <c r="RC2558" s="121"/>
      <c r="RD2558" s="121"/>
      <c r="RE2558" s="121"/>
      <c r="RF2558" s="121"/>
      <c r="RG2558" s="121"/>
      <c r="RH2558" s="121"/>
      <c r="RI2558" s="121"/>
      <c r="RJ2558" s="121"/>
      <c r="RK2558" s="121"/>
      <c r="RL2558" s="121"/>
      <c r="RM2558" s="121"/>
      <c r="RN2558" s="121"/>
      <c r="RO2558" s="121"/>
      <c r="RP2558" s="121"/>
      <c r="RQ2558" s="121"/>
      <c r="RR2558" s="121"/>
      <c r="RS2558" s="121"/>
      <c r="RT2558" s="121"/>
      <c r="RU2558" s="121"/>
      <c r="RV2558" s="121"/>
      <c r="RW2558" s="121"/>
      <c r="RX2558" s="121"/>
      <c r="RY2558" s="121"/>
      <c r="RZ2558" s="121"/>
      <c r="SA2558" s="121"/>
      <c r="SB2558" s="121"/>
      <c r="SC2558" s="121"/>
      <c r="SD2558" s="121"/>
      <c r="SE2558" s="121"/>
      <c r="SF2558" s="121"/>
      <c r="SG2558" s="121"/>
      <c r="SH2558" s="121"/>
      <c r="SI2558" s="121"/>
      <c r="SJ2558" s="121"/>
      <c r="SK2558" s="121"/>
      <c r="SL2558" s="121"/>
      <c r="SM2558" s="121"/>
      <c r="SN2558" s="121"/>
      <c r="SO2558" s="121"/>
      <c r="SP2558" s="121"/>
      <c r="SQ2558" s="121"/>
      <c r="SR2558" s="121"/>
      <c r="SS2558" s="121"/>
      <c r="ST2558" s="121"/>
      <c r="SU2558" s="121"/>
      <c r="SV2558" s="121"/>
      <c r="SW2558" s="121"/>
      <c r="SX2558" s="121"/>
      <c r="SY2558" s="121"/>
      <c r="SZ2558" s="121"/>
      <c r="TA2558" s="121"/>
      <c r="TB2558" s="121"/>
      <c r="TC2558" s="121"/>
      <c r="TD2558" s="121"/>
      <c r="TE2558" s="121"/>
      <c r="TF2558" s="121"/>
      <c r="TG2558" s="121"/>
      <c r="TH2558" s="121"/>
      <c r="TI2558" s="121"/>
      <c r="TJ2558" s="121"/>
      <c r="TK2558" s="121"/>
      <c r="TL2558" s="121"/>
      <c r="TM2558" s="121"/>
      <c r="TN2558" s="121"/>
      <c r="TO2558" s="121"/>
      <c r="TP2558" s="121"/>
      <c r="TQ2558" s="121"/>
      <c r="TR2558" s="121"/>
      <c r="TS2558" s="121"/>
      <c r="TT2558" s="121"/>
      <c r="TU2558" s="121"/>
      <c r="TV2558" s="121"/>
      <c r="TW2558" s="121"/>
      <c r="TX2558" s="121"/>
      <c r="TY2558" s="121"/>
      <c r="TZ2558" s="121"/>
      <c r="UA2558" s="121"/>
      <c r="UB2558" s="121"/>
      <c r="UC2558" s="121"/>
      <c r="UD2558" s="121"/>
      <c r="UE2558" s="121"/>
      <c r="UF2558" s="121"/>
      <c r="UG2558" s="121"/>
      <c r="UH2558" s="121"/>
      <c r="UI2558" s="121"/>
      <c r="UJ2558" s="121"/>
      <c r="UK2558" s="121"/>
      <c r="UL2558" s="121"/>
      <c r="UM2558" s="121"/>
      <c r="UN2558" s="121"/>
      <c r="UO2558" s="121"/>
      <c r="UP2558" s="121"/>
      <c r="UQ2558" s="121"/>
      <c r="UR2558" s="121"/>
      <c r="US2558" s="121"/>
      <c r="UT2558" s="121"/>
      <c r="UU2558" s="121"/>
      <c r="UV2558" s="121"/>
      <c r="UW2558" s="121"/>
      <c r="UX2558" s="121"/>
      <c r="UY2558" s="121"/>
      <c r="UZ2558" s="121"/>
      <c r="VA2558" s="121"/>
      <c r="VB2558" s="121"/>
      <c r="VC2558" s="121"/>
      <c r="VD2558" s="121"/>
      <c r="VE2558" s="121"/>
      <c r="VF2558" s="121"/>
      <c r="VG2558" s="121"/>
      <c r="VH2558" s="121"/>
      <c r="VI2558" s="121"/>
      <c r="VJ2558" s="121"/>
      <c r="VK2558" s="121"/>
      <c r="VL2558" s="121"/>
      <c r="VM2558" s="121"/>
      <c r="VN2558" s="121"/>
      <c r="VO2558" s="121"/>
      <c r="VP2558" s="121"/>
      <c r="VQ2558" s="121"/>
      <c r="VR2558" s="121"/>
      <c r="VS2558" s="121"/>
      <c r="VT2558" s="121"/>
      <c r="VU2558" s="121"/>
      <c r="VV2558" s="121"/>
      <c r="VW2558" s="121"/>
      <c r="VX2558" s="121"/>
      <c r="VY2558" s="121"/>
      <c r="VZ2558" s="121"/>
      <c r="WA2558" s="121"/>
      <c r="WB2558" s="121"/>
      <c r="WC2558" s="121"/>
      <c r="WD2558" s="121"/>
      <c r="WE2558" s="121"/>
      <c r="WF2558" s="121"/>
      <c r="WG2558" s="121"/>
      <c r="WH2558" s="121"/>
      <c r="WI2558" s="121"/>
      <c r="WJ2558" s="121"/>
      <c r="WK2558" s="121"/>
      <c r="WL2558" s="121"/>
      <c r="WM2558" s="121"/>
      <c r="WN2558" s="121"/>
      <c r="WO2558" s="121"/>
      <c r="WP2558" s="121"/>
      <c r="WQ2558" s="121"/>
      <c r="WR2558" s="121"/>
      <c r="WS2558" s="121"/>
      <c r="WT2558" s="121"/>
      <c r="WU2558" s="121"/>
      <c r="WV2558" s="121"/>
      <c r="WW2558" s="121"/>
      <c r="WX2558" s="121"/>
      <c r="WY2558" s="121"/>
      <c r="WZ2558" s="121"/>
      <c r="XA2558" s="121"/>
      <c r="XB2558" s="121"/>
      <c r="XC2558" s="121"/>
      <c r="XD2558" s="121"/>
      <c r="XE2558" s="121"/>
      <c r="XF2558" s="121"/>
      <c r="XG2558" s="121"/>
      <c r="XH2558" s="121"/>
      <c r="XI2558" s="121"/>
      <c r="XJ2558" s="121"/>
      <c r="XK2558" s="121"/>
      <c r="XL2558" s="121"/>
      <c r="XM2558" s="121"/>
      <c r="XN2558" s="121"/>
      <c r="XO2558" s="121"/>
      <c r="XP2558" s="121"/>
      <c r="XQ2558" s="121"/>
      <c r="XR2558" s="121"/>
      <c r="XS2558" s="121"/>
      <c r="XT2558" s="121"/>
      <c r="XU2558" s="121"/>
      <c r="XV2558" s="121"/>
      <c r="XW2558" s="121"/>
      <c r="XX2558" s="121"/>
      <c r="XY2558" s="121"/>
      <c r="XZ2558" s="121"/>
      <c r="YA2558" s="121"/>
      <c r="YB2558" s="121"/>
      <c r="YC2558" s="121"/>
      <c r="YD2558" s="121"/>
      <c r="YE2558" s="121"/>
      <c r="YF2558" s="121"/>
      <c r="YG2558" s="121"/>
      <c r="YH2558" s="121"/>
      <c r="YI2558" s="121"/>
      <c r="YJ2558" s="121"/>
      <c r="YK2558" s="121"/>
      <c r="YL2558" s="121"/>
      <c r="YM2558" s="121"/>
      <c r="YN2558" s="121"/>
      <c r="YO2558" s="121"/>
      <c r="YP2558" s="121"/>
      <c r="YQ2558" s="121"/>
      <c r="YR2558" s="121"/>
      <c r="YS2558" s="121"/>
      <c r="YT2558" s="121"/>
      <c r="YU2558" s="121"/>
      <c r="YV2558" s="121"/>
      <c r="YW2558" s="121"/>
      <c r="YX2558" s="121"/>
      <c r="YY2558" s="121"/>
      <c r="YZ2558" s="121"/>
      <c r="ZA2558" s="121"/>
      <c r="ZB2558" s="121"/>
      <c r="ZC2558" s="121"/>
      <c r="ZD2558" s="121"/>
      <c r="ZE2558" s="121"/>
      <c r="ZF2558" s="121"/>
      <c r="ZG2558" s="121"/>
      <c r="ZH2558" s="121"/>
      <c r="ZI2558" s="121"/>
      <c r="ZJ2558" s="121"/>
      <c r="ZK2558" s="121"/>
      <c r="ZL2558" s="121"/>
      <c r="ZM2558" s="121"/>
      <c r="ZN2558" s="121"/>
      <c r="ZO2558" s="121"/>
      <c r="ZP2558" s="121"/>
      <c r="ZQ2558" s="121"/>
      <c r="ZR2558" s="121"/>
      <c r="ZS2558" s="121"/>
      <c r="ZT2558" s="121"/>
      <c r="ZU2558" s="121"/>
      <c r="ZV2558" s="121"/>
      <c r="ZW2558" s="121"/>
      <c r="ZX2558" s="121"/>
      <c r="ZY2558" s="121"/>
      <c r="ZZ2558" s="121"/>
      <c r="AAA2558" s="121"/>
      <c r="AAB2558" s="121"/>
      <c r="AAC2558" s="121"/>
      <c r="AAD2558" s="121"/>
      <c r="AAE2558" s="121"/>
      <c r="AAF2558" s="121"/>
      <c r="AAG2558" s="121"/>
      <c r="AAH2558" s="121"/>
      <c r="AAI2558" s="121"/>
      <c r="AAJ2558" s="121"/>
      <c r="AAK2558" s="121"/>
      <c r="AAL2558" s="121"/>
      <c r="AAM2558" s="121"/>
      <c r="AAN2558" s="121"/>
      <c r="AAO2558" s="121"/>
      <c r="AAP2558" s="121"/>
      <c r="AAQ2558" s="121"/>
      <c r="AAR2558" s="121"/>
      <c r="AAS2558" s="121"/>
      <c r="AAT2558" s="121"/>
      <c r="AAU2558" s="121"/>
      <c r="AAV2558" s="121"/>
      <c r="AAW2558" s="121"/>
      <c r="AAX2558" s="121"/>
      <c r="AAY2558" s="121"/>
      <c r="AAZ2558" s="121"/>
      <c r="ABA2558" s="121"/>
      <c r="ABB2558" s="121"/>
      <c r="ABC2558" s="121"/>
      <c r="ABD2558" s="121"/>
      <c r="ABE2558" s="121"/>
      <c r="ABF2558" s="121"/>
      <c r="ABG2558" s="121"/>
      <c r="ABH2558" s="121"/>
      <c r="ABI2558" s="121"/>
      <c r="ABJ2558" s="121"/>
      <c r="ABK2558" s="121"/>
      <c r="ABL2558" s="121"/>
      <c r="ABM2558" s="121"/>
      <c r="ABN2558" s="121"/>
      <c r="ABO2558" s="121"/>
      <c r="ABP2558" s="121"/>
      <c r="ABQ2558" s="121"/>
      <c r="ABR2558" s="121"/>
      <c r="ABS2558" s="121"/>
      <c r="ABT2558" s="121"/>
      <c r="ABU2558" s="121"/>
      <c r="ABV2558" s="121"/>
      <c r="ABW2558" s="121"/>
      <c r="ABX2558" s="121"/>
      <c r="ABY2558" s="121"/>
      <c r="ABZ2558" s="121"/>
      <c r="ACA2558" s="121"/>
      <c r="ACB2558" s="121"/>
      <c r="ACC2558" s="121"/>
      <c r="ACD2558" s="121"/>
      <c r="ACE2558" s="121"/>
      <c r="ACF2558" s="121"/>
      <c r="ACG2558" s="121"/>
      <c r="ACH2558" s="121"/>
      <c r="ACI2558" s="121"/>
      <c r="ACJ2558" s="121"/>
      <c r="ACK2558" s="121"/>
      <c r="ACL2558" s="121"/>
      <c r="ACM2558" s="121"/>
      <c r="ACN2558" s="121"/>
      <c r="ACO2558" s="121"/>
      <c r="ACP2558" s="121"/>
      <c r="ACQ2558" s="121"/>
      <c r="ACR2558" s="121"/>
      <c r="ACS2558" s="121"/>
      <c r="ACT2558" s="121"/>
      <c r="ACU2558" s="121"/>
      <c r="ACV2558" s="121"/>
      <c r="ACW2558" s="121"/>
      <c r="ACX2558" s="121"/>
      <c r="ACY2558" s="121"/>
      <c r="ACZ2558" s="121"/>
      <c r="ADA2558" s="121"/>
      <c r="ADB2558" s="121"/>
      <c r="ADC2558" s="121"/>
      <c r="ADD2558" s="121"/>
      <c r="ADE2558" s="121"/>
      <c r="ADF2558" s="121"/>
      <c r="ADG2558" s="121"/>
      <c r="ADH2558" s="121"/>
      <c r="ADI2558" s="121"/>
      <c r="ADJ2558" s="121"/>
      <c r="ADK2558" s="121"/>
      <c r="ADL2558" s="121"/>
      <c r="ADM2558" s="121"/>
      <c r="ADN2558" s="121"/>
      <c r="ADO2558" s="121"/>
      <c r="ADP2558" s="121"/>
      <c r="ADQ2558" s="121"/>
      <c r="ADR2558" s="121"/>
      <c r="ADS2558" s="121"/>
      <c r="ADT2558" s="121"/>
      <c r="ADU2558" s="121"/>
      <c r="ADV2558" s="121"/>
      <c r="ADW2558" s="121"/>
      <c r="ADX2558" s="121"/>
      <c r="ADY2558" s="121"/>
      <c r="ADZ2558" s="121"/>
      <c r="AEA2558" s="121"/>
      <c r="AEB2558" s="121"/>
      <c r="AEC2558" s="121"/>
      <c r="AED2558" s="121"/>
      <c r="AEE2558" s="121"/>
      <c r="AEF2558" s="121"/>
      <c r="AEG2558" s="121"/>
      <c r="AEH2558" s="121"/>
      <c r="AEI2558" s="121"/>
      <c r="AEJ2558" s="121"/>
      <c r="AEK2558" s="121"/>
      <c r="AEL2558" s="121"/>
      <c r="AEM2558" s="121"/>
      <c r="AEN2558" s="121"/>
      <c r="AEO2558" s="121"/>
      <c r="AEP2558" s="121"/>
      <c r="AEQ2558" s="121"/>
      <c r="AER2558" s="121"/>
      <c r="AES2558" s="121"/>
      <c r="AET2558" s="121"/>
      <c r="AEU2558" s="121"/>
      <c r="AEV2558" s="121"/>
      <c r="AEW2558" s="121"/>
      <c r="AEX2558" s="121"/>
      <c r="AEY2558" s="121"/>
      <c r="AEZ2558" s="121"/>
      <c r="AFA2558" s="121"/>
      <c r="AFB2558" s="121"/>
      <c r="AFC2558" s="121"/>
      <c r="AFD2558" s="121"/>
      <c r="AFE2558" s="121"/>
      <c r="AFF2558" s="121"/>
      <c r="AFG2558" s="121"/>
      <c r="AFH2558" s="121"/>
      <c r="AFI2558" s="121"/>
      <c r="AFJ2558" s="121"/>
      <c r="AFK2558" s="121"/>
      <c r="AFL2558" s="121"/>
      <c r="AFM2558" s="121"/>
      <c r="AFN2558" s="121"/>
      <c r="AFO2558" s="121"/>
      <c r="AFP2558" s="121"/>
      <c r="AFQ2558" s="121"/>
      <c r="AFR2558" s="121"/>
      <c r="AFS2558" s="121"/>
      <c r="AFT2558" s="121"/>
      <c r="AFU2558" s="121"/>
      <c r="AFV2558" s="121"/>
      <c r="AFW2558" s="121"/>
      <c r="AFX2558" s="121"/>
      <c r="AFY2558" s="121"/>
      <c r="AFZ2558" s="121"/>
      <c r="AGA2558" s="121"/>
      <c r="AGB2558" s="121"/>
      <c r="AGC2558" s="121"/>
      <c r="AGD2558" s="121"/>
      <c r="AGE2558" s="121"/>
      <c r="AGF2558" s="121"/>
      <c r="AGG2558" s="121"/>
      <c r="AGH2558" s="121"/>
      <c r="AGI2558" s="121"/>
      <c r="AGJ2558" s="121"/>
      <c r="AGK2558" s="121"/>
      <c r="AGL2558" s="121"/>
      <c r="AGM2558" s="121"/>
      <c r="AGN2558" s="121"/>
      <c r="AGO2558" s="121"/>
      <c r="AGP2558" s="121"/>
      <c r="AGQ2558" s="121"/>
      <c r="AGR2558" s="121"/>
      <c r="AGS2558" s="121"/>
      <c r="AGT2558" s="121"/>
      <c r="AGU2558" s="121"/>
      <c r="AGV2558" s="121"/>
      <c r="AGW2558" s="121"/>
      <c r="AGX2558" s="121"/>
      <c r="AGY2558" s="121"/>
      <c r="AGZ2558" s="121"/>
      <c r="AHA2558" s="121"/>
      <c r="AHB2558" s="121"/>
      <c r="AHC2558" s="121"/>
      <c r="AHD2558" s="121"/>
      <c r="AHE2558" s="121"/>
      <c r="AHF2558" s="121"/>
      <c r="AHG2558" s="121"/>
      <c r="AHH2558" s="121"/>
      <c r="AHI2558" s="121"/>
      <c r="AHJ2558" s="121"/>
      <c r="AHK2558" s="121"/>
      <c r="AHL2558" s="121"/>
      <c r="AHM2558" s="121"/>
      <c r="AHN2558" s="121"/>
      <c r="AHO2558" s="121"/>
      <c r="AHP2558" s="121"/>
      <c r="AHQ2558" s="121"/>
      <c r="AHR2558" s="121"/>
      <c r="AHS2558" s="121"/>
      <c r="AHT2558" s="121"/>
      <c r="AHU2558" s="121"/>
      <c r="AHV2558" s="121"/>
      <c r="AHW2558" s="121"/>
      <c r="AHX2558" s="121"/>
      <c r="AHY2558" s="121"/>
      <c r="AHZ2558" s="121"/>
      <c r="AIA2558" s="121"/>
      <c r="AIB2558" s="121"/>
      <c r="AIC2558" s="121"/>
      <c r="AID2558" s="121"/>
      <c r="AIE2558" s="121"/>
      <c r="AIF2558" s="121"/>
      <c r="AIG2558" s="121"/>
      <c r="AIH2558" s="121"/>
      <c r="AII2558" s="121"/>
      <c r="AIJ2558" s="121"/>
      <c r="AIK2558" s="121"/>
      <c r="AIL2558" s="121"/>
      <c r="AIM2558" s="121"/>
      <c r="AIN2558" s="121"/>
      <c r="AIO2558" s="121"/>
      <c r="AIP2558" s="121"/>
      <c r="AIQ2558" s="121"/>
      <c r="AIR2558" s="121"/>
      <c r="AIS2558" s="121"/>
      <c r="AIT2558" s="121"/>
      <c r="AIU2558" s="121"/>
      <c r="AIV2558" s="121"/>
      <c r="AIW2558" s="121"/>
      <c r="AIX2558" s="121"/>
      <c r="AIY2558" s="121"/>
      <c r="AIZ2558" s="121"/>
      <c r="AJA2558" s="121"/>
      <c r="AJB2558" s="121"/>
      <c r="AJC2558" s="121"/>
      <c r="AJD2558" s="121"/>
      <c r="AJE2558" s="121"/>
      <c r="AJF2558" s="121"/>
      <c r="AJG2558" s="121"/>
      <c r="AJH2558" s="121"/>
      <c r="AJI2558" s="121"/>
      <c r="AJJ2558" s="121"/>
      <c r="AJK2558" s="121"/>
      <c r="AJL2558" s="121"/>
      <c r="AJM2558" s="121"/>
      <c r="AJN2558" s="121"/>
      <c r="AJO2558" s="121"/>
      <c r="AJP2558" s="121"/>
      <c r="AJQ2558" s="121"/>
      <c r="AJR2558" s="121"/>
      <c r="AJS2558" s="121"/>
      <c r="AJT2558" s="121"/>
      <c r="AJU2558" s="121"/>
      <c r="AJV2558" s="121"/>
      <c r="AJW2558" s="121"/>
      <c r="AJX2558" s="121"/>
      <c r="AJY2558" s="121"/>
      <c r="AJZ2558" s="121"/>
      <c r="AKA2558" s="121"/>
      <c r="AKB2558" s="121"/>
      <c r="AKC2558" s="121"/>
      <c r="AKD2558" s="121"/>
      <c r="AKE2558" s="121"/>
      <c r="AKF2558" s="121"/>
      <c r="AKG2558" s="121"/>
      <c r="AKH2558" s="121"/>
      <c r="AKI2558" s="121"/>
      <c r="AKJ2558" s="121"/>
      <c r="AKK2558" s="121"/>
      <c r="AKL2558" s="121"/>
      <c r="AKM2558" s="121"/>
      <c r="AKN2558" s="121"/>
      <c r="AKO2558" s="121"/>
      <c r="AKP2558" s="121"/>
      <c r="AKQ2558" s="121"/>
      <c r="AKR2558" s="121"/>
      <c r="AKS2558" s="121"/>
      <c r="AKT2558" s="121"/>
      <c r="AKU2558" s="121"/>
      <c r="AKV2558" s="121"/>
      <c r="AKW2558" s="121"/>
      <c r="AKX2558" s="121"/>
      <c r="AKY2558" s="121"/>
      <c r="AKZ2558" s="121"/>
      <c r="ALA2558" s="121"/>
      <c r="ALB2558" s="121"/>
      <c r="ALC2558" s="121"/>
      <c r="ALD2558" s="121"/>
      <c r="ALE2558" s="121"/>
      <c r="ALF2558" s="121"/>
      <c r="ALG2558" s="121"/>
      <c r="ALH2558" s="121"/>
      <c r="ALI2558" s="121"/>
      <c r="ALJ2558" s="121"/>
      <c r="ALK2558" s="121"/>
      <c r="ALL2558" s="121"/>
      <c r="ALM2558" s="121"/>
      <c r="ALN2558" s="121"/>
      <c r="ALO2558" s="121"/>
      <c r="ALP2558" s="121"/>
      <c r="ALQ2558" s="121"/>
      <c r="ALR2558" s="121"/>
      <c r="ALS2558" s="121"/>
      <c r="ALT2558" s="121"/>
      <c r="ALU2558" s="121"/>
      <c r="ALV2558" s="121"/>
      <c r="ALW2558" s="121"/>
      <c r="ALX2558" s="121"/>
      <c r="ALY2558" s="121"/>
      <c r="ALZ2558" s="121"/>
      <c r="AMA2558" s="121"/>
      <c r="AMB2558" s="121"/>
      <c r="AMC2558" s="121"/>
      <c r="AMD2558" s="121"/>
      <c r="AME2558" s="121"/>
      <c r="AMF2558" s="121"/>
      <c r="AMG2558" s="121"/>
      <c r="AMH2558" s="121"/>
      <c r="AMI2558" s="121"/>
      <c r="AMJ2558" s="121"/>
      <c r="AMK2558" s="121"/>
    </row>
    <row r="2559" spans="1:1025" s="108" customFormat="1" ht="43.2">
      <c r="A2559" s="15">
        <v>2556</v>
      </c>
      <c r="B2559" s="81" t="s">
        <v>25</v>
      </c>
      <c r="C2559" s="274" t="s">
        <v>6089</v>
      </c>
      <c r="D2559" s="81" t="s">
        <v>6517</v>
      </c>
      <c r="E2559" s="81" t="s">
        <v>6525</v>
      </c>
      <c r="F2559" s="16" t="s">
        <v>938</v>
      </c>
      <c r="G2559" s="81" t="s">
        <v>1068</v>
      </c>
      <c r="H2559" s="81" t="s">
        <v>6526</v>
      </c>
      <c r="I2559" s="16" t="s">
        <v>6527</v>
      </c>
      <c r="J2559" s="81" t="s">
        <v>6528</v>
      </c>
      <c r="K2559" s="81" t="s">
        <v>6529</v>
      </c>
      <c r="L2559" s="16" t="s">
        <v>6530</v>
      </c>
      <c r="M2559" s="63" t="s">
        <v>6531</v>
      </c>
      <c r="N2559" s="121"/>
      <c r="O2559" s="121"/>
      <c r="P2559" s="121"/>
      <c r="Q2559" s="121"/>
      <c r="R2559" s="121"/>
      <c r="S2559" s="121"/>
      <c r="T2559" s="121"/>
      <c r="U2559" s="121"/>
      <c r="V2559" s="121"/>
      <c r="W2559" s="121"/>
      <c r="X2559" s="121"/>
      <c r="Y2559" s="121"/>
      <c r="Z2559" s="121"/>
      <c r="AA2559" s="121"/>
      <c r="AB2559" s="121"/>
      <c r="AC2559" s="121"/>
      <c r="AD2559" s="121"/>
      <c r="AE2559" s="121"/>
      <c r="AF2559" s="121"/>
      <c r="AG2559" s="121"/>
      <c r="AH2559" s="121"/>
      <c r="AI2559" s="121"/>
      <c r="AJ2559" s="121"/>
      <c r="AK2559" s="121"/>
      <c r="AL2559" s="121"/>
      <c r="AM2559" s="121"/>
      <c r="AN2559" s="121"/>
      <c r="AO2559" s="121"/>
      <c r="AP2559" s="121"/>
      <c r="AQ2559" s="121"/>
      <c r="AR2559" s="121"/>
      <c r="AS2559" s="121"/>
      <c r="AT2559" s="121"/>
      <c r="AU2559" s="121"/>
      <c r="AV2559" s="121"/>
      <c r="AW2559" s="121"/>
      <c r="AX2559" s="121"/>
      <c r="AY2559" s="121"/>
      <c r="AZ2559" s="121"/>
      <c r="BA2559" s="121"/>
      <c r="BB2559" s="121"/>
      <c r="BC2559" s="121"/>
      <c r="BD2559" s="121"/>
      <c r="BE2559" s="121"/>
      <c r="BF2559" s="121"/>
      <c r="BG2559" s="121"/>
      <c r="BH2559" s="121"/>
      <c r="BI2559" s="121"/>
      <c r="BJ2559" s="121"/>
      <c r="BK2559" s="121"/>
      <c r="BL2559" s="121"/>
      <c r="BM2559" s="121"/>
      <c r="BN2559" s="121"/>
      <c r="BO2559" s="121"/>
      <c r="BP2559" s="121"/>
      <c r="BQ2559" s="121"/>
      <c r="BR2559" s="121"/>
      <c r="BS2559" s="121"/>
      <c r="BT2559" s="121"/>
      <c r="BU2559" s="121"/>
      <c r="BV2559" s="121"/>
      <c r="BW2559" s="121"/>
      <c r="BX2559" s="121"/>
      <c r="BY2559" s="121"/>
      <c r="BZ2559" s="121"/>
      <c r="CA2559" s="121"/>
      <c r="CB2559" s="121"/>
      <c r="CC2559" s="121"/>
      <c r="CD2559" s="121"/>
      <c r="CE2559" s="121"/>
      <c r="CF2559" s="121"/>
      <c r="CG2559" s="121"/>
      <c r="CH2559" s="121"/>
      <c r="CI2559" s="121"/>
      <c r="CJ2559" s="121"/>
      <c r="CK2559" s="121"/>
      <c r="CL2559" s="121"/>
      <c r="CM2559" s="121"/>
      <c r="CN2559" s="121"/>
      <c r="CO2559" s="121"/>
      <c r="CP2559" s="121"/>
      <c r="CQ2559" s="121"/>
      <c r="CR2559" s="121"/>
      <c r="CS2559" s="121"/>
      <c r="CT2559" s="121"/>
      <c r="CU2559" s="121"/>
      <c r="CV2559" s="121"/>
      <c r="CW2559" s="121"/>
      <c r="CX2559" s="121"/>
      <c r="CY2559" s="121"/>
      <c r="CZ2559" s="121"/>
      <c r="DA2559" s="121"/>
      <c r="DB2559" s="121"/>
      <c r="DC2559" s="121"/>
      <c r="DD2559" s="121"/>
      <c r="DE2559" s="121"/>
      <c r="DF2559" s="121"/>
      <c r="DG2559" s="121"/>
      <c r="DH2559" s="121"/>
      <c r="DI2559" s="121"/>
      <c r="DJ2559" s="121"/>
      <c r="DK2559" s="121"/>
      <c r="DL2559" s="121"/>
      <c r="DM2559" s="121"/>
      <c r="DN2559" s="121"/>
      <c r="DO2559" s="121"/>
      <c r="DP2559" s="121"/>
      <c r="DQ2559" s="121"/>
      <c r="DR2559" s="121"/>
      <c r="DS2559" s="121"/>
      <c r="DT2559" s="121"/>
      <c r="DU2559" s="121"/>
      <c r="DV2559" s="121"/>
      <c r="DW2559" s="121"/>
      <c r="DX2559" s="121"/>
      <c r="DY2559" s="121"/>
      <c r="DZ2559" s="121"/>
      <c r="EA2559" s="121"/>
      <c r="EB2559" s="121"/>
      <c r="EC2559" s="121"/>
      <c r="ED2559" s="121"/>
      <c r="EE2559" s="121"/>
      <c r="EF2559" s="121"/>
      <c r="EG2559" s="121"/>
      <c r="EH2559" s="121"/>
      <c r="EI2559" s="121"/>
      <c r="EJ2559" s="121"/>
      <c r="EK2559" s="121"/>
      <c r="EL2559" s="121"/>
      <c r="EM2559" s="121"/>
      <c r="EN2559" s="121"/>
      <c r="EO2559" s="121"/>
      <c r="EP2559" s="121"/>
      <c r="EQ2559" s="121"/>
      <c r="ER2559" s="121"/>
      <c r="ES2559" s="121"/>
      <c r="ET2559" s="121"/>
      <c r="EU2559" s="121"/>
      <c r="EV2559" s="121"/>
      <c r="EW2559" s="121"/>
      <c r="EX2559" s="121"/>
      <c r="EY2559" s="121"/>
      <c r="EZ2559" s="121"/>
      <c r="FA2559" s="121"/>
      <c r="FB2559" s="121"/>
      <c r="FC2559" s="121"/>
      <c r="FD2559" s="121"/>
      <c r="FE2559" s="121"/>
      <c r="FF2559" s="121"/>
      <c r="FG2559" s="121"/>
      <c r="FH2559" s="121"/>
      <c r="FI2559" s="121"/>
      <c r="FJ2559" s="121"/>
      <c r="FK2559" s="121"/>
      <c r="FL2559" s="121"/>
      <c r="FM2559" s="121"/>
      <c r="FN2559" s="121"/>
      <c r="FO2559" s="121"/>
      <c r="FP2559" s="121"/>
      <c r="FQ2559" s="121"/>
      <c r="FR2559" s="121"/>
      <c r="FS2559" s="121"/>
      <c r="FT2559" s="121"/>
      <c r="FU2559" s="121"/>
      <c r="FV2559" s="121"/>
      <c r="FW2559" s="121"/>
      <c r="FX2559" s="121"/>
      <c r="FY2559" s="121"/>
      <c r="FZ2559" s="121"/>
      <c r="GA2559" s="121"/>
      <c r="GB2559" s="121"/>
      <c r="GC2559" s="121"/>
      <c r="GD2559" s="121"/>
      <c r="GE2559" s="121"/>
      <c r="GF2559" s="121"/>
      <c r="GG2559" s="121"/>
      <c r="GH2559" s="121"/>
      <c r="GI2559" s="121"/>
      <c r="GJ2559" s="121"/>
      <c r="GK2559" s="121"/>
      <c r="GL2559" s="121"/>
      <c r="GM2559" s="121"/>
      <c r="GN2559" s="121"/>
      <c r="GO2559" s="121"/>
      <c r="GP2559" s="121"/>
      <c r="GQ2559" s="121"/>
      <c r="GR2559" s="121"/>
      <c r="GS2559" s="121"/>
      <c r="GT2559" s="121"/>
      <c r="GU2559" s="121"/>
      <c r="GV2559" s="121"/>
      <c r="GW2559" s="121"/>
      <c r="GX2559" s="121"/>
      <c r="GY2559" s="121"/>
      <c r="GZ2559" s="121"/>
      <c r="HA2559" s="121"/>
      <c r="HB2559" s="121"/>
      <c r="HC2559" s="121"/>
      <c r="HD2559" s="121"/>
      <c r="HE2559" s="121"/>
      <c r="HF2559" s="121"/>
      <c r="HG2559" s="121"/>
      <c r="HH2559" s="121"/>
      <c r="HI2559" s="121"/>
      <c r="HJ2559" s="121"/>
      <c r="HK2559" s="121"/>
      <c r="HL2559" s="121"/>
      <c r="HM2559" s="121"/>
      <c r="HN2559" s="121"/>
      <c r="HO2559" s="121"/>
      <c r="HP2559" s="121"/>
      <c r="HQ2559" s="121"/>
      <c r="HR2559" s="121"/>
      <c r="HS2559" s="121"/>
      <c r="HT2559" s="121"/>
      <c r="HU2559" s="121"/>
      <c r="HV2559" s="121"/>
      <c r="HW2559" s="121"/>
      <c r="HX2559" s="121"/>
      <c r="HY2559" s="121"/>
      <c r="HZ2559" s="121"/>
      <c r="IA2559" s="121"/>
      <c r="IB2559" s="121"/>
      <c r="IC2559" s="121"/>
      <c r="ID2559" s="121"/>
      <c r="IE2559" s="121"/>
      <c r="IF2559" s="121"/>
      <c r="IG2559" s="121"/>
      <c r="IH2559" s="121"/>
      <c r="II2559" s="121"/>
      <c r="IJ2559" s="121"/>
      <c r="IK2559" s="121"/>
      <c r="IL2559" s="121"/>
      <c r="IM2559" s="121"/>
      <c r="IN2559" s="121"/>
      <c r="IO2559" s="121"/>
      <c r="IP2559" s="121"/>
      <c r="IQ2559" s="121"/>
      <c r="IR2559" s="121"/>
      <c r="IS2559" s="121"/>
      <c r="IT2559" s="121"/>
      <c r="IU2559" s="121"/>
      <c r="IV2559" s="121"/>
      <c r="IW2559" s="121"/>
      <c r="IX2559" s="121"/>
      <c r="IY2559" s="121"/>
      <c r="IZ2559" s="121"/>
      <c r="JA2559" s="121"/>
      <c r="JB2559" s="121"/>
      <c r="JC2559" s="121"/>
      <c r="JD2559" s="121"/>
      <c r="JE2559" s="121"/>
      <c r="JF2559" s="121"/>
      <c r="JG2559" s="121"/>
      <c r="JH2559" s="121"/>
      <c r="JI2559" s="121"/>
      <c r="JJ2559" s="121"/>
      <c r="JK2559" s="121"/>
      <c r="JL2559" s="121"/>
      <c r="JM2559" s="121"/>
      <c r="JN2559" s="121"/>
      <c r="JO2559" s="121"/>
      <c r="JP2559" s="121"/>
      <c r="JQ2559" s="121"/>
      <c r="JR2559" s="121"/>
      <c r="JS2559" s="121"/>
      <c r="JT2559" s="121"/>
      <c r="JU2559" s="121"/>
      <c r="JV2559" s="121"/>
      <c r="JW2559" s="121"/>
      <c r="JX2559" s="121"/>
      <c r="JY2559" s="121"/>
      <c r="JZ2559" s="121"/>
      <c r="KA2559" s="121"/>
      <c r="KB2559" s="121"/>
      <c r="KC2559" s="121"/>
      <c r="KD2559" s="121"/>
      <c r="KE2559" s="121"/>
      <c r="KF2559" s="121"/>
      <c r="KG2559" s="121"/>
      <c r="KH2559" s="121"/>
      <c r="KI2559" s="121"/>
      <c r="KJ2559" s="121"/>
      <c r="KK2559" s="121"/>
      <c r="KL2559" s="121"/>
      <c r="KM2559" s="121"/>
      <c r="KN2559" s="121"/>
      <c r="KO2559" s="121"/>
      <c r="KP2559" s="121"/>
      <c r="KQ2559" s="121"/>
      <c r="KR2559" s="121"/>
      <c r="KS2559" s="121"/>
      <c r="KT2559" s="121"/>
      <c r="KU2559" s="121"/>
      <c r="KV2559" s="121"/>
      <c r="KW2559" s="121"/>
      <c r="KX2559" s="121"/>
      <c r="KY2559" s="121"/>
      <c r="KZ2559" s="121"/>
      <c r="LA2559" s="121"/>
      <c r="LB2559" s="121"/>
      <c r="LC2559" s="121"/>
      <c r="LD2559" s="121"/>
      <c r="LE2559" s="121"/>
      <c r="LF2559" s="121"/>
      <c r="LG2559" s="121"/>
      <c r="LH2559" s="121"/>
      <c r="LI2559" s="121"/>
      <c r="LJ2559" s="121"/>
      <c r="LK2559" s="121"/>
      <c r="LL2559" s="121"/>
      <c r="LM2559" s="121"/>
      <c r="LN2559" s="121"/>
      <c r="LO2559" s="121"/>
      <c r="LP2559" s="121"/>
      <c r="LQ2559" s="121"/>
      <c r="LR2559" s="121"/>
      <c r="LS2559" s="121"/>
      <c r="LT2559" s="121"/>
      <c r="LU2559" s="121"/>
      <c r="LV2559" s="121"/>
      <c r="LW2559" s="121"/>
      <c r="LX2559" s="121"/>
      <c r="LY2559" s="121"/>
      <c r="LZ2559" s="121"/>
      <c r="MA2559" s="121"/>
      <c r="MB2559" s="121"/>
      <c r="MC2559" s="121"/>
      <c r="MD2559" s="121"/>
      <c r="ME2559" s="121"/>
      <c r="MF2559" s="121"/>
      <c r="MG2559" s="121"/>
      <c r="MH2559" s="121"/>
      <c r="MI2559" s="121"/>
      <c r="MJ2559" s="121"/>
      <c r="MK2559" s="121"/>
      <c r="ML2559" s="121"/>
      <c r="MM2559" s="121"/>
      <c r="MN2559" s="121"/>
      <c r="MO2559" s="121"/>
      <c r="MP2559" s="121"/>
      <c r="MQ2559" s="121"/>
      <c r="MR2559" s="121"/>
      <c r="MS2559" s="121"/>
      <c r="MT2559" s="121"/>
      <c r="MU2559" s="121"/>
      <c r="MV2559" s="121"/>
      <c r="MW2559" s="121"/>
      <c r="MX2559" s="121"/>
      <c r="MY2559" s="121"/>
      <c r="MZ2559" s="121"/>
      <c r="NA2559" s="121"/>
      <c r="NB2559" s="121"/>
      <c r="NC2559" s="121"/>
      <c r="ND2559" s="121"/>
      <c r="NE2559" s="121"/>
      <c r="NF2559" s="121"/>
      <c r="NG2559" s="121"/>
      <c r="NH2559" s="121"/>
      <c r="NI2559" s="121"/>
      <c r="NJ2559" s="121"/>
      <c r="NK2559" s="121"/>
      <c r="NL2559" s="121"/>
      <c r="NM2559" s="121"/>
      <c r="NN2559" s="121"/>
      <c r="NO2559" s="121"/>
      <c r="NP2559" s="121"/>
      <c r="NQ2559" s="121"/>
      <c r="NR2559" s="121"/>
      <c r="NS2559" s="121"/>
      <c r="NT2559" s="121"/>
      <c r="NU2559" s="121"/>
      <c r="NV2559" s="121"/>
      <c r="NW2559" s="121"/>
      <c r="NX2559" s="121"/>
      <c r="NY2559" s="121"/>
      <c r="NZ2559" s="121"/>
      <c r="OA2559" s="121"/>
      <c r="OB2559" s="121"/>
      <c r="OC2559" s="121"/>
      <c r="OD2559" s="121"/>
      <c r="OE2559" s="121"/>
      <c r="OF2559" s="121"/>
      <c r="OG2559" s="121"/>
      <c r="OH2559" s="121"/>
      <c r="OI2559" s="121"/>
      <c r="OJ2559" s="121"/>
      <c r="OK2559" s="121"/>
      <c r="OL2559" s="121"/>
      <c r="OM2559" s="121"/>
      <c r="ON2559" s="121"/>
      <c r="OO2559" s="121"/>
      <c r="OP2559" s="121"/>
      <c r="OQ2559" s="121"/>
      <c r="OR2559" s="121"/>
      <c r="OS2559" s="121"/>
      <c r="OT2559" s="121"/>
      <c r="OU2559" s="121"/>
      <c r="OV2559" s="121"/>
      <c r="OW2559" s="121"/>
      <c r="OX2559" s="121"/>
      <c r="OY2559" s="121"/>
      <c r="OZ2559" s="121"/>
      <c r="PA2559" s="121"/>
      <c r="PB2559" s="121"/>
      <c r="PC2559" s="121"/>
      <c r="PD2559" s="121"/>
      <c r="PE2559" s="121"/>
      <c r="PF2559" s="121"/>
      <c r="PG2559" s="121"/>
      <c r="PH2559" s="121"/>
      <c r="PI2559" s="121"/>
      <c r="PJ2559" s="121"/>
      <c r="PK2559" s="121"/>
      <c r="PL2559" s="121"/>
      <c r="PM2559" s="121"/>
      <c r="PN2559" s="121"/>
      <c r="PO2559" s="121"/>
      <c r="PP2559" s="121"/>
      <c r="PQ2559" s="121"/>
      <c r="PR2559" s="121"/>
      <c r="PS2559" s="121"/>
      <c r="PT2559" s="121"/>
      <c r="PU2559" s="121"/>
      <c r="PV2559" s="121"/>
      <c r="PW2559" s="121"/>
      <c r="PX2559" s="121"/>
      <c r="PY2559" s="121"/>
      <c r="PZ2559" s="121"/>
      <c r="QA2559" s="121"/>
      <c r="QB2559" s="121"/>
      <c r="QC2559" s="121"/>
      <c r="QD2559" s="121"/>
      <c r="QE2559" s="121"/>
      <c r="QF2559" s="121"/>
      <c r="QG2559" s="121"/>
      <c r="QH2559" s="121"/>
      <c r="QI2559" s="121"/>
      <c r="QJ2559" s="121"/>
      <c r="QK2559" s="121"/>
      <c r="QL2559" s="121"/>
      <c r="QM2559" s="121"/>
      <c r="QN2559" s="121"/>
      <c r="QO2559" s="121"/>
      <c r="QP2559" s="121"/>
      <c r="QQ2559" s="121"/>
      <c r="QR2559" s="121"/>
      <c r="QS2559" s="121"/>
      <c r="QT2559" s="121"/>
      <c r="QU2559" s="121"/>
      <c r="QV2559" s="121"/>
      <c r="QW2559" s="121"/>
      <c r="QX2559" s="121"/>
      <c r="QY2559" s="121"/>
      <c r="QZ2559" s="121"/>
      <c r="RA2559" s="121"/>
      <c r="RB2559" s="121"/>
      <c r="RC2559" s="121"/>
      <c r="RD2559" s="121"/>
      <c r="RE2559" s="121"/>
      <c r="RF2559" s="121"/>
      <c r="RG2559" s="121"/>
      <c r="RH2559" s="121"/>
      <c r="RI2559" s="121"/>
      <c r="RJ2559" s="121"/>
      <c r="RK2559" s="121"/>
      <c r="RL2559" s="121"/>
      <c r="RM2559" s="121"/>
      <c r="RN2559" s="121"/>
      <c r="RO2559" s="121"/>
      <c r="RP2559" s="121"/>
      <c r="RQ2559" s="121"/>
      <c r="RR2559" s="121"/>
      <c r="RS2559" s="121"/>
      <c r="RT2559" s="121"/>
      <c r="RU2559" s="121"/>
      <c r="RV2559" s="121"/>
      <c r="RW2559" s="121"/>
      <c r="RX2559" s="121"/>
      <c r="RY2559" s="121"/>
      <c r="RZ2559" s="121"/>
      <c r="SA2559" s="121"/>
      <c r="SB2559" s="121"/>
      <c r="SC2559" s="121"/>
      <c r="SD2559" s="121"/>
      <c r="SE2559" s="121"/>
      <c r="SF2559" s="121"/>
      <c r="SG2559" s="121"/>
      <c r="SH2559" s="121"/>
      <c r="SI2559" s="121"/>
      <c r="SJ2559" s="121"/>
      <c r="SK2559" s="121"/>
      <c r="SL2559" s="121"/>
      <c r="SM2559" s="121"/>
      <c r="SN2559" s="121"/>
      <c r="SO2559" s="121"/>
      <c r="SP2559" s="121"/>
      <c r="SQ2559" s="121"/>
      <c r="SR2559" s="121"/>
      <c r="SS2559" s="121"/>
      <c r="ST2559" s="121"/>
      <c r="SU2559" s="121"/>
      <c r="SV2559" s="121"/>
      <c r="SW2559" s="121"/>
      <c r="SX2559" s="121"/>
      <c r="SY2559" s="121"/>
      <c r="SZ2559" s="121"/>
      <c r="TA2559" s="121"/>
      <c r="TB2559" s="121"/>
      <c r="TC2559" s="121"/>
      <c r="TD2559" s="121"/>
      <c r="TE2559" s="121"/>
      <c r="TF2559" s="121"/>
      <c r="TG2559" s="121"/>
      <c r="TH2559" s="121"/>
      <c r="TI2559" s="121"/>
      <c r="TJ2559" s="121"/>
      <c r="TK2559" s="121"/>
      <c r="TL2559" s="121"/>
      <c r="TM2559" s="121"/>
      <c r="TN2559" s="121"/>
      <c r="TO2559" s="121"/>
      <c r="TP2559" s="121"/>
      <c r="TQ2559" s="121"/>
      <c r="TR2559" s="121"/>
      <c r="TS2559" s="121"/>
      <c r="TT2559" s="121"/>
      <c r="TU2559" s="121"/>
      <c r="TV2559" s="121"/>
      <c r="TW2559" s="121"/>
      <c r="TX2559" s="121"/>
      <c r="TY2559" s="121"/>
      <c r="TZ2559" s="121"/>
      <c r="UA2559" s="121"/>
      <c r="UB2559" s="121"/>
      <c r="UC2559" s="121"/>
      <c r="UD2559" s="121"/>
      <c r="UE2559" s="121"/>
      <c r="UF2559" s="121"/>
      <c r="UG2559" s="121"/>
      <c r="UH2559" s="121"/>
      <c r="UI2559" s="121"/>
      <c r="UJ2559" s="121"/>
      <c r="UK2559" s="121"/>
      <c r="UL2559" s="121"/>
      <c r="UM2559" s="121"/>
      <c r="UN2559" s="121"/>
      <c r="UO2559" s="121"/>
      <c r="UP2559" s="121"/>
      <c r="UQ2559" s="121"/>
      <c r="UR2559" s="121"/>
      <c r="US2559" s="121"/>
      <c r="UT2559" s="121"/>
      <c r="UU2559" s="121"/>
      <c r="UV2559" s="121"/>
      <c r="UW2559" s="121"/>
      <c r="UX2559" s="121"/>
      <c r="UY2559" s="121"/>
      <c r="UZ2559" s="121"/>
      <c r="VA2559" s="121"/>
      <c r="VB2559" s="121"/>
      <c r="VC2559" s="121"/>
      <c r="VD2559" s="121"/>
      <c r="VE2559" s="121"/>
      <c r="VF2559" s="121"/>
      <c r="VG2559" s="121"/>
      <c r="VH2559" s="121"/>
      <c r="VI2559" s="121"/>
      <c r="VJ2559" s="121"/>
      <c r="VK2559" s="121"/>
      <c r="VL2559" s="121"/>
      <c r="VM2559" s="121"/>
      <c r="VN2559" s="121"/>
      <c r="VO2559" s="121"/>
      <c r="VP2559" s="121"/>
      <c r="VQ2559" s="121"/>
      <c r="VR2559" s="121"/>
      <c r="VS2559" s="121"/>
      <c r="VT2559" s="121"/>
      <c r="VU2559" s="121"/>
      <c r="VV2559" s="121"/>
      <c r="VW2559" s="121"/>
      <c r="VX2559" s="121"/>
      <c r="VY2559" s="121"/>
      <c r="VZ2559" s="121"/>
      <c r="WA2559" s="121"/>
      <c r="WB2559" s="121"/>
      <c r="WC2559" s="121"/>
      <c r="WD2559" s="121"/>
      <c r="WE2559" s="121"/>
      <c r="WF2559" s="121"/>
      <c r="WG2559" s="121"/>
      <c r="WH2559" s="121"/>
      <c r="WI2559" s="121"/>
      <c r="WJ2559" s="121"/>
      <c r="WK2559" s="121"/>
      <c r="WL2559" s="121"/>
      <c r="WM2559" s="121"/>
      <c r="WN2559" s="121"/>
      <c r="WO2559" s="121"/>
      <c r="WP2559" s="121"/>
      <c r="WQ2559" s="121"/>
      <c r="WR2559" s="121"/>
      <c r="WS2559" s="121"/>
      <c r="WT2559" s="121"/>
      <c r="WU2559" s="121"/>
      <c r="WV2559" s="121"/>
      <c r="WW2559" s="121"/>
      <c r="WX2559" s="121"/>
      <c r="WY2559" s="121"/>
      <c r="WZ2559" s="121"/>
      <c r="XA2559" s="121"/>
      <c r="XB2559" s="121"/>
      <c r="XC2559" s="121"/>
      <c r="XD2559" s="121"/>
      <c r="XE2559" s="121"/>
      <c r="XF2559" s="121"/>
      <c r="XG2559" s="121"/>
      <c r="XH2559" s="121"/>
      <c r="XI2559" s="121"/>
      <c r="XJ2559" s="121"/>
      <c r="XK2559" s="121"/>
      <c r="XL2559" s="121"/>
      <c r="XM2559" s="121"/>
      <c r="XN2559" s="121"/>
      <c r="XO2559" s="121"/>
      <c r="XP2559" s="121"/>
      <c r="XQ2559" s="121"/>
      <c r="XR2559" s="121"/>
      <c r="XS2559" s="121"/>
      <c r="XT2559" s="121"/>
      <c r="XU2559" s="121"/>
      <c r="XV2559" s="121"/>
      <c r="XW2559" s="121"/>
      <c r="XX2559" s="121"/>
      <c r="XY2559" s="121"/>
      <c r="XZ2559" s="121"/>
      <c r="YA2559" s="121"/>
      <c r="YB2559" s="121"/>
      <c r="YC2559" s="121"/>
      <c r="YD2559" s="121"/>
      <c r="YE2559" s="121"/>
      <c r="YF2559" s="121"/>
      <c r="YG2559" s="121"/>
      <c r="YH2559" s="121"/>
      <c r="YI2559" s="121"/>
      <c r="YJ2559" s="121"/>
      <c r="YK2559" s="121"/>
      <c r="YL2559" s="121"/>
      <c r="YM2559" s="121"/>
      <c r="YN2559" s="121"/>
      <c r="YO2559" s="121"/>
      <c r="YP2559" s="121"/>
      <c r="YQ2559" s="121"/>
      <c r="YR2559" s="121"/>
      <c r="YS2559" s="121"/>
      <c r="YT2559" s="121"/>
      <c r="YU2559" s="121"/>
      <c r="YV2559" s="121"/>
      <c r="YW2559" s="121"/>
      <c r="YX2559" s="121"/>
      <c r="YY2559" s="121"/>
      <c r="YZ2559" s="121"/>
      <c r="ZA2559" s="121"/>
      <c r="ZB2559" s="121"/>
      <c r="ZC2559" s="121"/>
      <c r="ZD2559" s="121"/>
      <c r="ZE2559" s="121"/>
      <c r="ZF2559" s="121"/>
      <c r="ZG2559" s="121"/>
      <c r="ZH2559" s="121"/>
      <c r="ZI2559" s="121"/>
      <c r="ZJ2559" s="121"/>
      <c r="ZK2559" s="121"/>
      <c r="ZL2559" s="121"/>
      <c r="ZM2559" s="121"/>
      <c r="ZN2559" s="121"/>
      <c r="ZO2559" s="121"/>
      <c r="ZP2559" s="121"/>
      <c r="ZQ2559" s="121"/>
      <c r="ZR2559" s="121"/>
      <c r="ZS2559" s="121"/>
      <c r="ZT2559" s="121"/>
      <c r="ZU2559" s="121"/>
      <c r="ZV2559" s="121"/>
      <c r="ZW2559" s="121"/>
      <c r="ZX2559" s="121"/>
      <c r="ZY2559" s="121"/>
      <c r="ZZ2559" s="121"/>
      <c r="AAA2559" s="121"/>
      <c r="AAB2559" s="121"/>
      <c r="AAC2559" s="121"/>
      <c r="AAD2559" s="121"/>
      <c r="AAE2559" s="121"/>
      <c r="AAF2559" s="121"/>
      <c r="AAG2559" s="121"/>
      <c r="AAH2559" s="121"/>
      <c r="AAI2559" s="121"/>
      <c r="AAJ2559" s="121"/>
      <c r="AAK2559" s="121"/>
      <c r="AAL2559" s="121"/>
      <c r="AAM2559" s="121"/>
      <c r="AAN2559" s="121"/>
      <c r="AAO2559" s="121"/>
      <c r="AAP2559" s="121"/>
      <c r="AAQ2559" s="121"/>
      <c r="AAR2559" s="121"/>
      <c r="AAS2559" s="121"/>
      <c r="AAT2559" s="121"/>
      <c r="AAU2559" s="121"/>
      <c r="AAV2559" s="121"/>
      <c r="AAW2559" s="121"/>
      <c r="AAX2559" s="121"/>
      <c r="AAY2559" s="121"/>
      <c r="AAZ2559" s="121"/>
      <c r="ABA2559" s="121"/>
      <c r="ABB2559" s="121"/>
      <c r="ABC2559" s="121"/>
      <c r="ABD2559" s="121"/>
      <c r="ABE2559" s="121"/>
      <c r="ABF2559" s="121"/>
      <c r="ABG2559" s="121"/>
      <c r="ABH2559" s="121"/>
      <c r="ABI2559" s="121"/>
      <c r="ABJ2559" s="121"/>
      <c r="ABK2559" s="121"/>
      <c r="ABL2559" s="121"/>
      <c r="ABM2559" s="121"/>
      <c r="ABN2559" s="121"/>
      <c r="ABO2559" s="121"/>
      <c r="ABP2559" s="121"/>
      <c r="ABQ2559" s="121"/>
      <c r="ABR2559" s="121"/>
      <c r="ABS2559" s="121"/>
      <c r="ABT2559" s="121"/>
      <c r="ABU2559" s="121"/>
      <c r="ABV2559" s="121"/>
      <c r="ABW2559" s="121"/>
      <c r="ABX2559" s="121"/>
      <c r="ABY2559" s="121"/>
      <c r="ABZ2559" s="121"/>
      <c r="ACA2559" s="121"/>
      <c r="ACB2559" s="121"/>
      <c r="ACC2559" s="121"/>
      <c r="ACD2559" s="121"/>
      <c r="ACE2559" s="121"/>
      <c r="ACF2559" s="121"/>
      <c r="ACG2559" s="121"/>
      <c r="ACH2559" s="121"/>
      <c r="ACI2559" s="121"/>
      <c r="ACJ2559" s="121"/>
      <c r="ACK2559" s="121"/>
      <c r="ACL2559" s="121"/>
      <c r="ACM2559" s="121"/>
      <c r="ACN2559" s="121"/>
      <c r="ACO2559" s="121"/>
      <c r="ACP2559" s="121"/>
      <c r="ACQ2559" s="121"/>
      <c r="ACR2559" s="121"/>
      <c r="ACS2559" s="121"/>
      <c r="ACT2559" s="121"/>
      <c r="ACU2559" s="121"/>
      <c r="ACV2559" s="121"/>
      <c r="ACW2559" s="121"/>
      <c r="ACX2559" s="121"/>
      <c r="ACY2559" s="121"/>
      <c r="ACZ2559" s="121"/>
      <c r="ADA2559" s="121"/>
      <c r="ADB2559" s="121"/>
      <c r="ADC2559" s="121"/>
      <c r="ADD2559" s="121"/>
      <c r="ADE2559" s="121"/>
      <c r="ADF2559" s="121"/>
      <c r="ADG2559" s="121"/>
      <c r="ADH2559" s="121"/>
      <c r="ADI2559" s="121"/>
      <c r="ADJ2559" s="121"/>
      <c r="ADK2559" s="121"/>
      <c r="ADL2559" s="121"/>
      <c r="ADM2559" s="121"/>
      <c r="ADN2559" s="121"/>
      <c r="ADO2559" s="121"/>
      <c r="ADP2559" s="121"/>
      <c r="ADQ2559" s="121"/>
      <c r="ADR2559" s="121"/>
      <c r="ADS2559" s="121"/>
      <c r="ADT2559" s="121"/>
      <c r="ADU2559" s="121"/>
      <c r="ADV2559" s="121"/>
      <c r="ADW2559" s="121"/>
      <c r="ADX2559" s="121"/>
      <c r="ADY2559" s="121"/>
      <c r="ADZ2559" s="121"/>
      <c r="AEA2559" s="121"/>
      <c r="AEB2559" s="121"/>
      <c r="AEC2559" s="121"/>
      <c r="AED2559" s="121"/>
      <c r="AEE2559" s="121"/>
      <c r="AEF2559" s="121"/>
      <c r="AEG2559" s="121"/>
      <c r="AEH2559" s="121"/>
      <c r="AEI2559" s="121"/>
      <c r="AEJ2559" s="121"/>
      <c r="AEK2559" s="121"/>
      <c r="AEL2559" s="121"/>
      <c r="AEM2559" s="121"/>
      <c r="AEN2559" s="121"/>
      <c r="AEO2559" s="121"/>
      <c r="AEP2559" s="121"/>
      <c r="AEQ2559" s="121"/>
      <c r="AER2559" s="121"/>
      <c r="AES2559" s="121"/>
      <c r="AET2559" s="121"/>
      <c r="AEU2559" s="121"/>
      <c r="AEV2559" s="121"/>
      <c r="AEW2559" s="121"/>
      <c r="AEX2559" s="121"/>
      <c r="AEY2559" s="121"/>
      <c r="AEZ2559" s="121"/>
      <c r="AFA2559" s="121"/>
      <c r="AFB2559" s="121"/>
      <c r="AFC2559" s="121"/>
      <c r="AFD2559" s="121"/>
      <c r="AFE2559" s="121"/>
      <c r="AFF2559" s="121"/>
      <c r="AFG2559" s="121"/>
      <c r="AFH2559" s="121"/>
      <c r="AFI2559" s="121"/>
      <c r="AFJ2559" s="121"/>
      <c r="AFK2559" s="121"/>
      <c r="AFL2559" s="121"/>
      <c r="AFM2559" s="121"/>
      <c r="AFN2559" s="121"/>
      <c r="AFO2559" s="121"/>
      <c r="AFP2559" s="121"/>
      <c r="AFQ2559" s="121"/>
      <c r="AFR2559" s="121"/>
      <c r="AFS2559" s="121"/>
      <c r="AFT2559" s="121"/>
      <c r="AFU2559" s="121"/>
      <c r="AFV2559" s="121"/>
      <c r="AFW2559" s="121"/>
      <c r="AFX2559" s="121"/>
      <c r="AFY2559" s="121"/>
      <c r="AFZ2559" s="121"/>
      <c r="AGA2559" s="121"/>
      <c r="AGB2559" s="121"/>
      <c r="AGC2559" s="121"/>
      <c r="AGD2559" s="121"/>
      <c r="AGE2559" s="121"/>
      <c r="AGF2559" s="121"/>
      <c r="AGG2559" s="121"/>
      <c r="AGH2559" s="121"/>
      <c r="AGI2559" s="121"/>
      <c r="AGJ2559" s="121"/>
      <c r="AGK2559" s="121"/>
      <c r="AGL2559" s="121"/>
      <c r="AGM2559" s="121"/>
      <c r="AGN2559" s="121"/>
      <c r="AGO2559" s="121"/>
      <c r="AGP2559" s="121"/>
      <c r="AGQ2559" s="121"/>
      <c r="AGR2559" s="121"/>
      <c r="AGS2559" s="121"/>
      <c r="AGT2559" s="121"/>
      <c r="AGU2559" s="121"/>
      <c r="AGV2559" s="121"/>
      <c r="AGW2559" s="121"/>
      <c r="AGX2559" s="121"/>
      <c r="AGY2559" s="121"/>
      <c r="AGZ2559" s="121"/>
      <c r="AHA2559" s="121"/>
      <c r="AHB2559" s="121"/>
      <c r="AHC2559" s="121"/>
      <c r="AHD2559" s="121"/>
      <c r="AHE2559" s="121"/>
      <c r="AHF2559" s="121"/>
      <c r="AHG2559" s="121"/>
      <c r="AHH2559" s="121"/>
      <c r="AHI2559" s="121"/>
      <c r="AHJ2559" s="121"/>
      <c r="AHK2559" s="121"/>
      <c r="AHL2559" s="121"/>
      <c r="AHM2559" s="121"/>
      <c r="AHN2559" s="121"/>
      <c r="AHO2559" s="121"/>
      <c r="AHP2559" s="121"/>
      <c r="AHQ2559" s="121"/>
      <c r="AHR2559" s="121"/>
      <c r="AHS2559" s="121"/>
      <c r="AHT2559" s="121"/>
      <c r="AHU2559" s="121"/>
      <c r="AHV2559" s="121"/>
      <c r="AHW2559" s="121"/>
      <c r="AHX2559" s="121"/>
      <c r="AHY2559" s="121"/>
      <c r="AHZ2559" s="121"/>
      <c r="AIA2559" s="121"/>
      <c r="AIB2559" s="121"/>
      <c r="AIC2559" s="121"/>
      <c r="AID2559" s="121"/>
      <c r="AIE2559" s="121"/>
      <c r="AIF2559" s="121"/>
      <c r="AIG2559" s="121"/>
      <c r="AIH2559" s="121"/>
      <c r="AII2559" s="121"/>
      <c r="AIJ2559" s="121"/>
      <c r="AIK2559" s="121"/>
      <c r="AIL2559" s="121"/>
      <c r="AIM2559" s="121"/>
      <c r="AIN2559" s="121"/>
      <c r="AIO2559" s="121"/>
      <c r="AIP2559" s="121"/>
      <c r="AIQ2559" s="121"/>
      <c r="AIR2559" s="121"/>
      <c r="AIS2559" s="121"/>
      <c r="AIT2559" s="121"/>
      <c r="AIU2559" s="121"/>
      <c r="AIV2559" s="121"/>
      <c r="AIW2559" s="121"/>
      <c r="AIX2559" s="121"/>
      <c r="AIY2559" s="121"/>
      <c r="AIZ2559" s="121"/>
      <c r="AJA2559" s="121"/>
      <c r="AJB2559" s="121"/>
      <c r="AJC2559" s="121"/>
      <c r="AJD2559" s="121"/>
      <c r="AJE2559" s="121"/>
      <c r="AJF2559" s="121"/>
      <c r="AJG2559" s="121"/>
      <c r="AJH2559" s="121"/>
      <c r="AJI2559" s="121"/>
      <c r="AJJ2559" s="121"/>
      <c r="AJK2559" s="121"/>
      <c r="AJL2559" s="121"/>
      <c r="AJM2559" s="121"/>
      <c r="AJN2559" s="121"/>
      <c r="AJO2559" s="121"/>
      <c r="AJP2559" s="121"/>
      <c r="AJQ2559" s="121"/>
      <c r="AJR2559" s="121"/>
      <c r="AJS2559" s="121"/>
      <c r="AJT2559" s="121"/>
      <c r="AJU2559" s="121"/>
      <c r="AJV2559" s="121"/>
      <c r="AJW2559" s="121"/>
      <c r="AJX2559" s="121"/>
      <c r="AJY2559" s="121"/>
      <c r="AJZ2559" s="121"/>
      <c r="AKA2559" s="121"/>
      <c r="AKB2559" s="121"/>
      <c r="AKC2559" s="121"/>
      <c r="AKD2559" s="121"/>
      <c r="AKE2559" s="121"/>
      <c r="AKF2559" s="121"/>
      <c r="AKG2559" s="121"/>
      <c r="AKH2559" s="121"/>
      <c r="AKI2559" s="121"/>
      <c r="AKJ2559" s="121"/>
      <c r="AKK2559" s="121"/>
      <c r="AKL2559" s="121"/>
      <c r="AKM2559" s="121"/>
      <c r="AKN2559" s="121"/>
      <c r="AKO2559" s="121"/>
      <c r="AKP2559" s="121"/>
      <c r="AKQ2559" s="121"/>
      <c r="AKR2559" s="121"/>
      <c r="AKS2559" s="121"/>
      <c r="AKT2559" s="121"/>
      <c r="AKU2559" s="121"/>
      <c r="AKV2559" s="121"/>
      <c r="AKW2559" s="121"/>
      <c r="AKX2559" s="121"/>
      <c r="AKY2559" s="121"/>
      <c r="AKZ2559" s="121"/>
      <c r="ALA2559" s="121"/>
      <c r="ALB2559" s="121"/>
      <c r="ALC2559" s="121"/>
      <c r="ALD2559" s="121"/>
      <c r="ALE2559" s="121"/>
      <c r="ALF2559" s="121"/>
      <c r="ALG2559" s="121"/>
      <c r="ALH2559" s="121"/>
      <c r="ALI2559" s="121"/>
      <c r="ALJ2559" s="121"/>
      <c r="ALK2559" s="121"/>
      <c r="ALL2559" s="121"/>
      <c r="ALM2559" s="121"/>
      <c r="ALN2559" s="121"/>
      <c r="ALO2559" s="121"/>
      <c r="ALP2559" s="121"/>
      <c r="ALQ2559" s="121"/>
      <c r="ALR2559" s="121"/>
      <c r="ALS2559" s="121"/>
      <c r="ALT2559" s="121"/>
      <c r="ALU2559" s="121"/>
      <c r="ALV2559" s="121"/>
      <c r="ALW2559" s="121"/>
      <c r="ALX2559" s="121"/>
      <c r="ALY2559" s="121"/>
      <c r="ALZ2559" s="121"/>
      <c r="AMA2559" s="121"/>
      <c r="AMB2559" s="121"/>
      <c r="AMC2559" s="121"/>
      <c r="AMD2559" s="121"/>
      <c r="AME2559" s="121"/>
      <c r="AMF2559" s="121"/>
      <c r="AMG2559" s="121"/>
      <c r="AMH2559" s="121"/>
      <c r="AMI2559" s="121"/>
      <c r="AMJ2559" s="121"/>
      <c r="AMK2559" s="121"/>
    </row>
    <row r="2560" spans="1:1025" s="108" customFormat="1" ht="43.2">
      <c r="A2560" s="15">
        <v>2557</v>
      </c>
      <c r="B2560" s="274" t="s">
        <v>26</v>
      </c>
      <c r="C2560" s="274" t="s">
        <v>6089</v>
      </c>
      <c r="D2560" s="81" t="s">
        <v>6517</v>
      </c>
      <c r="E2560" s="81" t="s">
        <v>6532</v>
      </c>
      <c r="F2560" s="16" t="s">
        <v>938</v>
      </c>
      <c r="G2560" s="274" t="s">
        <v>1070</v>
      </c>
      <c r="H2560" s="274" t="s">
        <v>1248</v>
      </c>
      <c r="I2560" s="16" t="s">
        <v>6533</v>
      </c>
      <c r="J2560" s="81" t="s">
        <v>6534</v>
      </c>
      <c r="K2560" s="16" t="s">
        <v>6535</v>
      </c>
      <c r="L2560" s="16" t="s">
        <v>6536</v>
      </c>
      <c r="M2560" s="269"/>
      <c r="N2560" s="121"/>
      <c r="O2560" s="121"/>
      <c r="P2560" s="121"/>
      <c r="Q2560" s="121"/>
      <c r="R2560" s="121"/>
      <c r="S2560" s="121"/>
      <c r="T2560" s="121"/>
      <c r="U2560" s="121"/>
      <c r="V2560" s="121"/>
      <c r="W2560" s="121"/>
      <c r="X2560" s="121"/>
      <c r="Y2560" s="121"/>
      <c r="Z2560" s="121"/>
      <c r="AA2560" s="121"/>
      <c r="AB2560" s="121"/>
      <c r="AC2560" s="121"/>
      <c r="AD2560" s="121"/>
      <c r="AE2560" s="121"/>
      <c r="AF2560" s="121"/>
      <c r="AG2560" s="121"/>
      <c r="AH2560" s="121"/>
      <c r="AI2560" s="121"/>
      <c r="AJ2560" s="121"/>
      <c r="AK2560" s="121"/>
      <c r="AL2560" s="121"/>
      <c r="AM2560" s="121"/>
      <c r="AN2560" s="121"/>
      <c r="AO2560" s="121"/>
      <c r="AP2560" s="121"/>
      <c r="AQ2560" s="121"/>
      <c r="AR2560" s="121"/>
      <c r="AS2560" s="121"/>
      <c r="AT2560" s="121"/>
      <c r="AU2560" s="121"/>
      <c r="AV2560" s="121"/>
      <c r="AW2560" s="121"/>
      <c r="AX2560" s="121"/>
      <c r="AY2560" s="121"/>
      <c r="AZ2560" s="121"/>
      <c r="BA2560" s="121"/>
      <c r="BB2560" s="121"/>
      <c r="BC2560" s="121"/>
      <c r="BD2560" s="121"/>
      <c r="BE2560" s="121"/>
      <c r="BF2560" s="121"/>
      <c r="BG2560" s="121"/>
      <c r="BH2560" s="121"/>
      <c r="BI2560" s="121"/>
      <c r="BJ2560" s="121"/>
      <c r="BK2560" s="121"/>
      <c r="BL2560" s="121"/>
      <c r="BM2560" s="121"/>
      <c r="BN2560" s="121"/>
      <c r="BO2560" s="121"/>
      <c r="BP2560" s="121"/>
      <c r="BQ2560" s="121"/>
      <c r="BR2560" s="121"/>
      <c r="BS2560" s="121"/>
      <c r="BT2560" s="121"/>
      <c r="BU2560" s="121"/>
      <c r="BV2560" s="121"/>
      <c r="BW2560" s="121"/>
      <c r="BX2560" s="121"/>
      <c r="BY2560" s="121"/>
      <c r="BZ2560" s="121"/>
      <c r="CA2560" s="121"/>
      <c r="CB2560" s="121"/>
      <c r="CC2560" s="121"/>
      <c r="CD2560" s="121"/>
      <c r="CE2560" s="121"/>
      <c r="CF2560" s="121"/>
      <c r="CG2560" s="121"/>
      <c r="CH2560" s="121"/>
      <c r="CI2560" s="121"/>
      <c r="CJ2560" s="121"/>
      <c r="CK2560" s="121"/>
      <c r="CL2560" s="121"/>
      <c r="CM2560" s="121"/>
      <c r="CN2560" s="121"/>
      <c r="CO2560" s="121"/>
      <c r="CP2560" s="121"/>
      <c r="CQ2560" s="121"/>
      <c r="CR2560" s="121"/>
      <c r="CS2560" s="121"/>
      <c r="CT2560" s="121"/>
      <c r="CU2560" s="121"/>
      <c r="CV2560" s="121"/>
      <c r="CW2560" s="121"/>
      <c r="CX2560" s="121"/>
      <c r="CY2560" s="121"/>
      <c r="CZ2560" s="121"/>
      <c r="DA2560" s="121"/>
      <c r="DB2560" s="121"/>
      <c r="DC2560" s="121"/>
      <c r="DD2560" s="121"/>
      <c r="DE2560" s="121"/>
      <c r="DF2560" s="121"/>
      <c r="DG2560" s="121"/>
      <c r="DH2560" s="121"/>
      <c r="DI2560" s="121"/>
      <c r="DJ2560" s="121"/>
      <c r="DK2560" s="121"/>
      <c r="DL2560" s="121"/>
      <c r="DM2560" s="121"/>
      <c r="DN2560" s="121"/>
      <c r="DO2560" s="121"/>
      <c r="DP2560" s="121"/>
      <c r="DQ2560" s="121"/>
      <c r="DR2560" s="121"/>
      <c r="DS2560" s="121"/>
      <c r="DT2560" s="121"/>
      <c r="DU2560" s="121"/>
      <c r="DV2560" s="121"/>
      <c r="DW2560" s="121"/>
      <c r="DX2560" s="121"/>
      <c r="DY2560" s="121"/>
      <c r="DZ2560" s="121"/>
      <c r="EA2560" s="121"/>
      <c r="EB2560" s="121"/>
      <c r="EC2560" s="121"/>
      <c r="ED2560" s="121"/>
      <c r="EE2560" s="121"/>
      <c r="EF2560" s="121"/>
      <c r="EG2560" s="121"/>
      <c r="EH2560" s="121"/>
      <c r="EI2560" s="121"/>
      <c r="EJ2560" s="121"/>
      <c r="EK2560" s="121"/>
      <c r="EL2560" s="121"/>
      <c r="EM2560" s="121"/>
      <c r="EN2560" s="121"/>
      <c r="EO2560" s="121"/>
      <c r="EP2560" s="121"/>
      <c r="EQ2560" s="121"/>
      <c r="ER2560" s="121"/>
      <c r="ES2560" s="121"/>
      <c r="ET2560" s="121"/>
      <c r="EU2560" s="121"/>
      <c r="EV2560" s="121"/>
      <c r="EW2560" s="121"/>
      <c r="EX2560" s="121"/>
      <c r="EY2560" s="121"/>
      <c r="EZ2560" s="121"/>
      <c r="FA2560" s="121"/>
      <c r="FB2560" s="121"/>
      <c r="FC2560" s="121"/>
      <c r="FD2560" s="121"/>
      <c r="FE2560" s="121"/>
      <c r="FF2560" s="121"/>
      <c r="FG2560" s="121"/>
      <c r="FH2560" s="121"/>
      <c r="FI2560" s="121"/>
      <c r="FJ2560" s="121"/>
      <c r="FK2560" s="121"/>
      <c r="FL2560" s="121"/>
      <c r="FM2560" s="121"/>
      <c r="FN2560" s="121"/>
      <c r="FO2560" s="121"/>
      <c r="FP2560" s="121"/>
      <c r="FQ2560" s="121"/>
      <c r="FR2560" s="121"/>
      <c r="FS2560" s="121"/>
      <c r="FT2560" s="121"/>
      <c r="FU2560" s="121"/>
      <c r="FV2560" s="121"/>
      <c r="FW2560" s="121"/>
      <c r="FX2560" s="121"/>
      <c r="FY2560" s="121"/>
      <c r="FZ2560" s="121"/>
      <c r="GA2560" s="121"/>
      <c r="GB2560" s="121"/>
      <c r="GC2560" s="121"/>
      <c r="GD2560" s="121"/>
      <c r="GE2560" s="121"/>
      <c r="GF2560" s="121"/>
      <c r="GG2560" s="121"/>
      <c r="GH2560" s="121"/>
      <c r="GI2560" s="121"/>
      <c r="GJ2560" s="121"/>
      <c r="GK2560" s="121"/>
      <c r="GL2560" s="121"/>
      <c r="GM2560" s="121"/>
      <c r="GN2560" s="121"/>
      <c r="GO2560" s="121"/>
      <c r="GP2560" s="121"/>
      <c r="GQ2560" s="121"/>
      <c r="GR2560" s="121"/>
      <c r="GS2560" s="121"/>
      <c r="GT2560" s="121"/>
      <c r="GU2560" s="121"/>
      <c r="GV2560" s="121"/>
      <c r="GW2560" s="121"/>
      <c r="GX2560" s="121"/>
      <c r="GY2560" s="121"/>
      <c r="GZ2560" s="121"/>
      <c r="HA2560" s="121"/>
      <c r="HB2560" s="121"/>
      <c r="HC2560" s="121"/>
      <c r="HD2560" s="121"/>
      <c r="HE2560" s="121"/>
      <c r="HF2560" s="121"/>
      <c r="HG2560" s="121"/>
      <c r="HH2560" s="121"/>
      <c r="HI2560" s="121"/>
      <c r="HJ2560" s="121"/>
      <c r="HK2560" s="121"/>
      <c r="HL2560" s="121"/>
      <c r="HM2560" s="121"/>
      <c r="HN2560" s="121"/>
      <c r="HO2560" s="121"/>
      <c r="HP2560" s="121"/>
      <c r="HQ2560" s="121"/>
      <c r="HR2560" s="121"/>
      <c r="HS2560" s="121"/>
      <c r="HT2560" s="121"/>
      <c r="HU2560" s="121"/>
      <c r="HV2560" s="121"/>
      <c r="HW2560" s="121"/>
      <c r="HX2560" s="121"/>
      <c r="HY2560" s="121"/>
      <c r="HZ2560" s="121"/>
      <c r="IA2560" s="121"/>
      <c r="IB2560" s="121"/>
      <c r="IC2560" s="121"/>
      <c r="ID2560" s="121"/>
      <c r="IE2560" s="121"/>
      <c r="IF2560" s="121"/>
      <c r="IG2560" s="121"/>
      <c r="IH2560" s="121"/>
      <c r="II2560" s="121"/>
      <c r="IJ2560" s="121"/>
      <c r="IK2560" s="121"/>
      <c r="IL2560" s="121"/>
      <c r="IM2560" s="121"/>
      <c r="IN2560" s="121"/>
      <c r="IO2560" s="121"/>
      <c r="IP2560" s="121"/>
      <c r="IQ2560" s="121"/>
      <c r="IR2560" s="121"/>
      <c r="IS2560" s="121"/>
      <c r="IT2560" s="121"/>
      <c r="IU2560" s="121"/>
      <c r="IV2560" s="121"/>
      <c r="IW2560" s="121"/>
      <c r="IX2560" s="121"/>
      <c r="IY2560" s="121"/>
      <c r="IZ2560" s="121"/>
      <c r="JA2560" s="121"/>
      <c r="JB2560" s="121"/>
      <c r="JC2560" s="121"/>
      <c r="JD2560" s="121"/>
      <c r="JE2560" s="121"/>
      <c r="JF2560" s="121"/>
      <c r="JG2560" s="121"/>
      <c r="JH2560" s="121"/>
      <c r="JI2560" s="121"/>
      <c r="JJ2560" s="121"/>
      <c r="JK2560" s="121"/>
      <c r="JL2560" s="121"/>
      <c r="JM2560" s="121"/>
      <c r="JN2560" s="121"/>
      <c r="JO2560" s="121"/>
      <c r="JP2560" s="121"/>
      <c r="JQ2560" s="121"/>
      <c r="JR2560" s="121"/>
      <c r="JS2560" s="121"/>
      <c r="JT2560" s="121"/>
      <c r="JU2560" s="121"/>
      <c r="JV2560" s="121"/>
      <c r="JW2560" s="121"/>
      <c r="JX2560" s="121"/>
      <c r="JY2560" s="121"/>
      <c r="JZ2560" s="121"/>
      <c r="KA2560" s="121"/>
      <c r="KB2560" s="121"/>
      <c r="KC2560" s="121"/>
      <c r="KD2560" s="121"/>
      <c r="KE2560" s="121"/>
      <c r="KF2560" s="121"/>
      <c r="KG2560" s="121"/>
      <c r="KH2560" s="121"/>
      <c r="KI2560" s="121"/>
      <c r="KJ2560" s="121"/>
      <c r="KK2560" s="121"/>
      <c r="KL2560" s="121"/>
      <c r="KM2560" s="121"/>
      <c r="KN2560" s="121"/>
      <c r="KO2560" s="121"/>
      <c r="KP2560" s="121"/>
      <c r="KQ2560" s="121"/>
      <c r="KR2560" s="121"/>
      <c r="KS2560" s="121"/>
      <c r="KT2560" s="121"/>
      <c r="KU2560" s="121"/>
      <c r="KV2560" s="121"/>
      <c r="KW2560" s="121"/>
      <c r="KX2560" s="121"/>
      <c r="KY2560" s="121"/>
      <c r="KZ2560" s="121"/>
      <c r="LA2560" s="121"/>
      <c r="LB2560" s="121"/>
      <c r="LC2560" s="121"/>
      <c r="LD2560" s="121"/>
      <c r="LE2560" s="121"/>
      <c r="LF2560" s="121"/>
      <c r="LG2560" s="121"/>
      <c r="LH2560" s="121"/>
      <c r="LI2560" s="121"/>
      <c r="LJ2560" s="121"/>
      <c r="LK2560" s="121"/>
      <c r="LL2560" s="121"/>
      <c r="LM2560" s="121"/>
      <c r="LN2560" s="121"/>
      <c r="LO2560" s="121"/>
      <c r="LP2560" s="121"/>
      <c r="LQ2560" s="121"/>
      <c r="LR2560" s="121"/>
      <c r="LS2560" s="121"/>
      <c r="LT2560" s="121"/>
      <c r="LU2560" s="121"/>
      <c r="LV2560" s="121"/>
      <c r="LW2560" s="121"/>
      <c r="LX2560" s="121"/>
      <c r="LY2560" s="121"/>
      <c r="LZ2560" s="121"/>
      <c r="MA2560" s="121"/>
      <c r="MB2560" s="121"/>
      <c r="MC2560" s="121"/>
      <c r="MD2560" s="121"/>
      <c r="ME2560" s="121"/>
      <c r="MF2560" s="121"/>
      <c r="MG2560" s="121"/>
      <c r="MH2560" s="121"/>
      <c r="MI2560" s="121"/>
      <c r="MJ2560" s="121"/>
      <c r="MK2560" s="121"/>
      <c r="ML2560" s="121"/>
      <c r="MM2560" s="121"/>
      <c r="MN2560" s="121"/>
      <c r="MO2560" s="121"/>
      <c r="MP2560" s="121"/>
      <c r="MQ2560" s="121"/>
      <c r="MR2560" s="121"/>
      <c r="MS2560" s="121"/>
      <c r="MT2560" s="121"/>
      <c r="MU2560" s="121"/>
      <c r="MV2560" s="121"/>
      <c r="MW2560" s="121"/>
      <c r="MX2560" s="121"/>
      <c r="MY2560" s="121"/>
      <c r="MZ2560" s="121"/>
      <c r="NA2560" s="121"/>
      <c r="NB2560" s="121"/>
      <c r="NC2560" s="121"/>
      <c r="ND2560" s="121"/>
      <c r="NE2560" s="121"/>
      <c r="NF2560" s="121"/>
      <c r="NG2560" s="121"/>
      <c r="NH2560" s="121"/>
      <c r="NI2560" s="121"/>
      <c r="NJ2560" s="121"/>
      <c r="NK2560" s="121"/>
      <c r="NL2560" s="121"/>
      <c r="NM2560" s="121"/>
      <c r="NN2560" s="121"/>
      <c r="NO2560" s="121"/>
      <c r="NP2560" s="121"/>
      <c r="NQ2560" s="121"/>
      <c r="NR2560" s="121"/>
      <c r="NS2560" s="121"/>
      <c r="NT2560" s="121"/>
      <c r="NU2560" s="121"/>
      <c r="NV2560" s="121"/>
      <c r="NW2560" s="121"/>
      <c r="NX2560" s="121"/>
      <c r="NY2560" s="121"/>
      <c r="NZ2560" s="121"/>
      <c r="OA2560" s="121"/>
      <c r="OB2560" s="121"/>
      <c r="OC2560" s="121"/>
      <c r="OD2560" s="121"/>
      <c r="OE2560" s="121"/>
      <c r="OF2560" s="121"/>
      <c r="OG2560" s="121"/>
      <c r="OH2560" s="121"/>
      <c r="OI2560" s="121"/>
      <c r="OJ2560" s="121"/>
      <c r="OK2560" s="121"/>
      <c r="OL2560" s="121"/>
      <c r="OM2560" s="121"/>
      <c r="ON2560" s="121"/>
      <c r="OO2560" s="121"/>
      <c r="OP2560" s="121"/>
      <c r="OQ2560" s="121"/>
      <c r="OR2560" s="121"/>
      <c r="OS2560" s="121"/>
      <c r="OT2560" s="121"/>
      <c r="OU2560" s="121"/>
      <c r="OV2560" s="121"/>
      <c r="OW2560" s="121"/>
      <c r="OX2560" s="121"/>
      <c r="OY2560" s="121"/>
      <c r="OZ2560" s="121"/>
      <c r="PA2560" s="121"/>
      <c r="PB2560" s="121"/>
      <c r="PC2560" s="121"/>
      <c r="PD2560" s="121"/>
      <c r="PE2560" s="121"/>
      <c r="PF2560" s="121"/>
      <c r="PG2560" s="121"/>
      <c r="PH2560" s="121"/>
      <c r="PI2560" s="121"/>
      <c r="PJ2560" s="121"/>
      <c r="PK2560" s="121"/>
      <c r="PL2560" s="121"/>
      <c r="PM2560" s="121"/>
      <c r="PN2560" s="121"/>
      <c r="PO2560" s="121"/>
      <c r="PP2560" s="121"/>
      <c r="PQ2560" s="121"/>
      <c r="PR2560" s="121"/>
      <c r="PS2560" s="121"/>
      <c r="PT2560" s="121"/>
      <c r="PU2560" s="121"/>
      <c r="PV2560" s="121"/>
      <c r="PW2560" s="121"/>
      <c r="PX2560" s="121"/>
      <c r="PY2560" s="121"/>
      <c r="PZ2560" s="121"/>
      <c r="QA2560" s="121"/>
      <c r="QB2560" s="121"/>
      <c r="QC2560" s="121"/>
      <c r="QD2560" s="121"/>
      <c r="QE2560" s="121"/>
      <c r="QF2560" s="121"/>
      <c r="QG2560" s="121"/>
      <c r="QH2560" s="121"/>
      <c r="QI2560" s="121"/>
      <c r="QJ2560" s="121"/>
      <c r="QK2560" s="121"/>
      <c r="QL2560" s="121"/>
      <c r="QM2560" s="121"/>
      <c r="QN2560" s="121"/>
      <c r="QO2560" s="121"/>
      <c r="QP2560" s="121"/>
      <c r="QQ2560" s="121"/>
      <c r="QR2560" s="121"/>
      <c r="QS2560" s="121"/>
      <c r="QT2560" s="121"/>
      <c r="QU2560" s="121"/>
      <c r="QV2560" s="121"/>
      <c r="QW2560" s="121"/>
      <c r="QX2560" s="121"/>
      <c r="QY2560" s="121"/>
      <c r="QZ2560" s="121"/>
      <c r="RA2560" s="121"/>
      <c r="RB2560" s="121"/>
      <c r="RC2560" s="121"/>
      <c r="RD2560" s="121"/>
      <c r="RE2560" s="121"/>
      <c r="RF2560" s="121"/>
      <c r="RG2560" s="121"/>
      <c r="RH2560" s="121"/>
      <c r="RI2560" s="121"/>
      <c r="RJ2560" s="121"/>
      <c r="RK2560" s="121"/>
      <c r="RL2560" s="121"/>
      <c r="RM2560" s="121"/>
      <c r="RN2560" s="121"/>
      <c r="RO2560" s="121"/>
      <c r="RP2560" s="121"/>
      <c r="RQ2560" s="121"/>
      <c r="RR2560" s="121"/>
      <c r="RS2560" s="121"/>
      <c r="RT2560" s="121"/>
      <c r="RU2560" s="121"/>
      <c r="RV2560" s="121"/>
      <c r="RW2560" s="121"/>
      <c r="RX2560" s="121"/>
      <c r="RY2560" s="121"/>
      <c r="RZ2560" s="121"/>
      <c r="SA2560" s="121"/>
      <c r="SB2560" s="121"/>
      <c r="SC2560" s="121"/>
      <c r="SD2560" s="121"/>
      <c r="SE2560" s="121"/>
      <c r="SF2560" s="121"/>
      <c r="SG2560" s="121"/>
      <c r="SH2560" s="121"/>
      <c r="SI2560" s="121"/>
      <c r="SJ2560" s="121"/>
      <c r="SK2560" s="121"/>
      <c r="SL2560" s="121"/>
      <c r="SM2560" s="121"/>
      <c r="SN2560" s="121"/>
      <c r="SO2560" s="121"/>
      <c r="SP2560" s="121"/>
      <c r="SQ2560" s="121"/>
      <c r="SR2560" s="121"/>
      <c r="SS2560" s="121"/>
      <c r="ST2560" s="121"/>
      <c r="SU2560" s="121"/>
      <c r="SV2560" s="121"/>
      <c r="SW2560" s="121"/>
      <c r="SX2560" s="121"/>
      <c r="SY2560" s="121"/>
      <c r="SZ2560" s="121"/>
      <c r="TA2560" s="121"/>
      <c r="TB2560" s="121"/>
      <c r="TC2560" s="121"/>
      <c r="TD2560" s="121"/>
      <c r="TE2560" s="121"/>
      <c r="TF2560" s="121"/>
      <c r="TG2560" s="121"/>
      <c r="TH2560" s="121"/>
      <c r="TI2560" s="121"/>
      <c r="TJ2560" s="121"/>
      <c r="TK2560" s="121"/>
      <c r="TL2560" s="121"/>
      <c r="TM2560" s="121"/>
      <c r="TN2560" s="121"/>
      <c r="TO2560" s="121"/>
      <c r="TP2560" s="121"/>
      <c r="TQ2560" s="121"/>
      <c r="TR2560" s="121"/>
      <c r="TS2560" s="121"/>
      <c r="TT2560" s="121"/>
      <c r="TU2560" s="121"/>
      <c r="TV2560" s="121"/>
      <c r="TW2560" s="121"/>
      <c r="TX2560" s="121"/>
      <c r="TY2560" s="121"/>
      <c r="TZ2560" s="121"/>
      <c r="UA2560" s="121"/>
      <c r="UB2560" s="121"/>
      <c r="UC2560" s="121"/>
      <c r="UD2560" s="121"/>
      <c r="UE2560" s="121"/>
      <c r="UF2560" s="121"/>
      <c r="UG2560" s="121"/>
      <c r="UH2560" s="121"/>
      <c r="UI2560" s="121"/>
      <c r="UJ2560" s="121"/>
      <c r="UK2560" s="121"/>
      <c r="UL2560" s="121"/>
      <c r="UM2560" s="121"/>
      <c r="UN2560" s="121"/>
      <c r="UO2560" s="121"/>
      <c r="UP2560" s="121"/>
      <c r="UQ2560" s="121"/>
      <c r="UR2560" s="121"/>
      <c r="US2560" s="121"/>
      <c r="UT2560" s="121"/>
      <c r="UU2560" s="121"/>
      <c r="UV2560" s="121"/>
      <c r="UW2560" s="121"/>
      <c r="UX2560" s="121"/>
      <c r="UY2560" s="121"/>
      <c r="UZ2560" s="121"/>
      <c r="VA2560" s="121"/>
      <c r="VB2560" s="121"/>
      <c r="VC2560" s="121"/>
      <c r="VD2560" s="121"/>
      <c r="VE2560" s="121"/>
      <c r="VF2560" s="121"/>
      <c r="VG2560" s="121"/>
      <c r="VH2560" s="121"/>
      <c r="VI2560" s="121"/>
      <c r="VJ2560" s="121"/>
      <c r="VK2560" s="121"/>
      <c r="VL2560" s="121"/>
      <c r="VM2560" s="121"/>
      <c r="VN2560" s="121"/>
      <c r="VO2560" s="121"/>
      <c r="VP2560" s="121"/>
      <c r="VQ2560" s="121"/>
      <c r="VR2560" s="121"/>
      <c r="VS2560" s="121"/>
      <c r="VT2560" s="121"/>
      <c r="VU2560" s="121"/>
      <c r="VV2560" s="121"/>
      <c r="VW2560" s="121"/>
      <c r="VX2560" s="121"/>
      <c r="VY2560" s="121"/>
      <c r="VZ2560" s="121"/>
      <c r="WA2560" s="121"/>
      <c r="WB2560" s="121"/>
      <c r="WC2560" s="121"/>
      <c r="WD2560" s="121"/>
      <c r="WE2560" s="121"/>
      <c r="WF2560" s="121"/>
      <c r="WG2560" s="121"/>
      <c r="WH2560" s="121"/>
      <c r="WI2560" s="121"/>
      <c r="WJ2560" s="121"/>
      <c r="WK2560" s="121"/>
      <c r="WL2560" s="121"/>
      <c r="WM2560" s="121"/>
      <c r="WN2560" s="121"/>
      <c r="WO2560" s="121"/>
      <c r="WP2560" s="121"/>
      <c r="WQ2560" s="121"/>
      <c r="WR2560" s="121"/>
      <c r="WS2560" s="121"/>
      <c r="WT2560" s="121"/>
      <c r="WU2560" s="121"/>
      <c r="WV2560" s="121"/>
      <c r="WW2560" s="121"/>
      <c r="WX2560" s="121"/>
      <c r="WY2560" s="121"/>
      <c r="WZ2560" s="121"/>
      <c r="XA2560" s="121"/>
      <c r="XB2560" s="121"/>
      <c r="XC2560" s="121"/>
      <c r="XD2560" s="121"/>
      <c r="XE2560" s="121"/>
      <c r="XF2560" s="121"/>
      <c r="XG2560" s="121"/>
      <c r="XH2560" s="121"/>
      <c r="XI2560" s="121"/>
      <c r="XJ2560" s="121"/>
      <c r="XK2560" s="121"/>
      <c r="XL2560" s="121"/>
      <c r="XM2560" s="121"/>
      <c r="XN2560" s="121"/>
      <c r="XO2560" s="121"/>
      <c r="XP2560" s="121"/>
      <c r="XQ2560" s="121"/>
      <c r="XR2560" s="121"/>
      <c r="XS2560" s="121"/>
      <c r="XT2560" s="121"/>
      <c r="XU2560" s="121"/>
      <c r="XV2560" s="121"/>
      <c r="XW2560" s="121"/>
      <c r="XX2560" s="121"/>
      <c r="XY2560" s="121"/>
      <c r="XZ2560" s="121"/>
      <c r="YA2560" s="121"/>
      <c r="YB2560" s="121"/>
      <c r="YC2560" s="121"/>
      <c r="YD2560" s="121"/>
      <c r="YE2560" s="121"/>
      <c r="YF2560" s="121"/>
      <c r="YG2560" s="121"/>
      <c r="YH2560" s="121"/>
      <c r="YI2560" s="121"/>
      <c r="YJ2560" s="121"/>
      <c r="YK2560" s="121"/>
      <c r="YL2560" s="121"/>
      <c r="YM2560" s="121"/>
      <c r="YN2560" s="121"/>
      <c r="YO2560" s="121"/>
      <c r="YP2560" s="121"/>
      <c r="YQ2560" s="121"/>
      <c r="YR2560" s="121"/>
      <c r="YS2560" s="121"/>
      <c r="YT2560" s="121"/>
      <c r="YU2560" s="121"/>
      <c r="YV2560" s="121"/>
      <c r="YW2560" s="121"/>
      <c r="YX2560" s="121"/>
      <c r="YY2560" s="121"/>
      <c r="YZ2560" s="121"/>
      <c r="ZA2560" s="121"/>
      <c r="ZB2560" s="121"/>
      <c r="ZC2560" s="121"/>
      <c r="ZD2560" s="121"/>
      <c r="ZE2560" s="121"/>
      <c r="ZF2560" s="121"/>
      <c r="ZG2560" s="121"/>
      <c r="ZH2560" s="121"/>
      <c r="ZI2560" s="121"/>
      <c r="ZJ2560" s="121"/>
      <c r="ZK2560" s="121"/>
      <c r="ZL2560" s="121"/>
      <c r="ZM2560" s="121"/>
      <c r="ZN2560" s="121"/>
      <c r="ZO2560" s="121"/>
      <c r="ZP2560" s="121"/>
      <c r="ZQ2560" s="121"/>
      <c r="ZR2560" s="121"/>
      <c r="ZS2560" s="121"/>
      <c r="ZT2560" s="121"/>
      <c r="ZU2560" s="121"/>
      <c r="ZV2560" s="121"/>
      <c r="ZW2560" s="121"/>
      <c r="ZX2560" s="121"/>
      <c r="ZY2560" s="121"/>
      <c r="ZZ2560" s="121"/>
      <c r="AAA2560" s="121"/>
      <c r="AAB2560" s="121"/>
      <c r="AAC2560" s="121"/>
      <c r="AAD2560" s="121"/>
      <c r="AAE2560" s="121"/>
      <c r="AAF2560" s="121"/>
      <c r="AAG2560" s="121"/>
      <c r="AAH2560" s="121"/>
      <c r="AAI2560" s="121"/>
      <c r="AAJ2560" s="121"/>
      <c r="AAK2560" s="121"/>
      <c r="AAL2560" s="121"/>
      <c r="AAM2560" s="121"/>
      <c r="AAN2560" s="121"/>
      <c r="AAO2560" s="121"/>
      <c r="AAP2560" s="121"/>
      <c r="AAQ2560" s="121"/>
      <c r="AAR2560" s="121"/>
      <c r="AAS2560" s="121"/>
      <c r="AAT2560" s="121"/>
      <c r="AAU2560" s="121"/>
      <c r="AAV2560" s="121"/>
      <c r="AAW2560" s="121"/>
      <c r="AAX2560" s="121"/>
      <c r="AAY2560" s="121"/>
      <c r="AAZ2560" s="121"/>
      <c r="ABA2560" s="121"/>
      <c r="ABB2560" s="121"/>
      <c r="ABC2560" s="121"/>
      <c r="ABD2560" s="121"/>
      <c r="ABE2560" s="121"/>
      <c r="ABF2560" s="121"/>
      <c r="ABG2560" s="121"/>
      <c r="ABH2560" s="121"/>
      <c r="ABI2560" s="121"/>
      <c r="ABJ2560" s="121"/>
      <c r="ABK2560" s="121"/>
      <c r="ABL2560" s="121"/>
      <c r="ABM2560" s="121"/>
      <c r="ABN2560" s="121"/>
      <c r="ABO2560" s="121"/>
      <c r="ABP2560" s="121"/>
      <c r="ABQ2560" s="121"/>
      <c r="ABR2560" s="121"/>
      <c r="ABS2560" s="121"/>
      <c r="ABT2560" s="121"/>
      <c r="ABU2560" s="121"/>
      <c r="ABV2560" s="121"/>
      <c r="ABW2560" s="121"/>
      <c r="ABX2560" s="121"/>
      <c r="ABY2560" s="121"/>
      <c r="ABZ2560" s="121"/>
      <c r="ACA2560" s="121"/>
      <c r="ACB2560" s="121"/>
      <c r="ACC2560" s="121"/>
      <c r="ACD2560" s="121"/>
      <c r="ACE2560" s="121"/>
      <c r="ACF2560" s="121"/>
      <c r="ACG2560" s="121"/>
      <c r="ACH2560" s="121"/>
      <c r="ACI2560" s="121"/>
      <c r="ACJ2560" s="121"/>
      <c r="ACK2560" s="121"/>
      <c r="ACL2560" s="121"/>
      <c r="ACM2560" s="121"/>
      <c r="ACN2560" s="121"/>
      <c r="ACO2560" s="121"/>
      <c r="ACP2560" s="121"/>
      <c r="ACQ2560" s="121"/>
      <c r="ACR2560" s="121"/>
      <c r="ACS2560" s="121"/>
      <c r="ACT2560" s="121"/>
      <c r="ACU2560" s="121"/>
      <c r="ACV2560" s="121"/>
      <c r="ACW2560" s="121"/>
      <c r="ACX2560" s="121"/>
      <c r="ACY2560" s="121"/>
      <c r="ACZ2560" s="121"/>
      <c r="ADA2560" s="121"/>
      <c r="ADB2560" s="121"/>
      <c r="ADC2560" s="121"/>
      <c r="ADD2560" s="121"/>
      <c r="ADE2560" s="121"/>
      <c r="ADF2560" s="121"/>
      <c r="ADG2560" s="121"/>
      <c r="ADH2560" s="121"/>
      <c r="ADI2560" s="121"/>
      <c r="ADJ2560" s="121"/>
      <c r="ADK2560" s="121"/>
      <c r="ADL2560" s="121"/>
      <c r="ADM2560" s="121"/>
      <c r="ADN2560" s="121"/>
      <c r="ADO2560" s="121"/>
      <c r="ADP2560" s="121"/>
      <c r="ADQ2560" s="121"/>
      <c r="ADR2560" s="121"/>
      <c r="ADS2560" s="121"/>
      <c r="ADT2560" s="121"/>
      <c r="ADU2560" s="121"/>
      <c r="ADV2560" s="121"/>
      <c r="ADW2560" s="121"/>
      <c r="ADX2560" s="121"/>
      <c r="ADY2560" s="121"/>
      <c r="ADZ2560" s="121"/>
      <c r="AEA2560" s="121"/>
      <c r="AEB2560" s="121"/>
      <c r="AEC2560" s="121"/>
      <c r="AED2560" s="121"/>
      <c r="AEE2560" s="121"/>
      <c r="AEF2560" s="121"/>
      <c r="AEG2560" s="121"/>
      <c r="AEH2560" s="121"/>
      <c r="AEI2560" s="121"/>
      <c r="AEJ2560" s="121"/>
      <c r="AEK2560" s="121"/>
      <c r="AEL2560" s="121"/>
      <c r="AEM2560" s="121"/>
      <c r="AEN2560" s="121"/>
      <c r="AEO2560" s="121"/>
      <c r="AEP2560" s="121"/>
      <c r="AEQ2560" s="121"/>
      <c r="AER2560" s="121"/>
      <c r="AES2560" s="121"/>
      <c r="AET2560" s="121"/>
      <c r="AEU2560" s="121"/>
      <c r="AEV2560" s="121"/>
      <c r="AEW2560" s="121"/>
      <c r="AEX2560" s="121"/>
      <c r="AEY2560" s="121"/>
      <c r="AEZ2560" s="121"/>
      <c r="AFA2560" s="121"/>
      <c r="AFB2560" s="121"/>
      <c r="AFC2560" s="121"/>
      <c r="AFD2560" s="121"/>
      <c r="AFE2560" s="121"/>
      <c r="AFF2560" s="121"/>
      <c r="AFG2560" s="121"/>
      <c r="AFH2560" s="121"/>
      <c r="AFI2560" s="121"/>
      <c r="AFJ2560" s="121"/>
      <c r="AFK2560" s="121"/>
      <c r="AFL2560" s="121"/>
      <c r="AFM2560" s="121"/>
      <c r="AFN2560" s="121"/>
      <c r="AFO2560" s="121"/>
      <c r="AFP2560" s="121"/>
      <c r="AFQ2560" s="121"/>
      <c r="AFR2560" s="121"/>
      <c r="AFS2560" s="121"/>
      <c r="AFT2560" s="121"/>
      <c r="AFU2560" s="121"/>
      <c r="AFV2560" s="121"/>
      <c r="AFW2560" s="121"/>
      <c r="AFX2560" s="121"/>
      <c r="AFY2560" s="121"/>
      <c r="AFZ2560" s="121"/>
      <c r="AGA2560" s="121"/>
      <c r="AGB2560" s="121"/>
      <c r="AGC2560" s="121"/>
      <c r="AGD2560" s="121"/>
      <c r="AGE2560" s="121"/>
      <c r="AGF2560" s="121"/>
      <c r="AGG2560" s="121"/>
      <c r="AGH2560" s="121"/>
      <c r="AGI2560" s="121"/>
      <c r="AGJ2560" s="121"/>
      <c r="AGK2560" s="121"/>
      <c r="AGL2560" s="121"/>
      <c r="AGM2560" s="121"/>
      <c r="AGN2560" s="121"/>
      <c r="AGO2560" s="121"/>
      <c r="AGP2560" s="121"/>
      <c r="AGQ2560" s="121"/>
      <c r="AGR2560" s="121"/>
      <c r="AGS2560" s="121"/>
      <c r="AGT2560" s="121"/>
      <c r="AGU2560" s="121"/>
      <c r="AGV2560" s="121"/>
      <c r="AGW2560" s="121"/>
      <c r="AGX2560" s="121"/>
      <c r="AGY2560" s="121"/>
      <c r="AGZ2560" s="121"/>
      <c r="AHA2560" s="121"/>
      <c r="AHB2560" s="121"/>
      <c r="AHC2560" s="121"/>
      <c r="AHD2560" s="121"/>
      <c r="AHE2560" s="121"/>
      <c r="AHF2560" s="121"/>
      <c r="AHG2560" s="121"/>
      <c r="AHH2560" s="121"/>
      <c r="AHI2560" s="121"/>
      <c r="AHJ2560" s="121"/>
      <c r="AHK2560" s="121"/>
      <c r="AHL2560" s="121"/>
      <c r="AHM2560" s="121"/>
      <c r="AHN2560" s="121"/>
      <c r="AHO2560" s="121"/>
      <c r="AHP2560" s="121"/>
      <c r="AHQ2560" s="121"/>
      <c r="AHR2560" s="121"/>
      <c r="AHS2560" s="121"/>
      <c r="AHT2560" s="121"/>
      <c r="AHU2560" s="121"/>
      <c r="AHV2560" s="121"/>
      <c r="AHW2560" s="121"/>
      <c r="AHX2560" s="121"/>
      <c r="AHY2560" s="121"/>
      <c r="AHZ2560" s="121"/>
      <c r="AIA2560" s="121"/>
      <c r="AIB2560" s="121"/>
      <c r="AIC2560" s="121"/>
      <c r="AID2560" s="121"/>
      <c r="AIE2560" s="121"/>
      <c r="AIF2560" s="121"/>
      <c r="AIG2560" s="121"/>
      <c r="AIH2560" s="121"/>
      <c r="AII2560" s="121"/>
      <c r="AIJ2560" s="121"/>
      <c r="AIK2560" s="121"/>
      <c r="AIL2560" s="121"/>
      <c r="AIM2560" s="121"/>
      <c r="AIN2560" s="121"/>
      <c r="AIO2560" s="121"/>
      <c r="AIP2560" s="121"/>
      <c r="AIQ2560" s="121"/>
      <c r="AIR2560" s="121"/>
      <c r="AIS2560" s="121"/>
      <c r="AIT2560" s="121"/>
      <c r="AIU2560" s="121"/>
      <c r="AIV2560" s="121"/>
      <c r="AIW2560" s="121"/>
      <c r="AIX2560" s="121"/>
      <c r="AIY2560" s="121"/>
      <c r="AIZ2560" s="121"/>
      <c r="AJA2560" s="121"/>
      <c r="AJB2560" s="121"/>
      <c r="AJC2560" s="121"/>
      <c r="AJD2560" s="121"/>
      <c r="AJE2560" s="121"/>
      <c r="AJF2560" s="121"/>
      <c r="AJG2560" s="121"/>
      <c r="AJH2560" s="121"/>
      <c r="AJI2560" s="121"/>
      <c r="AJJ2560" s="121"/>
      <c r="AJK2560" s="121"/>
      <c r="AJL2560" s="121"/>
      <c r="AJM2560" s="121"/>
      <c r="AJN2560" s="121"/>
      <c r="AJO2560" s="121"/>
      <c r="AJP2560" s="121"/>
      <c r="AJQ2560" s="121"/>
      <c r="AJR2560" s="121"/>
      <c r="AJS2560" s="121"/>
      <c r="AJT2560" s="121"/>
      <c r="AJU2560" s="121"/>
      <c r="AJV2560" s="121"/>
      <c r="AJW2560" s="121"/>
      <c r="AJX2560" s="121"/>
      <c r="AJY2560" s="121"/>
      <c r="AJZ2560" s="121"/>
      <c r="AKA2560" s="121"/>
      <c r="AKB2560" s="121"/>
      <c r="AKC2560" s="121"/>
      <c r="AKD2560" s="121"/>
      <c r="AKE2560" s="121"/>
      <c r="AKF2560" s="121"/>
      <c r="AKG2560" s="121"/>
      <c r="AKH2560" s="121"/>
      <c r="AKI2560" s="121"/>
      <c r="AKJ2560" s="121"/>
      <c r="AKK2560" s="121"/>
      <c r="AKL2560" s="121"/>
      <c r="AKM2560" s="121"/>
      <c r="AKN2560" s="121"/>
      <c r="AKO2560" s="121"/>
      <c r="AKP2560" s="121"/>
      <c r="AKQ2560" s="121"/>
      <c r="AKR2560" s="121"/>
      <c r="AKS2560" s="121"/>
      <c r="AKT2560" s="121"/>
      <c r="AKU2560" s="121"/>
      <c r="AKV2560" s="121"/>
      <c r="AKW2560" s="121"/>
      <c r="AKX2560" s="121"/>
      <c r="AKY2560" s="121"/>
      <c r="AKZ2560" s="121"/>
      <c r="ALA2560" s="121"/>
      <c r="ALB2560" s="121"/>
      <c r="ALC2560" s="121"/>
      <c r="ALD2560" s="121"/>
      <c r="ALE2560" s="121"/>
      <c r="ALF2560" s="121"/>
      <c r="ALG2560" s="121"/>
      <c r="ALH2560" s="121"/>
      <c r="ALI2560" s="121"/>
      <c r="ALJ2560" s="121"/>
      <c r="ALK2560" s="121"/>
      <c r="ALL2560" s="121"/>
      <c r="ALM2560" s="121"/>
      <c r="ALN2560" s="121"/>
      <c r="ALO2560" s="121"/>
      <c r="ALP2560" s="121"/>
      <c r="ALQ2560" s="121"/>
      <c r="ALR2560" s="121"/>
      <c r="ALS2560" s="121"/>
      <c r="ALT2560" s="121"/>
      <c r="ALU2560" s="121"/>
      <c r="ALV2560" s="121"/>
      <c r="ALW2560" s="121"/>
      <c r="ALX2560" s="121"/>
      <c r="ALY2560" s="121"/>
      <c r="ALZ2560" s="121"/>
      <c r="AMA2560" s="121"/>
      <c r="AMB2560" s="121"/>
      <c r="AMC2560" s="121"/>
      <c r="AMD2560" s="121"/>
      <c r="AME2560" s="121"/>
      <c r="AMF2560" s="121"/>
      <c r="AMG2560" s="121"/>
      <c r="AMH2560" s="121"/>
      <c r="AMI2560" s="121"/>
      <c r="AMJ2560" s="121"/>
      <c r="AMK2560" s="121"/>
    </row>
    <row r="2561" spans="1:1025" s="108" customFormat="1" ht="43.2">
      <c r="A2561" s="15">
        <v>2558</v>
      </c>
      <c r="B2561" s="81" t="s">
        <v>26</v>
      </c>
      <c r="C2561" s="274" t="s">
        <v>6089</v>
      </c>
      <c r="D2561" s="81" t="s">
        <v>6517</v>
      </c>
      <c r="E2561" s="81" t="s">
        <v>6537</v>
      </c>
      <c r="F2561" s="16" t="s">
        <v>938</v>
      </c>
      <c r="G2561" s="81" t="s">
        <v>1070</v>
      </c>
      <c r="H2561" s="81" t="s">
        <v>1248</v>
      </c>
      <c r="I2561" s="16" t="s">
        <v>6538</v>
      </c>
      <c r="J2561" s="81" t="s">
        <v>6534</v>
      </c>
      <c r="K2561" s="81" t="s">
        <v>6535</v>
      </c>
      <c r="L2561" s="16" t="s">
        <v>6536</v>
      </c>
      <c r="M2561" s="269"/>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21"/>
      <c r="AO2561" s="121"/>
      <c r="AP2561" s="121"/>
      <c r="AQ2561" s="121"/>
      <c r="AR2561" s="121"/>
      <c r="AS2561" s="121"/>
      <c r="AT2561" s="121"/>
      <c r="AU2561" s="121"/>
      <c r="AV2561" s="121"/>
      <c r="AW2561" s="121"/>
      <c r="AX2561" s="121"/>
      <c r="AY2561" s="121"/>
      <c r="AZ2561" s="121"/>
      <c r="BA2561" s="121"/>
      <c r="BB2561" s="121"/>
      <c r="BC2561" s="121"/>
      <c r="BD2561" s="121"/>
      <c r="BE2561" s="121"/>
      <c r="BF2561" s="121"/>
      <c r="BG2561" s="121"/>
      <c r="BH2561" s="121"/>
      <c r="BI2561" s="121"/>
      <c r="BJ2561" s="121"/>
      <c r="BK2561" s="121"/>
      <c r="BL2561" s="121"/>
      <c r="BM2561" s="121"/>
      <c r="BN2561" s="121"/>
      <c r="BO2561" s="121"/>
      <c r="BP2561" s="121"/>
      <c r="BQ2561" s="121"/>
      <c r="BR2561" s="121"/>
      <c r="BS2561" s="121"/>
      <c r="BT2561" s="121"/>
      <c r="BU2561" s="121"/>
      <c r="BV2561" s="121"/>
      <c r="BW2561" s="121"/>
      <c r="BX2561" s="121"/>
      <c r="BY2561" s="121"/>
      <c r="BZ2561" s="121"/>
      <c r="CA2561" s="121"/>
      <c r="CB2561" s="121"/>
      <c r="CC2561" s="121"/>
      <c r="CD2561" s="121"/>
      <c r="CE2561" s="121"/>
      <c r="CF2561" s="121"/>
      <c r="CG2561" s="121"/>
      <c r="CH2561" s="121"/>
      <c r="CI2561" s="121"/>
      <c r="CJ2561" s="121"/>
      <c r="CK2561" s="121"/>
      <c r="CL2561" s="121"/>
      <c r="CM2561" s="121"/>
      <c r="CN2561" s="121"/>
      <c r="CO2561" s="121"/>
      <c r="CP2561" s="121"/>
      <c r="CQ2561" s="121"/>
      <c r="CR2561" s="121"/>
      <c r="CS2561" s="121"/>
      <c r="CT2561" s="121"/>
      <c r="CU2561" s="121"/>
      <c r="CV2561" s="121"/>
      <c r="CW2561" s="121"/>
      <c r="CX2561" s="121"/>
      <c r="CY2561" s="121"/>
      <c r="CZ2561" s="121"/>
      <c r="DA2561" s="121"/>
      <c r="DB2561" s="121"/>
      <c r="DC2561" s="121"/>
      <c r="DD2561" s="121"/>
      <c r="DE2561" s="121"/>
      <c r="DF2561" s="121"/>
      <c r="DG2561" s="121"/>
      <c r="DH2561" s="121"/>
      <c r="DI2561" s="121"/>
      <c r="DJ2561" s="121"/>
      <c r="DK2561" s="121"/>
      <c r="DL2561" s="121"/>
      <c r="DM2561" s="121"/>
      <c r="DN2561" s="121"/>
      <c r="DO2561" s="121"/>
      <c r="DP2561" s="121"/>
      <c r="DQ2561" s="121"/>
      <c r="DR2561" s="121"/>
      <c r="DS2561" s="121"/>
      <c r="DT2561" s="121"/>
      <c r="DU2561" s="121"/>
      <c r="DV2561" s="121"/>
      <c r="DW2561" s="121"/>
      <c r="DX2561" s="121"/>
      <c r="DY2561" s="121"/>
      <c r="DZ2561" s="121"/>
      <c r="EA2561" s="121"/>
      <c r="EB2561" s="121"/>
      <c r="EC2561" s="121"/>
      <c r="ED2561" s="121"/>
      <c r="EE2561" s="121"/>
      <c r="EF2561" s="121"/>
      <c r="EG2561" s="121"/>
      <c r="EH2561" s="121"/>
      <c r="EI2561" s="121"/>
      <c r="EJ2561" s="121"/>
      <c r="EK2561" s="121"/>
      <c r="EL2561" s="121"/>
      <c r="EM2561" s="121"/>
      <c r="EN2561" s="121"/>
      <c r="EO2561" s="121"/>
      <c r="EP2561" s="121"/>
      <c r="EQ2561" s="121"/>
      <c r="ER2561" s="121"/>
      <c r="ES2561" s="121"/>
      <c r="ET2561" s="121"/>
      <c r="EU2561" s="121"/>
      <c r="EV2561" s="121"/>
      <c r="EW2561" s="121"/>
      <c r="EX2561" s="121"/>
      <c r="EY2561" s="121"/>
      <c r="EZ2561" s="121"/>
      <c r="FA2561" s="121"/>
      <c r="FB2561" s="121"/>
      <c r="FC2561" s="121"/>
      <c r="FD2561" s="121"/>
      <c r="FE2561" s="121"/>
      <c r="FF2561" s="121"/>
      <c r="FG2561" s="121"/>
      <c r="FH2561" s="121"/>
      <c r="FI2561" s="121"/>
      <c r="FJ2561" s="121"/>
      <c r="FK2561" s="121"/>
      <c r="FL2561" s="121"/>
      <c r="FM2561" s="121"/>
      <c r="FN2561" s="121"/>
      <c r="FO2561" s="121"/>
      <c r="FP2561" s="121"/>
      <c r="FQ2561" s="121"/>
      <c r="FR2561" s="121"/>
      <c r="FS2561" s="121"/>
      <c r="FT2561" s="121"/>
      <c r="FU2561" s="121"/>
      <c r="FV2561" s="121"/>
      <c r="FW2561" s="121"/>
      <c r="FX2561" s="121"/>
      <c r="FY2561" s="121"/>
      <c r="FZ2561" s="121"/>
      <c r="GA2561" s="121"/>
      <c r="GB2561" s="121"/>
      <c r="GC2561" s="121"/>
      <c r="GD2561" s="121"/>
      <c r="GE2561" s="121"/>
      <c r="GF2561" s="121"/>
      <c r="GG2561" s="121"/>
      <c r="GH2561" s="121"/>
      <c r="GI2561" s="121"/>
      <c r="GJ2561" s="121"/>
      <c r="GK2561" s="121"/>
      <c r="GL2561" s="121"/>
      <c r="GM2561" s="121"/>
      <c r="GN2561" s="121"/>
      <c r="GO2561" s="121"/>
      <c r="GP2561" s="121"/>
      <c r="GQ2561" s="121"/>
      <c r="GR2561" s="121"/>
      <c r="GS2561" s="121"/>
      <c r="GT2561" s="121"/>
      <c r="GU2561" s="121"/>
      <c r="GV2561" s="121"/>
      <c r="GW2561" s="121"/>
      <c r="GX2561" s="121"/>
      <c r="GY2561" s="121"/>
      <c r="GZ2561" s="121"/>
      <c r="HA2561" s="121"/>
      <c r="HB2561" s="121"/>
      <c r="HC2561" s="121"/>
      <c r="HD2561" s="121"/>
      <c r="HE2561" s="121"/>
      <c r="HF2561" s="121"/>
      <c r="HG2561" s="121"/>
      <c r="HH2561" s="121"/>
      <c r="HI2561" s="121"/>
      <c r="HJ2561" s="121"/>
      <c r="HK2561" s="121"/>
      <c r="HL2561" s="121"/>
      <c r="HM2561" s="121"/>
      <c r="HN2561" s="121"/>
      <c r="HO2561" s="121"/>
      <c r="HP2561" s="121"/>
      <c r="HQ2561" s="121"/>
      <c r="HR2561" s="121"/>
      <c r="HS2561" s="121"/>
      <c r="HT2561" s="121"/>
      <c r="HU2561" s="121"/>
      <c r="HV2561" s="121"/>
      <c r="HW2561" s="121"/>
      <c r="HX2561" s="121"/>
      <c r="HY2561" s="121"/>
      <c r="HZ2561" s="121"/>
      <c r="IA2561" s="121"/>
      <c r="IB2561" s="121"/>
      <c r="IC2561" s="121"/>
      <c r="ID2561" s="121"/>
      <c r="IE2561" s="121"/>
      <c r="IF2561" s="121"/>
      <c r="IG2561" s="121"/>
      <c r="IH2561" s="121"/>
      <c r="II2561" s="121"/>
      <c r="IJ2561" s="121"/>
      <c r="IK2561" s="121"/>
      <c r="IL2561" s="121"/>
      <c r="IM2561" s="121"/>
      <c r="IN2561" s="121"/>
      <c r="IO2561" s="121"/>
      <c r="IP2561" s="121"/>
      <c r="IQ2561" s="121"/>
      <c r="IR2561" s="121"/>
      <c r="IS2561" s="121"/>
      <c r="IT2561" s="121"/>
      <c r="IU2561" s="121"/>
      <c r="IV2561" s="121"/>
      <c r="IW2561" s="121"/>
      <c r="IX2561" s="121"/>
      <c r="IY2561" s="121"/>
      <c r="IZ2561" s="121"/>
      <c r="JA2561" s="121"/>
      <c r="JB2561" s="121"/>
      <c r="JC2561" s="121"/>
      <c r="JD2561" s="121"/>
      <c r="JE2561" s="121"/>
      <c r="JF2561" s="121"/>
      <c r="JG2561" s="121"/>
      <c r="JH2561" s="121"/>
      <c r="JI2561" s="121"/>
      <c r="JJ2561" s="121"/>
      <c r="JK2561" s="121"/>
      <c r="JL2561" s="121"/>
      <c r="JM2561" s="121"/>
      <c r="JN2561" s="121"/>
      <c r="JO2561" s="121"/>
      <c r="JP2561" s="121"/>
      <c r="JQ2561" s="121"/>
      <c r="JR2561" s="121"/>
      <c r="JS2561" s="121"/>
      <c r="JT2561" s="121"/>
      <c r="JU2561" s="121"/>
      <c r="JV2561" s="121"/>
      <c r="JW2561" s="121"/>
      <c r="JX2561" s="121"/>
      <c r="JY2561" s="121"/>
      <c r="JZ2561" s="121"/>
      <c r="KA2561" s="121"/>
      <c r="KB2561" s="121"/>
      <c r="KC2561" s="121"/>
      <c r="KD2561" s="121"/>
      <c r="KE2561" s="121"/>
      <c r="KF2561" s="121"/>
      <c r="KG2561" s="121"/>
      <c r="KH2561" s="121"/>
      <c r="KI2561" s="121"/>
      <c r="KJ2561" s="121"/>
      <c r="KK2561" s="121"/>
      <c r="KL2561" s="121"/>
      <c r="KM2561" s="121"/>
      <c r="KN2561" s="121"/>
      <c r="KO2561" s="121"/>
      <c r="KP2561" s="121"/>
      <c r="KQ2561" s="121"/>
      <c r="KR2561" s="121"/>
      <c r="KS2561" s="121"/>
      <c r="KT2561" s="121"/>
      <c r="KU2561" s="121"/>
      <c r="KV2561" s="121"/>
      <c r="KW2561" s="121"/>
      <c r="KX2561" s="121"/>
      <c r="KY2561" s="121"/>
      <c r="KZ2561" s="121"/>
      <c r="LA2561" s="121"/>
      <c r="LB2561" s="121"/>
      <c r="LC2561" s="121"/>
      <c r="LD2561" s="121"/>
      <c r="LE2561" s="121"/>
      <c r="LF2561" s="121"/>
      <c r="LG2561" s="121"/>
      <c r="LH2561" s="121"/>
      <c r="LI2561" s="121"/>
      <c r="LJ2561" s="121"/>
      <c r="LK2561" s="121"/>
      <c r="LL2561" s="121"/>
      <c r="LM2561" s="121"/>
      <c r="LN2561" s="121"/>
      <c r="LO2561" s="121"/>
      <c r="LP2561" s="121"/>
      <c r="LQ2561" s="121"/>
      <c r="LR2561" s="121"/>
      <c r="LS2561" s="121"/>
      <c r="LT2561" s="121"/>
      <c r="LU2561" s="121"/>
      <c r="LV2561" s="121"/>
      <c r="LW2561" s="121"/>
      <c r="LX2561" s="121"/>
      <c r="LY2561" s="121"/>
      <c r="LZ2561" s="121"/>
      <c r="MA2561" s="121"/>
      <c r="MB2561" s="121"/>
      <c r="MC2561" s="121"/>
      <c r="MD2561" s="121"/>
      <c r="ME2561" s="121"/>
      <c r="MF2561" s="121"/>
      <c r="MG2561" s="121"/>
      <c r="MH2561" s="121"/>
      <c r="MI2561" s="121"/>
      <c r="MJ2561" s="121"/>
      <c r="MK2561" s="121"/>
      <c r="ML2561" s="121"/>
      <c r="MM2561" s="121"/>
      <c r="MN2561" s="121"/>
      <c r="MO2561" s="121"/>
      <c r="MP2561" s="121"/>
      <c r="MQ2561" s="121"/>
      <c r="MR2561" s="121"/>
      <c r="MS2561" s="121"/>
      <c r="MT2561" s="121"/>
      <c r="MU2561" s="121"/>
      <c r="MV2561" s="121"/>
      <c r="MW2561" s="121"/>
      <c r="MX2561" s="121"/>
      <c r="MY2561" s="121"/>
      <c r="MZ2561" s="121"/>
      <c r="NA2561" s="121"/>
      <c r="NB2561" s="121"/>
      <c r="NC2561" s="121"/>
      <c r="ND2561" s="121"/>
      <c r="NE2561" s="121"/>
      <c r="NF2561" s="121"/>
      <c r="NG2561" s="121"/>
      <c r="NH2561" s="121"/>
      <c r="NI2561" s="121"/>
      <c r="NJ2561" s="121"/>
      <c r="NK2561" s="121"/>
      <c r="NL2561" s="121"/>
      <c r="NM2561" s="121"/>
      <c r="NN2561" s="121"/>
      <c r="NO2561" s="121"/>
      <c r="NP2561" s="121"/>
      <c r="NQ2561" s="121"/>
      <c r="NR2561" s="121"/>
      <c r="NS2561" s="121"/>
      <c r="NT2561" s="121"/>
      <c r="NU2561" s="121"/>
      <c r="NV2561" s="121"/>
      <c r="NW2561" s="121"/>
      <c r="NX2561" s="121"/>
      <c r="NY2561" s="121"/>
      <c r="NZ2561" s="121"/>
      <c r="OA2561" s="121"/>
      <c r="OB2561" s="121"/>
      <c r="OC2561" s="121"/>
      <c r="OD2561" s="121"/>
      <c r="OE2561" s="121"/>
      <c r="OF2561" s="121"/>
      <c r="OG2561" s="121"/>
      <c r="OH2561" s="121"/>
      <c r="OI2561" s="121"/>
      <c r="OJ2561" s="121"/>
      <c r="OK2561" s="121"/>
      <c r="OL2561" s="121"/>
      <c r="OM2561" s="121"/>
      <c r="ON2561" s="121"/>
      <c r="OO2561" s="121"/>
      <c r="OP2561" s="121"/>
      <c r="OQ2561" s="121"/>
      <c r="OR2561" s="121"/>
      <c r="OS2561" s="121"/>
      <c r="OT2561" s="121"/>
      <c r="OU2561" s="121"/>
      <c r="OV2561" s="121"/>
      <c r="OW2561" s="121"/>
      <c r="OX2561" s="121"/>
      <c r="OY2561" s="121"/>
      <c r="OZ2561" s="121"/>
      <c r="PA2561" s="121"/>
      <c r="PB2561" s="121"/>
      <c r="PC2561" s="121"/>
      <c r="PD2561" s="121"/>
      <c r="PE2561" s="121"/>
      <c r="PF2561" s="121"/>
      <c r="PG2561" s="121"/>
      <c r="PH2561" s="121"/>
      <c r="PI2561" s="121"/>
      <c r="PJ2561" s="121"/>
      <c r="PK2561" s="121"/>
      <c r="PL2561" s="121"/>
      <c r="PM2561" s="121"/>
      <c r="PN2561" s="121"/>
      <c r="PO2561" s="121"/>
      <c r="PP2561" s="121"/>
      <c r="PQ2561" s="121"/>
      <c r="PR2561" s="121"/>
      <c r="PS2561" s="121"/>
      <c r="PT2561" s="121"/>
      <c r="PU2561" s="121"/>
      <c r="PV2561" s="121"/>
      <c r="PW2561" s="121"/>
      <c r="PX2561" s="121"/>
      <c r="PY2561" s="121"/>
      <c r="PZ2561" s="121"/>
      <c r="QA2561" s="121"/>
      <c r="QB2561" s="121"/>
      <c r="QC2561" s="121"/>
      <c r="QD2561" s="121"/>
      <c r="QE2561" s="121"/>
      <c r="QF2561" s="121"/>
      <c r="QG2561" s="121"/>
      <c r="QH2561" s="121"/>
      <c r="QI2561" s="121"/>
      <c r="QJ2561" s="121"/>
      <c r="QK2561" s="121"/>
      <c r="QL2561" s="121"/>
      <c r="QM2561" s="121"/>
      <c r="QN2561" s="121"/>
      <c r="QO2561" s="121"/>
      <c r="QP2561" s="121"/>
      <c r="QQ2561" s="121"/>
      <c r="QR2561" s="121"/>
      <c r="QS2561" s="121"/>
      <c r="QT2561" s="121"/>
      <c r="QU2561" s="121"/>
      <c r="QV2561" s="121"/>
      <c r="QW2561" s="121"/>
      <c r="QX2561" s="121"/>
      <c r="QY2561" s="121"/>
      <c r="QZ2561" s="121"/>
      <c r="RA2561" s="121"/>
      <c r="RB2561" s="121"/>
      <c r="RC2561" s="121"/>
      <c r="RD2561" s="121"/>
      <c r="RE2561" s="121"/>
      <c r="RF2561" s="121"/>
      <c r="RG2561" s="121"/>
      <c r="RH2561" s="121"/>
      <c r="RI2561" s="121"/>
      <c r="RJ2561" s="121"/>
      <c r="RK2561" s="121"/>
      <c r="RL2561" s="121"/>
      <c r="RM2561" s="121"/>
      <c r="RN2561" s="121"/>
      <c r="RO2561" s="121"/>
      <c r="RP2561" s="121"/>
      <c r="RQ2561" s="121"/>
      <c r="RR2561" s="121"/>
      <c r="RS2561" s="121"/>
      <c r="RT2561" s="121"/>
      <c r="RU2561" s="121"/>
      <c r="RV2561" s="121"/>
      <c r="RW2561" s="121"/>
      <c r="RX2561" s="121"/>
      <c r="RY2561" s="121"/>
      <c r="RZ2561" s="121"/>
      <c r="SA2561" s="121"/>
      <c r="SB2561" s="121"/>
      <c r="SC2561" s="121"/>
      <c r="SD2561" s="121"/>
      <c r="SE2561" s="121"/>
      <c r="SF2561" s="121"/>
      <c r="SG2561" s="121"/>
      <c r="SH2561" s="121"/>
      <c r="SI2561" s="121"/>
      <c r="SJ2561" s="121"/>
      <c r="SK2561" s="121"/>
      <c r="SL2561" s="121"/>
      <c r="SM2561" s="121"/>
      <c r="SN2561" s="121"/>
      <c r="SO2561" s="121"/>
      <c r="SP2561" s="121"/>
      <c r="SQ2561" s="121"/>
      <c r="SR2561" s="121"/>
      <c r="SS2561" s="121"/>
      <c r="ST2561" s="121"/>
      <c r="SU2561" s="121"/>
      <c r="SV2561" s="121"/>
      <c r="SW2561" s="121"/>
      <c r="SX2561" s="121"/>
      <c r="SY2561" s="121"/>
      <c r="SZ2561" s="121"/>
      <c r="TA2561" s="121"/>
      <c r="TB2561" s="121"/>
      <c r="TC2561" s="121"/>
      <c r="TD2561" s="121"/>
      <c r="TE2561" s="121"/>
      <c r="TF2561" s="121"/>
      <c r="TG2561" s="121"/>
      <c r="TH2561" s="121"/>
      <c r="TI2561" s="121"/>
      <c r="TJ2561" s="121"/>
      <c r="TK2561" s="121"/>
      <c r="TL2561" s="121"/>
      <c r="TM2561" s="121"/>
      <c r="TN2561" s="121"/>
      <c r="TO2561" s="121"/>
      <c r="TP2561" s="121"/>
      <c r="TQ2561" s="121"/>
      <c r="TR2561" s="121"/>
      <c r="TS2561" s="121"/>
      <c r="TT2561" s="121"/>
      <c r="TU2561" s="121"/>
      <c r="TV2561" s="121"/>
      <c r="TW2561" s="121"/>
      <c r="TX2561" s="121"/>
      <c r="TY2561" s="121"/>
      <c r="TZ2561" s="121"/>
      <c r="UA2561" s="121"/>
      <c r="UB2561" s="121"/>
      <c r="UC2561" s="121"/>
      <c r="UD2561" s="121"/>
      <c r="UE2561" s="121"/>
      <c r="UF2561" s="121"/>
      <c r="UG2561" s="121"/>
      <c r="UH2561" s="121"/>
      <c r="UI2561" s="121"/>
      <c r="UJ2561" s="121"/>
      <c r="UK2561" s="121"/>
      <c r="UL2561" s="121"/>
      <c r="UM2561" s="121"/>
      <c r="UN2561" s="121"/>
      <c r="UO2561" s="121"/>
      <c r="UP2561" s="121"/>
      <c r="UQ2561" s="121"/>
      <c r="UR2561" s="121"/>
      <c r="US2561" s="121"/>
      <c r="UT2561" s="121"/>
      <c r="UU2561" s="121"/>
      <c r="UV2561" s="121"/>
      <c r="UW2561" s="121"/>
      <c r="UX2561" s="121"/>
      <c r="UY2561" s="121"/>
      <c r="UZ2561" s="121"/>
      <c r="VA2561" s="121"/>
      <c r="VB2561" s="121"/>
      <c r="VC2561" s="121"/>
      <c r="VD2561" s="121"/>
      <c r="VE2561" s="121"/>
      <c r="VF2561" s="121"/>
      <c r="VG2561" s="121"/>
      <c r="VH2561" s="121"/>
      <c r="VI2561" s="121"/>
      <c r="VJ2561" s="121"/>
      <c r="VK2561" s="121"/>
      <c r="VL2561" s="121"/>
      <c r="VM2561" s="121"/>
      <c r="VN2561" s="121"/>
      <c r="VO2561" s="121"/>
      <c r="VP2561" s="121"/>
      <c r="VQ2561" s="121"/>
      <c r="VR2561" s="121"/>
      <c r="VS2561" s="121"/>
      <c r="VT2561" s="121"/>
      <c r="VU2561" s="121"/>
      <c r="VV2561" s="121"/>
      <c r="VW2561" s="121"/>
      <c r="VX2561" s="121"/>
      <c r="VY2561" s="121"/>
      <c r="VZ2561" s="121"/>
      <c r="WA2561" s="121"/>
      <c r="WB2561" s="121"/>
      <c r="WC2561" s="121"/>
      <c r="WD2561" s="121"/>
      <c r="WE2561" s="121"/>
      <c r="WF2561" s="121"/>
      <c r="WG2561" s="121"/>
      <c r="WH2561" s="121"/>
      <c r="WI2561" s="121"/>
      <c r="WJ2561" s="121"/>
      <c r="WK2561" s="121"/>
      <c r="WL2561" s="121"/>
      <c r="WM2561" s="121"/>
      <c r="WN2561" s="121"/>
      <c r="WO2561" s="121"/>
      <c r="WP2561" s="121"/>
      <c r="WQ2561" s="121"/>
      <c r="WR2561" s="121"/>
      <c r="WS2561" s="121"/>
      <c r="WT2561" s="121"/>
      <c r="WU2561" s="121"/>
      <c r="WV2561" s="121"/>
      <c r="WW2561" s="121"/>
      <c r="WX2561" s="121"/>
      <c r="WY2561" s="121"/>
      <c r="WZ2561" s="121"/>
      <c r="XA2561" s="121"/>
      <c r="XB2561" s="121"/>
      <c r="XC2561" s="121"/>
      <c r="XD2561" s="121"/>
      <c r="XE2561" s="121"/>
      <c r="XF2561" s="121"/>
      <c r="XG2561" s="121"/>
      <c r="XH2561" s="121"/>
      <c r="XI2561" s="121"/>
      <c r="XJ2561" s="121"/>
      <c r="XK2561" s="121"/>
      <c r="XL2561" s="121"/>
      <c r="XM2561" s="121"/>
      <c r="XN2561" s="121"/>
      <c r="XO2561" s="121"/>
      <c r="XP2561" s="121"/>
      <c r="XQ2561" s="121"/>
      <c r="XR2561" s="121"/>
      <c r="XS2561" s="121"/>
      <c r="XT2561" s="121"/>
      <c r="XU2561" s="121"/>
      <c r="XV2561" s="121"/>
      <c r="XW2561" s="121"/>
      <c r="XX2561" s="121"/>
      <c r="XY2561" s="121"/>
      <c r="XZ2561" s="121"/>
      <c r="YA2561" s="121"/>
      <c r="YB2561" s="121"/>
      <c r="YC2561" s="121"/>
      <c r="YD2561" s="121"/>
      <c r="YE2561" s="121"/>
      <c r="YF2561" s="121"/>
      <c r="YG2561" s="121"/>
      <c r="YH2561" s="121"/>
      <c r="YI2561" s="121"/>
      <c r="YJ2561" s="121"/>
      <c r="YK2561" s="121"/>
      <c r="YL2561" s="121"/>
      <c r="YM2561" s="121"/>
      <c r="YN2561" s="121"/>
      <c r="YO2561" s="121"/>
      <c r="YP2561" s="121"/>
      <c r="YQ2561" s="121"/>
      <c r="YR2561" s="121"/>
      <c r="YS2561" s="121"/>
      <c r="YT2561" s="121"/>
      <c r="YU2561" s="121"/>
      <c r="YV2561" s="121"/>
      <c r="YW2561" s="121"/>
      <c r="YX2561" s="121"/>
      <c r="YY2561" s="121"/>
      <c r="YZ2561" s="121"/>
      <c r="ZA2561" s="121"/>
      <c r="ZB2561" s="121"/>
      <c r="ZC2561" s="121"/>
      <c r="ZD2561" s="121"/>
      <c r="ZE2561" s="121"/>
      <c r="ZF2561" s="121"/>
      <c r="ZG2561" s="121"/>
      <c r="ZH2561" s="121"/>
      <c r="ZI2561" s="121"/>
      <c r="ZJ2561" s="121"/>
      <c r="ZK2561" s="121"/>
      <c r="ZL2561" s="121"/>
      <c r="ZM2561" s="121"/>
      <c r="ZN2561" s="121"/>
      <c r="ZO2561" s="121"/>
      <c r="ZP2561" s="121"/>
      <c r="ZQ2561" s="121"/>
      <c r="ZR2561" s="121"/>
      <c r="ZS2561" s="121"/>
      <c r="ZT2561" s="121"/>
      <c r="ZU2561" s="121"/>
      <c r="ZV2561" s="121"/>
      <c r="ZW2561" s="121"/>
      <c r="ZX2561" s="121"/>
      <c r="ZY2561" s="121"/>
      <c r="ZZ2561" s="121"/>
      <c r="AAA2561" s="121"/>
      <c r="AAB2561" s="121"/>
      <c r="AAC2561" s="121"/>
      <c r="AAD2561" s="121"/>
      <c r="AAE2561" s="121"/>
      <c r="AAF2561" s="121"/>
      <c r="AAG2561" s="121"/>
      <c r="AAH2561" s="121"/>
      <c r="AAI2561" s="121"/>
      <c r="AAJ2561" s="121"/>
      <c r="AAK2561" s="121"/>
      <c r="AAL2561" s="121"/>
      <c r="AAM2561" s="121"/>
      <c r="AAN2561" s="121"/>
      <c r="AAO2561" s="121"/>
      <c r="AAP2561" s="121"/>
      <c r="AAQ2561" s="121"/>
      <c r="AAR2561" s="121"/>
      <c r="AAS2561" s="121"/>
      <c r="AAT2561" s="121"/>
      <c r="AAU2561" s="121"/>
      <c r="AAV2561" s="121"/>
      <c r="AAW2561" s="121"/>
      <c r="AAX2561" s="121"/>
      <c r="AAY2561" s="121"/>
      <c r="AAZ2561" s="121"/>
      <c r="ABA2561" s="121"/>
      <c r="ABB2561" s="121"/>
      <c r="ABC2561" s="121"/>
      <c r="ABD2561" s="121"/>
      <c r="ABE2561" s="121"/>
      <c r="ABF2561" s="121"/>
      <c r="ABG2561" s="121"/>
      <c r="ABH2561" s="121"/>
      <c r="ABI2561" s="121"/>
      <c r="ABJ2561" s="121"/>
      <c r="ABK2561" s="121"/>
      <c r="ABL2561" s="121"/>
      <c r="ABM2561" s="121"/>
      <c r="ABN2561" s="121"/>
      <c r="ABO2561" s="121"/>
      <c r="ABP2561" s="121"/>
      <c r="ABQ2561" s="121"/>
      <c r="ABR2561" s="121"/>
      <c r="ABS2561" s="121"/>
      <c r="ABT2561" s="121"/>
      <c r="ABU2561" s="121"/>
      <c r="ABV2561" s="121"/>
      <c r="ABW2561" s="121"/>
      <c r="ABX2561" s="121"/>
      <c r="ABY2561" s="121"/>
      <c r="ABZ2561" s="121"/>
      <c r="ACA2561" s="121"/>
      <c r="ACB2561" s="121"/>
      <c r="ACC2561" s="121"/>
      <c r="ACD2561" s="121"/>
      <c r="ACE2561" s="121"/>
      <c r="ACF2561" s="121"/>
      <c r="ACG2561" s="121"/>
      <c r="ACH2561" s="121"/>
      <c r="ACI2561" s="121"/>
      <c r="ACJ2561" s="121"/>
      <c r="ACK2561" s="121"/>
      <c r="ACL2561" s="121"/>
      <c r="ACM2561" s="121"/>
      <c r="ACN2561" s="121"/>
      <c r="ACO2561" s="121"/>
      <c r="ACP2561" s="121"/>
      <c r="ACQ2561" s="121"/>
      <c r="ACR2561" s="121"/>
      <c r="ACS2561" s="121"/>
      <c r="ACT2561" s="121"/>
      <c r="ACU2561" s="121"/>
      <c r="ACV2561" s="121"/>
      <c r="ACW2561" s="121"/>
      <c r="ACX2561" s="121"/>
      <c r="ACY2561" s="121"/>
      <c r="ACZ2561" s="121"/>
      <c r="ADA2561" s="121"/>
      <c r="ADB2561" s="121"/>
      <c r="ADC2561" s="121"/>
      <c r="ADD2561" s="121"/>
      <c r="ADE2561" s="121"/>
      <c r="ADF2561" s="121"/>
      <c r="ADG2561" s="121"/>
      <c r="ADH2561" s="121"/>
      <c r="ADI2561" s="121"/>
      <c r="ADJ2561" s="121"/>
      <c r="ADK2561" s="121"/>
      <c r="ADL2561" s="121"/>
      <c r="ADM2561" s="121"/>
      <c r="ADN2561" s="121"/>
      <c r="ADO2561" s="121"/>
      <c r="ADP2561" s="121"/>
      <c r="ADQ2561" s="121"/>
      <c r="ADR2561" s="121"/>
      <c r="ADS2561" s="121"/>
      <c r="ADT2561" s="121"/>
      <c r="ADU2561" s="121"/>
      <c r="ADV2561" s="121"/>
      <c r="ADW2561" s="121"/>
      <c r="ADX2561" s="121"/>
      <c r="ADY2561" s="121"/>
      <c r="ADZ2561" s="121"/>
      <c r="AEA2561" s="121"/>
      <c r="AEB2561" s="121"/>
      <c r="AEC2561" s="121"/>
      <c r="AED2561" s="121"/>
      <c r="AEE2561" s="121"/>
      <c r="AEF2561" s="121"/>
      <c r="AEG2561" s="121"/>
      <c r="AEH2561" s="121"/>
      <c r="AEI2561" s="121"/>
      <c r="AEJ2561" s="121"/>
      <c r="AEK2561" s="121"/>
      <c r="AEL2561" s="121"/>
      <c r="AEM2561" s="121"/>
      <c r="AEN2561" s="121"/>
      <c r="AEO2561" s="121"/>
      <c r="AEP2561" s="121"/>
      <c r="AEQ2561" s="121"/>
      <c r="AER2561" s="121"/>
      <c r="AES2561" s="121"/>
      <c r="AET2561" s="121"/>
      <c r="AEU2561" s="121"/>
      <c r="AEV2561" s="121"/>
      <c r="AEW2561" s="121"/>
      <c r="AEX2561" s="121"/>
      <c r="AEY2561" s="121"/>
      <c r="AEZ2561" s="121"/>
      <c r="AFA2561" s="121"/>
      <c r="AFB2561" s="121"/>
      <c r="AFC2561" s="121"/>
      <c r="AFD2561" s="121"/>
      <c r="AFE2561" s="121"/>
      <c r="AFF2561" s="121"/>
      <c r="AFG2561" s="121"/>
      <c r="AFH2561" s="121"/>
      <c r="AFI2561" s="121"/>
      <c r="AFJ2561" s="121"/>
      <c r="AFK2561" s="121"/>
      <c r="AFL2561" s="121"/>
      <c r="AFM2561" s="121"/>
      <c r="AFN2561" s="121"/>
      <c r="AFO2561" s="121"/>
      <c r="AFP2561" s="121"/>
      <c r="AFQ2561" s="121"/>
      <c r="AFR2561" s="121"/>
      <c r="AFS2561" s="121"/>
      <c r="AFT2561" s="121"/>
      <c r="AFU2561" s="121"/>
      <c r="AFV2561" s="121"/>
      <c r="AFW2561" s="121"/>
      <c r="AFX2561" s="121"/>
      <c r="AFY2561" s="121"/>
      <c r="AFZ2561" s="121"/>
      <c r="AGA2561" s="121"/>
      <c r="AGB2561" s="121"/>
      <c r="AGC2561" s="121"/>
      <c r="AGD2561" s="121"/>
      <c r="AGE2561" s="121"/>
      <c r="AGF2561" s="121"/>
      <c r="AGG2561" s="121"/>
      <c r="AGH2561" s="121"/>
      <c r="AGI2561" s="121"/>
      <c r="AGJ2561" s="121"/>
      <c r="AGK2561" s="121"/>
      <c r="AGL2561" s="121"/>
      <c r="AGM2561" s="121"/>
      <c r="AGN2561" s="121"/>
      <c r="AGO2561" s="121"/>
      <c r="AGP2561" s="121"/>
      <c r="AGQ2561" s="121"/>
      <c r="AGR2561" s="121"/>
      <c r="AGS2561" s="121"/>
      <c r="AGT2561" s="121"/>
      <c r="AGU2561" s="121"/>
      <c r="AGV2561" s="121"/>
      <c r="AGW2561" s="121"/>
      <c r="AGX2561" s="121"/>
      <c r="AGY2561" s="121"/>
      <c r="AGZ2561" s="121"/>
      <c r="AHA2561" s="121"/>
      <c r="AHB2561" s="121"/>
      <c r="AHC2561" s="121"/>
      <c r="AHD2561" s="121"/>
      <c r="AHE2561" s="121"/>
      <c r="AHF2561" s="121"/>
      <c r="AHG2561" s="121"/>
      <c r="AHH2561" s="121"/>
      <c r="AHI2561" s="121"/>
      <c r="AHJ2561" s="121"/>
      <c r="AHK2561" s="121"/>
      <c r="AHL2561" s="121"/>
      <c r="AHM2561" s="121"/>
      <c r="AHN2561" s="121"/>
      <c r="AHO2561" s="121"/>
      <c r="AHP2561" s="121"/>
      <c r="AHQ2561" s="121"/>
      <c r="AHR2561" s="121"/>
      <c r="AHS2561" s="121"/>
      <c r="AHT2561" s="121"/>
      <c r="AHU2561" s="121"/>
      <c r="AHV2561" s="121"/>
      <c r="AHW2561" s="121"/>
      <c r="AHX2561" s="121"/>
      <c r="AHY2561" s="121"/>
      <c r="AHZ2561" s="121"/>
      <c r="AIA2561" s="121"/>
      <c r="AIB2561" s="121"/>
      <c r="AIC2561" s="121"/>
      <c r="AID2561" s="121"/>
      <c r="AIE2561" s="121"/>
      <c r="AIF2561" s="121"/>
      <c r="AIG2561" s="121"/>
      <c r="AIH2561" s="121"/>
      <c r="AII2561" s="121"/>
      <c r="AIJ2561" s="121"/>
      <c r="AIK2561" s="121"/>
      <c r="AIL2561" s="121"/>
      <c r="AIM2561" s="121"/>
      <c r="AIN2561" s="121"/>
      <c r="AIO2561" s="121"/>
      <c r="AIP2561" s="121"/>
      <c r="AIQ2561" s="121"/>
      <c r="AIR2561" s="121"/>
      <c r="AIS2561" s="121"/>
      <c r="AIT2561" s="121"/>
      <c r="AIU2561" s="121"/>
      <c r="AIV2561" s="121"/>
      <c r="AIW2561" s="121"/>
      <c r="AIX2561" s="121"/>
      <c r="AIY2561" s="121"/>
      <c r="AIZ2561" s="121"/>
      <c r="AJA2561" s="121"/>
      <c r="AJB2561" s="121"/>
      <c r="AJC2561" s="121"/>
      <c r="AJD2561" s="121"/>
      <c r="AJE2561" s="121"/>
      <c r="AJF2561" s="121"/>
      <c r="AJG2561" s="121"/>
      <c r="AJH2561" s="121"/>
      <c r="AJI2561" s="121"/>
      <c r="AJJ2561" s="121"/>
      <c r="AJK2561" s="121"/>
      <c r="AJL2561" s="121"/>
      <c r="AJM2561" s="121"/>
      <c r="AJN2561" s="121"/>
      <c r="AJO2561" s="121"/>
      <c r="AJP2561" s="121"/>
      <c r="AJQ2561" s="121"/>
      <c r="AJR2561" s="121"/>
      <c r="AJS2561" s="121"/>
      <c r="AJT2561" s="121"/>
      <c r="AJU2561" s="121"/>
      <c r="AJV2561" s="121"/>
      <c r="AJW2561" s="121"/>
      <c r="AJX2561" s="121"/>
      <c r="AJY2561" s="121"/>
      <c r="AJZ2561" s="121"/>
      <c r="AKA2561" s="121"/>
      <c r="AKB2561" s="121"/>
      <c r="AKC2561" s="121"/>
      <c r="AKD2561" s="121"/>
      <c r="AKE2561" s="121"/>
      <c r="AKF2561" s="121"/>
      <c r="AKG2561" s="121"/>
      <c r="AKH2561" s="121"/>
      <c r="AKI2561" s="121"/>
      <c r="AKJ2561" s="121"/>
      <c r="AKK2561" s="121"/>
      <c r="AKL2561" s="121"/>
      <c r="AKM2561" s="121"/>
      <c r="AKN2561" s="121"/>
      <c r="AKO2561" s="121"/>
      <c r="AKP2561" s="121"/>
      <c r="AKQ2561" s="121"/>
      <c r="AKR2561" s="121"/>
      <c r="AKS2561" s="121"/>
      <c r="AKT2561" s="121"/>
      <c r="AKU2561" s="121"/>
      <c r="AKV2561" s="121"/>
      <c r="AKW2561" s="121"/>
      <c r="AKX2561" s="121"/>
      <c r="AKY2561" s="121"/>
      <c r="AKZ2561" s="121"/>
      <c r="ALA2561" s="121"/>
      <c r="ALB2561" s="121"/>
      <c r="ALC2561" s="121"/>
      <c r="ALD2561" s="121"/>
      <c r="ALE2561" s="121"/>
      <c r="ALF2561" s="121"/>
      <c r="ALG2561" s="121"/>
      <c r="ALH2561" s="121"/>
      <c r="ALI2561" s="121"/>
      <c r="ALJ2561" s="121"/>
      <c r="ALK2561" s="121"/>
      <c r="ALL2561" s="121"/>
      <c r="ALM2561" s="121"/>
      <c r="ALN2561" s="121"/>
      <c r="ALO2561" s="121"/>
      <c r="ALP2561" s="121"/>
      <c r="ALQ2561" s="121"/>
      <c r="ALR2561" s="121"/>
      <c r="ALS2561" s="121"/>
      <c r="ALT2561" s="121"/>
      <c r="ALU2561" s="121"/>
      <c r="ALV2561" s="121"/>
      <c r="ALW2561" s="121"/>
      <c r="ALX2561" s="121"/>
      <c r="ALY2561" s="121"/>
      <c r="ALZ2561" s="121"/>
      <c r="AMA2561" s="121"/>
      <c r="AMB2561" s="121"/>
      <c r="AMC2561" s="121"/>
      <c r="AMD2561" s="121"/>
      <c r="AME2561" s="121"/>
      <c r="AMF2561" s="121"/>
      <c r="AMG2561" s="121"/>
      <c r="AMH2561" s="121"/>
      <c r="AMI2561" s="121"/>
      <c r="AMJ2561" s="121"/>
      <c r="AMK2561" s="121"/>
    </row>
    <row r="2562" spans="1:1025" s="108" customFormat="1" ht="43.2">
      <c r="A2562" s="15">
        <v>2559</v>
      </c>
      <c r="B2562" s="81" t="s">
        <v>26</v>
      </c>
      <c r="C2562" s="274" t="s">
        <v>6089</v>
      </c>
      <c r="D2562" s="81" t="s">
        <v>6517</v>
      </c>
      <c r="E2562" s="81" t="s">
        <v>6539</v>
      </c>
      <c r="F2562" s="16" t="s">
        <v>938</v>
      </c>
      <c r="G2562" s="81" t="s">
        <v>6230</v>
      </c>
      <c r="H2562" s="81" t="s">
        <v>6231</v>
      </c>
      <c r="I2562" s="16" t="s">
        <v>6540</v>
      </c>
      <c r="J2562" s="81" t="s">
        <v>6541</v>
      </c>
      <c r="K2562" s="81" t="s">
        <v>6542</v>
      </c>
      <c r="L2562" s="16" t="s">
        <v>6543</v>
      </c>
      <c r="M2562" s="63" t="s">
        <v>6544</v>
      </c>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21"/>
      <c r="AO2562" s="121"/>
      <c r="AP2562" s="121"/>
      <c r="AQ2562" s="121"/>
      <c r="AR2562" s="121"/>
      <c r="AS2562" s="121"/>
      <c r="AT2562" s="121"/>
      <c r="AU2562" s="121"/>
      <c r="AV2562" s="121"/>
      <c r="AW2562" s="121"/>
      <c r="AX2562" s="121"/>
      <c r="AY2562" s="121"/>
      <c r="AZ2562" s="121"/>
      <c r="BA2562" s="121"/>
      <c r="BB2562" s="121"/>
      <c r="BC2562" s="121"/>
      <c r="BD2562" s="121"/>
      <c r="BE2562" s="121"/>
      <c r="BF2562" s="121"/>
      <c r="BG2562" s="121"/>
      <c r="BH2562" s="121"/>
      <c r="BI2562" s="121"/>
      <c r="BJ2562" s="121"/>
      <c r="BK2562" s="121"/>
      <c r="BL2562" s="121"/>
      <c r="BM2562" s="121"/>
      <c r="BN2562" s="121"/>
      <c r="BO2562" s="121"/>
      <c r="BP2562" s="121"/>
      <c r="BQ2562" s="121"/>
      <c r="BR2562" s="121"/>
      <c r="BS2562" s="121"/>
      <c r="BT2562" s="121"/>
      <c r="BU2562" s="121"/>
      <c r="BV2562" s="121"/>
      <c r="BW2562" s="121"/>
      <c r="BX2562" s="121"/>
      <c r="BY2562" s="121"/>
      <c r="BZ2562" s="121"/>
      <c r="CA2562" s="121"/>
      <c r="CB2562" s="121"/>
      <c r="CC2562" s="121"/>
      <c r="CD2562" s="121"/>
      <c r="CE2562" s="121"/>
      <c r="CF2562" s="121"/>
      <c r="CG2562" s="121"/>
      <c r="CH2562" s="121"/>
      <c r="CI2562" s="121"/>
      <c r="CJ2562" s="121"/>
      <c r="CK2562" s="121"/>
      <c r="CL2562" s="121"/>
      <c r="CM2562" s="121"/>
      <c r="CN2562" s="121"/>
      <c r="CO2562" s="121"/>
      <c r="CP2562" s="121"/>
      <c r="CQ2562" s="121"/>
      <c r="CR2562" s="121"/>
      <c r="CS2562" s="121"/>
      <c r="CT2562" s="121"/>
      <c r="CU2562" s="121"/>
      <c r="CV2562" s="121"/>
      <c r="CW2562" s="121"/>
      <c r="CX2562" s="121"/>
      <c r="CY2562" s="121"/>
      <c r="CZ2562" s="121"/>
      <c r="DA2562" s="121"/>
      <c r="DB2562" s="121"/>
      <c r="DC2562" s="121"/>
      <c r="DD2562" s="121"/>
      <c r="DE2562" s="121"/>
      <c r="DF2562" s="121"/>
      <c r="DG2562" s="121"/>
      <c r="DH2562" s="121"/>
      <c r="DI2562" s="121"/>
      <c r="DJ2562" s="121"/>
      <c r="DK2562" s="121"/>
      <c r="DL2562" s="121"/>
      <c r="DM2562" s="121"/>
      <c r="DN2562" s="121"/>
      <c r="DO2562" s="121"/>
      <c r="DP2562" s="121"/>
      <c r="DQ2562" s="121"/>
      <c r="DR2562" s="121"/>
      <c r="DS2562" s="121"/>
      <c r="DT2562" s="121"/>
      <c r="DU2562" s="121"/>
      <c r="DV2562" s="121"/>
      <c r="DW2562" s="121"/>
      <c r="DX2562" s="121"/>
      <c r="DY2562" s="121"/>
      <c r="DZ2562" s="121"/>
      <c r="EA2562" s="121"/>
      <c r="EB2562" s="121"/>
      <c r="EC2562" s="121"/>
      <c r="ED2562" s="121"/>
      <c r="EE2562" s="121"/>
      <c r="EF2562" s="121"/>
      <c r="EG2562" s="121"/>
      <c r="EH2562" s="121"/>
      <c r="EI2562" s="121"/>
      <c r="EJ2562" s="121"/>
      <c r="EK2562" s="121"/>
      <c r="EL2562" s="121"/>
      <c r="EM2562" s="121"/>
      <c r="EN2562" s="121"/>
      <c r="EO2562" s="121"/>
      <c r="EP2562" s="121"/>
      <c r="EQ2562" s="121"/>
      <c r="ER2562" s="121"/>
      <c r="ES2562" s="121"/>
      <c r="ET2562" s="121"/>
      <c r="EU2562" s="121"/>
      <c r="EV2562" s="121"/>
      <c r="EW2562" s="121"/>
      <c r="EX2562" s="121"/>
      <c r="EY2562" s="121"/>
      <c r="EZ2562" s="121"/>
      <c r="FA2562" s="121"/>
      <c r="FB2562" s="121"/>
      <c r="FC2562" s="121"/>
      <c r="FD2562" s="121"/>
      <c r="FE2562" s="121"/>
      <c r="FF2562" s="121"/>
      <c r="FG2562" s="121"/>
      <c r="FH2562" s="121"/>
      <c r="FI2562" s="121"/>
      <c r="FJ2562" s="121"/>
      <c r="FK2562" s="121"/>
      <c r="FL2562" s="121"/>
      <c r="FM2562" s="121"/>
      <c r="FN2562" s="121"/>
      <c r="FO2562" s="121"/>
      <c r="FP2562" s="121"/>
      <c r="FQ2562" s="121"/>
      <c r="FR2562" s="121"/>
      <c r="FS2562" s="121"/>
      <c r="FT2562" s="121"/>
      <c r="FU2562" s="121"/>
      <c r="FV2562" s="121"/>
      <c r="FW2562" s="121"/>
      <c r="FX2562" s="121"/>
      <c r="FY2562" s="121"/>
      <c r="FZ2562" s="121"/>
      <c r="GA2562" s="121"/>
      <c r="GB2562" s="121"/>
      <c r="GC2562" s="121"/>
      <c r="GD2562" s="121"/>
      <c r="GE2562" s="121"/>
      <c r="GF2562" s="121"/>
      <c r="GG2562" s="121"/>
      <c r="GH2562" s="121"/>
      <c r="GI2562" s="121"/>
      <c r="GJ2562" s="121"/>
      <c r="GK2562" s="121"/>
      <c r="GL2562" s="121"/>
      <c r="GM2562" s="121"/>
      <c r="GN2562" s="121"/>
      <c r="GO2562" s="121"/>
      <c r="GP2562" s="121"/>
      <c r="GQ2562" s="121"/>
      <c r="GR2562" s="121"/>
      <c r="GS2562" s="121"/>
      <c r="GT2562" s="121"/>
      <c r="GU2562" s="121"/>
      <c r="GV2562" s="121"/>
      <c r="GW2562" s="121"/>
      <c r="GX2562" s="121"/>
      <c r="GY2562" s="121"/>
      <c r="GZ2562" s="121"/>
      <c r="HA2562" s="121"/>
      <c r="HB2562" s="121"/>
      <c r="HC2562" s="121"/>
      <c r="HD2562" s="121"/>
      <c r="HE2562" s="121"/>
      <c r="HF2562" s="121"/>
      <c r="HG2562" s="121"/>
      <c r="HH2562" s="121"/>
      <c r="HI2562" s="121"/>
      <c r="HJ2562" s="121"/>
      <c r="HK2562" s="121"/>
      <c r="HL2562" s="121"/>
      <c r="HM2562" s="121"/>
      <c r="HN2562" s="121"/>
      <c r="HO2562" s="121"/>
      <c r="HP2562" s="121"/>
      <c r="HQ2562" s="121"/>
      <c r="HR2562" s="121"/>
      <c r="HS2562" s="121"/>
      <c r="HT2562" s="121"/>
      <c r="HU2562" s="121"/>
      <c r="HV2562" s="121"/>
      <c r="HW2562" s="121"/>
      <c r="HX2562" s="121"/>
      <c r="HY2562" s="121"/>
      <c r="HZ2562" s="121"/>
      <c r="IA2562" s="121"/>
      <c r="IB2562" s="121"/>
      <c r="IC2562" s="121"/>
      <c r="ID2562" s="121"/>
      <c r="IE2562" s="121"/>
      <c r="IF2562" s="121"/>
      <c r="IG2562" s="121"/>
      <c r="IH2562" s="121"/>
      <c r="II2562" s="121"/>
      <c r="IJ2562" s="121"/>
      <c r="IK2562" s="121"/>
      <c r="IL2562" s="121"/>
      <c r="IM2562" s="121"/>
      <c r="IN2562" s="121"/>
      <c r="IO2562" s="121"/>
      <c r="IP2562" s="121"/>
      <c r="IQ2562" s="121"/>
      <c r="IR2562" s="121"/>
      <c r="IS2562" s="121"/>
      <c r="IT2562" s="121"/>
      <c r="IU2562" s="121"/>
      <c r="IV2562" s="121"/>
      <c r="IW2562" s="121"/>
      <c r="IX2562" s="121"/>
      <c r="IY2562" s="121"/>
      <c r="IZ2562" s="121"/>
      <c r="JA2562" s="121"/>
      <c r="JB2562" s="121"/>
      <c r="JC2562" s="121"/>
      <c r="JD2562" s="121"/>
      <c r="JE2562" s="121"/>
      <c r="JF2562" s="121"/>
      <c r="JG2562" s="121"/>
      <c r="JH2562" s="121"/>
      <c r="JI2562" s="121"/>
      <c r="JJ2562" s="121"/>
      <c r="JK2562" s="121"/>
      <c r="JL2562" s="121"/>
      <c r="JM2562" s="121"/>
      <c r="JN2562" s="121"/>
      <c r="JO2562" s="121"/>
      <c r="JP2562" s="121"/>
      <c r="JQ2562" s="121"/>
      <c r="JR2562" s="121"/>
      <c r="JS2562" s="121"/>
      <c r="JT2562" s="121"/>
      <c r="JU2562" s="121"/>
      <c r="JV2562" s="121"/>
      <c r="JW2562" s="121"/>
      <c r="JX2562" s="121"/>
      <c r="JY2562" s="121"/>
      <c r="JZ2562" s="121"/>
      <c r="KA2562" s="121"/>
      <c r="KB2562" s="121"/>
      <c r="KC2562" s="121"/>
      <c r="KD2562" s="121"/>
      <c r="KE2562" s="121"/>
      <c r="KF2562" s="121"/>
      <c r="KG2562" s="121"/>
      <c r="KH2562" s="121"/>
      <c r="KI2562" s="121"/>
      <c r="KJ2562" s="121"/>
      <c r="KK2562" s="121"/>
      <c r="KL2562" s="121"/>
      <c r="KM2562" s="121"/>
      <c r="KN2562" s="121"/>
      <c r="KO2562" s="121"/>
      <c r="KP2562" s="121"/>
      <c r="KQ2562" s="121"/>
      <c r="KR2562" s="121"/>
      <c r="KS2562" s="121"/>
      <c r="KT2562" s="121"/>
      <c r="KU2562" s="121"/>
      <c r="KV2562" s="121"/>
      <c r="KW2562" s="121"/>
      <c r="KX2562" s="121"/>
      <c r="KY2562" s="121"/>
      <c r="KZ2562" s="121"/>
      <c r="LA2562" s="121"/>
      <c r="LB2562" s="121"/>
      <c r="LC2562" s="121"/>
      <c r="LD2562" s="121"/>
      <c r="LE2562" s="121"/>
      <c r="LF2562" s="121"/>
      <c r="LG2562" s="121"/>
      <c r="LH2562" s="121"/>
      <c r="LI2562" s="121"/>
      <c r="LJ2562" s="121"/>
      <c r="LK2562" s="121"/>
      <c r="LL2562" s="121"/>
      <c r="LM2562" s="121"/>
      <c r="LN2562" s="121"/>
      <c r="LO2562" s="121"/>
      <c r="LP2562" s="121"/>
      <c r="LQ2562" s="121"/>
      <c r="LR2562" s="121"/>
      <c r="LS2562" s="121"/>
      <c r="LT2562" s="121"/>
      <c r="LU2562" s="121"/>
      <c r="LV2562" s="121"/>
      <c r="LW2562" s="121"/>
      <c r="LX2562" s="121"/>
      <c r="LY2562" s="121"/>
      <c r="LZ2562" s="121"/>
      <c r="MA2562" s="121"/>
      <c r="MB2562" s="121"/>
      <c r="MC2562" s="121"/>
      <c r="MD2562" s="121"/>
      <c r="ME2562" s="121"/>
      <c r="MF2562" s="121"/>
      <c r="MG2562" s="121"/>
      <c r="MH2562" s="121"/>
      <c r="MI2562" s="121"/>
      <c r="MJ2562" s="121"/>
      <c r="MK2562" s="121"/>
      <c r="ML2562" s="121"/>
      <c r="MM2562" s="121"/>
      <c r="MN2562" s="121"/>
      <c r="MO2562" s="121"/>
      <c r="MP2562" s="121"/>
      <c r="MQ2562" s="121"/>
      <c r="MR2562" s="121"/>
      <c r="MS2562" s="121"/>
      <c r="MT2562" s="121"/>
      <c r="MU2562" s="121"/>
      <c r="MV2562" s="121"/>
      <c r="MW2562" s="121"/>
      <c r="MX2562" s="121"/>
      <c r="MY2562" s="121"/>
      <c r="MZ2562" s="121"/>
      <c r="NA2562" s="121"/>
      <c r="NB2562" s="121"/>
      <c r="NC2562" s="121"/>
      <c r="ND2562" s="121"/>
      <c r="NE2562" s="121"/>
      <c r="NF2562" s="121"/>
      <c r="NG2562" s="121"/>
      <c r="NH2562" s="121"/>
      <c r="NI2562" s="121"/>
      <c r="NJ2562" s="121"/>
      <c r="NK2562" s="121"/>
      <c r="NL2562" s="121"/>
      <c r="NM2562" s="121"/>
      <c r="NN2562" s="121"/>
      <c r="NO2562" s="121"/>
      <c r="NP2562" s="121"/>
      <c r="NQ2562" s="121"/>
      <c r="NR2562" s="121"/>
      <c r="NS2562" s="121"/>
      <c r="NT2562" s="121"/>
      <c r="NU2562" s="121"/>
      <c r="NV2562" s="121"/>
      <c r="NW2562" s="121"/>
      <c r="NX2562" s="121"/>
      <c r="NY2562" s="121"/>
      <c r="NZ2562" s="121"/>
      <c r="OA2562" s="121"/>
      <c r="OB2562" s="121"/>
      <c r="OC2562" s="121"/>
      <c r="OD2562" s="121"/>
      <c r="OE2562" s="121"/>
      <c r="OF2562" s="121"/>
      <c r="OG2562" s="121"/>
      <c r="OH2562" s="121"/>
      <c r="OI2562" s="121"/>
      <c r="OJ2562" s="121"/>
      <c r="OK2562" s="121"/>
      <c r="OL2562" s="121"/>
      <c r="OM2562" s="121"/>
      <c r="ON2562" s="121"/>
      <c r="OO2562" s="121"/>
      <c r="OP2562" s="121"/>
      <c r="OQ2562" s="121"/>
      <c r="OR2562" s="121"/>
      <c r="OS2562" s="121"/>
      <c r="OT2562" s="121"/>
      <c r="OU2562" s="121"/>
      <c r="OV2562" s="121"/>
      <c r="OW2562" s="121"/>
      <c r="OX2562" s="121"/>
      <c r="OY2562" s="121"/>
      <c r="OZ2562" s="121"/>
      <c r="PA2562" s="121"/>
      <c r="PB2562" s="121"/>
      <c r="PC2562" s="121"/>
      <c r="PD2562" s="121"/>
      <c r="PE2562" s="121"/>
      <c r="PF2562" s="121"/>
      <c r="PG2562" s="121"/>
      <c r="PH2562" s="121"/>
      <c r="PI2562" s="121"/>
      <c r="PJ2562" s="121"/>
      <c r="PK2562" s="121"/>
      <c r="PL2562" s="121"/>
      <c r="PM2562" s="121"/>
      <c r="PN2562" s="121"/>
      <c r="PO2562" s="121"/>
      <c r="PP2562" s="121"/>
      <c r="PQ2562" s="121"/>
      <c r="PR2562" s="121"/>
      <c r="PS2562" s="121"/>
      <c r="PT2562" s="121"/>
      <c r="PU2562" s="121"/>
      <c r="PV2562" s="121"/>
      <c r="PW2562" s="121"/>
      <c r="PX2562" s="121"/>
      <c r="PY2562" s="121"/>
      <c r="PZ2562" s="121"/>
      <c r="QA2562" s="121"/>
      <c r="QB2562" s="121"/>
      <c r="QC2562" s="121"/>
      <c r="QD2562" s="121"/>
      <c r="QE2562" s="121"/>
      <c r="QF2562" s="121"/>
      <c r="QG2562" s="121"/>
      <c r="QH2562" s="121"/>
      <c r="QI2562" s="121"/>
      <c r="QJ2562" s="121"/>
      <c r="QK2562" s="121"/>
      <c r="QL2562" s="121"/>
      <c r="QM2562" s="121"/>
      <c r="QN2562" s="121"/>
      <c r="QO2562" s="121"/>
      <c r="QP2562" s="121"/>
      <c r="QQ2562" s="121"/>
      <c r="QR2562" s="121"/>
      <c r="QS2562" s="121"/>
      <c r="QT2562" s="121"/>
      <c r="QU2562" s="121"/>
      <c r="QV2562" s="121"/>
      <c r="QW2562" s="121"/>
      <c r="QX2562" s="121"/>
      <c r="QY2562" s="121"/>
      <c r="QZ2562" s="121"/>
      <c r="RA2562" s="121"/>
      <c r="RB2562" s="121"/>
      <c r="RC2562" s="121"/>
      <c r="RD2562" s="121"/>
      <c r="RE2562" s="121"/>
      <c r="RF2562" s="121"/>
      <c r="RG2562" s="121"/>
      <c r="RH2562" s="121"/>
      <c r="RI2562" s="121"/>
      <c r="RJ2562" s="121"/>
      <c r="RK2562" s="121"/>
      <c r="RL2562" s="121"/>
      <c r="RM2562" s="121"/>
      <c r="RN2562" s="121"/>
      <c r="RO2562" s="121"/>
      <c r="RP2562" s="121"/>
      <c r="RQ2562" s="121"/>
      <c r="RR2562" s="121"/>
      <c r="RS2562" s="121"/>
      <c r="RT2562" s="121"/>
      <c r="RU2562" s="121"/>
      <c r="RV2562" s="121"/>
      <c r="RW2562" s="121"/>
      <c r="RX2562" s="121"/>
      <c r="RY2562" s="121"/>
      <c r="RZ2562" s="121"/>
      <c r="SA2562" s="121"/>
      <c r="SB2562" s="121"/>
      <c r="SC2562" s="121"/>
      <c r="SD2562" s="121"/>
      <c r="SE2562" s="121"/>
      <c r="SF2562" s="121"/>
      <c r="SG2562" s="121"/>
      <c r="SH2562" s="121"/>
      <c r="SI2562" s="121"/>
      <c r="SJ2562" s="121"/>
      <c r="SK2562" s="121"/>
      <c r="SL2562" s="121"/>
      <c r="SM2562" s="121"/>
      <c r="SN2562" s="121"/>
      <c r="SO2562" s="121"/>
      <c r="SP2562" s="121"/>
      <c r="SQ2562" s="121"/>
      <c r="SR2562" s="121"/>
      <c r="SS2562" s="121"/>
      <c r="ST2562" s="121"/>
      <c r="SU2562" s="121"/>
      <c r="SV2562" s="121"/>
      <c r="SW2562" s="121"/>
      <c r="SX2562" s="121"/>
      <c r="SY2562" s="121"/>
      <c r="SZ2562" s="121"/>
      <c r="TA2562" s="121"/>
      <c r="TB2562" s="121"/>
      <c r="TC2562" s="121"/>
      <c r="TD2562" s="121"/>
      <c r="TE2562" s="121"/>
      <c r="TF2562" s="121"/>
      <c r="TG2562" s="121"/>
      <c r="TH2562" s="121"/>
      <c r="TI2562" s="121"/>
      <c r="TJ2562" s="121"/>
      <c r="TK2562" s="121"/>
      <c r="TL2562" s="121"/>
      <c r="TM2562" s="121"/>
      <c r="TN2562" s="121"/>
      <c r="TO2562" s="121"/>
      <c r="TP2562" s="121"/>
      <c r="TQ2562" s="121"/>
      <c r="TR2562" s="121"/>
      <c r="TS2562" s="121"/>
      <c r="TT2562" s="121"/>
      <c r="TU2562" s="121"/>
      <c r="TV2562" s="121"/>
      <c r="TW2562" s="121"/>
      <c r="TX2562" s="121"/>
      <c r="TY2562" s="121"/>
      <c r="TZ2562" s="121"/>
      <c r="UA2562" s="121"/>
      <c r="UB2562" s="121"/>
      <c r="UC2562" s="121"/>
      <c r="UD2562" s="121"/>
      <c r="UE2562" s="121"/>
      <c r="UF2562" s="121"/>
      <c r="UG2562" s="121"/>
      <c r="UH2562" s="121"/>
      <c r="UI2562" s="121"/>
      <c r="UJ2562" s="121"/>
      <c r="UK2562" s="121"/>
      <c r="UL2562" s="121"/>
      <c r="UM2562" s="121"/>
      <c r="UN2562" s="121"/>
      <c r="UO2562" s="121"/>
      <c r="UP2562" s="121"/>
      <c r="UQ2562" s="121"/>
      <c r="UR2562" s="121"/>
      <c r="US2562" s="121"/>
      <c r="UT2562" s="121"/>
      <c r="UU2562" s="121"/>
      <c r="UV2562" s="121"/>
      <c r="UW2562" s="121"/>
      <c r="UX2562" s="121"/>
      <c r="UY2562" s="121"/>
      <c r="UZ2562" s="121"/>
      <c r="VA2562" s="121"/>
      <c r="VB2562" s="121"/>
      <c r="VC2562" s="121"/>
      <c r="VD2562" s="121"/>
      <c r="VE2562" s="121"/>
      <c r="VF2562" s="121"/>
      <c r="VG2562" s="121"/>
      <c r="VH2562" s="121"/>
      <c r="VI2562" s="121"/>
      <c r="VJ2562" s="121"/>
      <c r="VK2562" s="121"/>
      <c r="VL2562" s="121"/>
      <c r="VM2562" s="121"/>
      <c r="VN2562" s="121"/>
      <c r="VO2562" s="121"/>
      <c r="VP2562" s="121"/>
      <c r="VQ2562" s="121"/>
      <c r="VR2562" s="121"/>
      <c r="VS2562" s="121"/>
      <c r="VT2562" s="121"/>
      <c r="VU2562" s="121"/>
      <c r="VV2562" s="121"/>
      <c r="VW2562" s="121"/>
      <c r="VX2562" s="121"/>
      <c r="VY2562" s="121"/>
      <c r="VZ2562" s="121"/>
      <c r="WA2562" s="121"/>
      <c r="WB2562" s="121"/>
      <c r="WC2562" s="121"/>
      <c r="WD2562" s="121"/>
      <c r="WE2562" s="121"/>
      <c r="WF2562" s="121"/>
      <c r="WG2562" s="121"/>
      <c r="WH2562" s="121"/>
      <c r="WI2562" s="121"/>
      <c r="WJ2562" s="121"/>
      <c r="WK2562" s="121"/>
      <c r="WL2562" s="121"/>
      <c r="WM2562" s="121"/>
      <c r="WN2562" s="121"/>
      <c r="WO2562" s="121"/>
      <c r="WP2562" s="121"/>
      <c r="WQ2562" s="121"/>
      <c r="WR2562" s="121"/>
      <c r="WS2562" s="121"/>
      <c r="WT2562" s="121"/>
      <c r="WU2562" s="121"/>
      <c r="WV2562" s="121"/>
      <c r="WW2562" s="121"/>
      <c r="WX2562" s="121"/>
      <c r="WY2562" s="121"/>
      <c r="WZ2562" s="121"/>
      <c r="XA2562" s="121"/>
      <c r="XB2562" s="121"/>
      <c r="XC2562" s="121"/>
      <c r="XD2562" s="121"/>
      <c r="XE2562" s="121"/>
      <c r="XF2562" s="121"/>
      <c r="XG2562" s="121"/>
      <c r="XH2562" s="121"/>
      <c r="XI2562" s="121"/>
      <c r="XJ2562" s="121"/>
      <c r="XK2562" s="121"/>
      <c r="XL2562" s="121"/>
      <c r="XM2562" s="121"/>
      <c r="XN2562" s="121"/>
      <c r="XO2562" s="121"/>
      <c r="XP2562" s="121"/>
      <c r="XQ2562" s="121"/>
      <c r="XR2562" s="121"/>
      <c r="XS2562" s="121"/>
      <c r="XT2562" s="121"/>
      <c r="XU2562" s="121"/>
      <c r="XV2562" s="121"/>
      <c r="XW2562" s="121"/>
      <c r="XX2562" s="121"/>
      <c r="XY2562" s="121"/>
      <c r="XZ2562" s="121"/>
      <c r="YA2562" s="121"/>
      <c r="YB2562" s="121"/>
      <c r="YC2562" s="121"/>
      <c r="YD2562" s="121"/>
      <c r="YE2562" s="121"/>
      <c r="YF2562" s="121"/>
      <c r="YG2562" s="121"/>
      <c r="YH2562" s="121"/>
      <c r="YI2562" s="121"/>
      <c r="YJ2562" s="121"/>
      <c r="YK2562" s="121"/>
      <c r="YL2562" s="121"/>
      <c r="YM2562" s="121"/>
      <c r="YN2562" s="121"/>
      <c r="YO2562" s="121"/>
      <c r="YP2562" s="121"/>
      <c r="YQ2562" s="121"/>
      <c r="YR2562" s="121"/>
      <c r="YS2562" s="121"/>
      <c r="YT2562" s="121"/>
      <c r="YU2562" s="121"/>
      <c r="YV2562" s="121"/>
      <c r="YW2562" s="121"/>
      <c r="YX2562" s="121"/>
      <c r="YY2562" s="121"/>
      <c r="YZ2562" s="121"/>
      <c r="ZA2562" s="121"/>
      <c r="ZB2562" s="121"/>
      <c r="ZC2562" s="121"/>
      <c r="ZD2562" s="121"/>
      <c r="ZE2562" s="121"/>
      <c r="ZF2562" s="121"/>
      <c r="ZG2562" s="121"/>
      <c r="ZH2562" s="121"/>
      <c r="ZI2562" s="121"/>
      <c r="ZJ2562" s="121"/>
      <c r="ZK2562" s="121"/>
      <c r="ZL2562" s="121"/>
      <c r="ZM2562" s="121"/>
      <c r="ZN2562" s="121"/>
      <c r="ZO2562" s="121"/>
      <c r="ZP2562" s="121"/>
      <c r="ZQ2562" s="121"/>
      <c r="ZR2562" s="121"/>
      <c r="ZS2562" s="121"/>
      <c r="ZT2562" s="121"/>
      <c r="ZU2562" s="121"/>
      <c r="ZV2562" s="121"/>
      <c r="ZW2562" s="121"/>
      <c r="ZX2562" s="121"/>
      <c r="ZY2562" s="121"/>
      <c r="ZZ2562" s="121"/>
      <c r="AAA2562" s="121"/>
      <c r="AAB2562" s="121"/>
      <c r="AAC2562" s="121"/>
      <c r="AAD2562" s="121"/>
      <c r="AAE2562" s="121"/>
      <c r="AAF2562" s="121"/>
      <c r="AAG2562" s="121"/>
      <c r="AAH2562" s="121"/>
      <c r="AAI2562" s="121"/>
      <c r="AAJ2562" s="121"/>
      <c r="AAK2562" s="121"/>
      <c r="AAL2562" s="121"/>
      <c r="AAM2562" s="121"/>
      <c r="AAN2562" s="121"/>
      <c r="AAO2562" s="121"/>
      <c r="AAP2562" s="121"/>
      <c r="AAQ2562" s="121"/>
      <c r="AAR2562" s="121"/>
      <c r="AAS2562" s="121"/>
      <c r="AAT2562" s="121"/>
      <c r="AAU2562" s="121"/>
      <c r="AAV2562" s="121"/>
      <c r="AAW2562" s="121"/>
      <c r="AAX2562" s="121"/>
      <c r="AAY2562" s="121"/>
      <c r="AAZ2562" s="121"/>
      <c r="ABA2562" s="121"/>
      <c r="ABB2562" s="121"/>
      <c r="ABC2562" s="121"/>
      <c r="ABD2562" s="121"/>
      <c r="ABE2562" s="121"/>
      <c r="ABF2562" s="121"/>
      <c r="ABG2562" s="121"/>
      <c r="ABH2562" s="121"/>
      <c r="ABI2562" s="121"/>
      <c r="ABJ2562" s="121"/>
      <c r="ABK2562" s="121"/>
      <c r="ABL2562" s="121"/>
      <c r="ABM2562" s="121"/>
      <c r="ABN2562" s="121"/>
      <c r="ABO2562" s="121"/>
      <c r="ABP2562" s="121"/>
      <c r="ABQ2562" s="121"/>
      <c r="ABR2562" s="121"/>
      <c r="ABS2562" s="121"/>
      <c r="ABT2562" s="121"/>
      <c r="ABU2562" s="121"/>
      <c r="ABV2562" s="121"/>
      <c r="ABW2562" s="121"/>
      <c r="ABX2562" s="121"/>
      <c r="ABY2562" s="121"/>
      <c r="ABZ2562" s="121"/>
      <c r="ACA2562" s="121"/>
      <c r="ACB2562" s="121"/>
      <c r="ACC2562" s="121"/>
      <c r="ACD2562" s="121"/>
      <c r="ACE2562" s="121"/>
      <c r="ACF2562" s="121"/>
      <c r="ACG2562" s="121"/>
      <c r="ACH2562" s="121"/>
      <c r="ACI2562" s="121"/>
      <c r="ACJ2562" s="121"/>
      <c r="ACK2562" s="121"/>
      <c r="ACL2562" s="121"/>
      <c r="ACM2562" s="121"/>
      <c r="ACN2562" s="121"/>
      <c r="ACO2562" s="121"/>
      <c r="ACP2562" s="121"/>
      <c r="ACQ2562" s="121"/>
      <c r="ACR2562" s="121"/>
      <c r="ACS2562" s="121"/>
      <c r="ACT2562" s="121"/>
      <c r="ACU2562" s="121"/>
      <c r="ACV2562" s="121"/>
      <c r="ACW2562" s="121"/>
      <c r="ACX2562" s="121"/>
      <c r="ACY2562" s="121"/>
      <c r="ACZ2562" s="121"/>
      <c r="ADA2562" s="121"/>
      <c r="ADB2562" s="121"/>
      <c r="ADC2562" s="121"/>
      <c r="ADD2562" s="121"/>
      <c r="ADE2562" s="121"/>
      <c r="ADF2562" s="121"/>
      <c r="ADG2562" s="121"/>
      <c r="ADH2562" s="121"/>
      <c r="ADI2562" s="121"/>
      <c r="ADJ2562" s="121"/>
      <c r="ADK2562" s="121"/>
      <c r="ADL2562" s="121"/>
      <c r="ADM2562" s="121"/>
      <c r="ADN2562" s="121"/>
      <c r="ADO2562" s="121"/>
      <c r="ADP2562" s="121"/>
      <c r="ADQ2562" s="121"/>
      <c r="ADR2562" s="121"/>
      <c r="ADS2562" s="121"/>
      <c r="ADT2562" s="121"/>
      <c r="ADU2562" s="121"/>
      <c r="ADV2562" s="121"/>
      <c r="ADW2562" s="121"/>
      <c r="ADX2562" s="121"/>
      <c r="ADY2562" s="121"/>
      <c r="ADZ2562" s="121"/>
      <c r="AEA2562" s="121"/>
      <c r="AEB2562" s="121"/>
      <c r="AEC2562" s="121"/>
      <c r="AED2562" s="121"/>
      <c r="AEE2562" s="121"/>
      <c r="AEF2562" s="121"/>
      <c r="AEG2562" s="121"/>
      <c r="AEH2562" s="121"/>
      <c r="AEI2562" s="121"/>
      <c r="AEJ2562" s="121"/>
      <c r="AEK2562" s="121"/>
      <c r="AEL2562" s="121"/>
      <c r="AEM2562" s="121"/>
      <c r="AEN2562" s="121"/>
      <c r="AEO2562" s="121"/>
      <c r="AEP2562" s="121"/>
      <c r="AEQ2562" s="121"/>
      <c r="AER2562" s="121"/>
      <c r="AES2562" s="121"/>
      <c r="AET2562" s="121"/>
      <c r="AEU2562" s="121"/>
      <c r="AEV2562" s="121"/>
      <c r="AEW2562" s="121"/>
      <c r="AEX2562" s="121"/>
      <c r="AEY2562" s="121"/>
      <c r="AEZ2562" s="121"/>
      <c r="AFA2562" s="121"/>
      <c r="AFB2562" s="121"/>
      <c r="AFC2562" s="121"/>
      <c r="AFD2562" s="121"/>
      <c r="AFE2562" s="121"/>
      <c r="AFF2562" s="121"/>
      <c r="AFG2562" s="121"/>
      <c r="AFH2562" s="121"/>
      <c r="AFI2562" s="121"/>
      <c r="AFJ2562" s="121"/>
      <c r="AFK2562" s="121"/>
      <c r="AFL2562" s="121"/>
      <c r="AFM2562" s="121"/>
      <c r="AFN2562" s="121"/>
      <c r="AFO2562" s="121"/>
      <c r="AFP2562" s="121"/>
      <c r="AFQ2562" s="121"/>
      <c r="AFR2562" s="121"/>
      <c r="AFS2562" s="121"/>
      <c r="AFT2562" s="121"/>
      <c r="AFU2562" s="121"/>
      <c r="AFV2562" s="121"/>
      <c r="AFW2562" s="121"/>
      <c r="AFX2562" s="121"/>
      <c r="AFY2562" s="121"/>
      <c r="AFZ2562" s="121"/>
      <c r="AGA2562" s="121"/>
      <c r="AGB2562" s="121"/>
      <c r="AGC2562" s="121"/>
      <c r="AGD2562" s="121"/>
      <c r="AGE2562" s="121"/>
      <c r="AGF2562" s="121"/>
      <c r="AGG2562" s="121"/>
      <c r="AGH2562" s="121"/>
      <c r="AGI2562" s="121"/>
      <c r="AGJ2562" s="121"/>
      <c r="AGK2562" s="121"/>
      <c r="AGL2562" s="121"/>
      <c r="AGM2562" s="121"/>
      <c r="AGN2562" s="121"/>
      <c r="AGO2562" s="121"/>
      <c r="AGP2562" s="121"/>
      <c r="AGQ2562" s="121"/>
      <c r="AGR2562" s="121"/>
      <c r="AGS2562" s="121"/>
      <c r="AGT2562" s="121"/>
      <c r="AGU2562" s="121"/>
      <c r="AGV2562" s="121"/>
      <c r="AGW2562" s="121"/>
      <c r="AGX2562" s="121"/>
      <c r="AGY2562" s="121"/>
      <c r="AGZ2562" s="121"/>
      <c r="AHA2562" s="121"/>
      <c r="AHB2562" s="121"/>
      <c r="AHC2562" s="121"/>
      <c r="AHD2562" s="121"/>
      <c r="AHE2562" s="121"/>
      <c r="AHF2562" s="121"/>
      <c r="AHG2562" s="121"/>
      <c r="AHH2562" s="121"/>
      <c r="AHI2562" s="121"/>
      <c r="AHJ2562" s="121"/>
      <c r="AHK2562" s="121"/>
      <c r="AHL2562" s="121"/>
      <c r="AHM2562" s="121"/>
      <c r="AHN2562" s="121"/>
      <c r="AHO2562" s="121"/>
      <c r="AHP2562" s="121"/>
      <c r="AHQ2562" s="121"/>
      <c r="AHR2562" s="121"/>
      <c r="AHS2562" s="121"/>
      <c r="AHT2562" s="121"/>
      <c r="AHU2562" s="121"/>
      <c r="AHV2562" s="121"/>
      <c r="AHW2562" s="121"/>
      <c r="AHX2562" s="121"/>
      <c r="AHY2562" s="121"/>
      <c r="AHZ2562" s="121"/>
      <c r="AIA2562" s="121"/>
      <c r="AIB2562" s="121"/>
      <c r="AIC2562" s="121"/>
      <c r="AID2562" s="121"/>
      <c r="AIE2562" s="121"/>
      <c r="AIF2562" s="121"/>
      <c r="AIG2562" s="121"/>
      <c r="AIH2562" s="121"/>
      <c r="AII2562" s="121"/>
      <c r="AIJ2562" s="121"/>
      <c r="AIK2562" s="121"/>
      <c r="AIL2562" s="121"/>
      <c r="AIM2562" s="121"/>
      <c r="AIN2562" s="121"/>
      <c r="AIO2562" s="121"/>
      <c r="AIP2562" s="121"/>
      <c r="AIQ2562" s="121"/>
      <c r="AIR2562" s="121"/>
      <c r="AIS2562" s="121"/>
      <c r="AIT2562" s="121"/>
      <c r="AIU2562" s="121"/>
      <c r="AIV2562" s="121"/>
      <c r="AIW2562" s="121"/>
      <c r="AIX2562" s="121"/>
      <c r="AIY2562" s="121"/>
      <c r="AIZ2562" s="121"/>
      <c r="AJA2562" s="121"/>
      <c r="AJB2562" s="121"/>
      <c r="AJC2562" s="121"/>
      <c r="AJD2562" s="121"/>
      <c r="AJE2562" s="121"/>
      <c r="AJF2562" s="121"/>
      <c r="AJG2562" s="121"/>
      <c r="AJH2562" s="121"/>
      <c r="AJI2562" s="121"/>
      <c r="AJJ2562" s="121"/>
      <c r="AJK2562" s="121"/>
      <c r="AJL2562" s="121"/>
      <c r="AJM2562" s="121"/>
      <c r="AJN2562" s="121"/>
      <c r="AJO2562" s="121"/>
      <c r="AJP2562" s="121"/>
      <c r="AJQ2562" s="121"/>
      <c r="AJR2562" s="121"/>
      <c r="AJS2562" s="121"/>
      <c r="AJT2562" s="121"/>
      <c r="AJU2562" s="121"/>
      <c r="AJV2562" s="121"/>
      <c r="AJW2562" s="121"/>
      <c r="AJX2562" s="121"/>
      <c r="AJY2562" s="121"/>
      <c r="AJZ2562" s="121"/>
      <c r="AKA2562" s="121"/>
      <c r="AKB2562" s="121"/>
      <c r="AKC2562" s="121"/>
      <c r="AKD2562" s="121"/>
      <c r="AKE2562" s="121"/>
      <c r="AKF2562" s="121"/>
      <c r="AKG2562" s="121"/>
      <c r="AKH2562" s="121"/>
      <c r="AKI2562" s="121"/>
      <c r="AKJ2562" s="121"/>
      <c r="AKK2562" s="121"/>
      <c r="AKL2562" s="121"/>
      <c r="AKM2562" s="121"/>
      <c r="AKN2562" s="121"/>
      <c r="AKO2562" s="121"/>
      <c r="AKP2562" s="121"/>
      <c r="AKQ2562" s="121"/>
      <c r="AKR2562" s="121"/>
      <c r="AKS2562" s="121"/>
      <c r="AKT2562" s="121"/>
      <c r="AKU2562" s="121"/>
      <c r="AKV2562" s="121"/>
      <c r="AKW2562" s="121"/>
      <c r="AKX2562" s="121"/>
      <c r="AKY2562" s="121"/>
      <c r="AKZ2562" s="121"/>
      <c r="ALA2562" s="121"/>
      <c r="ALB2562" s="121"/>
      <c r="ALC2562" s="121"/>
      <c r="ALD2562" s="121"/>
      <c r="ALE2562" s="121"/>
      <c r="ALF2562" s="121"/>
      <c r="ALG2562" s="121"/>
      <c r="ALH2562" s="121"/>
      <c r="ALI2562" s="121"/>
      <c r="ALJ2562" s="121"/>
      <c r="ALK2562" s="121"/>
      <c r="ALL2562" s="121"/>
      <c r="ALM2562" s="121"/>
      <c r="ALN2562" s="121"/>
      <c r="ALO2562" s="121"/>
      <c r="ALP2562" s="121"/>
      <c r="ALQ2562" s="121"/>
      <c r="ALR2562" s="121"/>
      <c r="ALS2562" s="121"/>
      <c r="ALT2562" s="121"/>
      <c r="ALU2562" s="121"/>
      <c r="ALV2562" s="121"/>
      <c r="ALW2562" s="121"/>
      <c r="ALX2562" s="121"/>
      <c r="ALY2562" s="121"/>
      <c r="ALZ2562" s="121"/>
      <c r="AMA2562" s="121"/>
      <c r="AMB2562" s="121"/>
      <c r="AMC2562" s="121"/>
      <c r="AMD2562" s="121"/>
      <c r="AME2562" s="121"/>
      <c r="AMF2562" s="121"/>
      <c r="AMG2562" s="121"/>
      <c r="AMH2562" s="121"/>
      <c r="AMI2562" s="121"/>
      <c r="AMJ2562" s="121"/>
      <c r="AMK2562" s="121"/>
    </row>
    <row r="2563" spans="1:1025" s="108" customFormat="1" ht="43.2">
      <c r="A2563" s="15">
        <v>2560</v>
      </c>
      <c r="B2563" s="81" t="s">
        <v>26</v>
      </c>
      <c r="C2563" s="274" t="s">
        <v>6089</v>
      </c>
      <c r="D2563" s="81" t="s">
        <v>6517</v>
      </c>
      <c r="E2563" s="81" t="s">
        <v>6545</v>
      </c>
      <c r="F2563" s="16" t="s">
        <v>938</v>
      </c>
      <c r="G2563" s="81" t="s">
        <v>6230</v>
      </c>
      <c r="H2563" s="81" t="s">
        <v>6231</v>
      </c>
      <c r="I2563" s="16" t="s">
        <v>6546</v>
      </c>
      <c r="J2563" s="81" t="s">
        <v>6547</v>
      </c>
      <c r="K2563" s="81" t="s">
        <v>6548</v>
      </c>
      <c r="L2563" s="16" t="s">
        <v>6549</v>
      </c>
      <c r="M2563" s="63" t="s">
        <v>6550</v>
      </c>
      <c r="N2563" s="121"/>
      <c r="O2563" s="121"/>
      <c r="P2563" s="121"/>
      <c r="Q2563" s="121"/>
      <c r="R2563" s="121"/>
      <c r="S2563" s="121"/>
      <c r="T2563" s="121"/>
      <c r="U2563" s="121"/>
      <c r="V2563" s="121"/>
      <c r="W2563" s="121"/>
      <c r="X2563" s="121"/>
      <c r="Y2563" s="121"/>
      <c r="Z2563" s="121"/>
      <c r="AA2563" s="121"/>
      <c r="AB2563" s="121"/>
      <c r="AC2563" s="121"/>
      <c r="AD2563" s="121"/>
      <c r="AE2563" s="121"/>
      <c r="AF2563" s="121"/>
      <c r="AG2563" s="121"/>
      <c r="AH2563" s="121"/>
      <c r="AI2563" s="121"/>
      <c r="AJ2563" s="121"/>
      <c r="AK2563" s="121"/>
      <c r="AL2563" s="121"/>
      <c r="AM2563" s="121"/>
      <c r="AN2563" s="121"/>
      <c r="AO2563" s="121"/>
      <c r="AP2563" s="121"/>
      <c r="AQ2563" s="121"/>
      <c r="AR2563" s="121"/>
      <c r="AS2563" s="121"/>
      <c r="AT2563" s="121"/>
      <c r="AU2563" s="121"/>
      <c r="AV2563" s="121"/>
      <c r="AW2563" s="121"/>
      <c r="AX2563" s="121"/>
      <c r="AY2563" s="121"/>
      <c r="AZ2563" s="121"/>
      <c r="BA2563" s="121"/>
      <c r="BB2563" s="121"/>
      <c r="BC2563" s="121"/>
      <c r="BD2563" s="121"/>
      <c r="BE2563" s="121"/>
      <c r="BF2563" s="121"/>
      <c r="BG2563" s="121"/>
      <c r="BH2563" s="121"/>
      <c r="BI2563" s="121"/>
      <c r="BJ2563" s="121"/>
      <c r="BK2563" s="121"/>
      <c r="BL2563" s="121"/>
      <c r="BM2563" s="121"/>
      <c r="BN2563" s="121"/>
      <c r="BO2563" s="121"/>
      <c r="BP2563" s="121"/>
      <c r="BQ2563" s="121"/>
      <c r="BR2563" s="121"/>
      <c r="BS2563" s="121"/>
      <c r="BT2563" s="121"/>
      <c r="BU2563" s="121"/>
      <c r="BV2563" s="121"/>
      <c r="BW2563" s="121"/>
      <c r="BX2563" s="121"/>
      <c r="BY2563" s="121"/>
      <c r="BZ2563" s="121"/>
      <c r="CA2563" s="121"/>
      <c r="CB2563" s="121"/>
      <c r="CC2563" s="121"/>
      <c r="CD2563" s="121"/>
      <c r="CE2563" s="121"/>
      <c r="CF2563" s="121"/>
      <c r="CG2563" s="121"/>
      <c r="CH2563" s="121"/>
      <c r="CI2563" s="121"/>
      <c r="CJ2563" s="121"/>
      <c r="CK2563" s="121"/>
      <c r="CL2563" s="121"/>
      <c r="CM2563" s="121"/>
      <c r="CN2563" s="121"/>
      <c r="CO2563" s="121"/>
      <c r="CP2563" s="121"/>
      <c r="CQ2563" s="121"/>
      <c r="CR2563" s="121"/>
      <c r="CS2563" s="121"/>
      <c r="CT2563" s="121"/>
      <c r="CU2563" s="121"/>
      <c r="CV2563" s="121"/>
      <c r="CW2563" s="121"/>
      <c r="CX2563" s="121"/>
      <c r="CY2563" s="121"/>
      <c r="CZ2563" s="121"/>
      <c r="DA2563" s="121"/>
      <c r="DB2563" s="121"/>
      <c r="DC2563" s="121"/>
      <c r="DD2563" s="121"/>
      <c r="DE2563" s="121"/>
      <c r="DF2563" s="121"/>
      <c r="DG2563" s="121"/>
      <c r="DH2563" s="121"/>
      <c r="DI2563" s="121"/>
      <c r="DJ2563" s="121"/>
      <c r="DK2563" s="121"/>
      <c r="DL2563" s="121"/>
      <c r="DM2563" s="121"/>
      <c r="DN2563" s="121"/>
      <c r="DO2563" s="121"/>
      <c r="DP2563" s="121"/>
      <c r="DQ2563" s="121"/>
      <c r="DR2563" s="121"/>
      <c r="DS2563" s="121"/>
      <c r="DT2563" s="121"/>
      <c r="DU2563" s="121"/>
      <c r="DV2563" s="121"/>
      <c r="DW2563" s="121"/>
      <c r="DX2563" s="121"/>
      <c r="DY2563" s="121"/>
      <c r="DZ2563" s="121"/>
      <c r="EA2563" s="121"/>
      <c r="EB2563" s="121"/>
      <c r="EC2563" s="121"/>
      <c r="ED2563" s="121"/>
      <c r="EE2563" s="121"/>
      <c r="EF2563" s="121"/>
      <c r="EG2563" s="121"/>
      <c r="EH2563" s="121"/>
      <c r="EI2563" s="121"/>
      <c r="EJ2563" s="121"/>
      <c r="EK2563" s="121"/>
      <c r="EL2563" s="121"/>
      <c r="EM2563" s="121"/>
      <c r="EN2563" s="121"/>
      <c r="EO2563" s="121"/>
      <c r="EP2563" s="121"/>
      <c r="EQ2563" s="121"/>
      <c r="ER2563" s="121"/>
      <c r="ES2563" s="121"/>
      <c r="ET2563" s="121"/>
      <c r="EU2563" s="121"/>
      <c r="EV2563" s="121"/>
      <c r="EW2563" s="121"/>
      <c r="EX2563" s="121"/>
      <c r="EY2563" s="121"/>
      <c r="EZ2563" s="121"/>
      <c r="FA2563" s="121"/>
      <c r="FB2563" s="121"/>
      <c r="FC2563" s="121"/>
      <c r="FD2563" s="121"/>
      <c r="FE2563" s="121"/>
      <c r="FF2563" s="121"/>
      <c r="FG2563" s="121"/>
      <c r="FH2563" s="121"/>
      <c r="FI2563" s="121"/>
      <c r="FJ2563" s="121"/>
      <c r="FK2563" s="121"/>
      <c r="FL2563" s="121"/>
      <c r="FM2563" s="121"/>
      <c r="FN2563" s="121"/>
      <c r="FO2563" s="121"/>
      <c r="FP2563" s="121"/>
      <c r="FQ2563" s="121"/>
      <c r="FR2563" s="121"/>
      <c r="FS2563" s="121"/>
      <c r="FT2563" s="121"/>
      <c r="FU2563" s="121"/>
      <c r="FV2563" s="121"/>
      <c r="FW2563" s="121"/>
      <c r="FX2563" s="121"/>
      <c r="FY2563" s="121"/>
      <c r="FZ2563" s="121"/>
      <c r="GA2563" s="121"/>
      <c r="GB2563" s="121"/>
      <c r="GC2563" s="121"/>
      <c r="GD2563" s="121"/>
      <c r="GE2563" s="121"/>
      <c r="GF2563" s="121"/>
      <c r="GG2563" s="121"/>
      <c r="GH2563" s="121"/>
      <c r="GI2563" s="121"/>
      <c r="GJ2563" s="121"/>
      <c r="GK2563" s="121"/>
      <c r="GL2563" s="121"/>
      <c r="GM2563" s="121"/>
      <c r="GN2563" s="121"/>
      <c r="GO2563" s="121"/>
      <c r="GP2563" s="121"/>
      <c r="GQ2563" s="121"/>
      <c r="GR2563" s="121"/>
      <c r="GS2563" s="121"/>
      <c r="GT2563" s="121"/>
      <c r="GU2563" s="121"/>
      <c r="GV2563" s="121"/>
      <c r="GW2563" s="121"/>
      <c r="GX2563" s="121"/>
      <c r="GY2563" s="121"/>
      <c r="GZ2563" s="121"/>
      <c r="HA2563" s="121"/>
      <c r="HB2563" s="121"/>
      <c r="HC2563" s="121"/>
      <c r="HD2563" s="121"/>
      <c r="HE2563" s="121"/>
      <c r="HF2563" s="121"/>
      <c r="HG2563" s="121"/>
      <c r="HH2563" s="121"/>
      <c r="HI2563" s="121"/>
      <c r="HJ2563" s="121"/>
      <c r="HK2563" s="121"/>
      <c r="HL2563" s="121"/>
      <c r="HM2563" s="121"/>
      <c r="HN2563" s="121"/>
      <c r="HO2563" s="121"/>
      <c r="HP2563" s="121"/>
      <c r="HQ2563" s="121"/>
      <c r="HR2563" s="121"/>
      <c r="HS2563" s="121"/>
      <c r="HT2563" s="121"/>
      <c r="HU2563" s="121"/>
      <c r="HV2563" s="121"/>
      <c r="HW2563" s="121"/>
      <c r="HX2563" s="121"/>
      <c r="HY2563" s="121"/>
      <c r="HZ2563" s="121"/>
      <c r="IA2563" s="121"/>
      <c r="IB2563" s="121"/>
      <c r="IC2563" s="121"/>
      <c r="ID2563" s="121"/>
      <c r="IE2563" s="121"/>
      <c r="IF2563" s="121"/>
      <c r="IG2563" s="121"/>
      <c r="IH2563" s="121"/>
      <c r="II2563" s="121"/>
      <c r="IJ2563" s="121"/>
      <c r="IK2563" s="121"/>
      <c r="IL2563" s="121"/>
      <c r="IM2563" s="121"/>
      <c r="IN2563" s="121"/>
      <c r="IO2563" s="121"/>
      <c r="IP2563" s="121"/>
      <c r="IQ2563" s="121"/>
      <c r="IR2563" s="121"/>
      <c r="IS2563" s="121"/>
      <c r="IT2563" s="121"/>
      <c r="IU2563" s="121"/>
      <c r="IV2563" s="121"/>
      <c r="IW2563" s="121"/>
      <c r="IX2563" s="121"/>
      <c r="IY2563" s="121"/>
      <c r="IZ2563" s="121"/>
      <c r="JA2563" s="121"/>
      <c r="JB2563" s="121"/>
      <c r="JC2563" s="121"/>
      <c r="JD2563" s="121"/>
      <c r="JE2563" s="121"/>
      <c r="JF2563" s="121"/>
      <c r="JG2563" s="121"/>
      <c r="JH2563" s="121"/>
      <c r="JI2563" s="121"/>
      <c r="JJ2563" s="121"/>
      <c r="JK2563" s="121"/>
      <c r="JL2563" s="121"/>
      <c r="JM2563" s="121"/>
      <c r="JN2563" s="121"/>
      <c r="JO2563" s="121"/>
      <c r="JP2563" s="121"/>
      <c r="JQ2563" s="121"/>
      <c r="JR2563" s="121"/>
      <c r="JS2563" s="121"/>
      <c r="JT2563" s="121"/>
      <c r="JU2563" s="121"/>
      <c r="JV2563" s="121"/>
      <c r="JW2563" s="121"/>
      <c r="JX2563" s="121"/>
      <c r="JY2563" s="121"/>
      <c r="JZ2563" s="121"/>
      <c r="KA2563" s="121"/>
      <c r="KB2563" s="121"/>
      <c r="KC2563" s="121"/>
      <c r="KD2563" s="121"/>
      <c r="KE2563" s="121"/>
      <c r="KF2563" s="121"/>
      <c r="KG2563" s="121"/>
      <c r="KH2563" s="121"/>
      <c r="KI2563" s="121"/>
      <c r="KJ2563" s="121"/>
      <c r="KK2563" s="121"/>
      <c r="KL2563" s="121"/>
      <c r="KM2563" s="121"/>
      <c r="KN2563" s="121"/>
      <c r="KO2563" s="121"/>
      <c r="KP2563" s="121"/>
      <c r="KQ2563" s="121"/>
      <c r="KR2563" s="121"/>
      <c r="KS2563" s="121"/>
      <c r="KT2563" s="121"/>
      <c r="KU2563" s="121"/>
      <c r="KV2563" s="121"/>
      <c r="KW2563" s="121"/>
      <c r="KX2563" s="121"/>
      <c r="KY2563" s="121"/>
      <c r="KZ2563" s="121"/>
      <c r="LA2563" s="121"/>
      <c r="LB2563" s="121"/>
      <c r="LC2563" s="121"/>
      <c r="LD2563" s="121"/>
      <c r="LE2563" s="121"/>
      <c r="LF2563" s="121"/>
      <c r="LG2563" s="121"/>
      <c r="LH2563" s="121"/>
      <c r="LI2563" s="121"/>
      <c r="LJ2563" s="121"/>
      <c r="LK2563" s="121"/>
      <c r="LL2563" s="121"/>
      <c r="LM2563" s="121"/>
      <c r="LN2563" s="121"/>
      <c r="LO2563" s="121"/>
      <c r="LP2563" s="121"/>
      <c r="LQ2563" s="121"/>
      <c r="LR2563" s="121"/>
      <c r="LS2563" s="121"/>
      <c r="LT2563" s="121"/>
      <c r="LU2563" s="121"/>
      <c r="LV2563" s="121"/>
      <c r="LW2563" s="121"/>
      <c r="LX2563" s="121"/>
      <c r="LY2563" s="121"/>
      <c r="LZ2563" s="121"/>
      <c r="MA2563" s="121"/>
      <c r="MB2563" s="121"/>
      <c r="MC2563" s="121"/>
      <c r="MD2563" s="121"/>
      <c r="ME2563" s="121"/>
      <c r="MF2563" s="121"/>
      <c r="MG2563" s="121"/>
      <c r="MH2563" s="121"/>
      <c r="MI2563" s="121"/>
      <c r="MJ2563" s="121"/>
      <c r="MK2563" s="121"/>
      <c r="ML2563" s="121"/>
      <c r="MM2563" s="121"/>
      <c r="MN2563" s="121"/>
      <c r="MO2563" s="121"/>
      <c r="MP2563" s="121"/>
      <c r="MQ2563" s="121"/>
      <c r="MR2563" s="121"/>
      <c r="MS2563" s="121"/>
      <c r="MT2563" s="121"/>
      <c r="MU2563" s="121"/>
      <c r="MV2563" s="121"/>
      <c r="MW2563" s="121"/>
      <c r="MX2563" s="121"/>
      <c r="MY2563" s="121"/>
      <c r="MZ2563" s="121"/>
      <c r="NA2563" s="121"/>
      <c r="NB2563" s="121"/>
      <c r="NC2563" s="121"/>
      <c r="ND2563" s="121"/>
      <c r="NE2563" s="121"/>
      <c r="NF2563" s="121"/>
      <c r="NG2563" s="121"/>
      <c r="NH2563" s="121"/>
      <c r="NI2563" s="121"/>
      <c r="NJ2563" s="121"/>
      <c r="NK2563" s="121"/>
      <c r="NL2563" s="121"/>
      <c r="NM2563" s="121"/>
      <c r="NN2563" s="121"/>
      <c r="NO2563" s="121"/>
      <c r="NP2563" s="121"/>
      <c r="NQ2563" s="121"/>
      <c r="NR2563" s="121"/>
      <c r="NS2563" s="121"/>
      <c r="NT2563" s="121"/>
      <c r="NU2563" s="121"/>
      <c r="NV2563" s="121"/>
      <c r="NW2563" s="121"/>
      <c r="NX2563" s="121"/>
      <c r="NY2563" s="121"/>
      <c r="NZ2563" s="121"/>
      <c r="OA2563" s="121"/>
      <c r="OB2563" s="121"/>
      <c r="OC2563" s="121"/>
      <c r="OD2563" s="121"/>
      <c r="OE2563" s="121"/>
      <c r="OF2563" s="121"/>
      <c r="OG2563" s="121"/>
      <c r="OH2563" s="121"/>
      <c r="OI2563" s="121"/>
      <c r="OJ2563" s="121"/>
      <c r="OK2563" s="121"/>
      <c r="OL2563" s="121"/>
      <c r="OM2563" s="121"/>
      <c r="ON2563" s="121"/>
      <c r="OO2563" s="121"/>
      <c r="OP2563" s="121"/>
      <c r="OQ2563" s="121"/>
      <c r="OR2563" s="121"/>
      <c r="OS2563" s="121"/>
      <c r="OT2563" s="121"/>
      <c r="OU2563" s="121"/>
      <c r="OV2563" s="121"/>
      <c r="OW2563" s="121"/>
      <c r="OX2563" s="121"/>
      <c r="OY2563" s="121"/>
      <c r="OZ2563" s="121"/>
      <c r="PA2563" s="121"/>
      <c r="PB2563" s="121"/>
      <c r="PC2563" s="121"/>
      <c r="PD2563" s="121"/>
      <c r="PE2563" s="121"/>
      <c r="PF2563" s="121"/>
      <c r="PG2563" s="121"/>
      <c r="PH2563" s="121"/>
      <c r="PI2563" s="121"/>
      <c r="PJ2563" s="121"/>
      <c r="PK2563" s="121"/>
      <c r="PL2563" s="121"/>
      <c r="PM2563" s="121"/>
      <c r="PN2563" s="121"/>
      <c r="PO2563" s="121"/>
      <c r="PP2563" s="121"/>
      <c r="PQ2563" s="121"/>
      <c r="PR2563" s="121"/>
      <c r="PS2563" s="121"/>
      <c r="PT2563" s="121"/>
      <c r="PU2563" s="121"/>
      <c r="PV2563" s="121"/>
      <c r="PW2563" s="121"/>
      <c r="PX2563" s="121"/>
      <c r="PY2563" s="121"/>
      <c r="PZ2563" s="121"/>
      <c r="QA2563" s="121"/>
      <c r="QB2563" s="121"/>
      <c r="QC2563" s="121"/>
      <c r="QD2563" s="121"/>
      <c r="QE2563" s="121"/>
      <c r="QF2563" s="121"/>
      <c r="QG2563" s="121"/>
      <c r="QH2563" s="121"/>
      <c r="QI2563" s="121"/>
      <c r="QJ2563" s="121"/>
      <c r="QK2563" s="121"/>
      <c r="QL2563" s="121"/>
      <c r="QM2563" s="121"/>
      <c r="QN2563" s="121"/>
      <c r="QO2563" s="121"/>
      <c r="QP2563" s="121"/>
      <c r="QQ2563" s="121"/>
      <c r="QR2563" s="121"/>
      <c r="QS2563" s="121"/>
      <c r="QT2563" s="121"/>
      <c r="QU2563" s="121"/>
      <c r="QV2563" s="121"/>
      <c r="QW2563" s="121"/>
      <c r="QX2563" s="121"/>
      <c r="QY2563" s="121"/>
      <c r="QZ2563" s="121"/>
      <c r="RA2563" s="121"/>
      <c r="RB2563" s="121"/>
      <c r="RC2563" s="121"/>
      <c r="RD2563" s="121"/>
      <c r="RE2563" s="121"/>
      <c r="RF2563" s="121"/>
      <c r="RG2563" s="121"/>
      <c r="RH2563" s="121"/>
      <c r="RI2563" s="121"/>
      <c r="RJ2563" s="121"/>
      <c r="RK2563" s="121"/>
      <c r="RL2563" s="121"/>
      <c r="RM2563" s="121"/>
      <c r="RN2563" s="121"/>
      <c r="RO2563" s="121"/>
      <c r="RP2563" s="121"/>
      <c r="RQ2563" s="121"/>
      <c r="RR2563" s="121"/>
      <c r="RS2563" s="121"/>
      <c r="RT2563" s="121"/>
      <c r="RU2563" s="121"/>
      <c r="RV2563" s="121"/>
      <c r="RW2563" s="121"/>
      <c r="RX2563" s="121"/>
      <c r="RY2563" s="121"/>
      <c r="RZ2563" s="121"/>
      <c r="SA2563" s="121"/>
      <c r="SB2563" s="121"/>
      <c r="SC2563" s="121"/>
      <c r="SD2563" s="121"/>
      <c r="SE2563" s="121"/>
      <c r="SF2563" s="121"/>
      <c r="SG2563" s="121"/>
      <c r="SH2563" s="121"/>
      <c r="SI2563" s="121"/>
      <c r="SJ2563" s="121"/>
      <c r="SK2563" s="121"/>
      <c r="SL2563" s="121"/>
      <c r="SM2563" s="121"/>
      <c r="SN2563" s="121"/>
      <c r="SO2563" s="121"/>
      <c r="SP2563" s="121"/>
      <c r="SQ2563" s="121"/>
      <c r="SR2563" s="121"/>
      <c r="SS2563" s="121"/>
      <c r="ST2563" s="121"/>
      <c r="SU2563" s="121"/>
      <c r="SV2563" s="121"/>
      <c r="SW2563" s="121"/>
      <c r="SX2563" s="121"/>
      <c r="SY2563" s="121"/>
      <c r="SZ2563" s="121"/>
      <c r="TA2563" s="121"/>
      <c r="TB2563" s="121"/>
      <c r="TC2563" s="121"/>
      <c r="TD2563" s="121"/>
      <c r="TE2563" s="121"/>
      <c r="TF2563" s="121"/>
      <c r="TG2563" s="121"/>
      <c r="TH2563" s="121"/>
      <c r="TI2563" s="121"/>
      <c r="TJ2563" s="121"/>
      <c r="TK2563" s="121"/>
      <c r="TL2563" s="121"/>
      <c r="TM2563" s="121"/>
      <c r="TN2563" s="121"/>
      <c r="TO2563" s="121"/>
      <c r="TP2563" s="121"/>
      <c r="TQ2563" s="121"/>
      <c r="TR2563" s="121"/>
      <c r="TS2563" s="121"/>
      <c r="TT2563" s="121"/>
      <c r="TU2563" s="121"/>
      <c r="TV2563" s="121"/>
      <c r="TW2563" s="121"/>
      <c r="TX2563" s="121"/>
      <c r="TY2563" s="121"/>
      <c r="TZ2563" s="121"/>
      <c r="UA2563" s="121"/>
      <c r="UB2563" s="121"/>
      <c r="UC2563" s="121"/>
      <c r="UD2563" s="121"/>
      <c r="UE2563" s="121"/>
      <c r="UF2563" s="121"/>
      <c r="UG2563" s="121"/>
      <c r="UH2563" s="121"/>
      <c r="UI2563" s="121"/>
      <c r="UJ2563" s="121"/>
      <c r="UK2563" s="121"/>
      <c r="UL2563" s="121"/>
      <c r="UM2563" s="121"/>
      <c r="UN2563" s="121"/>
      <c r="UO2563" s="121"/>
      <c r="UP2563" s="121"/>
      <c r="UQ2563" s="121"/>
      <c r="UR2563" s="121"/>
      <c r="US2563" s="121"/>
      <c r="UT2563" s="121"/>
      <c r="UU2563" s="121"/>
      <c r="UV2563" s="121"/>
      <c r="UW2563" s="121"/>
      <c r="UX2563" s="121"/>
      <c r="UY2563" s="121"/>
      <c r="UZ2563" s="121"/>
      <c r="VA2563" s="121"/>
      <c r="VB2563" s="121"/>
      <c r="VC2563" s="121"/>
      <c r="VD2563" s="121"/>
      <c r="VE2563" s="121"/>
      <c r="VF2563" s="121"/>
      <c r="VG2563" s="121"/>
      <c r="VH2563" s="121"/>
      <c r="VI2563" s="121"/>
      <c r="VJ2563" s="121"/>
      <c r="VK2563" s="121"/>
      <c r="VL2563" s="121"/>
      <c r="VM2563" s="121"/>
      <c r="VN2563" s="121"/>
      <c r="VO2563" s="121"/>
      <c r="VP2563" s="121"/>
      <c r="VQ2563" s="121"/>
      <c r="VR2563" s="121"/>
      <c r="VS2563" s="121"/>
      <c r="VT2563" s="121"/>
      <c r="VU2563" s="121"/>
      <c r="VV2563" s="121"/>
      <c r="VW2563" s="121"/>
      <c r="VX2563" s="121"/>
      <c r="VY2563" s="121"/>
      <c r="VZ2563" s="121"/>
      <c r="WA2563" s="121"/>
      <c r="WB2563" s="121"/>
      <c r="WC2563" s="121"/>
      <c r="WD2563" s="121"/>
      <c r="WE2563" s="121"/>
      <c r="WF2563" s="121"/>
      <c r="WG2563" s="121"/>
      <c r="WH2563" s="121"/>
      <c r="WI2563" s="121"/>
      <c r="WJ2563" s="121"/>
      <c r="WK2563" s="121"/>
      <c r="WL2563" s="121"/>
      <c r="WM2563" s="121"/>
      <c r="WN2563" s="121"/>
      <c r="WO2563" s="121"/>
      <c r="WP2563" s="121"/>
      <c r="WQ2563" s="121"/>
      <c r="WR2563" s="121"/>
      <c r="WS2563" s="121"/>
      <c r="WT2563" s="121"/>
      <c r="WU2563" s="121"/>
      <c r="WV2563" s="121"/>
      <c r="WW2563" s="121"/>
      <c r="WX2563" s="121"/>
      <c r="WY2563" s="121"/>
      <c r="WZ2563" s="121"/>
      <c r="XA2563" s="121"/>
      <c r="XB2563" s="121"/>
      <c r="XC2563" s="121"/>
      <c r="XD2563" s="121"/>
      <c r="XE2563" s="121"/>
      <c r="XF2563" s="121"/>
      <c r="XG2563" s="121"/>
      <c r="XH2563" s="121"/>
      <c r="XI2563" s="121"/>
      <c r="XJ2563" s="121"/>
      <c r="XK2563" s="121"/>
      <c r="XL2563" s="121"/>
      <c r="XM2563" s="121"/>
      <c r="XN2563" s="121"/>
      <c r="XO2563" s="121"/>
      <c r="XP2563" s="121"/>
      <c r="XQ2563" s="121"/>
      <c r="XR2563" s="121"/>
      <c r="XS2563" s="121"/>
      <c r="XT2563" s="121"/>
      <c r="XU2563" s="121"/>
      <c r="XV2563" s="121"/>
      <c r="XW2563" s="121"/>
      <c r="XX2563" s="121"/>
      <c r="XY2563" s="121"/>
      <c r="XZ2563" s="121"/>
      <c r="YA2563" s="121"/>
      <c r="YB2563" s="121"/>
      <c r="YC2563" s="121"/>
      <c r="YD2563" s="121"/>
      <c r="YE2563" s="121"/>
      <c r="YF2563" s="121"/>
      <c r="YG2563" s="121"/>
      <c r="YH2563" s="121"/>
      <c r="YI2563" s="121"/>
      <c r="YJ2563" s="121"/>
      <c r="YK2563" s="121"/>
      <c r="YL2563" s="121"/>
      <c r="YM2563" s="121"/>
      <c r="YN2563" s="121"/>
      <c r="YO2563" s="121"/>
      <c r="YP2563" s="121"/>
      <c r="YQ2563" s="121"/>
      <c r="YR2563" s="121"/>
      <c r="YS2563" s="121"/>
      <c r="YT2563" s="121"/>
      <c r="YU2563" s="121"/>
      <c r="YV2563" s="121"/>
      <c r="YW2563" s="121"/>
      <c r="YX2563" s="121"/>
      <c r="YY2563" s="121"/>
      <c r="YZ2563" s="121"/>
      <c r="ZA2563" s="121"/>
      <c r="ZB2563" s="121"/>
      <c r="ZC2563" s="121"/>
      <c r="ZD2563" s="121"/>
      <c r="ZE2563" s="121"/>
      <c r="ZF2563" s="121"/>
      <c r="ZG2563" s="121"/>
      <c r="ZH2563" s="121"/>
      <c r="ZI2563" s="121"/>
      <c r="ZJ2563" s="121"/>
      <c r="ZK2563" s="121"/>
      <c r="ZL2563" s="121"/>
      <c r="ZM2563" s="121"/>
      <c r="ZN2563" s="121"/>
      <c r="ZO2563" s="121"/>
      <c r="ZP2563" s="121"/>
      <c r="ZQ2563" s="121"/>
      <c r="ZR2563" s="121"/>
      <c r="ZS2563" s="121"/>
      <c r="ZT2563" s="121"/>
      <c r="ZU2563" s="121"/>
      <c r="ZV2563" s="121"/>
      <c r="ZW2563" s="121"/>
      <c r="ZX2563" s="121"/>
      <c r="ZY2563" s="121"/>
      <c r="ZZ2563" s="121"/>
      <c r="AAA2563" s="121"/>
      <c r="AAB2563" s="121"/>
      <c r="AAC2563" s="121"/>
      <c r="AAD2563" s="121"/>
      <c r="AAE2563" s="121"/>
      <c r="AAF2563" s="121"/>
      <c r="AAG2563" s="121"/>
      <c r="AAH2563" s="121"/>
      <c r="AAI2563" s="121"/>
      <c r="AAJ2563" s="121"/>
      <c r="AAK2563" s="121"/>
      <c r="AAL2563" s="121"/>
      <c r="AAM2563" s="121"/>
      <c r="AAN2563" s="121"/>
      <c r="AAO2563" s="121"/>
      <c r="AAP2563" s="121"/>
      <c r="AAQ2563" s="121"/>
      <c r="AAR2563" s="121"/>
      <c r="AAS2563" s="121"/>
      <c r="AAT2563" s="121"/>
      <c r="AAU2563" s="121"/>
      <c r="AAV2563" s="121"/>
      <c r="AAW2563" s="121"/>
      <c r="AAX2563" s="121"/>
      <c r="AAY2563" s="121"/>
      <c r="AAZ2563" s="121"/>
      <c r="ABA2563" s="121"/>
      <c r="ABB2563" s="121"/>
      <c r="ABC2563" s="121"/>
      <c r="ABD2563" s="121"/>
      <c r="ABE2563" s="121"/>
      <c r="ABF2563" s="121"/>
      <c r="ABG2563" s="121"/>
      <c r="ABH2563" s="121"/>
      <c r="ABI2563" s="121"/>
      <c r="ABJ2563" s="121"/>
      <c r="ABK2563" s="121"/>
      <c r="ABL2563" s="121"/>
      <c r="ABM2563" s="121"/>
      <c r="ABN2563" s="121"/>
      <c r="ABO2563" s="121"/>
      <c r="ABP2563" s="121"/>
      <c r="ABQ2563" s="121"/>
      <c r="ABR2563" s="121"/>
      <c r="ABS2563" s="121"/>
      <c r="ABT2563" s="121"/>
      <c r="ABU2563" s="121"/>
      <c r="ABV2563" s="121"/>
      <c r="ABW2563" s="121"/>
      <c r="ABX2563" s="121"/>
      <c r="ABY2563" s="121"/>
      <c r="ABZ2563" s="121"/>
      <c r="ACA2563" s="121"/>
      <c r="ACB2563" s="121"/>
      <c r="ACC2563" s="121"/>
      <c r="ACD2563" s="121"/>
      <c r="ACE2563" s="121"/>
      <c r="ACF2563" s="121"/>
      <c r="ACG2563" s="121"/>
      <c r="ACH2563" s="121"/>
      <c r="ACI2563" s="121"/>
      <c r="ACJ2563" s="121"/>
      <c r="ACK2563" s="121"/>
      <c r="ACL2563" s="121"/>
      <c r="ACM2563" s="121"/>
      <c r="ACN2563" s="121"/>
      <c r="ACO2563" s="121"/>
      <c r="ACP2563" s="121"/>
      <c r="ACQ2563" s="121"/>
      <c r="ACR2563" s="121"/>
      <c r="ACS2563" s="121"/>
      <c r="ACT2563" s="121"/>
      <c r="ACU2563" s="121"/>
      <c r="ACV2563" s="121"/>
      <c r="ACW2563" s="121"/>
      <c r="ACX2563" s="121"/>
      <c r="ACY2563" s="121"/>
      <c r="ACZ2563" s="121"/>
      <c r="ADA2563" s="121"/>
      <c r="ADB2563" s="121"/>
      <c r="ADC2563" s="121"/>
      <c r="ADD2563" s="121"/>
      <c r="ADE2563" s="121"/>
      <c r="ADF2563" s="121"/>
      <c r="ADG2563" s="121"/>
      <c r="ADH2563" s="121"/>
      <c r="ADI2563" s="121"/>
      <c r="ADJ2563" s="121"/>
      <c r="ADK2563" s="121"/>
      <c r="ADL2563" s="121"/>
      <c r="ADM2563" s="121"/>
      <c r="ADN2563" s="121"/>
      <c r="ADO2563" s="121"/>
      <c r="ADP2563" s="121"/>
      <c r="ADQ2563" s="121"/>
      <c r="ADR2563" s="121"/>
      <c r="ADS2563" s="121"/>
      <c r="ADT2563" s="121"/>
      <c r="ADU2563" s="121"/>
      <c r="ADV2563" s="121"/>
      <c r="ADW2563" s="121"/>
      <c r="ADX2563" s="121"/>
      <c r="ADY2563" s="121"/>
      <c r="ADZ2563" s="121"/>
      <c r="AEA2563" s="121"/>
      <c r="AEB2563" s="121"/>
      <c r="AEC2563" s="121"/>
      <c r="AED2563" s="121"/>
      <c r="AEE2563" s="121"/>
      <c r="AEF2563" s="121"/>
      <c r="AEG2563" s="121"/>
      <c r="AEH2563" s="121"/>
      <c r="AEI2563" s="121"/>
      <c r="AEJ2563" s="121"/>
      <c r="AEK2563" s="121"/>
      <c r="AEL2563" s="121"/>
      <c r="AEM2563" s="121"/>
      <c r="AEN2563" s="121"/>
      <c r="AEO2563" s="121"/>
      <c r="AEP2563" s="121"/>
      <c r="AEQ2563" s="121"/>
      <c r="AER2563" s="121"/>
      <c r="AES2563" s="121"/>
      <c r="AET2563" s="121"/>
      <c r="AEU2563" s="121"/>
      <c r="AEV2563" s="121"/>
      <c r="AEW2563" s="121"/>
      <c r="AEX2563" s="121"/>
      <c r="AEY2563" s="121"/>
      <c r="AEZ2563" s="121"/>
      <c r="AFA2563" s="121"/>
      <c r="AFB2563" s="121"/>
      <c r="AFC2563" s="121"/>
      <c r="AFD2563" s="121"/>
      <c r="AFE2563" s="121"/>
      <c r="AFF2563" s="121"/>
      <c r="AFG2563" s="121"/>
      <c r="AFH2563" s="121"/>
      <c r="AFI2563" s="121"/>
      <c r="AFJ2563" s="121"/>
      <c r="AFK2563" s="121"/>
      <c r="AFL2563" s="121"/>
      <c r="AFM2563" s="121"/>
      <c r="AFN2563" s="121"/>
      <c r="AFO2563" s="121"/>
      <c r="AFP2563" s="121"/>
      <c r="AFQ2563" s="121"/>
      <c r="AFR2563" s="121"/>
      <c r="AFS2563" s="121"/>
      <c r="AFT2563" s="121"/>
      <c r="AFU2563" s="121"/>
      <c r="AFV2563" s="121"/>
      <c r="AFW2563" s="121"/>
      <c r="AFX2563" s="121"/>
      <c r="AFY2563" s="121"/>
      <c r="AFZ2563" s="121"/>
      <c r="AGA2563" s="121"/>
      <c r="AGB2563" s="121"/>
      <c r="AGC2563" s="121"/>
      <c r="AGD2563" s="121"/>
      <c r="AGE2563" s="121"/>
      <c r="AGF2563" s="121"/>
      <c r="AGG2563" s="121"/>
      <c r="AGH2563" s="121"/>
      <c r="AGI2563" s="121"/>
      <c r="AGJ2563" s="121"/>
      <c r="AGK2563" s="121"/>
      <c r="AGL2563" s="121"/>
      <c r="AGM2563" s="121"/>
      <c r="AGN2563" s="121"/>
      <c r="AGO2563" s="121"/>
      <c r="AGP2563" s="121"/>
      <c r="AGQ2563" s="121"/>
      <c r="AGR2563" s="121"/>
      <c r="AGS2563" s="121"/>
      <c r="AGT2563" s="121"/>
      <c r="AGU2563" s="121"/>
      <c r="AGV2563" s="121"/>
      <c r="AGW2563" s="121"/>
      <c r="AGX2563" s="121"/>
      <c r="AGY2563" s="121"/>
      <c r="AGZ2563" s="121"/>
      <c r="AHA2563" s="121"/>
      <c r="AHB2563" s="121"/>
      <c r="AHC2563" s="121"/>
      <c r="AHD2563" s="121"/>
      <c r="AHE2563" s="121"/>
      <c r="AHF2563" s="121"/>
      <c r="AHG2563" s="121"/>
      <c r="AHH2563" s="121"/>
      <c r="AHI2563" s="121"/>
      <c r="AHJ2563" s="121"/>
      <c r="AHK2563" s="121"/>
      <c r="AHL2563" s="121"/>
      <c r="AHM2563" s="121"/>
      <c r="AHN2563" s="121"/>
      <c r="AHO2563" s="121"/>
      <c r="AHP2563" s="121"/>
      <c r="AHQ2563" s="121"/>
      <c r="AHR2563" s="121"/>
      <c r="AHS2563" s="121"/>
      <c r="AHT2563" s="121"/>
      <c r="AHU2563" s="121"/>
      <c r="AHV2563" s="121"/>
      <c r="AHW2563" s="121"/>
      <c r="AHX2563" s="121"/>
      <c r="AHY2563" s="121"/>
      <c r="AHZ2563" s="121"/>
      <c r="AIA2563" s="121"/>
      <c r="AIB2563" s="121"/>
      <c r="AIC2563" s="121"/>
      <c r="AID2563" s="121"/>
      <c r="AIE2563" s="121"/>
      <c r="AIF2563" s="121"/>
      <c r="AIG2563" s="121"/>
      <c r="AIH2563" s="121"/>
      <c r="AII2563" s="121"/>
      <c r="AIJ2563" s="121"/>
      <c r="AIK2563" s="121"/>
      <c r="AIL2563" s="121"/>
      <c r="AIM2563" s="121"/>
      <c r="AIN2563" s="121"/>
      <c r="AIO2563" s="121"/>
      <c r="AIP2563" s="121"/>
      <c r="AIQ2563" s="121"/>
      <c r="AIR2563" s="121"/>
      <c r="AIS2563" s="121"/>
      <c r="AIT2563" s="121"/>
      <c r="AIU2563" s="121"/>
      <c r="AIV2563" s="121"/>
      <c r="AIW2563" s="121"/>
      <c r="AIX2563" s="121"/>
      <c r="AIY2563" s="121"/>
      <c r="AIZ2563" s="121"/>
      <c r="AJA2563" s="121"/>
      <c r="AJB2563" s="121"/>
      <c r="AJC2563" s="121"/>
      <c r="AJD2563" s="121"/>
      <c r="AJE2563" s="121"/>
      <c r="AJF2563" s="121"/>
      <c r="AJG2563" s="121"/>
      <c r="AJH2563" s="121"/>
      <c r="AJI2563" s="121"/>
      <c r="AJJ2563" s="121"/>
      <c r="AJK2563" s="121"/>
      <c r="AJL2563" s="121"/>
      <c r="AJM2563" s="121"/>
      <c r="AJN2563" s="121"/>
      <c r="AJO2563" s="121"/>
      <c r="AJP2563" s="121"/>
      <c r="AJQ2563" s="121"/>
      <c r="AJR2563" s="121"/>
      <c r="AJS2563" s="121"/>
      <c r="AJT2563" s="121"/>
      <c r="AJU2563" s="121"/>
      <c r="AJV2563" s="121"/>
      <c r="AJW2563" s="121"/>
      <c r="AJX2563" s="121"/>
      <c r="AJY2563" s="121"/>
      <c r="AJZ2563" s="121"/>
      <c r="AKA2563" s="121"/>
      <c r="AKB2563" s="121"/>
      <c r="AKC2563" s="121"/>
      <c r="AKD2563" s="121"/>
      <c r="AKE2563" s="121"/>
      <c r="AKF2563" s="121"/>
      <c r="AKG2563" s="121"/>
      <c r="AKH2563" s="121"/>
      <c r="AKI2563" s="121"/>
      <c r="AKJ2563" s="121"/>
      <c r="AKK2563" s="121"/>
      <c r="AKL2563" s="121"/>
      <c r="AKM2563" s="121"/>
      <c r="AKN2563" s="121"/>
      <c r="AKO2563" s="121"/>
      <c r="AKP2563" s="121"/>
      <c r="AKQ2563" s="121"/>
      <c r="AKR2563" s="121"/>
      <c r="AKS2563" s="121"/>
      <c r="AKT2563" s="121"/>
      <c r="AKU2563" s="121"/>
      <c r="AKV2563" s="121"/>
      <c r="AKW2563" s="121"/>
      <c r="AKX2563" s="121"/>
      <c r="AKY2563" s="121"/>
      <c r="AKZ2563" s="121"/>
      <c r="ALA2563" s="121"/>
      <c r="ALB2563" s="121"/>
      <c r="ALC2563" s="121"/>
      <c r="ALD2563" s="121"/>
      <c r="ALE2563" s="121"/>
      <c r="ALF2563" s="121"/>
      <c r="ALG2563" s="121"/>
      <c r="ALH2563" s="121"/>
      <c r="ALI2563" s="121"/>
      <c r="ALJ2563" s="121"/>
      <c r="ALK2563" s="121"/>
      <c r="ALL2563" s="121"/>
      <c r="ALM2563" s="121"/>
      <c r="ALN2563" s="121"/>
      <c r="ALO2563" s="121"/>
      <c r="ALP2563" s="121"/>
      <c r="ALQ2563" s="121"/>
      <c r="ALR2563" s="121"/>
      <c r="ALS2563" s="121"/>
      <c r="ALT2563" s="121"/>
      <c r="ALU2563" s="121"/>
      <c r="ALV2563" s="121"/>
      <c r="ALW2563" s="121"/>
      <c r="ALX2563" s="121"/>
      <c r="ALY2563" s="121"/>
      <c r="ALZ2563" s="121"/>
      <c r="AMA2563" s="121"/>
      <c r="AMB2563" s="121"/>
      <c r="AMC2563" s="121"/>
      <c r="AMD2563" s="121"/>
      <c r="AME2563" s="121"/>
      <c r="AMF2563" s="121"/>
      <c r="AMG2563" s="121"/>
      <c r="AMH2563" s="121"/>
      <c r="AMI2563" s="121"/>
      <c r="AMJ2563" s="121"/>
      <c r="AMK2563" s="121"/>
    </row>
    <row r="2564" spans="1:1025" s="108" customFormat="1" ht="43.2">
      <c r="A2564" s="15">
        <v>2561</v>
      </c>
      <c r="B2564" s="81" t="s">
        <v>26</v>
      </c>
      <c r="C2564" s="274" t="s">
        <v>6089</v>
      </c>
      <c r="D2564" s="81" t="s">
        <v>6517</v>
      </c>
      <c r="E2564" s="81" t="s">
        <v>6551</v>
      </c>
      <c r="F2564" s="16" t="s">
        <v>938</v>
      </c>
      <c r="G2564" s="81" t="s">
        <v>1069</v>
      </c>
      <c r="H2564" s="81" t="s">
        <v>1383</v>
      </c>
      <c r="I2564" s="16" t="s">
        <v>6552</v>
      </c>
      <c r="J2564" s="81" t="s">
        <v>6553</v>
      </c>
      <c r="K2564" s="81" t="s">
        <v>6535</v>
      </c>
      <c r="L2564" s="16" t="s">
        <v>6536</v>
      </c>
      <c r="M2564" s="269"/>
      <c r="N2564" s="121"/>
      <c r="O2564" s="121"/>
      <c r="P2564" s="121"/>
      <c r="Q2564" s="121"/>
      <c r="R2564" s="121"/>
      <c r="S2564" s="121"/>
      <c r="T2564" s="121"/>
      <c r="U2564" s="121"/>
      <c r="V2564" s="121"/>
      <c r="W2564" s="121"/>
      <c r="X2564" s="121"/>
      <c r="Y2564" s="121"/>
      <c r="Z2564" s="121"/>
      <c r="AA2564" s="121"/>
      <c r="AB2564" s="121"/>
      <c r="AC2564" s="121"/>
      <c r="AD2564" s="121"/>
      <c r="AE2564" s="121"/>
      <c r="AF2564" s="121"/>
      <c r="AG2564" s="121"/>
      <c r="AH2564" s="121"/>
      <c r="AI2564" s="121"/>
      <c r="AJ2564" s="121"/>
      <c r="AK2564" s="121"/>
      <c r="AL2564" s="121"/>
      <c r="AM2564" s="121"/>
      <c r="AN2564" s="121"/>
      <c r="AO2564" s="121"/>
      <c r="AP2564" s="121"/>
      <c r="AQ2564" s="121"/>
      <c r="AR2564" s="121"/>
      <c r="AS2564" s="121"/>
      <c r="AT2564" s="121"/>
      <c r="AU2564" s="121"/>
      <c r="AV2564" s="121"/>
      <c r="AW2564" s="121"/>
      <c r="AX2564" s="121"/>
      <c r="AY2564" s="121"/>
      <c r="AZ2564" s="121"/>
      <c r="BA2564" s="121"/>
      <c r="BB2564" s="121"/>
      <c r="BC2564" s="121"/>
      <c r="BD2564" s="121"/>
      <c r="BE2564" s="121"/>
      <c r="BF2564" s="121"/>
      <c r="BG2564" s="121"/>
      <c r="BH2564" s="121"/>
      <c r="BI2564" s="121"/>
      <c r="BJ2564" s="121"/>
      <c r="BK2564" s="121"/>
      <c r="BL2564" s="121"/>
      <c r="BM2564" s="121"/>
      <c r="BN2564" s="121"/>
      <c r="BO2564" s="121"/>
      <c r="BP2564" s="121"/>
      <c r="BQ2564" s="121"/>
      <c r="BR2564" s="121"/>
      <c r="BS2564" s="121"/>
      <c r="BT2564" s="121"/>
      <c r="BU2564" s="121"/>
      <c r="BV2564" s="121"/>
      <c r="BW2564" s="121"/>
      <c r="BX2564" s="121"/>
      <c r="BY2564" s="121"/>
      <c r="BZ2564" s="121"/>
      <c r="CA2564" s="121"/>
      <c r="CB2564" s="121"/>
      <c r="CC2564" s="121"/>
      <c r="CD2564" s="121"/>
      <c r="CE2564" s="121"/>
      <c r="CF2564" s="121"/>
      <c r="CG2564" s="121"/>
      <c r="CH2564" s="121"/>
      <c r="CI2564" s="121"/>
      <c r="CJ2564" s="121"/>
      <c r="CK2564" s="121"/>
      <c r="CL2564" s="121"/>
      <c r="CM2564" s="121"/>
      <c r="CN2564" s="121"/>
      <c r="CO2564" s="121"/>
      <c r="CP2564" s="121"/>
      <c r="CQ2564" s="121"/>
      <c r="CR2564" s="121"/>
      <c r="CS2564" s="121"/>
      <c r="CT2564" s="121"/>
      <c r="CU2564" s="121"/>
      <c r="CV2564" s="121"/>
      <c r="CW2564" s="121"/>
      <c r="CX2564" s="121"/>
      <c r="CY2564" s="121"/>
      <c r="CZ2564" s="121"/>
      <c r="DA2564" s="121"/>
      <c r="DB2564" s="121"/>
      <c r="DC2564" s="121"/>
      <c r="DD2564" s="121"/>
      <c r="DE2564" s="121"/>
      <c r="DF2564" s="121"/>
      <c r="DG2564" s="121"/>
      <c r="DH2564" s="121"/>
      <c r="DI2564" s="121"/>
      <c r="DJ2564" s="121"/>
      <c r="DK2564" s="121"/>
      <c r="DL2564" s="121"/>
      <c r="DM2564" s="121"/>
      <c r="DN2564" s="121"/>
      <c r="DO2564" s="121"/>
      <c r="DP2564" s="121"/>
      <c r="DQ2564" s="121"/>
      <c r="DR2564" s="121"/>
      <c r="DS2564" s="121"/>
      <c r="DT2564" s="121"/>
      <c r="DU2564" s="121"/>
      <c r="DV2564" s="121"/>
      <c r="DW2564" s="121"/>
      <c r="DX2564" s="121"/>
      <c r="DY2564" s="121"/>
      <c r="DZ2564" s="121"/>
      <c r="EA2564" s="121"/>
      <c r="EB2564" s="121"/>
      <c r="EC2564" s="121"/>
      <c r="ED2564" s="121"/>
      <c r="EE2564" s="121"/>
      <c r="EF2564" s="121"/>
      <c r="EG2564" s="121"/>
      <c r="EH2564" s="121"/>
      <c r="EI2564" s="121"/>
      <c r="EJ2564" s="121"/>
      <c r="EK2564" s="121"/>
      <c r="EL2564" s="121"/>
      <c r="EM2564" s="121"/>
      <c r="EN2564" s="121"/>
      <c r="EO2564" s="121"/>
      <c r="EP2564" s="121"/>
      <c r="EQ2564" s="121"/>
      <c r="ER2564" s="121"/>
      <c r="ES2564" s="121"/>
      <c r="ET2564" s="121"/>
      <c r="EU2564" s="121"/>
      <c r="EV2564" s="121"/>
      <c r="EW2564" s="121"/>
      <c r="EX2564" s="121"/>
      <c r="EY2564" s="121"/>
      <c r="EZ2564" s="121"/>
      <c r="FA2564" s="121"/>
      <c r="FB2564" s="121"/>
      <c r="FC2564" s="121"/>
      <c r="FD2564" s="121"/>
      <c r="FE2564" s="121"/>
      <c r="FF2564" s="121"/>
      <c r="FG2564" s="121"/>
      <c r="FH2564" s="121"/>
      <c r="FI2564" s="121"/>
      <c r="FJ2564" s="121"/>
      <c r="FK2564" s="121"/>
      <c r="FL2564" s="121"/>
      <c r="FM2564" s="121"/>
      <c r="FN2564" s="121"/>
      <c r="FO2564" s="121"/>
      <c r="FP2564" s="121"/>
      <c r="FQ2564" s="121"/>
      <c r="FR2564" s="121"/>
      <c r="FS2564" s="121"/>
      <c r="FT2564" s="121"/>
      <c r="FU2564" s="121"/>
      <c r="FV2564" s="121"/>
      <c r="FW2564" s="121"/>
      <c r="FX2564" s="121"/>
      <c r="FY2564" s="121"/>
      <c r="FZ2564" s="121"/>
      <c r="GA2564" s="121"/>
      <c r="GB2564" s="121"/>
      <c r="GC2564" s="121"/>
      <c r="GD2564" s="121"/>
      <c r="GE2564" s="121"/>
      <c r="GF2564" s="121"/>
      <c r="GG2564" s="121"/>
      <c r="GH2564" s="121"/>
      <c r="GI2564" s="121"/>
      <c r="GJ2564" s="121"/>
      <c r="GK2564" s="121"/>
      <c r="GL2564" s="121"/>
      <c r="GM2564" s="121"/>
      <c r="GN2564" s="121"/>
      <c r="GO2564" s="121"/>
      <c r="GP2564" s="121"/>
      <c r="GQ2564" s="121"/>
      <c r="GR2564" s="121"/>
      <c r="GS2564" s="121"/>
      <c r="GT2564" s="121"/>
      <c r="GU2564" s="121"/>
      <c r="GV2564" s="121"/>
      <c r="GW2564" s="121"/>
      <c r="GX2564" s="121"/>
      <c r="GY2564" s="121"/>
      <c r="GZ2564" s="121"/>
      <c r="HA2564" s="121"/>
      <c r="HB2564" s="121"/>
      <c r="HC2564" s="121"/>
      <c r="HD2564" s="121"/>
      <c r="HE2564" s="121"/>
      <c r="HF2564" s="121"/>
      <c r="HG2564" s="121"/>
      <c r="HH2564" s="121"/>
      <c r="HI2564" s="121"/>
      <c r="HJ2564" s="121"/>
      <c r="HK2564" s="121"/>
      <c r="HL2564" s="121"/>
      <c r="HM2564" s="121"/>
      <c r="HN2564" s="121"/>
      <c r="HO2564" s="121"/>
      <c r="HP2564" s="121"/>
      <c r="HQ2564" s="121"/>
      <c r="HR2564" s="121"/>
      <c r="HS2564" s="121"/>
      <c r="HT2564" s="121"/>
      <c r="HU2564" s="121"/>
      <c r="HV2564" s="121"/>
      <c r="HW2564" s="121"/>
      <c r="HX2564" s="121"/>
      <c r="HY2564" s="121"/>
      <c r="HZ2564" s="121"/>
      <c r="IA2564" s="121"/>
      <c r="IB2564" s="121"/>
      <c r="IC2564" s="121"/>
      <c r="ID2564" s="121"/>
      <c r="IE2564" s="121"/>
      <c r="IF2564" s="121"/>
      <c r="IG2564" s="121"/>
      <c r="IH2564" s="121"/>
      <c r="II2564" s="121"/>
      <c r="IJ2564" s="121"/>
      <c r="IK2564" s="121"/>
      <c r="IL2564" s="121"/>
      <c r="IM2564" s="121"/>
      <c r="IN2564" s="121"/>
      <c r="IO2564" s="121"/>
      <c r="IP2564" s="121"/>
      <c r="IQ2564" s="121"/>
      <c r="IR2564" s="121"/>
      <c r="IS2564" s="121"/>
      <c r="IT2564" s="121"/>
      <c r="IU2564" s="121"/>
      <c r="IV2564" s="121"/>
      <c r="IW2564" s="121"/>
      <c r="IX2564" s="121"/>
      <c r="IY2564" s="121"/>
      <c r="IZ2564" s="121"/>
      <c r="JA2564" s="121"/>
      <c r="JB2564" s="121"/>
      <c r="JC2564" s="121"/>
      <c r="JD2564" s="121"/>
      <c r="JE2564" s="121"/>
      <c r="JF2564" s="121"/>
      <c r="JG2564" s="121"/>
      <c r="JH2564" s="121"/>
      <c r="JI2564" s="121"/>
      <c r="JJ2564" s="121"/>
      <c r="JK2564" s="121"/>
      <c r="JL2564" s="121"/>
      <c r="JM2564" s="121"/>
      <c r="JN2564" s="121"/>
      <c r="JO2564" s="121"/>
      <c r="JP2564" s="121"/>
      <c r="JQ2564" s="121"/>
      <c r="JR2564" s="121"/>
      <c r="JS2564" s="121"/>
      <c r="JT2564" s="121"/>
      <c r="JU2564" s="121"/>
      <c r="JV2564" s="121"/>
      <c r="JW2564" s="121"/>
      <c r="JX2564" s="121"/>
      <c r="JY2564" s="121"/>
      <c r="JZ2564" s="121"/>
      <c r="KA2564" s="121"/>
      <c r="KB2564" s="121"/>
      <c r="KC2564" s="121"/>
      <c r="KD2564" s="121"/>
      <c r="KE2564" s="121"/>
      <c r="KF2564" s="121"/>
      <c r="KG2564" s="121"/>
      <c r="KH2564" s="121"/>
      <c r="KI2564" s="121"/>
      <c r="KJ2564" s="121"/>
      <c r="KK2564" s="121"/>
      <c r="KL2564" s="121"/>
      <c r="KM2564" s="121"/>
      <c r="KN2564" s="121"/>
      <c r="KO2564" s="121"/>
      <c r="KP2564" s="121"/>
      <c r="KQ2564" s="121"/>
      <c r="KR2564" s="121"/>
      <c r="KS2564" s="121"/>
      <c r="KT2564" s="121"/>
      <c r="KU2564" s="121"/>
      <c r="KV2564" s="121"/>
      <c r="KW2564" s="121"/>
      <c r="KX2564" s="121"/>
      <c r="KY2564" s="121"/>
      <c r="KZ2564" s="121"/>
      <c r="LA2564" s="121"/>
      <c r="LB2564" s="121"/>
      <c r="LC2564" s="121"/>
      <c r="LD2564" s="121"/>
      <c r="LE2564" s="121"/>
      <c r="LF2564" s="121"/>
      <c r="LG2564" s="121"/>
      <c r="LH2564" s="121"/>
      <c r="LI2564" s="121"/>
      <c r="LJ2564" s="121"/>
      <c r="LK2564" s="121"/>
      <c r="LL2564" s="121"/>
      <c r="LM2564" s="121"/>
      <c r="LN2564" s="121"/>
      <c r="LO2564" s="121"/>
      <c r="LP2564" s="121"/>
      <c r="LQ2564" s="121"/>
      <c r="LR2564" s="121"/>
      <c r="LS2564" s="121"/>
      <c r="LT2564" s="121"/>
      <c r="LU2564" s="121"/>
      <c r="LV2564" s="121"/>
      <c r="LW2564" s="121"/>
      <c r="LX2564" s="121"/>
      <c r="LY2564" s="121"/>
      <c r="LZ2564" s="121"/>
      <c r="MA2564" s="121"/>
      <c r="MB2564" s="121"/>
      <c r="MC2564" s="121"/>
      <c r="MD2564" s="121"/>
      <c r="ME2564" s="121"/>
      <c r="MF2564" s="121"/>
      <c r="MG2564" s="121"/>
      <c r="MH2564" s="121"/>
      <c r="MI2564" s="121"/>
      <c r="MJ2564" s="121"/>
      <c r="MK2564" s="121"/>
      <c r="ML2564" s="121"/>
      <c r="MM2564" s="121"/>
      <c r="MN2564" s="121"/>
      <c r="MO2564" s="121"/>
      <c r="MP2564" s="121"/>
      <c r="MQ2564" s="121"/>
      <c r="MR2564" s="121"/>
      <c r="MS2564" s="121"/>
      <c r="MT2564" s="121"/>
      <c r="MU2564" s="121"/>
      <c r="MV2564" s="121"/>
      <c r="MW2564" s="121"/>
      <c r="MX2564" s="121"/>
      <c r="MY2564" s="121"/>
      <c r="MZ2564" s="121"/>
      <c r="NA2564" s="121"/>
      <c r="NB2564" s="121"/>
      <c r="NC2564" s="121"/>
      <c r="ND2564" s="121"/>
      <c r="NE2564" s="121"/>
      <c r="NF2564" s="121"/>
      <c r="NG2564" s="121"/>
      <c r="NH2564" s="121"/>
      <c r="NI2564" s="121"/>
      <c r="NJ2564" s="121"/>
      <c r="NK2564" s="121"/>
      <c r="NL2564" s="121"/>
      <c r="NM2564" s="121"/>
      <c r="NN2564" s="121"/>
      <c r="NO2564" s="121"/>
      <c r="NP2564" s="121"/>
      <c r="NQ2564" s="121"/>
      <c r="NR2564" s="121"/>
      <c r="NS2564" s="121"/>
      <c r="NT2564" s="121"/>
      <c r="NU2564" s="121"/>
      <c r="NV2564" s="121"/>
      <c r="NW2564" s="121"/>
      <c r="NX2564" s="121"/>
      <c r="NY2564" s="121"/>
      <c r="NZ2564" s="121"/>
      <c r="OA2564" s="121"/>
      <c r="OB2564" s="121"/>
      <c r="OC2564" s="121"/>
      <c r="OD2564" s="121"/>
      <c r="OE2564" s="121"/>
      <c r="OF2564" s="121"/>
      <c r="OG2564" s="121"/>
      <c r="OH2564" s="121"/>
      <c r="OI2564" s="121"/>
      <c r="OJ2564" s="121"/>
      <c r="OK2564" s="121"/>
      <c r="OL2564" s="121"/>
      <c r="OM2564" s="121"/>
      <c r="ON2564" s="121"/>
      <c r="OO2564" s="121"/>
      <c r="OP2564" s="121"/>
      <c r="OQ2564" s="121"/>
      <c r="OR2564" s="121"/>
      <c r="OS2564" s="121"/>
      <c r="OT2564" s="121"/>
      <c r="OU2564" s="121"/>
      <c r="OV2564" s="121"/>
      <c r="OW2564" s="121"/>
      <c r="OX2564" s="121"/>
      <c r="OY2564" s="121"/>
      <c r="OZ2564" s="121"/>
      <c r="PA2564" s="121"/>
      <c r="PB2564" s="121"/>
      <c r="PC2564" s="121"/>
      <c r="PD2564" s="121"/>
      <c r="PE2564" s="121"/>
      <c r="PF2564" s="121"/>
      <c r="PG2564" s="121"/>
      <c r="PH2564" s="121"/>
      <c r="PI2564" s="121"/>
      <c r="PJ2564" s="121"/>
      <c r="PK2564" s="121"/>
      <c r="PL2564" s="121"/>
      <c r="PM2564" s="121"/>
      <c r="PN2564" s="121"/>
      <c r="PO2564" s="121"/>
      <c r="PP2564" s="121"/>
      <c r="PQ2564" s="121"/>
      <c r="PR2564" s="121"/>
      <c r="PS2564" s="121"/>
      <c r="PT2564" s="121"/>
      <c r="PU2564" s="121"/>
      <c r="PV2564" s="121"/>
      <c r="PW2564" s="121"/>
      <c r="PX2564" s="121"/>
      <c r="PY2564" s="121"/>
      <c r="PZ2564" s="121"/>
      <c r="QA2564" s="121"/>
      <c r="QB2564" s="121"/>
      <c r="QC2564" s="121"/>
      <c r="QD2564" s="121"/>
      <c r="QE2564" s="121"/>
      <c r="QF2564" s="121"/>
      <c r="QG2564" s="121"/>
      <c r="QH2564" s="121"/>
      <c r="QI2564" s="121"/>
      <c r="QJ2564" s="121"/>
      <c r="QK2564" s="121"/>
      <c r="QL2564" s="121"/>
      <c r="QM2564" s="121"/>
      <c r="QN2564" s="121"/>
      <c r="QO2564" s="121"/>
      <c r="QP2564" s="121"/>
      <c r="QQ2564" s="121"/>
      <c r="QR2564" s="121"/>
      <c r="QS2564" s="121"/>
      <c r="QT2564" s="121"/>
      <c r="QU2564" s="121"/>
      <c r="QV2564" s="121"/>
      <c r="QW2564" s="121"/>
      <c r="QX2564" s="121"/>
      <c r="QY2564" s="121"/>
      <c r="QZ2564" s="121"/>
      <c r="RA2564" s="121"/>
      <c r="RB2564" s="121"/>
      <c r="RC2564" s="121"/>
      <c r="RD2564" s="121"/>
      <c r="RE2564" s="121"/>
      <c r="RF2564" s="121"/>
      <c r="RG2564" s="121"/>
      <c r="RH2564" s="121"/>
      <c r="RI2564" s="121"/>
      <c r="RJ2564" s="121"/>
      <c r="RK2564" s="121"/>
      <c r="RL2564" s="121"/>
      <c r="RM2564" s="121"/>
      <c r="RN2564" s="121"/>
      <c r="RO2564" s="121"/>
      <c r="RP2564" s="121"/>
      <c r="RQ2564" s="121"/>
      <c r="RR2564" s="121"/>
      <c r="RS2564" s="121"/>
      <c r="RT2564" s="121"/>
      <c r="RU2564" s="121"/>
      <c r="RV2564" s="121"/>
      <c r="RW2564" s="121"/>
      <c r="RX2564" s="121"/>
      <c r="RY2564" s="121"/>
      <c r="RZ2564" s="121"/>
      <c r="SA2564" s="121"/>
      <c r="SB2564" s="121"/>
      <c r="SC2564" s="121"/>
      <c r="SD2564" s="121"/>
      <c r="SE2564" s="121"/>
      <c r="SF2564" s="121"/>
      <c r="SG2564" s="121"/>
      <c r="SH2564" s="121"/>
      <c r="SI2564" s="121"/>
      <c r="SJ2564" s="121"/>
      <c r="SK2564" s="121"/>
      <c r="SL2564" s="121"/>
      <c r="SM2564" s="121"/>
      <c r="SN2564" s="121"/>
      <c r="SO2564" s="121"/>
      <c r="SP2564" s="121"/>
      <c r="SQ2564" s="121"/>
      <c r="SR2564" s="121"/>
      <c r="SS2564" s="121"/>
      <c r="ST2564" s="121"/>
      <c r="SU2564" s="121"/>
      <c r="SV2564" s="121"/>
      <c r="SW2564" s="121"/>
      <c r="SX2564" s="121"/>
      <c r="SY2564" s="121"/>
      <c r="SZ2564" s="121"/>
      <c r="TA2564" s="121"/>
      <c r="TB2564" s="121"/>
      <c r="TC2564" s="121"/>
      <c r="TD2564" s="121"/>
      <c r="TE2564" s="121"/>
      <c r="TF2564" s="121"/>
      <c r="TG2564" s="121"/>
      <c r="TH2564" s="121"/>
      <c r="TI2564" s="121"/>
      <c r="TJ2564" s="121"/>
      <c r="TK2564" s="121"/>
      <c r="TL2564" s="121"/>
      <c r="TM2564" s="121"/>
      <c r="TN2564" s="121"/>
      <c r="TO2564" s="121"/>
      <c r="TP2564" s="121"/>
      <c r="TQ2564" s="121"/>
      <c r="TR2564" s="121"/>
      <c r="TS2564" s="121"/>
      <c r="TT2564" s="121"/>
      <c r="TU2564" s="121"/>
      <c r="TV2564" s="121"/>
      <c r="TW2564" s="121"/>
      <c r="TX2564" s="121"/>
      <c r="TY2564" s="121"/>
      <c r="TZ2564" s="121"/>
      <c r="UA2564" s="121"/>
      <c r="UB2564" s="121"/>
      <c r="UC2564" s="121"/>
      <c r="UD2564" s="121"/>
      <c r="UE2564" s="121"/>
      <c r="UF2564" s="121"/>
      <c r="UG2564" s="121"/>
      <c r="UH2564" s="121"/>
      <c r="UI2564" s="121"/>
      <c r="UJ2564" s="121"/>
      <c r="UK2564" s="121"/>
      <c r="UL2564" s="121"/>
      <c r="UM2564" s="121"/>
      <c r="UN2564" s="121"/>
      <c r="UO2564" s="121"/>
      <c r="UP2564" s="121"/>
      <c r="UQ2564" s="121"/>
      <c r="UR2564" s="121"/>
      <c r="US2564" s="121"/>
      <c r="UT2564" s="121"/>
      <c r="UU2564" s="121"/>
      <c r="UV2564" s="121"/>
      <c r="UW2564" s="121"/>
      <c r="UX2564" s="121"/>
      <c r="UY2564" s="121"/>
      <c r="UZ2564" s="121"/>
      <c r="VA2564" s="121"/>
      <c r="VB2564" s="121"/>
      <c r="VC2564" s="121"/>
      <c r="VD2564" s="121"/>
      <c r="VE2564" s="121"/>
      <c r="VF2564" s="121"/>
      <c r="VG2564" s="121"/>
      <c r="VH2564" s="121"/>
      <c r="VI2564" s="121"/>
      <c r="VJ2564" s="121"/>
      <c r="VK2564" s="121"/>
      <c r="VL2564" s="121"/>
      <c r="VM2564" s="121"/>
      <c r="VN2564" s="121"/>
      <c r="VO2564" s="121"/>
      <c r="VP2564" s="121"/>
      <c r="VQ2564" s="121"/>
      <c r="VR2564" s="121"/>
      <c r="VS2564" s="121"/>
      <c r="VT2564" s="121"/>
      <c r="VU2564" s="121"/>
      <c r="VV2564" s="121"/>
      <c r="VW2564" s="121"/>
      <c r="VX2564" s="121"/>
      <c r="VY2564" s="121"/>
      <c r="VZ2564" s="121"/>
      <c r="WA2564" s="121"/>
      <c r="WB2564" s="121"/>
      <c r="WC2564" s="121"/>
      <c r="WD2564" s="121"/>
      <c r="WE2564" s="121"/>
      <c r="WF2564" s="121"/>
      <c r="WG2564" s="121"/>
      <c r="WH2564" s="121"/>
      <c r="WI2564" s="121"/>
      <c r="WJ2564" s="121"/>
      <c r="WK2564" s="121"/>
      <c r="WL2564" s="121"/>
      <c r="WM2564" s="121"/>
      <c r="WN2564" s="121"/>
      <c r="WO2564" s="121"/>
      <c r="WP2564" s="121"/>
      <c r="WQ2564" s="121"/>
      <c r="WR2564" s="121"/>
      <c r="WS2564" s="121"/>
      <c r="WT2564" s="121"/>
      <c r="WU2564" s="121"/>
      <c r="WV2564" s="121"/>
      <c r="WW2564" s="121"/>
      <c r="WX2564" s="121"/>
      <c r="WY2564" s="121"/>
      <c r="WZ2564" s="121"/>
      <c r="XA2564" s="121"/>
      <c r="XB2564" s="121"/>
      <c r="XC2564" s="121"/>
      <c r="XD2564" s="121"/>
      <c r="XE2564" s="121"/>
      <c r="XF2564" s="121"/>
      <c r="XG2564" s="121"/>
      <c r="XH2564" s="121"/>
      <c r="XI2564" s="121"/>
      <c r="XJ2564" s="121"/>
      <c r="XK2564" s="121"/>
      <c r="XL2564" s="121"/>
      <c r="XM2564" s="121"/>
      <c r="XN2564" s="121"/>
      <c r="XO2564" s="121"/>
      <c r="XP2564" s="121"/>
      <c r="XQ2564" s="121"/>
      <c r="XR2564" s="121"/>
      <c r="XS2564" s="121"/>
      <c r="XT2564" s="121"/>
      <c r="XU2564" s="121"/>
      <c r="XV2564" s="121"/>
      <c r="XW2564" s="121"/>
      <c r="XX2564" s="121"/>
      <c r="XY2564" s="121"/>
      <c r="XZ2564" s="121"/>
      <c r="YA2564" s="121"/>
      <c r="YB2564" s="121"/>
      <c r="YC2564" s="121"/>
      <c r="YD2564" s="121"/>
      <c r="YE2564" s="121"/>
      <c r="YF2564" s="121"/>
      <c r="YG2564" s="121"/>
      <c r="YH2564" s="121"/>
      <c r="YI2564" s="121"/>
      <c r="YJ2564" s="121"/>
      <c r="YK2564" s="121"/>
      <c r="YL2564" s="121"/>
      <c r="YM2564" s="121"/>
      <c r="YN2564" s="121"/>
      <c r="YO2564" s="121"/>
      <c r="YP2564" s="121"/>
      <c r="YQ2564" s="121"/>
      <c r="YR2564" s="121"/>
      <c r="YS2564" s="121"/>
      <c r="YT2564" s="121"/>
      <c r="YU2564" s="121"/>
      <c r="YV2564" s="121"/>
      <c r="YW2564" s="121"/>
      <c r="YX2564" s="121"/>
      <c r="YY2564" s="121"/>
      <c r="YZ2564" s="121"/>
      <c r="ZA2564" s="121"/>
      <c r="ZB2564" s="121"/>
      <c r="ZC2564" s="121"/>
      <c r="ZD2564" s="121"/>
      <c r="ZE2564" s="121"/>
      <c r="ZF2564" s="121"/>
      <c r="ZG2564" s="121"/>
      <c r="ZH2564" s="121"/>
      <c r="ZI2564" s="121"/>
      <c r="ZJ2564" s="121"/>
      <c r="ZK2564" s="121"/>
      <c r="ZL2564" s="121"/>
      <c r="ZM2564" s="121"/>
      <c r="ZN2564" s="121"/>
      <c r="ZO2564" s="121"/>
      <c r="ZP2564" s="121"/>
      <c r="ZQ2564" s="121"/>
      <c r="ZR2564" s="121"/>
      <c r="ZS2564" s="121"/>
      <c r="ZT2564" s="121"/>
      <c r="ZU2564" s="121"/>
      <c r="ZV2564" s="121"/>
      <c r="ZW2564" s="121"/>
      <c r="ZX2564" s="121"/>
      <c r="ZY2564" s="121"/>
      <c r="ZZ2564" s="121"/>
      <c r="AAA2564" s="121"/>
      <c r="AAB2564" s="121"/>
      <c r="AAC2564" s="121"/>
      <c r="AAD2564" s="121"/>
      <c r="AAE2564" s="121"/>
      <c r="AAF2564" s="121"/>
      <c r="AAG2564" s="121"/>
      <c r="AAH2564" s="121"/>
      <c r="AAI2564" s="121"/>
      <c r="AAJ2564" s="121"/>
      <c r="AAK2564" s="121"/>
      <c r="AAL2564" s="121"/>
      <c r="AAM2564" s="121"/>
      <c r="AAN2564" s="121"/>
      <c r="AAO2564" s="121"/>
      <c r="AAP2564" s="121"/>
      <c r="AAQ2564" s="121"/>
      <c r="AAR2564" s="121"/>
      <c r="AAS2564" s="121"/>
      <c r="AAT2564" s="121"/>
      <c r="AAU2564" s="121"/>
      <c r="AAV2564" s="121"/>
      <c r="AAW2564" s="121"/>
      <c r="AAX2564" s="121"/>
      <c r="AAY2564" s="121"/>
      <c r="AAZ2564" s="121"/>
      <c r="ABA2564" s="121"/>
      <c r="ABB2564" s="121"/>
      <c r="ABC2564" s="121"/>
      <c r="ABD2564" s="121"/>
      <c r="ABE2564" s="121"/>
      <c r="ABF2564" s="121"/>
      <c r="ABG2564" s="121"/>
      <c r="ABH2564" s="121"/>
      <c r="ABI2564" s="121"/>
      <c r="ABJ2564" s="121"/>
      <c r="ABK2564" s="121"/>
      <c r="ABL2564" s="121"/>
      <c r="ABM2564" s="121"/>
      <c r="ABN2564" s="121"/>
      <c r="ABO2564" s="121"/>
      <c r="ABP2564" s="121"/>
      <c r="ABQ2564" s="121"/>
      <c r="ABR2564" s="121"/>
      <c r="ABS2564" s="121"/>
      <c r="ABT2564" s="121"/>
      <c r="ABU2564" s="121"/>
      <c r="ABV2564" s="121"/>
      <c r="ABW2564" s="121"/>
      <c r="ABX2564" s="121"/>
      <c r="ABY2564" s="121"/>
      <c r="ABZ2564" s="121"/>
      <c r="ACA2564" s="121"/>
      <c r="ACB2564" s="121"/>
      <c r="ACC2564" s="121"/>
      <c r="ACD2564" s="121"/>
      <c r="ACE2564" s="121"/>
      <c r="ACF2564" s="121"/>
      <c r="ACG2564" s="121"/>
      <c r="ACH2564" s="121"/>
      <c r="ACI2564" s="121"/>
      <c r="ACJ2564" s="121"/>
      <c r="ACK2564" s="121"/>
      <c r="ACL2564" s="121"/>
      <c r="ACM2564" s="121"/>
      <c r="ACN2564" s="121"/>
      <c r="ACO2564" s="121"/>
      <c r="ACP2564" s="121"/>
      <c r="ACQ2564" s="121"/>
      <c r="ACR2564" s="121"/>
      <c r="ACS2564" s="121"/>
      <c r="ACT2564" s="121"/>
      <c r="ACU2564" s="121"/>
      <c r="ACV2564" s="121"/>
      <c r="ACW2564" s="121"/>
      <c r="ACX2564" s="121"/>
      <c r="ACY2564" s="121"/>
      <c r="ACZ2564" s="121"/>
      <c r="ADA2564" s="121"/>
      <c r="ADB2564" s="121"/>
      <c r="ADC2564" s="121"/>
      <c r="ADD2564" s="121"/>
      <c r="ADE2564" s="121"/>
      <c r="ADF2564" s="121"/>
      <c r="ADG2564" s="121"/>
      <c r="ADH2564" s="121"/>
      <c r="ADI2564" s="121"/>
      <c r="ADJ2564" s="121"/>
      <c r="ADK2564" s="121"/>
      <c r="ADL2564" s="121"/>
      <c r="ADM2564" s="121"/>
      <c r="ADN2564" s="121"/>
      <c r="ADO2564" s="121"/>
      <c r="ADP2564" s="121"/>
      <c r="ADQ2564" s="121"/>
      <c r="ADR2564" s="121"/>
      <c r="ADS2564" s="121"/>
      <c r="ADT2564" s="121"/>
      <c r="ADU2564" s="121"/>
      <c r="ADV2564" s="121"/>
      <c r="ADW2564" s="121"/>
      <c r="ADX2564" s="121"/>
      <c r="ADY2564" s="121"/>
      <c r="ADZ2564" s="121"/>
      <c r="AEA2564" s="121"/>
      <c r="AEB2564" s="121"/>
      <c r="AEC2564" s="121"/>
      <c r="AED2564" s="121"/>
      <c r="AEE2564" s="121"/>
      <c r="AEF2564" s="121"/>
      <c r="AEG2564" s="121"/>
      <c r="AEH2564" s="121"/>
      <c r="AEI2564" s="121"/>
      <c r="AEJ2564" s="121"/>
      <c r="AEK2564" s="121"/>
      <c r="AEL2564" s="121"/>
      <c r="AEM2564" s="121"/>
      <c r="AEN2564" s="121"/>
      <c r="AEO2564" s="121"/>
      <c r="AEP2564" s="121"/>
      <c r="AEQ2564" s="121"/>
      <c r="AER2564" s="121"/>
      <c r="AES2564" s="121"/>
      <c r="AET2564" s="121"/>
      <c r="AEU2564" s="121"/>
      <c r="AEV2564" s="121"/>
      <c r="AEW2564" s="121"/>
      <c r="AEX2564" s="121"/>
      <c r="AEY2564" s="121"/>
      <c r="AEZ2564" s="121"/>
      <c r="AFA2564" s="121"/>
      <c r="AFB2564" s="121"/>
      <c r="AFC2564" s="121"/>
      <c r="AFD2564" s="121"/>
      <c r="AFE2564" s="121"/>
      <c r="AFF2564" s="121"/>
      <c r="AFG2564" s="121"/>
      <c r="AFH2564" s="121"/>
      <c r="AFI2564" s="121"/>
      <c r="AFJ2564" s="121"/>
      <c r="AFK2564" s="121"/>
      <c r="AFL2564" s="121"/>
      <c r="AFM2564" s="121"/>
      <c r="AFN2564" s="121"/>
      <c r="AFO2564" s="121"/>
      <c r="AFP2564" s="121"/>
      <c r="AFQ2564" s="121"/>
      <c r="AFR2564" s="121"/>
      <c r="AFS2564" s="121"/>
      <c r="AFT2564" s="121"/>
      <c r="AFU2564" s="121"/>
      <c r="AFV2564" s="121"/>
      <c r="AFW2564" s="121"/>
      <c r="AFX2564" s="121"/>
      <c r="AFY2564" s="121"/>
      <c r="AFZ2564" s="121"/>
      <c r="AGA2564" s="121"/>
      <c r="AGB2564" s="121"/>
      <c r="AGC2564" s="121"/>
      <c r="AGD2564" s="121"/>
      <c r="AGE2564" s="121"/>
      <c r="AGF2564" s="121"/>
      <c r="AGG2564" s="121"/>
      <c r="AGH2564" s="121"/>
      <c r="AGI2564" s="121"/>
      <c r="AGJ2564" s="121"/>
      <c r="AGK2564" s="121"/>
      <c r="AGL2564" s="121"/>
      <c r="AGM2564" s="121"/>
      <c r="AGN2564" s="121"/>
      <c r="AGO2564" s="121"/>
      <c r="AGP2564" s="121"/>
      <c r="AGQ2564" s="121"/>
      <c r="AGR2564" s="121"/>
      <c r="AGS2564" s="121"/>
      <c r="AGT2564" s="121"/>
      <c r="AGU2564" s="121"/>
      <c r="AGV2564" s="121"/>
      <c r="AGW2564" s="121"/>
      <c r="AGX2564" s="121"/>
      <c r="AGY2564" s="121"/>
      <c r="AGZ2564" s="121"/>
      <c r="AHA2564" s="121"/>
      <c r="AHB2564" s="121"/>
      <c r="AHC2564" s="121"/>
      <c r="AHD2564" s="121"/>
      <c r="AHE2564" s="121"/>
      <c r="AHF2564" s="121"/>
      <c r="AHG2564" s="121"/>
      <c r="AHH2564" s="121"/>
      <c r="AHI2564" s="121"/>
      <c r="AHJ2564" s="121"/>
      <c r="AHK2564" s="121"/>
      <c r="AHL2564" s="121"/>
      <c r="AHM2564" s="121"/>
      <c r="AHN2564" s="121"/>
      <c r="AHO2564" s="121"/>
      <c r="AHP2564" s="121"/>
      <c r="AHQ2564" s="121"/>
      <c r="AHR2564" s="121"/>
      <c r="AHS2564" s="121"/>
      <c r="AHT2564" s="121"/>
      <c r="AHU2564" s="121"/>
      <c r="AHV2564" s="121"/>
      <c r="AHW2564" s="121"/>
      <c r="AHX2564" s="121"/>
      <c r="AHY2564" s="121"/>
      <c r="AHZ2564" s="121"/>
      <c r="AIA2564" s="121"/>
      <c r="AIB2564" s="121"/>
      <c r="AIC2564" s="121"/>
      <c r="AID2564" s="121"/>
      <c r="AIE2564" s="121"/>
      <c r="AIF2564" s="121"/>
      <c r="AIG2564" s="121"/>
      <c r="AIH2564" s="121"/>
      <c r="AII2564" s="121"/>
      <c r="AIJ2564" s="121"/>
      <c r="AIK2564" s="121"/>
      <c r="AIL2564" s="121"/>
      <c r="AIM2564" s="121"/>
      <c r="AIN2564" s="121"/>
      <c r="AIO2564" s="121"/>
      <c r="AIP2564" s="121"/>
      <c r="AIQ2564" s="121"/>
      <c r="AIR2564" s="121"/>
      <c r="AIS2564" s="121"/>
      <c r="AIT2564" s="121"/>
      <c r="AIU2564" s="121"/>
      <c r="AIV2564" s="121"/>
      <c r="AIW2564" s="121"/>
      <c r="AIX2564" s="121"/>
      <c r="AIY2564" s="121"/>
      <c r="AIZ2564" s="121"/>
      <c r="AJA2564" s="121"/>
      <c r="AJB2564" s="121"/>
      <c r="AJC2564" s="121"/>
      <c r="AJD2564" s="121"/>
      <c r="AJE2564" s="121"/>
      <c r="AJF2564" s="121"/>
      <c r="AJG2564" s="121"/>
      <c r="AJH2564" s="121"/>
      <c r="AJI2564" s="121"/>
      <c r="AJJ2564" s="121"/>
      <c r="AJK2564" s="121"/>
      <c r="AJL2564" s="121"/>
      <c r="AJM2564" s="121"/>
      <c r="AJN2564" s="121"/>
      <c r="AJO2564" s="121"/>
      <c r="AJP2564" s="121"/>
      <c r="AJQ2564" s="121"/>
      <c r="AJR2564" s="121"/>
      <c r="AJS2564" s="121"/>
      <c r="AJT2564" s="121"/>
      <c r="AJU2564" s="121"/>
      <c r="AJV2564" s="121"/>
      <c r="AJW2564" s="121"/>
      <c r="AJX2564" s="121"/>
      <c r="AJY2564" s="121"/>
      <c r="AJZ2564" s="121"/>
      <c r="AKA2564" s="121"/>
      <c r="AKB2564" s="121"/>
      <c r="AKC2564" s="121"/>
      <c r="AKD2564" s="121"/>
      <c r="AKE2564" s="121"/>
      <c r="AKF2564" s="121"/>
      <c r="AKG2564" s="121"/>
      <c r="AKH2564" s="121"/>
      <c r="AKI2564" s="121"/>
      <c r="AKJ2564" s="121"/>
      <c r="AKK2564" s="121"/>
      <c r="AKL2564" s="121"/>
      <c r="AKM2564" s="121"/>
      <c r="AKN2564" s="121"/>
      <c r="AKO2564" s="121"/>
      <c r="AKP2564" s="121"/>
      <c r="AKQ2564" s="121"/>
      <c r="AKR2564" s="121"/>
      <c r="AKS2564" s="121"/>
      <c r="AKT2564" s="121"/>
      <c r="AKU2564" s="121"/>
      <c r="AKV2564" s="121"/>
      <c r="AKW2564" s="121"/>
      <c r="AKX2564" s="121"/>
      <c r="AKY2564" s="121"/>
      <c r="AKZ2564" s="121"/>
      <c r="ALA2564" s="121"/>
      <c r="ALB2564" s="121"/>
      <c r="ALC2564" s="121"/>
      <c r="ALD2564" s="121"/>
      <c r="ALE2564" s="121"/>
      <c r="ALF2564" s="121"/>
      <c r="ALG2564" s="121"/>
      <c r="ALH2564" s="121"/>
      <c r="ALI2564" s="121"/>
      <c r="ALJ2564" s="121"/>
      <c r="ALK2564" s="121"/>
      <c r="ALL2564" s="121"/>
      <c r="ALM2564" s="121"/>
      <c r="ALN2564" s="121"/>
      <c r="ALO2564" s="121"/>
      <c r="ALP2564" s="121"/>
      <c r="ALQ2564" s="121"/>
      <c r="ALR2564" s="121"/>
      <c r="ALS2564" s="121"/>
      <c r="ALT2564" s="121"/>
      <c r="ALU2564" s="121"/>
      <c r="ALV2564" s="121"/>
      <c r="ALW2564" s="121"/>
      <c r="ALX2564" s="121"/>
      <c r="ALY2564" s="121"/>
      <c r="ALZ2564" s="121"/>
      <c r="AMA2564" s="121"/>
      <c r="AMB2564" s="121"/>
      <c r="AMC2564" s="121"/>
      <c r="AMD2564" s="121"/>
      <c r="AME2564" s="121"/>
      <c r="AMF2564" s="121"/>
      <c r="AMG2564" s="121"/>
      <c r="AMH2564" s="121"/>
      <c r="AMI2564" s="121"/>
      <c r="AMJ2564" s="121"/>
      <c r="AMK2564" s="121"/>
    </row>
    <row r="2565" spans="1:1025" s="108" customFormat="1" ht="43.2">
      <c r="A2565" s="15">
        <v>2562</v>
      </c>
      <c r="B2565" s="81" t="s">
        <v>18</v>
      </c>
      <c r="C2565" s="274" t="s">
        <v>6089</v>
      </c>
      <c r="D2565" s="81" t="s">
        <v>6517</v>
      </c>
      <c r="E2565" s="81" t="s">
        <v>6554</v>
      </c>
      <c r="F2565" s="16" t="s">
        <v>938</v>
      </c>
      <c r="G2565" s="16" t="s">
        <v>1031</v>
      </c>
      <c r="H2565" s="16" t="s">
        <v>6555</v>
      </c>
      <c r="I2565" s="16" t="s">
        <v>6556</v>
      </c>
      <c r="J2565" s="81" t="s">
        <v>6557</v>
      </c>
      <c r="K2565" s="81" t="s">
        <v>6535</v>
      </c>
      <c r="L2565" s="16" t="s">
        <v>6536</v>
      </c>
      <c r="M2565" s="16"/>
      <c r="N2565" s="121"/>
      <c r="O2565" s="121"/>
      <c r="P2565" s="121"/>
      <c r="Q2565" s="121"/>
      <c r="R2565" s="121"/>
      <c r="S2565" s="121"/>
      <c r="T2565" s="121"/>
      <c r="U2565" s="121"/>
      <c r="V2565" s="121"/>
      <c r="W2565" s="121"/>
      <c r="X2565" s="121"/>
      <c r="Y2565" s="121"/>
      <c r="Z2565" s="121"/>
      <c r="AA2565" s="121"/>
      <c r="AB2565" s="121"/>
      <c r="AC2565" s="121"/>
      <c r="AD2565" s="121"/>
      <c r="AE2565" s="121"/>
      <c r="AF2565" s="121"/>
      <c r="AG2565" s="121"/>
      <c r="AH2565" s="121"/>
      <c r="AI2565" s="121"/>
      <c r="AJ2565" s="121"/>
      <c r="AK2565" s="121"/>
      <c r="AL2565" s="121"/>
      <c r="AM2565" s="121"/>
      <c r="AN2565" s="121"/>
      <c r="AO2565" s="121"/>
      <c r="AP2565" s="121"/>
      <c r="AQ2565" s="121"/>
      <c r="AR2565" s="121"/>
      <c r="AS2565" s="121"/>
      <c r="AT2565" s="121"/>
      <c r="AU2565" s="121"/>
      <c r="AV2565" s="121"/>
      <c r="AW2565" s="121"/>
      <c r="AX2565" s="121"/>
      <c r="AY2565" s="121"/>
      <c r="AZ2565" s="121"/>
      <c r="BA2565" s="121"/>
      <c r="BB2565" s="121"/>
      <c r="BC2565" s="121"/>
      <c r="BD2565" s="121"/>
      <c r="BE2565" s="121"/>
      <c r="BF2565" s="121"/>
      <c r="BG2565" s="121"/>
      <c r="BH2565" s="121"/>
      <c r="BI2565" s="121"/>
      <c r="BJ2565" s="121"/>
      <c r="BK2565" s="121"/>
      <c r="BL2565" s="121"/>
      <c r="BM2565" s="121"/>
      <c r="BN2565" s="121"/>
      <c r="BO2565" s="121"/>
      <c r="BP2565" s="121"/>
      <c r="BQ2565" s="121"/>
      <c r="BR2565" s="121"/>
      <c r="BS2565" s="121"/>
      <c r="BT2565" s="121"/>
      <c r="BU2565" s="121"/>
      <c r="BV2565" s="121"/>
      <c r="BW2565" s="121"/>
      <c r="BX2565" s="121"/>
      <c r="BY2565" s="121"/>
      <c r="BZ2565" s="121"/>
      <c r="CA2565" s="121"/>
      <c r="CB2565" s="121"/>
      <c r="CC2565" s="121"/>
      <c r="CD2565" s="121"/>
      <c r="CE2565" s="121"/>
      <c r="CF2565" s="121"/>
      <c r="CG2565" s="121"/>
      <c r="CH2565" s="121"/>
      <c r="CI2565" s="121"/>
      <c r="CJ2565" s="121"/>
      <c r="CK2565" s="121"/>
      <c r="CL2565" s="121"/>
      <c r="CM2565" s="121"/>
      <c r="CN2565" s="121"/>
      <c r="CO2565" s="121"/>
      <c r="CP2565" s="121"/>
      <c r="CQ2565" s="121"/>
      <c r="CR2565" s="121"/>
      <c r="CS2565" s="121"/>
      <c r="CT2565" s="121"/>
      <c r="CU2565" s="121"/>
      <c r="CV2565" s="121"/>
      <c r="CW2565" s="121"/>
      <c r="CX2565" s="121"/>
      <c r="CY2565" s="121"/>
      <c r="CZ2565" s="121"/>
      <c r="DA2565" s="121"/>
      <c r="DB2565" s="121"/>
      <c r="DC2565" s="121"/>
      <c r="DD2565" s="121"/>
      <c r="DE2565" s="121"/>
      <c r="DF2565" s="121"/>
      <c r="DG2565" s="121"/>
      <c r="DH2565" s="121"/>
      <c r="DI2565" s="121"/>
      <c r="DJ2565" s="121"/>
      <c r="DK2565" s="121"/>
      <c r="DL2565" s="121"/>
      <c r="DM2565" s="121"/>
      <c r="DN2565" s="121"/>
      <c r="DO2565" s="121"/>
      <c r="DP2565" s="121"/>
      <c r="DQ2565" s="121"/>
      <c r="DR2565" s="121"/>
      <c r="DS2565" s="121"/>
      <c r="DT2565" s="121"/>
      <c r="DU2565" s="121"/>
      <c r="DV2565" s="121"/>
      <c r="DW2565" s="121"/>
      <c r="DX2565" s="121"/>
      <c r="DY2565" s="121"/>
      <c r="DZ2565" s="121"/>
      <c r="EA2565" s="121"/>
      <c r="EB2565" s="121"/>
      <c r="EC2565" s="121"/>
      <c r="ED2565" s="121"/>
      <c r="EE2565" s="121"/>
      <c r="EF2565" s="121"/>
      <c r="EG2565" s="121"/>
      <c r="EH2565" s="121"/>
      <c r="EI2565" s="121"/>
      <c r="EJ2565" s="121"/>
      <c r="EK2565" s="121"/>
      <c r="EL2565" s="121"/>
      <c r="EM2565" s="121"/>
      <c r="EN2565" s="121"/>
      <c r="EO2565" s="121"/>
      <c r="EP2565" s="121"/>
      <c r="EQ2565" s="121"/>
      <c r="ER2565" s="121"/>
      <c r="ES2565" s="121"/>
      <c r="ET2565" s="121"/>
      <c r="EU2565" s="121"/>
      <c r="EV2565" s="121"/>
      <c r="EW2565" s="121"/>
      <c r="EX2565" s="121"/>
      <c r="EY2565" s="121"/>
      <c r="EZ2565" s="121"/>
      <c r="FA2565" s="121"/>
      <c r="FB2565" s="121"/>
      <c r="FC2565" s="121"/>
      <c r="FD2565" s="121"/>
      <c r="FE2565" s="121"/>
      <c r="FF2565" s="121"/>
      <c r="FG2565" s="121"/>
      <c r="FH2565" s="121"/>
      <c r="FI2565" s="121"/>
      <c r="FJ2565" s="121"/>
      <c r="FK2565" s="121"/>
      <c r="FL2565" s="121"/>
      <c r="FM2565" s="121"/>
      <c r="FN2565" s="121"/>
      <c r="FO2565" s="121"/>
      <c r="FP2565" s="121"/>
      <c r="FQ2565" s="121"/>
      <c r="FR2565" s="121"/>
      <c r="FS2565" s="121"/>
      <c r="FT2565" s="121"/>
      <c r="FU2565" s="121"/>
      <c r="FV2565" s="121"/>
      <c r="FW2565" s="121"/>
      <c r="FX2565" s="121"/>
      <c r="FY2565" s="121"/>
      <c r="FZ2565" s="121"/>
      <c r="GA2565" s="121"/>
      <c r="GB2565" s="121"/>
      <c r="GC2565" s="121"/>
      <c r="GD2565" s="121"/>
      <c r="GE2565" s="121"/>
      <c r="GF2565" s="121"/>
      <c r="GG2565" s="121"/>
      <c r="GH2565" s="121"/>
      <c r="GI2565" s="121"/>
      <c r="GJ2565" s="121"/>
      <c r="GK2565" s="121"/>
      <c r="GL2565" s="121"/>
      <c r="GM2565" s="121"/>
      <c r="GN2565" s="121"/>
      <c r="GO2565" s="121"/>
      <c r="GP2565" s="121"/>
      <c r="GQ2565" s="121"/>
      <c r="GR2565" s="121"/>
      <c r="GS2565" s="121"/>
      <c r="GT2565" s="121"/>
      <c r="GU2565" s="121"/>
      <c r="GV2565" s="121"/>
      <c r="GW2565" s="121"/>
      <c r="GX2565" s="121"/>
      <c r="GY2565" s="121"/>
      <c r="GZ2565" s="121"/>
      <c r="HA2565" s="121"/>
      <c r="HB2565" s="121"/>
      <c r="HC2565" s="121"/>
      <c r="HD2565" s="121"/>
      <c r="HE2565" s="121"/>
      <c r="HF2565" s="121"/>
      <c r="HG2565" s="121"/>
      <c r="HH2565" s="121"/>
      <c r="HI2565" s="121"/>
      <c r="HJ2565" s="121"/>
      <c r="HK2565" s="121"/>
      <c r="HL2565" s="121"/>
      <c r="HM2565" s="121"/>
      <c r="HN2565" s="121"/>
      <c r="HO2565" s="121"/>
      <c r="HP2565" s="121"/>
      <c r="HQ2565" s="121"/>
      <c r="HR2565" s="121"/>
      <c r="HS2565" s="121"/>
      <c r="HT2565" s="121"/>
      <c r="HU2565" s="121"/>
      <c r="HV2565" s="121"/>
      <c r="HW2565" s="121"/>
      <c r="HX2565" s="121"/>
      <c r="HY2565" s="121"/>
      <c r="HZ2565" s="121"/>
      <c r="IA2565" s="121"/>
      <c r="IB2565" s="121"/>
      <c r="IC2565" s="121"/>
      <c r="ID2565" s="121"/>
      <c r="IE2565" s="121"/>
      <c r="IF2565" s="121"/>
      <c r="IG2565" s="121"/>
      <c r="IH2565" s="121"/>
      <c r="II2565" s="121"/>
      <c r="IJ2565" s="121"/>
      <c r="IK2565" s="121"/>
      <c r="IL2565" s="121"/>
      <c r="IM2565" s="121"/>
      <c r="IN2565" s="121"/>
      <c r="IO2565" s="121"/>
      <c r="IP2565" s="121"/>
      <c r="IQ2565" s="121"/>
      <c r="IR2565" s="121"/>
      <c r="IS2565" s="121"/>
      <c r="IT2565" s="121"/>
      <c r="IU2565" s="121"/>
      <c r="IV2565" s="121"/>
      <c r="IW2565" s="121"/>
      <c r="IX2565" s="121"/>
      <c r="IY2565" s="121"/>
      <c r="IZ2565" s="121"/>
      <c r="JA2565" s="121"/>
      <c r="JB2565" s="121"/>
      <c r="JC2565" s="121"/>
      <c r="JD2565" s="121"/>
      <c r="JE2565" s="121"/>
      <c r="JF2565" s="121"/>
      <c r="JG2565" s="121"/>
      <c r="JH2565" s="121"/>
      <c r="JI2565" s="121"/>
      <c r="JJ2565" s="121"/>
      <c r="JK2565" s="121"/>
      <c r="JL2565" s="121"/>
      <c r="JM2565" s="121"/>
      <c r="JN2565" s="121"/>
      <c r="JO2565" s="121"/>
      <c r="JP2565" s="121"/>
      <c r="JQ2565" s="121"/>
      <c r="JR2565" s="121"/>
      <c r="JS2565" s="121"/>
      <c r="JT2565" s="121"/>
      <c r="JU2565" s="121"/>
      <c r="JV2565" s="121"/>
      <c r="JW2565" s="121"/>
      <c r="JX2565" s="121"/>
      <c r="JY2565" s="121"/>
      <c r="JZ2565" s="121"/>
      <c r="KA2565" s="121"/>
      <c r="KB2565" s="121"/>
      <c r="KC2565" s="121"/>
      <c r="KD2565" s="121"/>
      <c r="KE2565" s="121"/>
      <c r="KF2565" s="121"/>
      <c r="KG2565" s="121"/>
      <c r="KH2565" s="121"/>
      <c r="KI2565" s="121"/>
      <c r="KJ2565" s="121"/>
      <c r="KK2565" s="121"/>
      <c r="KL2565" s="121"/>
      <c r="KM2565" s="121"/>
      <c r="KN2565" s="121"/>
      <c r="KO2565" s="121"/>
      <c r="KP2565" s="121"/>
      <c r="KQ2565" s="121"/>
      <c r="KR2565" s="121"/>
      <c r="KS2565" s="121"/>
      <c r="KT2565" s="121"/>
      <c r="KU2565" s="121"/>
      <c r="KV2565" s="121"/>
      <c r="KW2565" s="121"/>
      <c r="KX2565" s="121"/>
      <c r="KY2565" s="121"/>
      <c r="KZ2565" s="121"/>
      <c r="LA2565" s="121"/>
      <c r="LB2565" s="121"/>
      <c r="LC2565" s="121"/>
      <c r="LD2565" s="121"/>
      <c r="LE2565" s="121"/>
      <c r="LF2565" s="121"/>
      <c r="LG2565" s="121"/>
      <c r="LH2565" s="121"/>
      <c r="LI2565" s="121"/>
      <c r="LJ2565" s="121"/>
      <c r="LK2565" s="121"/>
      <c r="LL2565" s="121"/>
      <c r="LM2565" s="121"/>
      <c r="LN2565" s="121"/>
      <c r="LO2565" s="121"/>
      <c r="LP2565" s="121"/>
      <c r="LQ2565" s="121"/>
      <c r="LR2565" s="121"/>
      <c r="LS2565" s="121"/>
      <c r="LT2565" s="121"/>
      <c r="LU2565" s="121"/>
      <c r="LV2565" s="121"/>
      <c r="LW2565" s="121"/>
      <c r="LX2565" s="121"/>
      <c r="LY2565" s="121"/>
      <c r="LZ2565" s="121"/>
      <c r="MA2565" s="121"/>
      <c r="MB2565" s="121"/>
      <c r="MC2565" s="121"/>
      <c r="MD2565" s="121"/>
      <c r="ME2565" s="121"/>
      <c r="MF2565" s="121"/>
      <c r="MG2565" s="121"/>
      <c r="MH2565" s="121"/>
      <c r="MI2565" s="121"/>
      <c r="MJ2565" s="121"/>
      <c r="MK2565" s="121"/>
      <c r="ML2565" s="121"/>
      <c r="MM2565" s="121"/>
      <c r="MN2565" s="121"/>
      <c r="MO2565" s="121"/>
      <c r="MP2565" s="121"/>
      <c r="MQ2565" s="121"/>
      <c r="MR2565" s="121"/>
      <c r="MS2565" s="121"/>
      <c r="MT2565" s="121"/>
      <c r="MU2565" s="121"/>
      <c r="MV2565" s="121"/>
      <c r="MW2565" s="121"/>
      <c r="MX2565" s="121"/>
      <c r="MY2565" s="121"/>
      <c r="MZ2565" s="121"/>
      <c r="NA2565" s="121"/>
      <c r="NB2565" s="121"/>
      <c r="NC2565" s="121"/>
      <c r="ND2565" s="121"/>
      <c r="NE2565" s="121"/>
      <c r="NF2565" s="121"/>
      <c r="NG2565" s="121"/>
      <c r="NH2565" s="121"/>
      <c r="NI2565" s="121"/>
      <c r="NJ2565" s="121"/>
      <c r="NK2565" s="121"/>
      <c r="NL2565" s="121"/>
      <c r="NM2565" s="121"/>
      <c r="NN2565" s="121"/>
      <c r="NO2565" s="121"/>
      <c r="NP2565" s="121"/>
      <c r="NQ2565" s="121"/>
      <c r="NR2565" s="121"/>
      <c r="NS2565" s="121"/>
      <c r="NT2565" s="121"/>
      <c r="NU2565" s="121"/>
      <c r="NV2565" s="121"/>
      <c r="NW2565" s="121"/>
      <c r="NX2565" s="121"/>
      <c r="NY2565" s="121"/>
      <c r="NZ2565" s="121"/>
      <c r="OA2565" s="121"/>
      <c r="OB2565" s="121"/>
      <c r="OC2565" s="121"/>
      <c r="OD2565" s="121"/>
      <c r="OE2565" s="121"/>
      <c r="OF2565" s="121"/>
      <c r="OG2565" s="121"/>
      <c r="OH2565" s="121"/>
      <c r="OI2565" s="121"/>
      <c r="OJ2565" s="121"/>
      <c r="OK2565" s="121"/>
      <c r="OL2565" s="121"/>
      <c r="OM2565" s="121"/>
      <c r="ON2565" s="121"/>
      <c r="OO2565" s="121"/>
      <c r="OP2565" s="121"/>
      <c r="OQ2565" s="121"/>
      <c r="OR2565" s="121"/>
      <c r="OS2565" s="121"/>
      <c r="OT2565" s="121"/>
      <c r="OU2565" s="121"/>
      <c r="OV2565" s="121"/>
      <c r="OW2565" s="121"/>
      <c r="OX2565" s="121"/>
      <c r="OY2565" s="121"/>
      <c r="OZ2565" s="121"/>
      <c r="PA2565" s="121"/>
      <c r="PB2565" s="121"/>
      <c r="PC2565" s="121"/>
      <c r="PD2565" s="121"/>
      <c r="PE2565" s="121"/>
      <c r="PF2565" s="121"/>
      <c r="PG2565" s="121"/>
      <c r="PH2565" s="121"/>
      <c r="PI2565" s="121"/>
      <c r="PJ2565" s="121"/>
      <c r="PK2565" s="121"/>
      <c r="PL2565" s="121"/>
      <c r="PM2565" s="121"/>
      <c r="PN2565" s="121"/>
      <c r="PO2565" s="121"/>
      <c r="PP2565" s="121"/>
      <c r="PQ2565" s="121"/>
      <c r="PR2565" s="121"/>
      <c r="PS2565" s="121"/>
      <c r="PT2565" s="121"/>
      <c r="PU2565" s="121"/>
      <c r="PV2565" s="121"/>
      <c r="PW2565" s="121"/>
      <c r="PX2565" s="121"/>
      <c r="PY2565" s="121"/>
      <c r="PZ2565" s="121"/>
      <c r="QA2565" s="121"/>
      <c r="QB2565" s="121"/>
      <c r="QC2565" s="121"/>
      <c r="QD2565" s="121"/>
      <c r="QE2565" s="121"/>
      <c r="QF2565" s="121"/>
      <c r="QG2565" s="121"/>
      <c r="QH2565" s="121"/>
      <c r="QI2565" s="121"/>
      <c r="QJ2565" s="121"/>
      <c r="QK2565" s="121"/>
      <c r="QL2565" s="121"/>
      <c r="QM2565" s="121"/>
      <c r="QN2565" s="121"/>
      <c r="QO2565" s="121"/>
      <c r="QP2565" s="121"/>
      <c r="QQ2565" s="121"/>
      <c r="QR2565" s="121"/>
      <c r="QS2565" s="121"/>
      <c r="QT2565" s="121"/>
      <c r="QU2565" s="121"/>
      <c r="QV2565" s="121"/>
      <c r="QW2565" s="121"/>
      <c r="QX2565" s="121"/>
      <c r="QY2565" s="121"/>
      <c r="QZ2565" s="121"/>
      <c r="RA2565" s="121"/>
      <c r="RB2565" s="121"/>
      <c r="RC2565" s="121"/>
      <c r="RD2565" s="121"/>
      <c r="RE2565" s="121"/>
      <c r="RF2565" s="121"/>
      <c r="RG2565" s="121"/>
      <c r="RH2565" s="121"/>
      <c r="RI2565" s="121"/>
      <c r="RJ2565" s="121"/>
      <c r="RK2565" s="121"/>
      <c r="RL2565" s="121"/>
      <c r="RM2565" s="121"/>
      <c r="RN2565" s="121"/>
      <c r="RO2565" s="121"/>
      <c r="RP2565" s="121"/>
      <c r="RQ2565" s="121"/>
      <c r="RR2565" s="121"/>
      <c r="RS2565" s="121"/>
      <c r="RT2565" s="121"/>
      <c r="RU2565" s="121"/>
      <c r="RV2565" s="121"/>
      <c r="RW2565" s="121"/>
      <c r="RX2565" s="121"/>
      <c r="RY2565" s="121"/>
      <c r="RZ2565" s="121"/>
      <c r="SA2565" s="121"/>
      <c r="SB2565" s="121"/>
      <c r="SC2565" s="121"/>
      <c r="SD2565" s="121"/>
      <c r="SE2565" s="121"/>
      <c r="SF2565" s="121"/>
      <c r="SG2565" s="121"/>
      <c r="SH2565" s="121"/>
      <c r="SI2565" s="121"/>
      <c r="SJ2565" s="121"/>
      <c r="SK2565" s="121"/>
      <c r="SL2565" s="121"/>
      <c r="SM2565" s="121"/>
      <c r="SN2565" s="121"/>
      <c r="SO2565" s="121"/>
      <c r="SP2565" s="121"/>
      <c r="SQ2565" s="121"/>
      <c r="SR2565" s="121"/>
      <c r="SS2565" s="121"/>
      <c r="ST2565" s="121"/>
      <c r="SU2565" s="121"/>
      <c r="SV2565" s="121"/>
      <c r="SW2565" s="121"/>
      <c r="SX2565" s="121"/>
      <c r="SY2565" s="121"/>
      <c r="SZ2565" s="121"/>
      <c r="TA2565" s="121"/>
      <c r="TB2565" s="121"/>
      <c r="TC2565" s="121"/>
      <c r="TD2565" s="121"/>
      <c r="TE2565" s="121"/>
      <c r="TF2565" s="121"/>
      <c r="TG2565" s="121"/>
      <c r="TH2565" s="121"/>
      <c r="TI2565" s="121"/>
      <c r="TJ2565" s="121"/>
      <c r="TK2565" s="121"/>
      <c r="TL2565" s="121"/>
      <c r="TM2565" s="121"/>
      <c r="TN2565" s="121"/>
      <c r="TO2565" s="121"/>
      <c r="TP2565" s="121"/>
      <c r="TQ2565" s="121"/>
      <c r="TR2565" s="121"/>
      <c r="TS2565" s="121"/>
      <c r="TT2565" s="121"/>
      <c r="TU2565" s="121"/>
      <c r="TV2565" s="121"/>
      <c r="TW2565" s="121"/>
      <c r="TX2565" s="121"/>
      <c r="TY2565" s="121"/>
      <c r="TZ2565" s="121"/>
      <c r="UA2565" s="121"/>
      <c r="UB2565" s="121"/>
      <c r="UC2565" s="121"/>
      <c r="UD2565" s="121"/>
      <c r="UE2565" s="121"/>
      <c r="UF2565" s="121"/>
      <c r="UG2565" s="121"/>
      <c r="UH2565" s="121"/>
      <c r="UI2565" s="121"/>
      <c r="UJ2565" s="121"/>
      <c r="UK2565" s="121"/>
      <c r="UL2565" s="121"/>
      <c r="UM2565" s="121"/>
      <c r="UN2565" s="121"/>
      <c r="UO2565" s="121"/>
      <c r="UP2565" s="121"/>
      <c r="UQ2565" s="121"/>
      <c r="UR2565" s="121"/>
      <c r="US2565" s="121"/>
      <c r="UT2565" s="121"/>
      <c r="UU2565" s="121"/>
      <c r="UV2565" s="121"/>
      <c r="UW2565" s="121"/>
      <c r="UX2565" s="121"/>
      <c r="UY2565" s="121"/>
      <c r="UZ2565" s="121"/>
      <c r="VA2565" s="121"/>
      <c r="VB2565" s="121"/>
      <c r="VC2565" s="121"/>
      <c r="VD2565" s="121"/>
      <c r="VE2565" s="121"/>
      <c r="VF2565" s="121"/>
      <c r="VG2565" s="121"/>
      <c r="VH2565" s="121"/>
      <c r="VI2565" s="121"/>
      <c r="VJ2565" s="121"/>
      <c r="VK2565" s="121"/>
      <c r="VL2565" s="121"/>
      <c r="VM2565" s="121"/>
      <c r="VN2565" s="121"/>
      <c r="VO2565" s="121"/>
      <c r="VP2565" s="121"/>
      <c r="VQ2565" s="121"/>
      <c r="VR2565" s="121"/>
      <c r="VS2565" s="121"/>
      <c r="VT2565" s="121"/>
      <c r="VU2565" s="121"/>
      <c r="VV2565" s="121"/>
      <c r="VW2565" s="121"/>
      <c r="VX2565" s="121"/>
      <c r="VY2565" s="121"/>
      <c r="VZ2565" s="121"/>
      <c r="WA2565" s="121"/>
      <c r="WB2565" s="121"/>
      <c r="WC2565" s="121"/>
      <c r="WD2565" s="121"/>
      <c r="WE2565" s="121"/>
      <c r="WF2565" s="121"/>
      <c r="WG2565" s="121"/>
      <c r="WH2565" s="121"/>
      <c r="WI2565" s="121"/>
      <c r="WJ2565" s="121"/>
      <c r="WK2565" s="121"/>
      <c r="WL2565" s="121"/>
      <c r="WM2565" s="121"/>
      <c r="WN2565" s="121"/>
      <c r="WO2565" s="121"/>
      <c r="WP2565" s="121"/>
      <c r="WQ2565" s="121"/>
      <c r="WR2565" s="121"/>
      <c r="WS2565" s="121"/>
      <c r="WT2565" s="121"/>
      <c r="WU2565" s="121"/>
      <c r="WV2565" s="121"/>
      <c r="WW2565" s="121"/>
      <c r="WX2565" s="121"/>
      <c r="WY2565" s="121"/>
      <c r="WZ2565" s="121"/>
      <c r="XA2565" s="121"/>
      <c r="XB2565" s="121"/>
      <c r="XC2565" s="121"/>
      <c r="XD2565" s="121"/>
      <c r="XE2565" s="121"/>
      <c r="XF2565" s="121"/>
      <c r="XG2565" s="121"/>
      <c r="XH2565" s="121"/>
      <c r="XI2565" s="121"/>
      <c r="XJ2565" s="121"/>
      <c r="XK2565" s="121"/>
      <c r="XL2565" s="121"/>
      <c r="XM2565" s="121"/>
      <c r="XN2565" s="121"/>
      <c r="XO2565" s="121"/>
      <c r="XP2565" s="121"/>
      <c r="XQ2565" s="121"/>
      <c r="XR2565" s="121"/>
      <c r="XS2565" s="121"/>
      <c r="XT2565" s="121"/>
      <c r="XU2565" s="121"/>
      <c r="XV2565" s="121"/>
      <c r="XW2565" s="121"/>
      <c r="XX2565" s="121"/>
      <c r="XY2565" s="121"/>
      <c r="XZ2565" s="121"/>
      <c r="YA2565" s="121"/>
      <c r="YB2565" s="121"/>
      <c r="YC2565" s="121"/>
      <c r="YD2565" s="121"/>
      <c r="YE2565" s="121"/>
      <c r="YF2565" s="121"/>
      <c r="YG2565" s="121"/>
      <c r="YH2565" s="121"/>
      <c r="YI2565" s="121"/>
      <c r="YJ2565" s="121"/>
      <c r="YK2565" s="121"/>
      <c r="YL2565" s="121"/>
      <c r="YM2565" s="121"/>
      <c r="YN2565" s="121"/>
      <c r="YO2565" s="121"/>
      <c r="YP2565" s="121"/>
      <c r="YQ2565" s="121"/>
      <c r="YR2565" s="121"/>
      <c r="YS2565" s="121"/>
      <c r="YT2565" s="121"/>
      <c r="YU2565" s="121"/>
      <c r="YV2565" s="121"/>
      <c r="YW2565" s="121"/>
      <c r="YX2565" s="121"/>
      <c r="YY2565" s="121"/>
      <c r="YZ2565" s="121"/>
      <c r="ZA2565" s="121"/>
      <c r="ZB2565" s="121"/>
      <c r="ZC2565" s="121"/>
      <c r="ZD2565" s="121"/>
      <c r="ZE2565" s="121"/>
      <c r="ZF2565" s="121"/>
      <c r="ZG2565" s="121"/>
      <c r="ZH2565" s="121"/>
      <c r="ZI2565" s="121"/>
      <c r="ZJ2565" s="121"/>
      <c r="ZK2565" s="121"/>
      <c r="ZL2565" s="121"/>
      <c r="ZM2565" s="121"/>
      <c r="ZN2565" s="121"/>
      <c r="ZO2565" s="121"/>
      <c r="ZP2565" s="121"/>
      <c r="ZQ2565" s="121"/>
      <c r="ZR2565" s="121"/>
      <c r="ZS2565" s="121"/>
      <c r="ZT2565" s="121"/>
      <c r="ZU2565" s="121"/>
      <c r="ZV2565" s="121"/>
      <c r="ZW2565" s="121"/>
      <c r="ZX2565" s="121"/>
      <c r="ZY2565" s="121"/>
      <c r="ZZ2565" s="121"/>
      <c r="AAA2565" s="121"/>
      <c r="AAB2565" s="121"/>
      <c r="AAC2565" s="121"/>
      <c r="AAD2565" s="121"/>
      <c r="AAE2565" s="121"/>
      <c r="AAF2565" s="121"/>
      <c r="AAG2565" s="121"/>
      <c r="AAH2565" s="121"/>
      <c r="AAI2565" s="121"/>
      <c r="AAJ2565" s="121"/>
      <c r="AAK2565" s="121"/>
      <c r="AAL2565" s="121"/>
      <c r="AAM2565" s="121"/>
      <c r="AAN2565" s="121"/>
      <c r="AAO2565" s="121"/>
      <c r="AAP2565" s="121"/>
      <c r="AAQ2565" s="121"/>
      <c r="AAR2565" s="121"/>
      <c r="AAS2565" s="121"/>
      <c r="AAT2565" s="121"/>
      <c r="AAU2565" s="121"/>
      <c r="AAV2565" s="121"/>
      <c r="AAW2565" s="121"/>
      <c r="AAX2565" s="121"/>
      <c r="AAY2565" s="121"/>
      <c r="AAZ2565" s="121"/>
      <c r="ABA2565" s="121"/>
      <c r="ABB2565" s="121"/>
      <c r="ABC2565" s="121"/>
      <c r="ABD2565" s="121"/>
      <c r="ABE2565" s="121"/>
      <c r="ABF2565" s="121"/>
      <c r="ABG2565" s="121"/>
      <c r="ABH2565" s="121"/>
      <c r="ABI2565" s="121"/>
      <c r="ABJ2565" s="121"/>
      <c r="ABK2565" s="121"/>
      <c r="ABL2565" s="121"/>
      <c r="ABM2565" s="121"/>
      <c r="ABN2565" s="121"/>
      <c r="ABO2565" s="121"/>
      <c r="ABP2565" s="121"/>
      <c r="ABQ2565" s="121"/>
      <c r="ABR2565" s="121"/>
      <c r="ABS2565" s="121"/>
      <c r="ABT2565" s="121"/>
      <c r="ABU2565" s="121"/>
      <c r="ABV2565" s="121"/>
      <c r="ABW2565" s="121"/>
      <c r="ABX2565" s="121"/>
      <c r="ABY2565" s="121"/>
      <c r="ABZ2565" s="121"/>
      <c r="ACA2565" s="121"/>
      <c r="ACB2565" s="121"/>
      <c r="ACC2565" s="121"/>
      <c r="ACD2565" s="121"/>
      <c r="ACE2565" s="121"/>
      <c r="ACF2565" s="121"/>
      <c r="ACG2565" s="121"/>
      <c r="ACH2565" s="121"/>
      <c r="ACI2565" s="121"/>
      <c r="ACJ2565" s="121"/>
      <c r="ACK2565" s="121"/>
      <c r="ACL2565" s="121"/>
      <c r="ACM2565" s="121"/>
      <c r="ACN2565" s="121"/>
      <c r="ACO2565" s="121"/>
      <c r="ACP2565" s="121"/>
      <c r="ACQ2565" s="121"/>
      <c r="ACR2565" s="121"/>
      <c r="ACS2565" s="121"/>
      <c r="ACT2565" s="121"/>
      <c r="ACU2565" s="121"/>
      <c r="ACV2565" s="121"/>
      <c r="ACW2565" s="121"/>
      <c r="ACX2565" s="121"/>
      <c r="ACY2565" s="121"/>
      <c r="ACZ2565" s="121"/>
      <c r="ADA2565" s="121"/>
      <c r="ADB2565" s="121"/>
      <c r="ADC2565" s="121"/>
      <c r="ADD2565" s="121"/>
      <c r="ADE2565" s="121"/>
      <c r="ADF2565" s="121"/>
      <c r="ADG2565" s="121"/>
      <c r="ADH2565" s="121"/>
      <c r="ADI2565" s="121"/>
      <c r="ADJ2565" s="121"/>
      <c r="ADK2565" s="121"/>
      <c r="ADL2565" s="121"/>
      <c r="ADM2565" s="121"/>
      <c r="ADN2565" s="121"/>
      <c r="ADO2565" s="121"/>
      <c r="ADP2565" s="121"/>
      <c r="ADQ2565" s="121"/>
      <c r="ADR2565" s="121"/>
      <c r="ADS2565" s="121"/>
      <c r="ADT2565" s="121"/>
      <c r="ADU2565" s="121"/>
      <c r="ADV2565" s="121"/>
      <c r="ADW2565" s="121"/>
      <c r="ADX2565" s="121"/>
      <c r="ADY2565" s="121"/>
      <c r="ADZ2565" s="121"/>
      <c r="AEA2565" s="121"/>
      <c r="AEB2565" s="121"/>
      <c r="AEC2565" s="121"/>
      <c r="AED2565" s="121"/>
      <c r="AEE2565" s="121"/>
      <c r="AEF2565" s="121"/>
      <c r="AEG2565" s="121"/>
      <c r="AEH2565" s="121"/>
      <c r="AEI2565" s="121"/>
      <c r="AEJ2565" s="121"/>
      <c r="AEK2565" s="121"/>
      <c r="AEL2565" s="121"/>
      <c r="AEM2565" s="121"/>
      <c r="AEN2565" s="121"/>
      <c r="AEO2565" s="121"/>
      <c r="AEP2565" s="121"/>
      <c r="AEQ2565" s="121"/>
      <c r="AER2565" s="121"/>
      <c r="AES2565" s="121"/>
      <c r="AET2565" s="121"/>
      <c r="AEU2565" s="121"/>
      <c r="AEV2565" s="121"/>
      <c r="AEW2565" s="121"/>
      <c r="AEX2565" s="121"/>
      <c r="AEY2565" s="121"/>
      <c r="AEZ2565" s="121"/>
      <c r="AFA2565" s="121"/>
      <c r="AFB2565" s="121"/>
      <c r="AFC2565" s="121"/>
      <c r="AFD2565" s="121"/>
      <c r="AFE2565" s="121"/>
      <c r="AFF2565" s="121"/>
      <c r="AFG2565" s="121"/>
      <c r="AFH2565" s="121"/>
      <c r="AFI2565" s="121"/>
      <c r="AFJ2565" s="121"/>
      <c r="AFK2565" s="121"/>
      <c r="AFL2565" s="121"/>
      <c r="AFM2565" s="121"/>
      <c r="AFN2565" s="121"/>
      <c r="AFO2565" s="121"/>
      <c r="AFP2565" s="121"/>
      <c r="AFQ2565" s="121"/>
      <c r="AFR2565" s="121"/>
      <c r="AFS2565" s="121"/>
      <c r="AFT2565" s="121"/>
      <c r="AFU2565" s="121"/>
      <c r="AFV2565" s="121"/>
      <c r="AFW2565" s="121"/>
      <c r="AFX2565" s="121"/>
      <c r="AFY2565" s="121"/>
      <c r="AFZ2565" s="121"/>
      <c r="AGA2565" s="121"/>
      <c r="AGB2565" s="121"/>
      <c r="AGC2565" s="121"/>
      <c r="AGD2565" s="121"/>
      <c r="AGE2565" s="121"/>
      <c r="AGF2565" s="121"/>
      <c r="AGG2565" s="121"/>
      <c r="AGH2565" s="121"/>
      <c r="AGI2565" s="121"/>
      <c r="AGJ2565" s="121"/>
      <c r="AGK2565" s="121"/>
      <c r="AGL2565" s="121"/>
      <c r="AGM2565" s="121"/>
      <c r="AGN2565" s="121"/>
      <c r="AGO2565" s="121"/>
      <c r="AGP2565" s="121"/>
      <c r="AGQ2565" s="121"/>
      <c r="AGR2565" s="121"/>
      <c r="AGS2565" s="121"/>
      <c r="AGT2565" s="121"/>
      <c r="AGU2565" s="121"/>
      <c r="AGV2565" s="121"/>
      <c r="AGW2565" s="121"/>
      <c r="AGX2565" s="121"/>
      <c r="AGY2565" s="121"/>
      <c r="AGZ2565" s="121"/>
      <c r="AHA2565" s="121"/>
      <c r="AHB2565" s="121"/>
      <c r="AHC2565" s="121"/>
      <c r="AHD2565" s="121"/>
      <c r="AHE2565" s="121"/>
      <c r="AHF2565" s="121"/>
      <c r="AHG2565" s="121"/>
      <c r="AHH2565" s="121"/>
      <c r="AHI2565" s="121"/>
      <c r="AHJ2565" s="121"/>
      <c r="AHK2565" s="121"/>
      <c r="AHL2565" s="121"/>
      <c r="AHM2565" s="121"/>
      <c r="AHN2565" s="121"/>
      <c r="AHO2565" s="121"/>
      <c r="AHP2565" s="121"/>
      <c r="AHQ2565" s="121"/>
      <c r="AHR2565" s="121"/>
      <c r="AHS2565" s="121"/>
      <c r="AHT2565" s="121"/>
      <c r="AHU2565" s="121"/>
      <c r="AHV2565" s="121"/>
      <c r="AHW2565" s="121"/>
      <c r="AHX2565" s="121"/>
      <c r="AHY2565" s="121"/>
      <c r="AHZ2565" s="121"/>
      <c r="AIA2565" s="121"/>
      <c r="AIB2565" s="121"/>
      <c r="AIC2565" s="121"/>
      <c r="AID2565" s="121"/>
      <c r="AIE2565" s="121"/>
      <c r="AIF2565" s="121"/>
      <c r="AIG2565" s="121"/>
      <c r="AIH2565" s="121"/>
      <c r="AII2565" s="121"/>
      <c r="AIJ2565" s="121"/>
      <c r="AIK2565" s="121"/>
      <c r="AIL2565" s="121"/>
      <c r="AIM2565" s="121"/>
      <c r="AIN2565" s="121"/>
      <c r="AIO2565" s="121"/>
      <c r="AIP2565" s="121"/>
      <c r="AIQ2565" s="121"/>
      <c r="AIR2565" s="121"/>
      <c r="AIS2565" s="121"/>
      <c r="AIT2565" s="121"/>
      <c r="AIU2565" s="121"/>
      <c r="AIV2565" s="121"/>
      <c r="AIW2565" s="121"/>
      <c r="AIX2565" s="121"/>
      <c r="AIY2565" s="121"/>
      <c r="AIZ2565" s="121"/>
      <c r="AJA2565" s="121"/>
      <c r="AJB2565" s="121"/>
      <c r="AJC2565" s="121"/>
      <c r="AJD2565" s="121"/>
      <c r="AJE2565" s="121"/>
      <c r="AJF2565" s="121"/>
      <c r="AJG2565" s="121"/>
      <c r="AJH2565" s="121"/>
      <c r="AJI2565" s="121"/>
      <c r="AJJ2565" s="121"/>
      <c r="AJK2565" s="121"/>
      <c r="AJL2565" s="121"/>
      <c r="AJM2565" s="121"/>
      <c r="AJN2565" s="121"/>
      <c r="AJO2565" s="121"/>
      <c r="AJP2565" s="121"/>
      <c r="AJQ2565" s="121"/>
      <c r="AJR2565" s="121"/>
      <c r="AJS2565" s="121"/>
      <c r="AJT2565" s="121"/>
      <c r="AJU2565" s="121"/>
      <c r="AJV2565" s="121"/>
      <c r="AJW2565" s="121"/>
      <c r="AJX2565" s="121"/>
      <c r="AJY2565" s="121"/>
      <c r="AJZ2565" s="121"/>
      <c r="AKA2565" s="121"/>
      <c r="AKB2565" s="121"/>
      <c r="AKC2565" s="121"/>
      <c r="AKD2565" s="121"/>
      <c r="AKE2565" s="121"/>
      <c r="AKF2565" s="121"/>
      <c r="AKG2565" s="121"/>
      <c r="AKH2565" s="121"/>
      <c r="AKI2565" s="121"/>
      <c r="AKJ2565" s="121"/>
      <c r="AKK2565" s="121"/>
      <c r="AKL2565" s="121"/>
      <c r="AKM2565" s="121"/>
      <c r="AKN2565" s="121"/>
      <c r="AKO2565" s="121"/>
      <c r="AKP2565" s="121"/>
      <c r="AKQ2565" s="121"/>
      <c r="AKR2565" s="121"/>
      <c r="AKS2565" s="121"/>
      <c r="AKT2565" s="121"/>
      <c r="AKU2565" s="121"/>
      <c r="AKV2565" s="121"/>
      <c r="AKW2565" s="121"/>
      <c r="AKX2565" s="121"/>
      <c r="AKY2565" s="121"/>
      <c r="AKZ2565" s="121"/>
      <c r="ALA2565" s="121"/>
      <c r="ALB2565" s="121"/>
      <c r="ALC2565" s="121"/>
      <c r="ALD2565" s="121"/>
      <c r="ALE2565" s="121"/>
      <c r="ALF2565" s="121"/>
      <c r="ALG2565" s="121"/>
      <c r="ALH2565" s="121"/>
      <c r="ALI2565" s="121"/>
      <c r="ALJ2565" s="121"/>
      <c r="ALK2565" s="121"/>
      <c r="ALL2565" s="121"/>
      <c r="ALM2565" s="121"/>
      <c r="ALN2565" s="121"/>
      <c r="ALO2565" s="121"/>
      <c r="ALP2565" s="121"/>
      <c r="ALQ2565" s="121"/>
      <c r="ALR2565" s="121"/>
      <c r="ALS2565" s="121"/>
      <c r="ALT2565" s="121"/>
      <c r="ALU2565" s="121"/>
      <c r="ALV2565" s="121"/>
      <c r="ALW2565" s="121"/>
      <c r="ALX2565" s="121"/>
      <c r="ALY2565" s="121"/>
      <c r="ALZ2565" s="121"/>
      <c r="AMA2565" s="121"/>
      <c r="AMB2565" s="121"/>
      <c r="AMC2565" s="121"/>
      <c r="AMD2565" s="121"/>
      <c r="AME2565" s="121"/>
      <c r="AMF2565" s="121"/>
      <c r="AMG2565" s="121"/>
      <c r="AMH2565" s="121"/>
      <c r="AMI2565" s="121"/>
      <c r="AMJ2565" s="121"/>
      <c r="AMK2565" s="121"/>
    </row>
    <row r="2566" spans="1:1025" s="108" customFormat="1" ht="43.2">
      <c r="A2566" s="15">
        <v>2563</v>
      </c>
      <c r="B2566" s="81" t="s">
        <v>28</v>
      </c>
      <c r="C2566" s="274" t="s">
        <v>6089</v>
      </c>
      <c r="D2566" s="81" t="s">
        <v>6517</v>
      </c>
      <c r="E2566" s="81" t="s">
        <v>6558</v>
      </c>
      <c r="F2566" s="16" t="s">
        <v>938</v>
      </c>
      <c r="G2566" s="81" t="s">
        <v>1031</v>
      </c>
      <c r="H2566" s="81" t="s">
        <v>1380</v>
      </c>
      <c r="I2566" s="16" t="s">
        <v>6559</v>
      </c>
      <c r="J2566" s="81" t="s">
        <v>6534</v>
      </c>
      <c r="K2566" s="81" t="s">
        <v>6535</v>
      </c>
      <c r="L2566" s="16" t="s">
        <v>6536</v>
      </c>
      <c r="M2566" s="63" t="s">
        <v>6560</v>
      </c>
      <c r="N2566" s="121"/>
      <c r="O2566" s="121"/>
      <c r="P2566" s="121"/>
      <c r="Q2566" s="121"/>
      <c r="R2566" s="121"/>
      <c r="S2566" s="121"/>
      <c r="T2566" s="121"/>
      <c r="U2566" s="121"/>
      <c r="V2566" s="121"/>
      <c r="W2566" s="121"/>
      <c r="X2566" s="121"/>
      <c r="Y2566" s="121"/>
      <c r="Z2566" s="121"/>
      <c r="AA2566" s="121"/>
      <c r="AB2566" s="121"/>
      <c r="AC2566" s="121"/>
      <c r="AD2566" s="121"/>
      <c r="AE2566" s="121"/>
      <c r="AF2566" s="121"/>
      <c r="AG2566" s="121"/>
      <c r="AH2566" s="121"/>
      <c r="AI2566" s="121"/>
      <c r="AJ2566" s="121"/>
      <c r="AK2566" s="121"/>
      <c r="AL2566" s="121"/>
      <c r="AM2566" s="121"/>
      <c r="AN2566" s="121"/>
      <c r="AO2566" s="121"/>
      <c r="AP2566" s="121"/>
      <c r="AQ2566" s="121"/>
      <c r="AR2566" s="121"/>
      <c r="AS2566" s="121"/>
      <c r="AT2566" s="121"/>
      <c r="AU2566" s="121"/>
      <c r="AV2566" s="121"/>
      <c r="AW2566" s="121"/>
      <c r="AX2566" s="121"/>
      <c r="AY2566" s="121"/>
      <c r="AZ2566" s="121"/>
      <c r="BA2566" s="121"/>
      <c r="BB2566" s="121"/>
      <c r="BC2566" s="121"/>
      <c r="BD2566" s="121"/>
      <c r="BE2566" s="121"/>
      <c r="BF2566" s="121"/>
      <c r="BG2566" s="121"/>
      <c r="BH2566" s="121"/>
      <c r="BI2566" s="121"/>
      <c r="BJ2566" s="121"/>
      <c r="BK2566" s="121"/>
      <c r="BL2566" s="121"/>
      <c r="BM2566" s="121"/>
      <c r="BN2566" s="121"/>
      <c r="BO2566" s="121"/>
      <c r="BP2566" s="121"/>
      <c r="BQ2566" s="121"/>
      <c r="BR2566" s="121"/>
      <c r="BS2566" s="121"/>
      <c r="BT2566" s="121"/>
      <c r="BU2566" s="121"/>
      <c r="BV2566" s="121"/>
      <c r="BW2566" s="121"/>
      <c r="BX2566" s="121"/>
      <c r="BY2566" s="121"/>
      <c r="BZ2566" s="121"/>
      <c r="CA2566" s="121"/>
      <c r="CB2566" s="121"/>
      <c r="CC2566" s="121"/>
      <c r="CD2566" s="121"/>
      <c r="CE2566" s="121"/>
      <c r="CF2566" s="121"/>
      <c r="CG2566" s="121"/>
      <c r="CH2566" s="121"/>
      <c r="CI2566" s="121"/>
      <c r="CJ2566" s="121"/>
      <c r="CK2566" s="121"/>
      <c r="CL2566" s="121"/>
      <c r="CM2566" s="121"/>
      <c r="CN2566" s="121"/>
      <c r="CO2566" s="121"/>
      <c r="CP2566" s="121"/>
      <c r="CQ2566" s="121"/>
      <c r="CR2566" s="121"/>
      <c r="CS2566" s="121"/>
      <c r="CT2566" s="121"/>
      <c r="CU2566" s="121"/>
      <c r="CV2566" s="121"/>
      <c r="CW2566" s="121"/>
      <c r="CX2566" s="121"/>
      <c r="CY2566" s="121"/>
      <c r="CZ2566" s="121"/>
      <c r="DA2566" s="121"/>
      <c r="DB2566" s="121"/>
      <c r="DC2566" s="121"/>
      <c r="DD2566" s="121"/>
      <c r="DE2566" s="121"/>
      <c r="DF2566" s="121"/>
      <c r="DG2566" s="121"/>
      <c r="DH2566" s="121"/>
      <c r="DI2566" s="121"/>
      <c r="DJ2566" s="121"/>
      <c r="DK2566" s="121"/>
      <c r="DL2566" s="121"/>
      <c r="DM2566" s="121"/>
      <c r="DN2566" s="121"/>
      <c r="DO2566" s="121"/>
      <c r="DP2566" s="121"/>
      <c r="DQ2566" s="121"/>
      <c r="DR2566" s="121"/>
      <c r="DS2566" s="121"/>
      <c r="DT2566" s="121"/>
      <c r="DU2566" s="121"/>
      <c r="DV2566" s="121"/>
      <c r="DW2566" s="121"/>
      <c r="DX2566" s="121"/>
      <c r="DY2566" s="121"/>
      <c r="DZ2566" s="121"/>
      <c r="EA2566" s="121"/>
      <c r="EB2566" s="121"/>
      <c r="EC2566" s="121"/>
      <c r="ED2566" s="121"/>
      <c r="EE2566" s="121"/>
      <c r="EF2566" s="121"/>
      <c r="EG2566" s="121"/>
      <c r="EH2566" s="121"/>
      <c r="EI2566" s="121"/>
      <c r="EJ2566" s="121"/>
      <c r="EK2566" s="121"/>
      <c r="EL2566" s="121"/>
      <c r="EM2566" s="121"/>
      <c r="EN2566" s="121"/>
      <c r="EO2566" s="121"/>
      <c r="EP2566" s="121"/>
      <c r="EQ2566" s="121"/>
      <c r="ER2566" s="121"/>
      <c r="ES2566" s="121"/>
      <c r="ET2566" s="121"/>
      <c r="EU2566" s="121"/>
      <c r="EV2566" s="121"/>
      <c r="EW2566" s="121"/>
      <c r="EX2566" s="121"/>
      <c r="EY2566" s="121"/>
      <c r="EZ2566" s="121"/>
      <c r="FA2566" s="121"/>
      <c r="FB2566" s="121"/>
      <c r="FC2566" s="121"/>
      <c r="FD2566" s="121"/>
      <c r="FE2566" s="121"/>
      <c r="FF2566" s="121"/>
      <c r="FG2566" s="121"/>
      <c r="FH2566" s="121"/>
      <c r="FI2566" s="121"/>
      <c r="FJ2566" s="121"/>
      <c r="FK2566" s="121"/>
      <c r="FL2566" s="121"/>
      <c r="FM2566" s="121"/>
      <c r="FN2566" s="121"/>
      <c r="FO2566" s="121"/>
      <c r="FP2566" s="121"/>
      <c r="FQ2566" s="121"/>
      <c r="FR2566" s="121"/>
      <c r="FS2566" s="121"/>
      <c r="FT2566" s="121"/>
      <c r="FU2566" s="121"/>
      <c r="FV2566" s="121"/>
      <c r="FW2566" s="121"/>
      <c r="FX2566" s="121"/>
      <c r="FY2566" s="121"/>
      <c r="FZ2566" s="121"/>
      <c r="GA2566" s="121"/>
      <c r="GB2566" s="121"/>
      <c r="GC2566" s="121"/>
      <c r="GD2566" s="121"/>
      <c r="GE2566" s="121"/>
      <c r="GF2566" s="121"/>
      <c r="GG2566" s="121"/>
      <c r="GH2566" s="121"/>
      <c r="GI2566" s="121"/>
      <c r="GJ2566" s="121"/>
      <c r="GK2566" s="121"/>
      <c r="GL2566" s="121"/>
      <c r="GM2566" s="121"/>
      <c r="GN2566" s="121"/>
      <c r="GO2566" s="121"/>
      <c r="GP2566" s="121"/>
      <c r="GQ2566" s="121"/>
      <c r="GR2566" s="121"/>
      <c r="GS2566" s="121"/>
      <c r="GT2566" s="121"/>
      <c r="GU2566" s="121"/>
      <c r="GV2566" s="121"/>
      <c r="GW2566" s="121"/>
      <c r="GX2566" s="121"/>
      <c r="GY2566" s="121"/>
      <c r="GZ2566" s="121"/>
      <c r="HA2566" s="121"/>
      <c r="HB2566" s="121"/>
      <c r="HC2566" s="121"/>
      <c r="HD2566" s="121"/>
      <c r="HE2566" s="121"/>
      <c r="HF2566" s="121"/>
      <c r="HG2566" s="121"/>
      <c r="HH2566" s="121"/>
      <c r="HI2566" s="121"/>
      <c r="HJ2566" s="121"/>
      <c r="HK2566" s="121"/>
      <c r="HL2566" s="121"/>
      <c r="HM2566" s="121"/>
      <c r="HN2566" s="121"/>
      <c r="HO2566" s="121"/>
      <c r="HP2566" s="121"/>
      <c r="HQ2566" s="121"/>
      <c r="HR2566" s="121"/>
      <c r="HS2566" s="121"/>
      <c r="HT2566" s="121"/>
      <c r="HU2566" s="121"/>
      <c r="HV2566" s="121"/>
      <c r="HW2566" s="121"/>
      <c r="HX2566" s="121"/>
      <c r="HY2566" s="121"/>
      <c r="HZ2566" s="121"/>
      <c r="IA2566" s="121"/>
      <c r="IB2566" s="121"/>
      <c r="IC2566" s="121"/>
      <c r="ID2566" s="121"/>
      <c r="IE2566" s="121"/>
      <c r="IF2566" s="121"/>
      <c r="IG2566" s="121"/>
      <c r="IH2566" s="121"/>
      <c r="II2566" s="121"/>
      <c r="IJ2566" s="121"/>
      <c r="IK2566" s="121"/>
      <c r="IL2566" s="121"/>
      <c r="IM2566" s="121"/>
      <c r="IN2566" s="121"/>
      <c r="IO2566" s="121"/>
      <c r="IP2566" s="121"/>
      <c r="IQ2566" s="121"/>
      <c r="IR2566" s="121"/>
      <c r="IS2566" s="121"/>
      <c r="IT2566" s="121"/>
      <c r="IU2566" s="121"/>
      <c r="IV2566" s="121"/>
      <c r="IW2566" s="121"/>
      <c r="IX2566" s="121"/>
      <c r="IY2566" s="121"/>
      <c r="IZ2566" s="121"/>
      <c r="JA2566" s="121"/>
      <c r="JB2566" s="121"/>
      <c r="JC2566" s="121"/>
      <c r="JD2566" s="121"/>
      <c r="JE2566" s="121"/>
      <c r="JF2566" s="121"/>
      <c r="JG2566" s="121"/>
      <c r="JH2566" s="121"/>
      <c r="JI2566" s="121"/>
      <c r="JJ2566" s="121"/>
      <c r="JK2566" s="121"/>
      <c r="JL2566" s="121"/>
      <c r="JM2566" s="121"/>
      <c r="JN2566" s="121"/>
      <c r="JO2566" s="121"/>
      <c r="JP2566" s="121"/>
      <c r="JQ2566" s="121"/>
      <c r="JR2566" s="121"/>
      <c r="JS2566" s="121"/>
      <c r="JT2566" s="121"/>
      <c r="JU2566" s="121"/>
      <c r="JV2566" s="121"/>
      <c r="JW2566" s="121"/>
      <c r="JX2566" s="121"/>
      <c r="JY2566" s="121"/>
      <c r="JZ2566" s="121"/>
      <c r="KA2566" s="121"/>
      <c r="KB2566" s="121"/>
      <c r="KC2566" s="121"/>
      <c r="KD2566" s="121"/>
      <c r="KE2566" s="121"/>
      <c r="KF2566" s="121"/>
      <c r="KG2566" s="121"/>
      <c r="KH2566" s="121"/>
      <c r="KI2566" s="121"/>
      <c r="KJ2566" s="121"/>
      <c r="KK2566" s="121"/>
      <c r="KL2566" s="121"/>
      <c r="KM2566" s="121"/>
      <c r="KN2566" s="121"/>
      <c r="KO2566" s="121"/>
      <c r="KP2566" s="121"/>
      <c r="KQ2566" s="121"/>
      <c r="KR2566" s="121"/>
      <c r="KS2566" s="121"/>
      <c r="KT2566" s="121"/>
      <c r="KU2566" s="121"/>
      <c r="KV2566" s="121"/>
      <c r="KW2566" s="121"/>
      <c r="KX2566" s="121"/>
      <c r="KY2566" s="121"/>
      <c r="KZ2566" s="121"/>
      <c r="LA2566" s="121"/>
      <c r="LB2566" s="121"/>
      <c r="LC2566" s="121"/>
      <c r="LD2566" s="121"/>
      <c r="LE2566" s="121"/>
      <c r="LF2566" s="121"/>
      <c r="LG2566" s="121"/>
      <c r="LH2566" s="121"/>
      <c r="LI2566" s="121"/>
      <c r="LJ2566" s="121"/>
      <c r="LK2566" s="121"/>
      <c r="LL2566" s="121"/>
      <c r="LM2566" s="121"/>
      <c r="LN2566" s="121"/>
      <c r="LO2566" s="121"/>
      <c r="LP2566" s="121"/>
      <c r="LQ2566" s="121"/>
      <c r="LR2566" s="121"/>
      <c r="LS2566" s="121"/>
      <c r="LT2566" s="121"/>
      <c r="LU2566" s="121"/>
      <c r="LV2566" s="121"/>
      <c r="LW2566" s="121"/>
      <c r="LX2566" s="121"/>
      <c r="LY2566" s="121"/>
      <c r="LZ2566" s="121"/>
      <c r="MA2566" s="121"/>
      <c r="MB2566" s="121"/>
      <c r="MC2566" s="121"/>
      <c r="MD2566" s="121"/>
      <c r="ME2566" s="121"/>
      <c r="MF2566" s="121"/>
      <c r="MG2566" s="121"/>
      <c r="MH2566" s="121"/>
      <c r="MI2566" s="121"/>
      <c r="MJ2566" s="121"/>
      <c r="MK2566" s="121"/>
      <c r="ML2566" s="121"/>
      <c r="MM2566" s="121"/>
      <c r="MN2566" s="121"/>
      <c r="MO2566" s="121"/>
      <c r="MP2566" s="121"/>
      <c r="MQ2566" s="121"/>
      <c r="MR2566" s="121"/>
      <c r="MS2566" s="121"/>
      <c r="MT2566" s="121"/>
      <c r="MU2566" s="121"/>
      <c r="MV2566" s="121"/>
      <c r="MW2566" s="121"/>
      <c r="MX2566" s="121"/>
      <c r="MY2566" s="121"/>
      <c r="MZ2566" s="121"/>
      <c r="NA2566" s="121"/>
      <c r="NB2566" s="121"/>
      <c r="NC2566" s="121"/>
      <c r="ND2566" s="121"/>
      <c r="NE2566" s="121"/>
      <c r="NF2566" s="121"/>
      <c r="NG2566" s="121"/>
      <c r="NH2566" s="121"/>
      <c r="NI2566" s="121"/>
      <c r="NJ2566" s="121"/>
      <c r="NK2566" s="121"/>
      <c r="NL2566" s="121"/>
      <c r="NM2566" s="121"/>
      <c r="NN2566" s="121"/>
      <c r="NO2566" s="121"/>
      <c r="NP2566" s="121"/>
      <c r="NQ2566" s="121"/>
      <c r="NR2566" s="121"/>
      <c r="NS2566" s="121"/>
      <c r="NT2566" s="121"/>
      <c r="NU2566" s="121"/>
      <c r="NV2566" s="121"/>
      <c r="NW2566" s="121"/>
      <c r="NX2566" s="121"/>
      <c r="NY2566" s="121"/>
      <c r="NZ2566" s="121"/>
      <c r="OA2566" s="121"/>
      <c r="OB2566" s="121"/>
      <c r="OC2566" s="121"/>
      <c r="OD2566" s="121"/>
      <c r="OE2566" s="121"/>
      <c r="OF2566" s="121"/>
      <c r="OG2566" s="121"/>
      <c r="OH2566" s="121"/>
      <c r="OI2566" s="121"/>
      <c r="OJ2566" s="121"/>
      <c r="OK2566" s="121"/>
      <c r="OL2566" s="121"/>
      <c r="OM2566" s="121"/>
      <c r="ON2566" s="121"/>
      <c r="OO2566" s="121"/>
      <c r="OP2566" s="121"/>
      <c r="OQ2566" s="121"/>
      <c r="OR2566" s="121"/>
      <c r="OS2566" s="121"/>
      <c r="OT2566" s="121"/>
      <c r="OU2566" s="121"/>
      <c r="OV2566" s="121"/>
      <c r="OW2566" s="121"/>
      <c r="OX2566" s="121"/>
      <c r="OY2566" s="121"/>
      <c r="OZ2566" s="121"/>
      <c r="PA2566" s="121"/>
      <c r="PB2566" s="121"/>
      <c r="PC2566" s="121"/>
      <c r="PD2566" s="121"/>
      <c r="PE2566" s="121"/>
      <c r="PF2566" s="121"/>
      <c r="PG2566" s="121"/>
      <c r="PH2566" s="121"/>
      <c r="PI2566" s="121"/>
      <c r="PJ2566" s="121"/>
      <c r="PK2566" s="121"/>
      <c r="PL2566" s="121"/>
      <c r="PM2566" s="121"/>
      <c r="PN2566" s="121"/>
      <c r="PO2566" s="121"/>
      <c r="PP2566" s="121"/>
      <c r="PQ2566" s="121"/>
      <c r="PR2566" s="121"/>
      <c r="PS2566" s="121"/>
      <c r="PT2566" s="121"/>
      <c r="PU2566" s="121"/>
      <c r="PV2566" s="121"/>
      <c r="PW2566" s="121"/>
      <c r="PX2566" s="121"/>
      <c r="PY2566" s="121"/>
      <c r="PZ2566" s="121"/>
      <c r="QA2566" s="121"/>
      <c r="QB2566" s="121"/>
      <c r="QC2566" s="121"/>
      <c r="QD2566" s="121"/>
      <c r="QE2566" s="121"/>
      <c r="QF2566" s="121"/>
      <c r="QG2566" s="121"/>
      <c r="QH2566" s="121"/>
      <c r="QI2566" s="121"/>
      <c r="QJ2566" s="121"/>
      <c r="QK2566" s="121"/>
      <c r="QL2566" s="121"/>
      <c r="QM2566" s="121"/>
      <c r="QN2566" s="121"/>
      <c r="QO2566" s="121"/>
      <c r="QP2566" s="121"/>
      <c r="QQ2566" s="121"/>
      <c r="QR2566" s="121"/>
      <c r="QS2566" s="121"/>
      <c r="QT2566" s="121"/>
      <c r="QU2566" s="121"/>
      <c r="QV2566" s="121"/>
      <c r="QW2566" s="121"/>
      <c r="QX2566" s="121"/>
      <c r="QY2566" s="121"/>
      <c r="QZ2566" s="121"/>
      <c r="RA2566" s="121"/>
      <c r="RB2566" s="121"/>
      <c r="RC2566" s="121"/>
      <c r="RD2566" s="121"/>
      <c r="RE2566" s="121"/>
      <c r="RF2566" s="121"/>
      <c r="RG2566" s="121"/>
      <c r="RH2566" s="121"/>
      <c r="RI2566" s="121"/>
      <c r="RJ2566" s="121"/>
      <c r="RK2566" s="121"/>
      <c r="RL2566" s="121"/>
      <c r="RM2566" s="121"/>
      <c r="RN2566" s="121"/>
      <c r="RO2566" s="121"/>
      <c r="RP2566" s="121"/>
      <c r="RQ2566" s="121"/>
      <c r="RR2566" s="121"/>
      <c r="RS2566" s="121"/>
      <c r="RT2566" s="121"/>
      <c r="RU2566" s="121"/>
      <c r="RV2566" s="121"/>
      <c r="RW2566" s="121"/>
      <c r="RX2566" s="121"/>
      <c r="RY2566" s="121"/>
      <c r="RZ2566" s="121"/>
      <c r="SA2566" s="121"/>
      <c r="SB2566" s="121"/>
      <c r="SC2566" s="121"/>
      <c r="SD2566" s="121"/>
      <c r="SE2566" s="121"/>
      <c r="SF2566" s="121"/>
      <c r="SG2566" s="121"/>
      <c r="SH2566" s="121"/>
      <c r="SI2566" s="121"/>
      <c r="SJ2566" s="121"/>
      <c r="SK2566" s="121"/>
      <c r="SL2566" s="121"/>
      <c r="SM2566" s="121"/>
      <c r="SN2566" s="121"/>
      <c r="SO2566" s="121"/>
      <c r="SP2566" s="121"/>
      <c r="SQ2566" s="121"/>
      <c r="SR2566" s="121"/>
      <c r="SS2566" s="121"/>
      <c r="ST2566" s="121"/>
      <c r="SU2566" s="121"/>
      <c r="SV2566" s="121"/>
      <c r="SW2566" s="121"/>
      <c r="SX2566" s="121"/>
      <c r="SY2566" s="121"/>
      <c r="SZ2566" s="121"/>
      <c r="TA2566" s="121"/>
      <c r="TB2566" s="121"/>
      <c r="TC2566" s="121"/>
      <c r="TD2566" s="121"/>
      <c r="TE2566" s="121"/>
      <c r="TF2566" s="121"/>
      <c r="TG2566" s="121"/>
      <c r="TH2566" s="121"/>
      <c r="TI2566" s="121"/>
      <c r="TJ2566" s="121"/>
      <c r="TK2566" s="121"/>
      <c r="TL2566" s="121"/>
      <c r="TM2566" s="121"/>
      <c r="TN2566" s="121"/>
      <c r="TO2566" s="121"/>
      <c r="TP2566" s="121"/>
      <c r="TQ2566" s="121"/>
      <c r="TR2566" s="121"/>
      <c r="TS2566" s="121"/>
      <c r="TT2566" s="121"/>
      <c r="TU2566" s="121"/>
      <c r="TV2566" s="121"/>
      <c r="TW2566" s="121"/>
      <c r="TX2566" s="121"/>
      <c r="TY2566" s="121"/>
      <c r="TZ2566" s="121"/>
      <c r="UA2566" s="121"/>
      <c r="UB2566" s="121"/>
      <c r="UC2566" s="121"/>
      <c r="UD2566" s="121"/>
      <c r="UE2566" s="121"/>
      <c r="UF2566" s="121"/>
      <c r="UG2566" s="121"/>
      <c r="UH2566" s="121"/>
      <c r="UI2566" s="121"/>
      <c r="UJ2566" s="121"/>
      <c r="UK2566" s="121"/>
      <c r="UL2566" s="121"/>
      <c r="UM2566" s="121"/>
      <c r="UN2566" s="121"/>
      <c r="UO2566" s="121"/>
      <c r="UP2566" s="121"/>
      <c r="UQ2566" s="121"/>
      <c r="UR2566" s="121"/>
      <c r="US2566" s="121"/>
      <c r="UT2566" s="121"/>
      <c r="UU2566" s="121"/>
      <c r="UV2566" s="121"/>
      <c r="UW2566" s="121"/>
      <c r="UX2566" s="121"/>
      <c r="UY2566" s="121"/>
      <c r="UZ2566" s="121"/>
      <c r="VA2566" s="121"/>
      <c r="VB2566" s="121"/>
      <c r="VC2566" s="121"/>
      <c r="VD2566" s="121"/>
      <c r="VE2566" s="121"/>
      <c r="VF2566" s="121"/>
      <c r="VG2566" s="121"/>
      <c r="VH2566" s="121"/>
      <c r="VI2566" s="121"/>
      <c r="VJ2566" s="121"/>
      <c r="VK2566" s="121"/>
      <c r="VL2566" s="121"/>
      <c r="VM2566" s="121"/>
      <c r="VN2566" s="121"/>
      <c r="VO2566" s="121"/>
      <c r="VP2566" s="121"/>
      <c r="VQ2566" s="121"/>
      <c r="VR2566" s="121"/>
      <c r="VS2566" s="121"/>
      <c r="VT2566" s="121"/>
      <c r="VU2566" s="121"/>
      <c r="VV2566" s="121"/>
      <c r="VW2566" s="121"/>
      <c r="VX2566" s="121"/>
      <c r="VY2566" s="121"/>
      <c r="VZ2566" s="121"/>
      <c r="WA2566" s="121"/>
      <c r="WB2566" s="121"/>
      <c r="WC2566" s="121"/>
      <c r="WD2566" s="121"/>
      <c r="WE2566" s="121"/>
      <c r="WF2566" s="121"/>
      <c r="WG2566" s="121"/>
      <c r="WH2566" s="121"/>
      <c r="WI2566" s="121"/>
      <c r="WJ2566" s="121"/>
      <c r="WK2566" s="121"/>
      <c r="WL2566" s="121"/>
      <c r="WM2566" s="121"/>
      <c r="WN2566" s="121"/>
      <c r="WO2566" s="121"/>
      <c r="WP2566" s="121"/>
      <c r="WQ2566" s="121"/>
      <c r="WR2566" s="121"/>
      <c r="WS2566" s="121"/>
      <c r="WT2566" s="121"/>
      <c r="WU2566" s="121"/>
      <c r="WV2566" s="121"/>
      <c r="WW2566" s="121"/>
      <c r="WX2566" s="121"/>
      <c r="WY2566" s="121"/>
      <c r="WZ2566" s="121"/>
      <c r="XA2566" s="121"/>
      <c r="XB2566" s="121"/>
      <c r="XC2566" s="121"/>
      <c r="XD2566" s="121"/>
      <c r="XE2566" s="121"/>
      <c r="XF2566" s="121"/>
      <c r="XG2566" s="121"/>
      <c r="XH2566" s="121"/>
      <c r="XI2566" s="121"/>
      <c r="XJ2566" s="121"/>
      <c r="XK2566" s="121"/>
      <c r="XL2566" s="121"/>
      <c r="XM2566" s="121"/>
      <c r="XN2566" s="121"/>
      <c r="XO2566" s="121"/>
      <c r="XP2566" s="121"/>
      <c r="XQ2566" s="121"/>
      <c r="XR2566" s="121"/>
      <c r="XS2566" s="121"/>
      <c r="XT2566" s="121"/>
      <c r="XU2566" s="121"/>
      <c r="XV2566" s="121"/>
      <c r="XW2566" s="121"/>
      <c r="XX2566" s="121"/>
      <c r="XY2566" s="121"/>
      <c r="XZ2566" s="121"/>
      <c r="YA2566" s="121"/>
      <c r="YB2566" s="121"/>
      <c r="YC2566" s="121"/>
      <c r="YD2566" s="121"/>
      <c r="YE2566" s="121"/>
      <c r="YF2566" s="121"/>
      <c r="YG2566" s="121"/>
      <c r="YH2566" s="121"/>
      <c r="YI2566" s="121"/>
      <c r="YJ2566" s="121"/>
      <c r="YK2566" s="121"/>
      <c r="YL2566" s="121"/>
      <c r="YM2566" s="121"/>
      <c r="YN2566" s="121"/>
      <c r="YO2566" s="121"/>
      <c r="YP2566" s="121"/>
      <c r="YQ2566" s="121"/>
      <c r="YR2566" s="121"/>
      <c r="YS2566" s="121"/>
      <c r="YT2566" s="121"/>
      <c r="YU2566" s="121"/>
      <c r="YV2566" s="121"/>
      <c r="YW2566" s="121"/>
      <c r="YX2566" s="121"/>
      <c r="YY2566" s="121"/>
      <c r="YZ2566" s="121"/>
      <c r="ZA2566" s="121"/>
      <c r="ZB2566" s="121"/>
      <c r="ZC2566" s="121"/>
      <c r="ZD2566" s="121"/>
      <c r="ZE2566" s="121"/>
      <c r="ZF2566" s="121"/>
      <c r="ZG2566" s="121"/>
      <c r="ZH2566" s="121"/>
      <c r="ZI2566" s="121"/>
      <c r="ZJ2566" s="121"/>
      <c r="ZK2566" s="121"/>
      <c r="ZL2566" s="121"/>
      <c r="ZM2566" s="121"/>
      <c r="ZN2566" s="121"/>
      <c r="ZO2566" s="121"/>
      <c r="ZP2566" s="121"/>
      <c r="ZQ2566" s="121"/>
      <c r="ZR2566" s="121"/>
      <c r="ZS2566" s="121"/>
      <c r="ZT2566" s="121"/>
      <c r="ZU2566" s="121"/>
      <c r="ZV2566" s="121"/>
      <c r="ZW2566" s="121"/>
      <c r="ZX2566" s="121"/>
      <c r="ZY2566" s="121"/>
      <c r="ZZ2566" s="121"/>
      <c r="AAA2566" s="121"/>
      <c r="AAB2566" s="121"/>
      <c r="AAC2566" s="121"/>
      <c r="AAD2566" s="121"/>
      <c r="AAE2566" s="121"/>
      <c r="AAF2566" s="121"/>
      <c r="AAG2566" s="121"/>
      <c r="AAH2566" s="121"/>
      <c r="AAI2566" s="121"/>
      <c r="AAJ2566" s="121"/>
      <c r="AAK2566" s="121"/>
      <c r="AAL2566" s="121"/>
      <c r="AAM2566" s="121"/>
      <c r="AAN2566" s="121"/>
      <c r="AAO2566" s="121"/>
      <c r="AAP2566" s="121"/>
      <c r="AAQ2566" s="121"/>
      <c r="AAR2566" s="121"/>
      <c r="AAS2566" s="121"/>
      <c r="AAT2566" s="121"/>
      <c r="AAU2566" s="121"/>
      <c r="AAV2566" s="121"/>
      <c r="AAW2566" s="121"/>
      <c r="AAX2566" s="121"/>
      <c r="AAY2566" s="121"/>
      <c r="AAZ2566" s="121"/>
      <c r="ABA2566" s="121"/>
      <c r="ABB2566" s="121"/>
      <c r="ABC2566" s="121"/>
      <c r="ABD2566" s="121"/>
      <c r="ABE2566" s="121"/>
      <c r="ABF2566" s="121"/>
      <c r="ABG2566" s="121"/>
      <c r="ABH2566" s="121"/>
      <c r="ABI2566" s="121"/>
      <c r="ABJ2566" s="121"/>
      <c r="ABK2566" s="121"/>
      <c r="ABL2566" s="121"/>
      <c r="ABM2566" s="121"/>
      <c r="ABN2566" s="121"/>
      <c r="ABO2566" s="121"/>
      <c r="ABP2566" s="121"/>
      <c r="ABQ2566" s="121"/>
      <c r="ABR2566" s="121"/>
      <c r="ABS2566" s="121"/>
      <c r="ABT2566" s="121"/>
      <c r="ABU2566" s="121"/>
      <c r="ABV2566" s="121"/>
      <c r="ABW2566" s="121"/>
      <c r="ABX2566" s="121"/>
      <c r="ABY2566" s="121"/>
      <c r="ABZ2566" s="121"/>
      <c r="ACA2566" s="121"/>
      <c r="ACB2566" s="121"/>
      <c r="ACC2566" s="121"/>
      <c r="ACD2566" s="121"/>
      <c r="ACE2566" s="121"/>
      <c r="ACF2566" s="121"/>
      <c r="ACG2566" s="121"/>
      <c r="ACH2566" s="121"/>
      <c r="ACI2566" s="121"/>
      <c r="ACJ2566" s="121"/>
      <c r="ACK2566" s="121"/>
      <c r="ACL2566" s="121"/>
      <c r="ACM2566" s="121"/>
      <c r="ACN2566" s="121"/>
      <c r="ACO2566" s="121"/>
      <c r="ACP2566" s="121"/>
      <c r="ACQ2566" s="121"/>
      <c r="ACR2566" s="121"/>
      <c r="ACS2566" s="121"/>
      <c r="ACT2566" s="121"/>
      <c r="ACU2566" s="121"/>
      <c r="ACV2566" s="121"/>
      <c r="ACW2566" s="121"/>
      <c r="ACX2566" s="121"/>
      <c r="ACY2566" s="121"/>
      <c r="ACZ2566" s="121"/>
      <c r="ADA2566" s="121"/>
      <c r="ADB2566" s="121"/>
      <c r="ADC2566" s="121"/>
      <c r="ADD2566" s="121"/>
      <c r="ADE2566" s="121"/>
      <c r="ADF2566" s="121"/>
      <c r="ADG2566" s="121"/>
      <c r="ADH2566" s="121"/>
      <c r="ADI2566" s="121"/>
      <c r="ADJ2566" s="121"/>
      <c r="ADK2566" s="121"/>
      <c r="ADL2566" s="121"/>
      <c r="ADM2566" s="121"/>
      <c r="ADN2566" s="121"/>
      <c r="ADO2566" s="121"/>
      <c r="ADP2566" s="121"/>
      <c r="ADQ2566" s="121"/>
      <c r="ADR2566" s="121"/>
      <c r="ADS2566" s="121"/>
      <c r="ADT2566" s="121"/>
      <c r="ADU2566" s="121"/>
      <c r="ADV2566" s="121"/>
      <c r="ADW2566" s="121"/>
      <c r="ADX2566" s="121"/>
      <c r="ADY2566" s="121"/>
      <c r="ADZ2566" s="121"/>
      <c r="AEA2566" s="121"/>
      <c r="AEB2566" s="121"/>
      <c r="AEC2566" s="121"/>
      <c r="AED2566" s="121"/>
      <c r="AEE2566" s="121"/>
      <c r="AEF2566" s="121"/>
      <c r="AEG2566" s="121"/>
      <c r="AEH2566" s="121"/>
      <c r="AEI2566" s="121"/>
      <c r="AEJ2566" s="121"/>
      <c r="AEK2566" s="121"/>
      <c r="AEL2566" s="121"/>
      <c r="AEM2566" s="121"/>
      <c r="AEN2566" s="121"/>
      <c r="AEO2566" s="121"/>
      <c r="AEP2566" s="121"/>
      <c r="AEQ2566" s="121"/>
      <c r="AER2566" s="121"/>
      <c r="AES2566" s="121"/>
      <c r="AET2566" s="121"/>
      <c r="AEU2566" s="121"/>
      <c r="AEV2566" s="121"/>
      <c r="AEW2566" s="121"/>
      <c r="AEX2566" s="121"/>
      <c r="AEY2566" s="121"/>
      <c r="AEZ2566" s="121"/>
      <c r="AFA2566" s="121"/>
      <c r="AFB2566" s="121"/>
      <c r="AFC2566" s="121"/>
      <c r="AFD2566" s="121"/>
      <c r="AFE2566" s="121"/>
      <c r="AFF2566" s="121"/>
      <c r="AFG2566" s="121"/>
      <c r="AFH2566" s="121"/>
      <c r="AFI2566" s="121"/>
      <c r="AFJ2566" s="121"/>
      <c r="AFK2566" s="121"/>
      <c r="AFL2566" s="121"/>
      <c r="AFM2566" s="121"/>
      <c r="AFN2566" s="121"/>
      <c r="AFO2566" s="121"/>
      <c r="AFP2566" s="121"/>
      <c r="AFQ2566" s="121"/>
      <c r="AFR2566" s="121"/>
      <c r="AFS2566" s="121"/>
      <c r="AFT2566" s="121"/>
      <c r="AFU2566" s="121"/>
      <c r="AFV2566" s="121"/>
      <c r="AFW2566" s="121"/>
      <c r="AFX2566" s="121"/>
      <c r="AFY2566" s="121"/>
      <c r="AFZ2566" s="121"/>
      <c r="AGA2566" s="121"/>
      <c r="AGB2566" s="121"/>
      <c r="AGC2566" s="121"/>
      <c r="AGD2566" s="121"/>
      <c r="AGE2566" s="121"/>
      <c r="AGF2566" s="121"/>
      <c r="AGG2566" s="121"/>
      <c r="AGH2566" s="121"/>
      <c r="AGI2566" s="121"/>
      <c r="AGJ2566" s="121"/>
      <c r="AGK2566" s="121"/>
      <c r="AGL2566" s="121"/>
      <c r="AGM2566" s="121"/>
      <c r="AGN2566" s="121"/>
      <c r="AGO2566" s="121"/>
      <c r="AGP2566" s="121"/>
      <c r="AGQ2566" s="121"/>
      <c r="AGR2566" s="121"/>
      <c r="AGS2566" s="121"/>
      <c r="AGT2566" s="121"/>
      <c r="AGU2566" s="121"/>
      <c r="AGV2566" s="121"/>
      <c r="AGW2566" s="121"/>
      <c r="AGX2566" s="121"/>
      <c r="AGY2566" s="121"/>
      <c r="AGZ2566" s="121"/>
      <c r="AHA2566" s="121"/>
      <c r="AHB2566" s="121"/>
      <c r="AHC2566" s="121"/>
      <c r="AHD2566" s="121"/>
      <c r="AHE2566" s="121"/>
      <c r="AHF2566" s="121"/>
      <c r="AHG2566" s="121"/>
      <c r="AHH2566" s="121"/>
      <c r="AHI2566" s="121"/>
      <c r="AHJ2566" s="121"/>
      <c r="AHK2566" s="121"/>
      <c r="AHL2566" s="121"/>
      <c r="AHM2566" s="121"/>
      <c r="AHN2566" s="121"/>
      <c r="AHO2566" s="121"/>
      <c r="AHP2566" s="121"/>
      <c r="AHQ2566" s="121"/>
      <c r="AHR2566" s="121"/>
      <c r="AHS2566" s="121"/>
      <c r="AHT2566" s="121"/>
      <c r="AHU2566" s="121"/>
      <c r="AHV2566" s="121"/>
      <c r="AHW2566" s="121"/>
      <c r="AHX2566" s="121"/>
      <c r="AHY2566" s="121"/>
      <c r="AHZ2566" s="121"/>
      <c r="AIA2566" s="121"/>
      <c r="AIB2566" s="121"/>
      <c r="AIC2566" s="121"/>
      <c r="AID2566" s="121"/>
      <c r="AIE2566" s="121"/>
      <c r="AIF2566" s="121"/>
      <c r="AIG2566" s="121"/>
      <c r="AIH2566" s="121"/>
      <c r="AII2566" s="121"/>
      <c r="AIJ2566" s="121"/>
      <c r="AIK2566" s="121"/>
      <c r="AIL2566" s="121"/>
      <c r="AIM2566" s="121"/>
      <c r="AIN2566" s="121"/>
      <c r="AIO2566" s="121"/>
      <c r="AIP2566" s="121"/>
      <c r="AIQ2566" s="121"/>
      <c r="AIR2566" s="121"/>
      <c r="AIS2566" s="121"/>
      <c r="AIT2566" s="121"/>
      <c r="AIU2566" s="121"/>
      <c r="AIV2566" s="121"/>
      <c r="AIW2566" s="121"/>
      <c r="AIX2566" s="121"/>
      <c r="AIY2566" s="121"/>
      <c r="AIZ2566" s="121"/>
      <c r="AJA2566" s="121"/>
      <c r="AJB2566" s="121"/>
      <c r="AJC2566" s="121"/>
      <c r="AJD2566" s="121"/>
      <c r="AJE2566" s="121"/>
      <c r="AJF2566" s="121"/>
      <c r="AJG2566" s="121"/>
      <c r="AJH2566" s="121"/>
      <c r="AJI2566" s="121"/>
      <c r="AJJ2566" s="121"/>
      <c r="AJK2566" s="121"/>
      <c r="AJL2566" s="121"/>
      <c r="AJM2566" s="121"/>
      <c r="AJN2566" s="121"/>
      <c r="AJO2566" s="121"/>
      <c r="AJP2566" s="121"/>
      <c r="AJQ2566" s="121"/>
      <c r="AJR2566" s="121"/>
      <c r="AJS2566" s="121"/>
      <c r="AJT2566" s="121"/>
      <c r="AJU2566" s="121"/>
      <c r="AJV2566" s="121"/>
      <c r="AJW2566" s="121"/>
      <c r="AJX2566" s="121"/>
      <c r="AJY2566" s="121"/>
      <c r="AJZ2566" s="121"/>
      <c r="AKA2566" s="121"/>
      <c r="AKB2566" s="121"/>
      <c r="AKC2566" s="121"/>
      <c r="AKD2566" s="121"/>
      <c r="AKE2566" s="121"/>
      <c r="AKF2566" s="121"/>
      <c r="AKG2566" s="121"/>
      <c r="AKH2566" s="121"/>
      <c r="AKI2566" s="121"/>
      <c r="AKJ2566" s="121"/>
      <c r="AKK2566" s="121"/>
      <c r="AKL2566" s="121"/>
      <c r="AKM2566" s="121"/>
      <c r="AKN2566" s="121"/>
      <c r="AKO2566" s="121"/>
      <c r="AKP2566" s="121"/>
      <c r="AKQ2566" s="121"/>
      <c r="AKR2566" s="121"/>
      <c r="AKS2566" s="121"/>
      <c r="AKT2566" s="121"/>
      <c r="AKU2566" s="121"/>
      <c r="AKV2566" s="121"/>
      <c r="AKW2566" s="121"/>
      <c r="AKX2566" s="121"/>
      <c r="AKY2566" s="121"/>
      <c r="AKZ2566" s="121"/>
      <c r="ALA2566" s="121"/>
      <c r="ALB2566" s="121"/>
      <c r="ALC2566" s="121"/>
      <c r="ALD2566" s="121"/>
      <c r="ALE2566" s="121"/>
      <c r="ALF2566" s="121"/>
      <c r="ALG2566" s="121"/>
      <c r="ALH2566" s="121"/>
      <c r="ALI2566" s="121"/>
      <c r="ALJ2566" s="121"/>
      <c r="ALK2566" s="121"/>
      <c r="ALL2566" s="121"/>
      <c r="ALM2566" s="121"/>
      <c r="ALN2566" s="121"/>
      <c r="ALO2566" s="121"/>
      <c r="ALP2566" s="121"/>
      <c r="ALQ2566" s="121"/>
      <c r="ALR2566" s="121"/>
      <c r="ALS2566" s="121"/>
      <c r="ALT2566" s="121"/>
      <c r="ALU2566" s="121"/>
      <c r="ALV2566" s="121"/>
      <c r="ALW2566" s="121"/>
      <c r="ALX2566" s="121"/>
      <c r="ALY2566" s="121"/>
      <c r="ALZ2566" s="121"/>
      <c r="AMA2566" s="121"/>
      <c r="AMB2566" s="121"/>
      <c r="AMC2566" s="121"/>
      <c r="AMD2566" s="121"/>
      <c r="AME2566" s="121"/>
      <c r="AMF2566" s="121"/>
      <c r="AMG2566" s="121"/>
      <c r="AMH2566" s="121"/>
      <c r="AMI2566" s="121"/>
      <c r="AMJ2566" s="121"/>
      <c r="AMK2566" s="121"/>
    </row>
    <row r="2567" spans="1:1025" s="108" customFormat="1" ht="43.2">
      <c r="A2567" s="15">
        <v>2564</v>
      </c>
      <c r="B2567" s="81" t="s">
        <v>28</v>
      </c>
      <c r="C2567" s="274" t="s">
        <v>6089</v>
      </c>
      <c r="D2567" s="81" t="s">
        <v>6517</v>
      </c>
      <c r="E2567" s="81" t="s">
        <v>6561</v>
      </c>
      <c r="F2567" s="16" t="s">
        <v>938</v>
      </c>
      <c r="G2567" s="81" t="s">
        <v>1045</v>
      </c>
      <c r="H2567" s="81" t="s">
        <v>6562</v>
      </c>
      <c r="I2567" s="16" t="s">
        <v>6563</v>
      </c>
      <c r="J2567" s="81" t="s">
        <v>6534</v>
      </c>
      <c r="K2567" s="81" t="s">
        <v>6535</v>
      </c>
      <c r="L2567" s="16" t="s">
        <v>6536</v>
      </c>
      <c r="M2567" s="269"/>
      <c r="N2567" s="121"/>
      <c r="O2567" s="121"/>
      <c r="P2567" s="121"/>
      <c r="Q2567" s="121"/>
      <c r="R2567" s="121"/>
      <c r="S2567" s="121"/>
      <c r="T2567" s="121"/>
      <c r="U2567" s="121"/>
      <c r="V2567" s="121"/>
      <c r="W2567" s="121"/>
      <c r="X2567" s="121"/>
      <c r="Y2567" s="121"/>
      <c r="Z2567" s="121"/>
      <c r="AA2567" s="121"/>
      <c r="AB2567" s="121"/>
      <c r="AC2567" s="121"/>
      <c r="AD2567" s="121"/>
      <c r="AE2567" s="121"/>
      <c r="AF2567" s="121"/>
      <c r="AG2567" s="121"/>
      <c r="AH2567" s="121"/>
      <c r="AI2567" s="121"/>
      <c r="AJ2567" s="121"/>
      <c r="AK2567" s="121"/>
      <c r="AL2567" s="121"/>
      <c r="AM2567" s="121"/>
      <c r="AN2567" s="121"/>
      <c r="AO2567" s="121"/>
      <c r="AP2567" s="121"/>
      <c r="AQ2567" s="121"/>
      <c r="AR2567" s="121"/>
      <c r="AS2567" s="121"/>
      <c r="AT2567" s="121"/>
      <c r="AU2567" s="121"/>
      <c r="AV2567" s="121"/>
      <c r="AW2567" s="121"/>
      <c r="AX2567" s="121"/>
      <c r="AY2567" s="121"/>
      <c r="AZ2567" s="121"/>
      <c r="BA2567" s="121"/>
      <c r="BB2567" s="121"/>
      <c r="BC2567" s="121"/>
      <c r="BD2567" s="121"/>
      <c r="BE2567" s="121"/>
      <c r="BF2567" s="121"/>
      <c r="BG2567" s="121"/>
      <c r="BH2567" s="121"/>
      <c r="BI2567" s="121"/>
      <c r="BJ2567" s="121"/>
      <c r="BK2567" s="121"/>
      <c r="BL2567" s="121"/>
      <c r="BM2567" s="121"/>
      <c r="BN2567" s="121"/>
      <c r="BO2567" s="121"/>
      <c r="BP2567" s="121"/>
      <c r="BQ2567" s="121"/>
      <c r="BR2567" s="121"/>
      <c r="BS2567" s="121"/>
      <c r="BT2567" s="121"/>
      <c r="BU2567" s="121"/>
      <c r="BV2567" s="121"/>
      <c r="BW2567" s="121"/>
      <c r="BX2567" s="121"/>
      <c r="BY2567" s="121"/>
      <c r="BZ2567" s="121"/>
      <c r="CA2567" s="121"/>
      <c r="CB2567" s="121"/>
      <c r="CC2567" s="121"/>
      <c r="CD2567" s="121"/>
      <c r="CE2567" s="121"/>
      <c r="CF2567" s="121"/>
      <c r="CG2567" s="121"/>
      <c r="CH2567" s="121"/>
      <c r="CI2567" s="121"/>
      <c r="CJ2567" s="121"/>
      <c r="CK2567" s="121"/>
      <c r="CL2567" s="121"/>
      <c r="CM2567" s="121"/>
      <c r="CN2567" s="121"/>
      <c r="CO2567" s="121"/>
      <c r="CP2567" s="121"/>
      <c r="CQ2567" s="121"/>
      <c r="CR2567" s="121"/>
      <c r="CS2567" s="121"/>
      <c r="CT2567" s="121"/>
      <c r="CU2567" s="121"/>
      <c r="CV2567" s="121"/>
      <c r="CW2567" s="121"/>
      <c r="CX2567" s="121"/>
      <c r="CY2567" s="121"/>
      <c r="CZ2567" s="121"/>
      <c r="DA2567" s="121"/>
      <c r="DB2567" s="121"/>
      <c r="DC2567" s="121"/>
      <c r="DD2567" s="121"/>
      <c r="DE2567" s="121"/>
      <c r="DF2567" s="121"/>
      <c r="DG2567" s="121"/>
      <c r="DH2567" s="121"/>
      <c r="DI2567" s="121"/>
      <c r="DJ2567" s="121"/>
      <c r="DK2567" s="121"/>
      <c r="DL2567" s="121"/>
      <c r="DM2567" s="121"/>
      <c r="DN2567" s="121"/>
      <c r="DO2567" s="121"/>
      <c r="DP2567" s="121"/>
      <c r="DQ2567" s="121"/>
      <c r="DR2567" s="121"/>
      <c r="DS2567" s="121"/>
      <c r="DT2567" s="121"/>
      <c r="DU2567" s="121"/>
      <c r="DV2567" s="121"/>
      <c r="DW2567" s="121"/>
      <c r="DX2567" s="121"/>
      <c r="DY2567" s="121"/>
      <c r="DZ2567" s="121"/>
      <c r="EA2567" s="121"/>
      <c r="EB2567" s="121"/>
      <c r="EC2567" s="121"/>
      <c r="ED2567" s="121"/>
      <c r="EE2567" s="121"/>
      <c r="EF2567" s="121"/>
      <c r="EG2567" s="121"/>
      <c r="EH2567" s="121"/>
      <c r="EI2567" s="121"/>
      <c r="EJ2567" s="121"/>
      <c r="EK2567" s="121"/>
      <c r="EL2567" s="121"/>
      <c r="EM2567" s="121"/>
      <c r="EN2567" s="121"/>
      <c r="EO2567" s="121"/>
      <c r="EP2567" s="121"/>
      <c r="EQ2567" s="121"/>
      <c r="ER2567" s="121"/>
      <c r="ES2567" s="121"/>
      <c r="ET2567" s="121"/>
      <c r="EU2567" s="121"/>
      <c r="EV2567" s="121"/>
      <c r="EW2567" s="121"/>
      <c r="EX2567" s="121"/>
      <c r="EY2567" s="121"/>
      <c r="EZ2567" s="121"/>
      <c r="FA2567" s="121"/>
      <c r="FB2567" s="121"/>
      <c r="FC2567" s="121"/>
      <c r="FD2567" s="121"/>
      <c r="FE2567" s="121"/>
      <c r="FF2567" s="121"/>
      <c r="FG2567" s="121"/>
      <c r="FH2567" s="121"/>
      <c r="FI2567" s="121"/>
      <c r="FJ2567" s="121"/>
      <c r="FK2567" s="121"/>
      <c r="FL2567" s="121"/>
      <c r="FM2567" s="121"/>
      <c r="FN2567" s="121"/>
      <c r="FO2567" s="121"/>
      <c r="FP2567" s="121"/>
      <c r="FQ2567" s="121"/>
      <c r="FR2567" s="121"/>
      <c r="FS2567" s="121"/>
      <c r="FT2567" s="121"/>
      <c r="FU2567" s="121"/>
      <c r="FV2567" s="121"/>
      <c r="FW2567" s="121"/>
      <c r="FX2567" s="121"/>
      <c r="FY2567" s="121"/>
      <c r="FZ2567" s="121"/>
      <c r="GA2567" s="121"/>
      <c r="GB2567" s="121"/>
      <c r="GC2567" s="121"/>
      <c r="GD2567" s="121"/>
      <c r="GE2567" s="121"/>
      <c r="GF2567" s="121"/>
      <c r="GG2567" s="121"/>
      <c r="GH2567" s="121"/>
      <c r="GI2567" s="121"/>
      <c r="GJ2567" s="121"/>
      <c r="GK2567" s="121"/>
      <c r="GL2567" s="121"/>
      <c r="GM2567" s="121"/>
      <c r="GN2567" s="121"/>
      <c r="GO2567" s="121"/>
      <c r="GP2567" s="121"/>
      <c r="GQ2567" s="121"/>
      <c r="GR2567" s="121"/>
      <c r="GS2567" s="121"/>
      <c r="GT2567" s="121"/>
      <c r="GU2567" s="121"/>
      <c r="GV2567" s="121"/>
      <c r="GW2567" s="121"/>
      <c r="GX2567" s="121"/>
      <c r="GY2567" s="121"/>
      <c r="GZ2567" s="121"/>
      <c r="HA2567" s="121"/>
      <c r="HB2567" s="121"/>
      <c r="HC2567" s="121"/>
      <c r="HD2567" s="121"/>
      <c r="HE2567" s="121"/>
      <c r="HF2567" s="121"/>
      <c r="HG2567" s="121"/>
      <c r="HH2567" s="121"/>
      <c r="HI2567" s="121"/>
      <c r="HJ2567" s="121"/>
      <c r="HK2567" s="121"/>
      <c r="HL2567" s="121"/>
      <c r="HM2567" s="121"/>
      <c r="HN2567" s="121"/>
      <c r="HO2567" s="121"/>
      <c r="HP2567" s="121"/>
      <c r="HQ2567" s="121"/>
      <c r="HR2567" s="121"/>
      <c r="HS2567" s="121"/>
      <c r="HT2567" s="121"/>
      <c r="HU2567" s="121"/>
      <c r="HV2567" s="121"/>
      <c r="HW2567" s="121"/>
      <c r="HX2567" s="121"/>
      <c r="HY2567" s="121"/>
      <c r="HZ2567" s="121"/>
      <c r="IA2567" s="121"/>
      <c r="IB2567" s="121"/>
      <c r="IC2567" s="121"/>
      <c r="ID2567" s="121"/>
      <c r="IE2567" s="121"/>
      <c r="IF2567" s="121"/>
      <c r="IG2567" s="121"/>
      <c r="IH2567" s="121"/>
      <c r="II2567" s="121"/>
      <c r="IJ2567" s="121"/>
      <c r="IK2567" s="121"/>
      <c r="IL2567" s="121"/>
      <c r="IM2567" s="121"/>
      <c r="IN2567" s="121"/>
      <c r="IO2567" s="121"/>
      <c r="IP2567" s="121"/>
      <c r="IQ2567" s="121"/>
      <c r="IR2567" s="121"/>
      <c r="IS2567" s="121"/>
      <c r="IT2567" s="121"/>
      <c r="IU2567" s="121"/>
      <c r="IV2567" s="121"/>
      <c r="IW2567" s="121"/>
      <c r="IX2567" s="121"/>
      <c r="IY2567" s="121"/>
      <c r="IZ2567" s="121"/>
      <c r="JA2567" s="121"/>
      <c r="JB2567" s="121"/>
      <c r="JC2567" s="121"/>
      <c r="JD2567" s="121"/>
      <c r="JE2567" s="121"/>
      <c r="JF2567" s="121"/>
      <c r="JG2567" s="121"/>
      <c r="JH2567" s="121"/>
      <c r="JI2567" s="121"/>
      <c r="JJ2567" s="121"/>
      <c r="JK2567" s="121"/>
      <c r="JL2567" s="121"/>
      <c r="JM2567" s="121"/>
      <c r="JN2567" s="121"/>
      <c r="JO2567" s="121"/>
      <c r="JP2567" s="121"/>
      <c r="JQ2567" s="121"/>
      <c r="JR2567" s="121"/>
      <c r="JS2567" s="121"/>
      <c r="JT2567" s="121"/>
      <c r="JU2567" s="121"/>
      <c r="JV2567" s="121"/>
      <c r="JW2567" s="121"/>
      <c r="JX2567" s="121"/>
      <c r="JY2567" s="121"/>
      <c r="JZ2567" s="121"/>
      <c r="KA2567" s="121"/>
      <c r="KB2567" s="121"/>
      <c r="KC2567" s="121"/>
      <c r="KD2567" s="121"/>
      <c r="KE2567" s="121"/>
      <c r="KF2567" s="121"/>
      <c r="KG2567" s="121"/>
      <c r="KH2567" s="121"/>
      <c r="KI2567" s="121"/>
      <c r="KJ2567" s="121"/>
      <c r="KK2567" s="121"/>
      <c r="KL2567" s="121"/>
      <c r="KM2567" s="121"/>
      <c r="KN2567" s="121"/>
      <c r="KO2567" s="121"/>
      <c r="KP2567" s="121"/>
      <c r="KQ2567" s="121"/>
      <c r="KR2567" s="121"/>
      <c r="KS2567" s="121"/>
      <c r="KT2567" s="121"/>
      <c r="KU2567" s="121"/>
      <c r="KV2567" s="121"/>
      <c r="KW2567" s="121"/>
      <c r="KX2567" s="121"/>
      <c r="KY2567" s="121"/>
      <c r="KZ2567" s="121"/>
      <c r="LA2567" s="121"/>
      <c r="LB2567" s="121"/>
      <c r="LC2567" s="121"/>
      <c r="LD2567" s="121"/>
      <c r="LE2567" s="121"/>
      <c r="LF2567" s="121"/>
      <c r="LG2567" s="121"/>
      <c r="LH2567" s="121"/>
      <c r="LI2567" s="121"/>
      <c r="LJ2567" s="121"/>
      <c r="LK2567" s="121"/>
      <c r="LL2567" s="121"/>
      <c r="LM2567" s="121"/>
      <c r="LN2567" s="121"/>
      <c r="LO2567" s="121"/>
      <c r="LP2567" s="121"/>
      <c r="LQ2567" s="121"/>
      <c r="LR2567" s="121"/>
      <c r="LS2567" s="121"/>
      <c r="LT2567" s="121"/>
      <c r="LU2567" s="121"/>
      <c r="LV2567" s="121"/>
      <c r="LW2567" s="121"/>
      <c r="LX2567" s="121"/>
      <c r="LY2567" s="121"/>
      <c r="LZ2567" s="121"/>
      <c r="MA2567" s="121"/>
      <c r="MB2567" s="121"/>
      <c r="MC2567" s="121"/>
      <c r="MD2567" s="121"/>
      <c r="ME2567" s="121"/>
      <c r="MF2567" s="121"/>
      <c r="MG2567" s="121"/>
      <c r="MH2567" s="121"/>
      <c r="MI2567" s="121"/>
      <c r="MJ2567" s="121"/>
      <c r="MK2567" s="121"/>
      <c r="ML2567" s="121"/>
      <c r="MM2567" s="121"/>
      <c r="MN2567" s="121"/>
      <c r="MO2567" s="121"/>
      <c r="MP2567" s="121"/>
      <c r="MQ2567" s="121"/>
      <c r="MR2567" s="121"/>
      <c r="MS2567" s="121"/>
      <c r="MT2567" s="121"/>
      <c r="MU2567" s="121"/>
      <c r="MV2567" s="121"/>
      <c r="MW2567" s="121"/>
      <c r="MX2567" s="121"/>
      <c r="MY2567" s="121"/>
      <c r="MZ2567" s="121"/>
      <c r="NA2567" s="121"/>
      <c r="NB2567" s="121"/>
      <c r="NC2567" s="121"/>
      <c r="ND2567" s="121"/>
      <c r="NE2567" s="121"/>
      <c r="NF2567" s="121"/>
      <c r="NG2567" s="121"/>
      <c r="NH2567" s="121"/>
      <c r="NI2567" s="121"/>
      <c r="NJ2567" s="121"/>
      <c r="NK2567" s="121"/>
      <c r="NL2567" s="121"/>
      <c r="NM2567" s="121"/>
      <c r="NN2567" s="121"/>
      <c r="NO2567" s="121"/>
      <c r="NP2567" s="121"/>
      <c r="NQ2567" s="121"/>
      <c r="NR2567" s="121"/>
      <c r="NS2567" s="121"/>
      <c r="NT2567" s="121"/>
      <c r="NU2567" s="121"/>
      <c r="NV2567" s="121"/>
      <c r="NW2567" s="121"/>
      <c r="NX2567" s="121"/>
      <c r="NY2567" s="121"/>
      <c r="NZ2567" s="121"/>
      <c r="OA2567" s="121"/>
      <c r="OB2567" s="121"/>
      <c r="OC2567" s="121"/>
      <c r="OD2567" s="121"/>
      <c r="OE2567" s="121"/>
      <c r="OF2567" s="121"/>
      <c r="OG2567" s="121"/>
      <c r="OH2567" s="121"/>
      <c r="OI2567" s="121"/>
      <c r="OJ2567" s="121"/>
      <c r="OK2567" s="121"/>
      <c r="OL2567" s="121"/>
      <c r="OM2567" s="121"/>
      <c r="ON2567" s="121"/>
      <c r="OO2567" s="121"/>
      <c r="OP2567" s="121"/>
      <c r="OQ2567" s="121"/>
      <c r="OR2567" s="121"/>
      <c r="OS2567" s="121"/>
      <c r="OT2567" s="121"/>
      <c r="OU2567" s="121"/>
      <c r="OV2567" s="121"/>
      <c r="OW2567" s="121"/>
      <c r="OX2567" s="121"/>
      <c r="OY2567" s="121"/>
      <c r="OZ2567" s="121"/>
      <c r="PA2567" s="121"/>
      <c r="PB2567" s="121"/>
      <c r="PC2567" s="121"/>
      <c r="PD2567" s="121"/>
      <c r="PE2567" s="121"/>
      <c r="PF2567" s="121"/>
      <c r="PG2567" s="121"/>
      <c r="PH2567" s="121"/>
      <c r="PI2567" s="121"/>
      <c r="PJ2567" s="121"/>
      <c r="PK2567" s="121"/>
      <c r="PL2567" s="121"/>
      <c r="PM2567" s="121"/>
      <c r="PN2567" s="121"/>
      <c r="PO2567" s="121"/>
      <c r="PP2567" s="121"/>
      <c r="PQ2567" s="121"/>
      <c r="PR2567" s="121"/>
      <c r="PS2567" s="121"/>
      <c r="PT2567" s="121"/>
      <c r="PU2567" s="121"/>
      <c r="PV2567" s="121"/>
      <c r="PW2567" s="121"/>
      <c r="PX2567" s="121"/>
      <c r="PY2567" s="121"/>
      <c r="PZ2567" s="121"/>
      <c r="QA2567" s="121"/>
      <c r="QB2567" s="121"/>
      <c r="QC2567" s="121"/>
      <c r="QD2567" s="121"/>
      <c r="QE2567" s="121"/>
      <c r="QF2567" s="121"/>
      <c r="QG2567" s="121"/>
      <c r="QH2567" s="121"/>
      <c r="QI2567" s="121"/>
      <c r="QJ2567" s="121"/>
      <c r="QK2567" s="121"/>
      <c r="QL2567" s="121"/>
      <c r="QM2567" s="121"/>
      <c r="QN2567" s="121"/>
      <c r="QO2567" s="121"/>
      <c r="QP2567" s="121"/>
      <c r="QQ2567" s="121"/>
      <c r="QR2567" s="121"/>
      <c r="QS2567" s="121"/>
      <c r="QT2567" s="121"/>
      <c r="QU2567" s="121"/>
      <c r="QV2567" s="121"/>
      <c r="QW2567" s="121"/>
      <c r="QX2567" s="121"/>
      <c r="QY2567" s="121"/>
      <c r="QZ2567" s="121"/>
      <c r="RA2567" s="121"/>
      <c r="RB2567" s="121"/>
      <c r="RC2567" s="121"/>
      <c r="RD2567" s="121"/>
      <c r="RE2567" s="121"/>
      <c r="RF2567" s="121"/>
      <c r="RG2567" s="121"/>
      <c r="RH2567" s="121"/>
      <c r="RI2567" s="121"/>
      <c r="RJ2567" s="121"/>
      <c r="RK2567" s="121"/>
      <c r="RL2567" s="121"/>
      <c r="RM2567" s="121"/>
      <c r="RN2567" s="121"/>
      <c r="RO2567" s="121"/>
      <c r="RP2567" s="121"/>
      <c r="RQ2567" s="121"/>
      <c r="RR2567" s="121"/>
      <c r="RS2567" s="121"/>
      <c r="RT2567" s="121"/>
      <c r="RU2567" s="121"/>
      <c r="RV2567" s="121"/>
      <c r="RW2567" s="121"/>
      <c r="RX2567" s="121"/>
      <c r="RY2567" s="121"/>
      <c r="RZ2567" s="121"/>
      <c r="SA2567" s="121"/>
      <c r="SB2567" s="121"/>
      <c r="SC2567" s="121"/>
      <c r="SD2567" s="121"/>
      <c r="SE2567" s="121"/>
      <c r="SF2567" s="121"/>
      <c r="SG2567" s="121"/>
      <c r="SH2567" s="121"/>
      <c r="SI2567" s="121"/>
      <c r="SJ2567" s="121"/>
      <c r="SK2567" s="121"/>
      <c r="SL2567" s="121"/>
      <c r="SM2567" s="121"/>
      <c r="SN2567" s="121"/>
      <c r="SO2567" s="121"/>
      <c r="SP2567" s="121"/>
      <c r="SQ2567" s="121"/>
      <c r="SR2567" s="121"/>
      <c r="SS2567" s="121"/>
      <c r="ST2567" s="121"/>
      <c r="SU2567" s="121"/>
      <c r="SV2567" s="121"/>
      <c r="SW2567" s="121"/>
      <c r="SX2567" s="121"/>
      <c r="SY2567" s="121"/>
      <c r="SZ2567" s="121"/>
      <c r="TA2567" s="121"/>
      <c r="TB2567" s="121"/>
      <c r="TC2567" s="121"/>
      <c r="TD2567" s="121"/>
      <c r="TE2567" s="121"/>
      <c r="TF2567" s="121"/>
      <c r="TG2567" s="121"/>
      <c r="TH2567" s="121"/>
      <c r="TI2567" s="121"/>
      <c r="TJ2567" s="121"/>
      <c r="TK2567" s="121"/>
      <c r="TL2567" s="121"/>
      <c r="TM2567" s="121"/>
      <c r="TN2567" s="121"/>
      <c r="TO2567" s="121"/>
      <c r="TP2567" s="121"/>
      <c r="TQ2567" s="121"/>
      <c r="TR2567" s="121"/>
      <c r="TS2567" s="121"/>
      <c r="TT2567" s="121"/>
      <c r="TU2567" s="121"/>
      <c r="TV2567" s="121"/>
      <c r="TW2567" s="121"/>
      <c r="TX2567" s="121"/>
      <c r="TY2567" s="121"/>
      <c r="TZ2567" s="121"/>
      <c r="UA2567" s="121"/>
      <c r="UB2567" s="121"/>
      <c r="UC2567" s="121"/>
      <c r="UD2567" s="121"/>
      <c r="UE2567" s="121"/>
      <c r="UF2567" s="121"/>
      <c r="UG2567" s="121"/>
      <c r="UH2567" s="121"/>
      <c r="UI2567" s="121"/>
      <c r="UJ2567" s="121"/>
      <c r="UK2567" s="121"/>
      <c r="UL2567" s="121"/>
      <c r="UM2567" s="121"/>
      <c r="UN2567" s="121"/>
      <c r="UO2567" s="121"/>
      <c r="UP2567" s="121"/>
      <c r="UQ2567" s="121"/>
      <c r="UR2567" s="121"/>
      <c r="US2567" s="121"/>
      <c r="UT2567" s="121"/>
      <c r="UU2567" s="121"/>
      <c r="UV2567" s="121"/>
      <c r="UW2567" s="121"/>
      <c r="UX2567" s="121"/>
      <c r="UY2567" s="121"/>
      <c r="UZ2567" s="121"/>
      <c r="VA2567" s="121"/>
      <c r="VB2567" s="121"/>
      <c r="VC2567" s="121"/>
      <c r="VD2567" s="121"/>
      <c r="VE2567" s="121"/>
      <c r="VF2567" s="121"/>
      <c r="VG2567" s="121"/>
      <c r="VH2567" s="121"/>
      <c r="VI2567" s="121"/>
      <c r="VJ2567" s="121"/>
      <c r="VK2567" s="121"/>
      <c r="VL2567" s="121"/>
      <c r="VM2567" s="121"/>
      <c r="VN2567" s="121"/>
      <c r="VO2567" s="121"/>
      <c r="VP2567" s="121"/>
      <c r="VQ2567" s="121"/>
      <c r="VR2567" s="121"/>
      <c r="VS2567" s="121"/>
      <c r="VT2567" s="121"/>
      <c r="VU2567" s="121"/>
      <c r="VV2567" s="121"/>
      <c r="VW2567" s="121"/>
      <c r="VX2567" s="121"/>
      <c r="VY2567" s="121"/>
      <c r="VZ2567" s="121"/>
      <c r="WA2567" s="121"/>
      <c r="WB2567" s="121"/>
      <c r="WC2567" s="121"/>
      <c r="WD2567" s="121"/>
      <c r="WE2567" s="121"/>
      <c r="WF2567" s="121"/>
      <c r="WG2567" s="121"/>
      <c r="WH2567" s="121"/>
      <c r="WI2567" s="121"/>
      <c r="WJ2567" s="121"/>
      <c r="WK2567" s="121"/>
      <c r="WL2567" s="121"/>
      <c r="WM2567" s="121"/>
      <c r="WN2567" s="121"/>
      <c r="WO2567" s="121"/>
      <c r="WP2567" s="121"/>
      <c r="WQ2567" s="121"/>
      <c r="WR2567" s="121"/>
      <c r="WS2567" s="121"/>
      <c r="WT2567" s="121"/>
      <c r="WU2567" s="121"/>
      <c r="WV2567" s="121"/>
      <c r="WW2567" s="121"/>
      <c r="WX2567" s="121"/>
      <c r="WY2567" s="121"/>
      <c r="WZ2567" s="121"/>
      <c r="XA2567" s="121"/>
      <c r="XB2567" s="121"/>
      <c r="XC2567" s="121"/>
      <c r="XD2567" s="121"/>
      <c r="XE2567" s="121"/>
      <c r="XF2567" s="121"/>
      <c r="XG2567" s="121"/>
      <c r="XH2567" s="121"/>
      <c r="XI2567" s="121"/>
      <c r="XJ2567" s="121"/>
      <c r="XK2567" s="121"/>
      <c r="XL2567" s="121"/>
      <c r="XM2567" s="121"/>
      <c r="XN2567" s="121"/>
      <c r="XO2567" s="121"/>
      <c r="XP2567" s="121"/>
      <c r="XQ2567" s="121"/>
      <c r="XR2567" s="121"/>
      <c r="XS2567" s="121"/>
      <c r="XT2567" s="121"/>
      <c r="XU2567" s="121"/>
      <c r="XV2567" s="121"/>
      <c r="XW2567" s="121"/>
      <c r="XX2567" s="121"/>
      <c r="XY2567" s="121"/>
      <c r="XZ2567" s="121"/>
      <c r="YA2567" s="121"/>
      <c r="YB2567" s="121"/>
      <c r="YC2567" s="121"/>
      <c r="YD2567" s="121"/>
      <c r="YE2567" s="121"/>
      <c r="YF2567" s="121"/>
      <c r="YG2567" s="121"/>
      <c r="YH2567" s="121"/>
      <c r="YI2567" s="121"/>
      <c r="YJ2567" s="121"/>
      <c r="YK2567" s="121"/>
      <c r="YL2567" s="121"/>
      <c r="YM2567" s="121"/>
      <c r="YN2567" s="121"/>
      <c r="YO2567" s="121"/>
      <c r="YP2567" s="121"/>
      <c r="YQ2567" s="121"/>
      <c r="YR2567" s="121"/>
      <c r="YS2567" s="121"/>
      <c r="YT2567" s="121"/>
      <c r="YU2567" s="121"/>
      <c r="YV2567" s="121"/>
      <c r="YW2567" s="121"/>
      <c r="YX2567" s="121"/>
      <c r="YY2567" s="121"/>
      <c r="YZ2567" s="121"/>
      <c r="ZA2567" s="121"/>
      <c r="ZB2567" s="121"/>
      <c r="ZC2567" s="121"/>
      <c r="ZD2567" s="121"/>
      <c r="ZE2567" s="121"/>
      <c r="ZF2567" s="121"/>
      <c r="ZG2567" s="121"/>
      <c r="ZH2567" s="121"/>
      <c r="ZI2567" s="121"/>
      <c r="ZJ2567" s="121"/>
      <c r="ZK2567" s="121"/>
      <c r="ZL2567" s="121"/>
      <c r="ZM2567" s="121"/>
      <c r="ZN2567" s="121"/>
      <c r="ZO2567" s="121"/>
      <c r="ZP2567" s="121"/>
      <c r="ZQ2567" s="121"/>
      <c r="ZR2567" s="121"/>
      <c r="ZS2567" s="121"/>
      <c r="ZT2567" s="121"/>
      <c r="ZU2567" s="121"/>
      <c r="ZV2567" s="121"/>
      <c r="ZW2567" s="121"/>
      <c r="ZX2567" s="121"/>
      <c r="ZY2567" s="121"/>
      <c r="ZZ2567" s="121"/>
      <c r="AAA2567" s="121"/>
      <c r="AAB2567" s="121"/>
      <c r="AAC2567" s="121"/>
      <c r="AAD2567" s="121"/>
      <c r="AAE2567" s="121"/>
      <c r="AAF2567" s="121"/>
      <c r="AAG2567" s="121"/>
      <c r="AAH2567" s="121"/>
      <c r="AAI2567" s="121"/>
      <c r="AAJ2567" s="121"/>
      <c r="AAK2567" s="121"/>
      <c r="AAL2567" s="121"/>
      <c r="AAM2567" s="121"/>
      <c r="AAN2567" s="121"/>
      <c r="AAO2567" s="121"/>
      <c r="AAP2567" s="121"/>
      <c r="AAQ2567" s="121"/>
      <c r="AAR2567" s="121"/>
      <c r="AAS2567" s="121"/>
      <c r="AAT2567" s="121"/>
      <c r="AAU2567" s="121"/>
      <c r="AAV2567" s="121"/>
      <c r="AAW2567" s="121"/>
      <c r="AAX2567" s="121"/>
      <c r="AAY2567" s="121"/>
      <c r="AAZ2567" s="121"/>
      <c r="ABA2567" s="121"/>
      <c r="ABB2567" s="121"/>
      <c r="ABC2567" s="121"/>
      <c r="ABD2567" s="121"/>
      <c r="ABE2567" s="121"/>
      <c r="ABF2567" s="121"/>
      <c r="ABG2567" s="121"/>
      <c r="ABH2567" s="121"/>
      <c r="ABI2567" s="121"/>
      <c r="ABJ2567" s="121"/>
      <c r="ABK2567" s="121"/>
      <c r="ABL2567" s="121"/>
      <c r="ABM2567" s="121"/>
      <c r="ABN2567" s="121"/>
      <c r="ABO2567" s="121"/>
      <c r="ABP2567" s="121"/>
      <c r="ABQ2567" s="121"/>
      <c r="ABR2567" s="121"/>
      <c r="ABS2567" s="121"/>
      <c r="ABT2567" s="121"/>
      <c r="ABU2567" s="121"/>
      <c r="ABV2567" s="121"/>
      <c r="ABW2567" s="121"/>
      <c r="ABX2567" s="121"/>
      <c r="ABY2567" s="121"/>
      <c r="ABZ2567" s="121"/>
      <c r="ACA2567" s="121"/>
      <c r="ACB2567" s="121"/>
      <c r="ACC2567" s="121"/>
      <c r="ACD2567" s="121"/>
      <c r="ACE2567" s="121"/>
      <c r="ACF2567" s="121"/>
      <c r="ACG2567" s="121"/>
      <c r="ACH2567" s="121"/>
      <c r="ACI2567" s="121"/>
      <c r="ACJ2567" s="121"/>
      <c r="ACK2567" s="121"/>
      <c r="ACL2567" s="121"/>
      <c r="ACM2567" s="121"/>
      <c r="ACN2567" s="121"/>
      <c r="ACO2567" s="121"/>
      <c r="ACP2567" s="121"/>
      <c r="ACQ2567" s="121"/>
      <c r="ACR2567" s="121"/>
      <c r="ACS2567" s="121"/>
      <c r="ACT2567" s="121"/>
      <c r="ACU2567" s="121"/>
      <c r="ACV2567" s="121"/>
      <c r="ACW2567" s="121"/>
      <c r="ACX2567" s="121"/>
      <c r="ACY2567" s="121"/>
      <c r="ACZ2567" s="121"/>
      <c r="ADA2567" s="121"/>
      <c r="ADB2567" s="121"/>
      <c r="ADC2567" s="121"/>
      <c r="ADD2567" s="121"/>
      <c r="ADE2567" s="121"/>
      <c r="ADF2567" s="121"/>
      <c r="ADG2567" s="121"/>
      <c r="ADH2567" s="121"/>
      <c r="ADI2567" s="121"/>
      <c r="ADJ2567" s="121"/>
      <c r="ADK2567" s="121"/>
      <c r="ADL2567" s="121"/>
      <c r="ADM2567" s="121"/>
      <c r="ADN2567" s="121"/>
      <c r="ADO2567" s="121"/>
      <c r="ADP2567" s="121"/>
      <c r="ADQ2567" s="121"/>
      <c r="ADR2567" s="121"/>
      <c r="ADS2567" s="121"/>
      <c r="ADT2567" s="121"/>
      <c r="ADU2567" s="121"/>
      <c r="ADV2567" s="121"/>
      <c r="ADW2567" s="121"/>
      <c r="ADX2567" s="121"/>
      <c r="ADY2567" s="121"/>
      <c r="ADZ2567" s="121"/>
      <c r="AEA2567" s="121"/>
      <c r="AEB2567" s="121"/>
      <c r="AEC2567" s="121"/>
      <c r="AED2567" s="121"/>
      <c r="AEE2567" s="121"/>
      <c r="AEF2567" s="121"/>
      <c r="AEG2567" s="121"/>
      <c r="AEH2567" s="121"/>
      <c r="AEI2567" s="121"/>
      <c r="AEJ2567" s="121"/>
      <c r="AEK2567" s="121"/>
      <c r="AEL2567" s="121"/>
      <c r="AEM2567" s="121"/>
      <c r="AEN2567" s="121"/>
      <c r="AEO2567" s="121"/>
      <c r="AEP2567" s="121"/>
      <c r="AEQ2567" s="121"/>
      <c r="AER2567" s="121"/>
      <c r="AES2567" s="121"/>
      <c r="AET2567" s="121"/>
      <c r="AEU2567" s="121"/>
      <c r="AEV2567" s="121"/>
      <c r="AEW2567" s="121"/>
      <c r="AEX2567" s="121"/>
      <c r="AEY2567" s="121"/>
      <c r="AEZ2567" s="121"/>
      <c r="AFA2567" s="121"/>
      <c r="AFB2567" s="121"/>
      <c r="AFC2567" s="121"/>
      <c r="AFD2567" s="121"/>
      <c r="AFE2567" s="121"/>
      <c r="AFF2567" s="121"/>
      <c r="AFG2567" s="121"/>
      <c r="AFH2567" s="121"/>
      <c r="AFI2567" s="121"/>
      <c r="AFJ2567" s="121"/>
      <c r="AFK2567" s="121"/>
      <c r="AFL2567" s="121"/>
      <c r="AFM2567" s="121"/>
      <c r="AFN2567" s="121"/>
      <c r="AFO2567" s="121"/>
      <c r="AFP2567" s="121"/>
      <c r="AFQ2567" s="121"/>
      <c r="AFR2567" s="121"/>
      <c r="AFS2567" s="121"/>
      <c r="AFT2567" s="121"/>
      <c r="AFU2567" s="121"/>
      <c r="AFV2567" s="121"/>
      <c r="AFW2567" s="121"/>
      <c r="AFX2567" s="121"/>
      <c r="AFY2567" s="121"/>
      <c r="AFZ2567" s="121"/>
      <c r="AGA2567" s="121"/>
      <c r="AGB2567" s="121"/>
      <c r="AGC2567" s="121"/>
      <c r="AGD2567" s="121"/>
      <c r="AGE2567" s="121"/>
      <c r="AGF2567" s="121"/>
      <c r="AGG2567" s="121"/>
      <c r="AGH2567" s="121"/>
      <c r="AGI2567" s="121"/>
      <c r="AGJ2567" s="121"/>
      <c r="AGK2567" s="121"/>
      <c r="AGL2567" s="121"/>
      <c r="AGM2567" s="121"/>
      <c r="AGN2567" s="121"/>
      <c r="AGO2567" s="121"/>
      <c r="AGP2567" s="121"/>
      <c r="AGQ2567" s="121"/>
      <c r="AGR2567" s="121"/>
      <c r="AGS2567" s="121"/>
      <c r="AGT2567" s="121"/>
      <c r="AGU2567" s="121"/>
      <c r="AGV2567" s="121"/>
      <c r="AGW2567" s="121"/>
      <c r="AGX2567" s="121"/>
      <c r="AGY2567" s="121"/>
      <c r="AGZ2567" s="121"/>
      <c r="AHA2567" s="121"/>
      <c r="AHB2567" s="121"/>
      <c r="AHC2567" s="121"/>
      <c r="AHD2567" s="121"/>
      <c r="AHE2567" s="121"/>
      <c r="AHF2567" s="121"/>
      <c r="AHG2567" s="121"/>
      <c r="AHH2567" s="121"/>
      <c r="AHI2567" s="121"/>
      <c r="AHJ2567" s="121"/>
      <c r="AHK2567" s="121"/>
      <c r="AHL2567" s="121"/>
      <c r="AHM2567" s="121"/>
      <c r="AHN2567" s="121"/>
      <c r="AHO2567" s="121"/>
      <c r="AHP2567" s="121"/>
      <c r="AHQ2567" s="121"/>
      <c r="AHR2567" s="121"/>
      <c r="AHS2567" s="121"/>
      <c r="AHT2567" s="121"/>
      <c r="AHU2567" s="121"/>
      <c r="AHV2567" s="121"/>
      <c r="AHW2567" s="121"/>
      <c r="AHX2567" s="121"/>
      <c r="AHY2567" s="121"/>
      <c r="AHZ2567" s="121"/>
      <c r="AIA2567" s="121"/>
      <c r="AIB2567" s="121"/>
      <c r="AIC2567" s="121"/>
      <c r="AID2567" s="121"/>
      <c r="AIE2567" s="121"/>
      <c r="AIF2567" s="121"/>
      <c r="AIG2567" s="121"/>
      <c r="AIH2567" s="121"/>
      <c r="AII2567" s="121"/>
      <c r="AIJ2567" s="121"/>
      <c r="AIK2567" s="121"/>
      <c r="AIL2567" s="121"/>
      <c r="AIM2567" s="121"/>
      <c r="AIN2567" s="121"/>
      <c r="AIO2567" s="121"/>
      <c r="AIP2567" s="121"/>
      <c r="AIQ2567" s="121"/>
      <c r="AIR2567" s="121"/>
      <c r="AIS2567" s="121"/>
      <c r="AIT2567" s="121"/>
      <c r="AIU2567" s="121"/>
      <c r="AIV2567" s="121"/>
      <c r="AIW2567" s="121"/>
      <c r="AIX2567" s="121"/>
      <c r="AIY2567" s="121"/>
      <c r="AIZ2567" s="121"/>
      <c r="AJA2567" s="121"/>
      <c r="AJB2567" s="121"/>
      <c r="AJC2567" s="121"/>
      <c r="AJD2567" s="121"/>
      <c r="AJE2567" s="121"/>
      <c r="AJF2567" s="121"/>
      <c r="AJG2567" s="121"/>
      <c r="AJH2567" s="121"/>
      <c r="AJI2567" s="121"/>
      <c r="AJJ2567" s="121"/>
      <c r="AJK2567" s="121"/>
      <c r="AJL2567" s="121"/>
      <c r="AJM2567" s="121"/>
      <c r="AJN2567" s="121"/>
      <c r="AJO2567" s="121"/>
      <c r="AJP2567" s="121"/>
      <c r="AJQ2567" s="121"/>
      <c r="AJR2567" s="121"/>
      <c r="AJS2567" s="121"/>
      <c r="AJT2567" s="121"/>
      <c r="AJU2567" s="121"/>
      <c r="AJV2567" s="121"/>
      <c r="AJW2567" s="121"/>
      <c r="AJX2567" s="121"/>
      <c r="AJY2567" s="121"/>
      <c r="AJZ2567" s="121"/>
      <c r="AKA2567" s="121"/>
      <c r="AKB2567" s="121"/>
      <c r="AKC2567" s="121"/>
      <c r="AKD2567" s="121"/>
      <c r="AKE2567" s="121"/>
      <c r="AKF2567" s="121"/>
      <c r="AKG2567" s="121"/>
      <c r="AKH2567" s="121"/>
      <c r="AKI2567" s="121"/>
      <c r="AKJ2567" s="121"/>
      <c r="AKK2567" s="121"/>
      <c r="AKL2567" s="121"/>
      <c r="AKM2567" s="121"/>
      <c r="AKN2567" s="121"/>
      <c r="AKO2567" s="121"/>
      <c r="AKP2567" s="121"/>
      <c r="AKQ2567" s="121"/>
      <c r="AKR2567" s="121"/>
      <c r="AKS2567" s="121"/>
      <c r="AKT2567" s="121"/>
      <c r="AKU2567" s="121"/>
      <c r="AKV2567" s="121"/>
      <c r="AKW2567" s="121"/>
      <c r="AKX2567" s="121"/>
      <c r="AKY2567" s="121"/>
      <c r="AKZ2567" s="121"/>
      <c r="ALA2567" s="121"/>
      <c r="ALB2567" s="121"/>
      <c r="ALC2567" s="121"/>
      <c r="ALD2567" s="121"/>
      <c r="ALE2567" s="121"/>
      <c r="ALF2567" s="121"/>
      <c r="ALG2567" s="121"/>
      <c r="ALH2567" s="121"/>
      <c r="ALI2567" s="121"/>
      <c r="ALJ2567" s="121"/>
      <c r="ALK2567" s="121"/>
      <c r="ALL2567" s="121"/>
      <c r="ALM2567" s="121"/>
      <c r="ALN2567" s="121"/>
      <c r="ALO2567" s="121"/>
      <c r="ALP2567" s="121"/>
      <c r="ALQ2567" s="121"/>
      <c r="ALR2567" s="121"/>
      <c r="ALS2567" s="121"/>
      <c r="ALT2567" s="121"/>
      <c r="ALU2567" s="121"/>
      <c r="ALV2567" s="121"/>
      <c r="ALW2567" s="121"/>
      <c r="ALX2567" s="121"/>
      <c r="ALY2567" s="121"/>
      <c r="ALZ2567" s="121"/>
      <c r="AMA2567" s="121"/>
      <c r="AMB2567" s="121"/>
      <c r="AMC2567" s="121"/>
      <c r="AMD2567" s="121"/>
      <c r="AME2567" s="121"/>
      <c r="AMF2567" s="121"/>
      <c r="AMG2567" s="121"/>
      <c r="AMH2567" s="121"/>
      <c r="AMI2567" s="121"/>
      <c r="AMJ2567" s="121"/>
      <c r="AMK2567" s="121"/>
    </row>
    <row r="2568" spans="1:1025" s="108" customFormat="1" ht="43.2">
      <c r="A2568" s="15">
        <v>2565</v>
      </c>
      <c r="B2568" s="81" t="s">
        <v>28</v>
      </c>
      <c r="C2568" s="274" t="s">
        <v>6089</v>
      </c>
      <c r="D2568" s="81" t="s">
        <v>6517</v>
      </c>
      <c r="E2568" s="81" t="s">
        <v>6564</v>
      </c>
      <c r="F2568" s="16" t="s">
        <v>938</v>
      </c>
      <c r="G2568" s="81" t="s">
        <v>1045</v>
      </c>
      <c r="H2568" s="81" t="s">
        <v>3939</v>
      </c>
      <c r="I2568" s="16" t="s">
        <v>6565</v>
      </c>
      <c r="J2568" s="81" t="s">
        <v>6566</v>
      </c>
      <c r="K2568" s="81" t="s">
        <v>6535</v>
      </c>
      <c r="L2568" s="16" t="s">
        <v>6536</v>
      </c>
      <c r="M2568" s="63" t="s">
        <v>6567</v>
      </c>
      <c r="N2568" s="121"/>
      <c r="O2568" s="121"/>
      <c r="P2568" s="121"/>
      <c r="Q2568" s="121"/>
      <c r="R2568" s="121"/>
      <c r="S2568" s="121"/>
      <c r="T2568" s="121"/>
      <c r="U2568" s="121"/>
      <c r="V2568" s="121"/>
      <c r="W2568" s="121"/>
      <c r="X2568" s="121"/>
      <c r="Y2568" s="121"/>
      <c r="Z2568" s="121"/>
      <c r="AA2568" s="121"/>
      <c r="AB2568" s="121"/>
      <c r="AC2568" s="121"/>
      <c r="AD2568" s="121"/>
      <c r="AE2568" s="121"/>
      <c r="AF2568" s="121"/>
      <c r="AG2568" s="121"/>
      <c r="AH2568" s="121"/>
      <c r="AI2568" s="121"/>
      <c r="AJ2568" s="121"/>
      <c r="AK2568" s="121"/>
      <c r="AL2568" s="121"/>
      <c r="AM2568" s="121"/>
      <c r="AN2568" s="121"/>
      <c r="AO2568" s="121"/>
      <c r="AP2568" s="121"/>
      <c r="AQ2568" s="121"/>
      <c r="AR2568" s="121"/>
      <c r="AS2568" s="121"/>
      <c r="AT2568" s="121"/>
      <c r="AU2568" s="121"/>
      <c r="AV2568" s="121"/>
      <c r="AW2568" s="121"/>
      <c r="AX2568" s="121"/>
      <c r="AY2568" s="121"/>
      <c r="AZ2568" s="121"/>
      <c r="BA2568" s="121"/>
      <c r="BB2568" s="121"/>
      <c r="BC2568" s="121"/>
      <c r="BD2568" s="121"/>
      <c r="BE2568" s="121"/>
      <c r="BF2568" s="121"/>
      <c r="BG2568" s="121"/>
      <c r="BH2568" s="121"/>
      <c r="BI2568" s="121"/>
      <c r="BJ2568" s="121"/>
      <c r="BK2568" s="121"/>
      <c r="BL2568" s="121"/>
      <c r="BM2568" s="121"/>
      <c r="BN2568" s="121"/>
      <c r="BO2568" s="121"/>
      <c r="BP2568" s="121"/>
      <c r="BQ2568" s="121"/>
      <c r="BR2568" s="121"/>
      <c r="BS2568" s="121"/>
      <c r="BT2568" s="121"/>
      <c r="BU2568" s="121"/>
      <c r="BV2568" s="121"/>
      <c r="BW2568" s="121"/>
      <c r="BX2568" s="121"/>
      <c r="BY2568" s="121"/>
      <c r="BZ2568" s="121"/>
      <c r="CA2568" s="121"/>
      <c r="CB2568" s="121"/>
      <c r="CC2568" s="121"/>
      <c r="CD2568" s="121"/>
      <c r="CE2568" s="121"/>
      <c r="CF2568" s="121"/>
      <c r="CG2568" s="121"/>
      <c r="CH2568" s="121"/>
      <c r="CI2568" s="121"/>
      <c r="CJ2568" s="121"/>
      <c r="CK2568" s="121"/>
      <c r="CL2568" s="121"/>
      <c r="CM2568" s="121"/>
      <c r="CN2568" s="121"/>
      <c r="CO2568" s="121"/>
      <c r="CP2568" s="121"/>
      <c r="CQ2568" s="121"/>
      <c r="CR2568" s="121"/>
      <c r="CS2568" s="121"/>
      <c r="CT2568" s="121"/>
      <c r="CU2568" s="121"/>
      <c r="CV2568" s="121"/>
      <c r="CW2568" s="121"/>
      <c r="CX2568" s="121"/>
      <c r="CY2568" s="121"/>
      <c r="CZ2568" s="121"/>
      <c r="DA2568" s="121"/>
      <c r="DB2568" s="121"/>
      <c r="DC2568" s="121"/>
      <c r="DD2568" s="121"/>
      <c r="DE2568" s="121"/>
      <c r="DF2568" s="121"/>
      <c r="DG2568" s="121"/>
      <c r="DH2568" s="121"/>
      <c r="DI2568" s="121"/>
      <c r="DJ2568" s="121"/>
      <c r="DK2568" s="121"/>
      <c r="DL2568" s="121"/>
      <c r="DM2568" s="121"/>
      <c r="DN2568" s="121"/>
      <c r="DO2568" s="121"/>
      <c r="DP2568" s="121"/>
      <c r="DQ2568" s="121"/>
      <c r="DR2568" s="121"/>
      <c r="DS2568" s="121"/>
      <c r="DT2568" s="121"/>
      <c r="DU2568" s="121"/>
      <c r="DV2568" s="121"/>
      <c r="DW2568" s="121"/>
      <c r="DX2568" s="121"/>
      <c r="DY2568" s="121"/>
      <c r="DZ2568" s="121"/>
      <c r="EA2568" s="121"/>
      <c r="EB2568" s="121"/>
      <c r="EC2568" s="121"/>
      <c r="ED2568" s="121"/>
      <c r="EE2568" s="121"/>
      <c r="EF2568" s="121"/>
      <c r="EG2568" s="121"/>
      <c r="EH2568" s="121"/>
      <c r="EI2568" s="121"/>
      <c r="EJ2568" s="121"/>
      <c r="EK2568" s="121"/>
      <c r="EL2568" s="121"/>
      <c r="EM2568" s="121"/>
      <c r="EN2568" s="121"/>
      <c r="EO2568" s="121"/>
      <c r="EP2568" s="121"/>
      <c r="EQ2568" s="121"/>
      <c r="ER2568" s="121"/>
      <c r="ES2568" s="121"/>
      <c r="ET2568" s="121"/>
      <c r="EU2568" s="121"/>
      <c r="EV2568" s="121"/>
      <c r="EW2568" s="121"/>
      <c r="EX2568" s="121"/>
      <c r="EY2568" s="121"/>
      <c r="EZ2568" s="121"/>
      <c r="FA2568" s="121"/>
      <c r="FB2568" s="121"/>
      <c r="FC2568" s="121"/>
      <c r="FD2568" s="121"/>
      <c r="FE2568" s="121"/>
      <c r="FF2568" s="121"/>
      <c r="FG2568" s="121"/>
      <c r="FH2568" s="121"/>
      <c r="FI2568" s="121"/>
      <c r="FJ2568" s="121"/>
      <c r="FK2568" s="121"/>
      <c r="FL2568" s="121"/>
      <c r="FM2568" s="121"/>
      <c r="FN2568" s="121"/>
      <c r="FO2568" s="121"/>
      <c r="FP2568" s="121"/>
      <c r="FQ2568" s="121"/>
      <c r="FR2568" s="121"/>
      <c r="FS2568" s="121"/>
      <c r="FT2568" s="121"/>
      <c r="FU2568" s="121"/>
      <c r="FV2568" s="121"/>
      <c r="FW2568" s="121"/>
      <c r="FX2568" s="121"/>
      <c r="FY2568" s="121"/>
      <c r="FZ2568" s="121"/>
      <c r="GA2568" s="121"/>
      <c r="GB2568" s="121"/>
      <c r="GC2568" s="121"/>
      <c r="GD2568" s="121"/>
      <c r="GE2568" s="121"/>
      <c r="GF2568" s="121"/>
      <c r="GG2568" s="121"/>
      <c r="GH2568" s="121"/>
      <c r="GI2568" s="121"/>
      <c r="GJ2568" s="121"/>
      <c r="GK2568" s="121"/>
      <c r="GL2568" s="121"/>
      <c r="GM2568" s="121"/>
      <c r="GN2568" s="121"/>
      <c r="GO2568" s="121"/>
      <c r="GP2568" s="121"/>
      <c r="GQ2568" s="121"/>
      <c r="GR2568" s="121"/>
      <c r="GS2568" s="121"/>
      <c r="GT2568" s="121"/>
      <c r="GU2568" s="121"/>
      <c r="GV2568" s="121"/>
      <c r="GW2568" s="121"/>
      <c r="GX2568" s="121"/>
      <c r="GY2568" s="121"/>
      <c r="GZ2568" s="121"/>
      <c r="HA2568" s="121"/>
      <c r="HB2568" s="121"/>
      <c r="HC2568" s="121"/>
      <c r="HD2568" s="121"/>
      <c r="HE2568" s="121"/>
      <c r="HF2568" s="121"/>
      <c r="HG2568" s="121"/>
      <c r="HH2568" s="121"/>
      <c r="HI2568" s="121"/>
      <c r="HJ2568" s="121"/>
      <c r="HK2568" s="121"/>
      <c r="HL2568" s="121"/>
      <c r="HM2568" s="121"/>
      <c r="HN2568" s="121"/>
      <c r="HO2568" s="121"/>
      <c r="HP2568" s="121"/>
      <c r="HQ2568" s="121"/>
      <c r="HR2568" s="121"/>
      <c r="HS2568" s="121"/>
      <c r="HT2568" s="121"/>
      <c r="HU2568" s="121"/>
      <c r="HV2568" s="121"/>
      <c r="HW2568" s="121"/>
      <c r="HX2568" s="121"/>
      <c r="HY2568" s="121"/>
      <c r="HZ2568" s="121"/>
      <c r="IA2568" s="121"/>
      <c r="IB2568" s="121"/>
      <c r="IC2568" s="121"/>
      <c r="ID2568" s="121"/>
      <c r="IE2568" s="121"/>
      <c r="IF2568" s="121"/>
      <c r="IG2568" s="121"/>
      <c r="IH2568" s="121"/>
      <c r="II2568" s="121"/>
      <c r="IJ2568" s="121"/>
      <c r="IK2568" s="121"/>
      <c r="IL2568" s="121"/>
      <c r="IM2568" s="121"/>
      <c r="IN2568" s="121"/>
      <c r="IO2568" s="121"/>
      <c r="IP2568" s="121"/>
      <c r="IQ2568" s="121"/>
      <c r="IR2568" s="121"/>
      <c r="IS2568" s="121"/>
      <c r="IT2568" s="121"/>
      <c r="IU2568" s="121"/>
      <c r="IV2568" s="121"/>
      <c r="IW2568" s="121"/>
      <c r="IX2568" s="121"/>
      <c r="IY2568" s="121"/>
      <c r="IZ2568" s="121"/>
      <c r="JA2568" s="121"/>
      <c r="JB2568" s="121"/>
      <c r="JC2568" s="121"/>
      <c r="JD2568" s="121"/>
      <c r="JE2568" s="121"/>
      <c r="JF2568" s="121"/>
      <c r="JG2568" s="121"/>
      <c r="JH2568" s="121"/>
      <c r="JI2568" s="121"/>
      <c r="JJ2568" s="121"/>
      <c r="JK2568" s="121"/>
      <c r="JL2568" s="121"/>
      <c r="JM2568" s="121"/>
      <c r="JN2568" s="121"/>
      <c r="JO2568" s="121"/>
      <c r="JP2568" s="121"/>
      <c r="JQ2568" s="121"/>
      <c r="JR2568" s="121"/>
      <c r="JS2568" s="121"/>
      <c r="JT2568" s="121"/>
      <c r="JU2568" s="121"/>
      <c r="JV2568" s="121"/>
      <c r="JW2568" s="121"/>
      <c r="JX2568" s="121"/>
      <c r="JY2568" s="121"/>
      <c r="JZ2568" s="121"/>
      <c r="KA2568" s="121"/>
      <c r="KB2568" s="121"/>
      <c r="KC2568" s="121"/>
      <c r="KD2568" s="121"/>
      <c r="KE2568" s="121"/>
      <c r="KF2568" s="121"/>
      <c r="KG2568" s="121"/>
      <c r="KH2568" s="121"/>
      <c r="KI2568" s="121"/>
      <c r="KJ2568" s="121"/>
      <c r="KK2568" s="121"/>
      <c r="KL2568" s="121"/>
      <c r="KM2568" s="121"/>
      <c r="KN2568" s="121"/>
      <c r="KO2568" s="121"/>
      <c r="KP2568" s="121"/>
      <c r="KQ2568" s="121"/>
      <c r="KR2568" s="121"/>
      <c r="KS2568" s="121"/>
      <c r="KT2568" s="121"/>
      <c r="KU2568" s="121"/>
      <c r="KV2568" s="121"/>
      <c r="KW2568" s="121"/>
      <c r="KX2568" s="121"/>
      <c r="KY2568" s="121"/>
      <c r="KZ2568" s="121"/>
      <c r="LA2568" s="121"/>
      <c r="LB2568" s="121"/>
      <c r="LC2568" s="121"/>
      <c r="LD2568" s="121"/>
      <c r="LE2568" s="121"/>
      <c r="LF2568" s="121"/>
      <c r="LG2568" s="121"/>
      <c r="LH2568" s="121"/>
      <c r="LI2568" s="121"/>
      <c r="LJ2568" s="121"/>
      <c r="LK2568" s="121"/>
      <c r="LL2568" s="121"/>
      <c r="LM2568" s="121"/>
      <c r="LN2568" s="121"/>
      <c r="LO2568" s="121"/>
      <c r="LP2568" s="121"/>
      <c r="LQ2568" s="121"/>
      <c r="LR2568" s="121"/>
      <c r="LS2568" s="121"/>
      <c r="LT2568" s="121"/>
      <c r="LU2568" s="121"/>
      <c r="LV2568" s="121"/>
      <c r="LW2568" s="121"/>
      <c r="LX2568" s="121"/>
      <c r="LY2568" s="121"/>
      <c r="LZ2568" s="121"/>
      <c r="MA2568" s="121"/>
      <c r="MB2568" s="121"/>
      <c r="MC2568" s="121"/>
      <c r="MD2568" s="121"/>
      <c r="ME2568" s="121"/>
      <c r="MF2568" s="121"/>
      <c r="MG2568" s="121"/>
      <c r="MH2568" s="121"/>
      <c r="MI2568" s="121"/>
      <c r="MJ2568" s="121"/>
      <c r="MK2568" s="121"/>
      <c r="ML2568" s="121"/>
      <c r="MM2568" s="121"/>
      <c r="MN2568" s="121"/>
      <c r="MO2568" s="121"/>
      <c r="MP2568" s="121"/>
      <c r="MQ2568" s="121"/>
      <c r="MR2568" s="121"/>
      <c r="MS2568" s="121"/>
      <c r="MT2568" s="121"/>
      <c r="MU2568" s="121"/>
      <c r="MV2568" s="121"/>
      <c r="MW2568" s="121"/>
      <c r="MX2568" s="121"/>
      <c r="MY2568" s="121"/>
      <c r="MZ2568" s="121"/>
      <c r="NA2568" s="121"/>
      <c r="NB2568" s="121"/>
      <c r="NC2568" s="121"/>
      <c r="ND2568" s="121"/>
      <c r="NE2568" s="121"/>
      <c r="NF2568" s="121"/>
      <c r="NG2568" s="121"/>
      <c r="NH2568" s="121"/>
      <c r="NI2568" s="121"/>
      <c r="NJ2568" s="121"/>
      <c r="NK2568" s="121"/>
      <c r="NL2568" s="121"/>
      <c r="NM2568" s="121"/>
      <c r="NN2568" s="121"/>
      <c r="NO2568" s="121"/>
      <c r="NP2568" s="121"/>
      <c r="NQ2568" s="121"/>
      <c r="NR2568" s="121"/>
      <c r="NS2568" s="121"/>
      <c r="NT2568" s="121"/>
      <c r="NU2568" s="121"/>
      <c r="NV2568" s="121"/>
      <c r="NW2568" s="121"/>
      <c r="NX2568" s="121"/>
      <c r="NY2568" s="121"/>
      <c r="NZ2568" s="121"/>
      <c r="OA2568" s="121"/>
      <c r="OB2568" s="121"/>
      <c r="OC2568" s="121"/>
      <c r="OD2568" s="121"/>
      <c r="OE2568" s="121"/>
      <c r="OF2568" s="121"/>
      <c r="OG2568" s="121"/>
      <c r="OH2568" s="121"/>
      <c r="OI2568" s="121"/>
      <c r="OJ2568" s="121"/>
      <c r="OK2568" s="121"/>
      <c r="OL2568" s="121"/>
      <c r="OM2568" s="121"/>
      <c r="ON2568" s="121"/>
      <c r="OO2568" s="121"/>
      <c r="OP2568" s="121"/>
      <c r="OQ2568" s="121"/>
      <c r="OR2568" s="121"/>
      <c r="OS2568" s="121"/>
      <c r="OT2568" s="121"/>
      <c r="OU2568" s="121"/>
      <c r="OV2568" s="121"/>
      <c r="OW2568" s="121"/>
      <c r="OX2568" s="121"/>
      <c r="OY2568" s="121"/>
      <c r="OZ2568" s="121"/>
      <c r="PA2568" s="121"/>
      <c r="PB2568" s="121"/>
      <c r="PC2568" s="121"/>
      <c r="PD2568" s="121"/>
      <c r="PE2568" s="121"/>
      <c r="PF2568" s="121"/>
      <c r="PG2568" s="121"/>
      <c r="PH2568" s="121"/>
      <c r="PI2568" s="121"/>
      <c r="PJ2568" s="121"/>
      <c r="PK2568" s="121"/>
      <c r="PL2568" s="121"/>
      <c r="PM2568" s="121"/>
      <c r="PN2568" s="121"/>
      <c r="PO2568" s="121"/>
      <c r="PP2568" s="121"/>
      <c r="PQ2568" s="121"/>
      <c r="PR2568" s="121"/>
      <c r="PS2568" s="121"/>
      <c r="PT2568" s="121"/>
      <c r="PU2568" s="121"/>
      <c r="PV2568" s="121"/>
      <c r="PW2568" s="121"/>
      <c r="PX2568" s="121"/>
      <c r="PY2568" s="121"/>
      <c r="PZ2568" s="121"/>
      <c r="QA2568" s="121"/>
      <c r="QB2568" s="121"/>
      <c r="QC2568" s="121"/>
      <c r="QD2568" s="121"/>
      <c r="QE2568" s="121"/>
      <c r="QF2568" s="121"/>
      <c r="QG2568" s="121"/>
      <c r="QH2568" s="121"/>
      <c r="QI2568" s="121"/>
      <c r="QJ2568" s="121"/>
      <c r="QK2568" s="121"/>
      <c r="QL2568" s="121"/>
      <c r="QM2568" s="121"/>
      <c r="QN2568" s="121"/>
      <c r="QO2568" s="121"/>
      <c r="QP2568" s="121"/>
      <c r="QQ2568" s="121"/>
      <c r="QR2568" s="121"/>
      <c r="QS2568" s="121"/>
      <c r="QT2568" s="121"/>
      <c r="QU2568" s="121"/>
      <c r="QV2568" s="121"/>
      <c r="QW2568" s="121"/>
      <c r="QX2568" s="121"/>
      <c r="QY2568" s="121"/>
      <c r="QZ2568" s="121"/>
      <c r="RA2568" s="121"/>
      <c r="RB2568" s="121"/>
      <c r="RC2568" s="121"/>
      <c r="RD2568" s="121"/>
      <c r="RE2568" s="121"/>
      <c r="RF2568" s="121"/>
      <c r="RG2568" s="121"/>
      <c r="RH2568" s="121"/>
      <c r="RI2568" s="121"/>
      <c r="RJ2568" s="121"/>
      <c r="RK2568" s="121"/>
      <c r="RL2568" s="121"/>
      <c r="RM2568" s="121"/>
      <c r="RN2568" s="121"/>
      <c r="RO2568" s="121"/>
      <c r="RP2568" s="121"/>
      <c r="RQ2568" s="121"/>
      <c r="RR2568" s="121"/>
      <c r="RS2568" s="121"/>
      <c r="RT2568" s="121"/>
      <c r="RU2568" s="121"/>
      <c r="RV2568" s="121"/>
      <c r="RW2568" s="121"/>
      <c r="RX2568" s="121"/>
      <c r="RY2568" s="121"/>
      <c r="RZ2568" s="121"/>
      <c r="SA2568" s="121"/>
      <c r="SB2568" s="121"/>
      <c r="SC2568" s="121"/>
      <c r="SD2568" s="121"/>
      <c r="SE2568" s="121"/>
      <c r="SF2568" s="121"/>
      <c r="SG2568" s="121"/>
      <c r="SH2568" s="121"/>
      <c r="SI2568" s="121"/>
      <c r="SJ2568" s="121"/>
      <c r="SK2568" s="121"/>
      <c r="SL2568" s="121"/>
      <c r="SM2568" s="121"/>
      <c r="SN2568" s="121"/>
      <c r="SO2568" s="121"/>
      <c r="SP2568" s="121"/>
      <c r="SQ2568" s="121"/>
      <c r="SR2568" s="121"/>
      <c r="SS2568" s="121"/>
      <c r="ST2568" s="121"/>
      <c r="SU2568" s="121"/>
      <c r="SV2568" s="121"/>
      <c r="SW2568" s="121"/>
      <c r="SX2568" s="121"/>
      <c r="SY2568" s="121"/>
      <c r="SZ2568" s="121"/>
      <c r="TA2568" s="121"/>
      <c r="TB2568" s="121"/>
      <c r="TC2568" s="121"/>
      <c r="TD2568" s="121"/>
      <c r="TE2568" s="121"/>
      <c r="TF2568" s="121"/>
      <c r="TG2568" s="121"/>
      <c r="TH2568" s="121"/>
      <c r="TI2568" s="121"/>
      <c r="TJ2568" s="121"/>
      <c r="TK2568" s="121"/>
      <c r="TL2568" s="121"/>
      <c r="TM2568" s="121"/>
      <c r="TN2568" s="121"/>
      <c r="TO2568" s="121"/>
      <c r="TP2568" s="121"/>
      <c r="TQ2568" s="121"/>
      <c r="TR2568" s="121"/>
      <c r="TS2568" s="121"/>
      <c r="TT2568" s="121"/>
      <c r="TU2568" s="121"/>
      <c r="TV2568" s="121"/>
      <c r="TW2568" s="121"/>
      <c r="TX2568" s="121"/>
      <c r="TY2568" s="121"/>
      <c r="TZ2568" s="121"/>
      <c r="UA2568" s="121"/>
      <c r="UB2568" s="121"/>
      <c r="UC2568" s="121"/>
      <c r="UD2568" s="121"/>
      <c r="UE2568" s="121"/>
      <c r="UF2568" s="121"/>
      <c r="UG2568" s="121"/>
      <c r="UH2568" s="121"/>
      <c r="UI2568" s="121"/>
      <c r="UJ2568" s="121"/>
      <c r="UK2568" s="121"/>
      <c r="UL2568" s="121"/>
      <c r="UM2568" s="121"/>
      <c r="UN2568" s="121"/>
      <c r="UO2568" s="121"/>
      <c r="UP2568" s="121"/>
      <c r="UQ2568" s="121"/>
      <c r="UR2568" s="121"/>
      <c r="US2568" s="121"/>
      <c r="UT2568" s="121"/>
      <c r="UU2568" s="121"/>
      <c r="UV2568" s="121"/>
      <c r="UW2568" s="121"/>
      <c r="UX2568" s="121"/>
      <c r="UY2568" s="121"/>
      <c r="UZ2568" s="121"/>
      <c r="VA2568" s="121"/>
      <c r="VB2568" s="121"/>
      <c r="VC2568" s="121"/>
      <c r="VD2568" s="121"/>
      <c r="VE2568" s="121"/>
      <c r="VF2568" s="121"/>
      <c r="VG2568" s="121"/>
      <c r="VH2568" s="121"/>
      <c r="VI2568" s="121"/>
      <c r="VJ2568" s="121"/>
      <c r="VK2568" s="121"/>
      <c r="VL2568" s="121"/>
      <c r="VM2568" s="121"/>
      <c r="VN2568" s="121"/>
      <c r="VO2568" s="121"/>
      <c r="VP2568" s="121"/>
      <c r="VQ2568" s="121"/>
      <c r="VR2568" s="121"/>
      <c r="VS2568" s="121"/>
      <c r="VT2568" s="121"/>
      <c r="VU2568" s="121"/>
      <c r="VV2568" s="121"/>
      <c r="VW2568" s="121"/>
      <c r="VX2568" s="121"/>
      <c r="VY2568" s="121"/>
      <c r="VZ2568" s="121"/>
      <c r="WA2568" s="121"/>
      <c r="WB2568" s="121"/>
      <c r="WC2568" s="121"/>
      <c r="WD2568" s="121"/>
      <c r="WE2568" s="121"/>
      <c r="WF2568" s="121"/>
      <c r="WG2568" s="121"/>
      <c r="WH2568" s="121"/>
      <c r="WI2568" s="121"/>
      <c r="WJ2568" s="121"/>
      <c r="WK2568" s="121"/>
      <c r="WL2568" s="121"/>
      <c r="WM2568" s="121"/>
      <c r="WN2568" s="121"/>
      <c r="WO2568" s="121"/>
      <c r="WP2568" s="121"/>
      <c r="WQ2568" s="121"/>
      <c r="WR2568" s="121"/>
      <c r="WS2568" s="121"/>
      <c r="WT2568" s="121"/>
      <c r="WU2568" s="121"/>
      <c r="WV2568" s="121"/>
      <c r="WW2568" s="121"/>
      <c r="WX2568" s="121"/>
      <c r="WY2568" s="121"/>
      <c r="WZ2568" s="121"/>
      <c r="XA2568" s="121"/>
      <c r="XB2568" s="121"/>
      <c r="XC2568" s="121"/>
      <c r="XD2568" s="121"/>
      <c r="XE2568" s="121"/>
      <c r="XF2568" s="121"/>
      <c r="XG2568" s="121"/>
      <c r="XH2568" s="121"/>
      <c r="XI2568" s="121"/>
      <c r="XJ2568" s="121"/>
      <c r="XK2568" s="121"/>
      <c r="XL2568" s="121"/>
      <c r="XM2568" s="121"/>
      <c r="XN2568" s="121"/>
      <c r="XO2568" s="121"/>
      <c r="XP2568" s="121"/>
      <c r="XQ2568" s="121"/>
      <c r="XR2568" s="121"/>
      <c r="XS2568" s="121"/>
      <c r="XT2568" s="121"/>
      <c r="XU2568" s="121"/>
      <c r="XV2568" s="121"/>
      <c r="XW2568" s="121"/>
      <c r="XX2568" s="121"/>
      <c r="XY2568" s="121"/>
      <c r="XZ2568" s="121"/>
      <c r="YA2568" s="121"/>
      <c r="YB2568" s="121"/>
      <c r="YC2568" s="121"/>
      <c r="YD2568" s="121"/>
      <c r="YE2568" s="121"/>
      <c r="YF2568" s="121"/>
      <c r="YG2568" s="121"/>
      <c r="YH2568" s="121"/>
      <c r="YI2568" s="121"/>
      <c r="YJ2568" s="121"/>
      <c r="YK2568" s="121"/>
      <c r="YL2568" s="121"/>
      <c r="YM2568" s="121"/>
      <c r="YN2568" s="121"/>
      <c r="YO2568" s="121"/>
      <c r="YP2568" s="121"/>
      <c r="YQ2568" s="121"/>
      <c r="YR2568" s="121"/>
      <c r="YS2568" s="121"/>
      <c r="YT2568" s="121"/>
      <c r="YU2568" s="121"/>
      <c r="YV2568" s="121"/>
      <c r="YW2568" s="121"/>
      <c r="YX2568" s="121"/>
      <c r="YY2568" s="121"/>
      <c r="YZ2568" s="121"/>
      <c r="ZA2568" s="121"/>
      <c r="ZB2568" s="121"/>
      <c r="ZC2568" s="121"/>
      <c r="ZD2568" s="121"/>
      <c r="ZE2568" s="121"/>
      <c r="ZF2568" s="121"/>
      <c r="ZG2568" s="121"/>
      <c r="ZH2568" s="121"/>
      <c r="ZI2568" s="121"/>
      <c r="ZJ2568" s="121"/>
      <c r="ZK2568" s="121"/>
      <c r="ZL2568" s="121"/>
      <c r="ZM2568" s="121"/>
      <c r="ZN2568" s="121"/>
      <c r="ZO2568" s="121"/>
      <c r="ZP2568" s="121"/>
      <c r="ZQ2568" s="121"/>
      <c r="ZR2568" s="121"/>
      <c r="ZS2568" s="121"/>
      <c r="ZT2568" s="121"/>
      <c r="ZU2568" s="121"/>
      <c r="ZV2568" s="121"/>
      <c r="ZW2568" s="121"/>
      <c r="ZX2568" s="121"/>
      <c r="ZY2568" s="121"/>
      <c r="ZZ2568" s="121"/>
      <c r="AAA2568" s="121"/>
      <c r="AAB2568" s="121"/>
      <c r="AAC2568" s="121"/>
      <c r="AAD2568" s="121"/>
      <c r="AAE2568" s="121"/>
      <c r="AAF2568" s="121"/>
      <c r="AAG2568" s="121"/>
      <c r="AAH2568" s="121"/>
      <c r="AAI2568" s="121"/>
      <c r="AAJ2568" s="121"/>
      <c r="AAK2568" s="121"/>
      <c r="AAL2568" s="121"/>
      <c r="AAM2568" s="121"/>
      <c r="AAN2568" s="121"/>
      <c r="AAO2568" s="121"/>
      <c r="AAP2568" s="121"/>
      <c r="AAQ2568" s="121"/>
      <c r="AAR2568" s="121"/>
      <c r="AAS2568" s="121"/>
      <c r="AAT2568" s="121"/>
      <c r="AAU2568" s="121"/>
      <c r="AAV2568" s="121"/>
      <c r="AAW2568" s="121"/>
      <c r="AAX2568" s="121"/>
      <c r="AAY2568" s="121"/>
      <c r="AAZ2568" s="121"/>
      <c r="ABA2568" s="121"/>
      <c r="ABB2568" s="121"/>
      <c r="ABC2568" s="121"/>
      <c r="ABD2568" s="121"/>
      <c r="ABE2568" s="121"/>
      <c r="ABF2568" s="121"/>
      <c r="ABG2568" s="121"/>
      <c r="ABH2568" s="121"/>
      <c r="ABI2568" s="121"/>
      <c r="ABJ2568" s="121"/>
      <c r="ABK2568" s="121"/>
      <c r="ABL2568" s="121"/>
      <c r="ABM2568" s="121"/>
      <c r="ABN2568" s="121"/>
      <c r="ABO2568" s="121"/>
      <c r="ABP2568" s="121"/>
      <c r="ABQ2568" s="121"/>
      <c r="ABR2568" s="121"/>
      <c r="ABS2568" s="121"/>
      <c r="ABT2568" s="121"/>
      <c r="ABU2568" s="121"/>
      <c r="ABV2568" s="121"/>
      <c r="ABW2568" s="121"/>
      <c r="ABX2568" s="121"/>
      <c r="ABY2568" s="121"/>
      <c r="ABZ2568" s="121"/>
      <c r="ACA2568" s="121"/>
      <c r="ACB2568" s="121"/>
      <c r="ACC2568" s="121"/>
      <c r="ACD2568" s="121"/>
      <c r="ACE2568" s="121"/>
      <c r="ACF2568" s="121"/>
      <c r="ACG2568" s="121"/>
      <c r="ACH2568" s="121"/>
      <c r="ACI2568" s="121"/>
      <c r="ACJ2568" s="121"/>
      <c r="ACK2568" s="121"/>
      <c r="ACL2568" s="121"/>
      <c r="ACM2568" s="121"/>
      <c r="ACN2568" s="121"/>
      <c r="ACO2568" s="121"/>
      <c r="ACP2568" s="121"/>
      <c r="ACQ2568" s="121"/>
      <c r="ACR2568" s="121"/>
      <c r="ACS2568" s="121"/>
      <c r="ACT2568" s="121"/>
      <c r="ACU2568" s="121"/>
      <c r="ACV2568" s="121"/>
      <c r="ACW2568" s="121"/>
      <c r="ACX2568" s="121"/>
      <c r="ACY2568" s="121"/>
      <c r="ACZ2568" s="121"/>
      <c r="ADA2568" s="121"/>
      <c r="ADB2568" s="121"/>
      <c r="ADC2568" s="121"/>
      <c r="ADD2568" s="121"/>
      <c r="ADE2568" s="121"/>
      <c r="ADF2568" s="121"/>
      <c r="ADG2568" s="121"/>
      <c r="ADH2568" s="121"/>
      <c r="ADI2568" s="121"/>
      <c r="ADJ2568" s="121"/>
      <c r="ADK2568" s="121"/>
      <c r="ADL2568" s="121"/>
      <c r="ADM2568" s="121"/>
      <c r="ADN2568" s="121"/>
      <c r="ADO2568" s="121"/>
      <c r="ADP2568" s="121"/>
      <c r="ADQ2568" s="121"/>
      <c r="ADR2568" s="121"/>
      <c r="ADS2568" s="121"/>
      <c r="ADT2568" s="121"/>
      <c r="ADU2568" s="121"/>
      <c r="ADV2568" s="121"/>
      <c r="ADW2568" s="121"/>
      <c r="ADX2568" s="121"/>
      <c r="ADY2568" s="121"/>
      <c r="ADZ2568" s="121"/>
      <c r="AEA2568" s="121"/>
      <c r="AEB2568" s="121"/>
      <c r="AEC2568" s="121"/>
      <c r="AED2568" s="121"/>
      <c r="AEE2568" s="121"/>
      <c r="AEF2568" s="121"/>
      <c r="AEG2568" s="121"/>
      <c r="AEH2568" s="121"/>
      <c r="AEI2568" s="121"/>
      <c r="AEJ2568" s="121"/>
      <c r="AEK2568" s="121"/>
      <c r="AEL2568" s="121"/>
      <c r="AEM2568" s="121"/>
      <c r="AEN2568" s="121"/>
      <c r="AEO2568" s="121"/>
      <c r="AEP2568" s="121"/>
      <c r="AEQ2568" s="121"/>
      <c r="AER2568" s="121"/>
      <c r="AES2568" s="121"/>
      <c r="AET2568" s="121"/>
      <c r="AEU2568" s="121"/>
      <c r="AEV2568" s="121"/>
      <c r="AEW2568" s="121"/>
      <c r="AEX2568" s="121"/>
      <c r="AEY2568" s="121"/>
      <c r="AEZ2568" s="121"/>
      <c r="AFA2568" s="121"/>
      <c r="AFB2568" s="121"/>
      <c r="AFC2568" s="121"/>
      <c r="AFD2568" s="121"/>
      <c r="AFE2568" s="121"/>
      <c r="AFF2568" s="121"/>
      <c r="AFG2568" s="121"/>
      <c r="AFH2568" s="121"/>
      <c r="AFI2568" s="121"/>
      <c r="AFJ2568" s="121"/>
      <c r="AFK2568" s="121"/>
      <c r="AFL2568" s="121"/>
      <c r="AFM2568" s="121"/>
      <c r="AFN2568" s="121"/>
      <c r="AFO2568" s="121"/>
      <c r="AFP2568" s="121"/>
      <c r="AFQ2568" s="121"/>
      <c r="AFR2568" s="121"/>
      <c r="AFS2568" s="121"/>
      <c r="AFT2568" s="121"/>
      <c r="AFU2568" s="121"/>
      <c r="AFV2568" s="121"/>
      <c r="AFW2568" s="121"/>
      <c r="AFX2568" s="121"/>
      <c r="AFY2568" s="121"/>
      <c r="AFZ2568" s="121"/>
      <c r="AGA2568" s="121"/>
      <c r="AGB2568" s="121"/>
      <c r="AGC2568" s="121"/>
      <c r="AGD2568" s="121"/>
      <c r="AGE2568" s="121"/>
      <c r="AGF2568" s="121"/>
      <c r="AGG2568" s="121"/>
      <c r="AGH2568" s="121"/>
      <c r="AGI2568" s="121"/>
      <c r="AGJ2568" s="121"/>
      <c r="AGK2568" s="121"/>
      <c r="AGL2568" s="121"/>
      <c r="AGM2568" s="121"/>
      <c r="AGN2568" s="121"/>
      <c r="AGO2568" s="121"/>
      <c r="AGP2568" s="121"/>
      <c r="AGQ2568" s="121"/>
      <c r="AGR2568" s="121"/>
      <c r="AGS2568" s="121"/>
      <c r="AGT2568" s="121"/>
      <c r="AGU2568" s="121"/>
      <c r="AGV2568" s="121"/>
      <c r="AGW2568" s="121"/>
      <c r="AGX2568" s="121"/>
      <c r="AGY2568" s="121"/>
      <c r="AGZ2568" s="121"/>
      <c r="AHA2568" s="121"/>
      <c r="AHB2568" s="121"/>
      <c r="AHC2568" s="121"/>
      <c r="AHD2568" s="121"/>
      <c r="AHE2568" s="121"/>
      <c r="AHF2568" s="121"/>
      <c r="AHG2568" s="121"/>
      <c r="AHH2568" s="121"/>
      <c r="AHI2568" s="121"/>
      <c r="AHJ2568" s="121"/>
      <c r="AHK2568" s="121"/>
      <c r="AHL2568" s="121"/>
      <c r="AHM2568" s="121"/>
      <c r="AHN2568" s="121"/>
      <c r="AHO2568" s="121"/>
      <c r="AHP2568" s="121"/>
      <c r="AHQ2568" s="121"/>
      <c r="AHR2568" s="121"/>
      <c r="AHS2568" s="121"/>
      <c r="AHT2568" s="121"/>
      <c r="AHU2568" s="121"/>
      <c r="AHV2568" s="121"/>
      <c r="AHW2568" s="121"/>
      <c r="AHX2568" s="121"/>
      <c r="AHY2568" s="121"/>
      <c r="AHZ2568" s="121"/>
      <c r="AIA2568" s="121"/>
      <c r="AIB2568" s="121"/>
      <c r="AIC2568" s="121"/>
      <c r="AID2568" s="121"/>
      <c r="AIE2568" s="121"/>
      <c r="AIF2568" s="121"/>
      <c r="AIG2568" s="121"/>
      <c r="AIH2568" s="121"/>
      <c r="AII2568" s="121"/>
      <c r="AIJ2568" s="121"/>
      <c r="AIK2568" s="121"/>
      <c r="AIL2568" s="121"/>
      <c r="AIM2568" s="121"/>
      <c r="AIN2568" s="121"/>
      <c r="AIO2568" s="121"/>
      <c r="AIP2568" s="121"/>
      <c r="AIQ2568" s="121"/>
      <c r="AIR2568" s="121"/>
      <c r="AIS2568" s="121"/>
      <c r="AIT2568" s="121"/>
      <c r="AIU2568" s="121"/>
      <c r="AIV2568" s="121"/>
      <c r="AIW2568" s="121"/>
      <c r="AIX2568" s="121"/>
      <c r="AIY2568" s="121"/>
      <c r="AIZ2568" s="121"/>
      <c r="AJA2568" s="121"/>
      <c r="AJB2568" s="121"/>
      <c r="AJC2568" s="121"/>
      <c r="AJD2568" s="121"/>
      <c r="AJE2568" s="121"/>
      <c r="AJF2568" s="121"/>
      <c r="AJG2568" s="121"/>
      <c r="AJH2568" s="121"/>
      <c r="AJI2568" s="121"/>
      <c r="AJJ2568" s="121"/>
      <c r="AJK2568" s="121"/>
      <c r="AJL2568" s="121"/>
      <c r="AJM2568" s="121"/>
      <c r="AJN2568" s="121"/>
      <c r="AJO2568" s="121"/>
      <c r="AJP2568" s="121"/>
      <c r="AJQ2568" s="121"/>
      <c r="AJR2568" s="121"/>
      <c r="AJS2568" s="121"/>
      <c r="AJT2568" s="121"/>
      <c r="AJU2568" s="121"/>
      <c r="AJV2568" s="121"/>
      <c r="AJW2568" s="121"/>
      <c r="AJX2568" s="121"/>
      <c r="AJY2568" s="121"/>
      <c r="AJZ2568" s="121"/>
      <c r="AKA2568" s="121"/>
      <c r="AKB2568" s="121"/>
      <c r="AKC2568" s="121"/>
      <c r="AKD2568" s="121"/>
      <c r="AKE2568" s="121"/>
      <c r="AKF2568" s="121"/>
      <c r="AKG2568" s="121"/>
      <c r="AKH2568" s="121"/>
      <c r="AKI2568" s="121"/>
      <c r="AKJ2568" s="121"/>
      <c r="AKK2568" s="121"/>
      <c r="AKL2568" s="121"/>
      <c r="AKM2568" s="121"/>
      <c r="AKN2568" s="121"/>
      <c r="AKO2568" s="121"/>
      <c r="AKP2568" s="121"/>
      <c r="AKQ2568" s="121"/>
      <c r="AKR2568" s="121"/>
      <c r="AKS2568" s="121"/>
      <c r="AKT2568" s="121"/>
      <c r="AKU2568" s="121"/>
      <c r="AKV2568" s="121"/>
      <c r="AKW2568" s="121"/>
      <c r="AKX2568" s="121"/>
      <c r="AKY2568" s="121"/>
      <c r="AKZ2568" s="121"/>
      <c r="ALA2568" s="121"/>
      <c r="ALB2568" s="121"/>
      <c r="ALC2568" s="121"/>
      <c r="ALD2568" s="121"/>
      <c r="ALE2568" s="121"/>
      <c r="ALF2568" s="121"/>
      <c r="ALG2568" s="121"/>
      <c r="ALH2568" s="121"/>
      <c r="ALI2568" s="121"/>
      <c r="ALJ2568" s="121"/>
      <c r="ALK2568" s="121"/>
      <c r="ALL2568" s="121"/>
      <c r="ALM2568" s="121"/>
      <c r="ALN2568" s="121"/>
      <c r="ALO2568" s="121"/>
      <c r="ALP2568" s="121"/>
      <c r="ALQ2568" s="121"/>
      <c r="ALR2568" s="121"/>
      <c r="ALS2568" s="121"/>
      <c r="ALT2568" s="121"/>
      <c r="ALU2568" s="121"/>
      <c r="ALV2568" s="121"/>
      <c r="ALW2568" s="121"/>
      <c r="ALX2568" s="121"/>
      <c r="ALY2568" s="121"/>
      <c r="ALZ2568" s="121"/>
      <c r="AMA2568" s="121"/>
      <c r="AMB2568" s="121"/>
      <c r="AMC2568" s="121"/>
      <c r="AMD2568" s="121"/>
      <c r="AME2568" s="121"/>
      <c r="AMF2568" s="121"/>
      <c r="AMG2568" s="121"/>
      <c r="AMH2568" s="121"/>
      <c r="AMI2568" s="121"/>
      <c r="AMJ2568" s="121"/>
      <c r="AMK2568" s="121"/>
    </row>
    <row r="2569" spans="1:1025" s="108" customFormat="1" ht="43.2">
      <c r="A2569" s="15">
        <v>2566</v>
      </c>
      <c r="B2569" s="81" t="s">
        <v>28</v>
      </c>
      <c r="C2569" s="274" t="s">
        <v>6089</v>
      </c>
      <c r="D2569" s="81" t="s">
        <v>6517</v>
      </c>
      <c r="E2569" s="81" t="s">
        <v>6568</v>
      </c>
      <c r="F2569" s="16" t="s">
        <v>938</v>
      </c>
      <c r="G2569" s="81" t="s">
        <v>961</v>
      </c>
      <c r="H2569" s="81" t="s">
        <v>4384</v>
      </c>
      <c r="I2569" s="16" t="s">
        <v>6569</v>
      </c>
      <c r="J2569" s="81" t="s">
        <v>6570</v>
      </c>
      <c r="K2569" s="81" t="s">
        <v>6535</v>
      </c>
      <c r="L2569" s="16" t="s">
        <v>6536</v>
      </c>
      <c r="M2569" s="63" t="s">
        <v>6571</v>
      </c>
      <c r="N2569" s="121"/>
      <c r="O2569" s="121"/>
      <c r="P2569" s="121"/>
      <c r="Q2569" s="121"/>
      <c r="R2569" s="121"/>
      <c r="S2569" s="121"/>
      <c r="T2569" s="121"/>
      <c r="U2569" s="121"/>
      <c r="V2569" s="121"/>
      <c r="W2569" s="121"/>
      <c r="X2569" s="121"/>
      <c r="Y2569" s="121"/>
      <c r="Z2569" s="121"/>
      <c r="AA2569" s="121"/>
      <c r="AB2569" s="121"/>
      <c r="AC2569" s="121"/>
      <c r="AD2569" s="121"/>
      <c r="AE2569" s="121"/>
      <c r="AF2569" s="121"/>
      <c r="AG2569" s="121"/>
      <c r="AH2569" s="121"/>
      <c r="AI2569" s="121"/>
      <c r="AJ2569" s="121"/>
      <c r="AK2569" s="121"/>
      <c r="AL2569" s="121"/>
      <c r="AM2569" s="121"/>
      <c r="AN2569" s="121"/>
      <c r="AO2569" s="121"/>
      <c r="AP2569" s="121"/>
      <c r="AQ2569" s="121"/>
      <c r="AR2569" s="121"/>
      <c r="AS2569" s="121"/>
      <c r="AT2569" s="121"/>
      <c r="AU2569" s="121"/>
      <c r="AV2569" s="121"/>
      <c r="AW2569" s="121"/>
      <c r="AX2569" s="121"/>
      <c r="AY2569" s="121"/>
      <c r="AZ2569" s="121"/>
      <c r="BA2569" s="121"/>
      <c r="BB2569" s="121"/>
      <c r="BC2569" s="121"/>
      <c r="BD2569" s="121"/>
      <c r="BE2569" s="121"/>
      <c r="BF2569" s="121"/>
      <c r="BG2569" s="121"/>
      <c r="BH2569" s="121"/>
      <c r="BI2569" s="121"/>
      <c r="BJ2569" s="121"/>
      <c r="BK2569" s="121"/>
      <c r="BL2569" s="121"/>
      <c r="BM2569" s="121"/>
      <c r="BN2569" s="121"/>
      <c r="BO2569" s="121"/>
      <c r="BP2569" s="121"/>
      <c r="BQ2569" s="121"/>
      <c r="BR2569" s="121"/>
      <c r="BS2569" s="121"/>
      <c r="BT2569" s="121"/>
      <c r="BU2569" s="121"/>
      <c r="BV2569" s="121"/>
      <c r="BW2569" s="121"/>
      <c r="BX2569" s="121"/>
      <c r="BY2569" s="121"/>
      <c r="BZ2569" s="121"/>
      <c r="CA2569" s="121"/>
      <c r="CB2569" s="121"/>
      <c r="CC2569" s="121"/>
      <c r="CD2569" s="121"/>
      <c r="CE2569" s="121"/>
      <c r="CF2569" s="121"/>
      <c r="CG2569" s="121"/>
      <c r="CH2569" s="121"/>
      <c r="CI2569" s="121"/>
      <c r="CJ2569" s="121"/>
      <c r="CK2569" s="121"/>
      <c r="CL2569" s="121"/>
      <c r="CM2569" s="121"/>
      <c r="CN2569" s="121"/>
      <c r="CO2569" s="121"/>
      <c r="CP2569" s="121"/>
      <c r="CQ2569" s="121"/>
      <c r="CR2569" s="121"/>
      <c r="CS2569" s="121"/>
      <c r="CT2569" s="121"/>
      <c r="CU2569" s="121"/>
      <c r="CV2569" s="121"/>
      <c r="CW2569" s="121"/>
      <c r="CX2569" s="121"/>
      <c r="CY2569" s="121"/>
      <c r="CZ2569" s="121"/>
      <c r="DA2569" s="121"/>
      <c r="DB2569" s="121"/>
      <c r="DC2569" s="121"/>
      <c r="DD2569" s="121"/>
      <c r="DE2569" s="121"/>
      <c r="DF2569" s="121"/>
      <c r="DG2569" s="121"/>
      <c r="DH2569" s="121"/>
      <c r="DI2569" s="121"/>
      <c r="DJ2569" s="121"/>
      <c r="DK2569" s="121"/>
      <c r="DL2569" s="121"/>
      <c r="DM2569" s="121"/>
      <c r="DN2569" s="121"/>
      <c r="DO2569" s="121"/>
      <c r="DP2569" s="121"/>
      <c r="DQ2569" s="121"/>
      <c r="DR2569" s="121"/>
      <c r="DS2569" s="121"/>
      <c r="DT2569" s="121"/>
      <c r="DU2569" s="121"/>
      <c r="DV2569" s="121"/>
      <c r="DW2569" s="121"/>
      <c r="DX2569" s="121"/>
      <c r="DY2569" s="121"/>
      <c r="DZ2569" s="121"/>
      <c r="EA2569" s="121"/>
      <c r="EB2569" s="121"/>
      <c r="EC2569" s="121"/>
      <c r="ED2569" s="121"/>
      <c r="EE2569" s="121"/>
      <c r="EF2569" s="121"/>
      <c r="EG2569" s="121"/>
      <c r="EH2569" s="121"/>
      <c r="EI2569" s="121"/>
      <c r="EJ2569" s="121"/>
      <c r="EK2569" s="121"/>
      <c r="EL2569" s="121"/>
      <c r="EM2569" s="121"/>
      <c r="EN2569" s="121"/>
      <c r="EO2569" s="121"/>
      <c r="EP2569" s="121"/>
      <c r="EQ2569" s="121"/>
      <c r="ER2569" s="121"/>
      <c r="ES2569" s="121"/>
      <c r="ET2569" s="121"/>
      <c r="EU2569" s="121"/>
      <c r="EV2569" s="121"/>
      <c r="EW2569" s="121"/>
      <c r="EX2569" s="121"/>
      <c r="EY2569" s="121"/>
      <c r="EZ2569" s="121"/>
      <c r="FA2569" s="121"/>
      <c r="FB2569" s="121"/>
      <c r="FC2569" s="121"/>
      <c r="FD2569" s="121"/>
      <c r="FE2569" s="121"/>
      <c r="FF2569" s="121"/>
      <c r="FG2569" s="121"/>
      <c r="FH2569" s="121"/>
      <c r="FI2569" s="121"/>
      <c r="FJ2569" s="121"/>
      <c r="FK2569" s="121"/>
      <c r="FL2569" s="121"/>
      <c r="FM2569" s="121"/>
      <c r="FN2569" s="121"/>
      <c r="FO2569" s="121"/>
      <c r="FP2569" s="121"/>
      <c r="FQ2569" s="121"/>
      <c r="FR2569" s="121"/>
      <c r="FS2569" s="121"/>
      <c r="FT2569" s="121"/>
      <c r="FU2569" s="121"/>
      <c r="FV2569" s="121"/>
      <c r="FW2569" s="121"/>
      <c r="FX2569" s="121"/>
      <c r="FY2569" s="121"/>
      <c r="FZ2569" s="121"/>
      <c r="GA2569" s="121"/>
      <c r="GB2569" s="121"/>
      <c r="GC2569" s="121"/>
      <c r="GD2569" s="121"/>
      <c r="GE2569" s="121"/>
      <c r="GF2569" s="121"/>
      <c r="GG2569" s="121"/>
      <c r="GH2569" s="121"/>
      <c r="GI2569" s="121"/>
      <c r="GJ2569" s="121"/>
      <c r="GK2569" s="121"/>
      <c r="GL2569" s="121"/>
      <c r="GM2569" s="121"/>
      <c r="GN2569" s="121"/>
      <c r="GO2569" s="121"/>
      <c r="GP2569" s="121"/>
      <c r="GQ2569" s="121"/>
      <c r="GR2569" s="121"/>
      <c r="GS2569" s="121"/>
      <c r="GT2569" s="121"/>
      <c r="GU2569" s="121"/>
      <c r="GV2569" s="121"/>
      <c r="GW2569" s="121"/>
      <c r="GX2569" s="121"/>
      <c r="GY2569" s="121"/>
      <c r="GZ2569" s="121"/>
      <c r="HA2569" s="121"/>
      <c r="HB2569" s="121"/>
      <c r="HC2569" s="121"/>
      <c r="HD2569" s="121"/>
      <c r="HE2569" s="121"/>
      <c r="HF2569" s="121"/>
      <c r="HG2569" s="121"/>
      <c r="HH2569" s="121"/>
      <c r="HI2569" s="121"/>
      <c r="HJ2569" s="121"/>
      <c r="HK2569" s="121"/>
      <c r="HL2569" s="121"/>
      <c r="HM2569" s="121"/>
      <c r="HN2569" s="121"/>
      <c r="HO2569" s="121"/>
      <c r="HP2569" s="121"/>
      <c r="HQ2569" s="121"/>
      <c r="HR2569" s="121"/>
      <c r="HS2569" s="121"/>
      <c r="HT2569" s="121"/>
      <c r="HU2569" s="121"/>
      <c r="HV2569" s="121"/>
      <c r="HW2569" s="121"/>
      <c r="HX2569" s="121"/>
      <c r="HY2569" s="121"/>
      <c r="HZ2569" s="121"/>
      <c r="IA2569" s="121"/>
      <c r="IB2569" s="121"/>
      <c r="IC2569" s="121"/>
      <c r="ID2569" s="121"/>
      <c r="IE2569" s="121"/>
      <c r="IF2569" s="121"/>
      <c r="IG2569" s="121"/>
      <c r="IH2569" s="121"/>
      <c r="II2569" s="121"/>
      <c r="IJ2569" s="121"/>
      <c r="IK2569" s="121"/>
      <c r="IL2569" s="121"/>
      <c r="IM2569" s="121"/>
      <c r="IN2569" s="121"/>
      <c r="IO2569" s="121"/>
      <c r="IP2569" s="121"/>
      <c r="IQ2569" s="121"/>
      <c r="IR2569" s="121"/>
      <c r="IS2569" s="121"/>
      <c r="IT2569" s="121"/>
      <c r="IU2569" s="121"/>
      <c r="IV2569" s="121"/>
      <c r="IW2569" s="121"/>
      <c r="IX2569" s="121"/>
      <c r="IY2569" s="121"/>
      <c r="IZ2569" s="121"/>
      <c r="JA2569" s="121"/>
      <c r="JB2569" s="121"/>
      <c r="JC2569" s="121"/>
      <c r="JD2569" s="121"/>
      <c r="JE2569" s="121"/>
      <c r="JF2569" s="121"/>
      <c r="JG2569" s="121"/>
      <c r="JH2569" s="121"/>
      <c r="JI2569" s="121"/>
      <c r="JJ2569" s="121"/>
      <c r="JK2569" s="121"/>
      <c r="JL2569" s="121"/>
      <c r="JM2569" s="121"/>
      <c r="JN2569" s="121"/>
      <c r="JO2569" s="121"/>
      <c r="JP2569" s="121"/>
      <c r="JQ2569" s="121"/>
      <c r="JR2569" s="121"/>
      <c r="JS2569" s="121"/>
      <c r="JT2569" s="121"/>
      <c r="JU2569" s="121"/>
      <c r="JV2569" s="121"/>
      <c r="JW2569" s="121"/>
      <c r="JX2569" s="121"/>
      <c r="JY2569" s="121"/>
      <c r="JZ2569" s="121"/>
      <c r="KA2569" s="121"/>
      <c r="KB2569" s="121"/>
      <c r="KC2569" s="121"/>
      <c r="KD2569" s="121"/>
      <c r="KE2569" s="121"/>
      <c r="KF2569" s="121"/>
      <c r="KG2569" s="121"/>
      <c r="KH2569" s="121"/>
      <c r="KI2569" s="121"/>
      <c r="KJ2569" s="121"/>
      <c r="KK2569" s="121"/>
      <c r="KL2569" s="121"/>
      <c r="KM2569" s="121"/>
      <c r="KN2569" s="121"/>
      <c r="KO2569" s="121"/>
      <c r="KP2569" s="121"/>
      <c r="KQ2569" s="121"/>
      <c r="KR2569" s="121"/>
      <c r="KS2569" s="121"/>
      <c r="KT2569" s="121"/>
      <c r="KU2569" s="121"/>
      <c r="KV2569" s="121"/>
      <c r="KW2569" s="121"/>
      <c r="KX2569" s="121"/>
      <c r="KY2569" s="121"/>
      <c r="KZ2569" s="121"/>
      <c r="LA2569" s="121"/>
      <c r="LB2569" s="121"/>
      <c r="LC2569" s="121"/>
      <c r="LD2569" s="121"/>
      <c r="LE2569" s="121"/>
      <c r="LF2569" s="121"/>
      <c r="LG2569" s="121"/>
      <c r="LH2569" s="121"/>
      <c r="LI2569" s="121"/>
      <c r="LJ2569" s="121"/>
      <c r="LK2569" s="121"/>
      <c r="LL2569" s="121"/>
      <c r="LM2569" s="121"/>
      <c r="LN2569" s="121"/>
      <c r="LO2569" s="121"/>
      <c r="LP2569" s="121"/>
      <c r="LQ2569" s="121"/>
      <c r="LR2569" s="121"/>
      <c r="LS2569" s="121"/>
      <c r="LT2569" s="121"/>
      <c r="LU2569" s="121"/>
      <c r="LV2569" s="121"/>
      <c r="LW2569" s="121"/>
      <c r="LX2569" s="121"/>
      <c r="LY2569" s="121"/>
      <c r="LZ2569" s="121"/>
      <c r="MA2569" s="121"/>
      <c r="MB2569" s="121"/>
      <c r="MC2569" s="121"/>
      <c r="MD2569" s="121"/>
      <c r="ME2569" s="121"/>
      <c r="MF2569" s="121"/>
      <c r="MG2569" s="121"/>
      <c r="MH2569" s="121"/>
      <c r="MI2569" s="121"/>
      <c r="MJ2569" s="121"/>
      <c r="MK2569" s="121"/>
      <c r="ML2569" s="121"/>
      <c r="MM2569" s="121"/>
      <c r="MN2569" s="121"/>
      <c r="MO2569" s="121"/>
      <c r="MP2569" s="121"/>
      <c r="MQ2569" s="121"/>
      <c r="MR2569" s="121"/>
      <c r="MS2569" s="121"/>
      <c r="MT2569" s="121"/>
      <c r="MU2569" s="121"/>
      <c r="MV2569" s="121"/>
      <c r="MW2569" s="121"/>
      <c r="MX2569" s="121"/>
      <c r="MY2569" s="121"/>
      <c r="MZ2569" s="121"/>
      <c r="NA2569" s="121"/>
      <c r="NB2569" s="121"/>
      <c r="NC2569" s="121"/>
      <c r="ND2569" s="121"/>
      <c r="NE2569" s="121"/>
      <c r="NF2569" s="121"/>
      <c r="NG2569" s="121"/>
      <c r="NH2569" s="121"/>
      <c r="NI2569" s="121"/>
      <c r="NJ2569" s="121"/>
      <c r="NK2569" s="121"/>
      <c r="NL2569" s="121"/>
      <c r="NM2569" s="121"/>
      <c r="NN2569" s="121"/>
      <c r="NO2569" s="121"/>
      <c r="NP2569" s="121"/>
      <c r="NQ2569" s="121"/>
      <c r="NR2569" s="121"/>
      <c r="NS2569" s="121"/>
      <c r="NT2569" s="121"/>
      <c r="NU2569" s="121"/>
      <c r="NV2569" s="121"/>
      <c r="NW2569" s="121"/>
      <c r="NX2569" s="121"/>
      <c r="NY2569" s="121"/>
      <c r="NZ2569" s="121"/>
      <c r="OA2569" s="121"/>
      <c r="OB2569" s="121"/>
      <c r="OC2569" s="121"/>
      <c r="OD2569" s="121"/>
      <c r="OE2569" s="121"/>
      <c r="OF2569" s="121"/>
      <c r="OG2569" s="121"/>
      <c r="OH2569" s="121"/>
      <c r="OI2569" s="121"/>
      <c r="OJ2569" s="121"/>
      <c r="OK2569" s="121"/>
      <c r="OL2569" s="121"/>
      <c r="OM2569" s="121"/>
      <c r="ON2569" s="121"/>
      <c r="OO2569" s="121"/>
      <c r="OP2569" s="121"/>
      <c r="OQ2569" s="121"/>
      <c r="OR2569" s="121"/>
      <c r="OS2569" s="121"/>
      <c r="OT2569" s="121"/>
      <c r="OU2569" s="121"/>
      <c r="OV2569" s="121"/>
      <c r="OW2569" s="121"/>
      <c r="OX2569" s="121"/>
      <c r="OY2569" s="121"/>
      <c r="OZ2569" s="121"/>
      <c r="PA2569" s="121"/>
      <c r="PB2569" s="121"/>
      <c r="PC2569" s="121"/>
      <c r="PD2569" s="121"/>
      <c r="PE2569" s="121"/>
      <c r="PF2569" s="121"/>
      <c r="PG2569" s="121"/>
      <c r="PH2569" s="121"/>
      <c r="PI2569" s="121"/>
      <c r="PJ2569" s="121"/>
      <c r="PK2569" s="121"/>
      <c r="PL2569" s="121"/>
      <c r="PM2569" s="121"/>
      <c r="PN2569" s="121"/>
      <c r="PO2569" s="121"/>
      <c r="PP2569" s="121"/>
      <c r="PQ2569" s="121"/>
      <c r="PR2569" s="121"/>
      <c r="PS2569" s="121"/>
      <c r="PT2569" s="121"/>
      <c r="PU2569" s="121"/>
      <c r="PV2569" s="121"/>
      <c r="PW2569" s="121"/>
      <c r="PX2569" s="121"/>
      <c r="PY2569" s="121"/>
      <c r="PZ2569" s="121"/>
      <c r="QA2569" s="121"/>
      <c r="QB2569" s="121"/>
      <c r="QC2569" s="121"/>
      <c r="QD2569" s="121"/>
      <c r="QE2569" s="121"/>
      <c r="QF2569" s="121"/>
      <c r="QG2569" s="121"/>
      <c r="QH2569" s="121"/>
      <c r="QI2569" s="121"/>
      <c r="QJ2569" s="121"/>
      <c r="QK2569" s="121"/>
      <c r="QL2569" s="121"/>
      <c r="QM2569" s="121"/>
      <c r="QN2569" s="121"/>
      <c r="QO2569" s="121"/>
      <c r="QP2569" s="121"/>
      <c r="QQ2569" s="121"/>
      <c r="QR2569" s="121"/>
      <c r="QS2569" s="121"/>
      <c r="QT2569" s="121"/>
      <c r="QU2569" s="121"/>
      <c r="QV2569" s="121"/>
      <c r="QW2569" s="121"/>
      <c r="QX2569" s="121"/>
      <c r="QY2569" s="121"/>
      <c r="QZ2569" s="121"/>
      <c r="RA2569" s="121"/>
      <c r="RB2569" s="121"/>
      <c r="RC2569" s="121"/>
      <c r="RD2569" s="121"/>
      <c r="RE2569" s="121"/>
      <c r="RF2569" s="121"/>
      <c r="RG2569" s="121"/>
      <c r="RH2569" s="121"/>
      <c r="RI2569" s="121"/>
      <c r="RJ2569" s="121"/>
      <c r="RK2569" s="121"/>
      <c r="RL2569" s="121"/>
      <c r="RM2569" s="121"/>
      <c r="RN2569" s="121"/>
      <c r="RO2569" s="121"/>
      <c r="RP2569" s="121"/>
      <c r="RQ2569" s="121"/>
      <c r="RR2569" s="121"/>
      <c r="RS2569" s="121"/>
      <c r="RT2569" s="121"/>
      <c r="RU2569" s="121"/>
      <c r="RV2569" s="121"/>
      <c r="RW2569" s="121"/>
      <c r="RX2569" s="121"/>
      <c r="RY2569" s="121"/>
      <c r="RZ2569" s="121"/>
      <c r="SA2569" s="121"/>
      <c r="SB2569" s="121"/>
      <c r="SC2569" s="121"/>
      <c r="SD2569" s="121"/>
      <c r="SE2569" s="121"/>
      <c r="SF2569" s="121"/>
      <c r="SG2569" s="121"/>
      <c r="SH2569" s="121"/>
      <c r="SI2569" s="121"/>
      <c r="SJ2569" s="121"/>
      <c r="SK2569" s="121"/>
      <c r="SL2569" s="121"/>
      <c r="SM2569" s="121"/>
      <c r="SN2569" s="121"/>
      <c r="SO2569" s="121"/>
      <c r="SP2569" s="121"/>
      <c r="SQ2569" s="121"/>
      <c r="SR2569" s="121"/>
      <c r="SS2569" s="121"/>
      <c r="ST2569" s="121"/>
      <c r="SU2569" s="121"/>
      <c r="SV2569" s="121"/>
      <c r="SW2569" s="121"/>
      <c r="SX2569" s="121"/>
      <c r="SY2569" s="121"/>
      <c r="SZ2569" s="121"/>
      <c r="TA2569" s="121"/>
      <c r="TB2569" s="121"/>
      <c r="TC2569" s="121"/>
      <c r="TD2569" s="121"/>
      <c r="TE2569" s="121"/>
      <c r="TF2569" s="121"/>
      <c r="TG2569" s="121"/>
      <c r="TH2569" s="121"/>
      <c r="TI2569" s="121"/>
      <c r="TJ2569" s="121"/>
      <c r="TK2569" s="121"/>
      <c r="TL2569" s="121"/>
      <c r="TM2569" s="121"/>
      <c r="TN2569" s="121"/>
      <c r="TO2569" s="121"/>
      <c r="TP2569" s="121"/>
      <c r="TQ2569" s="121"/>
      <c r="TR2569" s="121"/>
      <c r="TS2569" s="121"/>
      <c r="TT2569" s="121"/>
      <c r="TU2569" s="121"/>
      <c r="TV2569" s="121"/>
      <c r="TW2569" s="121"/>
      <c r="TX2569" s="121"/>
      <c r="TY2569" s="121"/>
      <c r="TZ2569" s="121"/>
      <c r="UA2569" s="121"/>
      <c r="UB2569" s="121"/>
      <c r="UC2569" s="121"/>
      <c r="UD2569" s="121"/>
      <c r="UE2569" s="121"/>
      <c r="UF2569" s="121"/>
      <c r="UG2569" s="121"/>
      <c r="UH2569" s="121"/>
      <c r="UI2569" s="121"/>
      <c r="UJ2569" s="121"/>
      <c r="UK2569" s="121"/>
      <c r="UL2569" s="121"/>
      <c r="UM2569" s="121"/>
      <c r="UN2569" s="121"/>
      <c r="UO2569" s="121"/>
      <c r="UP2569" s="121"/>
      <c r="UQ2569" s="121"/>
      <c r="UR2569" s="121"/>
      <c r="US2569" s="121"/>
      <c r="UT2569" s="121"/>
      <c r="UU2569" s="121"/>
      <c r="UV2569" s="121"/>
      <c r="UW2569" s="121"/>
      <c r="UX2569" s="121"/>
      <c r="UY2569" s="121"/>
      <c r="UZ2569" s="121"/>
      <c r="VA2569" s="121"/>
      <c r="VB2569" s="121"/>
      <c r="VC2569" s="121"/>
      <c r="VD2569" s="121"/>
      <c r="VE2569" s="121"/>
      <c r="VF2569" s="121"/>
      <c r="VG2569" s="121"/>
      <c r="VH2569" s="121"/>
      <c r="VI2569" s="121"/>
      <c r="VJ2569" s="121"/>
      <c r="VK2569" s="121"/>
      <c r="VL2569" s="121"/>
      <c r="VM2569" s="121"/>
      <c r="VN2569" s="121"/>
      <c r="VO2569" s="121"/>
      <c r="VP2569" s="121"/>
      <c r="VQ2569" s="121"/>
      <c r="VR2569" s="121"/>
      <c r="VS2569" s="121"/>
      <c r="VT2569" s="121"/>
      <c r="VU2569" s="121"/>
      <c r="VV2569" s="121"/>
      <c r="VW2569" s="121"/>
      <c r="VX2569" s="121"/>
      <c r="VY2569" s="121"/>
      <c r="VZ2569" s="121"/>
      <c r="WA2569" s="121"/>
      <c r="WB2569" s="121"/>
      <c r="WC2569" s="121"/>
      <c r="WD2569" s="121"/>
      <c r="WE2569" s="121"/>
      <c r="WF2569" s="121"/>
      <c r="WG2569" s="121"/>
      <c r="WH2569" s="121"/>
      <c r="WI2569" s="121"/>
      <c r="WJ2569" s="121"/>
      <c r="WK2569" s="121"/>
      <c r="WL2569" s="121"/>
      <c r="WM2569" s="121"/>
      <c r="WN2569" s="121"/>
      <c r="WO2569" s="121"/>
      <c r="WP2569" s="121"/>
      <c r="WQ2569" s="121"/>
      <c r="WR2569" s="121"/>
      <c r="WS2569" s="121"/>
      <c r="WT2569" s="121"/>
      <c r="WU2569" s="121"/>
      <c r="WV2569" s="121"/>
      <c r="WW2569" s="121"/>
      <c r="WX2569" s="121"/>
      <c r="WY2569" s="121"/>
      <c r="WZ2569" s="121"/>
      <c r="XA2569" s="121"/>
      <c r="XB2569" s="121"/>
      <c r="XC2569" s="121"/>
      <c r="XD2569" s="121"/>
      <c r="XE2569" s="121"/>
      <c r="XF2569" s="121"/>
      <c r="XG2569" s="121"/>
      <c r="XH2569" s="121"/>
      <c r="XI2569" s="121"/>
      <c r="XJ2569" s="121"/>
      <c r="XK2569" s="121"/>
      <c r="XL2569" s="121"/>
      <c r="XM2569" s="121"/>
      <c r="XN2569" s="121"/>
      <c r="XO2569" s="121"/>
      <c r="XP2569" s="121"/>
      <c r="XQ2569" s="121"/>
      <c r="XR2569" s="121"/>
      <c r="XS2569" s="121"/>
      <c r="XT2569" s="121"/>
      <c r="XU2569" s="121"/>
      <c r="XV2569" s="121"/>
      <c r="XW2569" s="121"/>
      <c r="XX2569" s="121"/>
      <c r="XY2569" s="121"/>
      <c r="XZ2569" s="121"/>
      <c r="YA2569" s="121"/>
      <c r="YB2569" s="121"/>
      <c r="YC2569" s="121"/>
      <c r="YD2569" s="121"/>
      <c r="YE2569" s="121"/>
      <c r="YF2569" s="121"/>
      <c r="YG2569" s="121"/>
      <c r="YH2569" s="121"/>
      <c r="YI2569" s="121"/>
      <c r="YJ2569" s="121"/>
      <c r="YK2569" s="121"/>
      <c r="YL2569" s="121"/>
      <c r="YM2569" s="121"/>
      <c r="YN2569" s="121"/>
      <c r="YO2569" s="121"/>
      <c r="YP2569" s="121"/>
      <c r="YQ2569" s="121"/>
      <c r="YR2569" s="121"/>
      <c r="YS2569" s="121"/>
      <c r="YT2569" s="121"/>
      <c r="YU2569" s="121"/>
      <c r="YV2569" s="121"/>
      <c r="YW2569" s="121"/>
      <c r="YX2569" s="121"/>
      <c r="YY2569" s="121"/>
      <c r="YZ2569" s="121"/>
      <c r="ZA2569" s="121"/>
      <c r="ZB2569" s="121"/>
      <c r="ZC2569" s="121"/>
      <c r="ZD2569" s="121"/>
      <c r="ZE2569" s="121"/>
      <c r="ZF2569" s="121"/>
      <c r="ZG2569" s="121"/>
      <c r="ZH2569" s="121"/>
      <c r="ZI2569" s="121"/>
      <c r="ZJ2569" s="121"/>
      <c r="ZK2569" s="121"/>
      <c r="ZL2569" s="121"/>
      <c r="ZM2569" s="121"/>
      <c r="ZN2569" s="121"/>
      <c r="ZO2569" s="121"/>
      <c r="ZP2569" s="121"/>
      <c r="ZQ2569" s="121"/>
      <c r="ZR2569" s="121"/>
      <c r="ZS2569" s="121"/>
      <c r="ZT2569" s="121"/>
      <c r="ZU2569" s="121"/>
      <c r="ZV2569" s="121"/>
      <c r="ZW2569" s="121"/>
      <c r="ZX2569" s="121"/>
      <c r="ZY2569" s="121"/>
      <c r="ZZ2569" s="121"/>
      <c r="AAA2569" s="121"/>
      <c r="AAB2569" s="121"/>
      <c r="AAC2569" s="121"/>
      <c r="AAD2569" s="121"/>
      <c r="AAE2569" s="121"/>
      <c r="AAF2569" s="121"/>
      <c r="AAG2569" s="121"/>
      <c r="AAH2569" s="121"/>
      <c r="AAI2569" s="121"/>
      <c r="AAJ2569" s="121"/>
      <c r="AAK2569" s="121"/>
      <c r="AAL2569" s="121"/>
      <c r="AAM2569" s="121"/>
      <c r="AAN2569" s="121"/>
      <c r="AAO2569" s="121"/>
      <c r="AAP2569" s="121"/>
      <c r="AAQ2569" s="121"/>
      <c r="AAR2569" s="121"/>
      <c r="AAS2569" s="121"/>
      <c r="AAT2569" s="121"/>
      <c r="AAU2569" s="121"/>
      <c r="AAV2569" s="121"/>
      <c r="AAW2569" s="121"/>
      <c r="AAX2569" s="121"/>
      <c r="AAY2569" s="121"/>
      <c r="AAZ2569" s="121"/>
      <c r="ABA2569" s="121"/>
      <c r="ABB2569" s="121"/>
      <c r="ABC2569" s="121"/>
      <c r="ABD2569" s="121"/>
      <c r="ABE2569" s="121"/>
      <c r="ABF2569" s="121"/>
      <c r="ABG2569" s="121"/>
      <c r="ABH2569" s="121"/>
      <c r="ABI2569" s="121"/>
      <c r="ABJ2569" s="121"/>
      <c r="ABK2569" s="121"/>
      <c r="ABL2569" s="121"/>
      <c r="ABM2569" s="121"/>
      <c r="ABN2569" s="121"/>
      <c r="ABO2569" s="121"/>
      <c r="ABP2569" s="121"/>
      <c r="ABQ2569" s="121"/>
      <c r="ABR2569" s="121"/>
      <c r="ABS2569" s="121"/>
      <c r="ABT2569" s="121"/>
      <c r="ABU2569" s="121"/>
      <c r="ABV2569" s="121"/>
      <c r="ABW2569" s="121"/>
      <c r="ABX2569" s="121"/>
      <c r="ABY2569" s="121"/>
      <c r="ABZ2569" s="121"/>
      <c r="ACA2569" s="121"/>
      <c r="ACB2569" s="121"/>
      <c r="ACC2569" s="121"/>
      <c r="ACD2569" s="121"/>
      <c r="ACE2569" s="121"/>
      <c r="ACF2569" s="121"/>
      <c r="ACG2569" s="121"/>
      <c r="ACH2569" s="121"/>
      <c r="ACI2569" s="121"/>
      <c r="ACJ2569" s="121"/>
      <c r="ACK2569" s="121"/>
      <c r="ACL2569" s="121"/>
      <c r="ACM2569" s="121"/>
      <c r="ACN2569" s="121"/>
      <c r="ACO2569" s="121"/>
      <c r="ACP2569" s="121"/>
      <c r="ACQ2569" s="121"/>
      <c r="ACR2569" s="121"/>
      <c r="ACS2569" s="121"/>
      <c r="ACT2569" s="121"/>
      <c r="ACU2569" s="121"/>
      <c r="ACV2569" s="121"/>
      <c r="ACW2569" s="121"/>
      <c r="ACX2569" s="121"/>
      <c r="ACY2569" s="121"/>
      <c r="ACZ2569" s="121"/>
      <c r="ADA2569" s="121"/>
      <c r="ADB2569" s="121"/>
      <c r="ADC2569" s="121"/>
      <c r="ADD2569" s="121"/>
      <c r="ADE2569" s="121"/>
      <c r="ADF2569" s="121"/>
      <c r="ADG2569" s="121"/>
      <c r="ADH2569" s="121"/>
      <c r="ADI2569" s="121"/>
      <c r="ADJ2569" s="121"/>
      <c r="ADK2569" s="121"/>
      <c r="ADL2569" s="121"/>
      <c r="ADM2569" s="121"/>
      <c r="ADN2569" s="121"/>
      <c r="ADO2569" s="121"/>
      <c r="ADP2569" s="121"/>
      <c r="ADQ2569" s="121"/>
      <c r="ADR2569" s="121"/>
      <c r="ADS2569" s="121"/>
      <c r="ADT2569" s="121"/>
      <c r="ADU2569" s="121"/>
      <c r="ADV2569" s="121"/>
      <c r="ADW2569" s="121"/>
      <c r="ADX2569" s="121"/>
      <c r="ADY2569" s="121"/>
      <c r="ADZ2569" s="121"/>
      <c r="AEA2569" s="121"/>
      <c r="AEB2569" s="121"/>
      <c r="AEC2569" s="121"/>
      <c r="AED2569" s="121"/>
      <c r="AEE2569" s="121"/>
      <c r="AEF2569" s="121"/>
      <c r="AEG2569" s="121"/>
      <c r="AEH2569" s="121"/>
      <c r="AEI2569" s="121"/>
      <c r="AEJ2569" s="121"/>
      <c r="AEK2569" s="121"/>
      <c r="AEL2569" s="121"/>
      <c r="AEM2569" s="121"/>
      <c r="AEN2569" s="121"/>
      <c r="AEO2569" s="121"/>
      <c r="AEP2569" s="121"/>
      <c r="AEQ2569" s="121"/>
      <c r="AER2569" s="121"/>
      <c r="AES2569" s="121"/>
      <c r="AET2569" s="121"/>
      <c r="AEU2569" s="121"/>
      <c r="AEV2569" s="121"/>
      <c r="AEW2569" s="121"/>
      <c r="AEX2569" s="121"/>
      <c r="AEY2569" s="121"/>
      <c r="AEZ2569" s="121"/>
      <c r="AFA2569" s="121"/>
      <c r="AFB2569" s="121"/>
      <c r="AFC2569" s="121"/>
      <c r="AFD2569" s="121"/>
      <c r="AFE2569" s="121"/>
      <c r="AFF2569" s="121"/>
      <c r="AFG2569" s="121"/>
      <c r="AFH2569" s="121"/>
      <c r="AFI2569" s="121"/>
      <c r="AFJ2569" s="121"/>
      <c r="AFK2569" s="121"/>
      <c r="AFL2569" s="121"/>
      <c r="AFM2569" s="121"/>
      <c r="AFN2569" s="121"/>
      <c r="AFO2569" s="121"/>
      <c r="AFP2569" s="121"/>
      <c r="AFQ2569" s="121"/>
      <c r="AFR2569" s="121"/>
      <c r="AFS2569" s="121"/>
      <c r="AFT2569" s="121"/>
      <c r="AFU2569" s="121"/>
      <c r="AFV2569" s="121"/>
      <c r="AFW2569" s="121"/>
      <c r="AFX2569" s="121"/>
      <c r="AFY2569" s="121"/>
      <c r="AFZ2569" s="121"/>
      <c r="AGA2569" s="121"/>
      <c r="AGB2569" s="121"/>
      <c r="AGC2569" s="121"/>
      <c r="AGD2569" s="121"/>
      <c r="AGE2569" s="121"/>
      <c r="AGF2569" s="121"/>
      <c r="AGG2569" s="121"/>
      <c r="AGH2569" s="121"/>
      <c r="AGI2569" s="121"/>
      <c r="AGJ2569" s="121"/>
      <c r="AGK2569" s="121"/>
      <c r="AGL2569" s="121"/>
      <c r="AGM2569" s="121"/>
      <c r="AGN2569" s="121"/>
      <c r="AGO2569" s="121"/>
      <c r="AGP2569" s="121"/>
      <c r="AGQ2569" s="121"/>
      <c r="AGR2569" s="121"/>
      <c r="AGS2569" s="121"/>
      <c r="AGT2569" s="121"/>
      <c r="AGU2569" s="121"/>
      <c r="AGV2569" s="121"/>
      <c r="AGW2569" s="121"/>
      <c r="AGX2569" s="121"/>
      <c r="AGY2569" s="121"/>
      <c r="AGZ2569" s="121"/>
      <c r="AHA2569" s="121"/>
      <c r="AHB2569" s="121"/>
      <c r="AHC2569" s="121"/>
      <c r="AHD2569" s="121"/>
      <c r="AHE2569" s="121"/>
      <c r="AHF2569" s="121"/>
      <c r="AHG2569" s="121"/>
      <c r="AHH2569" s="121"/>
      <c r="AHI2569" s="121"/>
      <c r="AHJ2569" s="121"/>
      <c r="AHK2569" s="121"/>
      <c r="AHL2569" s="121"/>
      <c r="AHM2569" s="121"/>
      <c r="AHN2569" s="121"/>
      <c r="AHO2569" s="121"/>
      <c r="AHP2569" s="121"/>
      <c r="AHQ2569" s="121"/>
      <c r="AHR2569" s="121"/>
      <c r="AHS2569" s="121"/>
      <c r="AHT2569" s="121"/>
      <c r="AHU2569" s="121"/>
      <c r="AHV2569" s="121"/>
      <c r="AHW2569" s="121"/>
      <c r="AHX2569" s="121"/>
      <c r="AHY2569" s="121"/>
      <c r="AHZ2569" s="121"/>
      <c r="AIA2569" s="121"/>
      <c r="AIB2569" s="121"/>
      <c r="AIC2569" s="121"/>
      <c r="AID2569" s="121"/>
      <c r="AIE2569" s="121"/>
      <c r="AIF2569" s="121"/>
      <c r="AIG2569" s="121"/>
      <c r="AIH2569" s="121"/>
      <c r="AII2569" s="121"/>
      <c r="AIJ2569" s="121"/>
      <c r="AIK2569" s="121"/>
      <c r="AIL2569" s="121"/>
      <c r="AIM2569" s="121"/>
      <c r="AIN2569" s="121"/>
      <c r="AIO2569" s="121"/>
      <c r="AIP2569" s="121"/>
      <c r="AIQ2569" s="121"/>
      <c r="AIR2569" s="121"/>
      <c r="AIS2569" s="121"/>
      <c r="AIT2569" s="121"/>
      <c r="AIU2569" s="121"/>
      <c r="AIV2569" s="121"/>
      <c r="AIW2569" s="121"/>
      <c r="AIX2569" s="121"/>
      <c r="AIY2569" s="121"/>
      <c r="AIZ2569" s="121"/>
      <c r="AJA2569" s="121"/>
      <c r="AJB2569" s="121"/>
      <c r="AJC2569" s="121"/>
      <c r="AJD2569" s="121"/>
      <c r="AJE2569" s="121"/>
      <c r="AJF2569" s="121"/>
      <c r="AJG2569" s="121"/>
      <c r="AJH2569" s="121"/>
      <c r="AJI2569" s="121"/>
      <c r="AJJ2569" s="121"/>
      <c r="AJK2569" s="121"/>
      <c r="AJL2569" s="121"/>
      <c r="AJM2569" s="121"/>
      <c r="AJN2569" s="121"/>
      <c r="AJO2569" s="121"/>
      <c r="AJP2569" s="121"/>
      <c r="AJQ2569" s="121"/>
      <c r="AJR2569" s="121"/>
      <c r="AJS2569" s="121"/>
      <c r="AJT2569" s="121"/>
      <c r="AJU2569" s="121"/>
      <c r="AJV2569" s="121"/>
      <c r="AJW2569" s="121"/>
      <c r="AJX2569" s="121"/>
      <c r="AJY2569" s="121"/>
      <c r="AJZ2569" s="121"/>
      <c r="AKA2569" s="121"/>
      <c r="AKB2569" s="121"/>
      <c r="AKC2569" s="121"/>
      <c r="AKD2569" s="121"/>
      <c r="AKE2569" s="121"/>
      <c r="AKF2569" s="121"/>
      <c r="AKG2569" s="121"/>
      <c r="AKH2569" s="121"/>
      <c r="AKI2569" s="121"/>
      <c r="AKJ2569" s="121"/>
      <c r="AKK2569" s="121"/>
      <c r="AKL2569" s="121"/>
      <c r="AKM2569" s="121"/>
      <c r="AKN2569" s="121"/>
      <c r="AKO2569" s="121"/>
      <c r="AKP2569" s="121"/>
      <c r="AKQ2569" s="121"/>
      <c r="AKR2569" s="121"/>
      <c r="AKS2569" s="121"/>
      <c r="AKT2569" s="121"/>
      <c r="AKU2569" s="121"/>
      <c r="AKV2569" s="121"/>
      <c r="AKW2569" s="121"/>
      <c r="AKX2569" s="121"/>
      <c r="AKY2569" s="121"/>
      <c r="AKZ2569" s="121"/>
      <c r="ALA2569" s="121"/>
      <c r="ALB2569" s="121"/>
      <c r="ALC2569" s="121"/>
      <c r="ALD2569" s="121"/>
      <c r="ALE2569" s="121"/>
      <c r="ALF2569" s="121"/>
      <c r="ALG2569" s="121"/>
      <c r="ALH2569" s="121"/>
      <c r="ALI2569" s="121"/>
      <c r="ALJ2569" s="121"/>
      <c r="ALK2569" s="121"/>
      <c r="ALL2569" s="121"/>
      <c r="ALM2569" s="121"/>
      <c r="ALN2569" s="121"/>
      <c r="ALO2569" s="121"/>
      <c r="ALP2569" s="121"/>
      <c r="ALQ2569" s="121"/>
      <c r="ALR2569" s="121"/>
      <c r="ALS2569" s="121"/>
      <c r="ALT2569" s="121"/>
      <c r="ALU2569" s="121"/>
      <c r="ALV2569" s="121"/>
      <c r="ALW2569" s="121"/>
      <c r="ALX2569" s="121"/>
      <c r="ALY2569" s="121"/>
      <c r="ALZ2569" s="121"/>
      <c r="AMA2569" s="121"/>
      <c r="AMB2569" s="121"/>
      <c r="AMC2569" s="121"/>
      <c r="AMD2569" s="121"/>
      <c r="AME2569" s="121"/>
      <c r="AMF2569" s="121"/>
      <c r="AMG2569" s="121"/>
      <c r="AMH2569" s="121"/>
      <c r="AMI2569" s="121"/>
      <c r="AMJ2569" s="121"/>
      <c r="AMK2569" s="121"/>
    </row>
    <row r="2570" spans="1:1025" s="108" customFormat="1" ht="43.2">
      <c r="A2570" s="15">
        <v>2567</v>
      </c>
      <c r="B2570" s="81" t="s">
        <v>28</v>
      </c>
      <c r="C2570" s="274" t="s">
        <v>6089</v>
      </c>
      <c r="D2570" s="81" t="s">
        <v>6517</v>
      </c>
      <c r="E2570" s="81" t="s">
        <v>6572</v>
      </c>
      <c r="F2570" s="16" t="s">
        <v>938</v>
      </c>
      <c r="G2570" s="81" t="s">
        <v>1068</v>
      </c>
      <c r="H2570" s="81" t="s">
        <v>6573</v>
      </c>
      <c r="I2570" s="16" t="s">
        <v>6574</v>
      </c>
      <c r="J2570" s="81" t="s">
        <v>6575</v>
      </c>
      <c r="K2570" s="81" t="s">
        <v>6542</v>
      </c>
      <c r="L2570" s="16" t="s">
        <v>6543</v>
      </c>
      <c r="M2570" s="269"/>
      <c r="N2570" s="121"/>
      <c r="O2570" s="121"/>
      <c r="P2570" s="121"/>
      <c r="Q2570" s="121"/>
      <c r="R2570" s="121"/>
      <c r="S2570" s="121"/>
      <c r="T2570" s="121"/>
      <c r="U2570" s="121"/>
      <c r="V2570" s="121"/>
      <c r="W2570" s="121"/>
      <c r="X2570" s="121"/>
      <c r="Y2570" s="121"/>
      <c r="Z2570" s="121"/>
      <c r="AA2570" s="121"/>
      <c r="AB2570" s="121"/>
      <c r="AC2570" s="121"/>
      <c r="AD2570" s="121"/>
      <c r="AE2570" s="121"/>
      <c r="AF2570" s="121"/>
      <c r="AG2570" s="121"/>
      <c r="AH2570" s="121"/>
      <c r="AI2570" s="121"/>
      <c r="AJ2570" s="121"/>
      <c r="AK2570" s="121"/>
      <c r="AL2570" s="121"/>
      <c r="AM2570" s="121"/>
      <c r="AN2570" s="121"/>
      <c r="AO2570" s="121"/>
      <c r="AP2570" s="121"/>
      <c r="AQ2570" s="121"/>
      <c r="AR2570" s="121"/>
      <c r="AS2570" s="121"/>
      <c r="AT2570" s="121"/>
      <c r="AU2570" s="121"/>
      <c r="AV2570" s="121"/>
      <c r="AW2570" s="121"/>
      <c r="AX2570" s="121"/>
      <c r="AY2570" s="121"/>
      <c r="AZ2570" s="121"/>
      <c r="BA2570" s="121"/>
      <c r="BB2570" s="121"/>
      <c r="BC2570" s="121"/>
      <c r="BD2570" s="121"/>
      <c r="BE2570" s="121"/>
      <c r="BF2570" s="121"/>
      <c r="BG2570" s="121"/>
      <c r="BH2570" s="121"/>
      <c r="BI2570" s="121"/>
      <c r="BJ2570" s="121"/>
      <c r="BK2570" s="121"/>
      <c r="BL2570" s="121"/>
      <c r="BM2570" s="121"/>
      <c r="BN2570" s="121"/>
      <c r="BO2570" s="121"/>
      <c r="BP2570" s="121"/>
      <c r="BQ2570" s="121"/>
      <c r="BR2570" s="121"/>
      <c r="BS2570" s="121"/>
      <c r="BT2570" s="121"/>
      <c r="BU2570" s="121"/>
      <c r="BV2570" s="121"/>
      <c r="BW2570" s="121"/>
      <c r="BX2570" s="121"/>
      <c r="BY2570" s="121"/>
      <c r="BZ2570" s="121"/>
      <c r="CA2570" s="121"/>
      <c r="CB2570" s="121"/>
      <c r="CC2570" s="121"/>
      <c r="CD2570" s="121"/>
      <c r="CE2570" s="121"/>
      <c r="CF2570" s="121"/>
      <c r="CG2570" s="121"/>
      <c r="CH2570" s="121"/>
      <c r="CI2570" s="121"/>
      <c r="CJ2570" s="121"/>
      <c r="CK2570" s="121"/>
      <c r="CL2570" s="121"/>
      <c r="CM2570" s="121"/>
      <c r="CN2570" s="121"/>
      <c r="CO2570" s="121"/>
      <c r="CP2570" s="121"/>
      <c r="CQ2570" s="121"/>
      <c r="CR2570" s="121"/>
      <c r="CS2570" s="121"/>
      <c r="CT2570" s="121"/>
      <c r="CU2570" s="121"/>
      <c r="CV2570" s="121"/>
      <c r="CW2570" s="121"/>
      <c r="CX2570" s="121"/>
      <c r="CY2570" s="121"/>
      <c r="CZ2570" s="121"/>
      <c r="DA2570" s="121"/>
      <c r="DB2570" s="121"/>
      <c r="DC2570" s="121"/>
      <c r="DD2570" s="121"/>
      <c r="DE2570" s="121"/>
      <c r="DF2570" s="121"/>
      <c r="DG2570" s="121"/>
      <c r="DH2570" s="121"/>
      <c r="DI2570" s="121"/>
      <c r="DJ2570" s="121"/>
      <c r="DK2570" s="121"/>
      <c r="DL2570" s="121"/>
      <c r="DM2570" s="121"/>
      <c r="DN2570" s="121"/>
      <c r="DO2570" s="121"/>
      <c r="DP2570" s="121"/>
      <c r="DQ2570" s="121"/>
      <c r="DR2570" s="121"/>
      <c r="DS2570" s="121"/>
      <c r="DT2570" s="121"/>
      <c r="DU2570" s="121"/>
      <c r="DV2570" s="121"/>
      <c r="DW2570" s="121"/>
      <c r="DX2570" s="121"/>
      <c r="DY2570" s="121"/>
      <c r="DZ2570" s="121"/>
      <c r="EA2570" s="121"/>
      <c r="EB2570" s="121"/>
      <c r="EC2570" s="121"/>
      <c r="ED2570" s="121"/>
      <c r="EE2570" s="121"/>
      <c r="EF2570" s="121"/>
      <c r="EG2570" s="121"/>
      <c r="EH2570" s="121"/>
      <c r="EI2570" s="121"/>
      <c r="EJ2570" s="121"/>
      <c r="EK2570" s="121"/>
      <c r="EL2570" s="121"/>
      <c r="EM2570" s="121"/>
      <c r="EN2570" s="121"/>
      <c r="EO2570" s="121"/>
      <c r="EP2570" s="121"/>
      <c r="EQ2570" s="121"/>
      <c r="ER2570" s="121"/>
      <c r="ES2570" s="121"/>
      <c r="ET2570" s="121"/>
      <c r="EU2570" s="121"/>
      <c r="EV2570" s="121"/>
      <c r="EW2570" s="121"/>
      <c r="EX2570" s="121"/>
      <c r="EY2570" s="121"/>
      <c r="EZ2570" s="121"/>
      <c r="FA2570" s="121"/>
      <c r="FB2570" s="121"/>
      <c r="FC2570" s="121"/>
      <c r="FD2570" s="121"/>
      <c r="FE2570" s="121"/>
      <c r="FF2570" s="121"/>
      <c r="FG2570" s="121"/>
      <c r="FH2570" s="121"/>
      <c r="FI2570" s="121"/>
      <c r="FJ2570" s="121"/>
      <c r="FK2570" s="121"/>
      <c r="FL2570" s="121"/>
      <c r="FM2570" s="121"/>
      <c r="FN2570" s="121"/>
      <c r="FO2570" s="121"/>
      <c r="FP2570" s="121"/>
      <c r="FQ2570" s="121"/>
      <c r="FR2570" s="121"/>
      <c r="FS2570" s="121"/>
      <c r="FT2570" s="121"/>
      <c r="FU2570" s="121"/>
      <c r="FV2570" s="121"/>
      <c r="FW2570" s="121"/>
      <c r="FX2570" s="121"/>
      <c r="FY2570" s="121"/>
      <c r="FZ2570" s="121"/>
      <c r="GA2570" s="121"/>
      <c r="GB2570" s="121"/>
      <c r="GC2570" s="121"/>
      <c r="GD2570" s="121"/>
      <c r="GE2570" s="121"/>
      <c r="GF2570" s="121"/>
      <c r="GG2570" s="121"/>
      <c r="GH2570" s="121"/>
      <c r="GI2570" s="121"/>
      <c r="GJ2570" s="121"/>
      <c r="GK2570" s="121"/>
      <c r="GL2570" s="121"/>
      <c r="GM2570" s="121"/>
      <c r="GN2570" s="121"/>
      <c r="GO2570" s="121"/>
      <c r="GP2570" s="121"/>
      <c r="GQ2570" s="121"/>
      <c r="GR2570" s="121"/>
      <c r="GS2570" s="121"/>
      <c r="GT2570" s="121"/>
      <c r="GU2570" s="121"/>
      <c r="GV2570" s="121"/>
      <c r="GW2570" s="121"/>
      <c r="GX2570" s="121"/>
      <c r="GY2570" s="121"/>
      <c r="GZ2570" s="121"/>
      <c r="HA2570" s="121"/>
      <c r="HB2570" s="121"/>
      <c r="HC2570" s="121"/>
      <c r="HD2570" s="121"/>
      <c r="HE2570" s="121"/>
      <c r="HF2570" s="121"/>
      <c r="HG2570" s="121"/>
      <c r="HH2570" s="121"/>
      <c r="HI2570" s="121"/>
      <c r="HJ2570" s="121"/>
      <c r="HK2570" s="121"/>
      <c r="HL2570" s="121"/>
      <c r="HM2570" s="121"/>
      <c r="HN2570" s="121"/>
      <c r="HO2570" s="121"/>
      <c r="HP2570" s="121"/>
      <c r="HQ2570" s="121"/>
      <c r="HR2570" s="121"/>
      <c r="HS2570" s="121"/>
      <c r="HT2570" s="121"/>
      <c r="HU2570" s="121"/>
      <c r="HV2570" s="121"/>
      <c r="HW2570" s="121"/>
      <c r="HX2570" s="121"/>
      <c r="HY2570" s="121"/>
      <c r="HZ2570" s="121"/>
      <c r="IA2570" s="121"/>
      <c r="IB2570" s="121"/>
      <c r="IC2570" s="121"/>
      <c r="ID2570" s="121"/>
      <c r="IE2570" s="121"/>
      <c r="IF2570" s="121"/>
      <c r="IG2570" s="121"/>
      <c r="IH2570" s="121"/>
      <c r="II2570" s="121"/>
      <c r="IJ2570" s="121"/>
      <c r="IK2570" s="121"/>
      <c r="IL2570" s="121"/>
      <c r="IM2570" s="121"/>
      <c r="IN2570" s="121"/>
      <c r="IO2570" s="121"/>
      <c r="IP2570" s="121"/>
      <c r="IQ2570" s="121"/>
      <c r="IR2570" s="121"/>
      <c r="IS2570" s="121"/>
      <c r="IT2570" s="121"/>
      <c r="IU2570" s="121"/>
      <c r="IV2570" s="121"/>
      <c r="IW2570" s="121"/>
      <c r="IX2570" s="121"/>
      <c r="IY2570" s="121"/>
      <c r="IZ2570" s="121"/>
      <c r="JA2570" s="121"/>
      <c r="JB2570" s="121"/>
      <c r="JC2570" s="121"/>
      <c r="JD2570" s="121"/>
      <c r="JE2570" s="121"/>
      <c r="JF2570" s="121"/>
      <c r="JG2570" s="121"/>
      <c r="JH2570" s="121"/>
      <c r="JI2570" s="121"/>
      <c r="JJ2570" s="121"/>
      <c r="JK2570" s="121"/>
      <c r="JL2570" s="121"/>
      <c r="JM2570" s="121"/>
      <c r="JN2570" s="121"/>
      <c r="JO2570" s="121"/>
      <c r="JP2570" s="121"/>
      <c r="JQ2570" s="121"/>
      <c r="JR2570" s="121"/>
      <c r="JS2570" s="121"/>
      <c r="JT2570" s="121"/>
      <c r="JU2570" s="121"/>
      <c r="JV2570" s="121"/>
      <c r="JW2570" s="121"/>
      <c r="JX2570" s="121"/>
      <c r="JY2570" s="121"/>
      <c r="JZ2570" s="121"/>
      <c r="KA2570" s="121"/>
      <c r="KB2570" s="121"/>
      <c r="KC2570" s="121"/>
      <c r="KD2570" s="121"/>
      <c r="KE2570" s="121"/>
      <c r="KF2570" s="121"/>
      <c r="KG2570" s="121"/>
      <c r="KH2570" s="121"/>
      <c r="KI2570" s="121"/>
      <c r="KJ2570" s="121"/>
      <c r="KK2570" s="121"/>
      <c r="KL2570" s="121"/>
      <c r="KM2570" s="121"/>
      <c r="KN2570" s="121"/>
      <c r="KO2570" s="121"/>
      <c r="KP2570" s="121"/>
      <c r="KQ2570" s="121"/>
      <c r="KR2570" s="121"/>
      <c r="KS2570" s="121"/>
      <c r="KT2570" s="121"/>
      <c r="KU2570" s="121"/>
      <c r="KV2570" s="121"/>
      <c r="KW2570" s="121"/>
      <c r="KX2570" s="121"/>
      <c r="KY2570" s="121"/>
      <c r="KZ2570" s="121"/>
      <c r="LA2570" s="121"/>
      <c r="LB2570" s="121"/>
      <c r="LC2570" s="121"/>
      <c r="LD2570" s="121"/>
      <c r="LE2570" s="121"/>
      <c r="LF2570" s="121"/>
      <c r="LG2570" s="121"/>
      <c r="LH2570" s="121"/>
      <c r="LI2570" s="121"/>
      <c r="LJ2570" s="121"/>
      <c r="LK2570" s="121"/>
      <c r="LL2570" s="121"/>
      <c r="LM2570" s="121"/>
      <c r="LN2570" s="121"/>
      <c r="LO2570" s="121"/>
      <c r="LP2570" s="121"/>
      <c r="LQ2570" s="121"/>
      <c r="LR2570" s="121"/>
      <c r="LS2570" s="121"/>
      <c r="LT2570" s="121"/>
      <c r="LU2570" s="121"/>
      <c r="LV2570" s="121"/>
      <c r="LW2570" s="121"/>
      <c r="LX2570" s="121"/>
      <c r="LY2570" s="121"/>
      <c r="LZ2570" s="121"/>
      <c r="MA2570" s="121"/>
      <c r="MB2570" s="121"/>
      <c r="MC2570" s="121"/>
      <c r="MD2570" s="121"/>
      <c r="ME2570" s="121"/>
      <c r="MF2570" s="121"/>
      <c r="MG2570" s="121"/>
      <c r="MH2570" s="121"/>
      <c r="MI2570" s="121"/>
      <c r="MJ2570" s="121"/>
      <c r="MK2570" s="121"/>
      <c r="ML2570" s="121"/>
      <c r="MM2570" s="121"/>
      <c r="MN2570" s="121"/>
      <c r="MO2570" s="121"/>
      <c r="MP2570" s="121"/>
      <c r="MQ2570" s="121"/>
      <c r="MR2570" s="121"/>
      <c r="MS2570" s="121"/>
      <c r="MT2570" s="121"/>
      <c r="MU2570" s="121"/>
      <c r="MV2570" s="121"/>
      <c r="MW2570" s="121"/>
      <c r="MX2570" s="121"/>
      <c r="MY2570" s="121"/>
      <c r="MZ2570" s="121"/>
      <c r="NA2570" s="121"/>
      <c r="NB2570" s="121"/>
      <c r="NC2570" s="121"/>
      <c r="ND2570" s="121"/>
      <c r="NE2570" s="121"/>
      <c r="NF2570" s="121"/>
      <c r="NG2570" s="121"/>
      <c r="NH2570" s="121"/>
      <c r="NI2570" s="121"/>
      <c r="NJ2570" s="121"/>
      <c r="NK2570" s="121"/>
      <c r="NL2570" s="121"/>
      <c r="NM2570" s="121"/>
      <c r="NN2570" s="121"/>
      <c r="NO2570" s="121"/>
      <c r="NP2570" s="121"/>
      <c r="NQ2570" s="121"/>
      <c r="NR2570" s="121"/>
      <c r="NS2570" s="121"/>
      <c r="NT2570" s="121"/>
      <c r="NU2570" s="121"/>
      <c r="NV2570" s="121"/>
      <c r="NW2570" s="121"/>
      <c r="NX2570" s="121"/>
      <c r="NY2570" s="121"/>
      <c r="NZ2570" s="121"/>
      <c r="OA2570" s="121"/>
      <c r="OB2570" s="121"/>
      <c r="OC2570" s="121"/>
      <c r="OD2570" s="121"/>
      <c r="OE2570" s="121"/>
      <c r="OF2570" s="121"/>
      <c r="OG2570" s="121"/>
      <c r="OH2570" s="121"/>
      <c r="OI2570" s="121"/>
      <c r="OJ2570" s="121"/>
      <c r="OK2570" s="121"/>
      <c r="OL2570" s="121"/>
      <c r="OM2570" s="121"/>
      <c r="ON2570" s="121"/>
      <c r="OO2570" s="121"/>
      <c r="OP2570" s="121"/>
      <c r="OQ2570" s="121"/>
      <c r="OR2570" s="121"/>
      <c r="OS2570" s="121"/>
      <c r="OT2570" s="121"/>
      <c r="OU2570" s="121"/>
      <c r="OV2570" s="121"/>
      <c r="OW2570" s="121"/>
      <c r="OX2570" s="121"/>
      <c r="OY2570" s="121"/>
      <c r="OZ2570" s="121"/>
      <c r="PA2570" s="121"/>
      <c r="PB2570" s="121"/>
      <c r="PC2570" s="121"/>
      <c r="PD2570" s="121"/>
      <c r="PE2570" s="121"/>
      <c r="PF2570" s="121"/>
      <c r="PG2570" s="121"/>
      <c r="PH2570" s="121"/>
      <c r="PI2570" s="121"/>
      <c r="PJ2570" s="121"/>
      <c r="PK2570" s="121"/>
      <c r="PL2570" s="121"/>
      <c r="PM2570" s="121"/>
      <c r="PN2570" s="121"/>
      <c r="PO2570" s="121"/>
      <c r="PP2570" s="121"/>
      <c r="PQ2570" s="121"/>
      <c r="PR2570" s="121"/>
      <c r="PS2570" s="121"/>
      <c r="PT2570" s="121"/>
      <c r="PU2570" s="121"/>
      <c r="PV2570" s="121"/>
      <c r="PW2570" s="121"/>
      <c r="PX2570" s="121"/>
      <c r="PY2570" s="121"/>
      <c r="PZ2570" s="121"/>
      <c r="QA2570" s="121"/>
      <c r="QB2570" s="121"/>
      <c r="QC2570" s="121"/>
      <c r="QD2570" s="121"/>
      <c r="QE2570" s="121"/>
      <c r="QF2570" s="121"/>
      <c r="QG2570" s="121"/>
      <c r="QH2570" s="121"/>
      <c r="QI2570" s="121"/>
      <c r="QJ2570" s="121"/>
      <c r="QK2570" s="121"/>
      <c r="QL2570" s="121"/>
      <c r="QM2570" s="121"/>
      <c r="QN2570" s="121"/>
      <c r="QO2570" s="121"/>
      <c r="QP2570" s="121"/>
      <c r="QQ2570" s="121"/>
      <c r="QR2570" s="121"/>
      <c r="QS2570" s="121"/>
      <c r="QT2570" s="121"/>
      <c r="QU2570" s="121"/>
      <c r="QV2570" s="121"/>
      <c r="QW2570" s="121"/>
      <c r="QX2570" s="121"/>
      <c r="QY2570" s="121"/>
      <c r="QZ2570" s="121"/>
      <c r="RA2570" s="121"/>
      <c r="RB2570" s="121"/>
      <c r="RC2570" s="121"/>
      <c r="RD2570" s="121"/>
      <c r="RE2570" s="121"/>
      <c r="RF2570" s="121"/>
      <c r="RG2570" s="121"/>
      <c r="RH2570" s="121"/>
      <c r="RI2570" s="121"/>
      <c r="RJ2570" s="121"/>
      <c r="RK2570" s="121"/>
      <c r="RL2570" s="121"/>
      <c r="RM2570" s="121"/>
      <c r="RN2570" s="121"/>
      <c r="RO2570" s="121"/>
      <c r="RP2570" s="121"/>
      <c r="RQ2570" s="121"/>
      <c r="RR2570" s="121"/>
      <c r="RS2570" s="121"/>
      <c r="RT2570" s="121"/>
      <c r="RU2570" s="121"/>
      <c r="RV2570" s="121"/>
      <c r="RW2570" s="121"/>
      <c r="RX2570" s="121"/>
      <c r="RY2570" s="121"/>
      <c r="RZ2570" s="121"/>
      <c r="SA2570" s="121"/>
      <c r="SB2570" s="121"/>
      <c r="SC2570" s="121"/>
      <c r="SD2570" s="121"/>
      <c r="SE2570" s="121"/>
      <c r="SF2570" s="121"/>
      <c r="SG2570" s="121"/>
      <c r="SH2570" s="121"/>
      <c r="SI2570" s="121"/>
      <c r="SJ2570" s="121"/>
      <c r="SK2570" s="121"/>
      <c r="SL2570" s="121"/>
      <c r="SM2570" s="121"/>
      <c r="SN2570" s="121"/>
      <c r="SO2570" s="121"/>
      <c r="SP2570" s="121"/>
      <c r="SQ2570" s="121"/>
      <c r="SR2570" s="121"/>
      <c r="SS2570" s="121"/>
      <c r="ST2570" s="121"/>
      <c r="SU2570" s="121"/>
      <c r="SV2570" s="121"/>
      <c r="SW2570" s="121"/>
      <c r="SX2570" s="121"/>
      <c r="SY2570" s="121"/>
      <c r="SZ2570" s="121"/>
      <c r="TA2570" s="121"/>
      <c r="TB2570" s="121"/>
      <c r="TC2570" s="121"/>
      <c r="TD2570" s="121"/>
      <c r="TE2570" s="121"/>
      <c r="TF2570" s="121"/>
      <c r="TG2570" s="121"/>
      <c r="TH2570" s="121"/>
      <c r="TI2570" s="121"/>
      <c r="TJ2570" s="121"/>
      <c r="TK2570" s="121"/>
      <c r="TL2570" s="121"/>
      <c r="TM2570" s="121"/>
      <c r="TN2570" s="121"/>
      <c r="TO2570" s="121"/>
      <c r="TP2570" s="121"/>
      <c r="TQ2570" s="121"/>
      <c r="TR2570" s="121"/>
      <c r="TS2570" s="121"/>
      <c r="TT2570" s="121"/>
      <c r="TU2570" s="121"/>
      <c r="TV2570" s="121"/>
      <c r="TW2570" s="121"/>
      <c r="TX2570" s="121"/>
      <c r="TY2570" s="121"/>
      <c r="TZ2570" s="121"/>
      <c r="UA2570" s="121"/>
      <c r="UB2570" s="121"/>
      <c r="UC2570" s="121"/>
      <c r="UD2570" s="121"/>
      <c r="UE2570" s="121"/>
      <c r="UF2570" s="121"/>
      <c r="UG2570" s="121"/>
      <c r="UH2570" s="121"/>
      <c r="UI2570" s="121"/>
      <c r="UJ2570" s="121"/>
      <c r="UK2570" s="121"/>
      <c r="UL2570" s="121"/>
      <c r="UM2570" s="121"/>
      <c r="UN2570" s="121"/>
      <c r="UO2570" s="121"/>
      <c r="UP2570" s="121"/>
      <c r="UQ2570" s="121"/>
      <c r="UR2570" s="121"/>
      <c r="US2570" s="121"/>
      <c r="UT2570" s="121"/>
      <c r="UU2570" s="121"/>
      <c r="UV2570" s="121"/>
      <c r="UW2570" s="121"/>
      <c r="UX2570" s="121"/>
      <c r="UY2570" s="121"/>
      <c r="UZ2570" s="121"/>
      <c r="VA2570" s="121"/>
      <c r="VB2570" s="121"/>
      <c r="VC2570" s="121"/>
      <c r="VD2570" s="121"/>
      <c r="VE2570" s="121"/>
      <c r="VF2570" s="121"/>
      <c r="VG2570" s="121"/>
      <c r="VH2570" s="121"/>
      <c r="VI2570" s="121"/>
      <c r="VJ2570" s="121"/>
      <c r="VK2570" s="121"/>
      <c r="VL2570" s="121"/>
      <c r="VM2570" s="121"/>
      <c r="VN2570" s="121"/>
      <c r="VO2570" s="121"/>
      <c r="VP2570" s="121"/>
      <c r="VQ2570" s="121"/>
      <c r="VR2570" s="121"/>
      <c r="VS2570" s="121"/>
      <c r="VT2570" s="121"/>
      <c r="VU2570" s="121"/>
      <c r="VV2570" s="121"/>
      <c r="VW2570" s="121"/>
      <c r="VX2570" s="121"/>
      <c r="VY2570" s="121"/>
      <c r="VZ2570" s="121"/>
      <c r="WA2570" s="121"/>
      <c r="WB2570" s="121"/>
      <c r="WC2570" s="121"/>
      <c r="WD2570" s="121"/>
      <c r="WE2570" s="121"/>
      <c r="WF2570" s="121"/>
      <c r="WG2570" s="121"/>
      <c r="WH2570" s="121"/>
      <c r="WI2570" s="121"/>
      <c r="WJ2570" s="121"/>
      <c r="WK2570" s="121"/>
      <c r="WL2570" s="121"/>
      <c r="WM2570" s="121"/>
      <c r="WN2570" s="121"/>
      <c r="WO2570" s="121"/>
      <c r="WP2570" s="121"/>
      <c r="WQ2570" s="121"/>
      <c r="WR2570" s="121"/>
      <c r="WS2570" s="121"/>
      <c r="WT2570" s="121"/>
      <c r="WU2570" s="121"/>
      <c r="WV2570" s="121"/>
      <c r="WW2570" s="121"/>
      <c r="WX2570" s="121"/>
      <c r="WY2570" s="121"/>
      <c r="WZ2570" s="121"/>
      <c r="XA2570" s="121"/>
      <c r="XB2570" s="121"/>
      <c r="XC2570" s="121"/>
      <c r="XD2570" s="121"/>
      <c r="XE2570" s="121"/>
      <c r="XF2570" s="121"/>
      <c r="XG2570" s="121"/>
      <c r="XH2570" s="121"/>
      <c r="XI2570" s="121"/>
      <c r="XJ2570" s="121"/>
      <c r="XK2570" s="121"/>
      <c r="XL2570" s="121"/>
      <c r="XM2570" s="121"/>
      <c r="XN2570" s="121"/>
      <c r="XO2570" s="121"/>
      <c r="XP2570" s="121"/>
      <c r="XQ2570" s="121"/>
      <c r="XR2570" s="121"/>
      <c r="XS2570" s="121"/>
      <c r="XT2570" s="121"/>
      <c r="XU2570" s="121"/>
      <c r="XV2570" s="121"/>
      <c r="XW2570" s="121"/>
      <c r="XX2570" s="121"/>
      <c r="XY2570" s="121"/>
      <c r="XZ2570" s="121"/>
      <c r="YA2570" s="121"/>
      <c r="YB2570" s="121"/>
      <c r="YC2570" s="121"/>
      <c r="YD2570" s="121"/>
      <c r="YE2570" s="121"/>
      <c r="YF2570" s="121"/>
      <c r="YG2570" s="121"/>
      <c r="YH2570" s="121"/>
      <c r="YI2570" s="121"/>
      <c r="YJ2570" s="121"/>
      <c r="YK2570" s="121"/>
      <c r="YL2570" s="121"/>
      <c r="YM2570" s="121"/>
      <c r="YN2570" s="121"/>
      <c r="YO2570" s="121"/>
      <c r="YP2570" s="121"/>
      <c r="YQ2570" s="121"/>
      <c r="YR2570" s="121"/>
      <c r="YS2570" s="121"/>
      <c r="YT2570" s="121"/>
      <c r="YU2570" s="121"/>
      <c r="YV2570" s="121"/>
      <c r="YW2570" s="121"/>
      <c r="YX2570" s="121"/>
      <c r="YY2570" s="121"/>
      <c r="YZ2570" s="121"/>
      <c r="ZA2570" s="121"/>
      <c r="ZB2570" s="121"/>
      <c r="ZC2570" s="121"/>
      <c r="ZD2570" s="121"/>
      <c r="ZE2570" s="121"/>
      <c r="ZF2570" s="121"/>
      <c r="ZG2570" s="121"/>
      <c r="ZH2570" s="121"/>
      <c r="ZI2570" s="121"/>
      <c r="ZJ2570" s="121"/>
      <c r="ZK2570" s="121"/>
      <c r="ZL2570" s="121"/>
      <c r="ZM2570" s="121"/>
      <c r="ZN2570" s="121"/>
      <c r="ZO2570" s="121"/>
      <c r="ZP2570" s="121"/>
      <c r="ZQ2570" s="121"/>
      <c r="ZR2570" s="121"/>
      <c r="ZS2570" s="121"/>
      <c r="ZT2570" s="121"/>
      <c r="ZU2570" s="121"/>
      <c r="ZV2570" s="121"/>
      <c r="ZW2570" s="121"/>
      <c r="ZX2570" s="121"/>
      <c r="ZY2570" s="121"/>
      <c r="ZZ2570" s="121"/>
      <c r="AAA2570" s="121"/>
      <c r="AAB2570" s="121"/>
      <c r="AAC2570" s="121"/>
      <c r="AAD2570" s="121"/>
      <c r="AAE2570" s="121"/>
      <c r="AAF2570" s="121"/>
      <c r="AAG2570" s="121"/>
      <c r="AAH2570" s="121"/>
      <c r="AAI2570" s="121"/>
      <c r="AAJ2570" s="121"/>
      <c r="AAK2570" s="121"/>
      <c r="AAL2570" s="121"/>
      <c r="AAM2570" s="121"/>
      <c r="AAN2570" s="121"/>
      <c r="AAO2570" s="121"/>
      <c r="AAP2570" s="121"/>
      <c r="AAQ2570" s="121"/>
      <c r="AAR2570" s="121"/>
      <c r="AAS2570" s="121"/>
      <c r="AAT2570" s="121"/>
      <c r="AAU2570" s="121"/>
      <c r="AAV2570" s="121"/>
      <c r="AAW2570" s="121"/>
      <c r="AAX2570" s="121"/>
      <c r="AAY2570" s="121"/>
      <c r="AAZ2570" s="121"/>
      <c r="ABA2570" s="121"/>
      <c r="ABB2570" s="121"/>
      <c r="ABC2570" s="121"/>
      <c r="ABD2570" s="121"/>
      <c r="ABE2570" s="121"/>
      <c r="ABF2570" s="121"/>
      <c r="ABG2570" s="121"/>
      <c r="ABH2570" s="121"/>
      <c r="ABI2570" s="121"/>
      <c r="ABJ2570" s="121"/>
      <c r="ABK2570" s="121"/>
      <c r="ABL2570" s="121"/>
      <c r="ABM2570" s="121"/>
      <c r="ABN2570" s="121"/>
      <c r="ABO2570" s="121"/>
      <c r="ABP2570" s="121"/>
      <c r="ABQ2570" s="121"/>
      <c r="ABR2570" s="121"/>
      <c r="ABS2570" s="121"/>
      <c r="ABT2570" s="121"/>
      <c r="ABU2570" s="121"/>
      <c r="ABV2570" s="121"/>
      <c r="ABW2570" s="121"/>
      <c r="ABX2570" s="121"/>
      <c r="ABY2570" s="121"/>
      <c r="ABZ2570" s="121"/>
      <c r="ACA2570" s="121"/>
      <c r="ACB2570" s="121"/>
      <c r="ACC2570" s="121"/>
      <c r="ACD2570" s="121"/>
      <c r="ACE2570" s="121"/>
      <c r="ACF2570" s="121"/>
      <c r="ACG2570" s="121"/>
      <c r="ACH2570" s="121"/>
      <c r="ACI2570" s="121"/>
      <c r="ACJ2570" s="121"/>
      <c r="ACK2570" s="121"/>
      <c r="ACL2570" s="121"/>
      <c r="ACM2570" s="121"/>
      <c r="ACN2570" s="121"/>
      <c r="ACO2570" s="121"/>
      <c r="ACP2570" s="121"/>
      <c r="ACQ2570" s="121"/>
      <c r="ACR2570" s="121"/>
      <c r="ACS2570" s="121"/>
      <c r="ACT2570" s="121"/>
      <c r="ACU2570" s="121"/>
      <c r="ACV2570" s="121"/>
      <c r="ACW2570" s="121"/>
      <c r="ACX2570" s="121"/>
      <c r="ACY2570" s="121"/>
      <c r="ACZ2570" s="121"/>
      <c r="ADA2570" s="121"/>
      <c r="ADB2570" s="121"/>
      <c r="ADC2570" s="121"/>
      <c r="ADD2570" s="121"/>
      <c r="ADE2570" s="121"/>
      <c r="ADF2570" s="121"/>
      <c r="ADG2570" s="121"/>
      <c r="ADH2570" s="121"/>
      <c r="ADI2570" s="121"/>
      <c r="ADJ2570" s="121"/>
      <c r="ADK2570" s="121"/>
      <c r="ADL2570" s="121"/>
      <c r="ADM2570" s="121"/>
      <c r="ADN2570" s="121"/>
      <c r="ADO2570" s="121"/>
      <c r="ADP2570" s="121"/>
      <c r="ADQ2570" s="121"/>
      <c r="ADR2570" s="121"/>
      <c r="ADS2570" s="121"/>
      <c r="ADT2570" s="121"/>
      <c r="ADU2570" s="121"/>
      <c r="ADV2570" s="121"/>
      <c r="ADW2570" s="121"/>
      <c r="ADX2570" s="121"/>
      <c r="ADY2570" s="121"/>
      <c r="ADZ2570" s="121"/>
      <c r="AEA2570" s="121"/>
      <c r="AEB2570" s="121"/>
      <c r="AEC2570" s="121"/>
      <c r="AED2570" s="121"/>
      <c r="AEE2570" s="121"/>
      <c r="AEF2570" s="121"/>
      <c r="AEG2570" s="121"/>
      <c r="AEH2570" s="121"/>
      <c r="AEI2570" s="121"/>
      <c r="AEJ2570" s="121"/>
      <c r="AEK2570" s="121"/>
      <c r="AEL2570" s="121"/>
      <c r="AEM2570" s="121"/>
      <c r="AEN2570" s="121"/>
      <c r="AEO2570" s="121"/>
      <c r="AEP2570" s="121"/>
      <c r="AEQ2570" s="121"/>
      <c r="AER2570" s="121"/>
      <c r="AES2570" s="121"/>
      <c r="AET2570" s="121"/>
      <c r="AEU2570" s="121"/>
      <c r="AEV2570" s="121"/>
      <c r="AEW2570" s="121"/>
      <c r="AEX2570" s="121"/>
      <c r="AEY2570" s="121"/>
      <c r="AEZ2570" s="121"/>
      <c r="AFA2570" s="121"/>
      <c r="AFB2570" s="121"/>
      <c r="AFC2570" s="121"/>
      <c r="AFD2570" s="121"/>
      <c r="AFE2570" s="121"/>
      <c r="AFF2570" s="121"/>
      <c r="AFG2570" s="121"/>
      <c r="AFH2570" s="121"/>
      <c r="AFI2570" s="121"/>
      <c r="AFJ2570" s="121"/>
      <c r="AFK2570" s="121"/>
      <c r="AFL2570" s="121"/>
      <c r="AFM2570" s="121"/>
      <c r="AFN2570" s="121"/>
      <c r="AFO2570" s="121"/>
      <c r="AFP2570" s="121"/>
      <c r="AFQ2570" s="121"/>
      <c r="AFR2570" s="121"/>
      <c r="AFS2570" s="121"/>
      <c r="AFT2570" s="121"/>
      <c r="AFU2570" s="121"/>
      <c r="AFV2570" s="121"/>
      <c r="AFW2570" s="121"/>
      <c r="AFX2570" s="121"/>
      <c r="AFY2570" s="121"/>
      <c r="AFZ2570" s="121"/>
      <c r="AGA2570" s="121"/>
      <c r="AGB2570" s="121"/>
      <c r="AGC2570" s="121"/>
      <c r="AGD2570" s="121"/>
      <c r="AGE2570" s="121"/>
      <c r="AGF2570" s="121"/>
      <c r="AGG2570" s="121"/>
      <c r="AGH2570" s="121"/>
      <c r="AGI2570" s="121"/>
      <c r="AGJ2570" s="121"/>
      <c r="AGK2570" s="121"/>
      <c r="AGL2570" s="121"/>
      <c r="AGM2570" s="121"/>
      <c r="AGN2570" s="121"/>
      <c r="AGO2570" s="121"/>
      <c r="AGP2570" s="121"/>
      <c r="AGQ2570" s="121"/>
      <c r="AGR2570" s="121"/>
      <c r="AGS2570" s="121"/>
      <c r="AGT2570" s="121"/>
      <c r="AGU2570" s="121"/>
      <c r="AGV2570" s="121"/>
      <c r="AGW2570" s="121"/>
      <c r="AGX2570" s="121"/>
      <c r="AGY2570" s="121"/>
      <c r="AGZ2570" s="121"/>
      <c r="AHA2570" s="121"/>
      <c r="AHB2570" s="121"/>
      <c r="AHC2570" s="121"/>
      <c r="AHD2570" s="121"/>
      <c r="AHE2570" s="121"/>
      <c r="AHF2570" s="121"/>
      <c r="AHG2570" s="121"/>
      <c r="AHH2570" s="121"/>
      <c r="AHI2570" s="121"/>
      <c r="AHJ2570" s="121"/>
      <c r="AHK2570" s="121"/>
      <c r="AHL2570" s="121"/>
      <c r="AHM2570" s="121"/>
      <c r="AHN2570" s="121"/>
      <c r="AHO2570" s="121"/>
      <c r="AHP2570" s="121"/>
      <c r="AHQ2570" s="121"/>
      <c r="AHR2570" s="121"/>
      <c r="AHS2570" s="121"/>
      <c r="AHT2570" s="121"/>
      <c r="AHU2570" s="121"/>
      <c r="AHV2570" s="121"/>
      <c r="AHW2570" s="121"/>
      <c r="AHX2570" s="121"/>
      <c r="AHY2570" s="121"/>
      <c r="AHZ2570" s="121"/>
      <c r="AIA2570" s="121"/>
      <c r="AIB2570" s="121"/>
      <c r="AIC2570" s="121"/>
      <c r="AID2570" s="121"/>
      <c r="AIE2570" s="121"/>
      <c r="AIF2570" s="121"/>
      <c r="AIG2570" s="121"/>
      <c r="AIH2570" s="121"/>
      <c r="AII2570" s="121"/>
      <c r="AIJ2570" s="121"/>
      <c r="AIK2570" s="121"/>
      <c r="AIL2570" s="121"/>
      <c r="AIM2570" s="121"/>
      <c r="AIN2570" s="121"/>
      <c r="AIO2570" s="121"/>
      <c r="AIP2570" s="121"/>
      <c r="AIQ2570" s="121"/>
      <c r="AIR2570" s="121"/>
      <c r="AIS2570" s="121"/>
      <c r="AIT2570" s="121"/>
      <c r="AIU2570" s="121"/>
      <c r="AIV2570" s="121"/>
      <c r="AIW2570" s="121"/>
      <c r="AIX2570" s="121"/>
      <c r="AIY2570" s="121"/>
      <c r="AIZ2570" s="121"/>
      <c r="AJA2570" s="121"/>
      <c r="AJB2570" s="121"/>
      <c r="AJC2570" s="121"/>
      <c r="AJD2570" s="121"/>
      <c r="AJE2570" s="121"/>
      <c r="AJF2570" s="121"/>
      <c r="AJG2570" s="121"/>
      <c r="AJH2570" s="121"/>
      <c r="AJI2570" s="121"/>
      <c r="AJJ2570" s="121"/>
      <c r="AJK2570" s="121"/>
      <c r="AJL2570" s="121"/>
      <c r="AJM2570" s="121"/>
      <c r="AJN2570" s="121"/>
      <c r="AJO2570" s="121"/>
      <c r="AJP2570" s="121"/>
      <c r="AJQ2570" s="121"/>
      <c r="AJR2570" s="121"/>
      <c r="AJS2570" s="121"/>
      <c r="AJT2570" s="121"/>
      <c r="AJU2570" s="121"/>
      <c r="AJV2570" s="121"/>
      <c r="AJW2570" s="121"/>
      <c r="AJX2570" s="121"/>
      <c r="AJY2570" s="121"/>
      <c r="AJZ2570" s="121"/>
      <c r="AKA2570" s="121"/>
      <c r="AKB2570" s="121"/>
      <c r="AKC2570" s="121"/>
      <c r="AKD2570" s="121"/>
      <c r="AKE2570" s="121"/>
      <c r="AKF2570" s="121"/>
      <c r="AKG2570" s="121"/>
      <c r="AKH2570" s="121"/>
      <c r="AKI2570" s="121"/>
      <c r="AKJ2570" s="121"/>
      <c r="AKK2570" s="121"/>
      <c r="AKL2570" s="121"/>
      <c r="AKM2570" s="121"/>
      <c r="AKN2570" s="121"/>
      <c r="AKO2570" s="121"/>
      <c r="AKP2570" s="121"/>
      <c r="AKQ2570" s="121"/>
      <c r="AKR2570" s="121"/>
      <c r="AKS2570" s="121"/>
      <c r="AKT2570" s="121"/>
      <c r="AKU2570" s="121"/>
      <c r="AKV2570" s="121"/>
      <c r="AKW2570" s="121"/>
      <c r="AKX2570" s="121"/>
      <c r="AKY2570" s="121"/>
      <c r="AKZ2570" s="121"/>
      <c r="ALA2570" s="121"/>
      <c r="ALB2570" s="121"/>
      <c r="ALC2570" s="121"/>
      <c r="ALD2570" s="121"/>
      <c r="ALE2570" s="121"/>
      <c r="ALF2570" s="121"/>
      <c r="ALG2570" s="121"/>
      <c r="ALH2570" s="121"/>
      <c r="ALI2570" s="121"/>
      <c r="ALJ2570" s="121"/>
      <c r="ALK2570" s="121"/>
      <c r="ALL2570" s="121"/>
      <c r="ALM2570" s="121"/>
      <c r="ALN2570" s="121"/>
      <c r="ALO2570" s="121"/>
      <c r="ALP2570" s="121"/>
      <c r="ALQ2570" s="121"/>
      <c r="ALR2570" s="121"/>
      <c r="ALS2570" s="121"/>
      <c r="ALT2570" s="121"/>
      <c r="ALU2570" s="121"/>
      <c r="ALV2570" s="121"/>
      <c r="ALW2570" s="121"/>
      <c r="ALX2570" s="121"/>
      <c r="ALY2570" s="121"/>
      <c r="ALZ2570" s="121"/>
      <c r="AMA2570" s="121"/>
      <c r="AMB2570" s="121"/>
      <c r="AMC2570" s="121"/>
      <c r="AMD2570" s="121"/>
      <c r="AME2570" s="121"/>
      <c r="AMF2570" s="121"/>
      <c r="AMG2570" s="121"/>
      <c r="AMH2570" s="121"/>
      <c r="AMI2570" s="121"/>
      <c r="AMJ2570" s="121"/>
      <c r="AMK2570" s="121"/>
    </row>
    <row r="2571" spans="1:1025" s="108" customFormat="1" ht="43.2">
      <c r="A2571" s="15">
        <v>2568</v>
      </c>
      <c r="B2571" s="81" t="s">
        <v>28</v>
      </c>
      <c r="C2571" s="274" t="s">
        <v>6089</v>
      </c>
      <c r="D2571" s="81" t="s">
        <v>6517</v>
      </c>
      <c r="E2571" s="81" t="s">
        <v>6576</v>
      </c>
      <c r="F2571" s="16" t="s">
        <v>938</v>
      </c>
      <c r="G2571" s="81" t="s">
        <v>1046</v>
      </c>
      <c r="H2571" s="81" t="s">
        <v>6577</v>
      </c>
      <c r="I2571" s="16" t="s">
        <v>6578</v>
      </c>
      <c r="J2571" s="81" t="s">
        <v>6579</v>
      </c>
      <c r="K2571" s="81" t="s">
        <v>6580</v>
      </c>
      <c r="L2571" s="16" t="s">
        <v>6581</v>
      </c>
      <c r="M2571" s="269"/>
      <c r="N2571" s="121"/>
      <c r="O2571" s="121"/>
      <c r="P2571" s="121"/>
      <c r="Q2571" s="121"/>
      <c r="R2571" s="121"/>
      <c r="S2571" s="121"/>
      <c r="T2571" s="121"/>
      <c r="U2571" s="121"/>
      <c r="V2571" s="121"/>
      <c r="W2571" s="121"/>
      <c r="X2571" s="121"/>
      <c r="Y2571" s="121"/>
      <c r="Z2571" s="121"/>
      <c r="AA2571" s="121"/>
      <c r="AB2571" s="121"/>
      <c r="AC2571" s="121"/>
      <c r="AD2571" s="121"/>
      <c r="AE2571" s="121"/>
      <c r="AF2571" s="121"/>
      <c r="AG2571" s="121"/>
      <c r="AH2571" s="121"/>
      <c r="AI2571" s="121"/>
      <c r="AJ2571" s="121"/>
      <c r="AK2571" s="121"/>
      <c r="AL2571" s="121"/>
      <c r="AM2571" s="121"/>
      <c r="AN2571" s="121"/>
      <c r="AO2571" s="121"/>
      <c r="AP2571" s="121"/>
      <c r="AQ2571" s="121"/>
      <c r="AR2571" s="121"/>
      <c r="AS2571" s="121"/>
      <c r="AT2571" s="121"/>
      <c r="AU2571" s="121"/>
      <c r="AV2571" s="121"/>
      <c r="AW2571" s="121"/>
      <c r="AX2571" s="121"/>
      <c r="AY2571" s="121"/>
      <c r="AZ2571" s="121"/>
      <c r="BA2571" s="121"/>
      <c r="BB2571" s="121"/>
      <c r="BC2571" s="121"/>
      <c r="BD2571" s="121"/>
      <c r="BE2571" s="121"/>
      <c r="BF2571" s="121"/>
      <c r="BG2571" s="121"/>
      <c r="BH2571" s="121"/>
      <c r="BI2571" s="121"/>
      <c r="BJ2571" s="121"/>
      <c r="BK2571" s="121"/>
      <c r="BL2571" s="121"/>
      <c r="BM2571" s="121"/>
      <c r="BN2571" s="121"/>
      <c r="BO2571" s="121"/>
      <c r="BP2571" s="121"/>
      <c r="BQ2571" s="121"/>
      <c r="BR2571" s="121"/>
      <c r="BS2571" s="121"/>
      <c r="BT2571" s="121"/>
      <c r="BU2571" s="121"/>
      <c r="BV2571" s="121"/>
      <c r="BW2571" s="121"/>
      <c r="BX2571" s="121"/>
      <c r="BY2571" s="121"/>
      <c r="BZ2571" s="121"/>
      <c r="CA2571" s="121"/>
      <c r="CB2571" s="121"/>
      <c r="CC2571" s="121"/>
      <c r="CD2571" s="121"/>
      <c r="CE2571" s="121"/>
      <c r="CF2571" s="121"/>
      <c r="CG2571" s="121"/>
      <c r="CH2571" s="121"/>
      <c r="CI2571" s="121"/>
      <c r="CJ2571" s="121"/>
      <c r="CK2571" s="121"/>
      <c r="CL2571" s="121"/>
      <c r="CM2571" s="121"/>
      <c r="CN2571" s="121"/>
      <c r="CO2571" s="121"/>
      <c r="CP2571" s="121"/>
      <c r="CQ2571" s="121"/>
      <c r="CR2571" s="121"/>
      <c r="CS2571" s="121"/>
      <c r="CT2571" s="121"/>
      <c r="CU2571" s="121"/>
      <c r="CV2571" s="121"/>
      <c r="CW2571" s="121"/>
      <c r="CX2571" s="121"/>
      <c r="CY2571" s="121"/>
      <c r="CZ2571" s="121"/>
      <c r="DA2571" s="121"/>
      <c r="DB2571" s="121"/>
      <c r="DC2571" s="121"/>
      <c r="DD2571" s="121"/>
      <c r="DE2571" s="121"/>
      <c r="DF2571" s="121"/>
      <c r="DG2571" s="121"/>
      <c r="DH2571" s="121"/>
      <c r="DI2571" s="121"/>
      <c r="DJ2571" s="121"/>
      <c r="DK2571" s="121"/>
      <c r="DL2571" s="121"/>
      <c r="DM2571" s="121"/>
      <c r="DN2571" s="121"/>
      <c r="DO2571" s="121"/>
      <c r="DP2571" s="121"/>
      <c r="DQ2571" s="121"/>
      <c r="DR2571" s="121"/>
      <c r="DS2571" s="121"/>
      <c r="DT2571" s="121"/>
      <c r="DU2571" s="121"/>
      <c r="DV2571" s="121"/>
      <c r="DW2571" s="121"/>
      <c r="DX2571" s="121"/>
      <c r="DY2571" s="121"/>
      <c r="DZ2571" s="121"/>
      <c r="EA2571" s="121"/>
      <c r="EB2571" s="121"/>
      <c r="EC2571" s="121"/>
      <c r="ED2571" s="121"/>
      <c r="EE2571" s="121"/>
      <c r="EF2571" s="121"/>
      <c r="EG2571" s="121"/>
      <c r="EH2571" s="121"/>
      <c r="EI2571" s="121"/>
      <c r="EJ2571" s="121"/>
      <c r="EK2571" s="121"/>
      <c r="EL2571" s="121"/>
      <c r="EM2571" s="121"/>
      <c r="EN2571" s="121"/>
      <c r="EO2571" s="121"/>
      <c r="EP2571" s="121"/>
      <c r="EQ2571" s="121"/>
      <c r="ER2571" s="121"/>
      <c r="ES2571" s="121"/>
      <c r="ET2571" s="121"/>
      <c r="EU2571" s="121"/>
      <c r="EV2571" s="121"/>
      <c r="EW2571" s="121"/>
      <c r="EX2571" s="121"/>
      <c r="EY2571" s="121"/>
      <c r="EZ2571" s="121"/>
      <c r="FA2571" s="121"/>
      <c r="FB2571" s="121"/>
      <c r="FC2571" s="121"/>
      <c r="FD2571" s="121"/>
      <c r="FE2571" s="121"/>
      <c r="FF2571" s="121"/>
      <c r="FG2571" s="121"/>
      <c r="FH2571" s="121"/>
      <c r="FI2571" s="121"/>
      <c r="FJ2571" s="121"/>
      <c r="FK2571" s="121"/>
      <c r="FL2571" s="121"/>
      <c r="FM2571" s="121"/>
      <c r="FN2571" s="121"/>
      <c r="FO2571" s="121"/>
      <c r="FP2571" s="121"/>
      <c r="FQ2571" s="121"/>
      <c r="FR2571" s="121"/>
      <c r="FS2571" s="121"/>
      <c r="FT2571" s="121"/>
      <c r="FU2571" s="121"/>
      <c r="FV2571" s="121"/>
      <c r="FW2571" s="121"/>
      <c r="FX2571" s="121"/>
      <c r="FY2571" s="121"/>
      <c r="FZ2571" s="121"/>
      <c r="GA2571" s="121"/>
      <c r="GB2571" s="121"/>
      <c r="GC2571" s="121"/>
      <c r="GD2571" s="121"/>
      <c r="GE2571" s="121"/>
      <c r="GF2571" s="121"/>
      <c r="GG2571" s="121"/>
      <c r="GH2571" s="121"/>
      <c r="GI2571" s="121"/>
      <c r="GJ2571" s="121"/>
      <c r="GK2571" s="121"/>
      <c r="GL2571" s="121"/>
      <c r="GM2571" s="121"/>
      <c r="GN2571" s="121"/>
      <c r="GO2571" s="121"/>
      <c r="GP2571" s="121"/>
      <c r="GQ2571" s="121"/>
      <c r="GR2571" s="121"/>
      <c r="GS2571" s="121"/>
      <c r="GT2571" s="121"/>
      <c r="GU2571" s="121"/>
      <c r="GV2571" s="121"/>
      <c r="GW2571" s="121"/>
      <c r="GX2571" s="121"/>
      <c r="GY2571" s="121"/>
      <c r="GZ2571" s="121"/>
      <c r="HA2571" s="121"/>
      <c r="HB2571" s="121"/>
      <c r="HC2571" s="121"/>
      <c r="HD2571" s="121"/>
      <c r="HE2571" s="121"/>
      <c r="HF2571" s="121"/>
      <c r="HG2571" s="121"/>
      <c r="HH2571" s="121"/>
      <c r="HI2571" s="121"/>
      <c r="HJ2571" s="121"/>
      <c r="HK2571" s="121"/>
      <c r="HL2571" s="121"/>
      <c r="HM2571" s="121"/>
      <c r="HN2571" s="121"/>
      <c r="HO2571" s="121"/>
      <c r="HP2571" s="121"/>
      <c r="HQ2571" s="121"/>
      <c r="HR2571" s="121"/>
      <c r="HS2571" s="121"/>
      <c r="HT2571" s="121"/>
      <c r="HU2571" s="121"/>
      <c r="HV2571" s="121"/>
      <c r="HW2571" s="121"/>
      <c r="HX2571" s="121"/>
      <c r="HY2571" s="121"/>
      <c r="HZ2571" s="121"/>
      <c r="IA2571" s="121"/>
      <c r="IB2571" s="121"/>
      <c r="IC2571" s="121"/>
      <c r="ID2571" s="121"/>
      <c r="IE2571" s="121"/>
      <c r="IF2571" s="121"/>
      <c r="IG2571" s="121"/>
      <c r="IH2571" s="121"/>
      <c r="II2571" s="121"/>
      <c r="IJ2571" s="121"/>
      <c r="IK2571" s="121"/>
      <c r="IL2571" s="121"/>
      <c r="IM2571" s="121"/>
      <c r="IN2571" s="121"/>
      <c r="IO2571" s="121"/>
      <c r="IP2571" s="121"/>
      <c r="IQ2571" s="121"/>
      <c r="IR2571" s="121"/>
      <c r="IS2571" s="121"/>
      <c r="IT2571" s="121"/>
      <c r="IU2571" s="121"/>
      <c r="IV2571" s="121"/>
      <c r="IW2571" s="121"/>
      <c r="IX2571" s="121"/>
      <c r="IY2571" s="121"/>
      <c r="IZ2571" s="121"/>
      <c r="JA2571" s="121"/>
      <c r="JB2571" s="121"/>
      <c r="JC2571" s="121"/>
      <c r="JD2571" s="121"/>
      <c r="JE2571" s="121"/>
      <c r="JF2571" s="121"/>
      <c r="JG2571" s="121"/>
      <c r="JH2571" s="121"/>
      <c r="JI2571" s="121"/>
      <c r="JJ2571" s="121"/>
      <c r="JK2571" s="121"/>
      <c r="JL2571" s="121"/>
      <c r="JM2571" s="121"/>
      <c r="JN2571" s="121"/>
      <c r="JO2571" s="121"/>
      <c r="JP2571" s="121"/>
      <c r="JQ2571" s="121"/>
      <c r="JR2571" s="121"/>
      <c r="JS2571" s="121"/>
      <c r="JT2571" s="121"/>
      <c r="JU2571" s="121"/>
      <c r="JV2571" s="121"/>
      <c r="JW2571" s="121"/>
      <c r="JX2571" s="121"/>
      <c r="JY2571" s="121"/>
      <c r="JZ2571" s="121"/>
      <c r="KA2571" s="121"/>
      <c r="KB2571" s="121"/>
      <c r="KC2571" s="121"/>
      <c r="KD2571" s="121"/>
      <c r="KE2571" s="121"/>
      <c r="KF2571" s="121"/>
      <c r="KG2571" s="121"/>
      <c r="KH2571" s="121"/>
      <c r="KI2571" s="121"/>
      <c r="KJ2571" s="121"/>
      <c r="KK2571" s="121"/>
      <c r="KL2571" s="121"/>
      <c r="KM2571" s="121"/>
      <c r="KN2571" s="121"/>
      <c r="KO2571" s="121"/>
      <c r="KP2571" s="121"/>
      <c r="KQ2571" s="121"/>
      <c r="KR2571" s="121"/>
      <c r="KS2571" s="121"/>
      <c r="KT2571" s="121"/>
      <c r="KU2571" s="121"/>
      <c r="KV2571" s="121"/>
      <c r="KW2571" s="121"/>
      <c r="KX2571" s="121"/>
      <c r="KY2571" s="121"/>
      <c r="KZ2571" s="121"/>
      <c r="LA2571" s="121"/>
      <c r="LB2571" s="121"/>
      <c r="LC2571" s="121"/>
      <c r="LD2571" s="121"/>
      <c r="LE2571" s="121"/>
      <c r="LF2571" s="121"/>
      <c r="LG2571" s="121"/>
      <c r="LH2571" s="121"/>
      <c r="LI2571" s="121"/>
      <c r="LJ2571" s="121"/>
      <c r="LK2571" s="121"/>
      <c r="LL2571" s="121"/>
      <c r="LM2571" s="121"/>
      <c r="LN2571" s="121"/>
      <c r="LO2571" s="121"/>
      <c r="LP2571" s="121"/>
      <c r="LQ2571" s="121"/>
      <c r="LR2571" s="121"/>
      <c r="LS2571" s="121"/>
      <c r="LT2571" s="121"/>
      <c r="LU2571" s="121"/>
      <c r="LV2571" s="121"/>
      <c r="LW2571" s="121"/>
      <c r="LX2571" s="121"/>
      <c r="LY2571" s="121"/>
      <c r="LZ2571" s="121"/>
      <c r="MA2571" s="121"/>
      <c r="MB2571" s="121"/>
      <c r="MC2571" s="121"/>
      <c r="MD2571" s="121"/>
      <c r="ME2571" s="121"/>
      <c r="MF2571" s="121"/>
      <c r="MG2571" s="121"/>
      <c r="MH2571" s="121"/>
      <c r="MI2571" s="121"/>
      <c r="MJ2571" s="121"/>
      <c r="MK2571" s="121"/>
      <c r="ML2571" s="121"/>
      <c r="MM2571" s="121"/>
      <c r="MN2571" s="121"/>
      <c r="MO2571" s="121"/>
      <c r="MP2571" s="121"/>
      <c r="MQ2571" s="121"/>
      <c r="MR2571" s="121"/>
      <c r="MS2571" s="121"/>
      <c r="MT2571" s="121"/>
      <c r="MU2571" s="121"/>
      <c r="MV2571" s="121"/>
      <c r="MW2571" s="121"/>
      <c r="MX2571" s="121"/>
      <c r="MY2571" s="121"/>
      <c r="MZ2571" s="121"/>
      <c r="NA2571" s="121"/>
      <c r="NB2571" s="121"/>
      <c r="NC2571" s="121"/>
      <c r="ND2571" s="121"/>
      <c r="NE2571" s="121"/>
      <c r="NF2571" s="121"/>
      <c r="NG2571" s="121"/>
      <c r="NH2571" s="121"/>
      <c r="NI2571" s="121"/>
      <c r="NJ2571" s="121"/>
      <c r="NK2571" s="121"/>
      <c r="NL2571" s="121"/>
      <c r="NM2571" s="121"/>
      <c r="NN2571" s="121"/>
      <c r="NO2571" s="121"/>
      <c r="NP2571" s="121"/>
      <c r="NQ2571" s="121"/>
      <c r="NR2571" s="121"/>
      <c r="NS2571" s="121"/>
      <c r="NT2571" s="121"/>
      <c r="NU2571" s="121"/>
      <c r="NV2571" s="121"/>
      <c r="NW2571" s="121"/>
      <c r="NX2571" s="121"/>
      <c r="NY2571" s="121"/>
      <c r="NZ2571" s="121"/>
      <c r="OA2571" s="121"/>
      <c r="OB2571" s="121"/>
      <c r="OC2571" s="121"/>
      <c r="OD2571" s="121"/>
      <c r="OE2571" s="121"/>
      <c r="OF2571" s="121"/>
      <c r="OG2571" s="121"/>
      <c r="OH2571" s="121"/>
      <c r="OI2571" s="121"/>
      <c r="OJ2571" s="121"/>
      <c r="OK2571" s="121"/>
      <c r="OL2571" s="121"/>
      <c r="OM2571" s="121"/>
      <c r="ON2571" s="121"/>
      <c r="OO2571" s="121"/>
      <c r="OP2571" s="121"/>
      <c r="OQ2571" s="121"/>
      <c r="OR2571" s="121"/>
      <c r="OS2571" s="121"/>
      <c r="OT2571" s="121"/>
      <c r="OU2571" s="121"/>
      <c r="OV2571" s="121"/>
      <c r="OW2571" s="121"/>
      <c r="OX2571" s="121"/>
      <c r="OY2571" s="121"/>
      <c r="OZ2571" s="121"/>
      <c r="PA2571" s="121"/>
      <c r="PB2571" s="121"/>
      <c r="PC2571" s="121"/>
      <c r="PD2571" s="121"/>
      <c r="PE2571" s="121"/>
      <c r="PF2571" s="121"/>
      <c r="PG2571" s="121"/>
      <c r="PH2571" s="121"/>
      <c r="PI2571" s="121"/>
      <c r="PJ2571" s="121"/>
      <c r="PK2571" s="121"/>
      <c r="PL2571" s="121"/>
      <c r="PM2571" s="121"/>
      <c r="PN2571" s="121"/>
      <c r="PO2571" s="121"/>
      <c r="PP2571" s="121"/>
      <c r="PQ2571" s="121"/>
      <c r="PR2571" s="121"/>
      <c r="PS2571" s="121"/>
      <c r="PT2571" s="121"/>
      <c r="PU2571" s="121"/>
      <c r="PV2571" s="121"/>
      <c r="PW2571" s="121"/>
      <c r="PX2571" s="121"/>
      <c r="PY2571" s="121"/>
      <c r="PZ2571" s="121"/>
      <c r="QA2571" s="121"/>
      <c r="QB2571" s="121"/>
      <c r="QC2571" s="121"/>
      <c r="QD2571" s="121"/>
      <c r="QE2571" s="121"/>
      <c r="QF2571" s="121"/>
      <c r="QG2571" s="121"/>
      <c r="QH2571" s="121"/>
      <c r="QI2571" s="121"/>
      <c r="QJ2571" s="121"/>
      <c r="QK2571" s="121"/>
      <c r="QL2571" s="121"/>
      <c r="QM2571" s="121"/>
      <c r="QN2571" s="121"/>
      <c r="QO2571" s="121"/>
      <c r="QP2571" s="121"/>
      <c r="QQ2571" s="121"/>
      <c r="QR2571" s="121"/>
      <c r="QS2571" s="121"/>
      <c r="QT2571" s="121"/>
      <c r="QU2571" s="121"/>
      <c r="QV2571" s="121"/>
      <c r="QW2571" s="121"/>
      <c r="QX2571" s="121"/>
      <c r="QY2571" s="121"/>
      <c r="QZ2571" s="121"/>
      <c r="RA2571" s="121"/>
      <c r="RB2571" s="121"/>
      <c r="RC2571" s="121"/>
      <c r="RD2571" s="121"/>
      <c r="RE2571" s="121"/>
      <c r="RF2571" s="121"/>
      <c r="RG2571" s="121"/>
      <c r="RH2571" s="121"/>
      <c r="RI2571" s="121"/>
      <c r="RJ2571" s="121"/>
      <c r="RK2571" s="121"/>
      <c r="RL2571" s="121"/>
      <c r="RM2571" s="121"/>
      <c r="RN2571" s="121"/>
      <c r="RO2571" s="121"/>
      <c r="RP2571" s="121"/>
      <c r="RQ2571" s="121"/>
      <c r="RR2571" s="121"/>
      <c r="RS2571" s="121"/>
      <c r="RT2571" s="121"/>
      <c r="RU2571" s="121"/>
      <c r="RV2571" s="121"/>
      <c r="RW2571" s="121"/>
      <c r="RX2571" s="121"/>
      <c r="RY2571" s="121"/>
      <c r="RZ2571" s="121"/>
      <c r="SA2571" s="121"/>
      <c r="SB2571" s="121"/>
      <c r="SC2571" s="121"/>
      <c r="SD2571" s="121"/>
      <c r="SE2571" s="121"/>
      <c r="SF2571" s="121"/>
      <c r="SG2571" s="121"/>
      <c r="SH2571" s="121"/>
      <c r="SI2571" s="121"/>
      <c r="SJ2571" s="121"/>
      <c r="SK2571" s="121"/>
      <c r="SL2571" s="121"/>
      <c r="SM2571" s="121"/>
      <c r="SN2571" s="121"/>
      <c r="SO2571" s="121"/>
      <c r="SP2571" s="121"/>
      <c r="SQ2571" s="121"/>
      <c r="SR2571" s="121"/>
      <c r="SS2571" s="121"/>
      <c r="ST2571" s="121"/>
      <c r="SU2571" s="121"/>
      <c r="SV2571" s="121"/>
      <c r="SW2571" s="121"/>
      <c r="SX2571" s="121"/>
      <c r="SY2571" s="121"/>
      <c r="SZ2571" s="121"/>
      <c r="TA2571" s="121"/>
      <c r="TB2571" s="121"/>
      <c r="TC2571" s="121"/>
      <c r="TD2571" s="121"/>
      <c r="TE2571" s="121"/>
      <c r="TF2571" s="121"/>
      <c r="TG2571" s="121"/>
      <c r="TH2571" s="121"/>
      <c r="TI2571" s="121"/>
      <c r="TJ2571" s="121"/>
      <c r="TK2571" s="121"/>
      <c r="TL2571" s="121"/>
      <c r="TM2571" s="121"/>
      <c r="TN2571" s="121"/>
      <c r="TO2571" s="121"/>
      <c r="TP2571" s="121"/>
      <c r="TQ2571" s="121"/>
      <c r="TR2571" s="121"/>
      <c r="TS2571" s="121"/>
      <c r="TT2571" s="121"/>
      <c r="TU2571" s="121"/>
      <c r="TV2571" s="121"/>
      <c r="TW2571" s="121"/>
      <c r="TX2571" s="121"/>
      <c r="TY2571" s="121"/>
      <c r="TZ2571" s="121"/>
      <c r="UA2571" s="121"/>
      <c r="UB2571" s="121"/>
      <c r="UC2571" s="121"/>
      <c r="UD2571" s="121"/>
      <c r="UE2571" s="121"/>
      <c r="UF2571" s="121"/>
      <c r="UG2571" s="121"/>
      <c r="UH2571" s="121"/>
      <c r="UI2571" s="121"/>
      <c r="UJ2571" s="121"/>
      <c r="UK2571" s="121"/>
      <c r="UL2571" s="121"/>
      <c r="UM2571" s="121"/>
      <c r="UN2571" s="121"/>
      <c r="UO2571" s="121"/>
      <c r="UP2571" s="121"/>
      <c r="UQ2571" s="121"/>
      <c r="UR2571" s="121"/>
      <c r="US2571" s="121"/>
      <c r="UT2571" s="121"/>
      <c r="UU2571" s="121"/>
      <c r="UV2571" s="121"/>
      <c r="UW2571" s="121"/>
      <c r="UX2571" s="121"/>
      <c r="UY2571" s="121"/>
      <c r="UZ2571" s="121"/>
      <c r="VA2571" s="121"/>
      <c r="VB2571" s="121"/>
      <c r="VC2571" s="121"/>
      <c r="VD2571" s="121"/>
      <c r="VE2571" s="121"/>
      <c r="VF2571" s="121"/>
      <c r="VG2571" s="121"/>
      <c r="VH2571" s="121"/>
      <c r="VI2571" s="121"/>
      <c r="VJ2571" s="121"/>
      <c r="VK2571" s="121"/>
      <c r="VL2571" s="121"/>
      <c r="VM2571" s="121"/>
      <c r="VN2571" s="121"/>
      <c r="VO2571" s="121"/>
      <c r="VP2571" s="121"/>
      <c r="VQ2571" s="121"/>
      <c r="VR2571" s="121"/>
      <c r="VS2571" s="121"/>
      <c r="VT2571" s="121"/>
      <c r="VU2571" s="121"/>
      <c r="VV2571" s="121"/>
      <c r="VW2571" s="121"/>
      <c r="VX2571" s="121"/>
      <c r="VY2571" s="121"/>
      <c r="VZ2571" s="121"/>
      <c r="WA2571" s="121"/>
      <c r="WB2571" s="121"/>
      <c r="WC2571" s="121"/>
      <c r="WD2571" s="121"/>
      <c r="WE2571" s="121"/>
      <c r="WF2571" s="121"/>
      <c r="WG2571" s="121"/>
      <c r="WH2571" s="121"/>
      <c r="WI2571" s="121"/>
      <c r="WJ2571" s="121"/>
      <c r="WK2571" s="121"/>
      <c r="WL2571" s="121"/>
      <c r="WM2571" s="121"/>
      <c r="WN2571" s="121"/>
      <c r="WO2571" s="121"/>
      <c r="WP2571" s="121"/>
      <c r="WQ2571" s="121"/>
      <c r="WR2571" s="121"/>
      <c r="WS2571" s="121"/>
      <c r="WT2571" s="121"/>
      <c r="WU2571" s="121"/>
      <c r="WV2571" s="121"/>
      <c r="WW2571" s="121"/>
      <c r="WX2571" s="121"/>
      <c r="WY2571" s="121"/>
      <c r="WZ2571" s="121"/>
      <c r="XA2571" s="121"/>
      <c r="XB2571" s="121"/>
      <c r="XC2571" s="121"/>
      <c r="XD2571" s="121"/>
      <c r="XE2571" s="121"/>
      <c r="XF2571" s="121"/>
      <c r="XG2571" s="121"/>
      <c r="XH2571" s="121"/>
      <c r="XI2571" s="121"/>
      <c r="XJ2571" s="121"/>
      <c r="XK2571" s="121"/>
      <c r="XL2571" s="121"/>
      <c r="XM2571" s="121"/>
      <c r="XN2571" s="121"/>
      <c r="XO2571" s="121"/>
      <c r="XP2571" s="121"/>
      <c r="XQ2571" s="121"/>
      <c r="XR2571" s="121"/>
      <c r="XS2571" s="121"/>
      <c r="XT2571" s="121"/>
      <c r="XU2571" s="121"/>
      <c r="XV2571" s="121"/>
      <c r="XW2571" s="121"/>
      <c r="XX2571" s="121"/>
      <c r="XY2571" s="121"/>
      <c r="XZ2571" s="121"/>
      <c r="YA2571" s="121"/>
      <c r="YB2571" s="121"/>
      <c r="YC2571" s="121"/>
      <c r="YD2571" s="121"/>
      <c r="YE2571" s="121"/>
      <c r="YF2571" s="121"/>
      <c r="YG2571" s="121"/>
      <c r="YH2571" s="121"/>
      <c r="YI2571" s="121"/>
      <c r="YJ2571" s="121"/>
      <c r="YK2571" s="121"/>
      <c r="YL2571" s="121"/>
      <c r="YM2571" s="121"/>
      <c r="YN2571" s="121"/>
      <c r="YO2571" s="121"/>
      <c r="YP2571" s="121"/>
      <c r="YQ2571" s="121"/>
      <c r="YR2571" s="121"/>
      <c r="YS2571" s="121"/>
      <c r="YT2571" s="121"/>
      <c r="YU2571" s="121"/>
      <c r="YV2571" s="121"/>
      <c r="YW2571" s="121"/>
      <c r="YX2571" s="121"/>
      <c r="YY2571" s="121"/>
      <c r="YZ2571" s="121"/>
      <c r="ZA2571" s="121"/>
      <c r="ZB2571" s="121"/>
      <c r="ZC2571" s="121"/>
      <c r="ZD2571" s="121"/>
      <c r="ZE2571" s="121"/>
      <c r="ZF2571" s="121"/>
      <c r="ZG2571" s="121"/>
      <c r="ZH2571" s="121"/>
      <c r="ZI2571" s="121"/>
      <c r="ZJ2571" s="121"/>
      <c r="ZK2571" s="121"/>
      <c r="ZL2571" s="121"/>
      <c r="ZM2571" s="121"/>
      <c r="ZN2571" s="121"/>
      <c r="ZO2571" s="121"/>
      <c r="ZP2571" s="121"/>
      <c r="ZQ2571" s="121"/>
      <c r="ZR2571" s="121"/>
      <c r="ZS2571" s="121"/>
      <c r="ZT2571" s="121"/>
      <c r="ZU2571" s="121"/>
      <c r="ZV2571" s="121"/>
      <c r="ZW2571" s="121"/>
      <c r="ZX2571" s="121"/>
      <c r="ZY2571" s="121"/>
      <c r="ZZ2571" s="121"/>
      <c r="AAA2571" s="121"/>
      <c r="AAB2571" s="121"/>
      <c r="AAC2571" s="121"/>
      <c r="AAD2571" s="121"/>
      <c r="AAE2571" s="121"/>
      <c r="AAF2571" s="121"/>
      <c r="AAG2571" s="121"/>
      <c r="AAH2571" s="121"/>
      <c r="AAI2571" s="121"/>
      <c r="AAJ2571" s="121"/>
      <c r="AAK2571" s="121"/>
      <c r="AAL2571" s="121"/>
      <c r="AAM2571" s="121"/>
      <c r="AAN2571" s="121"/>
      <c r="AAO2571" s="121"/>
      <c r="AAP2571" s="121"/>
      <c r="AAQ2571" s="121"/>
      <c r="AAR2571" s="121"/>
      <c r="AAS2571" s="121"/>
      <c r="AAT2571" s="121"/>
      <c r="AAU2571" s="121"/>
      <c r="AAV2571" s="121"/>
      <c r="AAW2571" s="121"/>
      <c r="AAX2571" s="121"/>
      <c r="AAY2571" s="121"/>
      <c r="AAZ2571" s="121"/>
      <c r="ABA2571" s="121"/>
      <c r="ABB2571" s="121"/>
      <c r="ABC2571" s="121"/>
      <c r="ABD2571" s="121"/>
      <c r="ABE2571" s="121"/>
      <c r="ABF2571" s="121"/>
      <c r="ABG2571" s="121"/>
      <c r="ABH2571" s="121"/>
      <c r="ABI2571" s="121"/>
      <c r="ABJ2571" s="121"/>
      <c r="ABK2571" s="121"/>
      <c r="ABL2571" s="121"/>
      <c r="ABM2571" s="121"/>
      <c r="ABN2571" s="121"/>
      <c r="ABO2571" s="121"/>
      <c r="ABP2571" s="121"/>
      <c r="ABQ2571" s="121"/>
      <c r="ABR2571" s="121"/>
      <c r="ABS2571" s="121"/>
      <c r="ABT2571" s="121"/>
      <c r="ABU2571" s="121"/>
      <c r="ABV2571" s="121"/>
      <c r="ABW2571" s="121"/>
      <c r="ABX2571" s="121"/>
      <c r="ABY2571" s="121"/>
      <c r="ABZ2571" s="121"/>
      <c r="ACA2571" s="121"/>
      <c r="ACB2571" s="121"/>
      <c r="ACC2571" s="121"/>
      <c r="ACD2571" s="121"/>
      <c r="ACE2571" s="121"/>
      <c r="ACF2571" s="121"/>
      <c r="ACG2571" s="121"/>
      <c r="ACH2571" s="121"/>
      <c r="ACI2571" s="121"/>
      <c r="ACJ2571" s="121"/>
      <c r="ACK2571" s="121"/>
      <c r="ACL2571" s="121"/>
      <c r="ACM2571" s="121"/>
      <c r="ACN2571" s="121"/>
      <c r="ACO2571" s="121"/>
      <c r="ACP2571" s="121"/>
      <c r="ACQ2571" s="121"/>
      <c r="ACR2571" s="121"/>
      <c r="ACS2571" s="121"/>
      <c r="ACT2571" s="121"/>
      <c r="ACU2571" s="121"/>
      <c r="ACV2571" s="121"/>
      <c r="ACW2571" s="121"/>
      <c r="ACX2571" s="121"/>
      <c r="ACY2571" s="121"/>
      <c r="ACZ2571" s="121"/>
      <c r="ADA2571" s="121"/>
      <c r="ADB2571" s="121"/>
      <c r="ADC2571" s="121"/>
      <c r="ADD2571" s="121"/>
      <c r="ADE2571" s="121"/>
      <c r="ADF2571" s="121"/>
      <c r="ADG2571" s="121"/>
      <c r="ADH2571" s="121"/>
      <c r="ADI2571" s="121"/>
      <c r="ADJ2571" s="121"/>
      <c r="ADK2571" s="121"/>
      <c r="ADL2571" s="121"/>
      <c r="ADM2571" s="121"/>
      <c r="ADN2571" s="121"/>
      <c r="ADO2571" s="121"/>
      <c r="ADP2571" s="121"/>
      <c r="ADQ2571" s="121"/>
      <c r="ADR2571" s="121"/>
      <c r="ADS2571" s="121"/>
      <c r="ADT2571" s="121"/>
      <c r="ADU2571" s="121"/>
      <c r="ADV2571" s="121"/>
      <c r="ADW2571" s="121"/>
      <c r="ADX2571" s="121"/>
      <c r="ADY2571" s="121"/>
      <c r="ADZ2571" s="121"/>
      <c r="AEA2571" s="121"/>
      <c r="AEB2571" s="121"/>
      <c r="AEC2571" s="121"/>
      <c r="AED2571" s="121"/>
      <c r="AEE2571" s="121"/>
      <c r="AEF2571" s="121"/>
      <c r="AEG2571" s="121"/>
      <c r="AEH2571" s="121"/>
      <c r="AEI2571" s="121"/>
      <c r="AEJ2571" s="121"/>
      <c r="AEK2571" s="121"/>
      <c r="AEL2571" s="121"/>
      <c r="AEM2571" s="121"/>
      <c r="AEN2571" s="121"/>
      <c r="AEO2571" s="121"/>
      <c r="AEP2571" s="121"/>
      <c r="AEQ2571" s="121"/>
      <c r="AER2571" s="121"/>
      <c r="AES2571" s="121"/>
      <c r="AET2571" s="121"/>
      <c r="AEU2571" s="121"/>
      <c r="AEV2571" s="121"/>
      <c r="AEW2571" s="121"/>
      <c r="AEX2571" s="121"/>
      <c r="AEY2571" s="121"/>
      <c r="AEZ2571" s="121"/>
      <c r="AFA2571" s="121"/>
      <c r="AFB2571" s="121"/>
      <c r="AFC2571" s="121"/>
      <c r="AFD2571" s="121"/>
      <c r="AFE2571" s="121"/>
      <c r="AFF2571" s="121"/>
      <c r="AFG2571" s="121"/>
      <c r="AFH2571" s="121"/>
      <c r="AFI2571" s="121"/>
      <c r="AFJ2571" s="121"/>
      <c r="AFK2571" s="121"/>
      <c r="AFL2571" s="121"/>
      <c r="AFM2571" s="121"/>
      <c r="AFN2571" s="121"/>
      <c r="AFO2571" s="121"/>
      <c r="AFP2571" s="121"/>
      <c r="AFQ2571" s="121"/>
      <c r="AFR2571" s="121"/>
      <c r="AFS2571" s="121"/>
      <c r="AFT2571" s="121"/>
      <c r="AFU2571" s="121"/>
      <c r="AFV2571" s="121"/>
      <c r="AFW2571" s="121"/>
      <c r="AFX2571" s="121"/>
      <c r="AFY2571" s="121"/>
      <c r="AFZ2571" s="121"/>
      <c r="AGA2571" s="121"/>
      <c r="AGB2571" s="121"/>
      <c r="AGC2571" s="121"/>
      <c r="AGD2571" s="121"/>
      <c r="AGE2571" s="121"/>
      <c r="AGF2571" s="121"/>
      <c r="AGG2571" s="121"/>
      <c r="AGH2571" s="121"/>
      <c r="AGI2571" s="121"/>
      <c r="AGJ2571" s="121"/>
      <c r="AGK2571" s="121"/>
      <c r="AGL2571" s="121"/>
      <c r="AGM2571" s="121"/>
      <c r="AGN2571" s="121"/>
      <c r="AGO2571" s="121"/>
      <c r="AGP2571" s="121"/>
      <c r="AGQ2571" s="121"/>
      <c r="AGR2571" s="121"/>
      <c r="AGS2571" s="121"/>
      <c r="AGT2571" s="121"/>
      <c r="AGU2571" s="121"/>
      <c r="AGV2571" s="121"/>
      <c r="AGW2571" s="121"/>
      <c r="AGX2571" s="121"/>
      <c r="AGY2571" s="121"/>
      <c r="AGZ2571" s="121"/>
      <c r="AHA2571" s="121"/>
      <c r="AHB2571" s="121"/>
      <c r="AHC2571" s="121"/>
      <c r="AHD2571" s="121"/>
      <c r="AHE2571" s="121"/>
      <c r="AHF2571" s="121"/>
      <c r="AHG2571" s="121"/>
      <c r="AHH2571" s="121"/>
      <c r="AHI2571" s="121"/>
      <c r="AHJ2571" s="121"/>
      <c r="AHK2571" s="121"/>
      <c r="AHL2571" s="121"/>
      <c r="AHM2571" s="121"/>
      <c r="AHN2571" s="121"/>
      <c r="AHO2571" s="121"/>
      <c r="AHP2571" s="121"/>
      <c r="AHQ2571" s="121"/>
      <c r="AHR2571" s="121"/>
      <c r="AHS2571" s="121"/>
      <c r="AHT2571" s="121"/>
      <c r="AHU2571" s="121"/>
      <c r="AHV2571" s="121"/>
      <c r="AHW2571" s="121"/>
      <c r="AHX2571" s="121"/>
      <c r="AHY2571" s="121"/>
      <c r="AHZ2571" s="121"/>
      <c r="AIA2571" s="121"/>
      <c r="AIB2571" s="121"/>
      <c r="AIC2571" s="121"/>
      <c r="AID2571" s="121"/>
      <c r="AIE2571" s="121"/>
      <c r="AIF2571" s="121"/>
      <c r="AIG2571" s="121"/>
      <c r="AIH2571" s="121"/>
      <c r="AII2571" s="121"/>
      <c r="AIJ2571" s="121"/>
      <c r="AIK2571" s="121"/>
      <c r="AIL2571" s="121"/>
      <c r="AIM2571" s="121"/>
      <c r="AIN2571" s="121"/>
      <c r="AIO2571" s="121"/>
      <c r="AIP2571" s="121"/>
      <c r="AIQ2571" s="121"/>
      <c r="AIR2571" s="121"/>
      <c r="AIS2571" s="121"/>
      <c r="AIT2571" s="121"/>
      <c r="AIU2571" s="121"/>
      <c r="AIV2571" s="121"/>
      <c r="AIW2571" s="121"/>
      <c r="AIX2571" s="121"/>
      <c r="AIY2571" s="121"/>
      <c r="AIZ2571" s="121"/>
      <c r="AJA2571" s="121"/>
      <c r="AJB2571" s="121"/>
      <c r="AJC2571" s="121"/>
      <c r="AJD2571" s="121"/>
      <c r="AJE2571" s="121"/>
      <c r="AJF2571" s="121"/>
      <c r="AJG2571" s="121"/>
      <c r="AJH2571" s="121"/>
      <c r="AJI2571" s="121"/>
      <c r="AJJ2571" s="121"/>
      <c r="AJK2571" s="121"/>
      <c r="AJL2571" s="121"/>
      <c r="AJM2571" s="121"/>
      <c r="AJN2571" s="121"/>
      <c r="AJO2571" s="121"/>
      <c r="AJP2571" s="121"/>
      <c r="AJQ2571" s="121"/>
      <c r="AJR2571" s="121"/>
      <c r="AJS2571" s="121"/>
      <c r="AJT2571" s="121"/>
      <c r="AJU2571" s="121"/>
      <c r="AJV2571" s="121"/>
      <c r="AJW2571" s="121"/>
      <c r="AJX2571" s="121"/>
      <c r="AJY2571" s="121"/>
      <c r="AJZ2571" s="121"/>
      <c r="AKA2571" s="121"/>
      <c r="AKB2571" s="121"/>
      <c r="AKC2571" s="121"/>
      <c r="AKD2571" s="121"/>
      <c r="AKE2571" s="121"/>
      <c r="AKF2571" s="121"/>
      <c r="AKG2571" s="121"/>
      <c r="AKH2571" s="121"/>
      <c r="AKI2571" s="121"/>
      <c r="AKJ2571" s="121"/>
      <c r="AKK2571" s="121"/>
      <c r="AKL2571" s="121"/>
      <c r="AKM2571" s="121"/>
      <c r="AKN2571" s="121"/>
      <c r="AKO2571" s="121"/>
      <c r="AKP2571" s="121"/>
      <c r="AKQ2571" s="121"/>
      <c r="AKR2571" s="121"/>
      <c r="AKS2571" s="121"/>
      <c r="AKT2571" s="121"/>
      <c r="AKU2571" s="121"/>
      <c r="AKV2571" s="121"/>
      <c r="AKW2571" s="121"/>
      <c r="AKX2571" s="121"/>
      <c r="AKY2571" s="121"/>
      <c r="AKZ2571" s="121"/>
      <c r="ALA2571" s="121"/>
      <c r="ALB2571" s="121"/>
      <c r="ALC2571" s="121"/>
      <c r="ALD2571" s="121"/>
      <c r="ALE2571" s="121"/>
      <c r="ALF2571" s="121"/>
      <c r="ALG2571" s="121"/>
      <c r="ALH2571" s="121"/>
      <c r="ALI2571" s="121"/>
      <c r="ALJ2571" s="121"/>
      <c r="ALK2571" s="121"/>
      <c r="ALL2571" s="121"/>
      <c r="ALM2571" s="121"/>
      <c r="ALN2571" s="121"/>
      <c r="ALO2571" s="121"/>
      <c r="ALP2571" s="121"/>
      <c r="ALQ2571" s="121"/>
      <c r="ALR2571" s="121"/>
      <c r="ALS2571" s="121"/>
      <c r="ALT2571" s="121"/>
      <c r="ALU2571" s="121"/>
      <c r="ALV2571" s="121"/>
      <c r="ALW2571" s="121"/>
      <c r="ALX2571" s="121"/>
      <c r="ALY2571" s="121"/>
      <c r="ALZ2571" s="121"/>
      <c r="AMA2571" s="121"/>
      <c r="AMB2571" s="121"/>
      <c r="AMC2571" s="121"/>
      <c r="AMD2571" s="121"/>
      <c r="AME2571" s="121"/>
      <c r="AMF2571" s="121"/>
      <c r="AMG2571" s="121"/>
      <c r="AMH2571" s="121"/>
      <c r="AMI2571" s="121"/>
      <c r="AMJ2571" s="121"/>
      <c r="AMK2571" s="121"/>
    </row>
    <row r="2572" spans="1:1025" s="108" customFormat="1" ht="43.2">
      <c r="A2572" s="15">
        <v>2569</v>
      </c>
      <c r="B2572" s="16" t="s">
        <v>25</v>
      </c>
      <c r="C2572" s="274" t="s">
        <v>6089</v>
      </c>
      <c r="D2572" s="16" t="s">
        <v>6582</v>
      </c>
      <c r="E2572" s="16" t="s">
        <v>6583</v>
      </c>
      <c r="F2572" s="16" t="s">
        <v>938</v>
      </c>
      <c r="G2572" s="16" t="s">
        <v>1053</v>
      </c>
      <c r="H2572" s="16" t="s">
        <v>6584</v>
      </c>
      <c r="I2572" s="16" t="s">
        <v>6585</v>
      </c>
      <c r="J2572" s="16" t="s">
        <v>6586</v>
      </c>
      <c r="K2572" s="16" t="s">
        <v>6587</v>
      </c>
      <c r="L2572" s="16" t="s">
        <v>6588</v>
      </c>
      <c r="M2572" s="63" t="str">
        <f>HYPERLINK("#", "http://hakata-light.jp/")</f>
        <v>http://hakata-light.jp/</v>
      </c>
      <c r="N2572" s="121"/>
      <c r="O2572" s="121"/>
      <c r="P2572" s="121"/>
      <c r="Q2572" s="121"/>
      <c r="R2572" s="121"/>
      <c r="S2572" s="121"/>
      <c r="T2572" s="121"/>
      <c r="U2572" s="121"/>
      <c r="V2572" s="121"/>
      <c r="W2572" s="121"/>
      <c r="X2572" s="121"/>
      <c r="Y2572" s="121"/>
      <c r="Z2572" s="121"/>
      <c r="AA2572" s="121"/>
      <c r="AB2572" s="121"/>
      <c r="AC2572" s="121"/>
      <c r="AD2572" s="121"/>
      <c r="AE2572" s="121"/>
      <c r="AF2572" s="121"/>
      <c r="AG2572" s="121"/>
      <c r="AH2572" s="121"/>
      <c r="AI2572" s="121"/>
      <c r="AJ2572" s="121"/>
      <c r="AK2572" s="121"/>
      <c r="AL2572" s="121"/>
      <c r="AM2572" s="121"/>
      <c r="AN2572" s="121"/>
      <c r="AO2572" s="121"/>
      <c r="AP2572" s="121"/>
      <c r="AQ2572" s="121"/>
      <c r="AR2572" s="121"/>
      <c r="AS2572" s="121"/>
      <c r="AT2572" s="121"/>
      <c r="AU2572" s="121"/>
      <c r="AV2572" s="121"/>
      <c r="AW2572" s="121"/>
      <c r="AX2572" s="121"/>
      <c r="AY2572" s="121"/>
      <c r="AZ2572" s="121"/>
      <c r="BA2572" s="121"/>
      <c r="BB2572" s="121"/>
      <c r="BC2572" s="121"/>
      <c r="BD2572" s="121"/>
      <c r="BE2572" s="121"/>
      <c r="BF2572" s="121"/>
      <c r="BG2572" s="121"/>
      <c r="BH2572" s="121"/>
      <c r="BI2572" s="121"/>
      <c r="BJ2572" s="121"/>
      <c r="BK2572" s="121"/>
      <c r="BL2572" s="121"/>
      <c r="BM2572" s="121"/>
      <c r="BN2572" s="121"/>
      <c r="BO2572" s="121"/>
      <c r="BP2572" s="121"/>
      <c r="BQ2572" s="121"/>
      <c r="BR2572" s="121"/>
      <c r="BS2572" s="121"/>
      <c r="BT2572" s="121"/>
      <c r="BU2572" s="121"/>
      <c r="BV2572" s="121"/>
      <c r="BW2572" s="121"/>
      <c r="BX2572" s="121"/>
      <c r="BY2572" s="121"/>
      <c r="BZ2572" s="121"/>
      <c r="CA2572" s="121"/>
      <c r="CB2572" s="121"/>
      <c r="CC2572" s="121"/>
      <c r="CD2572" s="121"/>
      <c r="CE2572" s="121"/>
      <c r="CF2572" s="121"/>
      <c r="CG2572" s="121"/>
      <c r="CH2572" s="121"/>
      <c r="CI2572" s="121"/>
      <c r="CJ2572" s="121"/>
      <c r="CK2572" s="121"/>
      <c r="CL2572" s="121"/>
      <c r="CM2572" s="121"/>
      <c r="CN2572" s="121"/>
      <c r="CO2572" s="121"/>
      <c r="CP2572" s="121"/>
      <c r="CQ2572" s="121"/>
      <c r="CR2572" s="121"/>
      <c r="CS2572" s="121"/>
      <c r="CT2572" s="121"/>
      <c r="CU2572" s="121"/>
      <c r="CV2572" s="121"/>
      <c r="CW2572" s="121"/>
      <c r="CX2572" s="121"/>
      <c r="CY2572" s="121"/>
      <c r="CZ2572" s="121"/>
      <c r="DA2572" s="121"/>
      <c r="DB2572" s="121"/>
      <c r="DC2572" s="121"/>
      <c r="DD2572" s="121"/>
      <c r="DE2572" s="121"/>
      <c r="DF2572" s="121"/>
      <c r="DG2572" s="121"/>
      <c r="DH2572" s="121"/>
      <c r="DI2572" s="121"/>
      <c r="DJ2572" s="121"/>
      <c r="DK2572" s="121"/>
      <c r="DL2572" s="121"/>
      <c r="DM2572" s="121"/>
      <c r="DN2572" s="121"/>
      <c r="DO2572" s="121"/>
      <c r="DP2572" s="121"/>
      <c r="DQ2572" s="121"/>
      <c r="DR2572" s="121"/>
      <c r="DS2572" s="121"/>
      <c r="DT2572" s="121"/>
      <c r="DU2572" s="121"/>
      <c r="DV2572" s="121"/>
      <c r="DW2572" s="121"/>
      <c r="DX2572" s="121"/>
      <c r="DY2572" s="121"/>
      <c r="DZ2572" s="121"/>
      <c r="EA2572" s="121"/>
      <c r="EB2572" s="121"/>
      <c r="EC2572" s="121"/>
      <c r="ED2572" s="121"/>
      <c r="EE2572" s="121"/>
      <c r="EF2572" s="121"/>
      <c r="EG2572" s="121"/>
      <c r="EH2572" s="121"/>
      <c r="EI2572" s="121"/>
      <c r="EJ2572" s="121"/>
      <c r="EK2572" s="121"/>
      <c r="EL2572" s="121"/>
      <c r="EM2572" s="121"/>
      <c r="EN2572" s="121"/>
      <c r="EO2572" s="121"/>
      <c r="EP2572" s="121"/>
      <c r="EQ2572" s="121"/>
      <c r="ER2572" s="121"/>
      <c r="ES2572" s="121"/>
      <c r="ET2572" s="121"/>
      <c r="EU2572" s="121"/>
      <c r="EV2572" s="121"/>
      <c r="EW2572" s="121"/>
      <c r="EX2572" s="121"/>
      <c r="EY2572" s="121"/>
      <c r="EZ2572" s="121"/>
      <c r="FA2572" s="121"/>
      <c r="FB2572" s="121"/>
      <c r="FC2572" s="121"/>
      <c r="FD2572" s="121"/>
      <c r="FE2572" s="121"/>
      <c r="FF2572" s="121"/>
      <c r="FG2572" s="121"/>
      <c r="FH2572" s="121"/>
      <c r="FI2572" s="121"/>
      <c r="FJ2572" s="121"/>
      <c r="FK2572" s="121"/>
      <c r="FL2572" s="121"/>
      <c r="FM2572" s="121"/>
      <c r="FN2572" s="121"/>
      <c r="FO2572" s="121"/>
      <c r="FP2572" s="121"/>
      <c r="FQ2572" s="121"/>
      <c r="FR2572" s="121"/>
      <c r="FS2572" s="121"/>
      <c r="FT2572" s="121"/>
      <c r="FU2572" s="121"/>
      <c r="FV2572" s="121"/>
      <c r="FW2572" s="121"/>
      <c r="FX2572" s="121"/>
      <c r="FY2572" s="121"/>
      <c r="FZ2572" s="121"/>
      <c r="GA2572" s="121"/>
      <c r="GB2572" s="121"/>
      <c r="GC2572" s="121"/>
      <c r="GD2572" s="121"/>
      <c r="GE2572" s="121"/>
      <c r="GF2572" s="121"/>
      <c r="GG2572" s="121"/>
      <c r="GH2572" s="121"/>
      <c r="GI2572" s="121"/>
      <c r="GJ2572" s="121"/>
      <c r="GK2572" s="121"/>
      <c r="GL2572" s="121"/>
      <c r="GM2572" s="121"/>
      <c r="GN2572" s="121"/>
      <c r="GO2572" s="121"/>
      <c r="GP2572" s="121"/>
      <c r="GQ2572" s="121"/>
      <c r="GR2572" s="121"/>
      <c r="GS2572" s="121"/>
      <c r="GT2572" s="121"/>
      <c r="GU2572" s="121"/>
      <c r="GV2572" s="121"/>
      <c r="GW2572" s="121"/>
      <c r="GX2572" s="121"/>
      <c r="GY2572" s="121"/>
      <c r="GZ2572" s="121"/>
      <c r="HA2572" s="121"/>
      <c r="HB2572" s="121"/>
      <c r="HC2572" s="121"/>
      <c r="HD2572" s="121"/>
      <c r="HE2572" s="121"/>
      <c r="HF2572" s="121"/>
      <c r="HG2572" s="121"/>
      <c r="HH2572" s="121"/>
      <c r="HI2572" s="121"/>
      <c r="HJ2572" s="121"/>
      <c r="HK2572" s="121"/>
      <c r="HL2572" s="121"/>
      <c r="HM2572" s="121"/>
      <c r="HN2572" s="121"/>
      <c r="HO2572" s="121"/>
      <c r="HP2572" s="121"/>
      <c r="HQ2572" s="121"/>
      <c r="HR2572" s="121"/>
      <c r="HS2572" s="121"/>
      <c r="HT2572" s="121"/>
      <c r="HU2572" s="121"/>
      <c r="HV2572" s="121"/>
      <c r="HW2572" s="121"/>
      <c r="HX2572" s="121"/>
      <c r="HY2572" s="121"/>
      <c r="HZ2572" s="121"/>
      <c r="IA2572" s="121"/>
      <c r="IB2572" s="121"/>
      <c r="IC2572" s="121"/>
      <c r="ID2572" s="121"/>
      <c r="IE2572" s="121"/>
      <c r="IF2572" s="121"/>
      <c r="IG2572" s="121"/>
      <c r="IH2572" s="121"/>
      <c r="II2572" s="121"/>
      <c r="IJ2572" s="121"/>
      <c r="IK2572" s="121"/>
      <c r="IL2572" s="121"/>
      <c r="IM2572" s="121"/>
      <c r="IN2572" s="121"/>
      <c r="IO2572" s="121"/>
      <c r="IP2572" s="121"/>
      <c r="IQ2572" s="121"/>
      <c r="IR2572" s="121"/>
      <c r="IS2572" s="121"/>
      <c r="IT2572" s="121"/>
      <c r="IU2572" s="121"/>
      <c r="IV2572" s="121"/>
      <c r="IW2572" s="121"/>
      <c r="IX2572" s="121"/>
      <c r="IY2572" s="121"/>
      <c r="IZ2572" s="121"/>
      <c r="JA2572" s="121"/>
      <c r="JB2572" s="121"/>
      <c r="JC2572" s="121"/>
      <c r="JD2572" s="121"/>
      <c r="JE2572" s="121"/>
      <c r="JF2572" s="121"/>
      <c r="JG2572" s="121"/>
      <c r="JH2572" s="121"/>
      <c r="JI2572" s="121"/>
      <c r="JJ2572" s="121"/>
      <c r="JK2572" s="121"/>
      <c r="JL2572" s="121"/>
      <c r="JM2572" s="121"/>
      <c r="JN2572" s="121"/>
      <c r="JO2572" s="121"/>
      <c r="JP2572" s="121"/>
      <c r="JQ2572" s="121"/>
      <c r="JR2572" s="121"/>
      <c r="JS2572" s="121"/>
      <c r="JT2572" s="121"/>
      <c r="JU2572" s="121"/>
      <c r="JV2572" s="121"/>
      <c r="JW2572" s="121"/>
      <c r="JX2572" s="121"/>
      <c r="JY2572" s="121"/>
      <c r="JZ2572" s="121"/>
      <c r="KA2572" s="121"/>
      <c r="KB2572" s="121"/>
      <c r="KC2572" s="121"/>
      <c r="KD2572" s="121"/>
      <c r="KE2572" s="121"/>
      <c r="KF2572" s="121"/>
      <c r="KG2572" s="121"/>
      <c r="KH2572" s="121"/>
      <c r="KI2572" s="121"/>
      <c r="KJ2572" s="121"/>
      <c r="KK2572" s="121"/>
      <c r="KL2572" s="121"/>
      <c r="KM2572" s="121"/>
      <c r="KN2572" s="121"/>
      <c r="KO2572" s="121"/>
      <c r="KP2572" s="121"/>
      <c r="KQ2572" s="121"/>
      <c r="KR2572" s="121"/>
      <c r="KS2572" s="121"/>
      <c r="KT2572" s="121"/>
      <c r="KU2572" s="121"/>
      <c r="KV2572" s="121"/>
      <c r="KW2572" s="121"/>
      <c r="KX2572" s="121"/>
      <c r="KY2572" s="121"/>
      <c r="KZ2572" s="121"/>
      <c r="LA2572" s="121"/>
      <c r="LB2572" s="121"/>
      <c r="LC2572" s="121"/>
      <c r="LD2572" s="121"/>
      <c r="LE2572" s="121"/>
      <c r="LF2572" s="121"/>
      <c r="LG2572" s="121"/>
      <c r="LH2572" s="121"/>
      <c r="LI2572" s="121"/>
      <c r="LJ2572" s="121"/>
      <c r="LK2572" s="121"/>
      <c r="LL2572" s="121"/>
      <c r="LM2572" s="121"/>
      <c r="LN2572" s="121"/>
      <c r="LO2572" s="121"/>
      <c r="LP2572" s="121"/>
      <c r="LQ2572" s="121"/>
      <c r="LR2572" s="121"/>
      <c r="LS2572" s="121"/>
      <c r="LT2572" s="121"/>
      <c r="LU2572" s="121"/>
      <c r="LV2572" s="121"/>
      <c r="LW2572" s="121"/>
      <c r="LX2572" s="121"/>
      <c r="LY2572" s="121"/>
      <c r="LZ2572" s="121"/>
      <c r="MA2572" s="121"/>
      <c r="MB2572" s="121"/>
      <c r="MC2572" s="121"/>
      <c r="MD2572" s="121"/>
      <c r="ME2572" s="121"/>
      <c r="MF2572" s="121"/>
      <c r="MG2572" s="121"/>
      <c r="MH2572" s="121"/>
      <c r="MI2572" s="121"/>
      <c r="MJ2572" s="121"/>
      <c r="MK2572" s="121"/>
      <c r="ML2572" s="121"/>
      <c r="MM2572" s="121"/>
      <c r="MN2572" s="121"/>
      <c r="MO2572" s="121"/>
      <c r="MP2572" s="121"/>
      <c r="MQ2572" s="121"/>
      <c r="MR2572" s="121"/>
      <c r="MS2572" s="121"/>
      <c r="MT2572" s="121"/>
      <c r="MU2572" s="121"/>
      <c r="MV2572" s="121"/>
      <c r="MW2572" s="121"/>
      <c r="MX2572" s="121"/>
      <c r="MY2572" s="121"/>
      <c r="MZ2572" s="121"/>
      <c r="NA2572" s="121"/>
      <c r="NB2572" s="121"/>
      <c r="NC2572" s="121"/>
      <c r="ND2572" s="121"/>
      <c r="NE2572" s="121"/>
      <c r="NF2572" s="121"/>
      <c r="NG2572" s="121"/>
      <c r="NH2572" s="121"/>
      <c r="NI2572" s="121"/>
      <c r="NJ2572" s="121"/>
      <c r="NK2572" s="121"/>
      <c r="NL2572" s="121"/>
      <c r="NM2572" s="121"/>
      <c r="NN2572" s="121"/>
      <c r="NO2572" s="121"/>
      <c r="NP2572" s="121"/>
      <c r="NQ2572" s="121"/>
      <c r="NR2572" s="121"/>
      <c r="NS2572" s="121"/>
      <c r="NT2572" s="121"/>
      <c r="NU2572" s="121"/>
      <c r="NV2572" s="121"/>
      <c r="NW2572" s="121"/>
      <c r="NX2572" s="121"/>
      <c r="NY2572" s="121"/>
      <c r="NZ2572" s="121"/>
      <c r="OA2572" s="121"/>
      <c r="OB2572" s="121"/>
      <c r="OC2572" s="121"/>
      <c r="OD2572" s="121"/>
      <c r="OE2572" s="121"/>
      <c r="OF2572" s="121"/>
      <c r="OG2572" s="121"/>
      <c r="OH2572" s="121"/>
      <c r="OI2572" s="121"/>
      <c r="OJ2572" s="121"/>
      <c r="OK2572" s="121"/>
      <c r="OL2572" s="121"/>
      <c r="OM2572" s="121"/>
      <c r="ON2572" s="121"/>
      <c r="OO2572" s="121"/>
      <c r="OP2572" s="121"/>
      <c r="OQ2572" s="121"/>
      <c r="OR2572" s="121"/>
      <c r="OS2572" s="121"/>
      <c r="OT2572" s="121"/>
      <c r="OU2572" s="121"/>
      <c r="OV2572" s="121"/>
      <c r="OW2572" s="121"/>
      <c r="OX2572" s="121"/>
      <c r="OY2572" s="121"/>
      <c r="OZ2572" s="121"/>
      <c r="PA2572" s="121"/>
      <c r="PB2572" s="121"/>
      <c r="PC2572" s="121"/>
      <c r="PD2572" s="121"/>
      <c r="PE2572" s="121"/>
      <c r="PF2572" s="121"/>
      <c r="PG2572" s="121"/>
      <c r="PH2572" s="121"/>
      <c r="PI2572" s="121"/>
      <c r="PJ2572" s="121"/>
      <c r="PK2572" s="121"/>
      <c r="PL2572" s="121"/>
      <c r="PM2572" s="121"/>
      <c r="PN2572" s="121"/>
      <c r="PO2572" s="121"/>
      <c r="PP2572" s="121"/>
      <c r="PQ2572" s="121"/>
      <c r="PR2572" s="121"/>
      <c r="PS2572" s="121"/>
      <c r="PT2572" s="121"/>
      <c r="PU2572" s="121"/>
      <c r="PV2572" s="121"/>
      <c r="PW2572" s="121"/>
      <c r="PX2572" s="121"/>
      <c r="PY2572" s="121"/>
      <c r="PZ2572" s="121"/>
      <c r="QA2572" s="121"/>
      <c r="QB2572" s="121"/>
      <c r="QC2572" s="121"/>
      <c r="QD2572" s="121"/>
      <c r="QE2572" s="121"/>
      <c r="QF2572" s="121"/>
      <c r="QG2572" s="121"/>
      <c r="QH2572" s="121"/>
      <c r="QI2572" s="121"/>
      <c r="QJ2572" s="121"/>
      <c r="QK2572" s="121"/>
      <c r="QL2572" s="121"/>
      <c r="QM2572" s="121"/>
      <c r="QN2572" s="121"/>
      <c r="QO2572" s="121"/>
      <c r="QP2572" s="121"/>
      <c r="QQ2572" s="121"/>
      <c r="QR2572" s="121"/>
      <c r="QS2572" s="121"/>
      <c r="QT2572" s="121"/>
      <c r="QU2572" s="121"/>
      <c r="QV2572" s="121"/>
      <c r="QW2572" s="121"/>
      <c r="QX2572" s="121"/>
      <c r="QY2572" s="121"/>
      <c r="QZ2572" s="121"/>
      <c r="RA2572" s="121"/>
      <c r="RB2572" s="121"/>
      <c r="RC2572" s="121"/>
      <c r="RD2572" s="121"/>
      <c r="RE2572" s="121"/>
      <c r="RF2572" s="121"/>
      <c r="RG2572" s="121"/>
      <c r="RH2572" s="121"/>
      <c r="RI2572" s="121"/>
      <c r="RJ2572" s="121"/>
      <c r="RK2572" s="121"/>
      <c r="RL2572" s="121"/>
      <c r="RM2572" s="121"/>
      <c r="RN2572" s="121"/>
      <c r="RO2572" s="121"/>
      <c r="RP2572" s="121"/>
      <c r="RQ2572" s="121"/>
      <c r="RR2572" s="121"/>
      <c r="RS2572" s="121"/>
      <c r="RT2572" s="121"/>
      <c r="RU2572" s="121"/>
      <c r="RV2572" s="121"/>
      <c r="RW2572" s="121"/>
      <c r="RX2572" s="121"/>
      <c r="RY2572" s="121"/>
      <c r="RZ2572" s="121"/>
      <c r="SA2572" s="121"/>
      <c r="SB2572" s="121"/>
      <c r="SC2572" s="121"/>
      <c r="SD2572" s="121"/>
      <c r="SE2572" s="121"/>
      <c r="SF2572" s="121"/>
      <c r="SG2572" s="121"/>
      <c r="SH2572" s="121"/>
      <c r="SI2572" s="121"/>
      <c r="SJ2572" s="121"/>
      <c r="SK2572" s="121"/>
      <c r="SL2572" s="121"/>
      <c r="SM2572" s="121"/>
      <c r="SN2572" s="121"/>
      <c r="SO2572" s="121"/>
      <c r="SP2572" s="121"/>
      <c r="SQ2572" s="121"/>
      <c r="SR2572" s="121"/>
      <c r="SS2572" s="121"/>
      <c r="ST2572" s="121"/>
      <c r="SU2572" s="121"/>
      <c r="SV2572" s="121"/>
      <c r="SW2572" s="121"/>
      <c r="SX2572" s="121"/>
      <c r="SY2572" s="121"/>
      <c r="SZ2572" s="121"/>
      <c r="TA2572" s="121"/>
      <c r="TB2572" s="121"/>
      <c r="TC2572" s="121"/>
      <c r="TD2572" s="121"/>
      <c r="TE2572" s="121"/>
      <c r="TF2572" s="121"/>
      <c r="TG2572" s="121"/>
      <c r="TH2572" s="121"/>
      <c r="TI2572" s="121"/>
      <c r="TJ2572" s="121"/>
      <c r="TK2572" s="121"/>
      <c r="TL2572" s="121"/>
      <c r="TM2572" s="121"/>
      <c r="TN2572" s="121"/>
      <c r="TO2572" s="121"/>
      <c r="TP2572" s="121"/>
      <c r="TQ2572" s="121"/>
      <c r="TR2572" s="121"/>
      <c r="TS2572" s="121"/>
      <c r="TT2572" s="121"/>
      <c r="TU2572" s="121"/>
      <c r="TV2572" s="121"/>
      <c r="TW2572" s="121"/>
      <c r="TX2572" s="121"/>
      <c r="TY2572" s="121"/>
      <c r="TZ2572" s="121"/>
      <c r="UA2572" s="121"/>
      <c r="UB2572" s="121"/>
      <c r="UC2572" s="121"/>
      <c r="UD2572" s="121"/>
      <c r="UE2572" s="121"/>
      <c r="UF2572" s="121"/>
      <c r="UG2572" s="121"/>
      <c r="UH2572" s="121"/>
      <c r="UI2572" s="121"/>
      <c r="UJ2572" s="121"/>
      <c r="UK2572" s="121"/>
      <c r="UL2572" s="121"/>
      <c r="UM2572" s="121"/>
      <c r="UN2572" s="121"/>
      <c r="UO2572" s="121"/>
      <c r="UP2572" s="121"/>
      <c r="UQ2572" s="121"/>
      <c r="UR2572" s="121"/>
      <c r="US2572" s="121"/>
      <c r="UT2572" s="121"/>
      <c r="UU2572" s="121"/>
      <c r="UV2572" s="121"/>
      <c r="UW2572" s="121"/>
      <c r="UX2572" s="121"/>
      <c r="UY2572" s="121"/>
      <c r="UZ2572" s="121"/>
      <c r="VA2572" s="121"/>
      <c r="VB2572" s="121"/>
      <c r="VC2572" s="121"/>
      <c r="VD2572" s="121"/>
      <c r="VE2572" s="121"/>
      <c r="VF2572" s="121"/>
      <c r="VG2572" s="121"/>
      <c r="VH2572" s="121"/>
      <c r="VI2572" s="121"/>
      <c r="VJ2572" s="121"/>
      <c r="VK2572" s="121"/>
      <c r="VL2572" s="121"/>
      <c r="VM2572" s="121"/>
      <c r="VN2572" s="121"/>
      <c r="VO2572" s="121"/>
      <c r="VP2572" s="121"/>
      <c r="VQ2572" s="121"/>
      <c r="VR2572" s="121"/>
      <c r="VS2572" s="121"/>
      <c r="VT2572" s="121"/>
      <c r="VU2572" s="121"/>
      <c r="VV2572" s="121"/>
      <c r="VW2572" s="121"/>
      <c r="VX2572" s="121"/>
      <c r="VY2572" s="121"/>
      <c r="VZ2572" s="121"/>
      <c r="WA2572" s="121"/>
      <c r="WB2572" s="121"/>
      <c r="WC2572" s="121"/>
      <c r="WD2572" s="121"/>
      <c r="WE2572" s="121"/>
      <c r="WF2572" s="121"/>
      <c r="WG2572" s="121"/>
      <c r="WH2572" s="121"/>
      <c r="WI2572" s="121"/>
      <c r="WJ2572" s="121"/>
      <c r="WK2572" s="121"/>
      <c r="WL2572" s="121"/>
      <c r="WM2572" s="121"/>
      <c r="WN2572" s="121"/>
      <c r="WO2572" s="121"/>
      <c r="WP2572" s="121"/>
      <c r="WQ2572" s="121"/>
      <c r="WR2572" s="121"/>
      <c r="WS2572" s="121"/>
      <c r="WT2572" s="121"/>
      <c r="WU2572" s="121"/>
      <c r="WV2572" s="121"/>
      <c r="WW2572" s="121"/>
      <c r="WX2572" s="121"/>
      <c r="WY2572" s="121"/>
      <c r="WZ2572" s="121"/>
      <c r="XA2572" s="121"/>
      <c r="XB2572" s="121"/>
      <c r="XC2572" s="121"/>
      <c r="XD2572" s="121"/>
      <c r="XE2572" s="121"/>
      <c r="XF2572" s="121"/>
      <c r="XG2572" s="121"/>
      <c r="XH2572" s="121"/>
      <c r="XI2572" s="121"/>
      <c r="XJ2572" s="121"/>
      <c r="XK2572" s="121"/>
      <c r="XL2572" s="121"/>
      <c r="XM2572" s="121"/>
      <c r="XN2572" s="121"/>
      <c r="XO2572" s="121"/>
      <c r="XP2572" s="121"/>
      <c r="XQ2572" s="121"/>
      <c r="XR2572" s="121"/>
      <c r="XS2572" s="121"/>
      <c r="XT2572" s="121"/>
      <c r="XU2572" s="121"/>
      <c r="XV2572" s="121"/>
      <c r="XW2572" s="121"/>
      <c r="XX2572" s="121"/>
      <c r="XY2572" s="121"/>
      <c r="XZ2572" s="121"/>
      <c r="YA2572" s="121"/>
      <c r="YB2572" s="121"/>
      <c r="YC2572" s="121"/>
      <c r="YD2572" s="121"/>
      <c r="YE2572" s="121"/>
      <c r="YF2572" s="121"/>
      <c r="YG2572" s="121"/>
      <c r="YH2572" s="121"/>
      <c r="YI2572" s="121"/>
      <c r="YJ2572" s="121"/>
      <c r="YK2572" s="121"/>
      <c r="YL2572" s="121"/>
      <c r="YM2572" s="121"/>
      <c r="YN2572" s="121"/>
      <c r="YO2572" s="121"/>
      <c r="YP2572" s="121"/>
      <c r="YQ2572" s="121"/>
      <c r="YR2572" s="121"/>
      <c r="YS2572" s="121"/>
      <c r="YT2572" s="121"/>
      <c r="YU2572" s="121"/>
      <c r="YV2572" s="121"/>
      <c r="YW2572" s="121"/>
      <c r="YX2572" s="121"/>
      <c r="YY2572" s="121"/>
      <c r="YZ2572" s="121"/>
      <c r="ZA2572" s="121"/>
      <c r="ZB2572" s="121"/>
      <c r="ZC2572" s="121"/>
      <c r="ZD2572" s="121"/>
      <c r="ZE2572" s="121"/>
      <c r="ZF2572" s="121"/>
      <c r="ZG2572" s="121"/>
      <c r="ZH2572" s="121"/>
      <c r="ZI2572" s="121"/>
      <c r="ZJ2572" s="121"/>
      <c r="ZK2572" s="121"/>
      <c r="ZL2572" s="121"/>
      <c r="ZM2572" s="121"/>
      <c r="ZN2572" s="121"/>
      <c r="ZO2572" s="121"/>
      <c r="ZP2572" s="121"/>
      <c r="ZQ2572" s="121"/>
      <c r="ZR2572" s="121"/>
      <c r="ZS2572" s="121"/>
      <c r="ZT2572" s="121"/>
      <c r="ZU2572" s="121"/>
      <c r="ZV2572" s="121"/>
      <c r="ZW2572" s="121"/>
      <c r="ZX2572" s="121"/>
      <c r="ZY2572" s="121"/>
      <c r="ZZ2572" s="121"/>
      <c r="AAA2572" s="121"/>
      <c r="AAB2572" s="121"/>
      <c r="AAC2572" s="121"/>
      <c r="AAD2572" s="121"/>
      <c r="AAE2572" s="121"/>
      <c r="AAF2572" s="121"/>
      <c r="AAG2572" s="121"/>
      <c r="AAH2572" s="121"/>
      <c r="AAI2572" s="121"/>
      <c r="AAJ2572" s="121"/>
      <c r="AAK2572" s="121"/>
      <c r="AAL2572" s="121"/>
      <c r="AAM2572" s="121"/>
      <c r="AAN2572" s="121"/>
      <c r="AAO2572" s="121"/>
      <c r="AAP2572" s="121"/>
      <c r="AAQ2572" s="121"/>
      <c r="AAR2572" s="121"/>
      <c r="AAS2572" s="121"/>
      <c r="AAT2572" s="121"/>
      <c r="AAU2572" s="121"/>
      <c r="AAV2572" s="121"/>
      <c r="AAW2572" s="121"/>
      <c r="AAX2572" s="121"/>
      <c r="AAY2572" s="121"/>
      <c r="AAZ2572" s="121"/>
      <c r="ABA2572" s="121"/>
      <c r="ABB2572" s="121"/>
      <c r="ABC2572" s="121"/>
      <c r="ABD2572" s="121"/>
      <c r="ABE2572" s="121"/>
      <c r="ABF2572" s="121"/>
      <c r="ABG2572" s="121"/>
      <c r="ABH2572" s="121"/>
      <c r="ABI2572" s="121"/>
      <c r="ABJ2572" s="121"/>
      <c r="ABK2572" s="121"/>
      <c r="ABL2572" s="121"/>
      <c r="ABM2572" s="121"/>
      <c r="ABN2572" s="121"/>
      <c r="ABO2572" s="121"/>
      <c r="ABP2572" s="121"/>
      <c r="ABQ2572" s="121"/>
      <c r="ABR2572" s="121"/>
      <c r="ABS2572" s="121"/>
      <c r="ABT2572" s="121"/>
      <c r="ABU2572" s="121"/>
      <c r="ABV2572" s="121"/>
      <c r="ABW2572" s="121"/>
      <c r="ABX2572" s="121"/>
      <c r="ABY2572" s="121"/>
      <c r="ABZ2572" s="121"/>
      <c r="ACA2572" s="121"/>
      <c r="ACB2572" s="121"/>
      <c r="ACC2572" s="121"/>
      <c r="ACD2572" s="121"/>
      <c r="ACE2572" s="121"/>
      <c r="ACF2572" s="121"/>
      <c r="ACG2572" s="121"/>
      <c r="ACH2572" s="121"/>
      <c r="ACI2572" s="121"/>
      <c r="ACJ2572" s="121"/>
      <c r="ACK2572" s="121"/>
      <c r="ACL2572" s="121"/>
      <c r="ACM2572" s="121"/>
      <c r="ACN2572" s="121"/>
      <c r="ACO2572" s="121"/>
      <c r="ACP2572" s="121"/>
      <c r="ACQ2572" s="121"/>
      <c r="ACR2572" s="121"/>
      <c r="ACS2572" s="121"/>
      <c r="ACT2572" s="121"/>
      <c r="ACU2572" s="121"/>
      <c r="ACV2572" s="121"/>
      <c r="ACW2572" s="121"/>
      <c r="ACX2572" s="121"/>
      <c r="ACY2572" s="121"/>
      <c r="ACZ2572" s="121"/>
      <c r="ADA2572" s="121"/>
      <c r="ADB2572" s="121"/>
      <c r="ADC2572" s="121"/>
      <c r="ADD2572" s="121"/>
      <c r="ADE2572" s="121"/>
      <c r="ADF2572" s="121"/>
      <c r="ADG2572" s="121"/>
      <c r="ADH2572" s="121"/>
      <c r="ADI2572" s="121"/>
      <c r="ADJ2572" s="121"/>
      <c r="ADK2572" s="121"/>
      <c r="ADL2572" s="121"/>
      <c r="ADM2572" s="121"/>
      <c r="ADN2572" s="121"/>
      <c r="ADO2572" s="121"/>
      <c r="ADP2572" s="121"/>
      <c r="ADQ2572" s="121"/>
      <c r="ADR2572" s="121"/>
      <c r="ADS2572" s="121"/>
      <c r="ADT2572" s="121"/>
      <c r="ADU2572" s="121"/>
      <c r="ADV2572" s="121"/>
      <c r="ADW2572" s="121"/>
      <c r="ADX2572" s="121"/>
      <c r="ADY2572" s="121"/>
      <c r="ADZ2572" s="121"/>
      <c r="AEA2572" s="121"/>
      <c r="AEB2572" s="121"/>
      <c r="AEC2572" s="121"/>
      <c r="AED2572" s="121"/>
      <c r="AEE2572" s="121"/>
      <c r="AEF2572" s="121"/>
      <c r="AEG2572" s="121"/>
      <c r="AEH2572" s="121"/>
      <c r="AEI2572" s="121"/>
      <c r="AEJ2572" s="121"/>
      <c r="AEK2572" s="121"/>
      <c r="AEL2572" s="121"/>
      <c r="AEM2572" s="121"/>
      <c r="AEN2572" s="121"/>
      <c r="AEO2572" s="121"/>
      <c r="AEP2572" s="121"/>
      <c r="AEQ2572" s="121"/>
      <c r="AER2572" s="121"/>
      <c r="AES2572" s="121"/>
      <c r="AET2572" s="121"/>
      <c r="AEU2572" s="121"/>
      <c r="AEV2572" s="121"/>
      <c r="AEW2572" s="121"/>
      <c r="AEX2572" s="121"/>
      <c r="AEY2572" s="121"/>
      <c r="AEZ2572" s="121"/>
      <c r="AFA2572" s="121"/>
      <c r="AFB2572" s="121"/>
      <c r="AFC2572" s="121"/>
      <c r="AFD2572" s="121"/>
      <c r="AFE2572" s="121"/>
      <c r="AFF2572" s="121"/>
      <c r="AFG2572" s="121"/>
      <c r="AFH2572" s="121"/>
      <c r="AFI2572" s="121"/>
      <c r="AFJ2572" s="121"/>
      <c r="AFK2572" s="121"/>
      <c r="AFL2572" s="121"/>
      <c r="AFM2572" s="121"/>
      <c r="AFN2572" s="121"/>
      <c r="AFO2572" s="121"/>
      <c r="AFP2572" s="121"/>
      <c r="AFQ2572" s="121"/>
      <c r="AFR2572" s="121"/>
      <c r="AFS2572" s="121"/>
      <c r="AFT2572" s="121"/>
      <c r="AFU2572" s="121"/>
      <c r="AFV2572" s="121"/>
      <c r="AFW2572" s="121"/>
      <c r="AFX2572" s="121"/>
      <c r="AFY2572" s="121"/>
      <c r="AFZ2572" s="121"/>
      <c r="AGA2572" s="121"/>
      <c r="AGB2572" s="121"/>
      <c r="AGC2572" s="121"/>
      <c r="AGD2572" s="121"/>
      <c r="AGE2572" s="121"/>
      <c r="AGF2572" s="121"/>
      <c r="AGG2572" s="121"/>
      <c r="AGH2572" s="121"/>
      <c r="AGI2572" s="121"/>
      <c r="AGJ2572" s="121"/>
      <c r="AGK2572" s="121"/>
      <c r="AGL2572" s="121"/>
      <c r="AGM2572" s="121"/>
      <c r="AGN2572" s="121"/>
      <c r="AGO2572" s="121"/>
      <c r="AGP2572" s="121"/>
      <c r="AGQ2572" s="121"/>
      <c r="AGR2572" s="121"/>
      <c r="AGS2572" s="121"/>
      <c r="AGT2572" s="121"/>
      <c r="AGU2572" s="121"/>
      <c r="AGV2572" s="121"/>
      <c r="AGW2572" s="121"/>
      <c r="AGX2572" s="121"/>
      <c r="AGY2572" s="121"/>
      <c r="AGZ2572" s="121"/>
      <c r="AHA2572" s="121"/>
      <c r="AHB2572" s="121"/>
      <c r="AHC2572" s="121"/>
      <c r="AHD2572" s="121"/>
      <c r="AHE2572" s="121"/>
      <c r="AHF2572" s="121"/>
      <c r="AHG2572" s="121"/>
      <c r="AHH2572" s="121"/>
      <c r="AHI2572" s="121"/>
      <c r="AHJ2572" s="121"/>
      <c r="AHK2572" s="121"/>
      <c r="AHL2572" s="121"/>
      <c r="AHM2572" s="121"/>
      <c r="AHN2572" s="121"/>
      <c r="AHO2572" s="121"/>
      <c r="AHP2572" s="121"/>
      <c r="AHQ2572" s="121"/>
      <c r="AHR2572" s="121"/>
      <c r="AHS2572" s="121"/>
      <c r="AHT2572" s="121"/>
      <c r="AHU2572" s="121"/>
      <c r="AHV2572" s="121"/>
      <c r="AHW2572" s="121"/>
      <c r="AHX2572" s="121"/>
      <c r="AHY2572" s="121"/>
      <c r="AHZ2572" s="121"/>
      <c r="AIA2572" s="121"/>
      <c r="AIB2572" s="121"/>
      <c r="AIC2572" s="121"/>
      <c r="AID2572" s="121"/>
      <c r="AIE2572" s="121"/>
      <c r="AIF2572" s="121"/>
      <c r="AIG2572" s="121"/>
      <c r="AIH2572" s="121"/>
      <c r="AII2572" s="121"/>
      <c r="AIJ2572" s="121"/>
      <c r="AIK2572" s="121"/>
      <c r="AIL2572" s="121"/>
      <c r="AIM2572" s="121"/>
      <c r="AIN2572" s="121"/>
      <c r="AIO2572" s="121"/>
      <c r="AIP2572" s="121"/>
      <c r="AIQ2572" s="121"/>
      <c r="AIR2572" s="121"/>
      <c r="AIS2572" s="121"/>
      <c r="AIT2572" s="121"/>
      <c r="AIU2572" s="121"/>
      <c r="AIV2572" s="121"/>
      <c r="AIW2572" s="121"/>
      <c r="AIX2572" s="121"/>
      <c r="AIY2572" s="121"/>
      <c r="AIZ2572" s="121"/>
      <c r="AJA2572" s="121"/>
      <c r="AJB2572" s="121"/>
      <c r="AJC2572" s="121"/>
      <c r="AJD2572" s="121"/>
      <c r="AJE2572" s="121"/>
      <c r="AJF2572" s="121"/>
      <c r="AJG2572" s="121"/>
      <c r="AJH2572" s="121"/>
      <c r="AJI2572" s="121"/>
      <c r="AJJ2572" s="121"/>
      <c r="AJK2572" s="121"/>
      <c r="AJL2572" s="121"/>
      <c r="AJM2572" s="121"/>
      <c r="AJN2572" s="121"/>
      <c r="AJO2572" s="121"/>
      <c r="AJP2572" s="121"/>
      <c r="AJQ2572" s="121"/>
      <c r="AJR2572" s="121"/>
      <c r="AJS2572" s="121"/>
      <c r="AJT2572" s="121"/>
      <c r="AJU2572" s="121"/>
      <c r="AJV2572" s="121"/>
      <c r="AJW2572" s="121"/>
      <c r="AJX2572" s="121"/>
      <c r="AJY2572" s="121"/>
      <c r="AJZ2572" s="121"/>
      <c r="AKA2572" s="121"/>
      <c r="AKB2572" s="121"/>
      <c r="AKC2572" s="121"/>
      <c r="AKD2572" s="121"/>
      <c r="AKE2572" s="121"/>
      <c r="AKF2572" s="121"/>
      <c r="AKG2572" s="121"/>
      <c r="AKH2572" s="121"/>
      <c r="AKI2572" s="121"/>
      <c r="AKJ2572" s="121"/>
      <c r="AKK2572" s="121"/>
      <c r="AKL2572" s="121"/>
      <c r="AKM2572" s="121"/>
      <c r="AKN2572" s="121"/>
      <c r="AKO2572" s="121"/>
      <c r="AKP2572" s="121"/>
      <c r="AKQ2572" s="121"/>
      <c r="AKR2572" s="121"/>
      <c r="AKS2572" s="121"/>
      <c r="AKT2572" s="121"/>
      <c r="AKU2572" s="121"/>
      <c r="AKV2572" s="121"/>
      <c r="AKW2572" s="121"/>
      <c r="AKX2572" s="121"/>
      <c r="AKY2572" s="121"/>
      <c r="AKZ2572" s="121"/>
      <c r="ALA2572" s="121"/>
      <c r="ALB2572" s="121"/>
      <c r="ALC2572" s="121"/>
      <c r="ALD2572" s="121"/>
      <c r="ALE2572" s="121"/>
      <c r="ALF2572" s="121"/>
      <c r="ALG2572" s="121"/>
      <c r="ALH2572" s="121"/>
      <c r="ALI2572" s="121"/>
      <c r="ALJ2572" s="121"/>
      <c r="ALK2572" s="121"/>
      <c r="ALL2572" s="121"/>
      <c r="ALM2572" s="121"/>
      <c r="ALN2572" s="121"/>
      <c r="ALO2572" s="121"/>
      <c r="ALP2572" s="121"/>
      <c r="ALQ2572" s="121"/>
      <c r="ALR2572" s="121"/>
      <c r="ALS2572" s="121"/>
      <c r="ALT2572" s="121"/>
      <c r="ALU2572" s="121"/>
      <c r="ALV2572" s="121"/>
      <c r="ALW2572" s="121"/>
      <c r="ALX2572" s="121"/>
      <c r="ALY2572" s="121"/>
      <c r="ALZ2572" s="121"/>
      <c r="AMA2572" s="121"/>
      <c r="AMB2572" s="121"/>
      <c r="AMC2572" s="121"/>
      <c r="AMD2572" s="121"/>
      <c r="AME2572" s="121"/>
      <c r="AMF2572" s="121"/>
      <c r="AMG2572" s="121"/>
      <c r="AMH2572" s="121"/>
      <c r="AMI2572" s="121"/>
      <c r="AMJ2572" s="121"/>
      <c r="AMK2572" s="121"/>
    </row>
    <row r="2573" spans="1:1025" s="108" customFormat="1" ht="43.2">
      <c r="A2573" s="15">
        <v>2570</v>
      </c>
      <c r="B2573" s="16" t="s">
        <v>26</v>
      </c>
      <c r="C2573" s="274" t="s">
        <v>6089</v>
      </c>
      <c r="D2573" s="16" t="s">
        <v>6582</v>
      </c>
      <c r="E2573" s="16" t="s">
        <v>6589</v>
      </c>
      <c r="F2573" s="16" t="s">
        <v>938</v>
      </c>
      <c r="G2573" s="16" t="s">
        <v>1070</v>
      </c>
      <c r="H2573" s="16" t="s">
        <v>6590</v>
      </c>
      <c r="I2573" s="16" t="s">
        <v>6591</v>
      </c>
      <c r="J2573" s="16" t="s">
        <v>6592</v>
      </c>
      <c r="K2573" s="16" t="s">
        <v>6593</v>
      </c>
      <c r="L2573" s="16" t="s">
        <v>6594</v>
      </c>
      <c r="M2573" s="63" t="str">
        <f>HYPERLINK("#", "http://saku-hana.jp/")</f>
        <v>http://saku-hana.jp/</v>
      </c>
      <c r="N2573" s="121"/>
      <c r="O2573" s="121"/>
      <c r="P2573" s="121"/>
      <c r="Q2573" s="121"/>
      <c r="R2573" s="121"/>
      <c r="S2573" s="121"/>
      <c r="T2573" s="121"/>
      <c r="U2573" s="121"/>
      <c r="V2573" s="121"/>
      <c r="W2573" s="121"/>
      <c r="X2573" s="121"/>
      <c r="Y2573" s="121"/>
      <c r="Z2573" s="121"/>
      <c r="AA2573" s="121"/>
      <c r="AB2573" s="121"/>
      <c r="AC2573" s="121"/>
      <c r="AD2573" s="121"/>
      <c r="AE2573" s="121"/>
      <c r="AF2573" s="121"/>
      <c r="AG2573" s="121"/>
      <c r="AH2573" s="121"/>
      <c r="AI2573" s="121"/>
      <c r="AJ2573" s="121"/>
      <c r="AK2573" s="121"/>
      <c r="AL2573" s="121"/>
      <c r="AM2573" s="121"/>
      <c r="AN2573" s="121"/>
      <c r="AO2573" s="121"/>
      <c r="AP2573" s="121"/>
      <c r="AQ2573" s="121"/>
      <c r="AR2573" s="121"/>
      <c r="AS2573" s="121"/>
      <c r="AT2573" s="121"/>
      <c r="AU2573" s="121"/>
      <c r="AV2573" s="121"/>
      <c r="AW2573" s="121"/>
      <c r="AX2573" s="121"/>
      <c r="AY2573" s="121"/>
      <c r="AZ2573" s="121"/>
      <c r="BA2573" s="121"/>
      <c r="BB2573" s="121"/>
      <c r="BC2573" s="121"/>
      <c r="BD2573" s="121"/>
      <c r="BE2573" s="121"/>
      <c r="BF2573" s="121"/>
      <c r="BG2573" s="121"/>
      <c r="BH2573" s="121"/>
      <c r="BI2573" s="121"/>
      <c r="BJ2573" s="121"/>
      <c r="BK2573" s="121"/>
      <c r="BL2573" s="121"/>
      <c r="BM2573" s="121"/>
      <c r="BN2573" s="121"/>
      <c r="BO2573" s="121"/>
      <c r="BP2573" s="121"/>
      <c r="BQ2573" s="121"/>
      <c r="BR2573" s="121"/>
      <c r="BS2573" s="121"/>
      <c r="BT2573" s="121"/>
      <c r="BU2573" s="121"/>
      <c r="BV2573" s="121"/>
      <c r="BW2573" s="121"/>
      <c r="BX2573" s="121"/>
      <c r="BY2573" s="121"/>
      <c r="BZ2573" s="121"/>
      <c r="CA2573" s="121"/>
      <c r="CB2573" s="121"/>
      <c r="CC2573" s="121"/>
      <c r="CD2573" s="121"/>
      <c r="CE2573" s="121"/>
      <c r="CF2573" s="121"/>
      <c r="CG2573" s="121"/>
      <c r="CH2573" s="121"/>
      <c r="CI2573" s="121"/>
      <c r="CJ2573" s="121"/>
      <c r="CK2573" s="121"/>
      <c r="CL2573" s="121"/>
      <c r="CM2573" s="121"/>
      <c r="CN2573" s="121"/>
      <c r="CO2573" s="121"/>
      <c r="CP2573" s="121"/>
      <c r="CQ2573" s="121"/>
      <c r="CR2573" s="121"/>
      <c r="CS2573" s="121"/>
      <c r="CT2573" s="121"/>
      <c r="CU2573" s="121"/>
      <c r="CV2573" s="121"/>
      <c r="CW2573" s="121"/>
      <c r="CX2573" s="121"/>
      <c r="CY2573" s="121"/>
      <c r="CZ2573" s="121"/>
      <c r="DA2573" s="121"/>
      <c r="DB2573" s="121"/>
      <c r="DC2573" s="121"/>
      <c r="DD2573" s="121"/>
      <c r="DE2573" s="121"/>
      <c r="DF2573" s="121"/>
      <c r="DG2573" s="121"/>
      <c r="DH2573" s="121"/>
      <c r="DI2573" s="121"/>
      <c r="DJ2573" s="121"/>
      <c r="DK2573" s="121"/>
      <c r="DL2573" s="121"/>
      <c r="DM2573" s="121"/>
      <c r="DN2573" s="121"/>
      <c r="DO2573" s="121"/>
      <c r="DP2573" s="121"/>
      <c r="DQ2573" s="121"/>
      <c r="DR2573" s="121"/>
      <c r="DS2573" s="121"/>
      <c r="DT2573" s="121"/>
      <c r="DU2573" s="121"/>
      <c r="DV2573" s="121"/>
      <c r="DW2573" s="121"/>
      <c r="DX2573" s="121"/>
      <c r="DY2573" s="121"/>
      <c r="DZ2573" s="121"/>
      <c r="EA2573" s="121"/>
      <c r="EB2573" s="121"/>
      <c r="EC2573" s="121"/>
      <c r="ED2573" s="121"/>
      <c r="EE2573" s="121"/>
      <c r="EF2573" s="121"/>
      <c r="EG2573" s="121"/>
      <c r="EH2573" s="121"/>
      <c r="EI2573" s="121"/>
      <c r="EJ2573" s="121"/>
      <c r="EK2573" s="121"/>
      <c r="EL2573" s="121"/>
      <c r="EM2573" s="121"/>
      <c r="EN2573" s="121"/>
      <c r="EO2573" s="121"/>
      <c r="EP2573" s="121"/>
      <c r="EQ2573" s="121"/>
      <c r="ER2573" s="121"/>
      <c r="ES2573" s="121"/>
      <c r="ET2573" s="121"/>
      <c r="EU2573" s="121"/>
      <c r="EV2573" s="121"/>
      <c r="EW2573" s="121"/>
      <c r="EX2573" s="121"/>
      <c r="EY2573" s="121"/>
      <c r="EZ2573" s="121"/>
      <c r="FA2573" s="121"/>
      <c r="FB2573" s="121"/>
      <c r="FC2573" s="121"/>
      <c r="FD2573" s="121"/>
      <c r="FE2573" s="121"/>
      <c r="FF2573" s="121"/>
      <c r="FG2573" s="121"/>
      <c r="FH2573" s="121"/>
      <c r="FI2573" s="121"/>
      <c r="FJ2573" s="121"/>
      <c r="FK2573" s="121"/>
      <c r="FL2573" s="121"/>
      <c r="FM2573" s="121"/>
      <c r="FN2573" s="121"/>
      <c r="FO2573" s="121"/>
      <c r="FP2573" s="121"/>
      <c r="FQ2573" s="121"/>
      <c r="FR2573" s="121"/>
      <c r="FS2573" s="121"/>
      <c r="FT2573" s="121"/>
      <c r="FU2573" s="121"/>
      <c r="FV2573" s="121"/>
      <c r="FW2573" s="121"/>
      <c r="FX2573" s="121"/>
      <c r="FY2573" s="121"/>
      <c r="FZ2573" s="121"/>
      <c r="GA2573" s="121"/>
      <c r="GB2573" s="121"/>
      <c r="GC2573" s="121"/>
      <c r="GD2573" s="121"/>
      <c r="GE2573" s="121"/>
      <c r="GF2573" s="121"/>
      <c r="GG2573" s="121"/>
      <c r="GH2573" s="121"/>
      <c r="GI2573" s="121"/>
      <c r="GJ2573" s="121"/>
      <c r="GK2573" s="121"/>
      <c r="GL2573" s="121"/>
      <c r="GM2573" s="121"/>
      <c r="GN2573" s="121"/>
      <c r="GO2573" s="121"/>
      <c r="GP2573" s="121"/>
      <c r="GQ2573" s="121"/>
      <c r="GR2573" s="121"/>
      <c r="GS2573" s="121"/>
      <c r="GT2573" s="121"/>
      <c r="GU2573" s="121"/>
      <c r="GV2573" s="121"/>
      <c r="GW2573" s="121"/>
      <c r="GX2573" s="121"/>
      <c r="GY2573" s="121"/>
      <c r="GZ2573" s="121"/>
      <c r="HA2573" s="121"/>
      <c r="HB2573" s="121"/>
      <c r="HC2573" s="121"/>
      <c r="HD2573" s="121"/>
      <c r="HE2573" s="121"/>
      <c r="HF2573" s="121"/>
      <c r="HG2573" s="121"/>
      <c r="HH2573" s="121"/>
      <c r="HI2573" s="121"/>
      <c r="HJ2573" s="121"/>
      <c r="HK2573" s="121"/>
      <c r="HL2573" s="121"/>
      <c r="HM2573" s="121"/>
      <c r="HN2573" s="121"/>
      <c r="HO2573" s="121"/>
      <c r="HP2573" s="121"/>
      <c r="HQ2573" s="121"/>
      <c r="HR2573" s="121"/>
      <c r="HS2573" s="121"/>
      <c r="HT2573" s="121"/>
      <c r="HU2573" s="121"/>
      <c r="HV2573" s="121"/>
      <c r="HW2573" s="121"/>
      <c r="HX2573" s="121"/>
      <c r="HY2573" s="121"/>
      <c r="HZ2573" s="121"/>
      <c r="IA2573" s="121"/>
      <c r="IB2573" s="121"/>
      <c r="IC2573" s="121"/>
      <c r="ID2573" s="121"/>
      <c r="IE2573" s="121"/>
      <c r="IF2573" s="121"/>
      <c r="IG2573" s="121"/>
      <c r="IH2573" s="121"/>
      <c r="II2573" s="121"/>
      <c r="IJ2573" s="121"/>
      <c r="IK2573" s="121"/>
      <c r="IL2573" s="121"/>
      <c r="IM2573" s="121"/>
      <c r="IN2573" s="121"/>
      <c r="IO2573" s="121"/>
      <c r="IP2573" s="121"/>
      <c r="IQ2573" s="121"/>
      <c r="IR2573" s="121"/>
      <c r="IS2573" s="121"/>
      <c r="IT2573" s="121"/>
      <c r="IU2573" s="121"/>
      <c r="IV2573" s="121"/>
      <c r="IW2573" s="121"/>
      <c r="IX2573" s="121"/>
      <c r="IY2573" s="121"/>
      <c r="IZ2573" s="121"/>
      <c r="JA2573" s="121"/>
      <c r="JB2573" s="121"/>
      <c r="JC2573" s="121"/>
      <c r="JD2573" s="121"/>
      <c r="JE2573" s="121"/>
      <c r="JF2573" s="121"/>
      <c r="JG2573" s="121"/>
      <c r="JH2573" s="121"/>
      <c r="JI2573" s="121"/>
      <c r="JJ2573" s="121"/>
      <c r="JK2573" s="121"/>
      <c r="JL2573" s="121"/>
      <c r="JM2573" s="121"/>
      <c r="JN2573" s="121"/>
      <c r="JO2573" s="121"/>
      <c r="JP2573" s="121"/>
      <c r="JQ2573" s="121"/>
      <c r="JR2573" s="121"/>
      <c r="JS2573" s="121"/>
      <c r="JT2573" s="121"/>
      <c r="JU2573" s="121"/>
      <c r="JV2573" s="121"/>
      <c r="JW2573" s="121"/>
      <c r="JX2573" s="121"/>
      <c r="JY2573" s="121"/>
      <c r="JZ2573" s="121"/>
      <c r="KA2573" s="121"/>
      <c r="KB2573" s="121"/>
      <c r="KC2573" s="121"/>
      <c r="KD2573" s="121"/>
      <c r="KE2573" s="121"/>
      <c r="KF2573" s="121"/>
      <c r="KG2573" s="121"/>
      <c r="KH2573" s="121"/>
      <c r="KI2573" s="121"/>
      <c r="KJ2573" s="121"/>
      <c r="KK2573" s="121"/>
      <c r="KL2573" s="121"/>
      <c r="KM2573" s="121"/>
      <c r="KN2573" s="121"/>
      <c r="KO2573" s="121"/>
      <c r="KP2573" s="121"/>
      <c r="KQ2573" s="121"/>
      <c r="KR2573" s="121"/>
      <c r="KS2573" s="121"/>
      <c r="KT2573" s="121"/>
      <c r="KU2573" s="121"/>
      <c r="KV2573" s="121"/>
      <c r="KW2573" s="121"/>
      <c r="KX2573" s="121"/>
      <c r="KY2573" s="121"/>
      <c r="KZ2573" s="121"/>
      <c r="LA2573" s="121"/>
      <c r="LB2573" s="121"/>
      <c r="LC2573" s="121"/>
      <c r="LD2573" s="121"/>
      <c r="LE2573" s="121"/>
      <c r="LF2573" s="121"/>
      <c r="LG2573" s="121"/>
      <c r="LH2573" s="121"/>
      <c r="LI2573" s="121"/>
      <c r="LJ2573" s="121"/>
      <c r="LK2573" s="121"/>
      <c r="LL2573" s="121"/>
      <c r="LM2573" s="121"/>
      <c r="LN2573" s="121"/>
      <c r="LO2573" s="121"/>
      <c r="LP2573" s="121"/>
      <c r="LQ2573" s="121"/>
      <c r="LR2573" s="121"/>
      <c r="LS2573" s="121"/>
      <c r="LT2573" s="121"/>
      <c r="LU2573" s="121"/>
      <c r="LV2573" s="121"/>
      <c r="LW2573" s="121"/>
      <c r="LX2573" s="121"/>
      <c r="LY2573" s="121"/>
      <c r="LZ2573" s="121"/>
      <c r="MA2573" s="121"/>
      <c r="MB2573" s="121"/>
      <c r="MC2573" s="121"/>
      <c r="MD2573" s="121"/>
      <c r="ME2573" s="121"/>
      <c r="MF2573" s="121"/>
      <c r="MG2573" s="121"/>
      <c r="MH2573" s="121"/>
      <c r="MI2573" s="121"/>
      <c r="MJ2573" s="121"/>
      <c r="MK2573" s="121"/>
      <c r="ML2573" s="121"/>
      <c r="MM2573" s="121"/>
      <c r="MN2573" s="121"/>
      <c r="MO2573" s="121"/>
      <c r="MP2573" s="121"/>
      <c r="MQ2573" s="121"/>
      <c r="MR2573" s="121"/>
      <c r="MS2573" s="121"/>
      <c r="MT2573" s="121"/>
      <c r="MU2573" s="121"/>
      <c r="MV2573" s="121"/>
      <c r="MW2573" s="121"/>
      <c r="MX2573" s="121"/>
      <c r="MY2573" s="121"/>
      <c r="MZ2573" s="121"/>
      <c r="NA2573" s="121"/>
      <c r="NB2573" s="121"/>
      <c r="NC2573" s="121"/>
      <c r="ND2573" s="121"/>
      <c r="NE2573" s="121"/>
      <c r="NF2573" s="121"/>
      <c r="NG2573" s="121"/>
      <c r="NH2573" s="121"/>
      <c r="NI2573" s="121"/>
      <c r="NJ2573" s="121"/>
      <c r="NK2573" s="121"/>
      <c r="NL2573" s="121"/>
      <c r="NM2573" s="121"/>
      <c r="NN2573" s="121"/>
      <c r="NO2573" s="121"/>
      <c r="NP2573" s="121"/>
      <c r="NQ2573" s="121"/>
      <c r="NR2573" s="121"/>
      <c r="NS2573" s="121"/>
      <c r="NT2573" s="121"/>
      <c r="NU2573" s="121"/>
      <c r="NV2573" s="121"/>
      <c r="NW2573" s="121"/>
      <c r="NX2573" s="121"/>
      <c r="NY2573" s="121"/>
      <c r="NZ2573" s="121"/>
      <c r="OA2573" s="121"/>
      <c r="OB2573" s="121"/>
      <c r="OC2573" s="121"/>
      <c r="OD2573" s="121"/>
      <c r="OE2573" s="121"/>
      <c r="OF2573" s="121"/>
      <c r="OG2573" s="121"/>
      <c r="OH2573" s="121"/>
      <c r="OI2573" s="121"/>
      <c r="OJ2573" s="121"/>
      <c r="OK2573" s="121"/>
      <c r="OL2573" s="121"/>
      <c r="OM2573" s="121"/>
      <c r="ON2573" s="121"/>
      <c r="OO2573" s="121"/>
      <c r="OP2573" s="121"/>
      <c r="OQ2573" s="121"/>
      <c r="OR2573" s="121"/>
      <c r="OS2573" s="121"/>
      <c r="OT2573" s="121"/>
      <c r="OU2573" s="121"/>
      <c r="OV2573" s="121"/>
      <c r="OW2573" s="121"/>
      <c r="OX2573" s="121"/>
      <c r="OY2573" s="121"/>
      <c r="OZ2573" s="121"/>
      <c r="PA2573" s="121"/>
      <c r="PB2573" s="121"/>
      <c r="PC2573" s="121"/>
      <c r="PD2573" s="121"/>
      <c r="PE2573" s="121"/>
      <c r="PF2573" s="121"/>
      <c r="PG2573" s="121"/>
      <c r="PH2573" s="121"/>
      <c r="PI2573" s="121"/>
      <c r="PJ2573" s="121"/>
      <c r="PK2573" s="121"/>
      <c r="PL2573" s="121"/>
      <c r="PM2573" s="121"/>
      <c r="PN2573" s="121"/>
      <c r="PO2573" s="121"/>
      <c r="PP2573" s="121"/>
      <c r="PQ2573" s="121"/>
      <c r="PR2573" s="121"/>
      <c r="PS2573" s="121"/>
      <c r="PT2573" s="121"/>
      <c r="PU2573" s="121"/>
      <c r="PV2573" s="121"/>
      <c r="PW2573" s="121"/>
      <c r="PX2573" s="121"/>
      <c r="PY2573" s="121"/>
      <c r="PZ2573" s="121"/>
      <c r="QA2573" s="121"/>
      <c r="QB2573" s="121"/>
      <c r="QC2573" s="121"/>
      <c r="QD2573" s="121"/>
      <c r="QE2573" s="121"/>
      <c r="QF2573" s="121"/>
      <c r="QG2573" s="121"/>
      <c r="QH2573" s="121"/>
      <c r="QI2573" s="121"/>
      <c r="QJ2573" s="121"/>
      <c r="QK2573" s="121"/>
      <c r="QL2573" s="121"/>
      <c r="QM2573" s="121"/>
      <c r="QN2573" s="121"/>
      <c r="QO2573" s="121"/>
      <c r="QP2573" s="121"/>
      <c r="QQ2573" s="121"/>
      <c r="QR2573" s="121"/>
      <c r="QS2573" s="121"/>
      <c r="QT2573" s="121"/>
      <c r="QU2573" s="121"/>
      <c r="QV2573" s="121"/>
      <c r="QW2573" s="121"/>
      <c r="QX2573" s="121"/>
      <c r="QY2573" s="121"/>
      <c r="QZ2573" s="121"/>
      <c r="RA2573" s="121"/>
      <c r="RB2573" s="121"/>
      <c r="RC2573" s="121"/>
      <c r="RD2573" s="121"/>
      <c r="RE2573" s="121"/>
      <c r="RF2573" s="121"/>
      <c r="RG2573" s="121"/>
      <c r="RH2573" s="121"/>
      <c r="RI2573" s="121"/>
      <c r="RJ2573" s="121"/>
      <c r="RK2573" s="121"/>
      <c r="RL2573" s="121"/>
      <c r="RM2573" s="121"/>
      <c r="RN2573" s="121"/>
      <c r="RO2573" s="121"/>
      <c r="RP2573" s="121"/>
      <c r="RQ2573" s="121"/>
      <c r="RR2573" s="121"/>
      <c r="RS2573" s="121"/>
      <c r="RT2573" s="121"/>
      <c r="RU2573" s="121"/>
      <c r="RV2573" s="121"/>
      <c r="RW2573" s="121"/>
      <c r="RX2573" s="121"/>
      <c r="RY2573" s="121"/>
      <c r="RZ2573" s="121"/>
      <c r="SA2573" s="121"/>
      <c r="SB2573" s="121"/>
      <c r="SC2573" s="121"/>
      <c r="SD2573" s="121"/>
      <c r="SE2573" s="121"/>
      <c r="SF2573" s="121"/>
      <c r="SG2573" s="121"/>
      <c r="SH2573" s="121"/>
      <c r="SI2573" s="121"/>
      <c r="SJ2573" s="121"/>
      <c r="SK2573" s="121"/>
      <c r="SL2573" s="121"/>
      <c r="SM2573" s="121"/>
      <c r="SN2573" s="121"/>
      <c r="SO2573" s="121"/>
      <c r="SP2573" s="121"/>
      <c r="SQ2573" s="121"/>
      <c r="SR2573" s="121"/>
      <c r="SS2573" s="121"/>
      <c r="ST2573" s="121"/>
      <c r="SU2573" s="121"/>
      <c r="SV2573" s="121"/>
      <c r="SW2573" s="121"/>
      <c r="SX2573" s="121"/>
      <c r="SY2573" s="121"/>
      <c r="SZ2573" s="121"/>
      <c r="TA2573" s="121"/>
      <c r="TB2573" s="121"/>
      <c r="TC2573" s="121"/>
      <c r="TD2573" s="121"/>
      <c r="TE2573" s="121"/>
      <c r="TF2573" s="121"/>
      <c r="TG2573" s="121"/>
      <c r="TH2573" s="121"/>
      <c r="TI2573" s="121"/>
      <c r="TJ2573" s="121"/>
      <c r="TK2573" s="121"/>
      <c r="TL2573" s="121"/>
      <c r="TM2573" s="121"/>
      <c r="TN2573" s="121"/>
      <c r="TO2573" s="121"/>
      <c r="TP2573" s="121"/>
      <c r="TQ2573" s="121"/>
      <c r="TR2573" s="121"/>
      <c r="TS2573" s="121"/>
      <c r="TT2573" s="121"/>
      <c r="TU2573" s="121"/>
      <c r="TV2573" s="121"/>
      <c r="TW2573" s="121"/>
      <c r="TX2573" s="121"/>
      <c r="TY2573" s="121"/>
      <c r="TZ2573" s="121"/>
      <c r="UA2573" s="121"/>
      <c r="UB2573" s="121"/>
      <c r="UC2573" s="121"/>
      <c r="UD2573" s="121"/>
      <c r="UE2573" s="121"/>
      <c r="UF2573" s="121"/>
      <c r="UG2573" s="121"/>
      <c r="UH2573" s="121"/>
      <c r="UI2573" s="121"/>
      <c r="UJ2573" s="121"/>
      <c r="UK2573" s="121"/>
      <c r="UL2573" s="121"/>
      <c r="UM2573" s="121"/>
      <c r="UN2573" s="121"/>
      <c r="UO2573" s="121"/>
      <c r="UP2573" s="121"/>
      <c r="UQ2573" s="121"/>
      <c r="UR2573" s="121"/>
      <c r="US2573" s="121"/>
      <c r="UT2573" s="121"/>
      <c r="UU2573" s="121"/>
      <c r="UV2573" s="121"/>
      <c r="UW2573" s="121"/>
      <c r="UX2573" s="121"/>
      <c r="UY2573" s="121"/>
      <c r="UZ2573" s="121"/>
      <c r="VA2573" s="121"/>
      <c r="VB2573" s="121"/>
      <c r="VC2573" s="121"/>
      <c r="VD2573" s="121"/>
      <c r="VE2573" s="121"/>
      <c r="VF2573" s="121"/>
      <c r="VG2573" s="121"/>
      <c r="VH2573" s="121"/>
      <c r="VI2573" s="121"/>
      <c r="VJ2573" s="121"/>
      <c r="VK2573" s="121"/>
      <c r="VL2573" s="121"/>
      <c r="VM2573" s="121"/>
      <c r="VN2573" s="121"/>
      <c r="VO2573" s="121"/>
      <c r="VP2573" s="121"/>
      <c r="VQ2573" s="121"/>
      <c r="VR2573" s="121"/>
      <c r="VS2573" s="121"/>
      <c r="VT2573" s="121"/>
      <c r="VU2573" s="121"/>
      <c r="VV2573" s="121"/>
      <c r="VW2573" s="121"/>
      <c r="VX2573" s="121"/>
      <c r="VY2573" s="121"/>
      <c r="VZ2573" s="121"/>
      <c r="WA2573" s="121"/>
      <c r="WB2573" s="121"/>
      <c r="WC2573" s="121"/>
      <c r="WD2573" s="121"/>
      <c r="WE2573" s="121"/>
      <c r="WF2573" s="121"/>
      <c r="WG2573" s="121"/>
      <c r="WH2573" s="121"/>
      <c r="WI2573" s="121"/>
      <c r="WJ2573" s="121"/>
      <c r="WK2573" s="121"/>
      <c r="WL2573" s="121"/>
      <c r="WM2573" s="121"/>
      <c r="WN2573" s="121"/>
      <c r="WO2573" s="121"/>
      <c r="WP2573" s="121"/>
      <c r="WQ2573" s="121"/>
      <c r="WR2573" s="121"/>
      <c r="WS2573" s="121"/>
      <c r="WT2573" s="121"/>
      <c r="WU2573" s="121"/>
      <c r="WV2573" s="121"/>
      <c r="WW2573" s="121"/>
      <c r="WX2573" s="121"/>
      <c r="WY2573" s="121"/>
      <c r="WZ2573" s="121"/>
      <c r="XA2573" s="121"/>
      <c r="XB2573" s="121"/>
      <c r="XC2573" s="121"/>
      <c r="XD2573" s="121"/>
      <c r="XE2573" s="121"/>
      <c r="XF2573" s="121"/>
      <c r="XG2573" s="121"/>
      <c r="XH2573" s="121"/>
      <c r="XI2573" s="121"/>
      <c r="XJ2573" s="121"/>
      <c r="XK2573" s="121"/>
      <c r="XL2573" s="121"/>
      <c r="XM2573" s="121"/>
      <c r="XN2573" s="121"/>
      <c r="XO2573" s="121"/>
      <c r="XP2573" s="121"/>
      <c r="XQ2573" s="121"/>
      <c r="XR2573" s="121"/>
      <c r="XS2573" s="121"/>
      <c r="XT2573" s="121"/>
      <c r="XU2573" s="121"/>
      <c r="XV2573" s="121"/>
      <c r="XW2573" s="121"/>
      <c r="XX2573" s="121"/>
      <c r="XY2573" s="121"/>
      <c r="XZ2573" s="121"/>
      <c r="YA2573" s="121"/>
      <c r="YB2573" s="121"/>
      <c r="YC2573" s="121"/>
      <c r="YD2573" s="121"/>
      <c r="YE2573" s="121"/>
      <c r="YF2573" s="121"/>
      <c r="YG2573" s="121"/>
      <c r="YH2573" s="121"/>
      <c r="YI2573" s="121"/>
      <c r="YJ2573" s="121"/>
      <c r="YK2573" s="121"/>
      <c r="YL2573" s="121"/>
      <c r="YM2573" s="121"/>
      <c r="YN2573" s="121"/>
      <c r="YO2573" s="121"/>
      <c r="YP2573" s="121"/>
      <c r="YQ2573" s="121"/>
      <c r="YR2573" s="121"/>
      <c r="YS2573" s="121"/>
      <c r="YT2573" s="121"/>
      <c r="YU2573" s="121"/>
      <c r="YV2573" s="121"/>
      <c r="YW2573" s="121"/>
      <c r="YX2573" s="121"/>
      <c r="YY2573" s="121"/>
      <c r="YZ2573" s="121"/>
      <c r="ZA2573" s="121"/>
      <c r="ZB2573" s="121"/>
      <c r="ZC2573" s="121"/>
      <c r="ZD2573" s="121"/>
      <c r="ZE2573" s="121"/>
      <c r="ZF2573" s="121"/>
      <c r="ZG2573" s="121"/>
      <c r="ZH2573" s="121"/>
      <c r="ZI2573" s="121"/>
      <c r="ZJ2573" s="121"/>
      <c r="ZK2573" s="121"/>
      <c r="ZL2573" s="121"/>
      <c r="ZM2573" s="121"/>
      <c r="ZN2573" s="121"/>
      <c r="ZO2573" s="121"/>
      <c r="ZP2573" s="121"/>
      <c r="ZQ2573" s="121"/>
      <c r="ZR2573" s="121"/>
      <c r="ZS2573" s="121"/>
      <c r="ZT2573" s="121"/>
      <c r="ZU2573" s="121"/>
      <c r="ZV2573" s="121"/>
      <c r="ZW2573" s="121"/>
      <c r="ZX2573" s="121"/>
      <c r="ZY2573" s="121"/>
      <c r="ZZ2573" s="121"/>
      <c r="AAA2573" s="121"/>
      <c r="AAB2573" s="121"/>
      <c r="AAC2573" s="121"/>
      <c r="AAD2573" s="121"/>
      <c r="AAE2573" s="121"/>
      <c r="AAF2573" s="121"/>
      <c r="AAG2573" s="121"/>
      <c r="AAH2573" s="121"/>
      <c r="AAI2573" s="121"/>
      <c r="AAJ2573" s="121"/>
      <c r="AAK2573" s="121"/>
      <c r="AAL2573" s="121"/>
      <c r="AAM2573" s="121"/>
      <c r="AAN2573" s="121"/>
      <c r="AAO2573" s="121"/>
      <c r="AAP2573" s="121"/>
      <c r="AAQ2573" s="121"/>
      <c r="AAR2573" s="121"/>
      <c r="AAS2573" s="121"/>
      <c r="AAT2573" s="121"/>
      <c r="AAU2573" s="121"/>
      <c r="AAV2573" s="121"/>
      <c r="AAW2573" s="121"/>
      <c r="AAX2573" s="121"/>
      <c r="AAY2573" s="121"/>
      <c r="AAZ2573" s="121"/>
      <c r="ABA2573" s="121"/>
      <c r="ABB2573" s="121"/>
      <c r="ABC2573" s="121"/>
      <c r="ABD2573" s="121"/>
      <c r="ABE2573" s="121"/>
      <c r="ABF2573" s="121"/>
      <c r="ABG2573" s="121"/>
      <c r="ABH2573" s="121"/>
      <c r="ABI2573" s="121"/>
      <c r="ABJ2573" s="121"/>
      <c r="ABK2573" s="121"/>
      <c r="ABL2573" s="121"/>
      <c r="ABM2573" s="121"/>
      <c r="ABN2573" s="121"/>
      <c r="ABO2573" s="121"/>
      <c r="ABP2573" s="121"/>
      <c r="ABQ2573" s="121"/>
      <c r="ABR2573" s="121"/>
      <c r="ABS2573" s="121"/>
      <c r="ABT2573" s="121"/>
      <c r="ABU2573" s="121"/>
      <c r="ABV2573" s="121"/>
      <c r="ABW2573" s="121"/>
      <c r="ABX2573" s="121"/>
      <c r="ABY2573" s="121"/>
      <c r="ABZ2573" s="121"/>
      <c r="ACA2573" s="121"/>
      <c r="ACB2573" s="121"/>
      <c r="ACC2573" s="121"/>
      <c r="ACD2573" s="121"/>
      <c r="ACE2573" s="121"/>
      <c r="ACF2573" s="121"/>
      <c r="ACG2573" s="121"/>
      <c r="ACH2573" s="121"/>
      <c r="ACI2573" s="121"/>
      <c r="ACJ2573" s="121"/>
      <c r="ACK2573" s="121"/>
      <c r="ACL2573" s="121"/>
      <c r="ACM2573" s="121"/>
      <c r="ACN2573" s="121"/>
      <c r="ACO2573" s="121"/>
      <c r="ACP2573" s="121"/>
      <c r="ACQ2573" s="121"/>
      <c r="ACR2573" s="121"/>
      <c r="ACS2573" s="121"/>
      <c r="ACT2573" s="121"/>
      <c r="ACU2573" s="121"/>
      <c r="ACV2573" s="121"/>
      <c r="ACW2573" s="121"/>
      <c r="ACX2573" s="121"/>
      <c r="ACY2573" s="121"/>
      <c r="ACZ2573" s="121"/>
      <c r="ADA2573" s="121"/>
      <c r="ADB2573" s="121"/>
      <c r="ADC2573" s="121"/>
      <c r="ADD2573" s="121"/>
      <c r="ADE2573" s="121"/>
      <c r="ADF2573" s="121"/>
      <c r="ADG2573" s="121"/>
      <c r="ADH2573" s="121"/>
      <c r="ADI2573" s="121"/>
      <c r="ADJ2573" s="121"/>
      <c r="ADK2573" s="121"/>
      <c r="ADL2573" s="121"/>
      <c r="ADM2573" s="121"/>
      <c r="ADN2573" s="121"/>
      <c r="ADO2573" s="121"/>
      <c r="ADP2573" s="121"/>
      <c r="ADQ2573" s="121"/>
      <c r="ADR2573" s="121"/>
      <c r="ADS2573" s="121"/>
      <c r="ADT2573" s="121"/>
      <c r="ADU2573" s="121"/>
      <c r="ADV2573" s="121"/>
      <c r="ADW2573" s="121"/>
      <c r="ADX2573" s="121"/>
      <c r="ADY2573" s="121"/>
      <c r="ADZ2573" s="121"/>
      <c r="AEA2573" s="121"/>
      <c r="AEB2573" s="121"/>
      <c r="AEC2573" s="121"/>
      <c r="AED2573" s="121"/>
      <c r="AEE2573" s="121"/>
      <c r="AEF2573" s="121"/>
      <c r="AEG2573" s="121"/>
      <c r="AEH2573" s="121"/>
      <c r="AEI2573" s="121"/>
      <c r="AEJ2573" s="121"/>
      <c r="AEK2573" s="121"/>
      <c r="AEL2573" s="121"/>
      <c r="AEM2573" s="121"/>
      <c r="AEN2573" s="121"/>
      <c r="AEO2573" s="121"/>
      <c r="AEP2573" s="121"/>
      <c r="AEQ2573" s="121"/>
      <c r="AER2573" s="121"/>
      <c r="AES2573" s="121"/>
      <c r="AET2573" s="121"/>
      <c r="AEU2573" s="121"/>
      <c r="AEV2573" s="121"/>
      <c r="AEW2573" s="121"/>
      <c r="AEX2573" s="121"/>
      <c r="AEY2573" s="121"/>
      <c r="AEZ2573" s="121"/>
      <c r="AFA2573" s="121"/>
      <c r="AFB2573" s="121"/>
      <c r="AFC2573" s="121"/>
      <c r="AFD2573" s="121"/>
      <c r="AFE2573" s="121"/>
      <c r="AFF2573" s="121"/>
      <c r="AFG2573" s="121"/>
      <c r="AFH2573" s="121"/>
      <c r="AFI2573" s="121"/>
      <c r="AFJ2573" s="121"/>
      <c r="AFK2573" s="121"/>
      <c r="AFL2573" s="121"/>
      <c r="AFM2573" s="121"/>
      <c r="AFN2573" s="121"/>
      <c r="AFO2573" s="121"/>
      <c r="AFP2573" s="121"/>
      <c r="AFQ2573" s="121"/>
      <c r="AFR2573" s="121"/>
      <c r="AFS2573" s="121"/>
      <c r="AFT2573" s="121"/>
      <c r="AFU2573" s="121"/>
      <c r="AFV2573" s="121"/>
      <c r="AFW2573" s="121"/>
      <c r="AFX2573" s="121"/>
      <c r="AFY2573" s="121"/>
      <c r="AFZ2573" s="121"/>
      <c r="AGA2573" s="121"/>
      <c r="AGB2573" s="121"/>
      <c r="AGC2573" s="121"/>
      <c r="AGD2573" s="121"/>
      <c r="AGE2573" s="121"/>
      <c r="AGF2573" s="121"/>
      <c r="AGG2573" s="121"/>
      <c r="AGH2573" s="121"/>
      <c r="AGI2573" s="121"/>
      <c r="AGJ2573" s="121"/>
      <c r="AGK2573" s="121"/>
      <c r="AGL2573" s="121"/>
      <c r="AGM2573" s="121"/>
      <c r="AGN2573" s="121"/>
      <c r="AGO2573" s="121"/>
      <c r="AGP2573" s="121"/>
      <c r="AGQ2573" s="121"/>
      <c r="AGR2573" s="121"/>
      <c r="AGS2573" s="121"/>
      <c r="AGT2573" s="121"/>
      <c r="AGU2573" s="121"/>
      <c r="AGV2573" s="121"/>
      <c r="AGW2573" s="121"/>
      <c r="AGX2573" s="121"/>
      <c r="AGY2573" s="121"/>
      <c r="AGZ2573" s="121"/>
      <c r="AHA2573" s="121"/>
      <c r="AHB2573" s="121"/>
      <c r="AHC2573" s="121"/>
      <c r="AHD2573" s="121"/>
      <c r="AHE2573" s="121"/>
      <c r="AHF2573" s="121"/>
      <c r="AHG2573" s="121"/>
      <c r="AHH2573" s="121"/>
      <c r="AHI2573" s="121"/>
      <c r="AHJ2573" s="121"/>
      <c r="AHK2573" s="121"/>
      <c r="AHL2573" s="121"/>
      <c r="AHM2573" s="121"/>
      <c r="AHN2573" s="121"/>
      <c r="AHO2573" s="121"/>
      <c r="AHP2573" s="121"/>
      <c r="AHQ2573" s="121"/>
      <c r="AHR2573" s="121"/>
      <c r="AHS2573" s="121"/>
      <c r="AHT2573" s="121"/>
      <c r="AHU2573" s="121"/>
      <c r="AHV2573" s="121"/>
      <c r="AHW2573" s="121"/>
      <c r="AHX2573" s="121"/>
      <c r="AHY2573" s="121"/>
      <c r="AHZ2573" s="121"/>
      <c r="AIA2573" s="121"/>
      <c r="AIB2573" s="121"/>
      <c r="AIC2573" s="121"/>
      <c r="AID2573" s="121"/>
      <c r="AIE2573" s="121"/>
      <c r="AIF2573" s="121"/>
      <c r="AIG2573" s="121"/>
      <c r="AIH2573" s="121"/>
      <c r="AII2573" s="121"/>
      <c r="AIJ2573" s="121"/>
      <c r="AIK2573" s="121"/>
      <c r="AIL2573" s="121"/>
      <c r="AIM2573" s="121"/>
      <c r="AIN2573" s="121"/>
      <c r="AIO2573" s="121"/>
      <c r="AIP2573" s="121"/>
      <c r="AIQ2573" s="121"/>
      <c r="AIR2573" s="121"/>
      <c r="AIS2573" s="121"/>
      <c r="AIT2573" s="121"/>
      <c r="AIU2573" s="121"/>
      <c r="AIV2573" s="121"/>
      <c r="AIW2573" s="121"/>
      <c r="AIX2573" s="121"/>
      <c r="AIY2573" s="121"/>
      <c r="AIZ2573" s="121"/>
      <c r="AJA2573" s="121"/>
      <c r="AJB2573" s="121"/>
      <c r="AJC2573" s="121"/>
      <c r="AJD2573" s="121"/>
      <c r="AJE2573" s="121"/>
      <c r="AJF2573" s="121"/>
      <c r="AJG2573" s="121"/>
      <c r="AJH2573" s="121"/>
      <c r="AJI2573" s="121"/>
      <c r="AJJ2573" s="121"/>
      <c r="AJK2573" s="121"/>
      <c r="AJL2573" s="121"/>
      <c r="AJM2573" s="121"/>
      <c r="AJN2573" s="121"/>
      <c r="AJO2573" s="121"/>
      <c r="AJP2573" s="121"/>
      <c r="AJQ2573" s="121"/>
      <c r="AJR2573" s="121"/>
      <c r="AJS2573" s="121"/>
      <c r="AJT2573" s="121"/>
      <c r="AJU2573" s="121"/>
      <c r="AJV2573" s="121"/>
      <c r="AJW2573" s="121"/>
      <c r="AJX2573" s="121"/>
      <c r="AJY2573" s="121"/>
      <c r="AJZ2573" s="121"/>
      <c r="AKA2573" s="121"/>
      <c r="AKB2573" s="121"/>
      <c r="AKC2573" s="121"/>
      <c r="AKD2573" s="121"/>
      <c r="AKE2573" s="121"/>
      <c r="AKF2573" s="121"/>
      <c r="AKG2573" s="121"/>
      <c r="AKH2573" s="121"/>
      <c r="AKI2573" s="121"/>
      <c r="AKJ2573" s="121"/>
      <c r="AKK2573" s="121"/>
      <c r="AKL2573" s="121"/>
      <c r="AKM2573" s="121"/>
      <c r="AKN2573" s="121"/>
      <c r="AKO2573" s="121"/>
      <c r="AKP2573" s="121"/>
      <c r="AKQ2573" s="121"/>
      <c r="AKR2573" s="121"/>
      <c r="AKS2573" s="121"/>
      <c r="AKT2573" s="121"/>
      <c r="AKU2573" s="121"/>
      <c r="AKV2573" s="121"/>
      <c r="AKW2573" s="121"/>
      <c r="AKX2573" s="121"/>
      <c r="AKY2573" s="121"/>
      <c r="AKZ2573" s="121"/>
      <c r="ALA2573" s="121"/>
      <c r="ALB2573" s="121"/>
      <c r="ALC2573" s="121"/>
      <c r="ALD2573" s="121"/>
      <c r="ALE2573" s="121"/>
      <c r="ALF2573" s="121"/>
      <c r="ALG2573" s="121"/>
      <c r="ALH2573" s="121"/>
      <c r="ALI2573" s="121"/>
      <c r="ALJ2573" s="121"/>
      <c r="ALK2573" s="121"/>
      <c r="ALL2573" s="121"/>
      <c r="ALM2573" s="121"/>
      <c r="ALN2573" s="121"/>
      <c r="ALO2573" s="121"/>
      <c r="ALP2573" s="121"/>
      <c r="ALQ2573" s="121"/>
      <c r="ALR2573" s="121"/>
      <c r="ALS2573" s="121"/>
      <c r="ALT2573" s="121"/>
      <c r="ALU2573" s="121"/>
      <c r="ALV2573" s="121"/>
      <c r="ALW2573" s="121"/>
      <c r="ALX2573" s="121"/>
      <c r="ALY2573" s="121"/>
      <c r="ALZ2573" s="121"/>
      <c r="AMA2573" s="121"/>
      <c r="AMB2573" s="121"/>
      <c r="AMC2573" s="121"/>
      <c r="AMD2573" s="121"/>
      <c r="AME2573" s="121"/>
      <c r="AMF2573" s="121"/>
      <c r="AMG2573" s="121"/>
      <c r="AMH2573" s="121"/>
      <c r="AMI2573" s="121"/>
      <c r="AMJ2573" s="121"/>
      <c r="AMK2573" s="121"/>
    </row>
    <row r="2574" spans="1:1025" s="108" customFormat="1" ht="43.2">
      <c r="A2574" s="15">
        <v>2571</v>
      </c>
      <c r="B2574" s="16" t="s">
        <v>28</v>
      </c>
      <c r="C2574" s="274" t="s">
        <v>6089</v>
      </c>
      <c r="D2574" s="16" t="s">
        <v>6582</v>
      </c>
      <c r="E2574" s="16" t="s">
        <v>6595</v>
      </c>
      <c r="F2574" s="16" t="s">
        <v>938</v>
      </c>
      <c r="G2574" s="16" t="s">
        <v>1052</v>
      </c>
      <c r="H2574" s="16" t="s">
        <v>6596</v>
      </c>
      <c r="I2574" s="16" t="s">
        <v>6597</v>
      </c>
      <c r="J2574" s="16" t="s">
        <v>6586</v>
      </c>
      <c r="K2574" s="16" t="s">
        <v>6598</v>
      </c>
      <c r="L2574" s="16" t="s">
        <v>6599</v>
      </c>
      <c r="M2574" s="63" t="str">
        <f>HYPERLINK("#", "http://www.dontaku.fukunet.or.jp/")</f>
        <v>http://www.dontaku.fukunet.or.jp/</v>
      </c>
      <c r="N2574" s="121"/>
      <c r="O2574" s="121"/>
      <c r="P2574" s="121"/>
      <c r="Q2574" s="121"/>
      <c r="R2574" s="121"/>
      <c r="S2574" s="121"/>
      <c r="T2574" s="121"/>
      <c r="U2574" s="121"/>
      <c r="V2574" s="121"/>
      <c r="W2574" s="121"/>
      <c r="X2574" s="121"/>
      <c r="Y2574" s="121"/>
      <c r="Z2574" s="121"/>
      <c r="AA2574" s="121"/>
      <c r="AB2574" s="121"/>
      <c r="AC2574" s="121"/>
      <c r="AD2574" s="121"/>
      <c r="AE2574" s="121"/>
      <c r="AF2574" s="121"/>
      <c r="AG2574" s="121"/>
      <c r="AH2574" s="121"/>
      <c r="AI2574" s="121"/>
      <c r="AJ2574" s="121"/>
      <c r="AK2574" s="121"/>
      <c r="AL2574" s="121"/>
      <c r="AM2574" s="121"/>
      <c r="AN2574" s="121"/>
      <c r="AO2574" s="121"/>
      <c r="AP2574" s="121"/>
      <c r="AQ2574" s="121"/>
      <c r="AR2574" s="121"/>
      <c r="AS2574" s="121"/>
      <c r="AT2574" s="121"/>
      <c r="AU2574" s="121"/>
      <c r="AV2574" s="121"/>
      <c r="AW2574" s="121"/>
      <c r="AX2574" s="121"/>
      <c r="AY2574" s="121"/>
      <c r="AZ2574" s="121"/>
      <c r="BA2574" s="121"/>
      <c r="BB2574" s="121"/>
      <c r="BC2574" s="121"/>
      <c r="BD2574" s="121"/>
      <c r="BE2574" s="121"/>
      <c r="BF2574" s="121"/>
      <c r="BG2574" s="121"/>
      <c r="BH2574" s="121"/>
      <c r="BI2574" s="121"/>
      <c r="BJ2574" s="121"/>
      <c r="BK2574" s="121"/>
      <c r="BL2574" s="121"/>
      <c r="BM2574" s="121"/>
      <c r="BN2574" s="121"/>
      <c r="BO2574" s="121"/>
      <c r="BP2574" s="121"/>
      <c r="BQ2574" s="121"/>
      <c r="BR2574" s="121"/>
      <c r="BS2574" s="121"/>
      <c r="BT2574" s="121"/>
      <c r="BU2574" s="121"/>
      <c r="BV2574" s="121"/>
      <c r="BW2574" s="121"/>
      <c r="BX2574" s="121"/>
      <c r="BY2574" s="121"/>
      <c r="BZ2574" s="121"/>
      <c r="CA2574" s="121"/>
      <c r="CB2574" s="121"/>
      <c r="CC2574" s="121"/>
      <c r="CD2574" s="121"/>
      <c r="CE2574" s="121"/>
      <c r="CF2574" s="121"/>
      <c r="CG2574" s="121"/>
      <c r="CH2574" s="121"/>
      <c r="CI2574" s="121"/>
      <c r="CJ2574" s="121"/>
      <c r="CK2574" s="121"/>
      <c r="CL2574" s="121"/>
      <c r="CM2574" s="121"/>
      <c r="CN2574" s="121"/>
      <c r="CO2574" s="121"/>
      <c r="CP2574" s="121"/>
      <c r="CQ2574" s="121"/>
      <c r="CR2574" s="121"/>
      <c r="CS2574" s="121"/>
      <c r="CT2574" s="121"/>
      <c r="CU2574" s="121"/>
      <c r="CV2574" s="121"/>
      <c r="CW2574" s="121"/>
      <c r="CX2574" s="121"/>
      <c r="CY2574" s="121"/>
      <c r="CZ2574" s="121"/>
      <c r="DA2574" s="121"/>
      <c r="DB2574" s="121"/>
      <c r="DC2574" s="121"/>
      <c r="DD2574" s="121"/>
      <c r="DE2574" s="121"/>
      <c r="DF2574" s="121"/>
      <c r="DG2574" s="121"/>
      <c r="DH2574" s="121"/>
      <c r="DI2574" s="121"/>
      <c r="DJ2574" s="121"/>
      <c r="DK2574" s="121"/>
      <c r="DL2574" s="121"/>
      <c r="DM2574" s="121"/>
      <c r="DN2574" s="121"/>
      <c r="DO2574" s="121"/>
      <c r="DP2574" s="121"/>
      <c r="DQ2574" s="121"/>
      <c r="DR2574" s="121"/>
      <c r="DS2574" s="121"/>
      <c r="DT2574" s="121"/>
      <c r="DU2574" s="121"/>
      <c r="DV2574" s="121"/>
      <c r="DW2574" s="121"/>
      <c r="DX2574" s="121"/>
      <c r="DY2574" s="121"/>
      <c r="DZ2574" s="121"/>
      <c r="EA2574" s="121"/>
      <c r="EB2574" s="121"/>
      <c r="EC2574" s="121"/>
      <c r="ED2574" s="121"/>
      <c r="EE2574" s="121"/>
      <c r="EF2574" s="121"/>
      <c r="EG2574" s="121"/>
      <c r="EH2574" s="121"/>
      <c r="EI2574" s="121"/>
      <c r="EJ2574" s="121"/>
      <c r="EK2574" s="121"/>
      <c r="EL2574" s="121"/>
      <c r="EM2574" s="121"/>
      <c r="EN2574" s="121"/>
      <c r="EO2574" s="121"/>
      <c r="EP2574" s="121"/>
      <c r="EQ2574" s="121"/>
      <c r="ER2574" s="121"/>
      <c r="ES2574" s="121"/>
      <c r="ET2574" s="121"/>
      <c r="EU2574" s="121"/>
      <c r="EV2574" s="121"/>
      <c r="EW2574" s="121"/>
      <c r="EX2574" s="121"/>
      <c r="EY2574" s="121"/>
      <c r="EZ2574" s="121"/>
      <c r="FA2574" s="121"/>
      <c r="FB2574" s="121"/>
      <c r="FC2574" s="121"/>
      <c r="FD2574" s="121"/>
      <c r="FE2574" s="121"/>
      <c r="FF2574" s="121"/>
      <c r="FG2574" s="121"/>
      <c r="FH2574" s="121"/>
      <c r="FI2574" s="121"/>
      <c r="FJ2574" s="121"/>
      <c r="FK2574" s="121"/>
      <c r="FL2574" s="121"/>
      <c r="FM2574" s="121"/>
      <c r="FN2574" s="121"/>
      <c r="FO2574" s="121"/>
      <c r="FP2574" s="121"/>
      <c r="FQ2574" s="121"/>
      <c r="FR2574" s="121"/>
      <c r="FS2574" s="121"/>
      <c r="FT2574" s="121"/>
      <c r="FU2574" s="121"/>
      <c r="FV2574" s="121"/>
      <c r="FW2574" s="121"/>
      <c r="FX2574" s="121"/>
      <c r="FY2574" s="121"/>
      <c r="FZ2574" s="121"/>
      <c r="GA2574" s="121"/>
      <c r="GB2574" s="121"/>
      <c r="GC2574" s="121"/>
      <c r="GD2574" s="121"/>
      <c r="GE2574" s="121"/>
      <c r="GF2574" s="121"/>
      <c r="GG2574" s="121"/>
      <c r="GH2574" s="121"/>
      <c r="GI2574" s="121"/>
      <c r="GJ2574" s="121"/>
      <c r="GK2574" s="121"/>
      <c r="GL2574" s="121"/>
      <c r="GM2574" s="121"/>
      <c r="GN2574" s="121"/>
      <c r="GO2574" s="121"/>
      <c r="GP2574" s="121"/>
      <c r="GQ2574" s="121"/>
      <c r="GR2574" s="121"/>
      <c r="GS2574" s="121"/>
      <c r="GT2574" s="121"/>
      <c r="GU2574" s="121"/>
      <c r="GV2574" s="121"/>
      <c r="GW2574" s="121"/>
      <c r="GX2574" s="121"/>
      <c r="GY2574" s="121"/>
      <c r="GZ2574" s="121"/>
      <c r="HA2574" s="121"/>
      <c r="HB2574" s="121"/>
      <c r="HC2574" s="121"/>
      <c r="HD2574" s="121"/>
      <c r="HE2574" s="121"/>
      <c r="HF2574" s="121"/>
      <c r="HG2574" s="121"/>
      <c r="HH2574" s="121"/>
      <c r="HI2574" s="121"/>
      <c r="HJ2574" s="121"/>
      <c r="HK2574" s="121"/>
      <c r="HL2574" s="121"/>
      <c r="HM2574" s="121"/>
      <c r="HN2574" s="121"/>
      <c r="HO2574" s="121"/>
      <c r="HP2574" s="121"/>
      <c r="HQ2574" s="121"/>
      <c r="HR2574" s="121"/>
      <c r="HS2574" s="121"/>
      <c r="HT2574" s="121"/>
      <c r="HU2574" s="121"/>
      <c r="HV2574" s="121"/>
      <c r="HW2574" s="121"/>
      <c r="HX2574" s="121"/>
      <c r="HY2574" s="121"/>
      <c r="HZ2574" s="121"/>
      <c r="IA2574" s="121"/>
      <c r="IB2574" s="121"/>
      <c r="IC2574" s="121"/>
      <c r="ID2574" s="121"/>
      <c r="IE2574" s="121"/>
      <c r="IF2574" s="121"/>
      <c r="IG2574" s="121"/>
      <c r="IH2574" s="121"/>
      <c r="II2574" s="121"/>
      <c r="IJ2574" s="121"/>
      <c r="IK2574" s="121"/>
      <c r="IL2574" s="121"/>
      <c r="IM2574" s="121"/>
      <c r="IN2574" s="121"/>
      <c r="IO2574" s="121"/>
      <c r="IP2574" s="121"/>
      <c r="IQ2574" s="121"/>
      <c r="IR2574" s="121"/>
      <c r="IS2574" s="121"/>
      <c r="IT2574" s="121"/>
      <c r="IU2574" s="121"/>
      <c r="IV2574" s="121"/>
      <c r="IW2574" s="121"/>
      <c r="IX2574" s="121"/>
      <c r="IY2574" s="121"/>
      <c r="IZ2574" s="121"/>
      <c r="JA2574" s="121"/>
      <c r="JB2574" s="121"/>
      <c r="JC2574" s="121"/>
      <c r="JD2574" s="121"/>
      <c r="JE2574" s="121"/>
      <c r="JF2574" s="121"/>
      <c r="JG2574" s="121"/>
      <c r="JH2574" s="121"/>
      <c r="JI2574" s="121"/>
      <c r="JJ2574" s="121"/>
      <c r="JK2574" s="121"/>
      <c r="JL2574" s="121"/>
      <c r="JM2574" s="121"/>
      <c r="JN2574" s="121"/>
      <c r="JO2574" s="121"/>
      <c r="JP2574" s="121"/>
      <c r="JQ2574" s="121"/>
      <c r="JR2574" s="121"/>
      <c r="JS2574" s="121"/>
      <c r="JT2574" s="121"/>
      <c r="JU2574" s="121"/>
      <c r="JV2574" s="121"/>
      <c r="JW2574" s="121"/>
      <c r="JX2574" s="121"/>
      <c r="JY2574" s="121"/>
      <c r="JZ2574" s="121"/>
      <c r="KA2574" s="121"/>
      <c r="KB2574" s="121"/>
      <c r="KC2574" s="121"/>
      <c r="KD2574" s="121"/>
      <c r="KE2574" s="121"/>
      <c r="KF2574" s="121"/>
      <c r="KG2574" s="121"/>
      <c r="KH2574" s="121"/>
      <c r="KI2574" s="121"/>
      <c r="KJ2574" s="121"/>
      <c r="KK2574" s="121"/>
      <c r="KL2574" s="121"/>
      <c r="KM2574" s="121"/>
      <c r="KN2574" s="121"/>
      <c r="KO2574" s="121"/>
      <c r="KP2574" s="121"/>
      <c r="KQ2574" s="121"/>
      <c r="KR2574" s="121"/>
      <c r="KS2574" s="121"/>
      <c r="KT2574" s="121"/>
      <c r="KU2574" s="121"/>
      <c r="KV2574" s="121"/>
      <c r="KW2574" s="121"/>
      <c r="KX2574" s="121"/>
      <c r="KY2574" s="121"/>
      <c r="KZ2574" s="121"/>
      <c r="LA2574" s="121"/>
      <c r="LB2574" s="121"/>
      <c r="LC2574" s="121"/>
      <c r="LD2574" s="121"/>
      <c r="LE2574" s="121"/>
      <c r="LF2574" s="121"/>
      <c r="LG2574" s="121"/>
      <c r="LH2574" s="121"/>
      <c r="LI2574" s="121"/>
      <c r="LJ2574" s="121"/>
      <c r="LK2574" s="121"/>
      <c r="LL2574" s="121"/>
      <c r="LM2574" s="121"/>
      <c r="LN2574" s="121"/>
      <c r="LO2574" s="121"/>
      <c r="LP2574" s="121"/>
      <c r="LQ2574" s="121"/>
      <c r="LR2574" s="121"/>
      <c r="LS2574" s="121"/>
      <c r="LT2574" s="121"/>
      <c r="LU2574" s="121"/>
      <c r="LV2574" s="121"/>
      <c r="LW2574" s="121"/>
      <c r="LX2574" s="121"/>
      <c r="LY2574" s="121"/>
      <c r="LZ2574" s="121"/>
      <c r="MA2574" s="121"/>
      <c r="MB2574" s="121"/>
      <c r="MC2574" s="121"/>
      <c r="MD2574" s="121"/>
      <c r="ME2574" s="121"/>
      <c r="MF2574" s="121"/>
      <c r="MG2574" s="121"/>
      <c r="MH2574" s="121"/>
      <c r="MI2574" s="121"/>
      <c r="MJ2574" s="121"/>
      <c r="MK2574" s="121"/>
      <c r="ML2574" s="121"/>
      <c r="MM2574" s="121"/>
      <c r="MN2574" s="121"/>
      <c r="MO2574" s="121"/>
      <c r="MP2574" s="121"/>
      <c r="MQ2574" s="121"/>
      <c r="MR2574" s="121"/>
      <c r="MS2574" s="121"/>
      <c r="MT2574" s="121"/>
      <c r="MU2574" s="121"/>
      <c r="MV2574" s="121"/>
      <c r="MW2574" s="121"/>
      <c r="MX2574" s="121"/>
      <c r="MY2574" s="121"/>
      <c r="MZ2574" s="121"/>
      <c r="NA2574" s="121"/>
      <c r="NB2574" s="121"/>
      <c r="NC2574" s="121"/>
      <c r="ND2574" s="121"/>
      <c r="NE2574" s="121"/>
      <c r="NF2574" s="121"/>
      <c r="NG2574" s="121"/>
      <c r="NH2574" s="121"/>
      <c r="NI2574" s="121"/>
      <c r="NJ2574" s="121"/>
      <c r="NK2574" s="121"/>
      <c r="NL2574" s="121"/>
      <c r="NM2574" s="121"/>
      <c r="NN2574" s="121"/>
      <c r="NO2574" s="121"/>
      <c r="NP2574" s="121"/>
      <c r="NQ2574" s="121"/>
      <c r="NR2574" s="121"/>
      <c r="NS2574" s="121"/>
      <c r="NT2574" s="121"/>
      <c r="NU2574" s="121"/>
      <c r="NV2574" s="121"/>
      <c r="NW2574" s="121"/>
      <c r="NX2574" s="121"/>
      <c r="NY2574" s="121"/>
      <c r="NZ2574" s="121"/>
      <c r="OA2574" s="121"/>
      <c r="OB2574" s="121"/>
      <c r="OC2574" s="121"/>
      <c r="OD2574" s="121"/>
      <c r="OE2574" s="121"/>
      <c r="OF2574" s="121"/>
      <c r="OG2574" s="121"/>
      <c r="OH2574" s="121"/>
      <c r="OI2574" s="121"/>
      <c r="OJ2574" s="121"/>
      <c r="OK2574" s="121"/>
      <c r="OL2574" s="121"/>
      <c r="OM2574" s="121"/>
      <c r="ON2574" s="121"/>
      <c r="OO2574" s="121"/>
      <c r="OP2574" s="121"/>
      <c r="OQ2574" s="121"/>
      <c r="OR2574" s="121"/>
      <c r="OS2574" s="121"/>
      <c r="OT2574" s="121"/>
      <c r="OU2574" s="121"/>
      <c r="OV2574" s="121"/>
      <c r="OW2574" s="121"/>
      <c r="OX2574" s="121"/>
      <c r="OY2574" s="121"/>
      <c r="OZ2574" s="121"/>
      <c r="PA2574" s="121"/>
      <c r="PB2574" s="121"/>
      <c r="PC2574" s="121"/>
      <c r="PD2574" s="121"/>
      <c r="PE2574" s="121"/>
      <c r="PF2574" s="121"/>
      <c r="PG2574" s="121"/>
      <c r="PH2574" s="121"/>
      <c r="PI2574" s="121"/>
      <c r="PJ2574" s="121"/>
      <c r="PK2574" s="121"/>
      <c r="PL2574" s="121"/>
      <c r="PM2574" s="121"/>
      <c r="PN2574" s="121"/>
      <c r="PO2574" s="121"/>
      <c r="PP2574" s="121"/>
      <c r="PQ2574" s="121"/>
      <c r="PR2574" s="121"/>
      <c r="PS2574" s="121"/>
      <c r="PT2574" s="121"/>
      <c r="PU2574" s="121"/>
      <c r="PV2574" s="121"/>
      <c r="PW2574" s="121"/>
      <c r="PX2574" s="121"/>
      <c r="PY2574" s="121"/>
      <c r="PZ2574" s="121"/>
      <c r="QA2574" s="121"/>
      <c r="QB2574" s="121"/>
      <c r="QC2574" s="121"/>
      <c r="QD2574" s="121"/>
      <c r="QE2574" s="121"/>
      <c r="QF2574" s="121"/>
      <c r="QG2574" s="121"/>
      <c r="QH2574" s="121"/>
      <c r="QI2574" s="121"/>
      <c r="QJ2574" s="121"/>
      <c r="QK2574" s="121"/>
      <c r="QL2574" s="121"/>
      <c r="QM2574" s="121"/>
      <c r="QN2574" s="121"/>
      <c r="QO2574" s="121"/>
      <c r="QP2574" s="121"/>
      <c r="QQ2574" s="121"/>
      <c r="QR2574" s="121"/>
      <c r="QS2574" s="121"/>
      <c r="QT2574" s="121"/>
      <c r="QU2574" s="121"/>
      <c r="QV2574" s="121"/>
      <c r="QW2574" s="121"/>
      <c r="QX2574" s="121"/>
      <c r="QY2574" s="121"/>
      <c r="QZ2574" s="121"/>
      <c r="RA2574" s="121"/>
      <c r="RB2574" s="121"/>
      <c r="RC2574" s="121"/>
      <c r="RD2574" s="121"/>
      <c r="RE2574" s="121"/>
      <c r="RF2574" s="121"/>
      <c r="RG2574" s="121"/>
      <c r="RH2574" s="121"/>
      <c r="RI2574" s="121"/>
      <c r="RJ2574" s="121"/>
      <c r="RK2574" s="121"/>
      <c r="RL2574" s="121"/>
      <c r="RM2574" s="121"/>
      <c r="RN2574" s="121"/>
      <c r="RO2574" s="121"/>
      <c r="RP2574" s="121"/>
      <c r="RQ2574" s="121"/>
      <c r="RR2574" s="121"/>
      <c r="RS2574" s="121"/>
      <c r="RT2574" s="121"/>
      <c r="RU2574" s="121"/>
      <c r="RV2574" s="121"/>
      <c r="RW2574" s="121"/>
      <c r="RX2574" s="121"/>
      <c r="RY2574" s="121"/>
      <c r="RZ2574" s="121"/>
      <c r="SA2574" s="121"/>
      <c r="SB2574" s="121"/>
      <c r="SC2574" s="121"/>
      <c r="SD2574" s="121"/>
      <c r="SE2574" s="121"/>
      <c r="SF2574" s="121"/>
      <c r="SG2574" s="121"/>
      <c r="SH2574" s="121"/>
      <c r="SI2574" s="121"/>
      <c r="SJ2574" s="121"/>
      <c r="SK2574" s="121"/>
      <c r="SL2574" s="121"/>
      <c r="SM2574" s="121"/>
      <c r="SN2574" s="121"/>
      <c r="SO2574" s="121"/>
      <c r="SP2574" s="121"/>
      <c r="SQ2574" s="121"/>
      <c r="SR2574" s="121"/>
      <c r="SS2574" s="121"/>
      <c r="ST2574" s="121"/>
      <c r="SU2574" s="121"/>
      <c r="SV2574" s="121"/>
      <c r="SW2574" s="121"/>
      <c r="SX2574" s="121"/>
      <c r="SY2574" s="121"/>
      <c r="SZ2574" s="121"/>
      <c r="TA2574" s="121"/>
      <c r="TB2574" s="121"/>
      <c r="TC2574" s="121"/>
      <c r="TD2574" s="121"/>
      <c r="TE2574" s="121"/>
      <c r="TF2574" s="121"/>
      <c r="TG2574" s="121"/>
      <c r="TH2574" s="121"/>
      <c r="TI2574" s="121"/>
      <c r="TJ2574" s="121"/>
      <c r="TK2574" s="121"/>
      <c r="TL2574" s="121"/>
      <c r="TM2574" s="121"/>
      <c r="TN2574" s="121"/>
      <c r="TO2574" s="121"/>
      <c r="TP2574" s="121"/>
      <c r="TQ2574" s="121"/>
      <c r="TR2574" s="121"/>
      <c r="TS2574" s="121"/>
      <c r="TT2574" s="121"/>
      <c r="TU2574" s="121"/>
      <c r="TV2574" s="121"/>
      <c r="TW2574" s="121"/>
      <c r="TX2574" s="121"/>
      <c r="TY2574" s="121"/>
      <c r="TZ2574" s="121"/>
      <c r="UA2574" s="121"/>
      <c r="UB2574" s="121"/>
      <c r="UC2574" s="121"/>
      <c r="UD2574" s="121"/>
      <c r="UE2574" s="121"/>
      <c r="UF2574" s="121"/>
      <c r="UG2574" s="121"/>
      <c r="UH2574" s="121"/>
      <c r="UI2574" s="121"/>
      <c r="UJ2574" s="121"/>
      <c r="UK2574" s="121"/>
      <c r="UL2574" s="121"/>
      <c r="UM2574" s="121"/>
      <c r="UN2574" s="121"/>
      <c r="UO2574" s="121"/>
      <c r="UP2574" s="121"/>
      <c r="UQ2574" s="121"/>
      <c r="UR2574" s="121"/>
      <c r="US2574" s="121"/>
      <c r="UT2574" s="121"/>
      <c r="UU2574" s="121"/>
      <c r="UV2574" s="121"/>
      <c r="UW2574" s="121"/>
      <c r="UX2574" s="121"/>
      <c r="UY2574" s="121"/>
      <c r="UZ2574" s="121"/>
      <c r="VA2574" s="121"/>
      <c r="VB2574" s="121"/>
      <c r="VC2574" s="121"/>
      <c r="VD2574" s="121"/>
      <c r="VE2574" s="121"/>
      <c r="VF2574" s="121"/>
      <c r="VG2574" s="121"/>
      <c r="VH2574" s="121"/>
      <c r="VI2574" s="121"/>
      <c r="VJ2574" s="121"/>
      <c r="VK2574" s="121"/>
      <c r="VL2574" s="121"/>
      <c r="VM2574" s="121"/>
      <c r="VN2574" s="121"/>
      <c r="VO2574" s="121"/>
      <c r="VP2574" s="121"/>
      <c r="VQ2574" s="121"/>
      <c r="VR2574" s="121"/>
      <c r="VS2574" s="121"/>
      <c r="VT2574" s="121"/>
      <c r="VU2574" s="121"/>
      <c r="VV2574" s="121"/>
      <c r="VW2574" s="121"/>
      <c r="VX2574" s="121"/>
      <c r="VY2574" s="121"/>
      <c r="VZ2574" s="121"/>
      <c r="WA2574" s="121"/>
      <c r="WB2574" s="121"/>
      <c r="WC2574" s="121"/>
      <c r="WD2574" s="121"/>
      <c r="WE2574" s="121"/>
      <c r="WF2574" s="121"/>
      <c r="WG2574" s="121"/>
      <c r="WH2574" s="121"/>
      <c r="WI2574" s="121"/>
      <c r="WJ2574" s="121"/>
      <c r="WK2574" s="121"/>
      <c r="WL2574" s="121"/>
      <c r="WM2574" s="121"/>
      <c r="WN2574" s="121"/>
      <c r="WO2574" s="121"/>
      <c r="WP2574" s="121"/>
      <c r="WQ2574" s="121"/>
      <c r="WR2574" s="121"/>
      <c r="WS2574" s="121"/>
      <c r="WT2574" s="121"/>
      <c r="WU2574" s="121"/>
      <c r="WV2574" s="121"/>
      <c r="WW2574" s="121"/>
      <c r="WX2574" s="121"/>
      <c r="WY2574" s="121"/>
      <c r="WZ2574" s="121"/>
      <c r="XA2574" s="121"/>
      <c r="XB2574" s="121"/>
      <c r="XC2574" s="121"/>
      <c r="XD2574" s="121"/>
      <c r="XE2574" s="121"/>
      <c r="XF2574" s="121"/>
      <c r="XG2574" s="121"/>
      <c r="XH2574" s="121"/>
      <c r="XI2574" s="121"/>
      <c r="XJ2574" s="121"/>
      <c r="XK2574" s="121"/>
      <c r="XL2574" s="121"/>
      <c r="XM2574" s="121"/>
      <c r="XN2574" s="121"/>
      <c r="XO2574" s="121"/>
      <c r="XP2574" s="121"/>
      <c r="XQ2574" s="121"/>
      <c r="XR2574" s="121"/>
      <c r="XS2574" s="121"/>
      <c r="XT2574" s="121"/>
      <c r="XU2574" s="121"/>
      <c r="XV2574" s="121"/>
      <c r="XW2574" s="121"/>
      <c r="XX2574" s="121"/>
      <c r="XY2574" s="121"/>
      <c r="XZ2574" s="121"/>
      <c r="YA2574" s="121"/>
      <c r="YB2574" s="121"/>
      <c r="YC2574" s="121"/>
      <c r="YD2574" s="121"/>
      <c r="YE2574" s="121"/>
      <c r="YF2574" s="121"/>
      <c r="YG2574" s="121"/>
      <c r="YH2574" s="121"/>
      <c r="YI2574" s="121"/>
      <c r="YJ2574" s="121"/>
      <c r="YK2574" s="121"/>
      <c r="YL2574" s="121"/>
      <c r="YM2574" s="121"/>
      <c r="YN2574" s="121"/>
      <c r="YO2574" s="121"/>
      <c r="YP2574" s="121"/>
      <c r="YQ2574" s="121"/>
      <c r="YR2574" s="121"/>
      <c r="YS2574" s="121"/>
      <c r="YT2574" s="121"/>
      <c r="YU2574" s="121"/>
      <c r="YV2574" s="121"/>
      <c r="YW2574" s="121"/>
      <c r="YX2574" s="121"/>
      <c r="YY2574" s="121"/>
      <c r="YZ2574" s="121"/>
      <c r="ZA2574" s="121"/>
      <c r="ZB2574" s="121"/>
      <c r="ZC2574" s="121"/>
      <c r="ZD2574" s="121"/>
      <c r="ZE2574" s="121"/>
      <c r="ZF2574" s="121"/>
      <c r="ZG2574" s="121"/>
      <c r="ZH2574" s="121"/>
      <c r="ZI2574" s="121"/>
      <c r="ZJ2574" s="121"/>
      <c r="ZK2574" s="121"/>
      <c r="ZL2574" s="121"/>
      <c r="ZM2574" s="121"/>
      <c r="ZN2574" s="121"/>
      <c r="ZO2574" s="121"/>
      <c r="ZP2574" s="121"/>
      <c r="ZQ2574" s="121"/>
      <c r="ZR2574" s="121"/>
      <c r="ZS2574" s="121"/>
      <c r="ZT2574" s="121"/>
      <c r="ZU2574" s="121"/>
      <c r="ZV2574" s="121"/>
      <c r="ZW2574" s="121"/>
      <c r="ZX2574" s="121"/>
      <c r="ZY2574" s="121"/>
      <c r="ZZ2574" s="121"/>
      <c r="AAA2574" s="121"/>
      <c r="AAB2574" s="121"/>
      <c r="AAC2574" s="121"/>
      <c r="AAD2574" s="121"/>
      <c r="AAE2574" s="121"/>
      <c r="AAF2574" s="121"/>
      <c r="AAG2574" s="121"/>
      <c r="AAH2574" s="121"/>
      <c r="AAI2574" s="121"/>
      <c r="AAJ2574" s="121"/>
      <c r="AAK2574" s="121"/>
      <c r="AAL2574" s="121"/>
      <c r="AAM2574" s="121"/>
      <c r="AAN2574" s="121"/>
      <c r="AAO2574" s="121"/>
      <c r="AAP2574" s="121"/>
      <c r="AAQ2574" s="121"/>
      <c r="AAR2574" s="121"/>
      <c r="AAS2574" s="121"/>
      <c r="AAT2574" s="121"/>
      <c r="AAU2574" s="121"/>
      <c r="AAV2574" s="121"/>
      <c r="AAW2574" s="121"/>
      <c r="AAX2574" s="121"/>
      <c r="AAY2574" s="121"/>
      <c r="AAZ2574" s="121"/>
      <c r="ABA2574" s="121"/>
      <c r="ABB2574" s="121"/>
      <c r="ABC2574" s="121"/>
      <c r="ABD2574" s="121"/>
      <c r="ABE2574" s="121"/>
      <c r="ABF2574" s="121"/>
      <c r="ABG2574" s="121"/>
      <c r="ABH2574" s="121"/>
      <c r="ABI2574" s="121"/>
      <c r="ABJ2574" s="121"/>
      <c r="ABK2574" s="121"/>
      <c r="ABL2574" s="121"/>
      <c r="ABM2574" s="121"/>
      <c r="ABN2574" s="121"/>
      <c r="ABO2574" s="121"/>
      <c r="ABP2574" s="121"/>
      <c r="ABQ2574" s="121"/>
      <c r="ABR2574" s="121"/>
      <c r="ABS2574" s="121"/>
      <c r="ABT2574" s="121"/>
      <c r="ABU2574" s="121"/>
      <c r="ABV2574" s="121"/>
      <c r="ABW2574" s="121"/>
      <c r="ABX2574" s="121"/>
      <c r="ABY2574" s="121"/>
      <c r="ABZ2574" s="121"/>
      <c r="ACA2574" s="121"/>
      <c r="ACB2574" s="121"/>
      <c r="ACC2574" s="121"/>
      <c r="ACD2574" s="121"/>
      <c r="ACE2574" s="121"/>
      <c r="ACF2574" s="121"/>
      <c r="ACG2574" s="121"/>
      <c r="ACH2574" s="121"/>
      <c r="ACI2574" s="121"/>
      <c r="ACJ2574" s="121"/>
      <c r="ACK2574" s="121"/>
      <c r="ACL2574" s="121"/>
      <c r="ACM2574" s="121"/>
      <c r="ACN2574" s="121"/>
      <c r="ACO2574" s="121"/>
      <c r="ACP2574" s="121"/>
      <c r="ACQ2574" s="121"/>
      <c r="ACR2574" s="121"/>
      <c r="ACS2574" s="121"/>
      <c r="ACT2574" s="121"/>
      <c r="ACU2574" s="121"/>
      <c r="ACV2574" s="121"/>
      <c r="ACW2574" s="121"/>
      <c r="ACX2574" s="121"/>
      <c r="ACY2574" s="121"/>
      <c r="ACZ2574" s="121"/>
      <c r="ADA2574" s="121"/>
      <c r="ADB2574" s="121"/>
      <c r="ADC2574" s="121"/>
      <c r="ADD2574" s="121"/>
      <c r="ADE2574" s="121"/>
      <c r="ADF2574" s="121"/>
      <c r="ADG2574" s="121"/>
      <c r="ADH2574" s="121"/>
      <c r="ADI2574" s="121"/>
      <c r="ADJ2574" s="121"/>
      <c r="ADK2574" s="121"/>
      <c r="ADL2574" s="121"/>
      <c r="ADM2574" s="121"/>
      <c r="ADN2574" s="121"/>
      <c r="ADO2574" s="121"/>
      <c r="ADP2574" s="121"/>
      <c r="ADQ2574" s="121"/>
      <c r="ADR2574" s="121"/>
      <c r="ADS2574" s="121"/>
      <c r="ADT2574" s="121"/>
      <c r="ADU2574" s="121"/>
      <c r="ADV2574" s="121"/>
      <c r="ADW2574" s="121"/>
      <c r="ADX2574" s="121"/>
      <c r="ADY2574" s="121"/>
      <c r="ADZ2574" s="121"/>
      <c r="AEA2574" s="121"/>
      <c r="AEB2574" s="121"/>
      <c r="AEC2574" s="121"/>
      <c r="AED2574" s="121"/>
      <c r="AEE2574" s="121"/>
      <c r="AEF2574" s="121"/>
      <c r="AEG2574" s="121"/>
      <c r="AEH2574" s="121"/>
      <c r="AEI2574" s="121"/>
      <c r="AEJ2574" s="121"/>
      <c r="AEK2574" s="121"/>
      <c r="AEL2574" s="121"/>
      <c r="AEM2574" s="121"/>
      <c r="AEN2574" s="121"/>
      <c r="AEO2574" s="121"/>
      <c r="AEP2574" s="121"/>
      <c r="AEQ2574" s="121"/>
      <c r="AER2574" s="121"/>
      <c r="AES2574" s="121"/>
      <c r="AET2574" s="121"/>
      <c r="AEU2574" s="121"/>
      <c r="AEV2574" s="121"/>
      <c r="AEW2574" s="121"/>
      <c r="AEX2574" s="121"/>
      <c r="AEY2574" s="121"/>
      <c r="AEZ2574" s="121"/>
      <c r="AFA2574" s="121"/>
      <c r="AFB2574" s="121"/>
      <c r="AFC2574" s="121"/>
      <c r="AFD2574" s="121"/>
      <c r="AFE2574" s="121"/>
      <c r="AFF2574" s="121"/>
      <c r="AFG2574" s="121"/>
      <c r="AFH2574" s="121"/>
      <c r="AFI2574" s="121"/>
      <c r="AFJ2574" s="121"/>
      <c r="AFK2574" s="121"/>
      <c r="AFL2574" s="121"/>
      <c r="AFM2574" s="121"/>
      <c r="AFN2574" s="121"/>
      <c r="AFO2574" s="121"/>
      <c r="AFP2574" s="121"/>
      <c r="AFQ2574" s="121"/>
      <c r="AFR2574" s="121"/>
      <c r="AFS2574" s="121"/>
      <c r="AFT2574" s="121"/>
      <c r="AFU2574" s="121"/>
      <c r="AFV2574" s="121"/>
      <c r="AFW2574" s="121"/>
      <c r="AFX2574" s="121"/>
      <c r="AFY2574" s="121"/>
      <c r="AFZ2574" s="121"/>
      <c r="AGA2574" s="121"/>
      <c r="AGB2574" s="121"/>
      <c r="AGC2574" s="121"/>
      <c r="AGD2574" s="121"/>
      <c r="AGE2574" s="121"/>
      <c r="AGF2574" s="121"/>
      <c r="AGG2574" s="121"/>
      <c r="AGH2574" s="121"/>
      <c r="AGI2574" s="121"/>
      <c r="AGJ2574" s="121"/>
      <c r="AGK2574" s="121"/>
      <c r="AGL2574" s="121"/>
      <c r="AGM2574" s="121"/>
      <c r="AGN2574" s="121"/>
      <c r="AGO2574" s="121"/>
      <c r="AGP2574" s="121"/>
      <c r="AGQ2574" s="121"/>
      <c r="AGR2574" s="121"/>
      <c r="AGS2574" s="121"/>
      <c r="AGT2574" s="121"/>
      <c r="AGU2574" s="121"/>
      <c r="AGV2574" s="121"/>
      <c r="AGW2574" s="121"/>
      <c r="AGX2574" s="121"/>
      <c r="AGY2574" s="121"/>
      <c r="AGZ2574" s="121"/>
      <c r="AHA2574" s="121"/>
      <c r="AHB2574" s="121"/>
      <c r="AHC2574" s="121"/>
      <c r="AHD2574" s="121"/>
      <c r="AHE2574" s="121"/>
      <c r="AHF2574" s="121"/>
      <c r="AHG2574" s="121"/>
      <c r="AHH2574" s="121"/>
      <c r="AHI2574" s="121"/>
      <c r="AHJ2574" s="121"/>
      <c r="AHK2574" s="121"/>
      <c r="AHL2574" s="121"/>
      <c r="AHM2574" s="121"/>
      <c r="AHN2574" s="121"/>
      <c r="AHO2574" s="121"/>
      <c r="AHP2574" s="121"/>
      <c r="AHQ2574" s="121"/>
      <c r="AHR2574" s="121"/>
      <c r="AHS2574" s="121"/>
      <c r="AHT2574" s="121"/>
      <c r="AHU2574" s="121"/>
      <c r="AHV2574" s="121"/>
      <c r="AHW2574" s="121"/>
      <c r="AHX2574" s="121"/>
      <c r="AHY2574" s="121"/>
      <c r="AHZ2574" s="121"/>
      <c r="AIA2574" s="121"/>
      <c r="AIB2574" s="121"/>
      <c r="AIC2574" s="121"/>
      <c r="AID2574" s="121"/>
      <c r="AIE2574" s="121"/>
      <c r="AIF2574" s="121"/>
      <c r="AIG2574" s="121"/>
      <c r="AIH2574" s="121"/>
      <c r="AII2574" s="121"/>
      <c r="AIJ2574" s="121"/>
      <c r="AIK2574" s="121"/>
      <c r="AIL2574" s="121"/>
      <c r="AIM2574" s="121"/>
      <c r="AIN2574" s="121"/>
      <c r="AIO2574" s="121"/>
      <c r="AIP2574" s="121"/>
      <c r="AIQ2574" s="121"/>
      <c r="AIR2574" s="121"/>
      <c r="AIS2574" s="121"/>
      <c r="AIT2574" s="121"/>
      <c r="AIU2574" s="121"/>
      <c r="AIV2574" s="121"/>
      <c r="AIW2574" s="121"/>
      <c r="AIX2574" s="121"/>
      <c r="AIY2574" s="121"/>
      <c r="AIZ2574" s="121"/>
      <c r="AJA2574" s="121"/>
      <c r="AJB2574" s="121"/>
      <c r="AJC2574" s="121"/>
      <c r="AJD2574" s="121"/>
      <c r="AJE2574" s="121"/>
      <c r="AJF2574" s="121"/>
      <c r="AJG2574" s="121"/>
      <c r="AJH2574" s="121"/>
      <c r="AJI2574" s="121"/>
      <c r="AJJ2574" s="121"/>
      <c r="AJK2574" s="121"/>
      <c r="AJL2574" s="121"/>
      <c r="AJM2574" s="121"/>
      <c r="AJN2574" s="121"/>
      <c r="AJO2574" s="121"/>
      <c r="AJP2574" s="121"/>
      <c r="AJQ2574" s="121"/>
      <c r="AJR2574" s="121"/>
      <c r="AJS2574" s="121"/>
      <c r="AJT2574" s="121"/>
      <c r="AJU2574" s="121"/>
      <c r="AJV2574" s="121"/>
      <c r="AJW2574" s="121"/>
      <c r="AJX2574" s="121"/>
      <c r="AJY2574" s="121"/>
      <c r="AJZ2574" s="121"/>
      <c r="AKA2574" s="121"/>
      <c r="AKB2574" s="121"/>
      <c r="AKC2574" s="121"/>
      <c r="AKD2574" s="121"/>
      <c r="AKE2574" s="121"/>
      <c r="AKF2574" s="121"/>
      <c r="AKG2574" s="121"/>
      <c r="AKH2574" s="121"/>
      <c r="AKI2574" s="121"/>
      <c r="AKJ2574" s="121"/>
      <c r="AKK2574" s="121"/>
      <c r="AKL2574" s="121"/>
      <c r="AKM2574" s="121"/>
      <c r="AKN2574" s="121"/>
      <c r="AKO2574" s="121"/>
      <c r="AKP2574" s="121"/>
      <c r="AKQ2574" s="121"/>
      <c r="AKR2574" s="121"/>
      <c r="AKS2574" s="121"/>
      <c r="AKT2574" s="121"/>
      <c r="AKU2574" s="121"/>
      <c r="AKV2574" s="121"/>
      <c r="AKW2574" s="121"/>
      <c r="AKX2574" s="121"/>
      <c r="AKY2574" s="121"/>
      <c r="AKZ2574" s="121"/>
      <c r="ALA2574" s="121"/>
      <c r="ALB2574" s="121"/>
      <c r="ALC2574" s="121"/>
      <c r="ALD2574" s="121"/>
      <c r="ALE2574" s="121"/>
      <c r="ALF2574" s="121"/>
      <c r="ALG2574" s="121"/>
      <c r="ALH2574" s="121"/>
      <c r="ALI2574" s="121"/>
      <c r="ALJ2574" s="121"/>
      <c r="ALK2574" s="121"/>
      <c r="ALL2574" s="121"/>
      <c r="ALM2574" s="121"/>
      <c r="ALN2574" s="121"/>
      <c r="ALO2574" s="121"/>
      <c r="ALP2574" s="121"/>
      <c r="ALQ2574" s="121"/>
      <c r="ALR2574" s="121"/>
      <c r="ALS2574" s="121"/>
      <c r="ALT2574" s="121"/>
      <c r="ALU2574" s="121"/>
      <c r="ALV2574" s="121"/>
      <c r="ALW2574" s="121"/>
      <c r="ALX2574" s="121"/>
      <c r="ALY2574" s="121"/>
      <c r="ALZ2574" s="121"/>
      <c r="AMA2574" s="121"/>
      <c r="AMB2574" s="121"/>
      <c r="AMC2574" s="121"/>
      <c r="AMD2574" s="121"/>
      <c r="AME2574" s="121"/>
      <c r="AMF2574" s="121"/>
      <c r="AMG2574" s="121"/>
      <c r="AMH2574" s="121"/>
      <c r="AMI2574" s="121"/>
      <c r="AMJ2574" s="121"/>
      <c r="AMK2574" s="121"/>
    </row>
    <row r="2575" spans="1:1025" s="108" customFormat="1">
      <c r="A2575" s="15">
        <v>2572</v>
      </c>
      <c r="B2575" s="16" t="s">
        <v>28</v>
      </c>
      <c r="C2575" s="274" t="s">
        <v>6089</v>
      </c>
      <c r="D2575" s="16" t="s">
        <v>6582</v>
      </c>
      <c r="E2575" s="16" t="s">
        <v>6600</v>
      </c>
      <c r="F2575" s="16" t="s">
        <v>938</v>
      </c>
      <c r="G2575" s="16" t="s">
        <v>1031</v>
      </c>
      <c r="H2575" s="16" t="s">
        <v>6601</v>
      </c>
      <c r="I2575" s="16" t="s">
        <v>6602</v>
      </c>
      <c r="J2575" s="16" t="s">
        <v>6603</v>
      </c>
      <c r="K2575" s="16" t="s">
        <v>6604</v>
      </c>
      <c r="L2575" s="16" t="s">
        <v>6605</v>
      </c>
      <c r="M2575" s="63" t="str">
        <f>HYPERLINK("#", "http://www.hakatayamakasa.com/index.php")</f>
        <v>http://www.hakatayamakasa.com/index.php</v>
      </c>
      <c r="N2575" s="121"/>
      <c r="O2575" s="121"/>
      <c r="P2575" s="121"/>
      <c r="Q2575" s="121"/>
      <c r="R2575" s="121"/>
      <c r="S2575" s="121"/>
      <c r="T2575" s="121"/>
      <c r="U2575" s="121"/>
      <c r="V2575" s="121"/>
      <c r="W2575" s="121"/>
      <c r="X2575" s="121"/>
      <c r="Y2575" s="121"/>
      <c r="Z2575" s="121"/>
      <c r="AA2575" s="121"/>
      <c r="AB2575" s="121"/>
      <c r="AC2575" s="121"/>
      <c r="AD2575" s="121"/>
      <c r="AE2575" s="121"/>
      <c r="AF2575" s="121"/>
      <c r="AG2575" s="121"/>
      <c r="AH2575" s="121"/>
      <c r="AI2575" s="121"/>
      <c r="AJ2575" s="121"/>
      <c r="AK2575" s="121"/>
      <c r="AL2575" s="121"/>
      <c r="AM2575" s="121"/>
      <c r="AN2575" s="121"/>
      <c r="AO2575" s="121"/>
      <c r="AP2575" s="121"/>
      <c r="AQ2575" s="121"/>
      <c r="AR2575" s="121"/>
      <c r="AS2575" s="121"/>
      <c r="AT2575" s="121"/>
      <c r="AU2575" s="121"/>
      <c r="AV2575" s="121"/>
      <c r="AW2575" s="121"/>
      <c r="AX2575" s="121"/>
      <c r="AY2575" s="121"/>
      <c r="AZ2575" s="121"/>
      <c r="BA2575" s="121"/>
      <c r="BB2575" s="121"/>
      <c r="BC2575" s="121"/>
      <c r="BD2575" s="121"/>
      <c r="BE2575" s="121"/>
      <c r="BF2575" s="121"/>
      <c r="BG2575" s="121"/>
      <c r="BH2575" s="121"/>
      <c r="BI2575" s="121"/>
      <c r="BJ2575" s="121"/>
      <c r="BK2575" s="121"/>
      <c r="BL2575" s="121"/>
      <c r="BM2575" s="121"/>
      <c r="BN2575" s="121"/>
      <c r="BO2575" s="121"/>
      <c r="BP2575" s="121"/>
      <c r="BQ2575" s="121"/>
      <c r="BR2575" s="121"/>
      <c r="BS2575" s="121"/>
      <c r="BT2575" s="121"/>
      <c r="BU2575" s="121"/>
      <c r="BV2575" s="121"/>
      <c r="BW2575" s="121"/>
      <c r="BX2575" s="121"/>
      <c r="BY2575" s="121"/>
      <c r="BZ2575" s="121"/>
      <c r="CA2575" s="121"/>
      <c r="CB2575" s="121"/>
      <c r="CC2575" s="121"/>
      <c r="CD2575" s="121"/>
      <c r="CE2575" s="121"/>
      <c r="CF2575" s="121"/>
      <c r="CG2575" s="121"/>
      <c r="CH2575" s="121"/>
      <c r="CI2575" s="121"/>
      <c r="CJ2575" s="121"/>
      <c r="CK2575" s="121"/>
      <c r="CL2575" s="121"/>
      <c r="CM2575" s="121"/>
      <c r="CN2575" s="121"/>
      <c r="CO2575" s="121"/>
      <c r="CP2575" s="121"/>
      <c r="CQ2575" s="121"/>
      <c r="CR2575" s="121"/>
      <c r="CS2575" s="121"/>
      <c r="CT2575" s="121"/>
      <c r="CU2575" s="121"/>
      <c r="CV2575" s="121"/>
      <c r="CW2575" s="121"/>
      <c r="CX2575" s="121"/>
      <c r="CY2575" s="121"/>
      <c r="CZ2575" s="121"/>
      <c r="DA2575" s="121"/>
      <c r="DB2575" s="121"/>
      <c r="DC2575" s="121"/>
      <c r="DD2575" s="121"/>
      <c r="DE2575" s="121"/>
      <c r="DF2575" s="121"/>
      <c r="DG2575" s="121"/>
      <c r="DH2575" s="121"/>
      <c r="DI2575" s="121"/>
      <c r="DJ2575" s="121"/>
      <c r="DK2575" s="121"/>
      <c r="DL2575" s="121"/>
      <c r="DM2575" s="121"/>
      <c r="DN2575" s="121"/>
      <c r="DO2575" s="121"/>
      <c r="DP2575" s="121"/>
      <c r="DQ2575" s="121"/>
      <c r="DR2575" s="121"/>
      <c r="DS2575" s="121"/>
      <c r="DT2575" s="121"/>
      <c r="DU2575" s="121"/>
      <c r="DV2575" s="121"/>
      <c r="DW2575" s="121"/>
      <c r="DX2575" s="121"/>
      <c r="DY2575" s="121"/>
      <c r="DZ2575" s="121"/>
      <c r="EA2575" s="121"/>
      <c r="EB2575" s="121"/>
      <c r="EC2575" s="121"/>
      <c r="ED2575" s="121"/>
      <c r="EE2575" s="121"/>
      <c r="EF2575" s="121"/>
      <c r="EG2575" s="121"/>
      <c r="EH2575" s="121"/>
      <c r="EI2575" s="121"/>
      <c r="EJ2575" s="121"/>
      <c r="EK2575" s="121"/>
      <c r="EL2575" s="121"/>
      <c r="EM2575" s="121"/>
      <c r="EN2575" s="121"/>
      <c r="EO2575" s="121"/>
      <c r="EP2575" s="121"/>
      <c r="EQ2575" s="121"/>
      <c r="ER2575" s="121"/>
      <c r="ES2575" s="121"/>
      <c r="ET2575" s="121"/>
      <c r="EU2575" s="121"/>
      <c r="EV2575" s="121"/>
      <c r="EW2575" s="121"/>
      <c r="EX2575" s="121"/>
      <c r="EY2575" s="121"/>
      <c r="EZ2575" s="121"/>
      <c r="FA2575" s="121"/>
      <c r="FB2575" s="121"/>
      <c r="FC2575" s="121"/>
      <c r="FD2575" s="121"/>
      <c r="FE2575" s="121"/>
      <c r="FF2575" s="121"/>
      <c r="FG2575" s="121"/>
      <c r="FH2575" s="121"/>
      <c r="FI2575" s="121"/>
      <c r="FJ2575" s="121"/>
      <c r="FK2575" s="121"/>
      <c r="FL2575" s="121"/>
      <c r="FM2575" s="121"/>
      <c r="FN2575" s="121"/>
      <c r="FO2575" s="121"/>
      <c r="FP2575" s="121"/>
      <c r="FQ2575" s="121"/>
      <c r="FR2575" s="121"/>
      <c r="FS2575" s="121"/>
      <c r="FT2575" s="121"/>
      <c r="FU2575" s="121"/>
      <c r="FV2575" s="121"/>
      <c r="FW2575" s="121"/>
      <c r="FX2575" s="121"/>
      <c r="FY2575" s="121"/>
      <c r="FZ2575" s="121"/>
      <c r="GA2575" s="121"/>
      <c r="GB2575" s="121"/>
      <c r="GC2575" s="121"/>
      <c r="GD2575" s="121"/>
      <c r="GE2575" s="121"/>
      <c r="GF2575" s="121"/>
      <c r="GG2575" s="121"/>
      <c r="GH2575" s="121"/>
      <c r="GI2575" s="121"/>
      <c r="GJ2575" s="121"/>
      <c r="GK2575" s="121"/>
      <c r="GL2575" s="121"/>
      <c r="GM2575" s="121"/>
      <c r="GN2575" s="121"/>
      <c r="GO2575" s="121"/>
      <c r="GP2575" s="121"/>
      <c r="GQ2575" s="121"/>
      <c r="GR2575" s="121"/>
      <c r="GS2575" s="121"/>
      <c r="GT2575" s="121"/>
      <c r="GU2575" s="121"/>
      <c r="GV2575" s="121"/>
      <c r="GW2575" s="121"/>
      <c r="GX2575" s="121"/>
      <c r="GY2575" s="121"/>
      <c r="GZ2575" s="121"/>
      <c r="HA2575" s="121"/>
      <c r="HB2575" s="121"/>
      <c r="HC2575" s="121"/>
      <c r="HD2575" s="121"/>
      <c r="HE2575" s="121"/>
      <c r="HF2575" s="121"/>
      <c r="HG2575" s="121"/>
      <c r="HH2575" s="121"/>
      <c r="HI2575" s="121"/>
      <c r="HJ2575" s="121"/>
      <c r="HK2575" s="121"/>
      <c r="HL2575" s="121"/>
      <c r="HM2575" s="121"/>
      <c r="HN2575" s="121"/>
      <c r="HO2575" s="121"/>
      <c r="HP2575" s="121"/>
      <c r="HQ2575" s="121"/>
      <c r="HR2575" s="121"/>
      <c r="HS2575" s="121"/>
      <c r="HT2575" s="121"/>
      <c r="HU2575" s="121"/>
      <c r="HV2575" s="121"/>
      <c r="HW2575" s="121"/>
      <c r="HX2575" s="121"/>
      <c r="HY2575" s="121"/>
      <c r="HZ2575" s="121"/>
      <c r="IA2575" s="121"/>
      <c r="IB2575" s="121"/>
      <c r="IC2575" s="121"/>
      <c r="ID2575" s="121"/>
      <c r="IE2575" s="121"/>
      <c r="IF2575" s="121"/>
      <c r="IG2575" s="121"/>
      <c r="IH2575" s="121"/>
      <c r="II2575" s="121"/>
      <c r="IJ2575" s="121"/>
      <c r="IK2575" s="121"/>
      <c r="IL2575" s="121"/>
      <c r="IM2575" s="121"/>
      <c r="IN2575" s="121"/>
      <c r="IO2575" s="121"/>
      <c r="IP2575" s="121"/>
      <c r="IQ2575" s="121"/>
      <c r="IR2575" s="121"/>
      <c r="IS2575" s="121"/>
      <c r="IT2575" s="121"/>
      <c r="IU2575" s="121"/>
      <c r="IV2575" s="121"/>
      <c r="IW2575" s="121"/>
      <c r="IX2575" s="121"/>
      <c r="IY2575" s="121"/>
      <c r="IZ2575" s="121"/>
      <c r="JA2575" s="121"/>
      <c r="JB2575" s="121"/>
      <c r="JC2575" s="121"/>
      <c r="JD2575" s="121"/>
      <c r="JE2575" s="121"/>
      <c r="JF2575" s="121"/>
      <c r="JG2575" s="121"/>
      <c r="JH2575" s="121"/>
      <c r="JI2575" s="121"/>
      <c r="JJ2575" s="121"/>
      <c r="JK2575" s="121"/>
      <c r="JL2575" s="121"/>
      <c r="JM2575" s="121"/>
      <c r="JN2575" s="121"/>
      <c r="JO2575" s="121"/>
      <c r="JP2575" s="121"/>
      <c r="JQ2575" s="121"/>
      <c r="JR2575" s="121"/>
      <c r="JS2575" s="121"/>
      <c r="JT2575" s="121"/>
      <c r="JU2575" s="121"/>
      <c r="JV2575" s="121"/>
      <c r="JW2575" s="121"/>
      <c r="JX2575" s="121"/>
      <c r="JY2575" s="121"/>
      <c r="JZ2575" s="121"/>
      <c r="KA2575" s="121"/>
      <c r="KB2575" s="121"/>
      <c r="KC2575" s="121"/>
      <c r="KD2575" s="121"/>
      <c r="KE2575" s="121"/>
      <c r="KF2575" s="121"/>
      <c r="KG2575" s="121"/>
      <c r="KH2575" s="121"/>
      <c r="KI2575" s="121"/>
      <c r="KJ2575" s="121"/>
      <c r="KK2575" s="121"/>
      <c r="KL2575" s="121"/>
      <c r="KM2575" s="121"/>
      <c r="KN2575" s="121"/>
      <c r="KO2575" s="121"/>
      <c r="KP2575" s="121"/>
      <c r="KQ2575" s="121"/>
      <c r="KR2575" s="121"/>
      <c r="KS2575" s="121"/>
      <c r="KT2575" s="121"/>
      <c r="KU2575" s="121"/>
      <c r="KV2575" s="121"/>
      <c r="KW2575" s="121"/>
      <c r="KX2575" s="121"/>
      <c r="KY2575" s="121"/>
      <c r="KZ2575" s="121"/>
      <c r="LA2575" s="121"/>
      <c r="LB2575" s="121"/>
      <c r="LC2575" s="121"/>
      <c r="LD2575" s="121"/>
      <c r="LE2575" s="121"/>
      <c r="LF2575" s="121"/>
      <c r="LG2575" s="121"/>
      <c r="LH2575" s="121"/>
      <c r="LI2575" s="121"/>
      <c r="LJ2575" s="121"/>
      <c r="LK2575" s="121"/>
      <c r="LL2575" s="121"/>
      <c r="LM2575" s="121"/>
      <c r="LN2575" s="121"/>
      <c r="LO2575" s="121"/>
      <c r="LP2575" s="121"/>
      <c r="LQ2575" s="121"/>
      <c r="LR2575" s="121"/>
      <c r="LS2575" s="121"/>
      <c r="LT2575" s="121"/>
      <c r="LU2575" s="121"/>
      <c r="LV2575" s="121"/>
      <c r="LW2575" s="121"/>
      <c r="LX2575" s="121"/>
      <c r="LY2575" s="121"/>
      <c r="LZ2575" s="121"/>
      <c r="MA2575" s="121"/>
      <c r="MB2575" s="121"/>
      <c r="MC2575" s="121"/>
      <c r="MD2575" s="121"/>
      <c r="ME2575" s="121"/>
      <c r="MF2575" s="121"/>
      <c r="MG2575" s="121"/>
      <c r="MH2575" s="121"/>
      <c r="MI2575" s="121"/>
      <c r="MJ2575" s="121"/>
      <c r="MK2575" s="121"/>
      <c r="ML2575" s="121"/>
      <c r="MM2575" s="121"/>
      <c r="MN2575" s="121"/>
      <c r="MO2575" s="121"/>
      <c r="MP2575" s="121"/>
      <c r="MQ2575" s="121"/>
      <c r="MR2575" s="121"/>
      <c r="MS2575" s="121"/>
      <c r="MT2575" s="121"/>
      <c r="MU2575" s="121"/>
      <c r="MV2575" s="121"/>
      <c r="MW2575" s="121"/>
      <c r="MX2575" s="121"/>
      <c r="MY2575" s="121"/>
      <c r="MZ2575" s="121"/>
      <c r="NA2575" s="121"/>
      <c r="NB2575" s="121"/>
      <c r="NC2575" s="121"/>
      <c r="ND2575" s="121"/>
      <c r="NE2575" s="121"/>
      <c r="NF2575" s="121"/>
      <c r="NG2575" s="121"/>
      <c r="NH2575" s="121"/>
      <c r="NI2575" s="121"/>
      <c r="NJ2575" s="121"/>
      <c r="NK2575" s="121"/>
      <c r="NL2575" s="121"/>
      <c r="NM2575" s="121"/>
      <c r="NN2575" s="121"/>
      <c r="NO2575" s="121"/>
      <c r="NP2575" s="121"/>
      <c r="NQ2575" s="121"/>
      <c r="NR2575" s="121"/>
      <c r="NS2575" s="121"/>
      <c r="NT2575" s="121"/>
      <c r="NU2575" s="121"/>
      <c r="NV2575" s="121"/>
      <c r="NW2575" s="121"/>
      <c r="NX2575" s="121"/>
      <c r="NY2575" s="121"/>
      <c r="NZ2575" s="121"/>
      <c r="OA2575" s="121"/>
      <c r="OB2575" s="121"/>
      <c r="OC2575" s="121"/>
      <c r="OD2575" s="121"/>
      <c r="OE2575" s="121"/>
      <c r="OF2575" s="121"/>
      <c r="OG2575" s="121"/>
      <c r="OH2575" s="121"/>
      <c r="OI2575" s="121"/>
      <c r="OJ2575" s="121"/>
      <c r="OK2575" s="121"/>
      <c r="OL2575" s="121"/>
      <c r="OM2575" s="121"/>
      <c r="ON2575" s="121"/>
      <c r="OO2575" s="121"/>
      <c r="OP2575" s="121"/>
      <c r="OQ2575" s="121"/>
      <c r="OR2575" s="121"/>
      <c r="OS2575" s="121"/>
      <c r="OT2575" s="121"/>
      <c r="OU2575" s="121"/>
      <c r="OV2575" s="121"/>
      <c r="OW2575" s="121"/>
      <c r="OX2575" s="121"/>
      <c r="OY2575" s="121"/>
      <c r="OZ2575" s="121"/>
      <c r="PA2575" s="121"/>
      <c r="PB2575" s="121"/>
      <c r="PC2575" s="121"/>
      <c r="PD2575" s="121"/>
      <c r="PE2575" s="121"/>
      <c r="PF2575" s="121"/>
      <c r="PG2575" s="121"/>
      <c r="PH2575" s="121"/>
      <c r="PI2575" s="121"/>
      <c r="PJ2575" s="121"/>
      <c r="PK2575" s="121"/>
      <c r="PL2575" s="121"/>
      <c r="PM2575" s="121"/>
      <c r="PN2575" s="121"/>
      <c r="PO2575" s="121"/>
      <c r="PP2575" s="121"/>
      <c r="PQ2575" s="121"/>
      <c r="PR2575" s="121"/>
      <c r="PS2575" s="121"/>
      <c r="PT2575" s="121"/>
      <c r="PU2575" s="121"/>
      <c r="PV2575" s="121"/>
      <c r="PW2575" s="121"/>
      <c r="PX2575" s="121"/>
      <c r="PY2575" s="121"/>
      <c r="PZ2575" s="121"/>
      <c r="QA2575" s="121"/>
      <c r="QB2575" s="121"/>
      <c r="QC2575" s="121"/>
      <c r="QD2575" s="121"/>
      <c r="QE2575" s="121"/>
      <c r="QF2575" s="121"/>
      <c r="QG2575" s="121"/>
      <c r="QH2575" s="121"/>
      <c r="QI2575" s="121"/>
      <c r="QJ2575" s="121"/>
      <c r="QK2575" s="121"/>
      <c r="QL2575" s="121"/>
      <c r="QM2575" s="121"/>
      <c r="QN2575" s="121"/>
      <c r="QO2575" s="121"/>
      <c r="QP2575" s="121"/>
      <c r="QQ2575" s="121"/>
      <c r="QR2575" s="121"/>
      <c r="QS2575" s="121"/>
      <c r="QT2575" s="121"/>
      <c r="QU2575" s="121"/>
      <c r="QV2575" s="121"/>
      <c r="QW2575" s="121"/>
      <c r="QX2575" s="121"/>
      <c r="QY2575" s="121"/>
      <c r="QZ2575" s="121"/>
      <c r="RA2575" s="121"/>
      <c r="RB2575" s="121"/>
      <c r="RC2575" s="121"/>
      <c r="RD2575" s="121"/>
      <c r="RE2575" s="121"/>
      <c r="RF2575" s="121"/>
      <c r="RG2575" s="121"/>
      <c r="RH2575" s="121"/>
      <c r="RI2575" s="121"/>
      <c r="RJ2575" s="121"/>
      <c r="RK2575" s="121"/>
      <c r="RL2575" s="121"/>
      <c r="RM2575" s="121"/>
      <c r="RN2575" s="121"/>
      <c r="RO2575" s="121"/>
      <c r="RP2575" s="121"/>
      <c r="RQ2575" s="121"/>
      <c r="RR2575" s="121"/>
      <c r="RS2575" s="121"/>
      <c r="RT2575" s="121"/>
      <c r="RU2575" s="121"/>
      <c r="RV2575" s="121"/>
      <c r="RW2575" s="121"/>
      <c r="RX2575" s="121"/>
      <c r="RY2575" s="121"/>
      <c r="RZ2575" s="121"/>
      <c r="SA2575" s="121"/>
      <c r="SB2575" s="121"/>
      <c r="SC2575" s="121"/>
      <c r="SD2575" s="121"/>
      <c r="SE2575" s="121"/>
      <c r="SF2575" s="121"/>
      <c r="SG2575" s="121"/>
      <c r="SH2575" s="121"/>
      <c r="SI2575" s="121"/>
      <c r="SJ2575" s="121"/>
      <c r="SK2575" s="121"/>
      <c r="SL2575" s="121"/>
      <c r="SM2575" s="121"/>
      <c r="SN2575" s="121"/>
      <c r="SO2575" s="121"/>
      <c r="SP2575" s="121"/>
      <c r="SQ2575" s="121"/>
      <c r="SR2575" s="121"/>
      <c r="SS2575" s="121"/>
      <c r="ST2575" s="121"/>
      <c r="SU2575" s="121"/>
      <c r="SV2575" s="121"/>
      <c r="SW2575" s="121"/>
      <c r="SX2575" s="121"/>
      <c r="SY2575" s="121"/>
      <c r="SZ2575" s="121"/>
      <c r="TA2575" s="121"/>
      <c r="TB2575" s="121"/>
      <c r="TC2575" s="121"/>
      <c r="TD2575" s="121"/>
      <c r="TE2575" s="121"/>
      <c r="TF2575" s="121"/>
      <c r="TG2575" s="121"/>
      <c r="TH2575" s="121"/>
      <c r="TI2575" s="121"/>
      <c r="TJ2575" s="121"/>
      <c r="TK2575" s="121"/>
      <c r="TL2575" s="121"/>
      <c r="TM2575" s="121"/>
      <c r="TN2575" s="121"/>
      <c r="TO2575" s="121"/>
      <c r="TP2575" s="121"/>
      <c r="TQ2575" s="121"/>
      <c r="TR2575" s="121"/>
      <c r="TS2575" s="121"/>
      <c r="TT2575" s="121"/>
      <c r="TU2575" s="121"/>
      <c r="TV2575" s="121"/>
      <c r="TW2575" s="121"/>
      <c r="TX2575" s="121"/>
      <c r="TY2575" s="121"/>
      <c r="TZ2575" s="121"/>
      <c r="UA2575" s="121"/>
      <c r="UB2575" s="121"/>
      <c r="UC2575" s="121"/>
      <c r="UD2575" s="121"/>
      <c r="UE2575" s="121"/>
      <c r="UF2575" s="121"/>
      <c r="UG2575" s="121"/>
      <c r="UH2575" s="121"/>
      <c r="UI2575" s="121"/>
      <c r="UJ2575" s="121"/>
      <c r="UK2575" s="121"/>
      <c r="UL2575" s="121"/>
      <c r="UM2575" s="121"/>
      <c r="UN2575" s="121"/>
      <c r="UO2575" s="121"/>
      <c r="UP2575" s="121"/>
      <c r="UQ2575" s="121"/>
      <c r="UR2575" s="121"/>
      <c r="US2575" s="121"/>
      <c r="UT2575" s="121"/>
      <c r="UU2575" s="121"/>
      <c r="UV2575" s="121"/>
      <c r="UW2575" s="121"/>
      <c r="UX2575" s="121"/>
      <c r="UY2575" s="121"/>
      <c r="UZ2575" s="121"/>
      <c r="VA2575" s="121"/>
      <c r="VB2575" s="121"/>
      <c r="VC2575" s="121"/>
      <c r="VD2575" s="121"/>
      <c r="VE2575" s="121"/>
      <c r="VF2575" s="121"/>
      <c r="VG2575" s="121"/>
      <c r="VH2575" s="121"/>
      <c r="VI2575" s="121"/>
      <c r="VJ2575" s="121"/>
      <c r="VK2575" s="121"/>
      <c r="VL2575" s="121"/>
      <c r="VM2575" s="121"/>
      <c r="VN2575" s="121"/>
      <c r="VO2575" s="121"/>
      <c r="VP2575" s="121"/>
      <c r="VQ2575" s="121"/>
      <c r="VR2575" s="121"/>
      <c r="VS2575" s="121"/>
      <c r="VT2575" s="121"/>
      <c r="VU2575" s="121"/>
      <c r="VV2575" s="121"/>
      <c r="VW2575" s="121"/>
      <c r="VX2575" s="121"/>
      <c r="VY2575" s="121"/>
      <c r="VZ2575" s="121"/>
      <c r="WA2575" s="121"/>
      <c r="WB2575" s="121"/>
      <c r="WC2575" s="121"/>
      <c r="WD2575" s="121"/>
      <c r="WE2575" s="121"/>
      <c r="WF2575" s="121"/>
      <c r="WG2575" s="121"/>
      <c r="WH2575" s="121"/>
      <c r="WI2575" s="121"/>
      <c r="WJ2575" s="121"/>
      <c r="WK2575" s="121"/>
      <c r="WL2575" s="121"/>
      <c r="WM2575" s="121"/>
      <c r="WN2575" s="121"/>
      <c r="WO2575" s="121"/>
      <c r="WP2575" s="121"/>
      <c r="WQ2575" s="121"/>
      <c r="WR2575" s="121"/>
      <c r="WS2575" s="121"/>
      <c r="WT2575" s="121"/>
      <c r="WU2575" s="121"/>
      <c r="WV2575" s="121"/>
      <c r="WW2575" s="121"/>
      <c r="WX2575" s="121"/>
      <c r="WY2575" s="121"/>
      <c r="WZ2575" s="121"/>
      <c r="XA2575" s="121"/>
      <c r="XB2575" s="121"/>
      <c r="XC2575" s="121"/>
      <c r="XD2575" s="121"/>
      <c r="XE2575" s="121"/>
      <c r="XF2575" s="121"/>
      <c r="XG2575" s="121"/>
      <c r="XH2575" s="121"/>
      <c r="XI2575" s="121"/>
      <c r="XJ2575" s="121"/>
      <c r="XK2575" s="121"/>
      <c r="XL2575" s="121"/>
      <c r="XM2575" s="121"/>
      <c r="XN2575" s="121"/>
      <c r="XO2575" s="121"/>
      <c r="XP2575" s="121"/>
      <c r="XQ2575" s="121"/>
      <c r="XR2575" s="121"/>
      <c r="XS2575" s="121"/>
      <c r="XT2575" s="121"/>
      <c r="XU2575" s="121"/>
      <c r="XV2575" s="121"/>
      <c r="XW2575" s="121"/>
      <c r="XX2575" s="121"/>
      <c r="XY2575" s="121"/>
      <c r="XZ2575" s="121"/>
      <c r="YA2575" s="121"/>
      <c r="YB2575" s="121"/>
      <c r="YC2575" s="121"/>
      <c r="YD2575" s="121"/>
      <c r="YE2575" s="121"/>
      <c r="YF2575" s="121"/>
      <c r="YG2575" s="121"/>
      <c r="YH2575" s="121"/>
      <c r="YI2575" s="121"/>
      <c r="YJ2575" s="121"/>
      <c r="YK2575" s="121"/>
      <c r="YL2575" s="121"/>
      <c r="YM2575" s="121"/>
      <c r="YN2575" s="121"/>
      <c r="YO2575" s="121"/>
      <c r="YP2575" s="121"/>
      <c r="YQ2575" s="121"/>
      <c r="YR2575" s="121"/>
      <c r="YS2575" s="121"/>
      <c r="YT2575" s="121"/>
      <c r="YU2575" s="121"/>
      <c r="YV2575" s="121"/>
      <c r="YW2575" s="121"/>
      <c r="YX2575" s="121"/>
      <c r="YY2575" s="121"/>
      <c r="YZ2575" s="121"/>
      <c r="ZA2575" s="121"/>
      <c r="ZB2575" s="121"/>
      <c r="ZC2575" s="121"/>
      <c r="ZD2575" s="121"/>
      <c r="ZE2575" s="121"/>
      <c r="ZF2575" s="121"/>
      <c r="ZG2575" s="121"/>
      <c r="ZH2575" s="121"/>
      <c r="ZI2575" s="121"/>
      <c r="ZJ2575" s="121"/>
      <c r="ZK2575" s="121"/>
      <c r="ZL2575" s="121"/>
      <c r="ZM2575" s="121"/>
      <c r="ZN2575" s="121"/>
      <c r="ZO2575" s="121"/>
      <c r="ZP2575" s="121"/>
      <c r="ZQ2575" s="121"/>
      <c r="ZR2575" s="121"/>
      <c r="ZS2575" s="121"/>
      <c r="ZT2575" s="121"/>
      <c r="ZU2575" s="121"/>
      <c r="ZV2575" s="121"/>
      <c r="ZW2575" s="121"/>
      <c r="ZX2575" s="121"/>
      <c r="ZY2575" s="121"/>
      <c r="ZZ2575" s="121"/>
      <c r="AAA2575" s="121"/>
      <c r="AAB2575" s="121"/>
      <c r="AAC2575" s="121"/>
      <c r="AAD2575" s="121"/>
      <c r="AAE2575" s="121"/>
      <c r="AAF2575" s="121"/>
      <c r="AAG2575" s="121"/>
      <c r="AAH2575" s="121"/>
      <c r="AAI2575" s="121"/>
      <c r="AAJ2575" s="121"/>
      <c r="AAK2575" s="121"/>
      <c r="AAL2575" s="121"/>
      <c r="AAM2575" s="121"/>
      <c r="AAN2575" s="121"/>
      <c r="AAO2575" s="121"/>
      <c r="AAP2575" s="121"/>
      <c r="AAQ2575" s="121"/>
      <c r="AAR2575" s="121"/>
      <c r="AAS2575" s="121"/>
      <c r="AAT2575" s="121"/>
      <c r="AAU2575" s="121"/>
      <c r="AAV2575" s="121"/>
      <c r="AAW2575" s="121"/>
      <c r="AAX2575" s="121"/>
      <c r="AAY2575" s="121"/>
      <c r="AAZ2575" s="121"/>
      <c r="ABA2575" s="121"/>
      <c r="ABB2575" s="121"/>
      <c r="ABC2575" s="121"/>
      <c r="ABD2575" s="121"/>
      <c r="ABE2575" s="121"/>
      <c r="ABF2575" s="121"/>
      <c r="ABG2575" s="121"/>
      <c r="ABH2575" s="121"/>
      <c r="ABI2575" s="121"/>
      <c r="ABJ2575" s="121"/>
      <c r="ABK2575" s="121"/>
      <c r="ABL2575" s="121"/>
      <c r="ABM2575" s="121"/>
      <c r="ABN2575" s="121"/>
      <c r="ABO2575" s="121"/>
      <c r="ABP2575" s="121"/>
      <c r="ABQ2575" s="121"/>
      <c r="ABR2575" s="121"/>
      <c r="ABS2575" s="121"/>
      <c r="ABT2575" s="121"/>
      <c r="ABU2575" s="121"/>
      <c r="ABV2575" s="121"/>
      <c r="ABW2575" s="121"/>
      <c r="ABX2575" s="121"/>
      <c r="ABY2575" s="121"/>
      <c r="ABZ2575" s="121"/>
      <c r="ACA2575" s="121"/>
      <c r="ACB2575" s="121"/>
      <c r="ACC2575" s="121"/>
      <c r="ACD2575" s="121"/>
      <c r="ACE2575" s="121"/>
      <c r="ACF2575" s="121"/>
      <c r="ACG2575" s="121"/>
      <c r="ACH2575" s="121"/>
      <c r="ACI2575" s="121"/>
      <c r="ACJ2575" s="121"/>
      <c r="ACK2575" s="121"/>
      <c r="ACL2575" s="121"/>
      <c r="ACM2575" s="121"/>
      <c r="ACN2575" s="121"/>
      <c r="ACO2575" s="121"/>
      <c r="ACP2575" s="121"/>
      <c r="ACQ2575" s="121"/>
      <c r="ACR2575" s="121"/>
      <c r="ACS2575" s="121"/>
      <c r="ACT2575" s="121"/>
      <c r="ACU2575" s="121"/>
      <c r="ACV2575" s="121"/>
      <c r="ACW2575" s="121"/>
      <c r="ACX2575" s="121"/>
      <c r="ACY2575" s="121"/>
      <c r="ACZ2575" s="121"/>
      <c r="ADA2575" s="121"/>
      <c r="ADB2575" s="121"/>
      <c r="ADC2575" s="121"/>
      <c r="ADD2575" s="121"/>
      <c r="ADE2575" s="121"/>
      <c r="ADF2575" s="121"/>
      <c r="ADG2575" s="121"/>
      <c r="ADH2575" s="121"/>
      <c r="ADI2575" s="121"/>
      <c r="ADJ2575" s="121"/>
      <c r="ADK2575" s="121"/>
      <c r="ADL2575" s="121"/>
      <c r="ADM2575" s="121"/>
      <c r="ADN2575" s="121"/>
      <c r="ADO2575" s="121"/>
      <c r="ADP2575" s="121"/>
      <c r="ADQ2575" s="121"/>
      <c r="ADR2575" s="121"/>
      <c r="ADS2575" s="121"/>
      <c r="ADT2575" s="121"/>
      <c r="ADU2575" s="121"/>
      <c r="ADV2575" s="121"/>
      <c r="ADW2575" s="121"/>
      <c r="ADX2575" s="121"/>
      <c r="ADY2575" s="121"/>
      <c r="ADZ2575" s="121"/>
      <c r="AEA2575" s="121"/>
      <c r="AEB2575" s="121"/>
      <c r="AEC2575" s="121"/>
      <c r="AED2575" s="121"/>
      <c r="AEE2575" s="121"/>
      <c r="AEF2575" s="121"/>
      <c r="AEG2575" s="121"/>
      <c r="AEH2575" s="121"/>
      <c r="AEI2575" s="121"/>
      <c r="AEJ2575" s="121"/>
      <c r="AEK2575" s="121"/>
      <c r="AEL2575" s="121"/>
      <c r="AEM2575" s="121"/>
      <c r="AEN2575" s="121"/>
      <c r="AEO2575" s="121"/>
      <c r="AEP2575" s="121"/>
      <c r="AEQ2575" s="121"/>
      <c r="AER2575" s="121"/>
      <c r="AES2575" s="121"/>
      <c r="AET2575" s="121"/>
      <c r="AEU2575" s="121"/>
      <c r="AEV2575" s="121"/>
      <c r="AEW2575" s="121"/>
      <c r="AEX2575" s="121"/>
      <c r="AEY2575" s="121"/>
      <c r="AEZ2575" s="121"/>
      <c r="AFA2575" s="121"/>
      <c r="AFB2575" s="121"/>
      <c r="AFC2575" s="121"/>
      <c r="AFD2575" s="121"/>
      <c r="AFE2575" s="121"/>
      <c r="AFF2575" s="121"/>
      <c r="AFG2575" s="121"/>
      <c r="AFH2575" s="121"/>
      <c r="AFI2575" s="121"/>
      <c r="AFJ2575" s="121"/>
      <c r="AFK2575" s="121"/>
      <c r="AFL2575" s="121"/>
      <c r="AFM2575" s="121"/>
      <c r="AFN2575" s="121"/>
      <c r="AFO2575" s="121"/>
      <c r="AFP2575" s="121"/>
      <c r="AFQ2575" s="121"/>
      <c r="AFR2575" s="121"/>
      <c r="AFS2575" s="121"/>
      <c r="AFT2575" s="121"/>
      <c r="AFU2575" s="121"/>
      <c r="AFV2575" s="121"/>
      <c r="AFW2575" s="121"/>
      <c r="AFX2575" s="121"/>
      <c r="AFY2575" s="121"/>
      <c r="AFZ2575" s="121"/>
      <c r="AGA2575" s="121"/>
      <c r="AGB2575" s="121"/>
      <c r="AGC2575" s="121"/>
      <c r="AGD2575" s="121"/>
      <c r="AGE2575" s="121"/>
      <c r="AGF2575" s="121"/>
      <c r="AGG2575" s="121"/>
      <c r="AGH2575" s="121"/>
      <c r="AGI2575" s="121"/>
      <c r="AGJ2575" s="121"/>
      <c r="AGK2575" s="121"/>
      <c r="AGL2575" s="121"/>
      <c r="AGM2575" s="121"/>
      <c r="AGN2575" s="121"/>
      <c r="AGO2575" s="121"/>
      <c r="AGP2575" s="121"/>
      <c r="AGQ2575" s="121"/>
      <c r="AGR2575" s="121"/>
      <c r="AGS2575" s="121"/>
      <c r="AGT2575" s="121"/>
      <c r="AGU2575" s="121"/>
      <c r="AGV2575" s="121"/>
      <c r="AGW2575" s="121"/>
      <c r="AGX2575" s="121"/>
      <c r="AGY2575" s="121"/>
      <c r="AGZ2575" s="121"/>
      <c r="AHA2575" s="121"/>
      <c r="AHB2575" s="121"/>
      <c r="AHC2575" s="121"/>
      <c r="AHD2575" s="121"/>
      <c r="AHE2575" s="121"/>
      <c r="AHF2575" s="121"/>
      <c r="AHG2575" s="121"/>
      <c r="AHH2575" s="121"/>
      <c r="AHI2575" s="121"/>
      <c r="AHJ2575" s="121"/>
      <c r="AHK2575" s="121"/>
      <c r="AHL2575" s="121"/>
      <c r="AHM2575" s="121"/>
      <c r="AHN2575" s="121"/>
      <c r="AHO2575" s="121"/>
      <c r="AHP2575" s="121"/>
      <c r="AHQ2575" s="121"/>
      <c r="AHR2575" s="121"/>
      <c r="AHS2575" s="121"/>
      <c r="AHT2575" s="121"/>
      <c r="AHU2575" s="121"/>
      <c r="AHV2575" s="121"/>
      <c r="AHW2575" s="121"/>
      <c r="AHX2575" s="121"/>
      <c r="AHY2575" s="121"/>
      <c r="AHZ2575" s="121"/>
      <c r="AIA2575" s="121"/>
      <c r="AIB2575" s="121"/>
      <c r="AIC2575" s="121"/>
      <c r="AID2575" s="121"/>
      <c r="AIE2575" s="121"/>
      <c r="AIF2575" s="121"/>
      <c r="AIG2575" s="121"/>
      <c r="AIH2575" s="121"/>
      <c r="AII2575" s="121"/>
      <c r="AIJ2575" s="121"/>
      <c r="AIK2575" s="121"/>
      <c r="AIL2575" s="121"/>
      <c r="AIM2575" s="121"/>
      <c r="AIN2575" s="121"/>
      <c r="AIO2575" s="121"/>
      <c r="AIP2575" s="121"/>
      <c r="AIQ2575" s="121"/>
      <c r="AIR2575" s="121"/>
      <c r="AIS2575" s="121"/>
      <c r="AIT2575" s="121"/>
      <c r="AIU2575" s="121"/>
      <c r="AIV2575" s="121"/>
      <c r="AIW2575" s="121"/>
      <c r="AIX2575" s="121"/>
      <c r="AIY2575" s="121"/>
      <c r="AIZ2575" s="121"/>
      <c r="AJA2575" s="121"/>
      <c r="AJB2575" s="121"/>
      <c r="AJC2575" s="121"/>
      <c r="AJD2575" s="121"/>
      <c r="AJE2575" s="121"/>
      <c r="AJF2575" s="121"/>
      <c r="AJG2575" s="121"/>
      <c r="AJH2575" s="121"/>
      <c r="AJI2575" s="121"/>
      <c r="AJJ2575" s="121"/>
      <c r="AJK2575" s="121"/>
      <c r="AJL2575" s="121"/>
      <c r="AJM2575" s="121"/>
      <c r="AJN2575" s="121"/>
      <c r="AJO2575" s="121"/>
      <c r="AJP2575" s="121"/>
      <c r="AJQ2575" s="121"/>
      <c r="AJR2575" s="121"/>
      <c r="AJS2575" s="121"/>
      <c r="AJT2575" s="121"/>
      <c r="AJU2575" s="121"/>
      <c r="AJV2575" s="121"/>
      <c r="AJW2575" s="121"/>
      <c r="AJX2575" s="121"/>
      <c r="AJY2575" s="121"/>
      <c r="AJZ2575" s="121"/>
      <c r="AKA2575" s="121"/>
      <c r="AKB2575" s="121"/>
      <c r="AKC2575" s="121"/>
      <c r="AKD2575" s="121"/>
      <c r="AKE2575" s="121"/>
      <c r="AKF2575" s="121"/>
      <c r="AKG2575" s="121"/>
      <c r="AKH2575" s="121"/>
      <c r="AKI2575" s="121"/>
      <c r="AKJ2575" s="121"/>
      <c r="AKK2575" s="121"/>
      <c r="AKL2575" s="121"/>
      <c r="AKM2575" s="121"/>
      <c r="AKN2575" s="121"/>
      <c r="AKO2575" s="121"/>
      <c r="AKP2575" s="121"/>
      <c r="AKQ2575" s="121"/>
      <c r="AKR2575" s="121"/>
      <c r="AKS2575" s="121"/>
      <c r="AKT2575" s="121"/>
      <c r="AKU2575" s="121"/>
      <c r="AKV2575" s="121"/>
      <c r="AKW2575" s="121"/>
      <c r="AKX2575" s="121"/>
      <c r="AKY2575" s="121"/>
      <c r="AKZ2575" s="121"/>
      <c r="ALA2575" s="121"/>
      <c r="ALB2575" s="121"/>
      <c r="ALC2575" s="121"/>
      <c r="ALD2575" s="121"/>
      <c r="ALE2575" s="121"/>
      <c r="ALF2575" s="121"/>
      <c r="ALG2575" s="121"/>
      <c r="ALH2575" s="121"/>
      <c r="ALI2575" s="121"/>
      <c r="ALJ2575" s="121"/>
      <c r="ALK2575" s="121"/>
      <c r="ALL2575" s="121"/>
      <c r="ALM2575" s="121"/>
      <c r="ALN2575" s="121"/>
      <c r="ALO2575" s="121"/>
      <c r="ALP2575" s="121"/>
      <c r="ALQ2575" s="121"/>
      <c r="ALR2575" s="121"/>
      <c r="ALS2575" s="121"/>
      <c r="ALT2575" s="121"/>
      <c r="ALU2575" s="121"/>
      <c r="ALV2575" s="121"/>
      <c r="ALW2575" s="121"/>
      <c r="ALX2575" s="121"/>
      <c r="ALY2575" s="121"/>
      <c r="ALZ2575" s="121"/>
      <c r="AMA2575" s="121"/>
      <c r="AMB2575" s="121"/>
      <c r="AMC2575" s="121"/>
      <c r="AMD2575" s="121"/>
      <c r="AME2575" s="121"/>
      <c r="AMF2575" s="121"/>
      <c r="AMG2575" s="121"/>
      <c r="AMH2575" s="121"/>
      <c r="AMI2575" s="121"/>
      <c r="AMJ2575" s="121"/>
      <c r="AMK2575" s="121"/>
    </row>
    <row r="2576" spans="1:1025" s="108" customFormat="1">
      <c r="A2576" s="15">
        <v>2573</v>
      </c>
      <c r="B2576" s="16" t="s">
        <v>28</v>
      </c>
      <c r="C2576" s="274" t="s">
        <v>6089</v>
      </c>
      <c r="D2576" s="16" t="s">
        <v>6582</v>
      </c>
      <c r="E2576" s="16" t="s">
        <v>6606</v>
      </c>
      <c r="F2576" s="16" t="s">
        <v>938</v>
      </c>
      <c r="G2576" s="16" t="s">
        <v>961</v>
      </c>
      <c r="H2576" s="16" t="s">
        <v>6607</v>
      </c>
      <c r="I2576" s="16" t="s">
        <v>6608</v>
      </c>
      <c r="J2576" s="16" t="s">
        <v>6609</v>
      </c>
      <c r="K2576" s="16" t="s">
        <v>6610</v>
      </c>
      <c r="L2576" s="16" t="s">
        <v>6611</v>
      </c>
      <c r="M2576" s="63" t="str">
        <f>HYPERLINK("#", "http://yokanavi.com/jp/theme/detail/6")</f>
        <v>http://yokanavi.com/jp/theme/detail/6</v>
      </c>
      <c r="N2576" s="121"/>
      <c r="O2576" s="121"/>
      <c r="P2576" s="121"/>
      <c r="Q2576" s="121"/>
      <c r="R2576" s="121"/>
      <c r="S2576" s="121"/>
      <c r="T2576" s="121"/>
      <c r="U2576" s="121"/>
      <c r="V2576" s="121"/>
      <c r="W2576" s="121"/>
      <c r="X2576" s="121"/>
      <c r="Y2576" s="121"/>
      <c r="Z2576" s="121"/>
      <c r="AA2576" s="121"/>
      <c r="AB2576" s="121"/>
      <c r="AC2576" s="121"/>
      <c r="AD2576" s="121"/>
      <c r="AE2576" s="121"/>
      <c r="AF2576" s="121"/>
      <c r="AG2576" s="121"/>
      <c r="AH2576" s="121"/>
      <c r="AI2576" s="121"/>
      <c r="AJ2576" s="121"/>
      <c r="AK2576" s="121"/>
      <c r="AL2576" s="121"/>
      <c r="AM2576" s="121"/>
      <c r="AN2576" s="121"/>
      <c r="AO2576" s="121"/>
      <c r="AP2576" s="121"/>
      <c r="AQ2576" s="121"/>
      <c r="AR2576" s="121"/>
      <c r="AS2576" s="121"/>
      <c r="AT2576" s="121"/>
      <c r="AU2576" s="121"/>
      <c r="AV2576" s="121"/>
      <c r="AW2576" s="121"/>
      <c r="AX2576" s="121"/>
      <c r="AY2576" s="121"/>
      <c r="AZ2576" s="121"/>
      <c r="BA2576" s="121"/>
      <c r="BB2576" s="121"/>
      <c r="BC2576" s="121"/>
      <c r="BD2576" s="121"/>
      <c r="BE2576" s="121"/>
      <c r="BF2576" s="121"/>
      <c r="BG2576" s="121"/>
      <c r="BH2576" s="121"/>
      <c r="BI2576" s="121"/>
      <c r="BJ2576" s="121"/>
      <c r="BK2576" s="121"/>
      <c r="BL2576" s="121"/>
      <c r="BM2576" s="121"/>
      <c r="BN2576" s="121"/>
      <c r="BO2576" s="121"/>
      <c r="BP2576" s="121"/>
      <c r="BQ2576" s="121"/>
      <c r="BR2576" s="121"/>
      <c r="BS2576" s="121"/>
      <c r="BT2576" s="121"/>
      <c r="BU2576" s="121"/>
      <c r="BV2576" s="121"/>
      <c r="BW2576" s="121"/>
      <c r="BX2576" s="121"/>
      <c r="BY2576" s="121"/>
      <c r="BZ2576" s="121"/>
      <c r="CA2576" s="121"/>
      <c r="CB2576" s="121"/>
      <c r="CC2576" s="121"/>
      <c r="CD2576" s="121"/>
      <c r="CE2576" s="121"/>
      <c r="CF2576" s="121"/>
      <c r="CG2576" s="121"/>
      <c r="CH2576" s="121"/>
      <c r="CI2576" s="121"/>
      <c r="CJ2576" s="121"/>
      <c r="CK2576" s="121"/>
      <c r="CL2576" s="121"/>
      <c r="CM2576" s="121"/>
      <c r="CN2576" s="121"/>
      <c r="CO2576" s="121"/>
      <c r="CP2576" s="121"/>
      <c r="CQ2576" s="121"/>
      <c r="CR2576" s="121"/>
      <c r="CS2576" s="121"/>
      <c r="CT2576" s="121"/>
      <c r="CU2576" s="121"/>
      <c r="CV2576" s="121"/>
      <c r="CW2576" s="121"/>
      <c r="CX2576" s="121"/>
      <c r="CY2576" s="121"/>
      <c r="CZ2576" s="121"/>
      <c r="DA2576" s="121"/>
      <c r="DB2576" s="121"/>
      <c r="DC2576" s="121"/>
      <c r="DD2576" s="121"/>
      <c r="DE2576" s="121"/>
      <c r="DF2576" s="121"/>
      <c r="DG2576" s="121"/>
      <c r="DH2576" s="121"/>
      <c r="DI2576" s="121"/>
      <c r="DJ2576" s="121"/>
      <c r="DK2576" s="121"/>
      <c r="DL2576" s="121"/>
      <c r="DM2576" s="121"/>
      <c r="DN2576" s="121"/>
      <c r="DO2576" s="121"/>
      <c r="DP2576" s="121"/>
      <c r="DQ2576" s="121"/>
      <c r="DR2576" s="121"/>
      <c r="DS2576" s="121"/>
      <c r="DT2576" s="121"/>
      <c r="DU2576" s="121"/>
      <c r="DV2576" s="121"/>
      <c r="DW2576" s="121"/>
      <c r="DX2576" s="121"/>
      <c r="DY2576" s="121"/>
      <c r="DZ2576" s="121"/>
      <c r="EA2576" s="121"/>
      <c r="EB2576" s="121"/>
      <c r="EC2576" s="121"/>
      <c r="ED2576" s="121"/>
      <c r="EE2576" s="121"/>
      <c r="EF2576" s="121"/>
      <c r="EG2576" s="121"/>
      <c r="EH2576" s="121"/>
      <c r="EI2576" s="121"/>
      <c r="EJ2576" s="121"/>
      <c r="EK2576" s="121"/>
      <c r="EL2576" s="121"/>
      <c r="EM2576" s="121"/>
      <c r="EN2576" s="121"/>
      <c r="EO2576" s="121"/>
      <c r="EP2576" s="121"/>
      <c r="EQ2576" s="121"/>
      <c r="ER2576" s="121"/>
      <c r="ES2576" s="121"/>
      <c r="ET2576" s="121"/>
      <c r="EU2576" s="121"/>
      <c r="EV2576" s="121"/>
      <c r="EW2576" s="121"/>
      <c r="EX2576" s="121"/>
      <c r="EY2576" s="121"/>
      <c r="EZ2576" s="121"/>
      <c r="FA2576" s="121"/>
      <c r="FB2576" s="121"/>
      <c r="FC2576" s="121"/>
      <c r="FD2576" s="121"/>
      <c r="FE2576" s="121"/>
      <c r="FF2576" s="121"/>
      <c r="FG2576" s="121"/>
      <c r="FH2576" s="121"/>
      <c r="FI2576" s="121"/>
      <c r="FJ2576" s="121"/>
      <c r="FK2576" s="121"/>
      <c r="FL2576" s="121"/>
      <c r="FM2576" s="121"/>
      <c r="FN2576" s="121"/>
      <c r="FO2576" s="121"/>
      <c r="FP2576" s="121"/>
      <c r="FQ2576" s="121"/>
      <c r="FR2576" s="121"/>
      <c r="FS2576" s="121"/>
      <c r="FT2576" s="121"/>
      <c r="FU2576" s="121"/>
      <c r="FV2576" s="121"/>
      <c r="FW2576" s="121"/>
      <c r="FX2576" s="121"/>
      <c r="FY2576" s="121"/>
      <c r="FZ2576" s="121"/>
      <c r="GA2576" s="121"/>
      <c r="GB2576" s="121"/>
      <c r="GC2576" s="121"/>
      <c r="GD2576" s="121"/>
      <c r="GE2576" s="121"/>
      <c r="GF2576" s="121"/>
      <c r="GG2576" s="121"/>
      <c r="GH2576" s="121"/>
      <c r="GI2576" s="121"/>
      <c r="GJ2576" s="121"/>
      <c r="GK2576" s="121"/>
      <c r="GL2576" s="121"/>
      <c r="GM2576" s="121"/>
      <c r="GN2576" s="121"/>
      <c r="GO2576" s="121"/>
      <c r="GP2576" s="121"/>
      <c r="GQ2576" s="121"/>
      <c r="GR2576" s="121"/>
      <c r="GS2576" s="121"/>
      <c r="GT2576" s="121"/>
      <c r="GU2576" s="121"/>
      <c r="GV2576" s="121"/>
      <c r="GW2576" s="121"/>
      <c r="GX2576" s="121"/>
      <c r="GY2576" s="121"/>
      <c r="GZ2576" s="121"/>
      <c r="HA2576" s="121"/>
      <c r="HB2576" s="121"/>
      <c r="HC2576" s="121"/>
      <c r="HD2576" s="121"/>
      <c r="HE2576" s="121"/>
      <c r="HF2576" s="121"/>
      <c r="HG2576" s="121"/>
      <c r="HH2576" s="121"/>
      <c r="HI2576" s="121"/>
      <c r="HJ2576" s="121"/>
      <c r="HK2576" s="121"/>
      <c r="HL2576" s="121"/>
      <c r="HM2576" s="121"/>
      <c r="HN2576" s="121"/>
      <c r="HO2576" s="121"/>
      <c r="HP2576" s="121"/>
      <c r="HQ2576" s="121"/>
      <c r="HR2576" s="121"/>
      <c r="HS2576" s="121"/>
      <c r="HT2576" s="121"/>
      <c r="HU2576" s="121"/>
      <c r="HV2576" s="121"/>
      <c r="HW2576" s="121"/>
      <c r="HX2576" s="121"/>
      <c r="HY2576" s="121"/>
      <c r="HZ2576" s="121"/>
      <c r="IA2576" s="121"/>
      <c r="IB2576" s="121"/>
      <c r="IC2576" s="121"/>
      <c r="ID2576" s="121"/>
      <c r="IE2576" s="121"/>
      <c r="IF2576" s="121"/>
      <c r="IG2576" s="121"/>
      <c r="IH2576" s="121"/>
      <c r="II2576" s="121"/>
      <c r="IJ2576" s="121"/>
      <c r="IK2576" s="121"/>
      <c r="IL2576" s="121"/>
      <c r="IM2576" s="121"/>
      <c r="IN2576" s="121"/>
      <c r="IO2576" s="121"/>
      <c r="IP2576" s="121"/>
      <c r="IQ2576" s="121"/>
      <c r="IR2576" s="121"/>
      <c r="IS2576" s="121"/>
      <c r="IT2576" s="121"/>
      <c r="IU2576" s="121"/>
      <c r="IV2576" s="121"/>
      <c r="IW2576" s="121"/>
      <c r="IX2576" s="121"/>
      <c r="IY2576" s="121"/>
      <c r="IZ2576" s="121"/>
      <c r="JA2576" s="121"/>
      <c r="JB2576" s="121"/>
      <c r="JC2576" s="121"/>
      <c r="JD2576" s="121"/>
      <c r="JE2576" s="121"/>
      <c r="JF2576" s="121"/>
      <c r="JG2576" s="121"/>
      <c r="JH2576" s="121"/>
      <c r="JI2576" s="121"/>
      <c r="JJ2576" s="121"/>
      <c r="JK2576" s="121"/>
      <c r="JL2576" s="121"/>
      <c r="JM2576" s="121"/>
      <c r="JN2576" s="121"/>
      <c r="JO2576" s="121"/>
      <c r="JP2576" s="121"/>
      <c r="JQ2576" s="121"/>
      <c r="JR2576" s="121"/>
      <c r="JS2576" s="121"/>
      <c r="JT2576" s="121"/>
      <c r="JU2576" s="121"/>
      <c r="JV2576" s="121"/>
      <c r="JW2576" s="121"/>
      <c r="JX2576" s="121"/>
      <c r="JY2576" s="121"/>
      <c r="JZ2576" s="121"/>
      <c r="KA2576" s="121"/>
      <c r="KB2576" s="121"/>
      <c r="KC2576" s="121"/>
      <c r="KD2576" s="121"/>
      <c r="KE2576" s="121"/>
      <c r="KF2576" s="121"/>
      <c r="KG2576" s="121"/>
      <c r="KH2576" s="121"/>
      <c r="KI2576" s="121"/>
      <c r="KJ2576" s="121"/>
      <c r="KK2576" s="121"/>
      <c r="KL2576" s="121"/>
      <c r="KM2576" s="121"/>
      <c r="KN2576" s="121"/>
      <c r="KO2576" s="121"/>
      <c r="KP2576" s="121"/>
      <c r="KQ2576" s="121"/>
      <c r="KR2576" s="121"/>
      <c r="KS2576" s="121"/>
      <c r="KT2576" s="121"/>
      <c r="KU2576" s="121"/>
      <c r="KV2576" s="121"/>
      <c r="KW2576" s="121"/>
      <c r="KX2576" s="121"/>
      <c r="KY2576" s="121"/>
      <c r="KZ2576" s="121"/>
      <c r="LA2576" s="121"/>
      <c r="LB2576" s="121"/>
      <c r="LC2576" s="121"/>
      <c r="LD2576" s="121"/>
      <c r="LE2576" s="121"/>
      <c r="LF2576" s="121"/>
      <c r="LG2576" s="121"/>
      <c r="LH2576" s="121"/>
      <c r="LI2576" s="121"/>
      <c r="LJ2576" s="121"/>
      <c r="LK2576" s="121"/>
      <c r="LL2576" s="121"/>
      <c r="LM2576" s="121"/>
      <c r="LN2576" s="121"/>
      <c r="LO2576" s="121"/>
      <c r="LP2576" s="121"/>
      <c r="LQ2576" s="121"/>
      <c r="LR2576" s="121"/>
      <c r="LS2576" s="121"/>
      <c r="LT2576" s="121"/>
      <c r="LU2576" s="121"/>
      <c r="LV2576" s="121"/>
      <c r="LW2576" s="121"/>
      <c r="LX2576" s="121"/>
      <c r="LY2576" s="121"/>
      <c r="LZ2576" s="121"/>
      <c r="MA2576" s="121"/>
      <c r="MB2576" s="121"/>
      <c r="MC2576" s="121"/>
      <c r="MD2576" s="121"/>
      <c r="ME2576" s="121"/>
      <c r="MF2576" s="121"/>
      <c r="MG2576" s="121"/>
      <c r="MH2576" s="121"/>
      <c r="MI2576" s="121"/>
      <c r="MJ2576" s="121"/>
      <c r="MK2576" s="121"/>
      <c r="ML2576" s="121"/>
      <c r="MM2576" s="121"/>
      <c r="MN2576" s="121"/>
      <c r="MO2576" s="121"/>
      <c r="MP2576" s="121"/>
      <c r="MQ2576" s="121"/>
      <c r="MR2576" s="121"/>
      <c r="MS2576" s="121"/>
      <c r="MT2576" s="121"/>
      <c r="MU2576" s="121"/>
      <c r="MV2576" s="121"/>
      <c r="MW2576" s="121"/>
      <c r="MX2576" s="121"/>
      <c r="MY2576" s="121"/>
      <c r="MZ2576" s="121"/>
      <c r="NA2576" s="121"/>
      <c r="NB2576" s="121"/>
      <c r="NC2576" s="121"/>
      <c r="ND2576" s="121"/>
      <c r="NE2576" s="121"/>
      <c r="NF2576" s="121"/>
      <c r="NG2576" s="121"/>
      <c r="NH2576" s="121"/>
      <c r="NI2576" s="121"/>
      <c r="NJ2576" s="121"/>
      <c r="NK2576" s="121"/>
      <c r="NL2576" s="121"/>
      <c r="NM2576" s="121"/>
      <c r="NN2576" s="121"/>
      <c r="NO2576" s="121"/>
      <c r="NP2576" s="121"/>
      <c r="NQ2576" s="121"/>
      <c r="NR2576" s="121"/>
      <c r="NS2576" s="121"/>
      <c r="NT2576" s="121"/>
      <c r="NU2576" s="121"/>
      <c r="NV2576" s="121"/>
      <c r="NW2576" s="121"/>
      <c r="NX2576" s="121"/>
      <c r="NY2576" s="121"/>
      <c r="NZ2576" s="121"/>
      <c r="OA2576" s="121"/>
      <c r="OB2576" s="121"/>
      <c r="OC2576" s="121"/>
      <c r="OD2576" s="121"/>
      <c r="OE2576" s="121"/>
      <c r="OF2576" s="121"/>
      <c r="OG2576" s="121"/>
      <c r="OH2576" s="121"/>
      <c r="OI2576" s="121"/>
      <c r="OJ2576" s="121"/>
      <c r="OK2576" s="121"/>
      <c r="OL2576" s="121"/>
      <c r="OM2576" s="121"/>
      <c r="ON2576" s="121"/>
      <c r="OO2576" s="121"/>
      <c r="OP2576" s="121"/>
      <c r="OQ2576" s="121"/>
      <c r="OR2576" s="121"/>
      <c r="OS2576" s="121"/>
      <c r="OT2576" s="121"/>
      <c r="OU2576" s="121"/>
      <c r="OV2576" s="121"/>
      <c r="OW2576" s="121"/>
      <c r="OX2576" s="121"/>
      <c r="OY2576" s="121"/>
      <c r="OZ2576" s="121"/>
      <c r="PA2576" s="121"/>
      <c r="PB2576" s="121"/>
      <c r="PC2576" s="121"/>
      <c r="PD2576" s="121"/>
      <c r="PE2576" s="121"/>
      <c r="PF2576" s="121"/>
      <c r="PG2576" s="121"/>
      <c r="PH2576" s="121"/>
      <c r="PI2576" s="121"/>
      <c r="PJ2576" s="121"/>
      <c r="PK2576" s="121"/>
      <c r="PL2576" s="121"/>
      <c r="PM2576" s="121"/>
      <c r="PN2576" s="121"/>
      <c r="PO2576" s="121"/>
      <c r="PP2576" s="121"/>
      <c r="PQ2576" s="121"/>
      <c r="PR2576" s="121"/>
      <c r="PS2576" s="121"/>
      <c r="PT2576" s="121"/>
      <c r="PU2576" s="121"/>
      <c r="PV2576" s="121"/>
      <c r="PW2576" s="121"/>
      <c r="PX2576" s="121"/>
      <c r="PY2576" s="121"/>
      <c r="PZ2576" s="121"/>
      <c r="QA2576" s="121"/>
      <c r="QB2576" s="121"/>
      <c r="QC2576" s="121"/>
      <c r="QD2576" s="121"/>
      <c r="QE2576" s="121"/>
      <c r="QF2576" s="121"/>
      <c r="QG2576" s="121"/>
      <c r="QH2576" s="121"/>
      <c r="QI2576" s="121"/>
      <c r="QJ2576" s="121"/>
      <c r="QK2576" s="121"/>
      <c r="QL2576" s="121"/>
      <c r="QM2576" s="121"/>
      <c r="QN2576" s="121"/>
      <c r="QO2576" s="121"/>
      <c r="QP2576" s="121"/>
      <c r="QQ2576" s="121"/>
      <c r="QR2576" s="121"/>
      <c r="QS2576" s="121"/>
      <c r="QT2576" s="121"/>
      <c r="QU2576" s="121"/>
      <c r="QV2576" s="121"/>
      <c r="QW2576" s="121"/>
      <c r="QX2576" s="121"/>
      <c r="QY2576" s="121"/>
      <c r="QZ2576" s="121"/>
      <c r="RA2576" s="121"/>
      <c r="RB2576" s="121"/>
      <c r="RC2576" s="121"/>
      <c r="RD2576" s="121"/>
      <c r="RE2576" s="121"/>
      <c r="RF2576" s="121"/>
      <c r="RG2576" s="121"/>
      <c r="RH2576" s="121"/>
      <c r="RI2576" s="121"/>
      <c r="RJ2576" s="121"/>
      <c r="RK2576" s="121"/>
      <c r="RL2576" s="121"/>
      <c r="RM2576" s="121"/>
      <c r="RN2576" s="121"/>
      <c r="RO2576" s="121"/>
      <c r="RP2576" s="121"/>
      <c r="RQ2576" s="121"/>
      <c r="RR2576" s="121"/>
      <c r="RS2576" s="121"/>
      <c r="RT2576" s="121"/>
      <c r="RU2576" s="121"/>
      <c r="RV2576" s="121"/>
      <c r="RW2576" s="121"/>
      <c r="RX2576" s="121"/>
      <c r="RY2576" s="121"/>
      <c r="RZ2576" s="121"/>
      <c r="SA2576" s="121"/>
      <c r="SB2576" s="121"/>
      <c r="SC2576" s="121"/>
      <c r="SD2576" s="121"/>
      <c r="SE2576" s="121"/>
      <c r="SF2576" s="121"/>
      <c r="SG2576" s="121"/>
      <c r="SH2576" s="121"/>
      <c r="SI2576" s="121"/>
      <c r="SJ2576" s="121"/>
      <c r="SK2576" s="121"/>
      <c r="SL2576" s="121"/>
      <c r="SM2576" s="121"/>
      <c r="SN2576" s="121"/>
      <c r="SO2576" s="121"/>
      <c r="SP2576" s="121"/>
      <c r="SQ2576" s="121"/>
      <c r="SR2576" s="121"/>
      <c r="SS2576" s="121"/>
      <c r="ST2576" s="121"/>
      <c r="SU2576" s="121"/>
      <c r="SV2576" s="121"/>
      <c r="SW2576" s="121"/>
      <c r="SX2576" s="121"/>
      <c r="SY2576" s="121"/>
      <c r="SZ2576" s="121"/>
      <c r="TA2576" s="121"/>
      <c r="TB2576" s="121"/>
      <c r="TC2576" s="121"/>
      <c r="TD2576" s="121"/>
      <c r="TE2576" s="121"/>
      <c r="TF2576" s="121"/>
      <c r="TG2576" s="121"/>
      <c r="TH2576" s="121"/>
      <c r="TI2576" s="121"/>
      <c r="TJ2576" s="121"/>
      <c r="TK2576" s="121"/>
      <c r="TL2576" s="121"/>
      <c r="TM2576" s="121"/>
      <c r="TN2576" s="121"/>
      <c r="TO2576" s="121"/>
      <c r="TP2576" s="121"/>
      <c r="TQ2576" s="121"/>
      <c r="TR2576" s="121"/>
      <c r="TS2576" s="121"/>
      <c r="TT2576" s="121"/>
      <c r="TU2576" s="121"/>
      <c r="TV2576" s="121"/>
      <c r="TW2576" s="121"/>
      <c r="TX2576" s="121"/>
      <c r="TY2576" s="121"/>
      <c r="TZ2576" s="121"/>
      <c r="UA2576" s="121"/>
      <c r="UB2576" s="121"/>
      <c r="UC2576" s="121"/>
      <c r="UD2576" s="121"/>
      <c r="UE2576" s="121"/>
      <c r="UF2576" s="121"/>
      <c r="UG2576" s="121"/>
      <c r="UH2576" s="121"/>
      <c r="UI2576" s="121"/>
      <c r="UJ2576" s="121"/>
      <c r="UK2576" s="121"/>
      <c r="UL2576" s="121"/>
      <c r="UM2576" s="121"/>
      <c r="UN2576" s="121"/>
      <c r="UO2576" s="121"/>
      <c r="UP2576" s="121"/>
      <c r="UQ2576" s="121"/>
      <c r="UR2576" s="121"/>
      <c r="US2576" s="121"/>
      <c r="UT2576" s="121"/>
      <c r="UU2576" s="121"/>
      <c r="UV2576" s="121"/>
      <c r="UW2576" s="121"/>
      <c r="UX2576" s="121"/>
      <c r="UY2576" s="121"/>
      <c r="UZ2576" s="121"/>
      <c r="VA2576" s="121"/>
      <c r="VB2576" s="121"/>
      <c r="VC2576" s="121"/>
      <c r="VD2576" s="121"/>
      <c r="VE2576" s="121"/>
      <c r="VF2576" s="121"/>
      <c r="VG2576" s="121"/>
      <c r="VH2576" s="121"/>
      <c r="VI2576" s="121"/>
      <c r="VJ2576" s="121"/>
      <c r="VK2576" s="121"/>
      <c r="VL2576" s="121"/>
      <c r="VM2576" s="121"/>
      <c r="VN2576" s="121"/>
      <c r="VO2576" s="121"/>
      <c r="VP2576" s="121"/>
      <c r="VQ2576" s="121"/>
      <c r="VR2576" s="121"/>
      <c r="VS2576" s="121"/>
      <c r="VT2576" s="121"/>
      <c r="VU2576" s="121"/>
      <c r="VV2576" s="121"/>
      <c r="VW2576" s="121"/>
      <c r="VX2576" s="121"/>
      <c r="VY2576" s="121"/>
      <c r="VZ2576" s="121"/>
      <c r="WA2576" s="121"/>
      <c r="WB2576" s="121"/>
      <c r="WC2576" s="121"/>
      <c r="WD2576" s="121"/>
      <c r="WE2576" s="121"/>
      <c r="WF2576" s="121"/>
      <c r="WG2576" s="121"/>
      <c r="WH2576" s="121"/>
      <c r="WI2576" s="121"/>
      <c r="WJ2576" s="121"/>
      <c r="WK2576" s="121"/>
      <c r="WL2576" s="121"/>
      <c r="WM2576" s="121"/>
      <c r="WN2576" s="121"/>
      <c r="WO2576" s="121"/>
      <c r="WP2576" s="121"/>
      <c r="WQ2576" s="121"/>
      <c r="WR2576" s="121"/>
      <c r="WS2576" s="121"/>
      <c r="WT2576" s="121"/>
      <c r="WU2576" s="121"/>
      <c r="WV2576" s="121"/>
      <c r="WW2576" s="121"/>
      <c r="WX2576" s="121"/>
      <c r="WY2576" s="121"/>
      <c r="WZ2576" s="121"/>
      <c r="XA2576" s="121"/>
      <c r="XB2576" s="121"/>
      <c r="XC2576" s="121"/>
      <c r="XD2576" s="121"/>
      <c r="XE2576" s="121"/>
      <c r="XF2576" s="121"/>
      <c r="XG2576" s="121"/>
      <c r="XH2576" s="121"/>
      <c r="XI2576" s="121"/>
      <c r="XJ2576" s="121"/>
      <c r="XK2576" s="121"/>
      <c r="XL2576" s="121"/>
      <c r="XM2576" s="121"/>
      <c r="XN2576" s="121"/>
      <c r="XO2576" s="121"/>
      <c r="XP2576" s="121"/>
      <c r="XQ2576" s="121"/>
      <c r="XR2576" s="121"/>
      <c r="XS2576" s="121"/>
      <c r="XT2576" s="121"/>
      <c r="XU2576" s="121"/>
      <c r="XV2576" s="121"/>
      <c r="XW2576" s="121"/>
      <c r="XX2576" s="121"/>
      <c r="XY2576" s="121"/>
      <c r="XZ2576" s="121"/>
      <c r="YA2576" s="121"/>
      <c r="YB2576" s="121"/>
      <c r="YC2576" s="121"/>
      <c r="YD2576" s="121"/>
      <c r="YE2576" s="121"/>
      <c r="YF2576" s="121"/>
      <c r="YG2576" s="121"/>
      <c r="YH2576" s="121"/>
      <c r="YI2576" s="121"/>
      <c r="YJ2576" s="121"/>
      <c r="YK2576" s="121"/>
      <c r="YL2576" s="121"/>
      <c r="YM2576" s="121"/>
      <c r="YN2576" s="121"/>
      <c r="YO2576" s="121"/>
      <c r="YP2576" s="121"/>
      <c r="YQ2576" s="121"/>
      <c r="YR2576" s="121"/>
      <c r="YS2576" s="121"/>
      <c r="YT2576" s="121"/>
      <c r="YU2576" s="121"/>
      <c r="YV2576" s="121"/>
      <c r="YW2576" s="121"/>
      <c r="YX2576" s="121"/>
      <c r="YY2576" s="121"/>
      <c r="YZ2576" s="121"/>
      <c r="ZA2576" s="121"/>
      <c r="ZB2576" s="121"/>
      <c r="ZC2576" s="121"/>
      <c r="ZD2576" s="121"/>
      <c r="ZE2576" s="121"/>
      <c r="ZF2576" s="121"/>
      <c r="ZG2576" s="121"/>
      <c r="ZH2576" s="121"/>
      <c r="ZI2576" s="121"/>
      <c r="ZJ2576" s="121"/>
      <c r="ZK2576" s="121"/>
      <c r="ZL2576" s="121"/>
      <c r="ZM2576" s="121"/>
      <c r="ZN2576" s="121"/>
      <c r="ZO2576" s="121"/>
      <c r="ZP2576" s="121"/>
      <c r="ZQ2576" s="121"/>
      <c r="ZR2576" s="121"/>
      <c r="ZS2576" s="121"/>
      <c r="ZT2576" s="121"/>
      <c r="ZU2576" s="121"/>
      <c r="ZV2576" s="121"/>
      <c r="ZW2576" s="121"/>
      <c r="ZX2576" s="121"/>
      <c r="ZY2576" s="121"/>
      <c r="ZZ2576" s="121"/>
      <c r="AAA2576" s="121"/>
      <c r="AAB2576" s="121"/>
      <c r="AAC2576" s="121"/>
      <c r="AAD2576" s="121"/>
      <c r="AAE2576" s="121"/>
      <c r="AAF2576" s="121"/>
      <c r="AAG2576" s="121"/>
      <c r="AAH2576" s="121"/>
      <c r="AAI2576" s="121"/>
      <c r="AAJ2576" s="121"/>
      <c r="AAK2576" s="121"/>
      <c r="AAL2576" s="121"/>
      <c r="AAM2576" s="121"/>
      <c r="AAN2576" s="121"/>
      <c r="AAO2576" s="121"/>
      <c r="AAP2576" s="121"/>
      <c r="AAQ2576" s="121"/>
      <c r="AAR2576" s="121"/>
      <c r="AAS2576" s="121"/>
      <c r="AAT2576" s="121"/>
      <c r="AAU2576" s="121"/>
      <c r="AAV2576" s="121"/>
      <c r="AAW2576" s="121"/>
      <c r="AAX2576" s="121"/>
      <c r="AAY2576" s="121"/>
      <c r="AAZ2576" s="121"/>
      <c r="ABA2576" s="121"/>
      <c r="ABB2576" s="121"/>
      <c r="ABC2576" s="121"/>
      <c r="ABD2576" s="121"/>
      <c r="ABE2576" s="121"/>
      <c r="ABF2576" s="121"/>
      <c r="ABG2576" s="121"/>
      <c r="ABH2576" s="121"/>
      <c r="ABI2576" s="121"/>
      <c r="ABJ2576" s="121"/>
      <c r="ABK2576" s="121"/>
      <c r="ABL2576" s="121"/>
      <c r="ABM2576" s="121"/>
      <c r="ABN2576" s="121"/>
      <c r="ABO2576" s="121"/>
      <c r="ABP2576" s="121"/>
      <c r="ABQ2576" s="121"/>
      <c r="ABR2576" s="121"/>
      <c r="ABS2576" s="121"/>
      <c r="ABT2576" s="121"/>
      <c r="ABU2576" s="121"/>
      <c r="ABV2576" s="121"/>
      <c r="ABW2576" s="121"/>
      <c r="ABX2576" s="121"/>
      <c r="ABY2576" s="121"/>
      <c r="ABZ2576" s="121"/>
      <c r="ACA2576" s="121"/>
      <c r="ACB2576" s="121"/>
      <c r="ACC2576" s="121"/>
      <c r="ACD2576" s="121"/>
      <c r="ACE2576" s="121"/>
      <c r="ACF2576" s="121"/>
      <c r="ACG2576" s="121"/>
      <c r="ACH2576" s="121"/>
      <c r="ACI2576" s="121"/>
      <c r="ACJ2576" s="121"/>
      <c r="ACK2576" s="121"/>
      <c r="ACL2576" s="121"/>
      <c r="ACM2576" s="121"/>
      <c r="ACN2576" s="121"/>
      <c r="ACO2576" s="121"/>
      <c r="ACP2576" s="121"/>
      <c r="ACQ2576" s="121"/>
      <c r="ACR2576" s="121"/>
      <c r="ACS2576" s="121"/>
      <c r="ACT2576" s="121"/>
      <c r="ACU2576" s="121"/>
      <c r="ACV2576" s="121"/>
      <c r="ACW2576" s="121"/>
      <c r="ACX2576" s="121"/>
      <c r="ACY2576" s="121"/>
      <c r="ACZ2576" s="121"/>
      <c r="ADA2576" s="121"/>
      <c r="ADB2576" s="121"/>
      <c r="ADC2576" s="121"/>
      <c r="ADD2576" s="121"/>
      <c r="ADE2576" s="121"/>
      <c r="ADF2576" s="121"/>
      <c r="ADG2576" s="121"/>
      <c r="ADH2576" s="121"/>
      <c r="ADI2576" s="121"/>
      <c r="ADJ2576" s="121"/>
      <c r="ADK2576" s="121"/>
      <c r="ADL2576" s="121"/>
      <c r="ADM2576" s="121"/>
      <c r="ADN2576" s="121"/>
      <c r="ADO2576" s="121"/>
      <c r="ADP2576" s="121"/>
      <c r="ADQ2576" s="121"/>
      <c r="ADR2576" s="121"/>
      <c r="ADS2576" s="121"/>
      <c r="ADT2576" s="121"/>
      <c r="ADU2576" s="121"/>
      <c r="ADV2576" s="121"/>
      <c r="ADW2576" s="121"/>
      <c r="ADX2576" s="121"/>
      <c r="ADY2576" s="121"/>
      <c r="ADZ2576" s="121"/>
      <c r="AEA2576" s="121"/>
      <c r="AEB2576" s="121"/>
      <c r="AEC2576" s="121"/>
      <c r="AED2576" s="121"/>
      <c r="AEE2576" s="121"/>
      <c r="AEF2576" s="121"/>
      <c r="AEG2576" s="121"/>
      <c r="AEH2576" s="121"/>
      <c r="AEI2576" s="121"/>
      <c r="AEJ2576" s="121"/>
      <c r="AEK2576" s="121"/>
      <c r="AEL2576" s="121"/>
      <c r="AEM2576" s="121"/>
      <c r="AEN2576" s="121"/>
      <c r="AEO2576" s="121"/>
      <c r="AEP2576" s="121"/>
      <c r="AEQ2576" s="121"/>
      <c r="AER2576" s="121"/>
      <c r="AES2576" s="121"/>
      <c r="AET2576" s="121"/>
      <c r="AEU2576" s="121"/>
      <c r="AEV2576" s="121"/>
      <c r="AEW2576" s="121"/>
      <c r="AEX2576" s="121"/>
      <c r="AEY2576" s="121"/>
      <c r="AEZ2576" s="121"/>
      <c r="AFA2576" s="121"/>
      <c r="AFB2576" s="121"/>
      <c r="AFC2576" s="121"/>
      <c r="AFD2576" s="121"/>
      <c r="AFE2576" s="121"/>
      <c r="AFF2576" s="121"/>
      <c r="AFG2576" s="121"/>
      <c r="AFH2576" s="121"/>
      <c r="AFI2576" s="121"/>
      <c r="AFJ2576" s="121"/>
      <c r="AFK2576" s="121"/>
      <c r="AFL2576" s="121"/>
      <c r="AFM2576" s="121"/>
      <c r="AFN2576" s="121"/>
      <c r="AFO2576" s="121"/>
      <c r="AFP2576" s="121"/>
      <c r="AFQ2576" s="121"/>
      <c r="AFR2576" s="121"/>
      <c r="AFS2576" s="121"/>
      <c r="AFT2576" s="121"/>
      <c r="AFU2576" s="121"/>
      <c r="AFV2576" s="121"/>
      <c r="AFW2576" s="121"/>
      <c r="AFX2576" s="121"/>
      <c r="AFY2576" s="121"/>
      <c r="AFZ2576" s="121"/>
      <c r="AGA2576" s="121"/>
      <c r="AGB2576" s="121"/>
      <c r="AGC2576" s="121"/>
      <c r="AGD2576" s="121"/>
      <c r="AGE2576" s="121"/>
      <c r="AGF2576" s="121"/>
      <c r="AGG2576" s="121"/>
      <c r="AGH2576" s="121"/>
      <c r="AGI2576" s="121"/>
      <c r="AGJ2576" s="121"/>
      <c r="AGK2576" s="121"/>
      <c r="AGL2576" s="121"/>
      <c r="AGM2576" s="121"/>
      <c r="AGN2576" s="121"/>
      <c r="AGO2576" s="121"/>
      <c r="AGP2576" s="121"/>
      <c r="AGQ2576" s="121"/>
      <c r="AGR2576" s="121"/>
      <c r="AGS2576" s="121"/>
      <c r="AGT2576" s="121"/>
      <c r="AGU2576" s="121"/>
      <c r="AGV2576" s="121"/>
      <c r="AGW2576" s="121"/>
      <c r="AGX2576" s="121"/>
      <c r="AGY2576" s="121"/>
      <c r="AGZ2576" s="121"/>
      <c r="AHA2576" s="121"/>
      <c r="AHB2576" s="121"/>
      <c r="AHC2576" s="121"/>
      <c r="AHD2576" s="121"/>
      <c r="AHE2576" s="121"/>
      <c r="AHF2576" s="121"/>
      <c r="AHG2576" s="121"/>
      <c r="AHH2576" s="121"/>
      <c r="AHI2576" s="121"/>
      <c r="AHJ2576" s="121"/>
      <c r="AHK2576" s="121"/>
      <c r="AHL2576" s="121"/>
      <c r="AHM2576" s="121"/>
      <c r="AHN2576" s="121"/>
      <c r="AHO2576" s="121"/>
      <c r="AHP2576" s="121"/>
      <c r="AHQ2576" s="121"/>
      <c r="AHR2576" s="121"/>
      <c r="AHS2576" s="121"/>
      <c r="AHT2576" s="121"/>
      <c r="AHU2576" s="121"/>
      <c r="AHV2576" s="121"/>
      <c r="AHW2576" s="121"/>
      <c r="AHX2576" s="121"/>
      <c r="AHY2576" s="121"/>
      <c r="AHZ2576" s="121"/>
      <c r="AIA2576" s="121"/>
      <c r="AIB2576" s="121"/>
      <c r="AIC2576" s="121"/>
      <c r="AID2576" s="121"/>
      <c r="AIE2576" s="121"/>
      <c r="AIF2576" s="121"/>
      <c r="AIG2576" s="121"/>
      <c r="AIH2576" s="121"/>
      <c r="AII2576" s="121"/>
      <c r="AIJ2576" s="121"/>
      <c r="AIK2576" s="121"/>
      <c r="AIL2576" s="121"/>
      <c r="AIM2576" s="121"/>
      <c r="AIN2576" s="121"/>
      <c r="AIO2576" s="121"/>
      <c r="AIP2576" s="121"/>
      <c r="AIQ2576" s="121"/>
      <c r="AIR2576" s="121"/>
      <c r="AIS2576" s="121"/>
      <c r="AIT2576" s="121"/>
      <c r="AIU2576" s="121"/>
      <c r="AIV2576" s="121"/>
      <c r="AIW2576" s="121"/>
      <c r="AIX2576" s="121"/>
      <c r="AIY2576" s="121"/>
      <c r="AIZ2576" s="121"/>
      <c r="AJA2576" s="121"/>
      <c r="AJB2576" s="121"/>
      <c r="AJC2576" s="121"/>
      <c r="AJD2576" s="121"/>
      <c r="AJE2576" s="121"/>
      <c r="AJF2576" s="121"/>
      <c r="AJG2576" s="121"/>
      <c r="AJH2576" s="121"/>
      <c r="AJI2576" s="121"/>
      <c r="AJJ2576" s="121"/>
      <c r="AJK2576" s="121"/>
      <c r="AJL2576" s="121"/>
      <c r="AJM2576" s="121"/>
      <c r="AJN2576" s="121"/>
      <c r="AJO2576" s="121"/>
      <c r="AJP2576" s="121"/>
      <c r="AJQ2576" s="121"/>
      <c r="AJR2576" s="121"/>
      <c r="AJS2576" s="121"/>
      <c r="AJT2576" s="121"/>
      <c r="AJU2576" s="121"/>
      <c r="AJV2576" s="121"/>
      <c r="AJW2576" s="121"/>
      <c r="AJX2576" s="121"/>
      <c r="AJY2576" s="121"/>
      <c r="AJZ2576" s="121"/>
      <c r="AKA2576" s="121"/>
      <c r="AKB2576" s="121"/>
      <c r="AKC2576" s="121"/>
      <c r="AKD2576" s="121"/>
      <c r="AKE2576" s="121"/>
      <c r="AKF2576" s="121"/>
      <c r="AKG2576" s="121"/>
      <c r="AKH2576" s="121"/>
      <c r="AKI2576" s="121"/>
      <c r="AKJ2576" s="121"/>
      <c r="AKK2576" s="121"/>
      <c r="AKL2576" s="121"/>
      <c r="AKM2576" s="121"/>
      <c r="AKN2576" s="121"/>
      <c r="AKO2576" s="121"/>
      <c r="AKP2576" s="121"/>
      <c r="AKQ2576" s="121"/>
      <c r="AKR2576" s="121"/>
      <c r="AKS2576" s="121"/>
      <c r="AKT2576" s="121"/>
      <c r="AKU2576" s="121"/>
      <c r="AKV2576" s="121"/>
      <c r="AKW2576" s="121"/>
      <c r="AKX2576" s="121"/>
      <c r="AKY2576" s="121"/>
      <c r="AKZ2576" s="121"/>
      <c r="ALA2576" s="121"/>
      <c r="ALB2576" s="121"/>
      <c r="ALC2576" s="121"/>
      <c r="ALD2576" s="121"/>
      <c r="ALE2576" s="121"/>
      <c r="ALF2576" s="121"/>
      <c r="ALG2576" s="121"/>
      <c r="ALH2576" s="121"/>
      <c r="ALI2576" s="121"/>
      <c r="ALJ2576" s="121"/>
      <c r="ALK2576" s="121"/>
      <c r="ALL2576" s="121"/>
      <c r="ALM2576" s="121"/>
      <c r="ALN2576" s="121"/>
      <c r="ALO2576" s="121"/>
      <c r="ALP2576" s="121"/>
      <c r="ALQ2576" s="121"/>
      <c r="ALR2576" s="121"/>
      <c r="ALS2576" s="121"/>
      <c r="ALT2576" s="121"/>
      <c r="ALU2576" s="121"/>
      <c r="ALV2576" s="121"/>
      <c r="ALW2576" s="121"/>
      <c r="ALX2576" s="121"/>
      <c r="ALY2576" s="121"/>
      <c r="ALZ2576" s="121"/>
      <c r="AMA2576" s="121"/>
      <c r="AMB2576" s="121"/>
      <c r="AMC2576" s="121"/>
      <c r="AMD2576" s="121"/>
      <c r="AME2576" s="121"/>
      <c r="AMF2576" s="121"/>
      <c r="AMG2576" s="121"/>
      <c r="AMH2576" s="121"/>
      <c r="AMI2576" s="121"/>
      <c r="AMJ2576" s="121"/>
      <c r="AMK2576" s="121"/>
    </row>
    <row r="2577" spans="1:1025" s="108" customFormat="1">
      <c r="A2577" s="15">
        <v>2574</v>
      </c>
      <c r="B2577" s="16" t="s">
        <v>25</v>
      </c>
      <c r="C2577" s="274" t="s">
        <v>6089</v>
      </c>
      <c r="D2577" s="16" t="s">
        <v>6612</v>
      </c>
      <c r="E2577" s="16" t="s">
        <v>6613</v>
      </c>
      <c r="F2577" s="16" t="s">
        <v>938</v>
      </c>
      <c r="G2577" s="16">
        <v>10</v>
      </c>
      <c r="H2577" s="16"/>
      <c r="I2577" s="16" t="s">
        <v>6614</v>
      </c>
      <c r="J2577" s="16" t="s">
        <v>2197</v>
      </c>
      <c r="K2577" s="16" t="s">
        <v>6615</v>
      </c>
      <c r="L2577" s="18" t="s">
        <v>6616</v>
      </c>
      <c r="M2577" s="63" t="s">
        <v>6617</v>
      </c>
      <c r="N2577" s="121"/>
      <c r="O2577" s="121"/>
      <c r="P2577" s="121"/>
      <c r="Q2577" s="121"/>
      <c r="R2577" s="121"/>
      <c r="S2577" s="121"/>
      <c r="T2577" s="121"/>
      <c r="U2577" s="121"/>
      <c r="V2577" s="121"/>
      <c r="W2577" s="121"/>
      <c r="X2577" s="121"/>
      <c r="Y2577" s="121"/>
      <c r="Z2577" s="121"/>
      <c r="AA2577" s="121"/>
      <c r="AB2577" s="121"/>
      <c r="AC2577" s="121"/>
      <c r="AD2577" s="121"/>
      <c r="AE2577" s="121"/>
      <c r="AF2577" s="121"/>
      <c r="AG2577" s="121"/>
      <c r="AH2577" s="121"/>
      <c r="AI2577" s="121"/>
      <c r="AJ2577" s="121"/>
      <c r="AK2577" s="121"/>
      <c r="AL2577" s="121"/>
      <c r="AM2577" s="121"/>
      <c r="AN2577" s="121"/>
      <c r="AO2577" s="121"/>
      <c r="AP2577" s="121"/>
      <c r="AQ2577" s="121"/>
      <c r="AR2577" s="121"/>
      <c r="AS2577" s="121"/>
      <c r="AT2577" s="121"/>
      <c r="AU2577" s="121"/>
      <c r="AV2577" s="121"/>
      <c r="AW2577" s="121"/>
      <c r="AX2577" s="121"/>
      <c r="AY2577" s="121"/>
      <c r="AZ2577" s="121"/>
      <c r="BA2577" s="121"/>
      <c r="BB2577" s="121"/>
      <c r="BC2577" s="121"/>
      <c r="BD2577" s="121"/>
      <c r="BE2577" s="121"/>
      <c r="BF2577" s="121"/>
      <c r="BG2577" s="121"/>
      <c r="BH2577" s="121"/>
      <c r="BI2577" s="121"/>
      <c r="BJ2577" s="121"/>
      <c r="BK2577" s="121"/>
      <c r="BL2577" s="121"/>
      <c r="BM2577" s="121"/>
      <c r="BN2577" s="121"/>
      <c r="BO2577" s="121"/>
      <c r="BP2577" s="121"/>
      <c r="BQ2577" s="121"/>
      <c r="BR2577" s="121"/>
      <c r="BS2577" s="121"/>
      <c r="BT2577" s="121"/>
      <c r="BU2577" s="121"/>
      <c r="BV2577" s="121"/>
      <c r="BW2577" s="121"/>
      <c r="BX2577" s="121"/>
      <c r="BY2577" s="121"/>
      <c r="BZ2577" s="121"/>
      <c r="CA2577" s="121"/>
      <c r="CB2577" s="121"/>
      <c r="CC2577" s="121"/>
      <c r="CD2577" s="121"/>
      <c r="CE2577" s="121"/>
      <c r="CF2577" s="121"/>
      <c r="CG2577" s="121"/>
      <c r="CH2577" s="121"/>
      <c r="CI2577" s="121"/>
      <c r="CJ2577" s="121"/>
      <c r="CK2577" s="121"/>
      <c r="CL2577" s="121"/>
      <c r="CM2577" s="121"/>
      <c r="CN2577" s="121"/>
      <c r="CO2577" s="121"/>
      <c r="CP2577" s="121"/>
      <c r="CQ2577" s="121"/>
      <c r="CR2577" s="121"/>
      <c r="CS2577" s="121"/>
      <c r="CT2577" s="121"/>
      <c r="CU2577" s="121"/>
      <c r="CV2577" s="121"/>
      <c r="CW2577" s="121"/>
      <c r="CX2577" s="121"/>
      <c r="CY2577" s="121"/>
      <c r="CZ2577" s="121"/>
      <c r="DA2577" s="121"/>
      <c r="DB2577" s="121"/>
      <c r="DC2577" s="121"/>
      <c r="DD2577" s="121"/>
      <c r="DE2577" s="121"/>
      <c r="DF2577" s="121"/>
      <c r="DG2577" s="121"/>
      <c r="DH2577" s="121"/>
      <c r="DI2577" s="121"/>
      <c r="DJ2577" s="121"/>
      <c r="DK2577" s="121"/>
      <c r="DL2577" s="121"/>
      <c r="DM2577" s="121"/>
      <c r="DN2577" s="121"/>
      <c r="DO2577" s="121"/>
      <c r="DP2577" s="121"/>
      <c r="DQ2577" s="121"/>
      <c r="DR2577" s="121"/>
      <c r="DS2577" s="121"/>
      <c r="DT2577" s="121"/>
      <c r="DU2577" s="121"/>
      <c r="DV2577" s="121"/>
      <c r="DW2577" s="121"/>
      <c r="DX2577" s="121"/>
      <c r="DY2577" s="121"/>
      <c r="DZ2577" s="121"/>
      <c r="EA2577" s="121"/>
      <c r="EB2577" s="121"/>
      <c r="EC2577" s="121"/>
      <c r="ED2577" s="121"/>
      <c r="EE2577" s="121"/>
      <c r="EF2577" s="121"/>
      <c r="EG2577" s="121"/>
      <c r="EH2577" s="121"/>
      <c r="EI2577" s="121"/>
      <c r="EJ2577" s="121"/>
      <c r="EK2577" s="121"/>
      <c r="EL2577" s="121"/>
      <c r="EM2577" s="121"/>
      <c r="EN2577" s="121"/>
      <c r="EO2577" s="121"/>
      <c r="EP2577" s="121"/>
      <c r="EQ2577" s="121"/>
      <c r="ER2577" s="121"/>
      <c r="ES2577" s="121"/>
      <c r="ET2577" s="121"/>
      <c r="EU2577" s="121"/>
      <c r="EV2577" s="121"/>
      <c r="EW2577" s="121"/>
      <c r="EX2577" s="121"/>
      <c r="EY2577" s="121"/>
      <c r="EZ2577" s="121"/>
      <c r="FA2577" s="121"/>
      <c r="FB2577" s="121"/>
      <c r="FC2577" s="121"/>
      <c r="FD2577" s="121"/>
      <c r="FE2577" s="121"/>
      <c r="FF2577" s="121"/>
      <c r="FG2577" s="121"/>
      <c r="FH2577" s="121"/>
      <c r="FI2577" s="121"/>
      <c r="FJ2577" s="121"/>
      <c r="FK2577" s="121"/>
      <c r="FL2577" s="121"/>
      <c r="FM2577" s="121"/>
      <c r="FN2577" s="121"/>
      <c r="FO2577" s="121"/>
      <c r="FP2577" s="121"/>
      <c r="FQ2577" s="121"/>
      <c r="FR2577" s="121"/>
      <c r="FS2577" s="121"/>
      <c r="FT2577" s="121"/>
      <c r="FU2577" s="121"/>
      <c r="FV2577" s="121"/>
      <c r="FW2577" s="121"/>
      <c r="FX2577" s="121"/>
      <c r="FY2577" s="121"/>
      <c r="FZ2577" s="121"/>
      <c r="GA2577" s="121"/>
      <c r="GB2577" s="121"/>
      <c r="GC2577" s="121"/>
      <c r="GD2577" s="121"/>
      <c r="GE2577" s="121"/>
      <c r="GF2577" s="121"/>
      <c r="GG2577" s="121"/>
      <c r="GH2577" s="121"/>
      <c r="GI2577" s="121"/>
      <c r="GJ2577" s="121"/>
      <c r="GK2577" s="121"/>
      <c r="GL2577" s="121"/>
      <c r="GM2577" s="121"/>
      <c r="GN2577" s="121"/>
      <c r="GO2577" s="121"/>
      <c r="GP2577" s="121"/>
      <c r="GQ2577" s="121"/>
      <c r="GR2577" s="121"/>
      <c r="GS2577" s="121"/>
      <c r="GT2577" s="121"/>
      <c r="GU2577" s="121"/>
      <c r="GV2577" s="121"/>
      <c r="GW2577" s="121"/>
      <c r="GX2577" s="121"/>
      <c r="GY2577" s="121"/>
      <c r="GZ2577" s="121"/>
      <c r="HA2577" s="121"/>
      <c r="HB2577" s="121"/>
      <c r="HC2577" s="121"/>
      <c r="HD2577" s="121"/>
      <c r="HE2577" s="121"/>
      <c r="HF2577" s="121"/>
      <c r="HG2577" s="121"/>
      <c r="HH2577" s="121"/>
      <c r="HI2577" s="121"/>
      <c r="HJ2577" s="121"/>
      <c r="HK2577" s="121"/>
      <c r="HL2577" s="121"/>
      <c r="HM2577" s="121"/>
      <c r="HN2577" s="121"/>
      <c r="HO2577" s="121"/>
      <c r="HP2577" s="121"/>
      <c r="HQ2577" s="121"/>
      <c r="HR2577" s="121"/>
      <c r="HS2577" s="121"/>
      <c r="HT2577" s="121"/>
      <c r="HU2577" s="121"/>
      <c r="HV2577" s="121"/>
      <c r="HW2577" s="121"/>
      <c r="HX2577" s="121"/>
      <c r="HY2577" s="121"/>
      <c r="HZ2577" s="121"/>
      <c r="IA2577" s="121"/>
      <c r="IB2577" s="121"/>
      <c r="IC2577" s="121"/>
      <c r="ID2577" s="121"/>
      <c r="IE2577" s="121"/>
      <c r="IF2577" s="121"/>
      <c r="IG2577" s="121"/>
      <c r="IH2577" s="121"/>
      <c r="II2577" s="121"/>
      <c r="IJ2577" s="121"/>
      <c r="IK2577" s="121"/>
      <c r="IL2577" s="121"/>
      <c r="IM2577" s="121"/>
      <c r="IN2577" s="121"/>
      <c r="IO2577" s="121"/>
      <c r="IP2577" s="121"/>
      <c r="IQ2577" s="121"/>
      <c r="IR2577" s="121"/>
      <c r="IS2577" s="121"/>
      <c r="IT2577" s="121"/>
      <c r="IU2577" s="121"/>
      <c r="IV2577" s="121"/>
      <c r="IW2577" s="121"/>
      <c r="IX2577" s="121"/>
      <c r="IY2577" s="121"/>
      <c r="IZ2577" s="121"/>
      <c r="JA2577" s="121"/>
      <c r="JB2577" s="121"/>
      <c r="JC2577" s="121"/>
      <c r="JD2577" s="121"/>
      <c r="JE2577" s="121"/>
      <c r="JF2577" s="121"/>
      <c r="JG2577" s="121"/>
      <c r="JH2577" s="121"/>
      <c r="JI2577" s="121"/>
      <c r="JJ2577" s="121"/>
      <c r="JK2577" s="121"/>
      <c r="JL2577" s="121"/>
      <c r="JM2577" s="121"/>
      <c r="JN2577" s="121"/>
      <c r="JO2577" s="121"/>
      <c r="JP2577" s="121"/>
      <c r="JQ2577" s="121"/>
      <c r="JR2577" s="121"/>
      <c r="JS2577" s="121"/>
      <c r="JT2577" s="121"/>
      <c r="JU2577" s="121"/>
      <c r="JV2577" s="121"/>
      <c r="JW2577" s="121"/>
      <c r="JX2577" s="121"/>
      <c r="JY2577" s="121"/>
      <c r="JZ2577" s="121"/>
      <c r="KA2577" s="121"/>
      <c r="KB2577" s="121"/>
      <c r="KC2577" s="121"/>
      <c r="KD2577" s="121"/>
      <c r="KE2577" s="121"/>
      <c r="KF2577" s="121"/>
      <c r="KG2577" s="121"/>
      <c r="KH2577" s="121"/>
      <c r="KI2577" s="121"/>
      <c r="KJ2577" s="121"/>
      <c r="KK2577" s="121"/>
      <c r="KL2577" s="121"/>
      <c r="KM2577" s="121"/>
      <c r="KN2577" s="121"/>
      <c r="KO2577" s="121"/>
      <c r="KP2577" s="121"/>
      <c r="KQ2577" s="121"/>
      <c r="KR2577" s="121"/>
      <c r="KS2577" s="121"/>
      <c r="KT2577" s="121"/>
      <c r="KU2577" s="121"/>
      <c r="KV2577" s="121"/>
      <c r="KW2577" s="121"/>
      <c r="KX2577" s="121"/>
      <c r="KY2577" s="121"/>
      <c r="KZ2577" s="121"/>
      <c r="LA2577" s="121"/>
      <c r="LB2577" s="121"/>
      <c r="LC2577" s="121"/>
      <c r="LD2577" s="121"/>
      <c r="LE2577" s="121"/>
      <c r="LF2577" s="121"/>
      <c r="LG2577" s="121"/>
      <c r="LH2577" s="121"/>
      <c r="LI2577" s="121"/>
      <c r="LJ2577" s="121"/>
      <c r="LK2577" s="121"/>
      <c r="LL2577" s="121"/>
      <c r="LM2577" s="121"/>
      <c r="LN2577" s="121"/>
      <c r="LO2577" s="121"/>
      <c r="LP2577" s="121"/>
      <c r="LQ2577" s="121"/>
      <c r="LR2577" s="121"/>
      <c r="LS2577" s="121"/>
      <c r="LT2577" s="121"/>
      <c r="LU2577" s="121"/>
      <c r="LV2577" s="121"/>
      <c r="LW2577" s="121"/>
      <c r="LX2577" s="121"/>
      <c r="LY2577" s="121"/>
      <c r="LZ2577" s="121"/>
      <c r="MA2577" s="121"/>
      <c r="MB2577" s="121"/>
      <c r="MC2577" s="121"/>
      <c r="MD2577" s="121"/>
      <c r="ME2577" s="121"/>
      <c r="MF2577" s="121"/>
      <c r="MG2577" s="121"/>
      <c r="MH2577" s="121"/>
      <c r="MI2577" s="121"/>
      <c r="MJ2577" s="121"/>
      <c r="MK2577" s="121"/>
      <c r="ML2577" s="121"/>
      <c r="MM2577" s="121"/>
      <c r="MN2577" s="121"/>
      <c r="MO2577" s="121"/>
      <c r="MP2577" s="121"/>
      <c r="MQ2577" s="121"/>
      <c r="MR2577" s="121"/>
      <c r="MS2577" s="121"/>
      <c r="MT2577" s="121"/>
      <c r="MU2577" s="121"/>
      <c r="MV2577" s="121"/>
      <c r="MW2577" s="121"/>
      <c r="MX2577" s="121"/>
      <c r="MY2577" s="121"/>
      <c r="MZ2577" s="121"/>
      <c r="NA2577" s="121"/>
      <c r="NB2577" s="121"/>
      <c r="NC2577" s="121"/>
      <c r="ND2577" s="121"/>
      <c r="NE2577" s="121"/>
      <c r="NF2577" s="121"/>
      <c r="NG2577" s="121"/>
      <c r="NH2577" s="121"/>
      <c r="NI2577" s="121"/>
      <c r="NJ2577" s="121"/>
      <c r="NK2577" s="121"/>
      <c r="NL2577" s="121"/>
      <c r="NM2577" s="121"/>
      <c r="NN2577" s="121"/>
      <c r="NO2577" s="121"/>
      <c r="NP2577" s="121"/>
      <c r="NQ2577" s="121"/>
      <c r="NR2577" s="121"/>
      <c r="NS2577" s="121"/>
      <c r="NT2577" s="121"/>
      <c r="NU2577" s="121"/>
      <c r="NV2577" s="121"/>
      <c r="NW2577" s="121"/>
      <c r="NX2577" s="121"/>
      <c r="NY2577" s="121"/>
      <c r="NZ2577" s="121"/>
      <c r="OA2577" s="121"/>
      <c r="OB2577" s="121"/>
      <c r="OC2577" s="121"/>
      <c r="OD2577" s="121"/>
      <c r="OE2577" s="121"/>
      <c r="OF2577" s="121"/>
      <c r="OG2577" s="121"/>
      <c r="OH2577" s="121"/>
      <c r="OI2577" s="121"/>
      <c r="OJ2577" s="121"/>
      <c r="OK2577" s="121"/>
      <c r="OL2577" s="121"/>
      <c r="OM2577" s="121"/>
      <c r="ON2577" s="121"/>
      <c r="OO2577" s="121"/>
      <c r="OP2577" s="121"/>
      <c r="OQ2577" s="121"/>
      <c r="OR2577" s="121"/>
      <c r="OS2577" s="121"/>
      <c r="OT2577" s="121"/>
      <c r="OU2577" s="121"/>
      <c r="OV2577" s="121"/>
      <c r="OW2577" s="121"/>
      <c r="OX2577" s="121"/>
      <c r="OY2577" s="121"/>
      <c r="OZ2577" s="121"/>
      <c r="PA2577" s="121"/>
      <c r="PB2577" s="121"/>
      <c r="PC2577" s="121"/>
      <c r="PD2577" s="121"/>
      <c r="PE2577" s="121"/>
      <c r="PF2577" s="121"/>
      <c r="PG2577" s="121"/>
      <c r="PH2577" s="121"/>
      <c r="PI2577" s="121"/>
      <c r="PJ2577" s="121"/>
      <c r="PK2577" s="121"/>
      <c r="PL2577" s="121"/>
      <c r="PM2577" s="121"/>
      <c r="PN2577" s="121"/>
      <c r="PO2577" s="121"/>
      <c r="PP2577" s="121"/>
      <c r="PQ2577" s="121"/>
      <c r="PR2577" s="121"/>
      <c r="PS2577" s="121"/>
      <c r="PT2577" s="121"/>
      <c r="PU2577" s="121"/>
      <c r="PV2577" s="121"/>
      <c r="PW2577" s="121"/>
      <c r="PX2577" s="121"/>
      <c r="PY2577" s="121"/>
      <c r="PZ2577" s="121"/>
      <c r="QA2577" s="121"/>
      <c r="QB2577" s="121"/>
      <c r="QC2577" s="121"/>
      <c r="QD2577" s="121"/>
      <c r="QE2577" s="121"/>
      <c r="QF2577" s="121"/>
      <c r="QG2577" s="121"/>
      <c r="QH2577" s="121"/>
      <c r="QI2577" s="121"/>
      <c r="QJ2577" s="121"/>
      <c r="QK2577" s="121"/>
      <c r="QL2577" s="121"/>
      <c r="QM2577" s="121"/>
      <c r="QN2577" s="121"/>
      <c r="QO2577" s="121"/>
      <c r="QP2577" s="121"/>
      <c r="QQ2577" s="121"/>
      <c r="QR2577" s="121"/>
      <c r="QS2577" s="121"/>
      <c r="QT2577" s="121"/>
      <c r="QU2577" s="121"/>
      <c r="QV2577" s="121"/>
      <c r="QW2577" s="121"/>
      <c r="QX2577" s="121"/>
      <c r="QY2577" s="121"/>
      <c r="QZ2577" s="121"/>
      <c r="RA2577" s="121"/>
      <c r="RB2577" s="121"/>
      <c r="RC2577" s="121"/>
      <c r="RD2577" s="121"/>
      <c r="RE2577" s="121"/>
      <c r="RF2577" s="121"/>
      <c r="RG2577" s="121"/>
      <c r="RH2577" s="121"/>
      <c r="RI2577" s="121"/>
      <c r="RJ2577" s="121"/>
      <c r="RK2577" s="121"/>
      <c r="RL2577" s="121"/>
      <c r="RM2577" s="121"/>
      <c r="RN2577" s="121"/>
      <c r="RO2577" s="121"/>
      <c r="RP2577" s="121"/>
      <c r="RQ2577" s="121"/>
      <c r="RR2577" s="121"/>
      <c r="RS2577" s="121"/>
      <c r="RT2577" s="121"/>
      <c r="RU2577" s="121"/>
      <c r="RV2577" s="121"/>
      <c r="RW2577" s="121"/>
      <c r="RX2577" s="121"/>
      <c r="RY2577" s="121"/>
      <c r="RZ2577" s="121"/>
      <c r="SA2577" s="121"/>
      <c r="SB2577" s="121"/>
      <c r="SC2577" s="121"/>
      <c r="SD2577" s="121"/>
      <c r="SE2577" s="121"/>
      <c r="SF2577" s="121"/>
      <c r="SG2577" s="121"/>
      <c r="SH2577" s="121"/>
      <c r="SI2577" s="121"/>
      <c r="SJ2577" s="121"/>
      <c r="SK2577" s="121"/>
      <c r="SL2577" s="121"/>
      <c r="SM2577" s="121"/>
      <c r="SN2577" s="121"/>
      <c r="SO2577" s="121"/>
      <c r="SP2577" s="121"/>
      <c r="SQ2577" s="121"/>
      <c r="SR2577" s="121"/>
      <c r="SS2577" s="121"/>
      <c r="ST2577" s="121"/>
      <c r="SU2577" s="121"/>
      <c r="SV2577" s="121"/>
      <c r="SW2577" s="121"/>
      <c r="SX2577" s="121"/>
      <c r="SY2577" s="121"/>
      <c r="SZ2577" s="121"/>
      <c r="TA2577" s="121"/>
      <c r="TB2577" s="121"/>
      <c r="TC2577" s="121"/>
      <c r="TD2577" s="121"/>
      <c r="TE2577" s="121"/>
      <c r="TF2577" s="121"/>
      <c r="TG2577" s="121"/>
      <c r="TH2577" s="121"/>
      <c r="TI2577" s="121"/>
      <c r="TJ2577" s="121"/>
      <c r="TK2577" s="121"/>
      <c r="TL2577" s="121"/>
      <c r="TM2577" s="121"/>
      <c r="TN2577" s="121"/>
      <c r="TO2577" s="121"/>
      <c r="TP2577" s="121"/>
      <c r="TQ2577" s="121"/>
      <c r="TR2577" s="121"/>
      <c r="TS2577" s="121"/>
      <c r="TT2577" s="121"/>
      <c r="TU2577" s="121"/>
      <c r="TV2577" s="121"/>
      <c r="TW2577" s="121"/>
      <c r="TX2577" s="121"/>
      <c r="TY2577" s="121"/>
      <c r="TZ2577" s="121"/>
      <c r="UA2577" s="121"/>
      <c r="UB2577" s="121"/>
      <c r="UC2577" s="121"/>
      <c r="UD2577" s="121"/>
      <c r="UE2577" s="121"/>
      <c r="UF2577" s="121"/>
      <c r="UG2577" s="121"/>
      <c r="UH2577" s="121"/>
      <c r="UI2577" s="121"/>
      <c r="UJ2577" s="121"/>
      <c r="UK2577" s="121"/>
      <c r="UL2577" s="121"/>
      <c r="UM2577" s="121"/>
      <c r="UN2577" s="121"/>
      <c r="UO2577" s="121"/>
      <c r="UP2577" s="121"/>
      <c r="UQ2577" s="121"/>
      <c r="UR2577" s="121"/>
      <c r="US2577" s="121"/>
      <c r="UT2577" s="121"/>
      <c r="UU2577" s="121"/>
      <c r="UV2577" s="121"/>
      <c r="UW2577" s="121"/>
      <c r="UX2577" s="121"/>
      <c r="UY2577" s="121"/>
      <c r="UZ2577" s="121"/>
      <c r="VA2577" s="121"/>
      <c r="VB2577" s="121"/>
      <c r="VC2577" s="121"/>
      <c r="VD2577" s="121"/>
      <c r="VE2577" s="121"/>
      <c r="VF2577" s="121"/>
      <c r="VG2577" s="121"/>
      <c r="VH2577" s="121"/>
      <c r="VI2577" s="121"/>
      <c r="VJ2577" s="121"/>
      <c r="VK2577" s="121"/>
      <c r="VL2577" s="121"/>
      <c r="VM2577" s="121"/>
      <c r="VN2577" s="121"/>
      <c r="VO2577" s="121"/>
      <c r="VP2577" s="121"/>
      <c r="VQ2577" s="121"/>
      <c r="VR2577" s="121"/>
      <c r="VS2577" s="121"/>
      <c r="VT2577" s="121"/>
      <c r="VU2577" s="121"/>
      <c r="VV2577" s="121"/>
      <c r="VW2577" s="121"/>
      <c r="VX2577" s="121"/>
      <c r="VY2577" s="121"/>
      <c r="VZ2577" s="121"/>
      <c r="WA2577" s="121"/>
      <c r="WB2577" s="121"/>
      <c r="WC2577" s="121"/>
      <c r="WD2577" s="121"/>
      <c r="WE2577" s="121"/>
      <c r="WF2577" s="121"/>
      <c r="WG2577" s="121"/>
      <c r="WH2577" s="121"/>
      <c r="WI2577" s="121"/>
      <c r="WJ2577" s="121"/>
      <c r="WK2577" s="121"/>
      <c r="WL2577" s="121"/>
      <c r="WM2577" s="121"/>
      <c r="WN2577" s="121"/>
      <c r="WO2577" s="121"/>
      <c r="WP2577" s="121"/>
      <c r="WQ2577" s="121"/>
      <c r="WR2577" s="121"/>
      <c r="WS2577" s="121"/>
      <c r="WT2577" s="121"/>
      <c r="WU2577" s="121"/>
      <c r="WV2577" s="121"/>
      <c r="WW2577" s="121"/>
      <c r="WX2577" s="121"/>
      <c r="WY2577" s="121"/>
      <c r="WZ2577" s="121"/>
      <c r="XA2577" s="121"/>
      <c r="XB2577" s="121"/>
      <c r="XC2577" s="121"/>
      <c r="XD2577" s="121"/>
      <c r="XE2577" s="121"/>
      <c r="XF2577" s="121"/>
      <c r="XG2577" s="121"/>
      <c r="XH2577" s="121"/>
      <c r="XI2577" s="121"/>
      <c r="XJ2577" s="121"/>
      <c r="XK2577" s="121"/>
      <c r="XL2577" s="121"/>
      <c r="XM2577" s="121"/>
      <c r="XN2577" s="121"/>
      <c r="XO2577" s="121"/>
      <c r="XP2577" s="121"/>
      <c r="XQ2577" s="121"/>
      <c r="XR2577" s="121"/>
      <c r="XS2577" s="121"/>
      <c r="XT2577" s="121"/>
      <c r="XU2577" s="121"/>
      <c r="XV2577" s="121"/>
      <c r="XW2577" s="121"/>
      <c r="XX2577" s="121"/>
      <c r="XY2577" s="121"/>
      <c r="XZ2577" s="121"/>
      <c r="YA2577" s="121"/>
      <c r="YB2577" s="121"/>
      <c r="YC2577" s="121"/>
      <c r="YD2577" s="121"/>
      <c r="YE2577" s="121"/>
      <c r="YF2577" s="121"/>
      <c r="YG2577" s="121"/>
      <c r="YH2577" s="121"/>
      <c r="YI2577" s="121"/>
      <c r="YJ2577" s="121"/>
      <c r="YK2577" s="121"/>
      <c r="YL2577" s="121"/>
      <c r="YM2577" s="121"/>
      <c r="YN2577" s="121"/>
      <c r="YO2577" s="121"/>
      <c r="YP2577" s="121"/>
      <c r="YQ2577" s="121"/>
      <c r="YR2577" s="121"/>
      <c r="YS2577" s="121"/>
      <c r="YT2577" s="121"/>
      <c r="YU2577" s="121"/>
      <c r="YV2577" s="121"/>
      <c r="YW2577" s="121"/>
      <c r="YX2577" s="121"/>
      <c r="YY2577" s="121"/>
      <c r="YZ2577" s="121"/>
      <c r="ZA2577" s="121"/>
      <c r="ZB2577" s="121"/>
      <c r="ZC2577" s="121"/>
      <c r="ZD2577" s="121"/>
      <c r="ZE2577" s="121"/>
      <c r="ZF2577" s="121"/>
      <c r="ZG2577" s="121"/>
      <c r="ZH2577" s="121"/>
      <c r="ZI2577" s="121"/>
      <c r="ZJ2577" s="121"/>
      <c r="ZK2577" s="121"/>
      <c r="ZL2577" s="121"/>
      <c r="ZM2577" s="121"/>
      <c r="ZN2577" s="121"/>
      <c r="ZO2577" s="121"/>
      <c r="ZP2577" s="121"/>
      <c r="ZQ2577" s="121"/>
      <c r="ZR2577" s="121"/>
      <c r="ZS2577" s="121"/>
      <c r="ZT2577" s="121"/>
      <c r="ZU2577" s="121"/>
      <c r="ZV2577" s="121"/>
      <c r="ZW2577" s="121"/>
      <c r="ZX2577" s="121"/>
      <c r="ZY2577" s="121"/>
      <c r="ZZ2577" s="121"/>
      <c r="AAA2577" s="121"/>
      <c r="AAB2577" s="121"/>
      <c r="AAC2577" s="121"/>
      <c r="AAD2577" s="121"/>
      <c r="AAE2577" s="121"/>
      <c r="AAF2577" s="121"/>
      <c r="AAG2577" s="121"/>
      <c r="AAH2577" s="121"/>
      <c r="AAI2577" s="121"/>
      <c r="AAJ2577" s="121"/>
      <c r="AAK2577" s="121"/>
      <c r="AAL2577" s="121"/>
      <c r="AAM2577" s="121"/>
      <c r="AAN2577" s="121"/>
      <c r="AAO2577" s="121"/>
      <c r="AAP2577" s="121"/>
      <c r="AAQ2577" s="121"/>
      <c r="AAR2577" s="121"/>
      <c r="AAS2577" s="121"/>
      <c r="AAT2577" s="121"/>
      <c r="AAU2577" s="121"/>
      <c r="AAV2577" s="121"/>
      <c r="AAW2577" s="121"/>
      <c r="AAX2577" s="121"/>
      <c r="AAY2577" s="121"/>
      <c r="AAZ2577" s="121"/>
      <c r="ABA2577" s="121"/>
      <c r="ABB2577" s="121"/>
      <c r="ABC2577" s="121"/>
      <c r="ABD2577" s="121"/>
      <c r="ABE2577" s="121"/>
      <c r="ABF2577" s="121"/>
      <c r="ABG2577" s="121"/>
      <c r="ABH2577" s="121"/>
      <c r="ABI2577" s="121"/>
      <c r="ABJ2577" s="121"/>
      <c r="ABK2577" s="121"/>
      <c r="ABL2577" s="121"/>
      <c r="ABM2577" s="121"/>
      <c r="ABN2577" s="121"/>
      <c r="ABO2577" s="121"/>
      <c r="ABP2577" s="121"/>
      <c r="ABQ2577" s="121"/>
      <c r="ABR2577" s="121"/>
      <c r="ABS2577" s="121"/>
      <c r="ABT2577" s="121"/>
      <c r="ABU2577" s="121"/>
      <c r="ABV2577" s="121"/>
      <c r="ABW2577" s="121"/>
      <c r="ABX2577" s="121"/>
      <c r="ABY2577" s="121"/>
      <c r="ABZ2577" s="121"/>
      <c r="ACA2577" s="121"/>
      <c r="ACB2577" s="121"/>
      <c r="ACC2577" s="121"/>
      <c r="ACD2577" s="121"/>
      <c r="ACE2577" s="121"/>
      <c r="ACF2577" s="121"/>
      <c r="ACG2577" s="121"/>
      <c r="ACH2577" s="121"/>
      <c r="ACI2577" s="121"/>
      <c r="ACJ2577" s="121"/>
      <c r="ACK2577" s="121"/>
      <c r="ACL2577" s="121"/>
      <c r="ACM2577" s="121"/>
      <c r="ACN2577" s="121"/>
      <c r="ACO2577" s="121"/>
      <c r="ACP2577" s="121"/>
      <c r="ACQ2577" s="121"/>
      <c r="ACR2577" s="121"/>
      <c r="ACS2577" s="121"/>
      <c r="ACT2577" s="121"/>
      <c r="ACU2577" s="121"/>
      <c r="ACV2577" s="121"/>
      <c r="ACW2577" s="121"/>
      <c r="ACX2577" s="121"/>
      <c r="ACY2577" s="121"/>
      <c r="ACZ2577" s="121"/>
      <c r="ADA2577" s="121"/>
      <c r="ADB2577" s="121"/>
      <c r="ADC2577" s="121"/>
      <c r="ADD2577" s="121"/>
      <c r="ADE2577" s="121"/>
      <c r="ADF2577" s="121"/>
      <c r="ADG2577" s="121"/>
      <c r="ADH2577" s="121"/>
      <c r="ADI2577" s="121"/>
      <c r="ADJ2577" s="121"/>
      <c r="ADK2577" s="121"/>
      <c r="ADL2577" s="121"/>
      <c r="ADM2577" s="121"/>
      <c r="ADN2577" s="121"/>
      <c r="ADO2577" s="121"/>
      <c r="ADP2577" s="121"/>
      <c r="ADQ2577" s="121"/>
      <c r="ADR2577" s="121"/>
      <c r="ADS2577" s="121"/>
      <c r="ADT2577" s="121"/>
      <c r="ADU2577" s="121"/>
      <c r="ADV2577" s="121"/>
      <c r="ADW2577" s="121"/>
      <c r="ADX2577" s="121"/>
      <c r="ADY2577" s="121"/>
      <c r="ADZ2577" s="121"/>
      <c r="AEA2577" s="121"/>
      <c r="AEB2577" s="121"/>
      <c r="AEC2577" s="121"/>
      <c r="AED2577" s="121"/>
      <c r="AEE2577" s="121"/>
      <c r="AEF2577" s="121"/>
      <c r="AEG2577" s="121"/>
      <c r="AEH2577" s="121"/>
      <c r="AEI2577" s="121"/>
      <c r="AEJ2577" s="121"/>
      <c r="AEK2577" s="121"/>
      <c r="AEL2577" s="121"/>
      <c r="AEM2577" s="121"/>
      <c r="AEN2577" s="121"/>
      <c r="AEO2577" s="121"/>
      <c r="AEP2577" s="121"/>
      <c r="AEQ2577" s="121"/>
      <c r="AER2577" s="121"/>
      <c r="AES2577" s="121"/>
      <c r="AET2577" s="121"/>
      <c r="AEU2577" s="121"/>
      <c r="AEV2577" s="121"/>
      <c r="AEW2577" s="121"/>
      <c r="AEX2577" s="121"/>
      <c r="AEY2577" s="121"/>
      <c r="AEZ2577" s="121"/>
      <c r="AFA2577" s="121"/>
      <c r="AFB2577" s="121"/>
      <c r="AFC2577" s="121"/>
      <c r="AFD2577" s="121"/>
      <c r="AFE2577" s="121"/>
      <c r="AFF2577" s="121"/>
      <c r="AFG2577" s="121"/>
      <c r="AFH2577" s="121"/>
      <c r="AFI2577" s="121"/>
      <c r="AFJ2577" s="121"/>
      <c r="AFK2577" s="121"/>
      <c r="AFL2577" s="121"/>
      <c r="AFM2577" s="121"/>
      <c r="AFN2577" s="121"/>
      <c r="AFO2577" s="121"/>
      <c r="AFP2577" s="121"/>
      <c r="AFQ2577" s="121"/>
      <c r="AFR2577" s="121"/>
      <c r="AFS2577" s="121"/>
      <c r="AFT2577" s="121"/>
      <c r="AFU2577" s="121"/>
      <c r="AFV2577" s="121"/>
      <c r="AFW2577" s="121"/>
      <c r="AFX2577" s="121"/>
      <c r="AFY2577" s="121"/>
      <c r="AFZ2577" s="121"/>
      <c r="AGA2577" s="121"/>
      <c r="AGB2577" s="121"/>
      <c r="AGC2577" s="121"/>
      <c r="AGD2577" s="121"/>
      <c r="AGE2577" s="121"/>
      <c r="AGF2577" s="121"/>
      <c r="AGG2577" s="121"/>
      <c r="AGH2577" s="121"/>
      <c r="AGI2577" s="121"/>
      <c r="AGJ2577" s="121"/>
      <c r="AGK2577" s="121"/>
      <c r="AGL2577" s="121"/>
      <c r="AGM2577" s="121"/>
      <c r="AGN2577" s="121"/>
      <c r="AGO2577" s="121"/>
      <c r="AGP2577" s="121"/>
      <c r="AGQ2577" s="121"/>
      <c r="AGR2577" s="121"/>
      <c r="AGS2577" s="121"/>
      <c r="AGT2577" s="121"/>
      <c r="AGU2577" s="121"/>
      <c r="AGV2577" s="121"/>
      <c r="AGW2577" s="121"/>
      <c r="AGX2577" s="121"/>
      <c r="AGY2577" s="121"/>
      <c r="AGZ2577" s="121"/>
      <c r="AHA2577" s="121"/>
      <c r="AHB2577" s="121"/>
      <c r="AHC2577" s="121"/>
      <c r="AHD2577" s="121"/>
      <c r="AHE2577" s="121"/>
      <c r="AHF2577" s="121"/>
      <c r="AHG2577" s="121"/>
      <c r="AHH2577" s="121"/>
      <c r="AHI2577" s="121"/>
      <c r="AHJ2577" s="121"/>
      <c r="AHK2577" s="121"/>
      <c r="AHL2577" s="121"/>
      <c r="AHM2577" s="121"/>
      <c r="AHN2577" s="121"/>
      <c r="AHO2577" s="121"/>
      <c r="AHP2577" s="121"/>
      <c r="AHQ2577" s="121"/>
      <c r="AHR2577" s="121"/>
      <c r="AHS2577" s="121"/>
      <c r="AHT2577" s="121"/>
      <c r="AHU2577" s="121"/>
      <c r="AHV2577" s="121"/>
      <c r="AHW2577" s="121"/>
      <c r="AHX2577" s="121"/>
      <c r="AHY2577" s="121"/>
      <c r="AHZ2577" s="121"/>
      <c r="AIA2577" s="121"/>
      <c r="AIB2577" s="121"/>
      <c r="AIC2577" s="121"/>
      <c r="AID2577" s="121"/>
      <c r="AIE2577" s="121"/>
      <c r="AIF2577" s="121"/>
      <c r="AIG2577" s="121"/>
      <c r="AIH2577" s="121"/>
      <c r="AII2577" s="121"/>
      <c r="AIJ2577" s="121"/>
      <c r="AIK2577" s="121"/>
      <c r="AIL2577" s="121"/>
      <c r="AIM2577" s="121"/>
      <c r="AIN2577" s="121"/>
      <c r="AIO2577" s="121"/>
      <c r="AIP2577" s="121"/>
      <c r="AIQ2577" s="121"/>
      <c r="AIR2577" s="121"/>
      <c r="AIS2577" s="121"/>
      <c r="AIT2577" s="121"/>
      <c r="AIU2577" s="121"/>
      <c r="AIV2577" s="121"/>
      <c r="AIW2577" s="121"/>
      <c r="AIX2577" s="121"/>
      <c r="AIY2577" s="121"/>
      <c r="AIZ2577" s="121"/>
      <c r="AJA2577" s="121"/>
      <c r="AJB2577" s="121"/>
      <c r="AJC2577" s="121"/>
      <c r="AJD2577" s="121"/>
      <c r="AJE2577" s="121"/>
      <c r="AJF2577" s="121"/>
      <c r="AJG2577" s="121"/>
      <c r="AJH2577" s="121"/>
      <c r="AJI2577" s="121"/>
      <c r="AJJ2577" s="121"/>
      <c r="AJK2577" s="121"/>
      <c r="AJL2577" s="121"/>
      <c r="AJM2577" s="121"/>
      <c r="AJN2577" s="121"/>
      <c r="AJO2577" s="121"/>
      <c r="AJP2577" s="121"/>
      <c r="AJQ2577" s="121"/>
      <c r="AJR2577" s="121"/>
      <c r="AJS2577" s="121"/>
      <c r="AJT2577" s="121"/>
      <c r="AJU2577" s="121"/>
      <c r="AJV2577" s="121"/>
      <c r="AJW2577" s="121"/>
      <c r="AJX2577" s="121"/>
      <c r="AJY2577" s="121"/>
      <c r="AJZ2577" s="121"/>
      <c r="AKA2577" s="121"/>
      <c r="AKB2577" s="121"/>
      <c r="AKC2577" s="121"/>
      <c r="AKD2577" s="121"/>
      <c r="AKE2577" s="121"/>
      <c r="AKF2577" s="121"/>
      <c r="AKG2577" s="121"/>
      <c r="AKH2577" s="121"/>
      <c r="AKI2577" s="121"/>
      <c r="AKJ2577" s="121"/>
      <c r="AKK2577" s="121"/>
      <c r="AKL2577" s="121"/>
      <c r="AKM2577" s="121"/>
      <c r="AKN2577" s="121"/>
      <c r="AKO2577" s="121"/>
      <c r="AKP2577" s="121"/>
      <c r="AKQ2577" s="121"/>
      <c r="AKR2577" s="121"/>
      <c r="AKS2577" s="121"/>
      <c r="AKT2577" s="121"/>
      <c r="AKU2577" s="121"/>
      <c r="AKV2577" s="121"/>
      <c r="AKW2577" s="121"/>
      <c r="AKX2577" s="121"/>
      <c r="AKY2577" s="121"/>
      <c r="AKZ2577" s="121"/>
      <c r="ALA2577" s="121"/>
      <c r="ALB2577" s="121"/>
      <c r="ALC2577" s="121"/>
      <c r="ALD2577" s="121"/>
      <c r="ALE2577" s="121"/>
      <c r="ALF2577" s="121"/>
      <c r="ALG2577" s="121"/>
      <c r="ALH2577" s="121"/>
      <c r="ALI2577" s="121"/>
      <c r="ALJ2577" s="121"/>
      <c r="ALK2577" s="121"/>
      <c r="ALL2577" s="121"/>
      <c r="ALM2577" s="121"/>
      <c r="ALN2577" s="121"/>
      <c r="ALO2577" s="121"/>
      <c r="ALP2577" s="121"/>
      <c r="ALQ2577" s="121"/>
      <c r="ALR2577" s="121"/>
      <c r="ALS2577" s="121"/>
      <c r="ALT2577" s="121"/>
      <c r="ALU2577" s="121"/>
      <c r="ALV2577" s="121"/>
      <c r="ALW2577" s="121"/>
      <c r="ALX2577" s="121"/>
      <c r="ALY2577" s="121"/>
      <c r="ALZ2577" s="121"/>
      <c r="AMA2577" s="121"/>
      <c r="AMB2577" s="121"/>
      <c r="AMC2577" s="121"/>
      <c r="AMD2577" s="121"/>
      <c r="AME2577" s="121"/>
      <c r="AMF2577" s="121"/>
      <c r="AMG2577" s="121"/>
      <c r="AMH2577" s="121"/>
      <c r="AMI2577" s="121"/>
      <c r="AMJ2577" s="121"/>
      <c r="AMK2577" s="121"/>
    </row>
    <row r="2578" spans="1:1025" s="108" customFormat="1">
      <c r="A2578" s="15">
        <v>2575</v>
      </c>
      <c r="B2578" s="16" t="s">
        <v>40</v>
      </c>
      <c r="C2578" s="274" t="s">
        <v>6089</v>
      </c>
      <c r="D2578" s="16" t="s">
        <v>6612</v>
      </c>
      <c r="E2578" s="16" t="s">
        <v>6618</v>
      </c>
      <c r="F2578" s="16" t="s">
        <v>938</v>
      </c>
      <c r="G2578" s="16">
        <v>8</v>
      </c>
      <c r="H2578" s="16"/>
      <c r="I2578" s="16" t="s">
        <v>6614</v>
      </c>
      <c r="J2578" s="16" t="s">
        <v>6619</v>
      </c>
      <c r="K2578" s="16" t="s">
        <v>6620</v>
      </c>
      <c r="L2578" s="18" t="s">
        <v>6621</v>
      </c>
      <c r="M2578" s="63" t="s">
        <v>6622</v>
      </c>
      <c r="N2578" s="121"/>
      <c r="O2578" s="121"/>
      <c r="P2578" s="121"/>
      <c r="Q2578" s="121"/>
      <c r="R2578" s="121"/>
      <c r="S2578" s="121"/>
      <c r="T2578" s="121"/>
      <c r="U2578" s="121"/>
      <c r="V2578" s="121"/>
      <c r="W2578" s="121"/>
      <c r="X2578" s="121"/>
      <c r="Y2578" s="121"/>
      <c r="Z2578" s="121"/>
      <c r="AA2578" s="121"/>
      <c r="AB2578" s="121"/>
      <c r="AC2578" s="121"/>
      <c r="AD2578" s="121"/>
      <c r="AE2578" s="121"/>
      <c r="AF2578" s="121"/>
      <c r="AG2578" s="121"/>
      <c r="AH2578" s="121"/>
      <c r="AI2578" s="121"/>
      <c r="AJ2578" s="121"/>
      <c r="AK2578" s="121"/>
      <c r="AL2578" s="121"/>
      <c r="AM2578" s="121"/>
      <c r="AN2578" s="121"/>
      <c r="AO2578" s="121"/>
      <c r="AP2578" s="121"/>
      <c r="AQ2578" s="121"/>
      <c r="AR2578" s="121"/>
      <c r="AS2578" s="121"/>
      <c r="AT2578" s="121"/>
      <c r="AU2578" s="121"/>
      <c r="AV2578" s="121"/>
      <c r="AW2578" s="121"/>
      <c r="AX2578" s="121"/>
      <c r="AY2578" s="121"/>
      <c r="AZ2578" s="121"/>
      <c r="BA2578" s="121"/>
      <c r="BB2578" s="121"/>
      <c r="BC2578" s="121"/>
      <c r="BD2578" s="121"/>
      <c r="BE2578" s="121"/>
      <c r="BF2578" s="121"/>
      <c r="BG2578" s="121"/>
      <c r="BH2578" s="121"/>
      <c r="BI2578" s="121"/>
      <c r="BJ2578" s="121"/>
      <c r="BK2578" s="121"/>
      <c r="BL2578" s="121"/>
      <c r="BM2578" s="121"/>
      <c r="BN2578" s="121"/>
      <c r="BO2578" s="121"/>
      <c r="BP2578" s="121"/>
      <c r="BQ2578" s="121"/>
      <c r="BR2578" s="121"/>
      <c r="BS2578" s="121"/>
      <c r="BT2578" s="121"/>
      <c r="BU2578" s="121"/>
      <c r="BV2578" s="121"/>
      <c r="BW2578" s="121"/>
      <c r="BX2578" s="121"/>
      <c r="BY2578" s="121"/>
      <c r="BZ2578" s="121"/>
      <c r="CA2578" s="121"/>
      <c r="CB2578" s="121"/>
      <c r="CC2578" s="121"/>
      <c r="CD2578" s="121"/>
      <c r="CE2578" s="121"/>
      <c r="CF2578" s="121"/>
      <c r="CG2578" s="121"/>
      <c r="CH2578" s="121"/>
      <c r="CI2578" s="121"/>
      <c r="CJ2578" s="121"/>
      <c r="CK2578" s="121"/>
      <c r="CL2578" s="121"/>
      <c r="CM2578" s="121"/>
      <c r="CN2578" s="121"/>
      <c r="CO2578" s="121"/>
      <c r="CP2578" s="121"/>
      <c r="CQ2578" s="121"/>
      <c r="CR2578" s="121"/>
      <c r="CS2578" s="121"/>
      <c r="CT2578" s="121"/>
      <c r="CU2578" s="121"/>
      <c r="CV2578" s="121"/>
      <c r="CW2578" s="121"/>
      <c r="CX2578" s="121"/>
      <c r="CY2578" s="121"/>
      <c r="CZ2578" s="121"/>
      <c r="DA2578" s="121"/>
      <c r="DB2578" s="121"/>
      <c r="DC2578" s="121"/>
      <c r="DD2578" s="121"/>
      <c r="DE2578" s="121"/>
      <c r="DF2578" s="121"/>
      <c r="DG2578" s="121"/>
      <c r="DH2578" s="121"/>
      <c r="DI2578" s="121"/>
      <c r="DJ2578" s="121"/>
      <c r="DK2578" s="121"/>
      <c r="DL2578" s="121"/>
      <c r="DM2578" s="121"/>
      <c r="DN2578" s="121"/>
      <c r="DO2578" s="121"/>
      <c r="DP2578" s="121"/>
      <c r="DQ2578" s="121"/>
      <c r="DR2578" s="121"/>
      <c r="DS2578" s="121"/>
      <c r="DT2578" s="121"/>
      <c r="DU2578" s="121"/>
      <c r="DV2578" s="121"/>
      <c r="DW2578" s="121"/>
      <c r="DX2578" s="121"/>
      <c r="DY2578" s="121"/>
      <c r="DZ2578" s="121"/>
      <c r="EA2578" s="121"/>
      <c r="EB2578" s="121"/>
      <c r="EC2578" s="121"/>
      <c r="ED2578" s="121"/>
      <c r="EE2578" s="121"/>
      <c r="EF2578" s="121"/>
      <c r="EG2578" s="121"/>
      <c r="EH2578" s="121"/>
      <c r="EI2578" s="121"/>
      <c r="EJ2578" s="121"/>
      <c r="EK2578" s="121"/>
      <c r="EL2578" s="121"/>
      <c r="EM2578" s="121"/>
      <c r="EN2578" s="121"/>
      <c r="EO2578" s="121"/>
      <c r="EP2578" s="121"/>
      <c r="EQ2578" s="121"/>
      <c r="ER2578" s="121"/>
      <c r="ES2578" s="121"/>
      <c r="ET2578" s="121"/>
      <c r="EU2578" s="121"/>
      <c r="EV2578" s="121"/>
      <c r="EW2578" s="121"/>
      <c r="EX2578" s="121"/>
      <c r="EY2578" s="121"/>
      <c r="EZ2578" s="121"/>
      <c r="FA2578" s="121"/>
      <c r="FB2578" s="121"/>
      <c r="FC2578" s="121"/>
      <c r="FD2578" s="121"/>
      <c r="FE2578" s="121"/>
      <c r="FF2578" s="121"/>
      <c r="FG2578" s="121"/>
      <c r="FH2578" s="121"/>
      <c r="FI2578" s="121"/>
      <c r="FJ2578" s="121"/>
      <c r="FK2578" s="121"/>
      <c r="FL2578" s="121"/>
      <c r="FM2578" s="121"/>
      <c r="FN2578" s="121"/>
      <c r="FO2578" s="121"/>
      <c r="FP2578" s="121"/>
      <c r="FQ2578" s="121"/>
      <c r="FR2578" s="121"/>
      <c r="FS2578" s="121"/>
      <c r="FT2578" s="121"/>
      <c r="FU2578" s="121"/>
      <c r="FV2578" s="121"/>
      <c r="FW2578" s="121"/>
      <c r="FX2578" s="121"/>
      <c r="FY2578" s="121"/>
      <c r="FZ2578" s="121"/>
      <c r="GA2578" s="121"/>
      <c r="GB2578" s="121"/>
      <c r="GC2578" s="121"/>
      <c r="GD2578" s="121"/>
      <c r="GE2578" s="121"/>
      <c r="GF2578" s="121"/>
      <c r="GG2578" s="121"/>
      <c r="GH2578" s="121"/>
      <c r="GI2578" s="121"/>
      <c r="GJ2578" s="121"/>
      <c r="GK2578" s="121"/>
      <c r="GL2578" s="121"/>
      <c r="GM2578" s="121"/>
      <c r="GN2578" s="121"/>
      <c r="GO2578" s="121"/>
      <c r="GP2578" s="121"/>
      <c r="GQ2578" s="121"/>
      <c r="GR2578" s="121"/>
      <c r="GS2578" s="121"/>
      <c r="GT2578" s="121"/>
      <c r="GU2578" s="121"/>
      <c r="GV2578" s="121"/>
      <c r="GW2578" s="121"/>
      <c r="GX2578" s="121"/>
      <c r="GY2578" s="121"/>
      <c r="GZ2578" s="121"/>
      <c r="HA2578" s="121"/>
      <c r="HB2578" s="121"/>
      <c r="HC2578" s="121"/>
      <c r="HD2578" s="121"/>
      <c r="HE2578" s="121"/>
      <c r="HF2578" s="121"/>
      <c r="HG2578" s="121"/>
      <c r="HH2578" s="121"/>
      <c r="HI2578" s="121"/>
      <c r="HJ2578" s="121"/>
      <c r="HK2578" s="121"/>
      <c r="HL2578" s="121"/>
      <c r="HM2578" s="121"/>
      <c r="HN2578" s="121"/>
      <c r="HO2578" s="121"/>
      <c r="HP2578" s="121"/>
      <c r="HQ2578" s="121"/>
      <c r="HR2578" s="121"/>
      <c r="HS2578" s="121"/>
      <c r="HT2578" s="121"/>
      <c r="HU2578" s="121"/>
      <c r="HV2578" s="121"/>
      <c r="HW2578" s="121"/>
      <c r="HX2578" s="121"/>
      <c r="HY2578" s="121"/>
      <c r="HZ2578" s="121"/>
      <c r="IA2578" s="121"/>
      <c r="IB2578" s="121"/>
      <c r="IC2578" s="121"/>
      <c r="ID2578" s="121"/>
      <c r="IE2578" s="121"/>
      <c r="IF2578" s="121"/>
      <c r="IG2578" s="121"/>
      <c r="IH2578" s="121"/>
      <c r="II2578" s="121"/>
      <c r="IJ2578" s="121"/>
      <c r="IK2578" s="121"/>
      <c r="IL2578" s="121"/>
      <c r="IM2578" s="121"/>
      <c r="IN2578" s="121"/>
      <c r="IO2578" s="121"/>
      <c r="IP2578" s="121"/>
      <c r="IQ2578" s="121"/>
      <c r="IR2578" s="121"/>
      <c r="IS2578" s="121"/>
      <c r="IT2578" s="121"/>
      <c r="IU2578" s="121"/>
      <c r="IV2578" s="121"/>
      <c r="IW2578" s="121"/>
      <c r="IX2578" s="121"/>
      <c r="IY2578" s="121"/>
      <c r="IZ2578" s="121"/>
      <c r="JA2578" s="121"/>
      <c r="JB2578" s="121"/>
      <c r="JC2578" s="121"/>
      <c r="JD2578" s="121"/>
      <c r="JE2578" s="121"/>
      <c r="JF2578" s="121"/>
      <c r="JG2578" s="121"/>
      <c r="JH2578" s="121"/>
      <c r="JI2578" s="121"/>
      <c r="JJ2578" s="121"/>
      <c r="JK2578" s="121"/>
      <c r="JL2578" s="121"/>
      <c r="JM2578" s="121"/>
      <c r="JN2578" s="121"/>
      <c r="JO2578" s="121"/>
      <c r="JP2578" s="121"/>
      <c r="JQ2578" s="121"/>
      <c r="JR2578" s="121"/>
      <c r="JS2578" s="121"/>
      <c r="JT2578" s="121"/>
      <c r="JU2578" s="121"/>
      <c r="JV2578" s="121"/>
      <c r="JW2578" s="121"/>
      <c r="JX2578" s="121"/>
      <c r="JY2578" s="121"/>
      <c r="JZ2578" s="121"/>
      <c r="KA2578" s="121"/>
      <c r="KB2578" s="121"/>
      <c r="KC2578" s="121"/>
      <c r="KD2578" s="121"/>
      <c r="KE2578" s="121"/>
      <c r="KF2578" s="121"/>
      <c r="KG2578" s="121"/>
      <c r="KH2578" s="121"/>
      <c r="KI2578" s="121"/>
      <c r="KJ2578" s="121"/>
      <c r="KK2578" s="121"/>
      <c r="KL2578" s="121"/>
      <c r="KM2578" s="121"/>
      <c r="KN2578" s="121"/>
      <c r="KO2578" s="121"/>
      <c r="KP2578" s="121"/>
      <c r="KQ2578" s="121"/>
      <c r="KR2578" s="121"/>
      <c r="KS2578" s="121"/>
      <c r="KT2578" s="121"/>
      <c r="KU2578" s="121"/>
      <c r="KV2578" s="121"/>
      <c r="KW2578" s="121"/>
      <c r="KX2578" s="121"/>
      <c r="KY2578" s="121"/>
      <c r="KZ2578" s="121"/>
      <c r="LA2578" s="121"/>
      <c r="LB2578" s="121"/>
      <c r="LC2578" s="121"/>
      <c r="LD2578" s="121"/>
      <c r="LE2578" s="121"/>
      <c r="LF2578" s="121"/>
      <c r="LG2578" s="121"/>
      <c r="LH2578" s="121"/>
      <c r="LI2578" s="121"/>
      <c r="LJ2578" s="121"/>
      <c r="LK2578" s="121"/>
      <c r="LL2578" s="121"/>
      <c r="LM2578" s="121"/>
      <c r="LN2578" s="121"/>
      <c r="LO2578" s="121"/>
      <c r="LP2578" s="121"/>
      <c r="LQ2578" s="121"/>
      <c r="LR2578" s="121"/>
      <c r="LS2578" s="121"/>
      <c r="LT2578" s="121"/>
      <c r="LU2578" s="121"/>
      <c r="LV2578" s="121"/>
      <c r="LW2578" s="121"/>
      <c r="LX2578" s="121"/>
      <c r="LY2578" s="121"/>
      <c r="LZ2578" s="121"/>
      <c r="MA2578" s="121"/>
      <c r="MB2578" s="121"/>
      <c r="MC2578" s="121"/>
      <c r="MD2578" s="121"/>
      <c r="ME2578" s="121"/>
      <c r="MF2578" s="121"/>
      <c r="MG2578" s="121"/>
      <c r="MH2578" s="121"/>
      <c r="MI2578" s="121"/>
      <c r="MJ2578" s="121"/>
      <c r="MK2578" s="121"/>
      <c r="ML2578" s="121"/>
      <c r="MM2578" s="121"/>
      <c r="MN2578" s="121"/>
      <c r="MO2578" s="121"/>
      <c r="MP2578" s="121"/>
      <c r="MQ2578" s="121"/>
      <c r="MR2578" s="121"/>
      <c r="MS2578" s="121"/>
      <c r="MT2578" s="121"/>
      <c r="MU2578" s="121"/>
      <c r="MV2578" s="121"/>
      <c r="MW2578" s="121"/>
      <c r="MX2578" s="121"/>
      <c r="MY2578" s="121"/>
      <c r="MZ2578" s="121"/>
      <c r="NA2578" s="121"/>
      <c r="NB2578" s="121"/>
      <c r="NC2578" s="121"/>
      <c r="ND2578" s="121"/>
      <c r="NE2578" s="121"/>
      <c r="NF2578" s="121"/>
      <c r="NG2578" s="121"/>
      <c r="NH2578" s="121"/>
      <c r="NI2578" s="121"/>
      <c r="NJ2578" s="121"/>
      <c r="NK2578" s="121"/>
      <c r="NL2578" s="121"/>
      <c r="NM2578" s="121"/>
      <c r="NN2578" s="121"/>
      <c r="NO2578" s="121"/>
      <c r="NP2578" s="121"/>
      <c r="NQ2578" s="121"/>
      <c r="NR2578" s="121"/>
      <c r="NS2578" s="121"/>
      <c r="NT2578" s="121"/>
      <c r="NU2578" s="121"/>
      <c r="NV2578" s="121"/>
      <c r="NW2578" s="121"/>
      <c r="NX2578" s="121"/>
      <c r="NY2578" s="121"/>
      <c r="NZ2578" s="121"/>
      <c r="OA2578" s="121"/>
      <c r="OB2578" s="121"/>
      <c r="OC2578" s="121"/>
      <c r="OD2578" s="121"/>
      <c r="OE2578" s="121"/>
      <c r="OF2578" s="121"/>
      <c r="OG2578" s="121"/>
      <c r="OH2578" s="121"/>
      <c r="OI2578" s="121"/>
      <c r="OJ2578" s="121"/>
      <c r="OK2578" s="121"/>
      <c r="OL2578" s="121"/>
      <c r="OM2578" s="121"/>
      <c r="ON2578" s="121"/>
      <c r="OO2578" s="121"/>
      <c r="OP2578" s="121"/>
      <c r="OQ2578" s="121"/>
      <c r="OR2578" s="121"/>
      <c r="OS2578" s="121"/>
      <c r="OT2578" s="121"/>
      <c r="OU2578" s="121"/>
      <c r="OV2578" s="121"/>
      <c r="OW2578" s="121"/>
      <c r="OX2578" s="121"/>
      <c r="OY2578" s="121"/>
      <c r="OZ2578" s="121"/>
      <c r="PA2578" s="121"/>
      <c r="PB2578" s="121"/>
      <c r="PC2578" s="121"/>
      <c r="PD2578" s="121"/>
      <c r="PE2578" s="121"/>
      <c r="PF2578" s="121"/>
      <c r="PG2578" s="121"/>
      <c r="PH2578" s="121"/>
      <c r="PI2578" s="121"/>
      <c r="PJ2578" s="121"/>
      <c r="PK2578" s="121"/>
      <c r="PL2578" s="121"/>
      <c r="PM2578" s="121"/>
      <c r="PN2578" s="121"/>
      <c r="PO2578" s="121"/>
      <c r="PP2578" s="121"/>
      <c r="PQ2578" s="121"/>
      <c r="PR2578" s="121"/>
      <c r="PS2578" s="121"/>
      <c r="PT2578" s="121"/>
      <c r="PU2578" s="121"/>
      <c r="PV2578" s="121"/>
      <c r="PW2578" s="121"/>
      <c r="PX2578" s="121"/>
      <c r="PY2578" s="121"/>
      <c r="PZ2578" s="121"/>
      <c r="QA2578" s="121"/>
      <c r="QB2578" s="121"/>
      <c r="QC2578" s="121"/>
      <c r="QD2578" s="121"/>
      <c r="QE2578" s="121"/>
      <c r="QF2578" s="121"/>
      <c r="QG2578" s="121"/>
      <c r="QH2578" s="121"/>
      <c r="QI2578" s="121"/>
      <c r="QJ2578" s="121"/>
      <c r="QK2578" s="121"/>
      <c r="QL2578" s="121"/>
      <c r="QM2578" s="121"/>
      <c r="QN2578" s="121"/>
      <c r="QO2578" s="121"/>
      <c r="QP2578" s="121"/>
      <c r="QQ2578" s="121"/>
      <c r="QR2578" s="121"/>
      <c r="QS2578" s="121"/>
      <c r="QT2578" s="121"/>
      <c r="QU2578" s="121"/>
      <c r="QV2578" s="121"/>
      <c r="QW2578" s="121"/>
      <c r="QX2578" s="121"/>
      <c r="QY2578" s="121"/>
      <c r="QZ2578" s="121"/>
      <c r="RA2578" s="121"/>
      <c r="RB2578" s="121"/>
      <c r="RC2578" s="121"/>
      <c r="RD2578" s="121"/>
      <c r="RE2578" s="121"/>
      <c r="RF2578" s="121"/>
      <c r="RG2578" s="121"/>
      <c r="RH2578" s="121"/>
      <c r="RI2578" s="121"/>
      <c r="RJ2578" s="121"/>
      <c r="RK2578" s="121"/>
      <c r="RL2578" s="121"/>
      <c r="RM2578" s="121"/>
      <c r="RN2578" s="121"/>
      <c r="RO2578" s="121"/>
      <c r="RP2578" s="121"/>
      <c r="RQ2578" s="121"/>
      <c r="RR2578" s="121"/>
      <c r="RS2578" s="121"/>
      <c r="RT2578" s="121"/>
      <c r="RU2578" s="121"/>
      <c r="RV2578" s="121"/>
      <c r="RW2578" s="121"/>
      <c r="RX2578" s="121"/>
      <c r="RY2578" s="121"/>
      <c r="RZ2578" s="121"/>
      <c r="SA2578" s="121"/>
      <c r="SB2578" s="121"/>
      <c r="SC2578" s="121"/>
      <c r="SD2578" s="121"/>
      <c r="SE2578" s="121"/>
      <c r="SF2578" s="121"/>
      <c r="SG2578" s="121"/>
      <c r="SH2578" s="121"/>
      <c r="SI2578" s="121"/>
      <c r="SJ2578" s="121"/>
      <c r="SK2578" s="121"/>
      <c r="SL2578" s="121"/>
      <c r="SM2578" s="121"/>
      <c r="SN2578" s="121"/>
      <c r="SO2578" s="121"/>
      <c r="SP2578" s="121"/>
      <c r="SQ2578" s="121"/>
      <c r="SR2578" s="121"/>
      <c r="SS2578" s="121"/>
      <c r="ST2578" s="121"/>
      <c r="SU2578" s="121"/>
      <c r="SV2578" s="121"/>
      <c r="SW2578" s="121"/>
      <c r="SX2578" s="121"/>
      <c r="SY2578" s="121"/>
      <c r="SZ2578" s="121"/>
      <c r="TA2578" s="121"/>
      <c r="TB2578" s="121"/>
      <c r="TC2578" s="121"/>
      <c r="TD2578" s="121"/>
      <c r="TE2578" s="121"/>
      <c r="TF2578" s="121"/>
      <c r="TG2578" s="121"/>
      <c r="TH2578" s="121"/>
      <c r="TI2578" s="121"/>
      <c r="TJ2578" s="121"/>
      <c r="TK2578" s="121"/>
      <c r="TL2578" s="121"/>
      <c r="TM2578" s="121"/>
      <c r="TN2578" s="121"/>
      <c r="TO2578" s="121"/>
      <c r="TP2578" s="121"/>
      <c r="TQ2578" s="121"/>
      <c r="TR2578" s="121"/>
      <c r="TS2578" s="121"/>
      <c r="TT2578" s="121"/>
      <c r="TU2578" s="121"/>
      <c r="TV2578" s="121"/>
      <c r="TW2578" s="121"/>
      <c r="TX2578" s="121"/>
      <c r="TY2578" s="121"/>
      <c r="TZ2578" s="121"/>
      <c r="UA2578" s="121"/>
      <c r="UB2578" s="121"/>
      <c r="UC2578" s="121"/>
      <c r="UD2578" s="121"/>
      <c r="UE2578" s="121"/>
      <c r="UF2578" s="121"/>
      <c r="UG2578" s="121"/>
      <c r="UH2578" s="121"/>
      <c r="UI2578" s="121"/>
      <c r="UJ2578" s="121"/>
      <c r="UK2578" s="121"/>
      <c r="UL2578" s="121"/>
      <c r="UM2578" s="121"/>
      <c r="UN2578" s="121"/>
      <c r="UO2578" s="121"/>
      <c r="UP2578" s="121"/>
      <c r="UQ2578" s="121"/>
      <c r="UR2578" s="121"/>
      <c r="US2578" s="121"/>
      <c r="UT2578" s="121"/>
      <c r="UU2578" s="121"/>
      <c r="UV2578" s="121"/>
      <c r="UW2578" s="121"/>
      <c r="UX2578" s="121"/>
      <c r="UY2578" s="121"/>
      <c r="UZ2578" s="121"/>
      <c r="VA2578" s="121"/>
      <c r="VB2578" s="121"/>
      <c r="VC2578" s="121"/>
      <c r="VD2578" s="121"/>
      <c r="VE2578" s="121"/>
      <c r="VF2578" s="121"/>
      <c r="VG2578" s="121"/>
      <c r="VH2578" s="121"/>
      <c r="VI2578" s="121"/>
      <c r="VJ2578" s="121"/>
      <c r="VK2578" s="121"/>
      <c r="VL2578" s="121"/>
      <c r="VM2578" s="121"/>
      <c r="VN2578" s="121"/>
      <c r="VO2578" s="121"/>
      <c r="VP2578" s="121"/>
      <c r="VQ2578" s="121"/>
      <c r="VR2578" s="121"/>
      <c r="VS2578" s="121"/>
      <c r="VT2578" s="121"/>
      <c r="VU2578" s="121"/>
      <c r="VV2578" s="121"/>
      <c r="VW2578" s="121"/>
      <c r="VX2578" s="121"/>
      <c r="VY2578" s="121"/>
      <c r="VZ2578" s="121"/>
      <c r="WA2578" s="121"/>
      <c r="WB2578" s="121"/>
      <c r="WC2578" s="121"/>
      <c r="WD2578" s="121"/>
      <c r="WE2578" s="121"/>
      <c r="WF2578" s="121"/>
      <c r="WG2578" s="121"/>
      <c r="WH2578" s="121"/>
      <c r="WI2578" s="121"/>
      <c r="WJ2578" s="121"/>
      <c r="WK2578" s="121"/>
      <c r="WL2578" s="121"/>
      <c r="WM2578" s="121"/>
      <c r="WN2578" s="121"/>
      <c r="WO2578" s="121"/>
      <c r="WP2578" s="121"/>
      <c r="WQ2578" s="121"/>
      <c r="WR2578" s="121"/>
      <c r="WS2578" s="121"/>
      <c r="WT2578" s="121"/>
      <c r="WU2578" s="121"/>
      <c r="WV2578" s="121"/>
      <c r="WW2578" s="121"/>
      <c r="WX2578" s="121"/>
      <c r="WY2578" s="121"/>
      <c r="WZ2578" s="121"/>
      <c r="XA2578" s="121"/>
      <c r="XB2578" s="121"/>
      <c r="XC2578" s="121"/>
      <c r="XD2578" s="121"/>
      <c r="XE2578" s="121"/>
      <c r="XF2578" s="121"/>
      <c r="XG2578" s="121"/>
      <c r="XH2578" s="121"/>
      <c r="XI2578" s="121"/>
      <c r="XJ2578" s="121"/>
      <c r="XK2578" s="121"/>
      <c r="XL2578" s="121"/>
      <c r="XM2578" s="121"/>
      <c r="XN2578" s="121"/>
      <c r="XO2578" s="121"/>
      <c r="XP2578" s="121"/>
      <c r="XQ2578" s="121"/>
      <c r="XR2578" s="121"/>
      <c r="XS2578" s="121"/>
      <c r="XT2578" s="121"/>
      <c r="XU2578" s="121"/>
      <c r="XV2578" s="121"/>
      <c r="XW2578" s="121"/>
      <c r="XX2578" s="121"/>
      <c r="XY2578" s="121"/>
      <c r="XZ2578" s="121"/>
      <c r="YA2578" s="121"/>
      <c r="YB2578" s="121"/>
      <c r="YC2578" s="121"/>
      <c r="YD2578" s="121"/>
      <c r="YE2578" s="121"/>
      <c r="YF2578" s="121"/>
      <c r="YG2578" s="121"/>
      <c r="YH2578" s="121"/>
      <c r="YI2578" s="121"/>
      <c r="YJ2578" s="121"/>
      <c r="YK2578" s="121"/>
      <c r="YL2578" s="121"/>
      <c r="YM2578" s="121"/>
      <c r="YN2578" s="121"/>
      <c r="YO2578" s="121"/>
      <c r="YP2578" s="121"/>
      <c r="YQ2578" s="121"/>
      <c r="YR2578" s="121"/>
      <c r="YS2578" s="121"/>
      <c r="YT2578" s="121"/>
      <c r="YU2578" s="121"/>
      <c r="YV2578" s="121"/>
      <c r="YW2578" s="121"/>
      <c r="YX2578" s="121"/>
      <c r="YY2578" s="121"/>
      <c r="YZ2578" s="121"/>
      <c r="ZA2578" s="121"/>
      <c r="ZB2578" s="121"/>
      <c r="ZC2578" s="121"/>
      <c r="ZD2578" s="121"/>
      <c r="ZE2578" s="121"/>
      <c r="ZF2578" s="121"/>
      <c r="ZG2578" s="121"/>
      <c r="ZH2578" s="121"/>
      <c r="ZI2578" s="121"/>
      <c r="ZJ2578" s="121"/>
      <c r="ZK2578" s="121"/>
      <c r="ZL2578" s="121"/>
      <c r="ZM2578" s="121"/>
      <c r="ZN2578" s="121"/>
      <c r="ZO2578" s="121"/>
      <c r="ZP2578" s="121"/>
      <c r="ZQ2578" s="121"/>
      <c r="ZR2578" s="121"/>
      <c r="ZS2578" s="121"/>
      <c r="ZT2578" s="121"/>
      <c r="ZU2578" s="121"/>
      <c r="ZV2578" s="121"/>
      <c r="ZW2578" s="121"/>
      <c r="ZX2578" s="121"/>
      <c r="ZY2578" s="121"/>
      <c r="ZZ2578" s="121"/>
      <c r="AAA2578" s="121"/>
      <c r="AAB2578" s="121"/>
      <c r="AAC2578" s="121"/>
      <c r="AAD2578" s="121"/>
      <c r="AAE2578" s="121"/>
      <c r="AAF2578" s="121"/>
      <c r="AAG2578" s="121"/>
      <c r="AAH2578" s="121"/>
      <c r="AAI2578" s="121"/>
      <c r="AAJ2578" s="121"/>
      <c r="AAK2578" s="121"/>
      <c r="AAL2578" s="121"/>
      <c r="AAM2578" s="121"/>
      <c r="AAN2578" s="121"/>
      <c r="AAO2578" s="121"/>
      <c r="AAP2578" s="121"/>
      <c r="AAQ2578" s="121"/>
      <c r="AAR2578" s="121"/>
      <c r="AAS2578" s="121"/>
      <c r="AAT2578" s="121"/>
      <c r="AAU2578" s="121"/>
      <c r="AAV2578" s="121"/>
      <c r="AAW2578" s="121"/>
      <c r="AAX2578" s="121"/>
      <c r="AAY2578" s="121"/>
      <c r="AAZ2578" s="121"/>
      <c r="ABA2578" s="121"/>
      <c r="ABB2578" s="121"/>
      <c r="ABC2578" s="121"/>
      <c r="ABD2578" s="121"/>
      <c r="ABE2578" s="121"/>
      <c r="ABF2578" s="121"/>
      <c r="ABG2578" s="121"/>
      <c r="ABH2578" s="121"/>
      <c r="ABI2578" s="121"/>
      <c r="ABJ2578" s="121"/>
      <c r="ABK2578" s="121"/>
      <c r="ABL2578" s="121"/>
      <c r="ABM2578" s="121"/>
      <c r="ABN2578" s="121"/>
      <c r="ABO2578" s="121"/>
      <c r="ABP2578" s="121"/>
      <c r="ABQ2578" s="121"/>
      <c r="ABR2578" s="121"/>
      <c r="ABS2578" s="121"/>
      <c r="ABT2578" s="121"/>
      <c r="ABU2578" s="121"/>
      <c r="ABV2578" s="121"/>
      <c r="ABW2578" s="121"/>
      <c r="ABX2578" s="121"/>
      <c r="ABY2578" s="121"/>
      <c r="ABZ2578" s="121"/>
      <c r="ACA2578" s="121"/>
      <c r="ACB2578" s="121"/>
      <c r="ACC2578" s="121"/>
      <c r="ACD2578" s="121"/>
      <c r="ACE2578" s="121"/>
      <c r="ACF2578" s="121"/>
      <c r="ACG2578" s="121"/>
      <c r="ACH2578" s="121"/>
      <c r="ACI2578" s="121"/>
      <c r="ACJ2578" s="121"/>
      <c r="ACK2578" s="121"/>
      <c r="ACL2578" s="121"/>
      <c r="ACM2578" s="121"/>
      <c r="ACN2578" s="121"/>
      <c r="ACO2578" s="121"/>
      <c r="ACP2578" s="121"/>
      <c r="ACQ2578" s="121"/>
      <c r="ACR2578" s="121"/>
      <c r="ACS2578" s="121"/>
      <c r="ACT2578" s="121"/>
      <c r="ACU2578" s="121"/>
      <c r="ACV2578" s="121"/>
      <c r="ACW2578" s="121"/>
      <c r="ACX2578" s="121"/>
      <c r="ACY2578" s="121"/>
      <c r="ACZ2578" s="121"/>
      <c r="ADA2578" s="121"/>
      <c r="ADB2578" s="121"/>
      <c r="ADC2578" s="121"/>
      <c r="ADD2578" s="121"/>
      <c r="ADE2578" s="121"/>
      <c r="ADF2578" s="121"/>
      <c r="ADG2578" s="121"/>
      <c r="ADH2578" s="121"/>
      <c r="ADI2578" s="121"/>
      <c r="ADJ2578" s="121"/>
      <c r="ADK2578" s="121"/>
      <c r="ADL2578" s="121"/>
      <c r="ADM2578" s="121"/>
      <c r="ADN2578" s="121"/>
      <c r="ADO2578" s="121"/>
      <c r="ADP2578" s="121"/>
      <c r="ADQ2578" s="121"/>
      <c r="ADR2578" s="121"/>
      <c r="ADS2578" s="121"/>
      <c r="ADT2578" s="121"/>
      <c r="ADU2578" s="121"/>
      <c r="ADV2578" s="121"/>
      <c r="ADW2578" s="121"/>
      <c r="ADX2578" s="121"/>
      <c r="ADY2578" s="121"/>
      <c r="ADZ2578" s="121"/>
      <c r="AEA2578" s="121"/>
      <c r="AEB2578" s="121"/>
      <c r="AEC2578" s="121"/>
      <c r="AED2578" s="121"/>
      <c r="AEE2578" s="121"/>
      <c r="AEF2578" s="121"/>
      <c r="AEG2578" s="121"/>
      <c r="AEH2578" s="121"/>
      <c r="AEI2578" s="121"/>
      <c r="AEJ2578" s="121"/>
      <c r="AEK2578" s="121"/>
      <c r="AEL2578" s="121"/>
      <c r="AEM2578" s="121"/>
      <c r="AEN2578" s="121"/>
      <c r="AEO2578" s="121"/>
      <c r="AEP2578" s="121"/>
      <c r="AEQ2578" s="121"/>
      <c r="AER2578" s="121"/>
      <c r="AES2578" s="121"/>
      <c r="AET2578" s="121"/>
      <c r="AEU2578" s="121"/>
      <c r="AEV2578" s="121"/>
      <c r="AEW2578" s="121"/>
      <c r="AEX2578" s="121"/>
      <c r="AEY2578" s="121"/>
      <c r="AEZ2578" s="121"/>
      <c r="AFA2578" s="121"/>
      <c r="AFB2578" s="121"/>
      <c r="AFC2578" s="121"/>
      <c r="AFD2578" s="121"/>
      <c r="AFE2578" s="121"/>
      <c r="AFF2578" s="121"/>
      <c r="AFG2578" s="121"/>
      <c r="AFH2578" s="121"/>
      <c r="AFI2578" s="121"/>
      <c r="AFJ2578" s="121"/>
      <c r="AFK2578" s="121"/>
      <c r="AFL2578" s="121"/>
      <c r="AFM2578" s="121"/>
      <c r="AFN2578" s="121"/>
      <c r="AFO2578" s="121"/>
      <c r="AFP2578" s="121"/>
      <c r="AFQ2578" s="121"/>
      <c r="AFR2578" s="121"/>
      <c r="AFS2578" s="121"/>
      <c r="AFT2578" s="121"/>
      <c r="AFU2578" s="121"/>
      <c r="AFV2578" s="121"/>
      <c r="AFW2578" s="121"/>
      <c r="AFX2578" s="121"/>
      <c r="AFY2578" s="121"/>
      <c r="AFZ2578" s="121"/>
      <c r="AGA2578" s="121"/>
      <c r="AGB2578" s="121"/>
      <c r="AGC2578" s="121"/>
      <c r="AGD2578" s="121"/>
      <c r="AGE2578" s="121"/>
      <c r="AGF2578" s="121"/>
      <c r="AGG2578" s="121"/>
      <c r="AGH2578" s="121"/>
      <c r="AGI2578" s="121"/>
      <c r="AGJ2578" s="121"/>
      <c r="AGK2578" s="121"/>
      <c r="AGL2578" s="121"/>
      <c r="AGM2578" s="121"/>
      <c r="AGN2578" s="121"/>
      <c r="AGO2578" s="121"/>
      <c r="AGP2578" s="121"/>
      <c r="AGQ2578" s="121"/>
      <c r="AGR2578" s="121"/>
      <c r="AGS2578" s="121"/>
      <c r="AGT2578" s="121"/>
      <c r="AGU2578" s="121"/>
      <c r="AGV2578" s="121"/>
      <c r="AGW2578" s="121"/>
      <c r="AGX2578" s="121"/>
      <c r="AGY2578" s="121"/>
      <c r="AGZ2578" s="121"/>
      <c r="AHA2578" s="121"/>
      <c r="AHB2578" s="121"/>
      <c r="AHC2578" s="121"/>
      <c r="AHD2578" s="121"/>
      <c r="AHE2578" s="121"/>
      <c r="AHF2578" s="121"/>
      <c r="AHG2578" s="121"/>
      <c r="AHH2578" s="121"/>
      <c r="AHI2578" s="121"/>
      <c r="AHJ2578" s="121"/>
      <c r="AHK2578" s="121"/>
      <c r="AHL2578" s="121"/>
      <c r="AHM2578" s="121"/>
      <c r="AHN2578" s="121"/>
      <c r="AHO2578" s="121"/>
      <c r="AHP2578" s="121"/>
      <c r="AHQ2578" s="121"/>
      <c r="AHR2578" s="121"/>
      <c r="AHS2578" s="121"/>
      <c r="AHT2578" s="121"/>
      <c r="AHU2578" s="121"/>
      <c r="AHV2578" s="121"/>
      <c r="AHW2578" s="121"/>
      <c r="AHX2578" s="121"/>
      <c r="AHY2578" s="121"/>
      <c r="AHZ2578" s="121"/>
      <c r="AIA2578" s="121"/>
      <c r="AIB2578" s="121"/>
      <c r="AIC2578" s="121"/>
      <c r="AID2578" s="121"/>
      <c r="AIE2578" s="121"/>
      <c r="AIF2578" s="121"/>
      <c r="AIG2578" s="121"/>
      <c r="AIH2578" s="121"/>
      <c r="AII2578" s="121"/>
      <c r="AIJ2578" s="121"/>
      <c r="AIK2578" s="121"/>
      <c r="AIL2578" s="121"/>
      <c r="AIM2578" s="121"/>
      <c r="AIN2578" s="121"/>
      <c r="AIO2578" s="121"/>
      <c r="AIP2578" s="121"/>
      <c r="AIQ2578" s="121"/>
      <c r="AIR2578" s="121"/>
      <c r="AIS2578" s="121"/>
      <c r="AIT2578" s="121"/>
      <c r="AIU2578" s="121"/>
      <c r="AIV2578" s="121"/>
      <c r="AIW2578" s="121"/>
      <c r="AIX2578" s="121"/>
      <c r="AIY2578" s="121"/>
      <c r="AIZ2578" s="121"/>
      <c r="AJA2578" s="121"/>
      <c r="AJB2578" s="121"/>
      <c r="AJC2578" s="121"/>
      <c r="AJD2578" s="121"/>
      <c r="AJE2578" s="121"/>
      <c r="AJF2578" s="121"/>
      <c r="AJG2578" s="121"/>
      <c r="AJH2578" s="121"/>
      <c r="AJI2578" s="121"/>
      <c r="AJJ2578" s="121"/>
      <c r="AJK2578" s="121"/>
      <c r="AJL2578" s="121"/>
      <c r="AJM2578" s="121"/>
      <c r="AJN2578" s="121"/>
      <c r="AJO2578" s="121"/>
      <c r="AJP2578" s="121"/>
      <c r="AJQ2578" s="121"/>
      <c r="AJR2578" s="121"/>
      <c r="AJS2578" s="121"/>
      <c r="AJT2578" s="121"/>
      <c r="AJU2578" s="121"/>
      <c r="AJV2578" s="121"/>
      <c r="AJW2578" s="121"/>
      <c r="AJX2578" s="121"/>
      <c r="AJY2578" s="121"/>
      <c r="AJZ2578" s="121"/>
      <c r="AKA2578" s="121"/>
      <c r="AKB2578" s="121"/>
      <c r="AKC2578" s="121"/>
      <c r="AKD2578" s="121"/>
      <c r="AKE2578" s="121"/>
      <c r="AKF2578" s="121"/>
      <c r="AKG2578" s="121"/>
      <c r="AKH2578" s="121"/>
      <c r="AKI2578" s="121"/>
      <c r="AKJ2578" s="121"/>
      <c r="AKK2578" s="121"/>
      <c r="AKL2578" s="121"/>
      <c r="AKM2578" s="121"/>
      <c r="AKN2578" s="121"/>
      <c r="AKO2578" s="121"/>
      <c r="AKP2578" s="121"/>
      <c r="AKQ2578" s="121"/>
      <c r="AKR2578" s="121"/>
      <c r="AKS2578" s="121"/>
      <c r="AKT2578" s="121"/>
      <c r="AKU2578" s="121"/>
      <c r="AKV2578" s="121"/>
      <c r="AKW2578" s="121"/>
      <c r="AKX2578" s="121"/>
      <c r="AKY2578" s="121"/>
      <c r="AKZ2578" s="121"/>
      <c r="ALA2578" s="121"/>
      <c r="ALB2578" s="121"/>
      <c r="ALC2578" s="121"/>
      <c r="ALD2578" s="121"/>
      <c r="ALE2578" s="121"/>
      <c r="ALF2578" s="121"/>
      <c r="ALG2578" s="121"/>
      <c r="ALH2578" s="121"/>
      <c r="ALI2578" s="121"/>
      <c r="ALJ2578" s="121"/>
      <c r="ALK2578" s="121"/>
      <c r="ALL2578" s="121"/>
      <c r="ALM2578" s="121"/>
      <c r="ALN2578" s="121"/>
      <c r="ALO2578" s="121"/>
      <c r="ALP2578" s="121"/>
      <c r="ALQ2578" s="121"/>
      <c r="ALR2578" s="121"/>
      <c r="ALS2578" s="121"/>
      <c r="ALT2578" s="121"/>
      <c r="ALU2578" s="121"/>
      <c r="ALV2578" s="121"/>
      <c r="ALW2578" s="121"/>
      <c r="ALX2578" s="121"/>
      <c r="ALY2578" s="121"/>
      <c r="ALZ2578" s="121"/>
      <c r="AMA2578" s="121"/>
      <c r="AMB2578" s="121"/>
      <c r="AMC2578" s="121"/>
      <c r="AMD2578" s="121"/>
      <c r="AME2578" s="121"/>
      <c r="AMF2578" s="121"/>
      <c r="AMG2578" s="121"/>
      <c r="AMH2578" s="121"/>
      <c r="AMI2578" s="121"/>
      <c r="AMJ2578" s="121"/>
      <c r="AMK2578" s="121"/>
    </row>
    <row r="2579" spans="1:1025" s="108" customFormat="1">
      <c r="A2579" s="15">
        <v>2576</v>
      </c>
      <c r="B2579" s="16" t="s">
        <v>27</v>
      </c>
      <c r="C2579" s="274" t="s">
        <v>6089</v>
      </c>
      <c r="D2579" s="16" t="s">
        <v>6612</v>
      </c>
      <c r="E2579" s="16" t="s">
        <v>6623</v>
      </c>
      <c r="F2579" s="16" t="s">
        <v>938</v>
      </c>
      <c r="G2579" s="16" t="s">
        <v>6624</v>
      </c>
      <c r="H2579" s="274"/>
      <c r="I2579" s="16" t="s">
        <v>6614</v>
      </c>
      <c r="J2579" s="16" t="s">
        <v>6619</v>
      </c>
      <c r="K2579" s="16" t="s">
        <v>6625</v>
      </c>
      <c r="L2579" s="18" t="s">
        <v>6626</v>
      </c>
      <c r="M2579" s="63" t="s">
        <v>6627</v>
      </c>
      <c r="N2579" s="121"/>
      <c r="O2579" s="121"/>
      <c r="P2579" s="121"/>
      <c r="Q2579" s="121"/>
      <c r="R2579" s="121"/>
      <c r="S2579" s="121"/>
      <c r="T2579" s="121"/>
      <c r="U2579" s="121"/>
      <c r="V2579" s="121"/>
      <c r="W2579" s="121"/>
      <c r="X2579" s="121"/>
      <c r="Y2579" s="121"/>
      <c r="Z2579" s="121"/>
      <c r="AA2579" s="121"/>
      <c r="AB2579" s="121"/>
      <c r="AC2579" s="121"/>
      <c r="AD2579" s="121"/>
      <c r="AE2579" s="121"/>
      <c r="AF2579" s="121"/>
      <c r="AG2579" s="121"/>
      <c r="AH2579" s="121"/>
      <c r="AI2579" s="121"/>
      <c r="AJ2579" s="121"/>
      <c r="AK2579" s="121"/>
      <c r="AL2579" s="121"/>
      <c r="AM2579" s="121"/>
      <c r="AN2579" s="121"/>
      <c r="AO2579" s="121"/>
      <c r="AP2579" s="121"/>
      <c r="AQ2579" s="121"/>
      <c r="AR2579" s="121"/>
      <c r="AS2579" s="121"/>
      <c r="AT2579" s="121"/>
      <c r="AU2579" s="121"/>
      <c r="AV2579" s="121"/>
      <c r="AW2579" s="121"/>
      <c r="AX2579" s="121"/>
      <c r="AY2579" s="121"/>
      <c r="AZ2579" s="121"/>
      <c r="BA2579" s="121"/>
      <c r="BB2579" s="121"/>
      <c r="BC2579" s="121"/>
      <c r="BD2579" s="121"/>
      <c r="BE2579" s="121"/>
      <c r="BF2579" s="121"/>
      <c r="BG2579" s="121"/>
      <c r="BH2579" s="121"/>
      <c r="BI2579" s="121"/>
      <c r="BJ2579" s="121"/>
      <c r="BK2579" s="121"/>
      <c r="BL2579" s="121"/>
      <c r="BM2579" s="121"/>
      <c r="BN2579" s="121"/>
      <c r="BO2579" s="121"/>
      <c r="BP2579" s="121"/>
      <c r="BQ2579" s="121"/>
      <c r="BR2579" s="121"/>
      <c r="BS2579" s="121"/>
      <c r="BT2579" s="121"/>
      <c r="BU2579" s="121"/>
      <c r="BV2579" s="121"/>
      <c r="BW2579" s="121"/>
      <c r="BX2579" s="121"/>
      <c r="BY2579" s="121"/>
      <c r="BZ2579" s="121"/>
      <c r="CA2579" s="121"/>
      <c r="CB2579" s="121"/>
      <c r="CC2579" s="121"/>
      <c r="CD2579" s="121"/>
      <c r="CE2579" s="121"/>
      <c r="CF2579" s="121"/>
      <c r="CG2579" s="121"/>
      <c r="CH2579" s="121"/>
      <c r="CI2579" s="121"/>
      <c r="CJ2579" s="121"/>
      <c r="CK2579" s="121"/>
      <c r="CL2579" s="121"/>
      <c r="CM2579" s="121"/>
      <c r="CN2579" s="121"/>
      <c r="CO2579" s="121"/>
      <c r="CP2579" s="121"/>
      <c r="CQ2579" s="121"/>
      <c r="CR2579" s="121"/>
      <c r="CS2579" s="121"/>
      <c r="CT2579" s="121"/>
      <c r="CU2579" s="121"/>
      <c r="CV2579" s="121"/>
      <c r="CW2579" s="121"/>
      <c r="CX2579" s="121"/>
      <c r="CY2579" s="121"/>
      <c r="CZ2579" s="121"/>
      <c r="DA2579" s="121"/>
      <c r="DB2579" s="121"/>
      <c r="DC2579" s="121"/>
      <c r="DD2579" s="121"/>
      <c r="DE2579" s="121"/>
      <c r="DF2579" s="121"/>
      <c r="DG2579" s="121"/>
      <c r="DH2579" s="121"/>
      <c r="DI2579" s="121"/>
      <c r="DJ2579" s="121"/>
      <c r="DK2579" s="121"/>
      <c r="DL2579" s="121"/>
      <c r="DM2579" s="121"/>
      <c r="DN2579" s="121"/>
      <c r="DO2579" s="121"/>
      <c r="DP2579" s="121"/>
      <c r="DQ2579" s="121"/>
      <c r="DR2579" s="121"/>
      <c r="DS2579" s="121"/>
      <c r="DT2579" s="121"/>
      <c r="DU2579" s="121"/>
      <c r="DV2579" s="121"/>
      <c r="DW2579" s="121"/>
      <c r="DX2579" s="121"/>
      <c r="DY2579" s="121"/>
      <c r="DZ2579" s="121"/>
      <c r="EA2579" s="121"/>
      <c r="EB2579" s="121"/>
      <c r="EC2579" s="121"/>
      <c r="ED2579" s="121"/>
      <c r="EE2579" s="121"/>
      <c r="EF2579" s="121"/>
      <c r="EG2579" s="121"/>
      <c r="EH2579" s="121"/>
      <c r="EI2579" s="121"/>
      <c r="EJ2579" s="121"/>
      <c r="EK2579" s="121"/>
      <c r="EL2579" s="121"/>
      <c r="EM2579" s="121"/>
      <c r="EN2579" s="121"/>
      <c r="EO2579" s="121"/>
      <c r="EP2579" s="121"/>
      <c r="EQ2579" s="121"/>
      <c r="ER2579" s="121"/>
      <c r="ES2579" s="121"/>
      <c r="ET2579" s="121"/>
      <c r="EU2579" s="121"/>
      <c r="EV2579" s="121"/>
      <c r="EW2579" s="121"/>
      <c r="EX2579" s="121"/>
      <c r="EY2579" s="121"/>
      <c r="EZ2579" s="121"/>
      <c r="FA2579" s="121"/>
      <c r="FB2579" s="121"/>
      <c r="FC2579" s="121"/>
      <c r="FD2579" s="121"/>
      <c r="FE2579" s="121"/>
      <c r="FF2579" s="121"/>
      <c r="FG2579" s="121"/>
      <c r="FH2579" s="121"/>
      <c r="FI2579" s="121"/>
      <c r="FJ2579" s="121"/>
      <c r="FK2579" s="121"/>
      <c r="FL2579" s="121"/>
      <c r="FM2579" s="121"/>
      <c r="FN2579" s="121"/>
      <c r="FO2579" s="121"/>
      <c r="FP2579" s="121"/>
      <c r="FQ2579" s="121"/>
      <c r="FR2579" s="121"/>
      <c r="FS2579" s="121"/>
      <c r="FT2579" s="121"/>
      <c r="FU2579" s="121"/>
      <c r="FV2579" s="121"/>
      <c r="FW2579" s="121"/>
      <c r="FX2579" s="121"/>
      <c r="FY2579" s="121"/>
      <c r="FZ2579" s="121"/>
      <c r="GA2579" s="121"/>
      <c r="GB2579" s="121"/>
      <c r="GC2579" s="121"/>
      <c r="GD2579" s="121"/>
      <c r="GE2579" s="121"/>
      <c r="GF2579" s="121"/>
      <c r="GG2579" s="121"/>
      <c r="GH2579" s="121"/>
      <c r="GI2579" s="121"/>
      <c r="GJ2579" s="121"/>
      <c r="GK2579" s="121"/>
      <c r="GL2579" s="121"/>
      <c r="GM2579" s="121"/>
      <c r="GN2579" s="121"/>
      <c r="GO2579" s="121"/>
      <c r="GP2579" s="121"/>
      <c r="GQ2579" s="121"/>
      <c r="GR2579" s="121"/>
      <c r="GS2579" s="121"/>
      <c r="GT2579" s="121"/>
      <c r="GU2579" s="121"/>
      <c r="GV2579" s="121"/>
      <c r="GW2579" s="121"/>
      <c r="GX2579" s="121"/>
      <c r="GY2579" s="121"/>
      <c r="GZ2579" s="121"/>
      <c r="HA2579" s="121"/>
      <c r="HB2579" s="121"/>
      <c r="HC2579" s="121"/>
      <c r="HD2579" s="121"/>
      <c r="HE2579" s="121"/>
      <c r="HF2579" s="121"/>
      <c r="HG2579" s="121"/>
      <c r="HH2579" s="121"/>
      <c r="HI2579" s="121"/>
      <c r="HJ2579" s="121"/>
      <c r="HK2579" s="121"/>
      <c r="HL2579" s="121"/>
      <c r="HM2579" s="121"/>
      <c r="HN2579" s="121"/>
      <c r="HO2579" s="121"/>
      <c r="HP2579" s="121"/>
      <c r="HQ2579" s="121"/>
      <c r="HR2579" s="121"/>
      <c r="HS2579" s="121"/>
      <c r="HT2579" s="121"/>
      <c r="HU2579" s="121"/>
      <c r="HV2579" s="121"/>
      <c r="HW2579" s="121"/>
      <c r="HX2579" s="121"/>
      <c r="HY2579" s="121"/>
      <c r="HZ2579" s="121"/>
      <c r="IA2579" s="121"/>
      <c r="IB2579" s="121"/>
      <c r="IC2579" s="121"/>
      <c r="ID2579" s="121"/>
      <c r="IE2579" s="121"/>
      <c r="IF2579" s="121"/>
      <c r="IG2579" s="121"/>
      <c r="IH2579" s="121"/>
      <c r="II2579" s="121"/>
      <c r="IJ2579" s="121"/>
      <c r="IK2579" s="121"/>
      <c r="IL2579" s="121"/>
      <c r="IM2579" s="121"/>
      <c r="IN2579" s="121"/>
      <c r="IO2579" s="121"/>
      <c r="IP2579" s="121"/>
      <c r="IQ2579" s="121"/>
      <c r="IR2579" s="121"/>
      <c r="IS2579" s="121"/>
      <c r="IT2579" s="121"/>
      <c r="IU2579" s="121"/>
      <c r="IV2579" s="121"/>
      <c r="IW2579" s="121"/>
      <c r="IX2579" s="121"/>
      <c r="IY2579" s="121"/>
      <c r="IZ2579" s="121"/>
      <c r="JA2579" s="121"/>
      <c r="JB2579" s="121"/>
      <c r="JC2579" s="121"/>
      <c r="JD2579" s="121"/>
      <c r="JE2579" s="121"/>
      <c r="JF2579" s="121"/>
      <c r="JG2579" s="121"/>
      <c r="JH2579" s="121"/>
      <c r="JI2579" s="121"/>
      <c r="JJ2579" s="121"/>
      <c r="JK2579" s="121"/>
      <c r="JL2579" s="121"/>
      <c r="JM2579" s="121"/>
      <c r="JN2579" s="121"/>
      <c r="JO2579" s="121"/>
      <c r="JP2579" s="121"/>
      <c r="JQ2579" s="121"/>
      <c r="JR2579" s="121"/>
      <c r="JS2579" s="121"/>
      <c r="JT2579" s="121"/>
      <c r="JU2579" s="121"/>
      <c r="JV2579" s="121"/>
      <c r="JW2579" s="121"/>
      <c r="JX2579" s="121"/>
      <c r="JY2579" s="121"/>
      <c r="JZ2579" s="121"/>
      <c r="KA2579" s="121"/>
      <c r="KB2579" s="121"/>
      <c r="KC2579" s="121"/>
      <c r="KD2579" s="121"/>
      <c r="KE2579" s="121"/>
      <c r="KF2579" s="121"/>
      <c r="KG2579" s="121"/>
      <c r="KH2579" s="121"/>
      <c r="KI2579" s="121"/>
      <c r="KJ2579" s="121"/>
      <c r="KK2579" s="121"/>
      <c r="KL2579" s="121"/>
      <c r="KM2579" s="121"/>
      <c r="KN2579" s="121"/>
      <c r="KO2579" s="121"/>
      <c r="KP2579" s="121"/>
      <c r="KQ2579" s="121"/>
      <c r="KR2579" s="121"/>
      <c r="KS2579" s="121"/>
      <c r="KT2579" s="121"/>
      <c r="KU2579" s="121"/>
      <c r="KV2579" s="121"/>
      <c r="KW2579" s="121"/>
      <c r="KX2579" s="121"/>
      <c r="KY2579" s="121"/>
      <c r="KZ2579" s="121"/>
      <c r="LA2579" s="121"/>
      <c r="LB2579" s="121"/>
      <c r="LC2579" s="121"/>
      <c r="LD2579" s="121"/>
      <c r="LE2579" s="121"/>
      <c r="LF2579" s="121"/>
      <c r="LG2579" s="121"/>
      <c r="LH2579" s="121"/>
      <c r="LI2579" s="121"/>
      <c r="LJ2579" s="121"/>
      <c r="LK2579" s="121"/>
      <c r="LL2579" s="121"/>
      <c r="LM2579" s="121"/>
      <c r="LN2579" s="121"/>
      <c r="LO2579" s="121"/>
      <c r="LP2579" s="121"/>
      <c r="LQ2579" s="121"/>
      <c r="LR2579" s="121"/>
      <c r="LS2579" s="121"/>
      <c r="LT2579" s="121"/>
      <c r="LU2579" s="121"/>
      <c r="LV2579" s="121"/>
      <c r="LW2579" s="121"/>
      <c r="LX2579" s="121"/>
      <c r="LY2579" s="121"/>
      <c r="LZ2579" s="121"/>
      <c r="MA2579" s="121"/>
      <c r="MB2579" s="121"/>
      <c r="MC2579" s="121"/>
      <c r="MD2579" s="121"/>
      <c r="ME2579" s="121"/>
      <c r="MF2579" s="121"/>
      <c r="MG2579" s="121"/>
      <c r="MH2579" s="121"/>
      <c r="MI2579" s="121"/>
      <c r="MJ2579" s="121"/>
      <c r="MK2579" s="121"/>
      <c r="ML2579" s="121"/>
      <c r="MM2579" s="121"/>
      <c r="MN2579" s="121"/>
      <c r="MO2579" s="121"/>
      <c r="MP2579" s="121"/>
      <c r="MQ2579" s="121"/>
      <c r="MR2579" s="121"/>
      <c r="MS2579" s="121"/>
      <c r="MT2579" s="121"/>
      <c r="MU2579" s="121"/>
      <c r="MV2579" s="121"/>
      <c r="MW2579" s="121"/>
      <c r="MX2579" s="121"/>
      <c r="MY2579" s="121"/>
      <c r="MZ2579" s="121"/>
      <c r="NA2579" s="121"/>
      <c r="NB2579" s="121"/>
      <c r="NC2579" s="121"/>
      <c r="ND2579" s="121"/>
      <c r="NE2579" s="121"/>
      <c r="NF2579" s="121"/>
      <c r="NG2579" s="121"/>
      <c r="NH2579" s="121"/>
      <c r="NI2579" s="121"/>
      <c r="NJ2579" s="121"/>
      <c r="NK2579" s="121"/>
      <c r="NL2579" s="121"/>
      <c r="NM2579" s="121"/>
      <c r="NN2579" s="121"/>
      <c r="NO2579" s="121"/>
      <c r="NP2579" s="121"/>
      <c r="NQ2579" s="121"/>
      <c r="NR2579" s="121"/>
      <c r="NS2579" s="121"/>
      <c r="NT2579" s="121"/>
      <c r="NU2579" s="121"/>
      <c r="NV2579" s="121"/>
      <c r="NW2579" s="121"/>
      <c r="NX2579" s="121"/>
      <c r="NY2579" s="121"/>
      <c r="NZ2579" s="121"/>
      <c r="OA2579" s="121"/>
      <c r="OB2579" s="121"/>
      <c r="OC2579" s="121"/>
      <c r="OD2579" s="121"/>
      <c r="OE2579" s="121"/>
      <c r="OF2579" s="121"/>
      <c r="OG2579" s="121"/>
      <c r="OH2579" s="121"/>
      <c r="OI2579" s="121"/>
      <c r="OJ2579" s="121"/>
      <c r="OK2579" s="121"/>
      <c r="OL2579" s="121"/>
      <c r="OM2579" s="121"/>
      <c r="ON2579" s="121"/>
      <c r="OO2579" s="121"/>
      <c r="OP2579" s="121"/>
      <c r="OQ2579" s="121"/>
      <c r="OR2579" s="121"/>
      <c r="OS2579" s="121"/>
      <c r="OT2579" s="121"/>
      <c r="OU2579" s="121"/>
      <c r="OV2579" s="121"/>
      <c r="OW2579" s="121"/>
      <c r="OX2579" s="121"/>
      <c r="OY2579" s="121"/>
      <c r="OZ2579" s="121"/>
      <c r="PA2579" s="121"/>
      <c r="PB2579" s="121"/>
      <c r="PC2579" s="121"/>
      <c r="PD2579" s="121"/>
      <c r="PE2579" s="121"/>
      <c r="PF2579" s="121"/>
      <c r="PG2579" s="121"/>
      <c r="PH2579" s="121"/>
      <c r="PI2579" s="121"/>
      <c r="PJ2579" s="121"/>
      <c r="PK2579" s="121"/>
      <c r="PL2579" s="121"/>
      <c r="PM2579" s="121"/>
      <c r="PN2579" s="121"/>
      <c r="PO2579" s="121"/>
      <c r="PP2579" s="121"/>
      <c r="PQ2579" s="121"/>
      <c r="PR2579" s="121"/>
      <c r="PS2579" s="121"/>
      <c r="PT2579" s="121"/>
      <c r="PU2579" s="121"/>
      <c r="PV2579" s="121"/>
      <c r="PW2579" s="121"/>
      <c r="PX2579" s="121"/>
      <c r="PY2579" s="121"/>
      <c r="PZ2579" s="121"/>
      <c r="QA2579" s="121"/>
      <c r="QB2579" s="121"/>
      <c r="QC2579" s="121"/>
      <c r="QD2579" s="121"/>
      <c r="QE2579" s="121"/>
      <c r="QF2579" s="121"/>
      <c r="QG2579" s="121"/>
      <c r="QH2579" s="121"/>
      <c r="QI2579" s="121"/>
      <c r="QJ2579" s="121"/>
      <c r="QK2579" s="121"/>
      <c r="QL2579" s="121"/>
      <c r="QM2579" s="121"/>
      <c r="QN2579" s="121"/>
      <c r="QO2579" s="121"/>
      <c r="QP2579" s="121"/>
      <c r="QQ2579" s="121"/>
      <c r="QR2579" s="121"/>
      <c r="QS2579" s="121"/>
      <c r="QT2579" s="121"/>
      <c r="QU2579" s="121"/>
      <c r="QV2579" s="121"/>
      <c r="QW2579" s="121"/>
      <c r="QX2579" s="121"/>
      <c r="QY2579" s="121"/>
      <c r="QZ2579" s="121"/>
      <c r="RA2579" s="121"/>
      <c r="RB2579" s="121"/>
      <c r="RC2579" s="121"/>
      <c r="RD2579" s="121"/>
      <c r="RE2579" s="121"/>
      <c r="RF2579" s="121"/>
      <c r="RG2579" s="121"/>
      <c r="RH2579" s="121"/>
      <c r="RI2579" s="121"/>
      <c r="RJ2579" s="121"/>
      <c r="RK2579" s="121"/>
      <c r="RL2579" s="121"/>
      <c r="RM2579" s="121"/>
      <c r="RN2579" s="121"/>
      <c r="RO2579" s="121"/>
      <c r="RP2579" s="121"/>
      <c r="RQ2579" s="121"/>
      <c r="RR2579" s="121"/>
      <c r="RS2579" s="121"/>
      <c r="RT2579" s="121"/>
      <c r="RU2579" s="121"/>
      <c r="RV2579" s="121"/>
      <c r="RW2579" s="121"/>
      <c r="RX2579" s="121"/>
      <c r="RY2579" s="121"/>
      <c r="RZ2579" s="121"/>
      <c r="SA2579" s="121"/>
      <c r="SB2579" s="121"/>
      <c r="SC2579" s="121"/>
      <c r="SD2579" s="121"/>
      <c r="SE2579" s="121"/>
      <c r="SF2579" s="121"/>
      <c r="SG2579" s="121"/>
      <c r="SH2579" s="121"/>
      <c r="SI2579" s="121"/>
      <c r="SJ2579" s="121"/>
      <c r="SK2579" s="121"/>
      <c r="SL2579" s="121"/>
      <c r="SM2579" s="121"/>
      <c r="SN2579" s="121"/>
      <c r="SO2579" s="121"/>
      <c r="SP2579" s="121"/>
      <c r="SQ2579" s="121"/>
      <c r="SR2579" s="121"/>
      <c r="SS2579" s="121"/>
      <c r="ST2579" s="121"/>
      <c r="SU2579" s="121"/>
      <c r="SV2579" s="121"/>
      <c r="SW2579" s="121"/>
      <c r="SX2579" s="121"/>
      <c r="SY2579" s="121"/>
      <c r="SZ2579" s="121"/>
      <c r="TA2579" s="121"/>
      <c r="TB2579" s="121"/>
      <c r="TC2579" s="121"/>
      <c r="TD2579" s="121"/>
      <c r="TE2579" s="121"/>
      <c r="TF2579" s="121"/>
      <c r="TG2579" s="121"/>
      <c r="TH2579" s="121"/>
      <c r="TI2579" s="121"/>
      <c r="TJ2579" s="121"/>
      <c r="TK2579" s="121"/>
      <c r="TL2579" s="121"/>
      <c r="TM2579" s="121"/>
      <c r="TN2579" s="121"/>
      <c r="TO2579" s="121"/>
      <c r="TP2579" s="121"/>
      <c r="TQ2579" s="121"/>
      <c r="TR2579" s="121"/>
      <c r="TS2579" s="121"/>
      <c r="TT2579" s="121"/>
      <c r="TU2579" s="121"/>
      <c r="TV2579" s="121"/>
      <c r="TW2579" s="121"/>
      <c r="TX2579" s="121"/>
      <c r="TY2579" s="121"/>
      <c r="TZ2579" s="121"/>
      <c r="UA2579" s="121"/>
      <c r="UB2579" s="121"/>
      <c r="UC2579" s="121"/>
      <c r="UD2579" s="121"/>
      <c r="UE2579" s="121"/>
      <c r="UF2579" s="121"/>
      <c r="UG2579" s="121"/>
      <c r="UH2579" s="121"/>
      <c r="UI2579" s="121"/>
      <c r="UJ2579" s="121"/>
      <c r="UK2579" s="121"/>
      <c r="UL2579" s="121"/>
      <c r="UM2579" s="121"/>
      <c r="UN2579" s="121"/>
      <c r="UO2579" s="121"/>
      <c r="UP2579" s="121"/>
      <c r="UQ2579" s="121"/>
      <c r="UR2579" s="121"/>
      <c r="US2579" s="121"/>
      <c r="UT2579" s="121"/>
      <c r="UU2579" s="121"/>
      <c r="UV2579" s="121"/>
      <c r="UW2579" s="121"/>
      <c r="UX2579" s="121"/>
      <c r="UY2579" s="121"/>
      <c r="UZ2579" s="121"/>
      <c r="VA2579" s="121"/>
      <c r="VB2579" s="121"/>
      <c r="VC2579" s="121"/>
      <c r="VD2579" s="121"/>
      <c r="VE2579" s="121"/>
      <c r="VF2579" s="121"/>
      <c r="VG2579" s="121"/>
      <c r="VH2579" s="121"/>
      <c r="VI2579" s="121"/>
      <c r="VJ2579" s="121"/>
      <c r="VK2579" s="121"/>
      <c r="VL2579" s="121"/>
      <c r="VM2579" s="121"/>
      <c r="VN2579" s="121"/>
      <c r="VO2579" s="121"/>
      <c r="VP2579" s="121"/>
      <c r="VQ2579" s="121"/>
      <c r="VR2579" s="121"/>
      <c r="VS2579" s="121"/>
      <c r="VT2579" s="121"/>
      <c r="VU2579" s="121"/>
      <c r="VV2579" s="121"/>
      <c r="VW2579" s="121"/>
      <c r="VX2579" s="121"/>
      <c r="VY2579" s="121"/>
      <c r="VZ2579" s="121"/>
      <c r="WA2579" s="121"/>
      <c r="WB2579" s="121"/>
      <c r="WC2579" s="121"/>
      <c r="WD2579" s="121"/>
      <c r="WE2579" s="121"/>
      <c r="WF2579" s="121"/>
      <c r="WG2579" s="121"/>
      <c r="WH2579" s="121"/>
      <c r="WI2579" s="121"/>
      <c r="WJ2579" s="121"/>
      <c r="WK2579" s="121"/>
      <c r="WL2579" s="121"/>
      <c r="WM2579" s="121"/>
      <c r="WN2579" s="121"/>
      <c r="WO2579" s="121"/>
      <c r="WP2579" s="121"/>
      <c r="WQ2579" s="121"/>
      <c r="WR2579" s="121"/>
      <c r="WS2579" s="121"/>
      <c r="WT2579" s="121"/>
      <c r="WU2579" s="121"/>
      <c r="WV2579" s="121"/>
      <c r="WW2579" s="121"/>
      <c r="WX2579" s="121"/>
      <c r="WY2579" s="121"/>
      <c r="WZ2579" s="121"/>
      <c r="XA2579" s="121"/>
      <c r="XB2579" s="121"/>
      <c r="XC2579" s="121"/>
      <c r="XD2579" s="121"/>
      <c r="XE2579" s="121"/>
      <c r="XF2579" s="121"/>
      <c r="XG2579" s="121"/>
      <c r="XH2579" s="121"/>
      <c r="XI2579" s="121"/>
      <c r="XJ2579" s="121"/>
      <c r="XK2579" s="121"/>
      <c r="XL2579" s="121"/>
      <c r="XM2579" s="121"/>
      <c r="XN2579" s="121"/>
      <c r="XO2579" s="121"/>
      <c r="XP2579" s="121"/>
      <c r="XQ2579" s="121"/>
      <c r="XR2579" s="121"/>
      <c r="XS2579" s="121"/>
      <c r="XT2579" s="121"/>
      <c r="XU2579" s="121"/>
      <c r="XV2579" s="121"/>
      <c r="XW2579" s="121"/>
      <c r="XX2579" s="121"/>
      <c r="XY2579" s="121"/>
      <c r="XZ2579" s="121"/>
      <c r="YA2579" s="121"/>
      <c r="YB2579" s="121"/>
      <c r="YC2579" s="121"/>
      <c r="YD2579" s="121"/>
      <c r="YE2579" s="121"/>
      <c r="YF2579" s="121"/>
      <c r="YG2579" s="121"/>
      <c r="YH2579" s="121"/>
      <c r="YI2579" s="121"/>
      <c r="YJ2579" s="121"/>
      <c r="YK2579" s="121"/>
      <c r="YL2579" s="121"/>
      <c r="YM2579" s="121"/>
      <c r="YN2579" s="121"/>
      <c r="YO2579" s="121"/>
      <c r="YP2579" s="121"/>
      <c r="YQ2579" s="121"/>
      <c r="YR2579" s="121"/>
      <c r="YS2579" s="121"/>
      <c r="YT2579" s="121"/>
      <c r="YU2579" s="121"/>
      <c r="YV2579" s="121"/>
      <c r="YW2579" s="121"/>
      <c r="YX2579" s="121"/>
      <c r="YY2579" s="121"/>
      <c r="YZ2579" s="121"/>
      <c r="ZA2579" s="121"/>
      <c r="ZB2579" s="121"/>
      <c r="ZC2579" s="121"/>
      <c r="ZD2579" s="121"/>
      <c r="ZE2579" s="121"/>
      <c r="ZF2579" s="121"/>
      <c r="ZG2579" s="121"/>
      <c r="ZH2579" s="121"/>
      <c r="ZI2579" s="121"/>
      <c r="ZJ2579" s="121"/>
      <c r="ZK2579" s="121"/>
      <c r="ZL2579" s="121"/>
      <c r="ZM2579" s="121"/>
      <c r="ZN2579" s="121"/>
      <c r="ZO2579" s="121"/>
      <c r="ZP2579" s="121"/>
      <c r="ZQ2579" s="121"/>
      <c r="ZR2579" s="121"/>
      <c r="ZS2579" s="121"/>
      <c r="ZT2579" s="121"/>
      <c r="ZU2579" s="121"/>
      <c r="ZV2579" s="121"/>
      <c r="ZW2579" s="121"/>
      <c r="ZX2579" s="121"/>
      <c r="ZY2579" s="121"/>
      <c r="ZZ2579" s="121"/>
      <c r="AAA2579" s="121"/>
      <c r="AAB2579" s="121"/>
      <c r="AAC2579" s="121"/>
      <c r="AAD2579" s="121"/>
      <c r="AAE2579" s="121"/>
      <c r="AAF2579" s="121"/>
      <c r="AAG2579" s="121"/>
      <c r="AAH2579" s="121"/>
      <c r="AAI2579" s="121"/>
      <c r="AAJ2579" s="121"/>
      <c r="AAK2579" s="121"/>
      <c r="AAL2579" s="121"/>
      <c r="AAM2579" s="121"/>
      <c r="AAN2579" s="121"/>
      <c r="AAO2579" s="121"/>
      <c r="AAP2579" s="121"/>
      <c r="AAQ2579" s="121"/>
      <c r="AAR2579" s="121"/>
      <c r="AAS2579" s="121"/>
      <c r="AAT2579" s="121"/>
      <c r="AAU2579" s="121"/>
      <c r="AAV2579" s="121"/>
      <c r="AAW2579" s="121"/>
      <c r="AAX2579" s="121"/>
      <c r="AAY2579" s="121"/>
      <c r="AAZ2579" s="121"/>
      <c r="ABA2579" s="121"/>
      <c r="ABB2579" s="121"/>
      <c r="ABC2579" s="121"/>
      <c r="ABD2579" s="121"/>
      <c r="ABE2579" s="121"/>
      <c r="ABF2579" s="121"/>
      <c r="ABG2579" s="121"/>
      <c r="ABH2579" s="121"/>
      <c r="ABI2579" s="121"/>
      <c r="ABJ2579" s="121"/>
      <c r="ABK2579" s="121"/>
      <c r="ABL2579" s="121"/>
      <c r="ABM2579" s="121"/>
      <c r="ABN2579" s="121"/>
      <c r="ABO2579" s="121"/>
      <c r="ABP2579" s="121"/>
      <c r="ABQ2579" s="121"/>
      <c r="ABR2579" s="121"/>
      <c r="ABS2579" s="121"/>
      <c r="ABT2579" s="121"/>
      <c r="ABU2579" s="121"/>
      <c r="ABV2579" s="121"/>
      <c r="ABW2579" s="121"/>
      <c r="ABX2579" s="121"/>
      <c r="ABY2579" s="121"/>
      <c r="ABZ2579" s="121"/>
      <c r="ACA2579" s="121"/>
      <c r="ACB2579" s="121"/>
      <c r="ACC2579" s="121"/>
      <c r="ACD2579" s="121"/>
      <c r="ACE2579" s="121"/>
      <c r="ACF2579" s="121"/>
      <c r="ACG2579" s="121"/>
      <c r="ACH2579" s="121"/>
      <c r="ACI2579" s="121"/>
      <c r="ACJ2579" s="121"/>
      <c r="ACK2579" s="121"/>
      <c r="ACL2579" s="121"/>
      <c r="ACM2579" s="121"/>
      <c r="ACN2579" s="121"/>
      <c r="ACO2579" s="121"/>
      <c r="ACP2579" s="121"/>
      <c r="ACQ2579" s="121"/>
      <c r="ACR2579" s="121"/>
      <c r="ACS2579" s="121"/>
      <c r="ACT2579" s="121"/>
      <c r="ACU2579" s="121"/>
      <c r="ACV2579" s="121"/>
      <c r="ACW2579" s="121"/>
      <c r="ACX2579" s="121"/>
      <c r="ACY2579" s="121"/>
      <c r="ACZ2579" s="121"/>
      <c r="ADA2579" s="121"/>
      <c r="ADB2579" s="121"/>
      <c r="ADC2579" s="121"/>
      <c r="ADD2579" s="121"/>
      <c r="ADE2579" s="121"/>
      <c r="ADF2579" s="121"/>
      <c r="ADG2579" s="121"/>
      <c r="ADH2579" s="121"/>
      <c r="ADI2579" s="121"/>
      <c r="ADJ2579" s="121"/>
      <c r="ADK2579" s="121"/>
      <c r="ADL2579" s="121"/>
      <c r="ADM2579" s="121"/>
      <c r="ADN2579" s="121"/>
      <c r="ADO2579" s="121"/>
      <c r="ADP2579" s="121"/>
      <c r="ADQ2579" s="121"/>
      <c r="ADR2579" s="121"/>
      <c r="ADS2579" s="121"/>
      <c r="ADT2579" s="121"/>
      <c r="ADU2579" s="121"/>
      <c r="ADV2579" s="121"/>
      <c r="ADW2579" s="121"/>
      <c r="ADX2579" s="121"/>
      <c r="ADY2579" s="121"/>
      <c r="ADZ2579" s="121"/>
      <c r="AEA2579" s="121"/>
      <c r="AEB2579" s="121"/>
      <c r="AEC2579" s="121"/>
      <c r="AED2579" s="121"/>
      <c r="AEE2579" s="121"/>
      <c r="AEF2579" s="121"/>
      <c r="AEG2579" s="121"/>
      <c r="AEH2579" s="121"/>
      <c r="AEI2579" s="121"/>
      <c r="AEJ2579" s="121"/>
      <c r="AEK2579" s="121"/>
      <c r="AEL2579" s="121"/>
      <c r="AEM2579" s="121"/>
      <c r="AEN2579" s="121"/>
      <c r="AEO2579" s="121"/>
      <c r="AEP2579" s="121"/>
      <c r="AEQ2579" s="121"/>
      <c r="AER2579" s="121"/>
      <c r="AES2579" s="121"/>
      <c r="AET2579" s="121"/>
      <c r="AEU2579" s="121"/>
      <c r="AEV2579" s="121"/>
      <c r="AEW2579" s="121"/>
      <c r="AEX2579" s="121"/>
      <c r="AEY2579" s="121"/>
      <c r="AEZ2579" s="121"/>
      <c r="AFA2579" s="121"/>
      <c r="AFB2579" s="121"/>
      <c r="AFC2579" s="121"/>
      <c r="AFD2579" s="121"/>
      <c r="AFE2579" s="121"/>
      <c r="AFF2579" s="121"/>
      <c r="AFG2579" s="121"/>
      <c r="AFH2579" s="121"/>
      <c r="AFI2579" s="121"/>
      <c r="AFJ2579" s="121"/>
      <c r="AFK2579" s="121"/>
      <c r="AFL2579" s="121"/>
      <c r="AFM2579" s="121"/>
      <c r="AFN2579" s="121"/>
      <c r="AFO2579" s="121"/>
      <c r="AFP2579" s="121"/>
      <c r="AFQ2579" s="121"/>
      <c r="AFR2579" s="121"/>
      <c r="AFS2579" s="121"/>
      <c r="AFT2579" s="121"/>
      <c r="AFU2579" s="121"/>
      <c r="AFV2579" s="121"/>
      <c r="AFW2579" s="121"/>
      <c r="AFX2579" s="121"/>
      <c r="AFY2579" s="121"/>
      <c r="AFZ2579" s="121"/>
      <c r="AGA2579" s="121"/>
      <c r="AGB2579" s="121"/>
      <c r="AGC2579" s="121"/>
      <c r="AGD2579" s="121"/>
      <c r="AGE2579" s="121"/>
      <c r="AGF2579" s="121"/>
      <c r="AGG2579" s="121"/>
      <c r="AGH2579" s="121"/>
      <c r="AGI2579" s="121"/>
      <c r="AGJ2579" s="121"/>
      <c r="AGK2579" s="121"/>
      <c r="AGL2579" s="121"/>
      <c r="AGM2579" s="121"/>
      <c r="AGN2579" s="121"/>
      <c r="AGO2579" s="121"/>
      <c r="AGP2579" s="121"/>
      <c r="AGQ2579" s="121"/>
      <c r="AGR2579" s="121"/>
      <c r="AGS2579" s="121"/>
      <c r="AGT2579" s="121"/>
      <c r="AGU2579" s="121"/>
      <c r="AGV2579" s="121"/>
      <c r="AGW2579" s="121"/>
      <c r="AGX2579" s="121"/>
      <c r="AGY2579" s="121"/>
      <c r="AGZ2579" s="121"/>
      <c r="AHA2579" s="121"/>
      <c r="AHB2579" s="121"/>
      <c r="AHC2579" s="121"/>
      <c r="AHD2579" s="121"/>
      <c r="AHE2579" s="121"/>
      <c r="AHF2579" s="121"/>
      <c r="AHG2579" s="121"/>
      <c r="AHH2579" s="121"/>
      <c r="AHI2579" s="121"/>
      <c r="AHJ2579" s="121"/>
      <c r="AHK2579" s="121"/>
      <c r="AHL2579" s="121"/>
      <c r="AHM2579" s="121"/>
      <c r="AHN2579" s="121"/>
      <c r="AHO2579" s="121"/>
      <c r="AHP2579" s="121"/>
      <c r="AHQ2579" s="121"/>
      <c r="AHR2579" s="121"/>
      <c r="AHS2579" s="121"/>
      <c r="AHT2579" s="121"/>
      <c r="AHU2579" s="121"/>
      <c r="AHV2579" s="121"/>
      <c r="AHW2579" s="121"/>
      <c r="AHX2579" s="121"/>
      <c r="AHY2579" s="121"/>
      <c r="AHZ2579" s="121"/>
      <c r="AIA2579" s="121"/>
      <c r="AIB2579" s="121"/>
      <c r="AIC2579" s="121"/>
      <c r="AID2579" s="121"/>
      <c r="AIE2579" s="121"/>
      <c r="AIF2579" s="121"/>
      <c r="AIG2579" s="121"/>
      <c r="AIH2579" s="121"/>
      <c r="AII2579" s="121"/>
      <c r="AIJ2579" s="121"/>
      <c r="AIK2579" s="121"/>
      <c r="AIL2579" s="121"/>
      <c r="AIM2579" s="121"/>
      <c r="AIN2579" s="121"/>
      <c r="AIO2579" s="121"/>
      <c r="AIP2579" s="121"/>
      <c r="AIQ2579" s="121"/>
      <c r="AIR2579" s="121"/>
      <c r="AIS2579" s="121"/>
      <c r="AIT2579" s="121"/>
      <c r="AIU2579" s="121"/>
      <c r="AIV2579" s="121"/>
      <c r="AIW2579" s="121"/>
      <c r="AIX2579" s="121"/>
      <c r="AIY2579" s="121"/>
      <c r="AIZ2579" s="121"/>
      <c r="AJA2579" s="121"/>
      <c r="AJB2579" s="121"/>
      <c r="AJC2579" s="121"/>
      <c r="AJD2579" s="121"/>
      <c r="AJE2579" s="121"/>
      <c r="AJF2579" s="121"/>
      <c r="AJG2579" s="121"/>
      <c r="AJH2579" s="121"/>
      <c r="AJI2579" s="121"/>
      <c r="AJJ2579" s="121"/>
      <c r="AJK2579" s="121"/>
      <c r="AJL2579" s="121"/>
      <c r="AJM2579" s="121"/>
      <c r="AJN2579" s="121"/>
      <c r="AJO2579" s="121"/>
      <c r="AJP2579" s="121"/>
      <c r="AJQ2579" s="121"/>
      <c r="AJR2579" s="121"/>
      <c r="AJS2579" s="121"/>
      <c r="AJT2579" s="121"/>
      <c r="AJU2579" s="121"/>
      <c r="AJV2579" s="121"/>
      <c r="AJW2579" s="121"/>
      <c r="AJX2579" s="121"/>
      <c r="AJY2579" s="121"/>
      <c r="AJZ2579" s="121"/>
      <c r="AKA2579" s="121"/>
      <c r="AKB2579" s="121"/>
      <c r="AKC2579" s="121"/>
      <c r="AKD2579" s="121"/>
      <c r="AKE2579" s="121"/>
      <c r="AKF2579" s="121"/>
      <c r="AKG2579" s="121"/>
      <c r="AKH2579" s="121"/>
      <c r="AKI2579" s="121"/>
      <c r="AKJ2579" s="121"/>
      <c r="AKK2579" s="121"/>
      <c r="AKL2579" s="121"/>
      <c r="AKM2579" s="121"/>
      <c r="AKN2579" s="121"/>
      <c r="AKO2579" s="121"/>
      <c r="AKP2579" s="121"/>
      <c r="AKQ2579" s="121"/>
      <c r="AKR2579" s="121"/>
      <c r="AKS2579" s="121"/>
      <c r="AKT2579" s="121"/>
      <c r="AKU2579" s="121"/>
      <c r="AKV2579" s="121"/>
      <c r="AKW2579" s="121"/>
      <c r="AKX2579" s="121"/>
      <c r="AKY2579" s="121"/>
      <c r="AKZ2579" s="121"/>
      <c r="ALA2579" s="121"/>
      <c r="ALB2579" s="121"/>
      <c r="ALC2579" s="121"/>
      <c r="ALD2579" s="121"/>
      <c r="ALE2579" s="121"/>
      <c r="ALF2579" s="121"/>
      <c r="ALG2579" s="121"/>
      <c r="ALH2579" s="121"/>
      <c r="ALI2579" s="121"/>
      <c r="ALJ2579" s="121"/>
      <c r="ALK2579" s="121"/>
      <c r="ALL2579" s="121"/>
      <c r="ALM2579" s="121"/>
      <c r="ALN2579" s="121"/>
      <c r="ALO2579" s="121"/>
      <c r="ALP2579" s="121"/>
      <c r="ALQ2579" s="121"/>
      <c r="ALR2579" s="121"/>
      <c r="ALS2579" s="121"/>
      <c r="ALT2579" s="121"/>
      <c r="ALU2579" s="121"/>
      <c r="ALV2579" s="121"/>
      <c r="ALW2579" s="121"/>
      <c r="ALX2579" s="121"/>
      <c r="ALY2579" s="121"/>
      <c r="ALZ2579" s="121"/>
      <c r="AMA2579" s="121"/>
      <c r="AMB2579" s="121"/>
      <c r="AMC2579" s="121"/>
      <c r="AMD2579" s="121"/>
      <c r="AME2579" s="121"/>
      <c r="AMF2579" s="121"/>
      <c r="AMG2579" s="121"/>
      <c r="AMH2579" s="121"/>
      <c r="AMI2579" s="121"/>
      <c r="AMJ2579" s="121"/>
      <c r="AMK2579" s="121"/>
    </row>
    <row r="2580" spans="1:1025" s="108" customFormat="1">
      <c r="A2580" s="15">
        <v>2577</v>
      </c>
      <c r="B2580" s="16" t="s">
        <v>25</v>
      </c>
      <c r="C2580" s="274" t="s">
        <v>6089</v>
      </c>
      <c r="D2580" s="16" t="s">
        <v>6628</v>
      </c>
      <c r="E2580" s="16" t="s">
        <v>6629</v>
      </c>
      <c r="F2580" s="16" t="s">
        <v>938</v>
      </c>
      <c r="G2580" s="16" t="s">
        <v>948</v>
      </c>
      <c r="H2580" s="16" t="s">
        <v>5621</v>
      </c>
      <c r="I2580" s="16" t="s">
        <v>6630</v>
      </c>
      <c r="J2580" s="16" t="s">
        <v>2370</v>
      </c>
      <c r="K2580" s="16" t="s">
        <v>6631</v>
      </c>
      <c r="L2580" s="16" t="s">
        <v>3345</v>
      </c>
      <c r="M2580" s="63" t="s">
        <v>6632</v>
      </c>
      <c r="N2580" s="121"/>
      <c r="O2580" s="121"/>
      <c r="P2580" s="121"/>
      <c r="Q2580" s="121"/>
      <c r="R2580" s="121"/>
      <c r="S2580" s="121"/>
      <c r="T2580" s="121"/>
      <c r="U2580" s="121"/>
      <c r="V2580" s="121"/>
      <c r="W2580" s="121"/>
      <c r="X2580" s="121"/>
      <c r="Y2580" s="121"/>
      <c r="Z2580" s="121"/>
      <c r="AA2580" s="121"/>
      <c r="AB2580" s="121"/>
      <c r="AC2580" s="121"/>
      <c r="AD2580" s="121"/>
      <c r="AE2580" s="121"/>
      <c r="AF2580" s="121"/>
      <c r="AG2580" s="121"/>
      <c r="AH2580" s="121"/>
      <c r="AI2580" s="121"/>
      <c r="AJ2580" s="121"/>
      <c r="AK2580" s="121"/>
      <c r="AL2580" s="121"/>
      <c r="AM2580" s="121"/>
      <c r="AN2580" s="121"/>
      <c r="AO2580" s="121"/>
      <c r="AP2580" s="121"/>
      <c r="AQ2580" s="121"/>
      <c r="AR2580" s="121"/>
      <c r="AS2580" s="121"/>
      <c r="AT2580" s="121"/>
      <c r="AU2580" s="121"/>
      <c r="AV2580" s="121"/>
      <c r="AW2580" s="121"/>
      <c r="AX2580" s="121"/>
      <c r="AY2580" s="121"/>
      <c r="AZ2580" s="121"/>
      <c r="BA2580" s="121"/>
      <c r="BB2580" s="121"/>
      <c r="BC2580" s="121"/>
      <c r="BD2580" s="121"/>
      <c r="BE2580" s="121"/>
      <c r="BF2580" s="121"/>
      <c r="BG2580" s="121"/>
      <c r="BH2580" s="121"/>
      <c r="BI2580" s="121"/>
      <c r="BJ2580" s="121"/>
      <c r="BK2580" s="121"/>
      <c r="BL2580" s="121"/>
      <c r="BM2580" s="121"/>
      <c r="BN2580" s="121"/>
      <c r="BO2580" s="121"/>
      <c r="BP2580" s="121"/>
      <c r="BQ2580" s="121"/>
      <c r="BR2580" s="121"/>
      <c r="BS2580" s="121"/>
      <c r="BT2580" s="121"/>
      <c r="BU2580" s="121"/>
      <c r="BV2580" s="121"/>
      <c r="BW2580" s="121"/>
      <c r="BX2580" s="121"/>
      <c r="BY2580" s="121"/>
      <c r="BZ2580" s="121"/>
      <c r="CA2580" s="121"/>
      <c r="CB2580" s="121"/>
      <c r="CC2580" s="121"/>
      <c r="CD2580" s="121"/>
      <c r="CE2580" s="121"/>
      <c r="CF2580" s="121"/>
      <c r="CG2580" s="121"/>
      <c r="CH2580" s="121"/>
      <c r="CI2580" s="121"/>
      <c r="CJ2580" s="121"/>
      <c r="CK2580" s="121"/>
      <c r="CL2580" s="121"/>
      <c r="CM2580" s="121"/>
      <c r="CN2580" s="121"/>
      <c r="CO2580" s="121"/>
      <c r="CP2580" s="121"/>
      <c r="CQ2580" s="121"/>
      <c r="CR2580" s="121"/>
      <c r="CS2580" s="121"/>
      <c r="CT2580" s="121"/>
      <c r="CU2580" s="121"/>
      <c r="CV2580" s="121"/>
      <c r="CW2580" s="121"/>
      <c r="CX2580" s="121"/>
      <c r="CY2580" s="121"/>
      <c r="CZ2580" s="121"/>
      <c r="DA2580" s="121"/>
      <c r="DB2580" s="121"/>
      <c r="DC2580" s="121"/>
      <c r="DD2580" s="121"/>
      <c r="DE2580" s="121"/>
      <c r="DF2580" s="121"/>
      <c r="DG2580" s="121"/>
      <c r="DH2580" s="121"/>
      <c r="DI2580" s="121"/>
      <c r="DJ2580" s="121"/>
      <c r="DK2580" s="121"/>
      <c r="DL2580" s="121"/>
      <c r="DM2580" s="121"/>
      <c r="DN2580" s="121"/>
      <c r="DO2580" s="121"/>
      <c r="DP2580" s="121"/>
      <c r="DQ2580" s="121"/>
      <c r="DR2580" s="121"/>
      <c r="DS2580" s="121"/>
      <c r="DT2580" s="121"/>
      <c r="DU2580" s="121"/>
      <c r="DV2580" s="121"/>
      <c r="DW2580" s="121"/>
      <c r="DX2580" s="121"/>
      <c r="DY2580" s="121"/>
      <c r="DZ2580" s="121"/>
      <c r="EA2580" s="121"/>
      <c r="EB2580" s="121"/>
      <c r="EC2580" s="121"/>
      <c r="ED2580" s="121"/>
      <c r="EE2580" s="121"/>
      <c r="EF2580" s="121"/>
      <c r="EG2580" s="121"/>
      <c r="EH2580" s="121"/>
      <c r="EI2580" s="121"/>
      <c r="EJ2580" s="121"/>
      <c r="EK2580" s="121"/>
      <c r="EL2580" s="121"/>
      <c r="EM2580" s="121"/>
      <c r="EN2580" s="121"/>
      <c r="EO2580" s="121"/>
      <c r="EP2580" s="121"/>
      <c r="EQ2580" s="121"/>
      <c r="ER2580" s="121"/>
      <c r="ES2580" s="121"/>
      <c r="ET2580" s="121"/>
      <c r="EU2580" s="121"/>
      <c r="EV2580" s="121"/>
      <c r="EW2580" s="121"/>
      <c r="EX2580" s="121"/>
      <c r="EY2580" s="121"/>
      <c r="EZ2580" s="121"/>
      <c r="FA2580" s="121"/>
      <c r="FB2580" s="121"/>
      <c r="FC2580" s="121"/>
      <c r="FD2580" s="121"/>
      <c r="FE2580" s="121"/>
      <c r="FF2580" s="121"/>
      <c r="FG2580" s="121"/>
      <c r="FH2580" s="121"/>
      <c r="FI2580" s="121"/>
      <c r="FJ2580" s="121"/>
      <c r="FK2580" s="121"/>
      <c r="FL2580" s="121"/>
      <c r="FM2580" s="121"/>
      <c r="FN2580" s="121"/>
      <c r="FO2580" s="121"/>
      <c r="FP2580" s="121"/>
      <c r="FQ2580" s="121"/>
      <c r="FR2580" s="121"/>
      <c r="FS2580" s="121"/>
      <c r="FT2580" s="121"/>
      <c r="FU2580" s="121"/>
      <c r="FV2580" s="121"/>
      <c r="FW2580" s="121"/>
      <c r="FX2580" s="121"/>
      <c r="FY2580" s="121"/>
      <c r="FZ2580" s="121"/>
      <c r="GA2580" s="121"/>
      <c r="GB2580" s="121"/>
      <c r="GC2580" s="121"/>
      <c r="GD2580" s="121"/>
      <c r="GE2580" s="121"/>
      <c r="GF2580" s="121"/>
      <c r="GG2580" s="121"/>
      <c r="GH2580" s="121"/>
      <c r="GI2580" s="121"/>
      <c r="GJ2580" s="121"/>
      <c r="GK2580" s="121"/>
      <c r="GL2580" s="121"/>
      <c r="GM2580" s="121"/>
      <c r="GN2580" s="121"/>
      <c r="GO2580" s="121"/>
      <c r="GP2580" s="121"/>
      <c r="GQ2580" s="121"/>
      <c r="GR2580" s="121"/>
      <c r="GS2580" s="121"/>
      <c r="GT2580" s="121"/>
      <c r="GU2580" s="121"/>
      <c r="GV2580" s="121"/>
      <c r="GW2580" s="121"/>
      <c r="GX2580" s="121"/>
      <c r="GY2580" s="121"/>
      <c r="GZ2580" s="121"/>
      <c r="HA2580" s="121"/>
      <c r="HB2580" s="121"/>
      <c r="HC2580" s="121"/>
      <c r="HD2580" s="121"/>
      <c r="HE2580" s="121"/>
      <c r="HF2580" s="121"/>
      <c r="HG2580" s="121"/>
      <c r="HH2580" s="121"/>
      <c r="HI2580" s="121"/>
      <c r="HJ2580" s="121"/>
      <c r="HK2580" s="121"/>
      <c r="HL2580" s="121"/>
      <c r="HM2580" s="121"/>
      <c r="HN2580" s="121"/>
      <c r="HO2580" s="121"/>
      <c r="HP2580" s="121"/>
      <c r="HQ2580" s="121"/>
      <c r="HR2580" s="121"/>
      <c r="HS2580" s="121"/>
      <c r="HT2580" s="121"/>
      <c r="HU2580" s="121"/>
      <c r="HV2580" s="121"/>
      <c r="HW2580" s="121"/>
      <c r="HX2580" s="121"/>
      <c r="HY2580" s="121"/>
      <c r="HZ2580" s="121"/>
      <c r="IA2580" s="121"/>
      <c r="IB2580" s="121"/>
      <c r="IC2580" s="121"/>
      <c r="ID2580" s="121"/>
      <c r="IE2580" s="121"/>
      <c r="IF2580" s="121"/>
      <c r="IG2580" s="121"/>
      <c r="IH2580" s="121"/>
      <c r="II2580" s="121"/>
      <c r="IJ2580" s="121"/>
      <c r="IK2580" s="121"/>
      <c r="IL2580" s="121"/>
      <c r="IM2580" s="121"/>
      <c r="IN2580" s="121"/>
      <c r="IO2580" s="121"/>
      <c r="IP2580" s="121"/>
      <c r="IQ2580" s="121"/>
      <c r="IR2580" s="121"/>
      <c r="IS2580" s="121"/>
      <c r="IT2580" s="121"/>
      <c r="IU2580" s="121"/>
      <c r="IV2580" s="121"/>
      <c r="IW2580" s="121"/>
      <c r="IX2580" s="121"/>
      <c r="IY2580" s="121"/>
      <c r="IZ2580" s="121"/>
      <c r="JA2580" s="121"/>
      <c r="JB2580" s="121"/>
      <c r="JC2580" s="121"/>
      <c r="JD2580" s="121"/>
      <c r="JE2580" s="121"/>
      <c r="JF2580" s="121"/>
      <c r="JG2580" s="121"/>
      <c r="JH2580" s="121"/>
      <c r="JI2580" s="121"/>
      <c r="JJ2580" s="121"/>
      <c r="JK2580" s="121"/>
      <c r="JL2580" s="121"/>
      <c r="JM2580" s="121"/>
      <c r="JN2580" s="121"/>
      <c r="JO2580" s="121"/>
      <c r="JP2580" s="121"/>
      <c r="JQ2580" s="121"/>
      <c r="JR2580" s="121"/>
      <c r="JS2580" s="121"/>
      <c r="JT2580" s="121"/>
      <c r="JU2580" s="121"/>
      <c r="JV2580" s="121"/>
      <c r="JW2580" s="121"/>
      <c r="JX2580" s="121"/>
      <c r="JY2580" s="121"/>
      <c r="JZ2580" s="121"/>
      <c r="KA2580" s="121"/>
      <c r="KB2580" s="121"/>
      <c r="KC2580" s="121"/>
      <c r="KD2580" s="121"/>
      <c r="KE2580" s="121"/>
      <c r="KF2580" s="121"/>
      <c r="KG2580" s="121"/>
      <c r="KH2580" s="121"/>
      <c r="KI2580" s="121"/>
      <c r="KJ2580" s="121"/>
      <c r="KK2580" s="121"/>
      <c r="KL2580" s="121"/>
      <c r="KM2580" s="121"/>
      <c r="KN2580" s="121"/>
      <c r="KO2580" s="121"/>
      <c r="KP2580" s="121"/>
      <c r="KQ2580" s="121"/>
      <c r="KR2580" s="121"/>
      <c r="KS2580" s="121"/>
      <c r="KT2580" s="121"/>
      <c r="KU2580" s="121"/>
      <c r="KV2580" s="121"/>
      <c r="KW2580" s="121"/>
      <c r="KX2580" s="121"/>
      <c r="KY2580" s="121"/>
      <c r="KZ2580" s="121"/>
      <c r="LA2580" s="121"/>
      <c r="LB2580" s="121"/>
      <c r="LC2580" s="121"/>
      <c r="LD2580" s="121"/>
      <c r="LE2580" s="121"/>
      <c r="LF2580" s="121"/>
      <c r="LG2580" s="121"/>
      <c r="LH2580" s="121"/>
      <c r="LI2580" s="121"/>
      <c r="LJ2580" s="121"/>
      <c r="LK2580" s="121"/>
      <c r="LL2580" s="121"/>
      <c r="LM2580" s="121"/>
      <c r="LN2580" s="121"/>
      <c r="LO2580" s="121"/>
      <c r="LP2580" s="121"/>
      <c r="LQ2580" s="121"/>
      <c r="LR2580" s="121"/>
      <c r="LS2580" s="121"/>
      <c r="LT2580" s="121"/>
      <c r="LU2580" s="121"/>
      <c r="LV2580" s="121"/>
      <c r="LW2580" s="121"/>
      <c r="LX2580" s="121"/>
      <c r="LY2580" s="121"/>
      <c r="LZ2580" s="121"/>
      <c r="MA2580" s="121"/>
      <c r="MB2580" s="121"/>
      <c r="MC2580" s="121"/>
      <c r="MD2580" s="121"/>
      <c r="ME2580" s="121"/>
      <c r="MF2580" s="121"/>
      <c r="MG2580" s="121"/>
      <c r="MH2580" s="121"/>
      <c r="MI2580" s="121"/>
      <c r="MJ2580" s="121"/>
      <c r="MK2580" s="121"/>
      <c r="ML2580" s="121"/>
      <c r="MM2580" s="121"/>
      <c r="MN2580" s="121"/>
      <c r="MO2580" s="121"/>
      <c r="MP2580" s="121"/>
      <c r="MQ2580" s="121"/>
      <c r="MR2580" s="121"/>
      <c r="MS2580" s="121"/>
      <c r="MT2580" s="121"/>
      <c r="MU2580" s="121"/>
      <c r="MV2580" s="121"/>
      <c r="MW2580" s="121"/>
      <c r="MX2580" s="121"/>
      <c r="MY2580" s="121"/>
      <c r="MZ2580" s="121"/>
      <c r="NA2580" s="121"/>
      <c r="NB2580" s="121"/>
      <c r="NC2580" s="121"/>
      <c r="ND2580" s="121"/>
      <c r="NE2580" s="121"/>
      <c r="NF2580" s="121"/>
      <c r="NG2580" s="121"/>
      <c r="NH2580" s="121"/>
      <c r="NI2580" s="121"/>
      <c r="NJ2580" s="121"/>
      <c r="NK2580" s="121"/>
      <c r="NL2580" s="121"/>
      <c r="NM2580" s="121"/>
      <c r="NN2580" s="121"/>
      <c r="NO2580" s="121"/>
      <c r="NP2580" s="121"/>
      <c r="NQ2580" s="121"/>
      <c r="NR2580" s="121"/>
      <c r="NS2580" s="121"/>
      <c r="NT2580" s="121"/>
      <c r="NU2580" s="121"/>
      <c r="NV2580" s="121"/>
      <c r="NW2580" s="121"/>
      <c r="NX2580" s="121"/>
      <c r="NY2580" s="121"/>
      <c r="NZ2580" s="121"/>
      <c r="OA2580" s="121"/>
      <c r="OB2580" s="121"/>
      <c r="OC2580" s="121"/>
      <c r="OD2580" s="121"/>
      <c r="OE2580" s="121"/>
      <c r="OF2580" s="121"/>
      <c r="OG2580" s="121"/>
      <c r="OH2580" s="121"/>
      <c r="OI2580" s="121"/>
      <c r="OJ2580" s="121"/>
      <c r="OK2580" s="121"/>
      <c r="OL2580" s="121"/>
      <c r="OM2580" s="121"/>
      <c r="ON2580" s="121"/>
      <c r="OO2580" s="121"/>
      <c r="OP2580" s="121"/>
      <c r="OQ2580" s="121"/>
      <c r="OR2580" s="121"/>
      <c r="OS2580" s="121"/>
      <c r="OT2580" s="121"/>
      <c r="OU2580" s="121"/>
      <c r="OV2580" s="121"/>
      <c r="OW2580" s="121"/>
      <c r="OX2580" s="121"/>
      <c r="OY2580" s="121"/>
      <c r="OZ2580" s="121"/>
      <c r="PA2580" s="121"/>
      <c r="PB2580" s="121"/>
      <c r="PC2580" s="121"/>
      <c r="PD2580" s="121"/>
      <c r="PE2580" s="121"/>
      <c r="PF2580" s="121"/>
      <c r="PG2580" s="121"/>
      <c r="PH2580" s="121"/>
      <c r="PI2580" s="121"/>
      <c r="PJ2580" s="121"/>
      <c r="PK2580" s="121"/>
      <c r="PL2580" s="121"/>
      <c r="PM2580" s="121"/>
      <c r="PN2580" s="121"/>
      <c r="PO2580" s="121"/>
      <c r="PP2580" s="121"/>
      <c r="PQ2580" s="121"/>
      <c r="PR2580" s="121"/>
      <c r="PS2580" s="121"/>
      <c r="PT2580" s="121"/>
      <c r="PU2580" s="121"/>
      <c r="PV2580" s="121"/>
      <c r="PW2580" s="121"/>
      <c r="PX2580" s="121"/>
      <c r="PY2580" s="121"/>
      <c r="PZ2580" s="121"/>
      <c r="QA2580" s="121"/>
      <c r="QB2580" s="121"/>
      <c r="QC2580" s="121"/>
      <c r="QD2580" s="121"/>
      <c r="QE2580" s="121"/>
      <c r="QF2580" s="121"/>
      <c r="QG2580" s="121"/>
      <c r="QH2580" s="121"/>
      <c r="QI2580" s="121"/>
      <c r="QJ2580" s="121"/>
      <c r="QK2580" s="121"/>
      <c r="QL2580" s="121"/>
      <c r="QM2580" s="121"/>
      <c r="QN2580" s="121"/>
      <c r="QO2580" s="121"/>
      <c r="QP2580" s="121"/>
      <c r="QQ2580" s="121"/>
      <c r="QR2580" s="121"/>
      <c r="QS2580" s="121"/>
      <c r="QT2580" s="121"/>
      <c r="QU2580" s="121"/>
      <c r="QV2580" s="121"/>
      <c r="QW2580" s="121"/>
      <c r="QX2580" s="121"/>
      <c r="QY2580" s="121"/>
      <c r="QZ2580" s="121"/>
      <c r="RA2580" s="121"/>
      <c r="RB2580" s="121"/>
      <c r="RC2580" s="121"/>
      <c r="RD2580" s="121"/>
      <c r="RE2580" s="121"/>
      <c r="RF2580" s="121"/>
      <c r="RG2580" s="121"/>
      <c r="RH2580" s="121"/>
      <c r="RI2580" s="121"/>
      <c r="RJ2580" s="121"/>
      <c r="RK2580" s="121"/>
      <c r="RL2580" s="121"/>
      <c r="RM2580" s="121"/>
      <c r="RN2580" s="121"/>
      <c r="RO2580" s="121"/>
      <c r="RP2580" s="121"/>
      <c r="RQ2580" s="121"/>
      <c r="RR2580" s="121"/>
      <c r="RS2580" s="121"/>
      <c r="RT2580" s="121"/>
      <c r="RU2580" s="121"/>
      <c r="RV2580" s="121"/>
      <c r="RW2580" s="121"/>
      <c r="RX2580" s="121"/>
      <c r="RY2580" s="121"/>
      <c r="RZ2580" s="121"/>
      <c r="SA2580" s="121"/>
      <c r="SB2580" s="121"/>
      <c r="SC2580" s="121"/>
      <c r="SD2580" s="121"/>
      <c r="SE2580" s="121"/>
      <c r="SF2580" s="121"/>
      <c r="SG2580" s="121"/>
      <c r="SH2580" s="121"/>
      <c r="SI2580" s="121"/>
      <c r="SJ2580" s="121"/>
      <c r="SK2580" s="121"/>
      <c r="SL2580" s="121"/>
      <c r="SM2580" s="121"/>
      <c r="SN2580" s="121"/>
      <c r="SO2580" s="121"/>
      <c r="SP2580" s="121"/>
      <c r="SQ2580" s="121"/>
      <c r="SR2580" s="121"/>
      <c r="SS2580" s="121"/>
      <c r="ST2580" s="121"/>
      <c r="SU2580" s="121"/>
      <c r="SV2580" s="121"/>
      <c r="SW2580" s="121"/>
      <c r="SX2580" s="121"/>
      <c r="SY2580" s="121"/>
      <c r="SZ2580" s="121"/>
      <c r="TA2580" s="121"/>
      <c r="TB2580" s="121"/>
      <c r="TC2580" s="121"/>
      <c r="TD2580" s="121"/>
      <c r="TE2580" s="121"/>
      <c r="TF2580" s="121"/>
      <c r="TG2580" s="121"/>
      <c r="TH2580" s="121"/>
      <c r="TI2580" s="121"/>
      <c r="TJ2580" s="121"/>
      <c r="TK2580" s="121"/>
      <c r="TL2580" s="121"/>
      <c r="TM2580" s="121"/>
      <c r="TN2580" s="121"/>
      <c r="TO2580" s="121"/>
      <c r="TP2580" s="121"/>
      <c r="TQ2580" s="121"/>
      <c r="TR2580" s="121"/>
      <c r="TS2580" s="121"/>
      <c r="TT2580" s="121"/>
      <c r="TU2580" s="121"/>
      <c r="TV2580" s="121"/>
      <c r="TW2580" s="121"/>
      <c r="TX2580" s="121"/>
      <c r="TY2580" s="121"/>
      <c r="TZ2580" s="121"/>
      <c r="UA2580" s="121"/>
      <c r="UB2580" s="121"/>
      <c r="UC2580" s="121"/>
      <c r="UD2580" s="121"/>
      <c r="UE2580" s="121"/>
      <c r="UF2580" s="121"/>
      <c r="UG2580" s="121"/>
      <c r="UH2580" s="121"/>
      <c r="UI2580" s="121"/>
      <c r="UJ2580" s="121"/>
      <c r="UK2580" s="121"/>
      <c r="UL2580" s="121"/>
      <c r="UM2580" s="121"/>
      <c r="UN2580" s="121"/>
      <c r="UO2580" s="121"/>
      <c r="UP2580" s="121"/>
      <c r="UQ2580" s="121"/>
      <c r="UR2580" s="121"/>
      <c r="US2580" s="121"/>
      <c r="UT2580" s="121"/>
      <c r="UU2580" s="121"/>
      <c r="UV2580" s="121"/>
      <c r="UW2580" s="121"/>
      <c r="UX2580" s="121"/>
      <c r="UY2580" s="121"/>
      <c r="UZ2580" s="121"/>
      <c r="VA2580" s="121"/>
      <c r="VB2580" s="121"/>
      <c r="VC2580" s="121"/>
      <c r="VD2580" s="121"/>
      <c r="VE2580" s="121"/>
      <c r="VF2580" s="121"/>
      <c r="VG2580" s="121"/>
      <c r="VH2580" s="121"/>
      <c r="VI2580" s="121"/>
      <c r="VJ2580" s="121"/>
      <c r="VK2580" s="121"/>
      <c r="VL2580" s="121"/>
      <c r="VM2580" s="121"/>
      <c r="VN2580" s="121"/>
      <c r="VO2580" s="121"/>
      <c r="VP2580" s="121"/>
      <c r="VQ2580" s="121"/>
      <c r="VR2580" s="121"/>
      <c r="VS2580" s="121"/>
      <c r="VT2580" s="121"/>
      <c r="VU2580" s="121"/>
      <c r="VV2580" s="121"/>
      <c r="VW2580" s="121"/>
      <c r="VX2580" s="121"/>
      <c r="VY2580" s="121"/>
      <c r="VZ2580" s="121"/>
      <c r="WA2580" s="121"/>
      <c r="WB2580" s="121"/>
      <c r="WC2580" s="121"/>
      <c r="WD2580" s="121"/>
      <c r="WE2580" s="121"/>
      <c r="WF2580" s="121"/>
      <c r="WG2580" s="121"/>
      <c r="WH2580" s="121"/>
      <c r="WI2580" s="121"/>
      <c r="WJ2580" s="121"/>
      <c r="WK2580" s="121"/>
      <c r="WL2580" s="121"/>
      <c r="WM2580" s="121"/>
      <c r="WN2580" s="121"/>
      <c r="WO2580" s="121"/>
      <c r="WP2580" s="121"/>
      <c r="WQ2580" s="121"/>
      <c r="WR2580" s="121"/>
      <c r="WS2580" s="121"/>
      <c r="WT2580" s="121"/>
      <c r="WU2580" s="121"/>
      <c r="WV2580" s="121"/>
      <c r="WW2580" s="121"/>
      <c r="WX2580" s="121"/>
      <c r="WY2580" s="121"/>
      <c r="WZ2580" s="121"/>
      <c r="XA2580" s="121"/>
      <c r="XB2580" s="121"/>
      <c r="XC2580" s="121"/>
      <c r="XD2580" s="121"/>
      <c r="XE2580" s="121"/>
      <c r="XF2580" s="121"/>
      <c r="XG2580" s="121"/>
      <c r="XH2580" s="121"/>
      <c r="XI2580" s="121"/>
      <c r="XJ2580" s="121"/>
      <c r="XK2580" s="121"/>
      <c r="XL2580" s="121"/>
      <c r="XM2580" s="121"/>
      <c r="XN2580" s="121"/>
      <c r="XO2580" s="121"/>
      <c r="XP2580" s="121"/>
      <c r="XQ2580" s="121"/>
      <c r="XR2580" s="121"/>
      <c r="XS2580" s="121"/>
      <c r="XT2580" s="121"/>
      <c r="XU2580" s="121"/>
      <c r="XV2580" s="121"/>
      <c r="XW2580" s="121"/>
      <c r="XX2580" s="121"/>
      <c r="XY2580" s="121"/>
      <c r="XZ2580" s="121"/>
      <c r="YA2580" s="121"/>
      <c r="YB2580" s="121"/>
      <c r="YC2580" s="121"/>
      <c r="YD2580" s="121"/>
      <c r="YE2580" s="121"/>
      <c r="YF2580" s="121"/>
      <c r="YG2580" s="121"/>
      <c r="YH2580" s="121"/>
      <c r="YI2580" s="121"/>
      <c r="YJ2580" s="121"/>
      <c r="YK2580" s="121"/>
      <c r="YL2580" s="121"/>
      <c r="YM2580" s="121"/>
      <c r="YN2580" s="121"/>
      <c r="YO2580" s="121"/>
      <c r="YP2580" s="121"/>
      <c r="YQ2580" s="121"/>
      <c r="YR2580" s="121"/>
      <c r="YS2580" s="121"/>
      <c r="YT2580" s="121"/>
      <c r="YU2580" s="121"/>
      <c r="YV2580" s="121"/>
      <c r="YW2580" s="121"/>
      <c r="YX2580" s="121"/>
      <c r="YY2580" s="121"/>
      <c r="YZ2580" s="121"/>
      <c r="ZA2580" s="121"/>
      <c r="ZB2580" s="121"/>
      <c r="ZC2580" s="121"/>
      <c r="ZD2580" s="121"/>
      <c r="ZE2580" s="121"/>
      <c r="ZF2580" s="121"/>
      <c r="ZG2580" s="121"/>
      <c r="ZH2580" s="121"/>
      <c r="ZI2580" s="121"/>
      <c r="ZJ2580" s="121"/>
      <c r="ZK2580" s="121"/>
      <c r="ZL2580" s="121"/>
      <c r="ZM2580" s="121"/>
      <c r="ZN2580" s="121"/>
      <c r="ZO2580" s="121"/>
      <c r="ZP2580" s="121"/>
      <c r="ZQ2580" s="121"/>
      <c r="ZR2580" s="121"/>
      <c r="ZS2580" s="121"/>
      <c r="ZT2580" s="121"/>
      <c r="ZU2580" s="121"/>
      <c r="ZV2580" s="121"/>
      <c r="ZW2580" s="121"/>
      <c r="ZX2580" s="121"/>
      <c r="ZY2580" s="121"/>
      <c r="ZZ2580" s="121"/>
      <c r="AAA2580" s="121"/>
      <c r="AAB2580" s="121"/>
      <c r="AAC2580" s="121"/>
      <c r="AAD2580" s="121"/>
      <c r="AAE2580" s="121"/>
      <c r="AAF2580" s="121"/>
      <c r="AAG2580" s="121"/>
      <c r="AAH2580" s="121"/>
      <c r="AAI2580" s="121"/>
      <c r="AAJ2580" s="121"/>
      <c r="AAK2580" s="121"/>
      <c r="AAL2580" s="121"/>
      <c r="AAM2580" s="121"/>
      <c r="AAN2580" s="121"/>
      <c r="AAO2580" s="121"/>
      <c r="AAP2580" s="121"/>
      <c r="AAQ2580" s="121"/>
      <c r="AAR2580" s="121"/>
      <c r="AAS2580" s="121"/>
      <c r="AAT2580" s="121"/>
      <c r="AAU2580" s="121"/>
      <c r="AAV2580" s="121"/>
      <c r="AAW2580" s="121"/>
      <c r="AAX2580" s="121"/>
      <c r="AAY2580" s="121"/>
      <c r="AAZ2580" s="121"/>
      <c r="ABA2580" s="121"/>
      <c r="ABB2580" s="121"/>
      <c r="ABC2580" s="121"/>
      <c r="ABD2580" s="121"/>
      <c r="ABE2580" s="121"/>
      <c r="ABF2580" s="121"/>
      <c r="ABG2580" s="121"/>
      <c r="ABH2580" s="121"/>
      <c r="ABI2580" s="121"/>
      <c r="ABJ2580" s="121"/>
      <c r="ABK2580" s="121"/>
      <c r="ABL2580" s="121"/>
      <c r="ABM2580" s="121"/>
      <c r="ABN2580" s="121"/>
      <c r="ABO2580" s="121"/>
      <c r="ABP2580" s="121"/>
      <c r="ABQ2580" s="121"/>
      <c r="ABR2580" s="121"/>
      <c r="ABS2580" s="121"/>
      <c r="ABT2580" s="121"/>
      <c r="ABU2580" s="121"/>
      <c r="ABV2580" s="121"/>
      <c r="ABW2580" s="121"/>
      <c r="ABX2580" s="121"/>
      <c r="ABY2580" s="121"/>
      <c r="ABZ2580" s="121"/>
      <c r="ACA2580" s="121"/>
      <c r="ACB2580" s="121"/>
      <c r="ACC2580" s="121"/>
      <c r="ACD2580" s="121"/>
      <c r="ACE2580" s="121"/>
      <c r="ACF2580" s="121"/>
      <c r="ACG2580" s="121"/>
      <c r="ACH2580" s="121"/>
      <c r="ACI2580" s="121"/>
      <c r="ACJ2580" s="121"/>
      <c r="ACK2580" s="121"/>
      <c r="ACL2580" s="121"/>
      <c r="ACM2580" s="121"/>
      <c r="ACN2580" s="121"/>
      <c r="ACO2580" s="121"/>
      <c r="ACP2580" s="121"/>
      <c r="ACQ2580" s="121"/>
      <c r="ACR2580" s="121"/>
      <c r="ACS2580" s="121"/>
      <c r="ACT2580" s="121"/>
      <c r="ACU2580" s="121"/>
      <c r="ACV2580" s="121"/>
      <c r="ACW2580" s="121"/>
      <c r="ACX2580" s="121"/>
      <c r="ACY2580" s="121"/>
      <c r="ACZ2580" s="121"/>
      <c r="ADA2580" s="121"/>
      <c r="ADB2580" s="121"/>
      <c r="ADC2580" s="121"/>
      <c r="ADD2580" s="121"/>
      <c r="ADE2580" s="121"/>
      <c r="ADF2580" s="121"/>
      <c r="ADG2580" s="121"/>
      <c r="ADH2580" s="121"/>
      <c r="ADI2580" s="121"/>
      <c r="ADJ2580" s="121"/>
      <c r="ADK2580" s="121"/>
      <c r="ADL2580" s="121"/>
      <c r="ADM2580" s="121"/>
      <c r="ADN2580" s="121"/>
      <c r="ADO2580" s="121"/>
      <c r="ADP2580" s="121"/>
      <c r="ADQ2580" s="121"/>
      <c r="ADR2580" s="121"/>
      <c r="ADS2580" s="121"/>
      <c r="ADT2580" s="121"/>
      <c r="ADU2580" s="121"/>
      <c r="ADV2580" s="121"/>
      <c r="ADW2580" s="121"/>
      <c r="ADX2580" s="121"/>
      <c r="ADY2580" s="121"/>
      <c r="ADZ2580" s="121"/>
      <c r="AEA2580" s="121"/>
      <c r="AEB2580" s="121"/>
      <c r="AEC2580" s="121"/>
      <c r="AED2580" s="121"/>
      <c r="AEE2580" s="121"/>
      <c r="AEF2580" s="121"/>
      <c r="AEG2580" s="121"/>
      <c r="AEH2580" s="121"/>
      <c r="AEI2580" s="121"/>
      <c r="AEJ2580" s="121"/>
      <c r="AEK2580" s="121"/>
      <c r="AEL2580" s="121"/>
      <c r="AEM2580" s="121"/>
      <c r="AEN2580" s="121"/>
      <c r="AEO2580" s="121"/>
      <c r="AEP2580" s="121"/>
      <c r="AEQ2580" s="121"/>
      <c r="AER2580" s="121"/>
      <c r="AES2580" s="121"/>
      <c r="AET2580" s="121"/>
      <c r="AEU2580" s="121"/>
      <c r="AEV2580" s="121"/>
      <c r="AEW2580" s="121"/>
      <c r="AEX2580" s="121"/>
      <c r="AEY2580" s="121"/>
      <c r="AEZ2580" s="121"/>
      <c r="AFA2580" s="121"/>
      <c r="AFB2580" s="121"/>
      <c r="AFC2580" s="121"/>
      <c r="AFD2580" s="121"/>
      <c r="AFE2580" s="121"/>
      <c r="AFF2580" s="121"/>
      <c r="AFG2580" s="121"/>
      <c r="AFH2580" s="121"/>
      <c r="AFI2580" s="121"/>
      <c r="AFJ2580" s="121"/>
      <c r="AFK2580" s="121"/>
      <c r="AFL2580" s="121"/>
      <c r="AFM2580" s="121"/>
      <c r="AFN2580" s="121"/>
      <c r="AFO2580" s="121"/>
      <c r="AFP2580" s="121"/>
      <c r="AFQ2580" s="121"/>
      <c r="AFR2580" s="121"/>
      <c r="AFS2580" s="121"/>
      <c r="AFT2580" s="121"/>
      <c r="AFU2580" s="121"/>
      <c r="AFV2580" s="121"/>
      <c r="AFW2580" s="121"/>
      <c r="AFX2580" s="121"/>
      <c r="AFY2580" s="121"/>
      <c r="AFZ2580" s="121"/>
      <c r="AGA2580" s="121"/>
      <c r="AGB2580" s="121"/>
      <c r="AGC2580" s="121"/>
      <c r="AGD2580" s="121"/>
      <c r="AGE2580" s="121"/>
      <c r="AGF2580" s="121"/>
      <c r="AGG2580" s="121"/>
      <c r="AGH2580" s="121"/>
      <c r="AGI2580" s="121"/>
      <c r="AGJ2580" s="121"/>
      <c r="AGK2580" s="121"/>
      <c r="AGL2580" s="121"/>
      <c r="AGM2580" s="121"/>
      <c r="AGN2580" s="121"/>
      <c r="AGO2580" s="121"/>
      <c r="AGP2580" s="121"/>
      <c r="AGQ2580" s="121"/>
      <c r="AGR2580" s="121"/>
      <c r="AGS2580" s="121"/>
      <c r="AGT2580" s="121"/>
      <c r="AGU2580" s="121"/>
      <c r="AGV2580" s="121"/>
      <c r="AGW2580" s="121"/>
      <c r="AGX2580" s="121"/>
      <c r="AGY2580" s="121"/>
      <c r="AGZ2580" s="121"/>
      <c r="AHA2580" s="121"/>
      <c r="AHB2580" s="121"/>
      <c r="AHC2580" s="121"/>
      <c r="AHD2580" s="121"/>
      <c r="AHE2580" s="121"/>
      <c r="AHF2580" s="121"/>
      <c r="AHG2580" s="121"/>
      <c r="AHH2580" s="121"/>
      <c r="AHI2580" s="121"/>
      <c r="AHJ2580" s="121"/>
      <c r="AHK2580" s="121"/>
      <c r="AHL2580" s="121"/>
      <c r="AHM2580" s="121"/>
      <c r="AHN2580" s="121"/>
      <c r="AHO2580" s="121"/>
      <c r="AHP2580" s="121"/>
      <c r="AHQ2580" s="121"/>
      <c r="AHR2580" s="121"/>
      <c r="AHS2580" s="121"/>
      <c r="AHT2580" s="121"/>
      <c r="AHU2580" s="121"/>
      <c r="AHV2580" s="121"/>
      <c r="AHW2580" s="121"/>
      <c r="AHX2580" s="121"/>
      <c r="AHY2580" s="121"/>
      <c r="AHZ2580" s="121"/>
      <c r="AIA2580" s="121"/>
      <c r="AIB2580" s="121"/>
      <c r="AIC2580" s="121"/>
      <c r="AID2580" s="121"/>
      <c r="AIE2580" s="121"/>
      <c r="AIF2580" s="121"/>
      <c r="AIG2580" s="121"/>
      <c r="AIH2580" s="121"/>
      <c r="AII2580" s="121"/>
      <c r="AIJ2580" s="121"/>
      <c r="AIK2580" s="121"/>
      <c r="AIL2580" s="121"/>
      <c r="AIM2580" s="121"/>
      <c r="AIN2580" s="121"/>
      <c r="AIO2580" s="121"/>
      <c r="AIP2580" s="121"/>
      <c r="AIQ2580" s="121"/>
      <c r="AIR2580" s="121"/>
      <c r="AIS2580" s="121"/>
      <c r="AIT2580" s="121"/>
      <c r="AIU2580" s="121"/>
      <c r="AIV2580" s="121"/>
      <c r="AIW2580" s="121"/>
      <c r="AIX2580" s="121"/>
      <c r="AIY2580" s="121"/>
      <c r="AIZ2580" s="121"/>
      <c r="AJA2580" s="121"/>
      <c r="AJB2580" s="121"/>
      <c r="AJC2580" s="121"/>
      <c r="AJD2580" s="121"/>
      <c r="AJE2580" s="121"/>
      <c r="AJF2580" s="121"/>
      <c r="AJG2580" s="121"/>
      <c r="AJH2580" s="121"/>
      <c r="AJI2580" s="121"/>
      <c r="AJJ2580" s="121"/>
      <c r="AJK2580" s="121"/>
      <c r="AJL2580" s="121"/>
      <c r="AJM2580" s="121"/>
      <c r="AJN2580" s="121"/>
      <c r="AJO2580" s="121"/>
      <c r="AJP2580" s="121"/>
      <c r="AJQ2580" s="121"/>
      <c r="AJR2580" s="121"/>
      <c r="AJS2580" s="121"/>
      <c r="AJT2580" s="121"/>
      <c r="AJU2580" s="121"/>
      <c r="AJV2580" s="121"/>
      <c r="AJW2580" s="121"/>
      <c r="AJX2580" s="121"/>
      <c r="AJY2580" s="121"/>
      <c r="AJZ2580" s="121"/>
      <c r="AKA2580" s="121"/>
      <c r="AKB2580" s="121"/>
      <c r="AKC2580" s="121"/>
      <c r="AKD2580" s="121"/>
      <c r="AKE2580" s="121"/>
      <c r="AKF2580" s="121"/>
      <c r="AKG2580" s="121"/>
      <c r="AKH2580" s="121"/>
      <c r="AKI2580" s="121"/>
      <c r="AKJ2580" s="121"/>
      <c r="AKK2580" s="121"/>
      <c r="AKL2580" s="121"/>
      <c r="AKM2580" s="121"/>
      <c r="AKN2580" s="121"/>
      <c r="AKO2580" s="121"/>
      <c r="AKP2580" s="121"/>
      <c r="AKQ2580" s="121"/>
      <c r="AKR2580" s="121"/>
      <c r="AKS2580" s="121"/>
      <c r="AKT2580" s="121"/>
      <c r="AKU2580" s="121"/>
      <c r="AKV2580" s="121"/>
      <c r="AKW2580" s="121"/>
      <c r="AKX2580" s="121"/>
      <c r="AKY2580" s="121"/>
      <c r="AKZ2580" s="121"/>
      <c r="ALA2580" s="121"/>
      <c r="ALB2580" s="121"/>
      <c r="ALC2580" s="121"/>
      <c r="ALD2580" s="121"/>
      <c r="ALE2580" s="121"/>
      <c r="ALF2580" s="121"/>
      <c r="ALG2580" s="121"/>
      <c r="ALH2580" s="121"/>
      <c r="ALI2580" s="121"/>
      <c r="ALJ2580" s="121"/>
      <c r="ALK2580" s="121"/>
      <c r="ALL2580" s="121"/>
      <c r="ALM2580" s="121"/>
      <c r="ALN2580" s="121"/>
      <c r="ALO2580" s="121"/>
      <c r="ALP2580" s="121"/>
      <c r="ALQ2580" s="121"/>
      <c r="ALR2580" s="121"/>
      <c r="ALS2580" s="121"/>
      <c r="ALT2580" s="121"/>
      <c r="ALU2580" s="121"/>
      <c r="ALV2580" s="121"/>
      <c r="ALW2580" s="121"/>
      <c r="ALX2580" s="121"/>
      <c r="ALY2580" s="121"/>
      <c r="ALZ2580" s="121"/>
      <c r="AMA2580" s="121"/>
      <c r="AMB2580" s="121"/>
      <c r="AMC2580" s="121"/>
      <c r="AMD2580" s="121"/>
      <c r="AME2580" s="121"/>
      <c r="AMF2580" s="121"/>
      <c r="AMG2580" s="121"/>
      <c r="AMH2580" s="121"/>
      <c r="AMI2580" s="121"/>
      <c r="AMJ2580" s="121"/>
      <c r="AMK2580" s="121"/>
    </row>
    <row r="2581" spans="1:1025" s="108" customFormat="1">
      <c r="A2581" s="15">
        <v>2578</v>
      </c>
      <c r="B2581" s="16" t="s">
        <v>40</v>
      </c>
      <c r="C2581" s="274" t="s">
        <v>6089</v>
      </c>
      <c r="D2581" s="16" t="s">
        <v>6628</v>
      </c>
      <c r="E2581" s="16" t="s">
        <v>6633</v>
      </c>
      <c r="F2581" s="16" t="s">
        <v>938</v>
      </c>
      <c r="G2581" s="16" t="s">
        <v>1045</v>
      </c>
      <c r="H2581" s="16" t="s">
        <v>3939</v>
      </c>
      <c r="I2581" s="16" t="s">
        <v>6634</v>
      </c>
      <c r="J2581" s="16" t="s">
        <v>2370</v>
      </c>
      <c r="K2581" s="16" t="s">
        <v>6635</v>
      </c>
      <c r="L2581" s="16" t="s">
        <v>6636</v>
      </c>
      <c r="M2581" s="55"/>
      <c r="N2581" s="121"/>
      <c r="O2581" s="121"/>
      <c r="P2581" s="121"/>
      <c r="Q2581" s="121"/>
      <c r="R2581" s="121"/>
      <c r="S2581" s="121"/>
      <c r="T2581" s="121"/>
      <c r="U2581" s="121"/>
      <c r="V2581" s="121"/>
      <c r="W2581" s="121"/>
      <c r="X2581" s="121"/>
      <c r="Y2581" s="121"/>
      <c r="Z2581" s="121"/>
      <c r="AA2581" s="121"/>
      <c r="AB2581" s="121"/>
      <c r="AC2581" s="121"/>
      <c r="AD2581" s="121"/>
      <c r="AE2581" s="121"/>
      <c r="AF2581" s="121"/>
      <c r="AG2581" s="121"/>
      <c r="AH2581" s="121"/>
      <c r="AI2581" s="121"/>
      <c r="AJ2581" s="121"/>
      <c r="AK2581" s="121"/>
      <c r="AL2581" s="121"/>
      <c r="AM2581" s="121"/>
      <c r="AN2581" s="121"/>
      <c r="AO2581" s="121"/>
      <c r="AP2581" s="121"/>
      <c r="AQ2581" s="121"/>
      <c r="AR2581" s="121"/>
      <c r="AS2581" s="121"/>
      <c r="AT2581" s="121"/>
      <c r="AU2581" s="121"/>
      <c r="AV2581" s="121"/>
      <c r="AW2581" s="121"/>
      <c r="AX2581" s="121"/>
      <c r="AY2581" s="121"/>
      <c r="AZ2581" s="121"/>
      <c r="BA2581" s="121"/>
      <c r="BB2581" s="121"/>
      <c r="BC2581" s="121"/>
      <c r="BD2581" s="121"/>
      <c r="BE2581" s="121"/>
      <c r="BF2581" s="121"/>
      <c r="BG2581" s="121"/>
      <c r="BH2581" s="121"/>
      <c r="BI2581" s="121"/>
      <c r="BJ2581" s="121"/>
      <c r="BK2581" s="121"/>
      <c r="BL2581" s="121"/>
      <c r="BM2581" s="121"/>
      <c r="BN2581" s="121"/>
      <c r="BO2581" s="121"/>
      <c r="BP2581" s="121"/>
      <c r="BQ2581" s="121"/>
      <c r="BR2581" s="121"/>
      <c r="BS2581" s="121"/>
      <c r="BT2581" s="121"/>
      <c r="BU2581" s="121"/>
      <c r="BV2581" s="121"/>
      <c r="BW2581" s="121"/>
      <c r="BX2581" s="121"/>
      <c r="BY2581" s="121"/>
      <c r="BZ2581" s="121"/>
      <c r="CA2581" s="121"/>
      <c r="CB2581" s="121"/>
      <c r="CC2581" s="121"/>
      <c r="CD2581" s="121"/>
      <c r="CE2581" s="121"/>
      <c r="CF2581" s="121"/>
      <c r="CG2581" s="121"/>
      <c r="CH2581" s="121"/>
      <c r="CI2581" s="121"/>
      <c r="CJ2581" s="121"/>
      <c r="CK2581" s="121"/>
      <c r="CL2581" s="121"/>
      <c r="CM2581" s="121"/>
      <c r="CN2581" s="121"/>
      <c r="CO2581" s="121"/>
      <c r="CP2581" s="121"/>
      <c r="CQ2581" s="121"/>
      <c r="CR2581" s="121"/>
      <c r="CS2581" s="121"/>
      <c r="CT2581" s="121"/>
      <c r="CU2581" s="121"/>
      <c r="CV2581" s="121"/>
      <c r="CW2581" s="121"/>
      <c r="CX2581" s="121"/>
      <c r="CY2581" s="121"/>
      <c r="CZ2581" s="121"/>
      <c r="DA2581" s="121"/>
      <c r="DB2581" s="121"/>
      <c r="DC2581" s="121"/>
      <c r="DD2581" s="121"/>
      <c r="DE2581" s="121"/>
      <c r="DF2581" s="121"/>
      <c r="DG2581" s="121"/>
      <c r="DH2581" s="121"/>
      <c r="DI2581" s="121"/>
      <c r="DJ2581" s="121"/>
      <c r="DK2581" s="121"/>
      <c r="DL2581" s="121"/>
      <c r="DM2581" s="121"/>
      <c r="DN2581" s="121"/>
      <c r="DO2581" s="121"/>
      <c r="DP2581" s="121"/>
      <c r="DQ2581" s="121"/>
      <c r="DR2581" s="121"/>
      <c r="DS2581" s="121"/>
      <c r="DT2581" s="121"/>
      <c r="DU2581" s="121"/>
      <c r="DV2581" s="121"/>
      <c r="DW2581" s="121"/>
      <c r="DX2581" s="121"/>
      <c r="DY2581" s="121"/>
      <c r="DZ2581" s="121"/>
      <c r="EA2581" s="121"/>
      <c r="EB2581" s="121"/>
      <c r="EC2581" s="121"/>
      <c r="ED2581" s="121"/>
      <c r="EE2581" s="121"/>
      <c r="EF2581" s="121"/>
      <c r="EG2581" s="121"/>
      <c r="EH2581" s="121"/>
      <c r="EI2581" s="121"/>
      <c r="EJ2581" s="121"/>
      <c r="EK2581" s="121"/>
      <c r="EL2581" s="121"/>
      <c r="EM2581" s="121"/>
      <c r="EN2581" s="121"/>
      <c r="EO2581" s="121"/>
      <c r="EP2581" s="121"/>
      <c r="EQ2581" s="121"/>
      <c r="ER2581" s="121"/>
      <c r="ES2581" s="121"/>
      <c r="ET2581" s="121"/>
      <c r="EU2581" s="121"/>
      <c r="EV2581" s="121"/>
      <c r="EW2581" s="121"/>
      <c r="EX2581" s="121"/>
      <c r="EY2581" s="121"/>
      <c r="EZ2581" s="121"/>
      <c r="FA2581" s="121"/>
      <c r="FB2581" s="121"/>
      <c r="FC2581" s="121"/>
      <c r="FD2581" s="121"/>
      <c r="FE2581" s="121"/>
      <c r="FF2581" s="121"/>
      <c r="FG2581" s="121"/>
      <c r="FH2581" s="121"/>
      <c r="FI2581" s="121"/>
      <c r="FJ2581" s="121"/>
      <c r="FK2581" s="121"/>
      <c r="FL2581" s="121"/>
      <c r="FM2581" s="121"/>
      <c r="FN2581" s="121"/>
      <c r="FO2581" s="121"/>
      <c r="FP2581" s="121"/>
      <c r="FQ2581" s="121"/>
      <c r="FR2581" s="121"/>
      <c r="FS2581" s="121"/>
      <c r="FT2581" s="121"/>
      <c r="FU2581" s="121"/>
      <c r="FV2581" s="121"/>
      <c r="FW2581" s="121"/>
      <c r="FX2581" s="121"/>
      <c r="FY2581" s="121"/>
      <c r="FZ2581" s="121"/>
      <c r="GA2581" s="121"/>
      <c r="GB2581" s="121"/>
      <c r="GC2581" s="121"/>
      <c r="GD2581" s="121"/>
      <c r="GE2581" s="121"/>
      <c r="GF2581" s="121"/>
      <c r="GG2581" s="121"/>
      <c r="GH2581" s="121"/>
      <c r="GI2581" s="121"/>
      <c r="GJ2581" s="121"/>
      <c r="GK2581" s="121"/>
      <c r="GL2581" s="121"/>
      <c r="GM2581" s="121"/>
      <c r="GN2581" s="121"/>
      <c r="GO2581" s="121"/>
      <c r="GP2581" s="121"/>
      <c r="GQ2581" s="121"/>
      <c r="GR2581" s="121"/>
      <c r="GS2581" s="121"/>
      <c r="GT2581" s="121"/>
      <c r="GU2581" s="121"/>
      <c r="GV2581" s="121"/>
      <c r="GW2581" s="121"/>
      <c r="GX2581" s="121"/>
      <c r="GY2581" s="121"/>
      <c r="GZ2581" s="121"/>
      <c r="HA2581" s="121"/>
      <c r="HB2581" s="121"/>
      <c r="HC2581" s="121"/>
      <c r="HD2581" s="121"/>
      <c r="HE2581" s="121"/>
      <c r="HF2581" s="121"/>
      <c r="HG2581" s="121"/>
      <c r="HH2581" s="121"/>
      <c r="HI2581" s="121"/>
      <c r="HJ2581" s="121"/>
      <c r="HK2581" s="121"/>
      <c r="HL2581" s="121"/>
      <c r="HM2581" s="121"/>
      <c r="HN2581" s="121"/>
      <c r="HO2581" s="121"/>
      <c r="HP2581" s="121"/>
      <c r="HQ2581" s="121"/>
      <c r="HR2581" s="121"/>
      <c r="HS2581" s="121"/>
      <c r="HT2581" s="121"/>
      <c r="HU2581" s="121"/>
      <c r="HV2581" s="121"/>
      <c r="HW2581" s="121"/>
      <c r="HX2581" s="121"/>
      <c r="HY2581" s="121"/>
      <c r="HZ2581" s="121"/>
      <c r="IA2581" s="121"/>
      <c r="IB2581" s="121"/>
      <c r="IC2581" s="121"/>
      <c r="ID2581" s="121"/>
      <c r="IE2581" s="121"/>
      <c r="IF2581" s="121"/>
      <c r="IG2581" s="121"/>
      <c r="IH2581" s="121"/>
      <c r="II2581" s="121"/>
      <c r="IJ2581" s="121"/>
      <c r="IK2581" s="121"/>
      <c r="IL2581" s="121"/>
      <c r="IM2581" s="121"/>
      <c r="IN2581" s="121"/>
      <c r="IO2581" s="121"/>
      <c r="IP2581" s="121"/>
      <c r="IQ2581" s="121"/>
      <c r="IR2581" s="121"/>
      <c r="IS2581" s="121"/>
      <c r="IT2581" s="121"/>
      <c r="IU2581" s="121"/>
      <c r="IV2581" s="121"/>
      <c r="IW2581" s="121"/>
      <c r="IX2581" s="121"/>
      <c r="IY2581" s="121"/>
      <c r="IZ2581" s="121"/>
      <c r="JA2581" s="121"/>
      <c r="JB2581" s="121"/>
      <c r="JC2581" s="121"/>
      <c r="JD2581" s="121"/>
      <c r="JE2581" s="121"/>
      <c r="JF2581" s="121"/>
      <c r="JG2581" s="121"/>
      <c r="JH2581" s="121"/>
      <c r="JI2581" s="121"/>
      <c r="JJ2581" s="121"/>
      <c r="JK2581" s="121"/>
      <c r="JL2581" s="121"/>
      <c r="JM2581" s="121"/>
      <c r="JN2581" s="121"/>
      <c r="JO2581" s="121"/>
      <c r="JP2581" s="121"/>
      <c r="JQ2581" s="121"/>
      <c r="JR2581" s="121"/>
      <c r="JS2581" s="121"/>
      <c r="JT2581" s="121"/>
      <c r="JU2581" s="121"/>
      <c r="JV2581" s="121"/>
      <c r="JW2581" s="121"/>
      <c r="JX2581" s="121"/>
      <c r="JY2581" s="121"/>
      <c r="JZ2581" s="121"/>
      <c r="KA2581" s="121"/>
      <c r="KB2581" s="121"/>
      <c r="KC2581" s="121"/>
      <c r="KD2581" s="121"/>
      <c r="KE2581" s="121"/>
      <c r="KF2581" s="121"/>
      <c r="KG2581" s="121"/>
      <c r="KH2581" s="121"/>
      <c r="KI2581" s="121"/>
      <c r="KJ2581" s="121"/>
      <c r="KK2581" s="121"/>
      <c r="KL2581" s="121"/>
      <c r="KM2581" s="121"/>
      <c r="KN2581" s="121"/>
      <c r="KO2581" s="121"/>
      <c r="KP2581" s="121"/>
      <c r="KQ2581" s="121"/>
      <c r="KR2581" s="121"/>
      <c r="KS2581" s="121"/>
      <c r="KT2581" s="121"/>
      <c r="KU2581" s="121"/>
      <c r="KV2581" s="121"/>
      <c r="KW2581" s="121"/>
      <c r="KX2581" s="121"/>
      <c r="KY2581" s="121"/>
      <c r="KZ2581" s="121"/>
      <c r="LA2581" s="121"/>
      <c r="LB2581" s="121"/>
      <c r="LC2581" s="121"/>
      <c r="LD2581" s="121"/>
      <c r="LE2581" s="121"/>
      <c r="LF2581" s="121"/>
      <c r="LG2581" s="121"/>
      <c r="LH2581" s="121"/>
      <c r="LI2581" s="121"/>
      <c r="LJ2581" s="121"/>
      <c r="LK2581" s="121"/>
      <c r="LL2581" s="121"/>
      <c r="LM2581" s="121"/>
      <c r="LN2581" s="121"/>
      <c r="LO2581" s="121"/>
      <c r="LP2581" s="121"/>
      <c r="LQ2581" s="121"/>
      <c r="LR2581" s="121"/>
      <c r="LS2581" s="121"/>
      <c r="LT2581" s="121"/>
      <c r="LU2581" s="121"/>
      <c r="LV2581" s="121"/>
      <c r="LW2581" s="121"/>
      <c r="LX2581" s="121"/>
      <c r="LY2581" s="121"/>
      <c r="LZ2581" s="121"/>
      <c r="MA2581" s="121"/>
      <c r="MB2581" s="121"/>
      <c r="MC2581" s="121"/>
      <c r="MD2581" s="121"/>
      <c r="ME2581" s="121"/>
      <c r="MF2581" s="121"/>
      <c r="MG2581" s="121"/>
      <c r="MH2581" s="121"/>
      <c r="MI2581" s="121"/>
      <c r="MJ2581" s="121"/>
      <c r="MK2581" s="121"/>
      <c r="ML2581" s="121"/>
      <c r="MM2581" s="121"/>
      <c r="MN2581" s="121"/>
      <c r="MO2581" s="121"/>
      <c r="MP2581" s="121"/>
      <c r="MQ2581" s="121"/>
      <c r="MR2581" s="121"/>
      <c r="MS2581" s="121"/>
      <c r="MT2581" s="121"/>
      <c r="MU2581" s="121"/>
      <c r="MV2581" s="121"/>
      <c r="MW2581" s="121"/>
      <c r="MX2581" s="121"/>
      <c r="MY2581" s="121"/>
      <c r="MZ2581" s="121"/>
      <c r="NA2581" s="121"/>
      <c r="NB2581" s="121"/>
      <c r="NC2581" s="121"/>
      <c r="ND2581" s="121"/>
      <c r="NE2581" s="121"/>
      <c r="NF2581" s="121"/>
      <c r="NG2581" s="121"/>
      <c r="NH2581" s="121"/>
      <c r="NI2581" s="121"/>
      <c r="NJ2581" s="121"/>
      <c r="NK2581" s="121"/>
      <c r="NL2581" s="121"/>
      <c r="NM2581" s="121"/>
      <c r="NN2581" s="121"/>
      <c r="NO2581" s="121"/>
      <c r="NP2581" s="121"/>
      <c r="NQ2581" s="121"/>
      <c r="NR2581" s="121"/>
      <c r="NS2581" s="121"/>
      <c r="NT2581" s="121"/>
      <c r="NU2581" s="121"/>
      <c r="NV2581" s="121"/>
      <c r="NW2581" s="121"/>
      <c r="NX2581" s="121"/>
      <c r="NY2581" s="121"/>
      <c r="NZ2581" s="121"/>
      <c r="OA2581" s="121"/>
      <c r="OB2581" s="121"/>
      <c r="OC2581" s="121"/>
      <c r="OD2581" s="121"/>
      <c r="OE2581" s="121"/>
      <c r="OF2581" s="121"/>
      <c r="OG2581" s="121"/>
      <c r="OH2581" s="121"/>
      <c r="OI2581" s="121"/>
      <c r="OJ2581" s="121"/>
      <c r="OK2581" s="121"/>
      <c r="OL2581" s="121"/>
      <c r="OM2581" s="121"/>
      <c r="ON2581" s="121"/>
      <c r="OO2581" s="121"/>
      <c r="OP2581" s="121"/>
      <c r="OQ2581" s="121"/>
      <c r="OR2581" s="121"/>
      <c r="OS2581" s="121"/>
      <c r="OT2581" s="121"/>
      <c r="OU2581" s="121"/>
      <c r="OV2581" s="121"/>
      <c r="OW2581" s="121"/>
      <c r="OX2581" s="121"/>
      <c r="OY2581" s="121"/>
      <c r="OZ2581" s="121"/>
      <c r="PA2581" s="121"/>
      <c r="PB2581" s="121"/>
      <c r="PC2581" s="121"/>
      <c r="PD2581" s="121"/>
      <c r="PE2581" s="121"/>
      <c r="PF2581" s="121"/>
      <c r="PG2581" s="121"/>
      <c r="PH2581" s="121"/>
      <c r="PI2581" s="121"/>
      <c r="PJ2581" s="121"/>
      <c r="PK2581" s="121"/>
      <c r="PL2581" s="121"/>
      <c r="PM2581" s="121"/>
      <c r="PN2581" s="121"/>
      <c r="PO2581" s="121"/>
      <c r="PP2581" s="121"/>
      <c r="PQ2581" s="121"/>
      <c r="PR2581" s="121"/>
      <c r="PS2581" s="121"/>
      <c r="PT2581" s="121"/>
      <c r="PU2581" s="121"/>
      <c r="PV2581" s="121"/>
      <c r="PW2581" s="121"/>
      <c r="PX2581" s="121"/>
      <c r="PY2581" s="121"/>
      <c r="PZ2581" s="121"/>
      <c r="QA2581" s="121"/>
      <c r="QB2581" s="121"/>
      <c r="QC2581" s="121"/>
      <c r="QD2581" s="121"/>
      <c r="QE2581" s="121"/>
      <c r="QF2581" s="121"/>
      <c r="QG2581" s="121"/>
      <c r="QH2581" s="121"/>
      <c r="QI2581" s="121"/>
      <c r="QJ2581" s="121"/>
      <c r="QK2581" s="121"/>
      <c r="QL2581" s="121"/>
      <c r="QM2581" s="121"/>
      <c r="QN2581" s="121"/>
      <c r="QO2581" s="121"/>
      <c r="QP2581" s="121"/>
      <c r="QQ2581" s="121"/>
      <c r="QR2581" s="121"/>
      <c r="QS2581" s="121"/>
      <c r="QT2581" s="121"/>
      <c r="QU2581" s="121"/>
      <c r="QV2581" s="121"/>
      <c r="QW2581" s="121"/>
      <c r="QX2581" s="121"/>
      <c r="QY2581" s="121"/>
      <c r="QZ2581" s="121"/>
      <c r="RA2581" s="121"/>
      <c r="RB2581" s="121"/>
      <c r="RC2581" s="121"/>
      <c r="RD2581" s="121"/>
      <c r="RE2581" s="121"/>
      <c r="RF2581" s="121"/>
      <c r="RG2581" s="121"/>
      <c r="RH2581" s="121"/>
      <c r="RI2581" s="121"/>
      <c r="RJ2581" s="121"/>
      <c r="RK2581" s="121"/>
      <c r="RL2581" s="121"/>
      <c r="RM2581" s="121"/>
      <c r="RN2581" s="121"/>
      <c r="RO2581" s="121"/>
      <c r="RP2581" s="121"/>
      <c r="RQ2581" s="121"/>
      <c r="RR2581" s="121"/>
      <c r="RS2581" s="121"/>
      <c r="RT2581" s="121"/>
      <c r="RU2581" s="121"/>
      <c r="RV2581" s="121"/>
      <c r="RW2581" s="121"/>
      <c r="RX2581" s="121"/>
      <c r="RY2581" s="121"/>
      <c r="RZ2581" s="121"/>
      <c r="SA2581" s="121"/>
      <c r="SB2581" s="121"/>
      <c r="SC2581" s="121"/>
      <c r="SD2581" s="121"/>
      <c r="SE2581" s="121"/>
      <c r="SF2581" s="121"/>
      <c r="SG2581" s="121"/>
      <c r="SH2581" s="121"/>
      <c r="SI2581" s="121"/>
      <c r="SJ2581" s="121"/>
      <c r="SK2581" s="121"/>
      <c r="SL2581" s="121"/>
      <c r="SM2581" s="121"/>
      <c r="SN2581" s="121"/>
      <c r="SO2581" s="121"/>
      <c r="SP2581" s="121"/>
      <c r="SQ2581" s="121"/>
      <c r="SR2581" s="121"/>
      <c r="SS2581" s="121"/>
      <c r="ST2581" s="121"/>
      <c r="SU2581" s="121"/>
      <c r="SV2581" s="121"/>
      <c r="SW2581" s="121"/>
      <c r="SX2581" s="121"/>
      <c r="SY2581" s="121"/>
      <c r="SZ2581" s="121"/>
      <c r="TA2581" s="121"/>
      <c r="TB2581" s="121"/>
      <c r="TC2581" s="121"/>
      <c r="TD2581" s="121"/>
      <c r="TE2581" s="121"/>
      <c r="TF2581" s="121"/>
      <c r="TG2581" s="121"/>
      <c r="TH2581" s="121"/>
      <c r="TI2581" s="121"/>
      <c r="TJ2581" s="121"/>
      <c r="TK2581" s="121"/>
      <c r="TL2581" s="121"/>
      <c r="TM2581" s="121"/>
      <c r="TN2581" s="121"/>
      <c r="TO2581" s="121"/>
      <c r="TP2581" s="121"/>
      <c r="TQ2581" s="121"/>
      <c r="TR2581" s="121"/>
      <c r="TS2581" s="121"/>
      <c r="TT2581" s="121"/>
      <c r="TU2581" s="121"/>
      <c r="TV2581" s="121"/>
      <c r="TW2581" s="121"/>
      <c r="TX2581" s="121"/>
      <c r="TY2581" s="121"/>
      <c r="TZ2581" s="121"/>
      <c r="UA2581" s="121"/>
      <c r="UB2581" s="121"/>
      <c r="UC2581" s="121"/>
      <c r="UD2581" s="121"/>
      <c r="UE2581" s="121"/>
      <c r="UF2581" s="121"/>
      <c r="UG2581" s="121"/>
      <c r="UH2581" s="121"/>
      <c r="UI2581" s="121"/>
      <c r="UJ2581" s="121"/>
      <c r="UK2581" s="121"/>
      <c r="UL2581" s="121"/>
      <c r="UM2581" s="121"/>
      <c r="UN2581" s="121"/>
      <c r="UO2581" s="121"/>
      <c r="UP2581" s="121"/>
      <c r="UQ2581" s="121"/>
      <c r="UR2581" s="121"/>
      <c r="US2581" s="121"/>
      <c r="UT2581" s="121"/>
      <c r="UU2581" s="121"/>
      <c r="UV2581" s="121"/>
      <c r="UW2581" s="121"/>
      <c r="UX2581" s="121"/>
      <c r="UY2581" s="121"/>
      <c r="UZ2581" s="121"/>
      <c r="VA2581" s="121"/>
      <c r="VB2581" s="121"/>
      <c r="VC2581" s="121"/>
      <c r="VD2581" s="121"/>
      <c r="VE2581" s="121"/>
      <c r="VF2581" s="121"/>
      <c r="VG2581" s="121"/>
      <c r="VH2581" s="121"/>
      <c r="VI2581" s="121"/>
      <c r="VJ2581" s="121"/>
      <c r="VK2581" s="121"/>
      <c r="VL2581" s="121"/>
      <c r="VM2581" s="121"/>
      <c r="VN2581" s="121"/>
      <c r="VO2581" s="121"/>
      <c r="VP2581" s="121"/>
      <c r="VQ2581" s="121"/>
      <c r="VR2581" s="121"/>
      <c r="VS2581" s="121"/>
      <c r="VT2581" s="121"/>
      <c r="VU2581" s="121"/>
      <c r="VV2581" s="121"/>
      <c r="VW2581" s="121"/>
      <c r="VX2581" s="121"/>
      <c r="VY2581" s="121"/>
      <c r="VZ2581" s="121"/>
      <c r="WA2581" s="121"/>
      <c r="WB2581" s="121"/>
      <c r="WC2581" s="121"/>
      <c r="WD2581" s="121"/>
      <c r="WE2581" s="121"/>
      <c r="WF2581" s="121"/>
      <c r="WG2581" s="121"/>
      <c r="WH2581" s="121"/>
      <c r="WI2581" s="121"/>
      <c r="WJ2581" s="121"/>
      <c r="WK2581" s="121"/>
      <c r="WL2581" s="121"/>
      <c r="WM2581" s="121"/>
      <c r="WN2581" s="121"/>
      <c r="WO2581" s="121"/>
      <c r="WP2581" s="121"/>
      <c r="WQ2581" s="121"/>
      <c r="WR2581" s="121"/>
      <c r="WS2581" s="121"/>
      <c r="WT2581" s="121"/>
      <c r="WU2581" s="121"/>
      <c r="WV2581" s="121"/>
      <c r="WW2581" s="121"/>
      <c r="WX2581" s="121"/>
      <c r="WY2581" s="121"/>
      <c r="WZ2581" s="121"/>
      <c r="XA2581" s="121"/>
      <c r="XB2581" s="121"/>
      <c r="XC2581" s="121"/>
      <c r="XD2581" s="121"/>
      <c r="XE2581" s="121"/>
      <c r="XF2581" s="121"/>
      <c r="XG2581" s="121"/>
      <c r="XH2581" s="121"/>
      <c r="XI2581" s="121"/>
      <c r="XJ2581" s="121"/>
      <c r="XK2581" s="121"/>
      <c r="XL2581" s="121"/>
      <c r="XM2581" s="121"/>
      <c r="XN2581" s="121"/>
      <c r="XO2581" s="121"/>
      <c r="XP2581" s="121"/>
      <c r="XQ2581" s="121"/>
      <c r="XR2581" s="121"/>
      <c r="XS2581" s="121"/>
      <c r="XT2581" s="121"/>
      <c r="XU2581" s="121"/>
      <c r="XV2581" s="121"/>
      <c r="XW2581" s="121"/>
      <c r="XX2581" s="121"/>
      <c r="XY2581" s="121"/>
      <c r="XZ2581" s="121"/>
      <c r="YA2581" s="121"/>
      <c r="YB2581" s="121"/>
      <c r="YC2581" s="121"/>
      <c r="YD2581" s="121"/>
      <c r="YE2581" s="121"/>
      <c r="YF2581" s="121"/>
      <c r="YG2581" s="121"/>
      <c r="YH2581" s="121"/>
      <c r="YI2581" s="121"/>
      <c r="YJ2581" s="121"/>
      <c r="YK2581" s="121"/>
      <c r="YL2581" s="121"/>
      <c r="YM2581" s="121"/>
      <c r="YN2581" s="121"/>
      <c r="YO2581" s="121"/>
      <c r="YP2581" s="121"/>
      <c r="YQ2581" s="121"/>
      <c r="YR2581" s="121"/>
      <c r="YS2581" s="121"/>
      <c r="YT2581" s="121"/>
      <c r="YU2581" s="121"/>
      <c r="YV2581" s="121"/>
      <c r="YW2581" s="121"/>
      <c r="YX2581" s="121"/>
      <c r="YY2581" s="121"/>
      <c r="YZ2581" s="121"/>
      <c r="ZA2581" s="121"/>
      <c r="ZB2581" s="121"/>
      <c r="ZC2581" s="121"/>
      <c r="ZD2581" s="121"/>
      <c r="ZE2581" s="121"/>
      <c r="ZF2581" s="121"/>
      <c r="ZG2581" s="121"/>
      <c r="ZH2581" s="121"/>
      <c r="ZI2581" s="121"/>
      <c r="ZJ2581" s="121"/>
      <c r="ZK2581" s="121"/>
      <c r="ZL2581" s="121"/>
      <c r="ZM2581" s="121"/>
      <c r="ZN2581" s="121"/>
      <c r="ZO2581" s="121"/>
      <c r="ZP2581" s="121"/>
      <c r="ZQ2581" s="121"/>
      <c r="ZR2581" s="121"/>
      <c r="ZS2581" s="121"/>
      <c r="ZT2581" s="121"/>
      <c r="ZU2581" s="121"/>
      <c r="ZV2581" s="121"/>
      <c r="ZW2581" s="121"/>
      <c r="ZX2581" s="121"/>
      <c r="ZY2581" s="121"/>
      <c r="ZZ2581" s="121"/>
      <c r="AAA2581" s="121"/>
      <c r="AAB2581" s="121"/>
      <c r="AAC2581" s="121"/>
      <c r="AAD2581" s="121"/>
      <c r="AAE2581" s="121"/>
      <c r="AAF2581" s="121"/>
      <c r="AAG2581" s="121"/>
      <c r="AAH2581" s="121"/>
      <c r="AAI2581" s="121"/>
      <c r="AAJ2581" s="121"/>
      <c r="AAK2581" s="121"/>
      <c r="AAL2581" s="121"/>
      <c r="AAM2581" s="121"/>
      <c r="AAN2581" s="121"/>
      <c r="AAO2581" s="121"/>
      <c r="AAP2581" s="121"/>
      <c r="AAQ2581" s="121"/>
      <c r="AAR2581" s="121"/>
      <c r="AAS2581" s="121"/>
      <c r="AAT2581" s="121"/>
      <c r="AAU2581" s="121"/>
      <c r="AAV2581" s="121"/>
      <c r="AAW2581" s="121"/>
      <c r="AAX2581" s="121"/>
      <c r="AAY2581" s="121"/>
      <c r="AAZ2581" s="121"/>
      <c r="ABA2581" s="121"/>
      <c r="ABB2581" s="121"/>
      <c r="ABC2581" s="121"/>
      <c r="ABD2581" s="121"/>
      <c r="ABE2581" s="121"/>
      <c r="ABF2581" s="121"/>
      <c r="ABG2581" s="121"/>
      <c r="ABH2581" s="121"/>
      <c r="ABI2581" s="121"/>
      <c r="ABJ2581" s="121"/>
      <c r="ABK2581" s="121"/>
      <c r="ABL2581" s="121"/>
      <c r="ABM2581" s="121"/>
      <c r="ABN2581" s="121"/>
      <c r="ABO2581" s="121"/>
      <c r="ABP2581" s="121"/>
      <c r="ABQ2581" s="121"/>
      <c r="ABR2581" s="121"/>
      <c r="ABS2581" s="121"/>
      <c r="ABT2581" s="121"/>
      <c r="ABU2581" s="121"/>
      <c r="ABV2581" s="121"/>
      <c r="ABW2581" s="121"/>
      <c r="ABX2581" s="121"/>
      <c r="ABY2581" s="121"/>
      <c r="ABZ2581" s="121"/>
      <c r="ACA2581" s="121"/>
      <c r="ACB2581" s="121"/>
      <c r="ACC2581" s="121"/>
      <c r="ACD2581" s="121"/>
      <c r="ACE2581" s="121"/>
      <c r="ACF2581" s="121"/>
      <c r="ACG2581" s="121"/>
      <c r="ACH2581" s="121"/>
      <c r="ACI2581" s="121"/>
      <c r="ACJ2581" s="121"/>
      <c r="ACK2581" s="121"/>
      <c r="ACL2581" s="121"/>
      <c r="ACM2581" s="121"/>
      <c r="ACN2581" s="121"/>
      <c r="ACO2581" s="121"/>
      <c r="ACP2581" s="121"/>
      <c r="ACQ2581" s="121"/>
      <c r="ACR2581" s="121"/>
      <c r="ACS2581" s="121"/>
      <c r="ACT2581" s="121"/>
      <c r="ACU2581" s="121"/>
      <c r="ACV2581" s="121"/>
      <c r="ACW2581" s="121"/>
      <c r="ACX2581" s="121"/>
      <c r="ACY2581" s="121"/>
      <c r="ACZ2581" s="121"/>
      <c r="ADA2581" s="121"/>
      <c r="ADB2581" s="121"/>
      <c r="ADC2581" s="121"/>
      <c r="ADD2581" s="121"/>
      <c r="ADE2581" s="121"/>
      <c r="ADF2581" s="121"/>
      <c r="ADG2581" s="121"/>
      <c r="ADH2581" s="121"/>
      <c r="ADI2581" s="121"/>
      <c r="ADJ2581" s="121"/>
      <c r="ADK2581" s="121"/>
      <c r="ADL2581" s="121"/>
      <c r="ADM2581" s="121"/>
      <c r="ADN2581" s="121"/>
      <c r="ADO2581" s="121"/>
      <c r="ADP2581" s="121"/>
      <c r="ADQ2581" s="121"/>
      <c r="ADR2581" s="121"/>
      <c r="ADS2581" s="121"/>
      <c r="ADT2581" s="121"/>
      <c r="ADU2581" s="121"/>
      <c r="ADV2581" s="121"/>
      <c r="ADW2581" s="121"/>
      <c r="ADX2581" s="121"/>
      <c r="ADY2581" s="121"/>
      <c r="ADZ2581" s="121"/>
      <c r="AEA2581" s="121"/>
      <c r="AEB2581" s="121"/>
      <c r="AEC2581" s="121"/>
      <c r="AED2581" s="121"/>
      <c r="AEE2581" s="121"/>
      <c r="AEF2581" s="121"/>
      <c r="AEG2581" s="121"/>
      <c r="AEH2581" s="121"/>
      <c r="AEI2581" s="121"/>
      <c r="AEJ2581" s="121"/>
      <c r="AEK2581" s="121"/>
      <c r="AEL2581" s="121"/>
      <c r="AEM2581" s="121"/>
      <c r="AEN2581" s="121"/>
      <c r="AEO2581" s="121"/>
      <c r="AEP2581" s="121"/>
      <c r="AEQ2581" s="121"/>
      <c r="AER2581" s="121"/>
      <c r="AES2581" s="121"/>
      <c r="AET2581" s="121"/>
      <c r="AEU2581" s="121"/>
      <c r="AEV2581" s="121"/>
      <c r="AEW2581" s="121"/>
      <c r="AEX2581" s="121"/>
      <c r="AEY2581" s="121"/>
      <c r="AEZ2581" s="121"/>
      <c r="AFA2581" s="121"/>
      <c r="AFB2581" s="121"/>
      <c r="AFC2581" s="121"/>
      <c r="AFD2581" s="121"/>
      <c r="AFE2581" s="121"/>
      <c r="AFF2581" s="121"/>
      <c r="AFG2581" s="121"/>
      <c r="AFH2581" s="121"/>
      <c r="AFI2581" s="121"/>
      <c r="AFJ2581" s="121"/>
      <c r="AFK2581" s="121"/>
      <c r="AFL2581" s="121"/>
      <c r="AFM2581" s="121"/>
      <c r="AFN2581" s="121"/>
      <c r="AFO2581" s="121"/>
      <c r="AFP2581" s="121"/>
      <c r="AFQ2581" s="121"/>
      <c r="AFR2581" s="121"/>
      <c r="AFS2581" s="121"/>
      <c r="AFT2581" s="121"/>
      <c r="AFU2581" s="121"/>
      <c r="AFV2581" s="121"/>
      <c r="AFW2581" s="121"/>
      <c r="AFX2581" s="121"/>
      <c r="AFY2581" s="121"/>
      <c r="AFZ2581" s="121"/>
      <c r="AGA2581" s="121"/>
      <c r="AGB2581" s="121"/>
      <c r="AGC2581" s="121"/>
      <c r="AGD2581" s="121"/>
      <c r="AGE2581" s="121"/>
      <c r="AGF2581" s="121"/>
      <c r="AGG2581" s="121"/>
      <c r="AGH2581" s="121"/>
      <c r="AGI2581" s="121"/>
      <c r="AGJ2581" s="121"/>
      <c r="AGK2581" s="121"/>
      <c r="AGL2581" s="121"/>
      <c r="AGM2581" s="121"/>
      <c r="AGN2581" s="121"/>
      <c r="AGO2581" s="121"/>
      <c r="AGP2581" s="121"/>
      <c r="AGQ2581" s="121"/>
      <c r="AGR2581" s="121"/>
      <c r="AGS2581" s="121"/>
      <c r="AGT2581" s="121"/>
      <c r="AGU2581" s="121"/>
      <c r="AGV2581" s="121"/>
      <c r="AGW2581" s="121"/>
      <c r="AGX2581" s="121"/>
      <c r="AGY2581" s="121"/>
      <c r="AGZ2581" s="121"/>
      <c r="AHA2581" s="121"/>
      <c r="AHB2581" s="121"/>
      <c r="AHC2581" s="121"/>
      <c r="AHD2581" s="121"/>
      <c r="AHE2581" s="121"/>
      <c r="AHF2581" s="121"/>
      <c r="AHG2581" s="121"/>
      <c r="AHH2581" s="121"/>
      <c r="AHI2581" s="121"/>
      <c r="AHJ2581" s="121"/>
      <c r="AHK2581" s="121"/>
      <c r="AHL2581" s="121"/>
      <c r="AHM2581" s="121"/>
      <c r="AHN2581" s="121"/>
      <c r="AHO2581" s="121"/>
      <c r="AHP2581" s="121"/>
      <c r="AHQ2581" s="121"/>
      <c r="AHR2581" s="121"/>
      <c r="AHS2581" s="121"/>
      <c r="AHT2581" s="121"/>
      <c r="AHU2581" s="121"/>
      <c r="AHV2581" s="121"/>
      <c r="AHW2581" s="121"/>
      <c r="AHX2581" s="121"/>
      <c r="AHY2581" s="121"/>
      <c r="AHZ2581" s="121"/>
      <c r="AIA2581" s="121"/>
      <c r="AIB2581" s="121"/>
      <c r="AIC2581" s="121"/>
      <c r="AID2581" s="121"/>
      <c r="AIE2581" s="121"/>
      <c r="AIF2581" s="121"/>
      <c r="AIG2581" s="121"/>
      <c r="AIH2581" s="121"/>
      <c r="AII2581" s="121"/>
      <c r="AIJ2581" s="121"/>
      <c r="AIK2581" s="121"/>
      <c r="AIL2581" s="121"/>
      <c r="AIM2581" s="121"/>
      <c r="AIN2581" s="121"/>
      <c r="AIO2581" s="121"/>
      <c r="AIP2581" s="121"/>
      <c r="AIQ2581" s="121"/>
      <c r="AIR2581" s="121"/>
      <c r="AIS2581" s="121"/>
      <c r="AIT2581" s="121"/>
      <c r="AIU2581" s="121"/>
      <c r="AIV2581" s="121"/>
      <c r="AIW2581" s="121"/>
      <c r="AIX2581" s="121"/>
      <c r="AIY2581" s="121"/>
      <c r="AIZ2581" s="121"/>
      <c r="AJA2581" s="121"/>
      <c r="AJB2581" s="121"/>
      <c r="AJC2581" s="121"/>
      <c r="AJD2581" s="121"/>
      <c r="AJE2581" s="121"/>
      <c r="AJF2581" s="121"/>
      <c r="AJG2581" s="121"/>
      <c r="AJH2581" s="121"/>
      <c r="AJI2581" s="121"/>
      <c r="AJJ2581" s="121"/>
      <c r="AJK2581" s="121"/>
      <c r="AJL2581" s="121"/>
      <c r="AJM2581" s="121"/>
      <c r="AJN2581" s="121"/>
      <c r="AJO2581" s="121"/>
      <c r="AJP2581" s="121"/>
      <c r="AJQ2581" s="121"/>
      <c r="AJR2581" s="121"/>
      <c r="AJS2581" s="121"/>
      <c r="AJT2581" s="121"/>
      <c r="AJU2581" s="121"/>
      <c r="AJV2581" s="121"/>
      <c r="AJW2581" s="121"/>
      <c r="AJX2581" s="121"/>
      <c r="AJY2581" s="121"/>
      <c r="AJZ2581" s="121"/>
      <c r="AKA2581" s="121"/>
      <c r="AKB2581" s="121"/>
      <c r="AKC2581" s="121"/>
      <c r="AKD2581" s="121"/>
      <c r="AKE2581" s="121"/>
      <c r="AKF2581" s="121"/>
      <c r="AKG2581" s="121"/>
      <c r="AKH2581" s="121"/>
      <c r="AKI2581" s="121"/>
      <c r="AKJ2581" s="121"/>
      <c r="AKK2581" s="121"/>
      <c r="AKL2581" s="121"/>
      <c r="AKM2581" s="121"/>
      <c r="AKN2581" s="121"/>
      <c r="AKO2581" s="121"/>
      <c r="AKP2581" s="121"/>
      <c r="AKQ2581" s="121"/>
      <c r="AKR2581" s="121"/>
      <c r="AKS2581" s="121"/>
      <c r="AKT2581" s="121"/>
      <c r="AKU2581" s="121"/>
      <c r="AKV2581" s="121"/>
      <c r="AKW2581" s="121"/>
      <c r="AKX2581" s="121"/>
      <c r="AKY2581" s="121"/>
      <c r="AKZ2581" s="121"/>
      <c r="ALA2581" s="121"/>
      <c r="ALB2581" s="121"/>
      <c r="ALC2581" s="121"/>
      <c r="ALD2581" s="121"/>
      <c r="ALE2581" s="121"/>
      <c r="ALF2581" s="121"/>
      <c r="ALG2581" s="121"/>
      <c r="ALH2581" s="121"/>
      <c r="ALI2581" s="121"/>
      <c r="ALJ2581" s="121"/>
      <c r="ALK2581" s="121"/>
      <c r="ALL2581" s="121"/>
      <c r="ALM2581" s="121"/>
      <c r="ALN2581" s="121"/>
      <c r="ALO2581" s="121"/>
      <c r="ALP2581" s="121"/>
      <c r="ALQ2581" s="121"/>
      <c r="ALR2581" s="121"/>
      <c r="ALS2581" s="121"/>
      <c r="ALT2581" s="121"/>
      <c r="ALU2581" s="121"/>
      <c r="ALV2581" s="121"/>
      <c r="ALW2581" s="121"/>
      <c r="ALX2581" s="121"/>
      <c r="ALY2581" s="121"/>
      <c r="ALZ2581" s="121"/>
      <c r="AMA2581" s="121"/>
      <c r="AMB2581" s="121"/>
      <c r="AMC2581" s="121"/>
      <c r="AMD2581" s="121"/>
      <c r="AME2581" s="121"/>
      <c r="AMF2581" s="121"/>
      <c r="AMG2581" s="121"/>
      <c r="AMH2581" s="121"/>
      <c r="AMI2581" s="121"/>
      <c r="AMJ2581" s="121"/>
      <c r="AMK2581" s="121"/>
    </row>
    <row r="2582" spans="1:1025" s="108" customFormat="1">
      <c r="A2582" s="15">
        <v>2579</v>
      </c>
      <c r="B2582" s="274" t="s">
        <v>26</v>
      </c>
      <c r="C2582" s="274" t="s">
        <v>6089</v>
      </c>
      <c r="D2582" s="16" t="s">
        <v>6628</v>
      </c>
      <c r="E2582" s="16" t="s">
        <v>6637</v>
      </c>
      <c r="F2582" s="16" t="s">
        <v>938</v>
      </c>
      <c r="G2582" s="16" t="s">
        <v>1040</v>
      </c>
      <c r="H2582" s="274" t="s">
        <v>1258</v>
      </c>
      <c r="I2582" s="16" t="s">
        <v>6638</v>
      </c>
      <c r="J2582" s="16" t="s">
        <v>2445</v>
      </c>
      <c r="K2582" s="16" t="s">
        <v>6639</v>
      </c>
      <c r="L2582" s="16" t="s">
        <v>6640</v>
      </c>
      <c r="M2582" s="63" t="s">
        <v>6641</v>
      </c>
      <c r="N2582" s="121"/>
      <c r="O2582" s="121"/>
      <c r="P2582" s="121"/>
      <c r="Q2582" s="121"/>
      <c r="R2582" s="121"/>
      <c r="S2582" s="121"/>
      <c r="T2582" s="121"/>
      <c r="U2582" s="121"/>
      <c r="V2582" s="121"/>
      <c r="W2582" s="121"/>
      <c r="X2582" s="121"/>
      <c r="Y2582" s="121"/>
      <c r="Z2582" s="121"/>
      <c r="AA2582" s="121"/>
      <c r="AB2582" s="121"/>
      <c r="AC2582" s="121"/>
      <c r="AD2582" s="121"/>
      <c r="AE2582" s="121"/>
      <c r="AF2582" s="121"/>
      <c r="AG2582" s="121"/>
      <c r="AH2582" s="121"/>
      <c r="AI2582" s="121"/>
      <c r="AJ2582" s="121"/>
      <c r="AK2582" s="121"/>
      <c r="AL2582" s="121"/>
      <c r="AM2582" s="121"/>
      <c r="AN2582" s="121"/>
      <c r="AO2582" s="121"/>
      <c r="AP2582" s="121"/>
      <c r="AQ2582" s="121"/>
      <c r="AR2582" s="121"/>
      <c r="AS2582" s="121"/>
      <c r="AT2582" s="121"/>
      <c r="AU2582" s="121"/>
      <c r="AV2582" s="121"/>
      <c r="AW2582" s="121"/>
      <c r="AX2582" s="121"/>
      <c r="AY2582" s="121"/>
      <c r="AZ2582" s="121"/>
      <c r="BA2582" s="121"/>
      <c r="BB2582" s="121"/>
      <c r="BC2582" s="121"/>
      <c r="BD2582" s="121"/>
      <c r="BE2582" s="121"/>
      <c r="BF2582" s="121"/>
      <c r="BG2582" s="121"/>
      <c r="BH2582" s="121"/>
      <c r="BI2582" s="121"/>
      <c r="BJ2582" s="121"/>
      <c r="BK2582" s="121"/>
      <c r="BL2582" s="121"/>
      <c r="BM2582" s="121"/>
      <c r="BN2582" s="121"/>
      <c r="BO2582" s="121"/>
      <c r="BP2582" s="121"/>
      <c r="BQ2582" s="121"/>
      <c r="BR2582" s="121"/>
      <c r="BS2582" s="121"/>
      <c r="BT2582" s="121"/>
      <c r="BU2582" s="121"/>
      <c r="BV2582" s="121"/>
      <c r="BW2582" s="121"/>
      <c r="BX2582" s="121"/>
      <c r="BY2582" s="121"/>
      <c r="BZ2582" s="121"/>
      <c r="CA2582" s="121"/>
      <c r="CB2582" s="121"/>
      <c r="CC2582" s="121"/>
      <c r="CD2582" s="121"/>
      <c r="CE2582" s="121"/>
      <c r="CF2582" s="121"/>
      <c r="CG2582" s="121"/>
      <c r="CH2582" s="121"/>
      <c r="CI2582" s="121"/>
      <c r="CJ2582" s="121"/>
      <c r="CK2582" s="121"/>
      <c r="CL2582" s="121"/>
      <c r="CM2582" s="121"/>
      <c r="CN2582" s="121"/>
      <c r="CO2582" s="121"/>
      <c r="CP2582" s="121"/>
      <c r="CQ2582" s="121"/>
      <c r="CR2582" s="121"/>
      <c r="CS2582" s="121"/>
      <c r="CT2582" s="121"/>
      <c r="CU2582" s="121"/>
      <c r="CV2582" s="121"/>
      <c r="CW2582" s="121"/>
      <c r="CX2582" s="121"/>
      <c r="CY2582" s="121"/>
      <c r="CZ2582" s="121"/>
      <c r="DA2582" s="121"/>
      <c r="DB2582" s="121"/>
      <c r="DC2582" s="121"/>
      <c r="DD2582" s="121"/>
      <c r="DE2582" s="121"/>
      <c r="DF2582" s="121"/>
      <c r="DG2582" s="121"/>
      <c r="DH2582" s="121"/>
      <c r="DI2582" s="121"/>
      <c r="DJ2582" s="121"/>
      <c r="DK2582" s="121"/>
      <c r="DL2582" s="121"/>
      <c r="DM2582" s="121"/>
      <c r="DN2582" s="121"/>
      <c r="DO2582" s="121"/>
      <c r="DP2582" s="121"/>
      <c r="DQ2582" s="121"/>
      <c r="DR2582" s="121"/>
      <c r="DS2582" s="121"/>
      <c r="DT2582" s="121"/>
      <c r="DU2582" s="121"/>
      <c r="DV2582" s="121"/>
      <c r="DW2582" s="121"/>
      <c r="DX2582" s="121"/>
      <c r="DY2582" s="121"/>
      <c r="DZ2582" s="121"/>
      <c r="EA2582" s="121"/>
      <c r="EB2582" s="121"/>
      <c r="EC2582" s="121"/>
      <c r="ED2582" s="121"/>
      <c r="EE2582" s="121"/>
      <c r="EF2582" s="121"/>
      <c r="EG2582" s="121"/>
      <c r="EH2582" s="121"/>
      <c r="EI2582" s="121"/>
      <c r="EJ2582" s="121"/>
      <c r="EK2582" s="121"/>
      <c r="EL2582" s="121"/>
      <c r="EM2582" s="121"/>
      <c r="EN2582" s="121"/>
      <c r="EO2582" s="121"/>
      <c r="EP2582" s="121"/>
      <c r="EQ2582" s="121"/>
      <c r="ER2582" s="121"/>
      <c r="ES2582" s="121"/>
      <c r="ET2582" s="121"/>
      <c r="EU2582" s="121"/>
      <c r="EV2582" s="121"/>
      <c r="EW2582" s="121"/>
      <c r="EX2582" s="121"/>
      <c r="EY2582" s="121"/>
      <c r="EZ2582" s="121"/>
      <c r="FA2582" s="121"/>
      <c r="FB2582" s="121"/>
      <c r="FC2582" s="121"/>
      <c r="FD2582" s="121"/>
      <c r="FE2582" s="121"/>
      <c r="FF2582" s="121"/>
      <c r="FG2582" s="121"/>
      <c r="FH2582" s="121"/>
      <c r="FI2582" s="121"/>
      <c r="FJ2582" s="121"/>
      <c r="FK2582" s="121"/>
      <c r="FL2582" s="121"/>
      <c r="FM2582" s="121"/>
      <c r="FN2582" s="121"/>
      <c r="FO2582" s="121"/>
      <c r="FP2582" s="121"/>
      <c r="FQ2582" s="121"/>
      <c r="FR2582" s="121"/>
      <c r="FS2582" s="121"/>
      <c r="FT2582" s="121"/>
      <c r="FU2582" s="121"/>
      <c r="FV2582" s="121"/>
      <c r="FW2582" s="121"/>
      <c r="FX2582" s="121"/>
      <c r="FY2582" s="121"/>
      <c r="FZ2582" s="121"/>
      <c r="GA2582" s="121"/>
      <c r="GB2582" s="121"/>
      <c r="GC2582" s="121"/>
      <c r="GD2582" s="121"/>
      <c r="GE2582" s="121"/>
      <c r="GF2582" s="121"/>
      <c r="GG2582" s="121"/>
      <c r="GH2582" s="121"/>
      <c r="GI2582" s="121"/>
      <c r="GJ2582" s="121"/>
      <c r="GK2582" s="121"/>
      <c r="GL2582" s="121"/>
      <c r="GM2582" s="121"/>
      <c r="GN2582" s="121"/>
      <c r="GO2582" s="121"/>
      <c r="GP2582" s="121"/>
      <c r="GQ2582" s="121"/>
      <c r="GR2582" s="121"/>
      <c r="GS2582" s="121"/>
      <c r="GT2582" s="121"/>
      <c r="GU2582" s="121"/>
      <c r="GV2582" s="121"/>
      <c r="GW2582" s="121"/>
      <c r="GX2582" s="121"/>
      <c r="GY2582" s="121"/>
      <c r="GZ2582" s="121"/>
      <c r="HA2582" s="121"/>
      <c r="HB2582" s="121"/>
      <c r="HC2582" s="121"/>
      <c r="HD2582" s="121"/>
      <c r="HE2582" s="121"/>
      <c r="HF2582" s="121"/>
      <c r="HG2582" s="121"/>
      <c r="HH2582" s="121"/>
      <c r="HI2582" s="121"/>
      <c r="HJ2582" s="121"/>
      <c r="HK2582" s="121"/>
      <c r="HL2582" s="121"/>
      <c r="HM2582" s="121"/>
      <c r="HN2582" s="121"/>
      <c r="HO2582" s="121"/>
      <c r="HP2582" s="121"/>
      <c r="HQ2582" s="121"/>
      <c r="HR2582" s="121"/>
      <c r="HS2582" s="121"/>
      <c r="HT2582" s="121"/>
      <c r="HU2582" s="121"/>
      <c r="HV2582" s="121"/>
      <c r="HW2582" s="121"/>
      <c r="HX2582" s="121"/>
      <c r="HY2582" s="121"/>
      <c r="HZ2582" s="121"/>
      <c r="IA2582" s="121"/>
      <c r="IB2582" s="121"/>
      <c r="IC2582" s="121"/>
      <c r="ID2582" s="121"/>
      <c r="IE2582" s="121"/>
      <c r="IF2582" s="121"/>
      <c r="IG2582" s="121"/>
      <c r="IH2582" s="121"/>
      <c r="II2582" s="121"/>
      <c r="IJ2582" s="121"/>
      <c r="IK2582" s="121"/>
      <c r="IL2582" s="121"/>
      <c r="IM2582" s="121"/>
      <c r="IN2582" s="121"/>
      <c r="IO2582" s="121"/>
      <c r="IP2582" s="121"/>
      <c r="IQ2582" s="121"/>
      <c r="IR2582" s="121"/>
      <c r="IS2582" s="121"/>
      <c r="IT2582" s="121"/>
      <c r="IU2582" s="121"/>
      <c r="IV2582" s="121"/>
      <c r="IW2582" s="121"/>
      <c r="IX2582" s="121"/>
      <c r="IY2582" s="121"/>
      <c r="IZ2582" s="121"/>
      <c r="JA2582" s="121"/>
      <c r="JB2582" s="121"/>
      <c r="JC2582" s="121"/>
      <c r="JD2582" s="121"/>
      <c r="JE2582" s="121"/>
      <c r="JF2582" s="121"/>
      <c r="JG2582" s="121"/>
      <c r="JH2582" s="121"/>
      <c r="JI2582" s="121"/>
      <c r="JJ2582" s="121"/>
      <c r="JK2582" s="121"/>
      <c r="JL2582" s="121"/>
      <c r="JM2582" s="121"/>
      <c r="JN2582" s="121"/>
      <c r="JO2582" s="121"/>
      <c r="JP2582" s="121"/>
      <c r="JQ2582" s="121"/>
      <c r="JR2582" s="121"/>
      <c r="JS2582" s="121"/>
      <c r="JT2582" s="121"/>
      <c r="JU2582" s="121"/>
      <c r="JV2582" s="121"/>
      <c r="JW2582" s="121"/>
      <c r="JX2582" s="121"/>
      <c r="JY2582" s="121"/>
      <c r="JZ2582" s="121"/>
      <c r="KA2582" s="121"/>
      <c r="KB2582" s="121"/>
      <c r="KC2582" s="121"/>
      <c r="KD2582" s="121"/>
      <c r="KE2582" s="121"/>
      <c r="KF2582" s="121"/>
      <c r="KG2582" s="121"/>
      <c r="KH2582" s="121"/>
      <c r="KI2582" s="121"/>
      <c r="KJ2582" s="121"/>
      <c r="KK2582" s="121"/>
      <c r="KL2582" s="121"/>
      <c r="KM2582" s="121"/>
      <c r="KN2582" s="121"/>
      <c r="KO2582" s="121"/>
      <c r="KP2582" s="121"/>
      <c r="KQ2582" s="121"/>
      <c r="KR2582" s="121"/>
      <c r="KS2582" s="121"/>
      <c r="KT2582" s="121"/>
      <c r="KU2582" s="121"/>
      <c r="KV2582" s="121"/>
      <c r="KW2582" s="121"/>
      <c r="KX2582" s="121"/>
      <c r="KY2582" s="121"/>
      <c r="KZ2582" s="121"/>
      <c r="LA2582" s="121"/>
      <c r="LB2582" s="121"/>
      <c r="LC2582" s="121"/>
      <c r="LD2582" s="121"/>
      <c r="LE2582" s="121"/>
      <c r="LF2582" s="121"/>
      <c r="LG2582" s="121"/>
      <c r="LH2582" s="121"/>
      <c r="LI2582" s="121"/>
      <c r="LJ2582" s="121"/>
      <c r="LK2582" s="121"/>
      <c r="LL2582" s="121"/>
      <c r="LM2582" s="121"/>
      <c r="LN2582" s="121"/>
      <c r="LO2582" s="121"/>
      <c r="LP2582" s="121"/>
      <c r="LQ2582" s="121"/>
      <c r="LR2582" s="121"/>
      <c r="LS2582" s="121"/>
      <c r="LT2582" s="121"/>
      <c r="LU2582" s="121"/>
      <c r="LV2582" s="121"/>
      <c r="LW2582" s="121"/>
      <c r="LX2582" s="121"/>
      <c r="LY2582" s="121"/>
      <c r="LZ2582" s="121"/>
      <c r="MA2582" s="121"/>
      <c r="MB2582" s="121"/>
      <c r="MC2582" s="121"/>
      <c r="MD2582" s="121"/>
      <c r="ME2582" s="121"/>
      <c r="MF2582" s="121"/>
      <c r="MG2582" s="121"/>
      <c r="MH2582" s="121"/>
      <c r="MI2582" s="121"/>
      <c r="MJ2582" s="121"/>
      <c r="MK2582" s="121"/>
      <c r="ML2582" s="121"/>
      <c r="MM2582" s="121"/>
      <c r="MN2582" s="121"/>
      <c r="MO2582" s="121"/>
      <c r="MP2582" s="121"/>
      <c r="MQ2582" s="121"/>
      <c r="MR2582" s="121"/>
      <c r="MS2582" s="121"/>
      <c r="MT2582" s="121"/>
      <c r="MU2582" s="121"/>
      <c r="MV2582" s="121"/>
      <c r="MW2582" s="121"/>
      <c r="MX2582" s="121"/>
      <c r="MY2582" s="121"/>
      <c r="MZ2582" s="121"/>
      <c r="NA2582" s="121"/>
      <c r="NB2582" s="121"/>
      <c r="NC2582" s="121"/>
      <c r="ND2582" s="121"/>
      <c r="NE2582" s="121"/>
      <c r="NF2582" s="121"/>
      <c r="NG2582" s="121"/>
      <c r="NH2582" s="121"/>
      <c r="NI2582" s="121"/>
      <c r="NJ2582" s="121"/>
      <c r="NK2582" s="121"/>
      <c r="NL2582" s="121"/>
      <c r="NM2582" s="121"/>
      <c r="NN2582" s="121"/>
      <c r="NO2582" s="121"/>
      <c r="NP2582" s="121"/>
      <c r="NQ2582" s="121"/>
      <c r="NR2582" s="121"/>
      <c r="NS2582" s="121"/>
      <c r="NT2582" s="121"/>
      <c r="NU2582" s="121"/>
      <c r="NV2582" s="121"/>
      <c r="NW2582" s="121"/>
      <c r="NX2582" s="121"/>
      <c r="NY2582" s="121"/>
      <c r="NZ2582" s="121"/>
      <c r="OA2582" s="121"/>
      <c r="OB2582" s="121"/>
      <c r="OC2582" s="121"/>
      <c r="OD2582" s="121"/>
      <c r="OE2582" s="121"/>
      <c r="OF2582" s="121"/>
      <c r="OG2582" s="121"/>
      <c r="OH2582" s="121"/>
      <c r="OI2582" s="121"/>
      <c r="OJ2582" s="121"/>
      <c r="OK2582" s="121"/>
      <c r="OL2582" s="121"/>
      <c r="OM2582" s="121"/>
      <c r="ON2582" s="121"/>
      <c r="OO2582" s="121"/>
      <c r="OP2582" s="121"/>
      <c r="OQ2582" s="121"/>
      <c r="OR2582" s="121"/>
      <c r="OS2582" s="121"/>
      <c r="OT2582" s="121"/>
      <c r="OU2582" s="121"/>
      <c r="OV2582" s="121"/>
      <c r="OW2582" s="121"/>
      <c r="OX2582" s="121"/>
      <c r="OY2582" s="121"/>
      <c r="OZ2582" s="121"/>
      <c r="PA2582" s="121"/>
      <c r="PB2582" s="121"/>
      <c r="PC2582" s="121"/>
      <c r="PD2582" s="121"/>
      <c r="PE2582" s="121"/>
      <c r="PF2582" s="121"/>
      <c r="PG2582" s="121"/>
      <c r="PH2582" s="121"/>
      <c r="PI2582" s="121"/>
      <c r="PJ2582" s="121"/>
      <c r="PK2582" s="121"/>
      <c r="PL2582" s="121"/>
      <c r="PM2582" s="121"/>
      <c r="PN2582" s="121"/>
      <c r="PO2582" s="121"/>
      <c r="PP2582" s="121"/>
      <c r="PQ2582" s="121"/>
      <c r="PR2582" s="121"/>
      <c r="PS2582" s="121"/>
      <c r="PT2582" s="121"/>
      <c r="PU2582" s="121"/>
      <c r="PV2582" s="121"/>
      <c r="PW2582" s="121"/>
      <c r="PX2582" s="121"/>
      <c r="PY2582" s="121"/>
      <c r="PZ2582" s="121"/>
      <c r="QA2582" s="121"/>
      <c r="QB2582" s="121"/>
      <c r="QC2582" s="121"/>
      <c r="QD2582" s="121"/>
      <c r="QE2582" s="121"/>
      <c r="QF2582" s="121"/>
      <c r="QG2582" s="121"/>
      <c r="QH2582" s="121"/>
      <c r="QI2582" s="121"/>
      <c r="QJ2582" s="121"/>
      <c r="QK2582" s="121"/>
      <c r="QL2582" s="121"/>
      <c r="QM2582" s="121"/>
      <c r="QN2582" s="121"/>
      <c r="QO2582" s="121"/>
      <c r="QP2582" s="121"/>
      <c r="QQ2582" s="121"/>
      <c r="QR2582" s="121"/>
      <c r="QS2582" s="121"/>
      <c r="QT2582" s="121"/>
      <c r="QU2582" s="121"/>
      <c r="QV2582" s="121"/>
      <c r="QW2582" s="121"/>
      <c r="QX2582" s="121"/>
      <c r="QY2582" s="121"/>
      <c r="QZ2582" s="121"/>
      <c r="RA2582" s="121"/>
      <c r="RB2582" s="121"/>
      <c r="RC2582" s="121"/>
      <c r="RD2582" s="121"/>
      <c r="RE2582" s="121"/>
      <c r="RF2582" s="121"/>
      <c r="RG2582" s="121"/>
      <c r="RH2582" s="121"/>
      <c r="RI2582" s="121"/>
      <c r="RJ2582" s="121"/>
      <c r="RK2582" s="121"/>
      <c r="RL2582" s="121"/>
      <c r="RM2582" s="121"/>
      <c r="RN2582" s="121"/>
      <c r="RO2582" s="121"/>
      <c r="RP2582" s="121"/>
      <c r="RQ2582" s="121"/>
      <c r="RR2582" s="121"/>
      <c r="RS2582" s="121"/>
      <c r="RT2582" s="121"/>
      <c r="RU2582" s="121"/>
      <c r="RV2582" s="121"/>
      <c r="RW2582" s="121"/>
      <c r="RX2582" s="121"/>
      <c r="RY2582" s="121"/>
      <c r="RZ2582" s="121"/>
      <c r="SA2582" s="121"/>
      <c r="SB2582" s="121"/>
      <c r="SC2582" s="121"/>
      <c r="SD2582" s="121"/>
      <c r="SE2582" s="121"/>
      <c r="SF2582" s="121"/>
      <c r="SG2582" s="121"/>
      <c r="SH2582" s="121"/>
      <c r="SI2582" s="121"/>
      <c r="SJ2582" s="121"/>
      <c r="SK2582" s="121"/>
      <c r="SL2582" s="121"/>
      <c r="SM2582" s="121"/>
      <c r="SN2582" s="121"/>
      <c r="SO2582" s="121"/>
      <c r="SP2582" s="121"/>
      <c r="SQ2582" s="121"/>
      <c r="SR2582" s="121"/>
      <c r="SS2582" s="121"/>
      <c r="ST2582" s="121"/>
      <c r="SU2582" s="121"/>
      <c r="SV2582" s="121"/>
      <c r="SW2582" s="121"/>
      <c r="SX2582" s="121"/>
      <c r="SY2582" s="121"/>
      <c r="SZ2582" s="121"/>
      <c r="TA2582" s="121"/>
      <c r="TB2582" s="121"/>
      <c r="TC2582" s="121"/>
      <c r="TD2582" s="121"/>
      <c r="TE2582" s="121"/>
      <c r="TF2582" s="121"/>
      <c r="TG2582" s="121"/>
      <c r="TH2582" s="121"/>
      <c r="TI2582" s="121"/>
      <c r="TJ2582" s="121"/>
      <c r="TK2582" s="121"/>
      <c r="TL2582" s="121"/>
      <c r="TM2582" s="121"/>
      <c r="TN2582" s="121"/>
      <c r="TO2582" s="121"/>
      <c r="TP2582" s="121"/>
      <c r="TQ2582" s="121"/>
      <c r="TR2582" s="121"/>
      <c r="TS2582" s="121"/>
      <c r="TT2582" s="121"/>
      <c r="TU2582" s="121"/>
      <c r="TV2582" s="121"/>
      <c r="TW2582" s="121"/>
      <c r="TX2582" s="121"/>
      <c r="TY2582" s="121"/>
      <c r="TZ2582" s="121"/>
      <c r="UA2582" s="121"/>
      <c r="UB2582" s="121"/>
      <c r="UC2582" s="121"/>
      <c r="UD2582" s="121"/>
      <c r="UE2582" s="121"/>
      <c r="UF2582" s="121"/>
      <c r="UG2582" s="121"/>
      <c r="UH2582" s="121"/>
      <c r="UI2582" s="121"/>
      <c r="UJ2582" s="121"/>
      <c r="UK2582" s="121"/>
      <c r="UL2582" s="121"/>
      <c r="UM2582" s="121"/>
      <c r="UN2582" s="121"/>
      <c r="UO2582" s="121"/>
      <c r="UP2582" s="121"/>
      <c r="UQ2582" s="121"/>
      <c r="UR2582" s="121"/>
      <c r="US2582" s="121"/>
      <c r="UT2582" s="121"/>
      <c r="UU2582" s="121"/>
      <c r="UV2582" s="121"/>
      <c r="UW2582" s="121"/>
      <c r="UX2582" s="121"/>
      <c r="UY2582" s="121"/>
      <c r="UZ2582" s="121"/>
      <c r="VA2582" s="121"/>
      <c r="VB2582" s="121"/>
      <c r="VC2582" s="121"/>
      <c r="VD2582" s="121"/>
      <c r="VE2582" s="121"/>
      <c r="VF2582" s="121"/>
      <c r="VG2582" s="121"/>
      <c r="VH2582" s="121"/>
      <c r="VI2582" s="121"/>
      <c r="VJ2582" s="121"/>
      <c r="VK2582" s="121"/>
      <c r="VL2582" s="121"/>
      <c r="VM2582" s="121"/>
      <c r="VN2582" s="121"/>
      <c r="VO2582" s="121"/>
      <c r="VP2582" s="121"/>
      <c r="VQ2582" s="121"/>
      <c r="VR2582" s="121"/>
      <c r="VS2582" s="121"/>
      <c r="VT2582" s="121"/>
      <c r="VU2582" s="121"/>
      <c r="VV2582" s="121"/>
      <c r="VW2582" s="121"/>
      <c r="VX2582" s="121"/>
      <c r="VY2582" s="121"/>
      <c r="VZ2582" s="121"/>
      <c r="WA2582" s="121"/>
      <c r="WB2582" s="121"/>
      <c r="WC2582" s="121"/>
      <c r="WD2582" s="121"/>
      <c r="WE2582" s="121"/>
      <c r="WF2582" s="121"/>
      <c r="WG2582" s="121"/>
      <c r="WH2582" s="121"/>
      <c r="WI2582" s="121"/>
      <c r="WJ2582" s="121"/>
      <c r="WK2582" s="121"/>
      <c r="WL2582" s="121"/>
      <c r="WM2582" s="121"/>
      <c r="WN2582" s="121"/>
      <c r="WO2582" s="121"/>
      <c r="WP2582" s="121"/>
      <c r="WQ2582" s="121"/>
      <c r="WR2582" s="121"/>
      <c r="WS2582" s="121"/>
      <c r="WT2582" s="121"/>
      <c r="WU2582" s="121"/>
      <c r="WV2582" s="121"/>
      <c r="WW2582" s="121"/>
      <c r="WX2582" s="121"/>
      <c r="WY2582" s="121"/>
      <c r="WZ2582" s="121"/>
      <c r="XA2582" s="121"/>
      <c r="XB2582" s="121"/>
      <c r="XC2582" s="121"/>
      <c r="XD2582" s="121"/>
      <c r="XE2582" s="121"/>
      <c r="XF2582" s="121"/>
      <c r="XG2582" s="121"/>
      <c r="XH2582" s="121"/>
      <c r="XI2582" s="121"/>
      <c r="XJ2582" s="121"/>
      <c r="XK2582" s="121"/>
      <c r="XL2582" s="121"/>
      <c r="XM2582" s="121"/>
      <c r="XN2582" s="121"/>
      <c r="XO2582" s="121"/>
      <c r="XP2582" s="121"/>
      <c r="XQ2582" s="121"/>
      <c r="XR2582" s="121"/>
      <c r="XS2582" s="121"/>
      <c r="XT2582" s="121"/>
      <c r="XU2582" s="121"/>
      <c r="XV2582" s="121"/>
      <c r="XW2582" s="121"/>
      <c r="XX2582" s="121"/>
      <c r="XY2582" s="121"/>
      <c r="XZ2582" s="121"/>
      <c r="YA2582" s="121"/>
      <c r="YB2582" s="121"/>
      <c r="YC2582" s="121"/>
      <c r="YD2582" s="121"/>
      <c r="YE2582" s="121"/>
      <c r="YF2582" s="121"/>
      <c r="YG2582" s="121"/>
      <c r="YH2582" s="121"/>
      <c r="YI2582" s="121"/>
      <c r="YJ2582" s="121"/>
      <c r="YK2582" s="121"/>
      <c r="YL2582" s="121"/>
      <c r="YM2582" s="121"/>
      <c r="YN2582" s="121"/>
      <c r="YO2582" s="121"/>
      <c r="YP2582" s="121"/>
      <c r="YQ2582" s="121"/>
      <c r="YR2582" s="121"/>
      <c r="YS2582" s="121"/>
      <c r="YT2582" s="121"/>
      <c r="YU2582" s="121"/>
      <c r="YV2582" s="121"/>
      <c r="YW2582" s="121"/>
      <c r="YX2582" s="121"/>
      <c r="YY2582" s="121"/>
      <c r="YZ2582" s="121"/>
      <c r="ZA2582" s="121"/>
      <c r="ZB2582" s="121"/>
      <c r="ZC2582" s="121"/>
      <c r="ZD2582" s="121"/>
      <c r="ZE2582" s="121"/>
      <c r="ZF2582" s="121"/>
      <c r="ZG2582" s="121"/>
      <c r="ZH2582" s="121"/>
      <c r="ZI2582" s="121"/>
      <c r="ZJ2582" s="121"/>
      <c r="ZK2582" s="121"/>
      <c r="ZL2582" s="121"/>
      <c r="ZM2582" s="121"/>
      <c r="ZN2582" s="121"/>
      <c r="ZO2582" s="121"/>
      <c r="ZP2582" s="121"/>
      <c r="ZQ2582" s="121"/>
      <c r="ZR2582" s="121"/>
      <c r="ZS2582" s="121"/>
      <c r="ZT2582" s="121"/>
      <c r="ZU2582" s="121"/>
      <c r="ZV2582" s="121"/>
      <c r="ZW2582" s="121"/>
      <c r="ZX2582" s="121"/>
      <c r="ZY2582" s="121"/>
      <c r="ZZ2582" s="121"/>
      <c r="AAA2582" s="121"/>
      <c r="AAB2582" s="121"/>
      <c r="AAC2582" s="121"/>
      <c r="AAD2582" s="121"/>
      <c r="AAE2582" s="121"/>
      <c r="AAF2582" s="121"/>
      <c r="AAG2582" s="121"/>
      <c r="AAH2582" s="121"/>
      <c r="AAI2582" s="121"/>
      <c r="AAJ2582" s="121"/>
      <c r="AAK2582" s="121"/>
      <c r="AAL2582" s="121"/>
      <c r="AAM2582" s="121"/>
      <c r="AAN2582" s="121"/>
      <c r="AAO2582" s="121"/>
      <c r="AAP2582" s="121"/>
      <c r="AAQ2582" s="121"/>
      <c r="AAR2582" s="121"/>
      <c r="AAS2582" s="121"/>
      <c r="AAT2582" s="121"/>
      <c r="AAU2582" s="121"/>
      <c r="AAV2582" s="121"/>
      <c r="AAW2582" s="121"/>
      <c r="AAX2582" s="121"/>
      <c r="AAY2582" s="121"/>
      <c r="AAZ2582" s="121"/>
      <c r="ABA2582" s="121"/>
      <c r="ABB2582" s="121"/>
      <c r="ABC2582" s="121"/>
      <c r="ABD2582" s="121"/>
      <c r="ABE2582" s="121"/>
      <c r="ABF2582" s="121"/>
      <c r="ABG2582" s="121"/>
      <c r="ABH2582" s="121"/>
      <c r="ABI2582" s="121"/>
      <c r="ABJ2582" s="121"/>
      <c r="ABK2582" s="121"/>
      <c r="ABL2582" s="121"/>
      <c r="ABM2582" s="121"/>
      <c r="ABN2582" s="121"/>
      <c r="ABO2582" s="121"/>
      <c r="ABP2582" s="121"/>
      <c r="ABQ2582" s="121"/>
      <c r="ABR2582" s="121"/>
      <c r="ABS2582" s="121"/>
      <c r="ABT2582" s="121"/>
      <c r="ABU2582" s="121"/>
      <c r="ABV2582" s="121"/>
      <c r="ABW2582" s="121"/>
      <c r="ABX2582" s="121"/>
      <c r="ABY2582" s="121"/>
      <c r="ABZ2582" s="121"/>
      <c r="ACA2582" s="121"/>
      <c r="ACB2582" s="121"/>
      <c r="ACC2582" s="121"/>
      <c r="ACD2582" s="121"/>
      <c r="ACE2582" s="121"/>
      <c r="ACF2582" s="121"/>
      <c r="ACG2582" s="121"/>
      <c r="ACH2582" s="121"/>
      <c r="ACI2582" s="121"/>
      <c r="ACJ2582" s="121"/>
      <c r="ACK2582" s="121"/>
      <c r="ACL2582" s="121"/>
      <c r="ACM2582" s="121"/>
      <c r="ACN2582" s="121"/>
      <c r="ACO2582" s="121"/>
      <c r="ACP2582" s="121"/>
      <c r="ACQ2582" s="121"/>
      <c r="ACR2582" s="121"/>
      <c r="ACS2582" s="121"/>
      <c r="ACT2582" s="121"/>
      <c r="ACU2582" s="121"/>
      <c r="ACV2582" s="121"/>
      <c r="ACW2582" s="121"/>
      <c r="ACX2582" s="121"/>
      <c r="ACY2582" s="121"/>
      <c r="ACZ2582" s="121"/>
      <c r="ADA2582" s="121"/>
      <c r="ADB2582" s="121"/>
      <c r="ADC2582" s="121"/>
      <c r="ADD2582" s="121"/>
      <c r="ADE2582" s="121"/>
      <c r="ADF2582" s="121"/>
      <c r="ADG2582" s="121"/>
      <c r="ADH2582" s="121"/>
      <c r="ADI2582" s="121"/>
      <c r="ADJ2582" s="121"/>
      <c r="ADK2582" s="121"/>
      <c r="ADL2582" s="121"/>
      <c r="ADM2582" s="121"/>
      <c r="ADN2582" s="121"/>
      <c r="ADO2582" s="121"/>
      <c r="ADP2582" s="121"/>
      <c r="ADQ2582" s="121"/>
      <c r="ADR2582" s="121"/>
      <c r="ADS2582" s="121"/>
      <c r="ADT2582" s="121"/>
      <c r="ADU2582" s="121"/>
      <c r="ADV2582" s="121"/>
      <c r="ADW2582" s="121"/>
      <c r="ADX2582" s="121"/>
      <c r="ADY2582" s="121"/>
      <c r="ADZ2582" s="121"/>
      <c r="AEA2582" s="121"/>
      <c r="AEB2582" s="121"/>
      <c r="AEC2582" s="121"/>
      <c r="AED2582" s="121"/>
      <c r="AEE2582" s="121"/>
      <c r="AEF2582" s="121"/>
      <c r="AEG2582" s="121"/>
      <c r="AEH2582" s="121"/>
      <c r="AEI2582" s="121"/>
      <c r="AEJ2582" s="121"/>
      <c r="AEK2582" s="121"/>
      <c r="AEL2582" s="121"/>
      <c r="AEM2582" s="121"/>
      <c r="AEN2582" s="121"/>
      <c r="AEO2582" s="121"/>
      <c r="AEP2582" s="121"/>
      <c r="AEQ2582" s="121"/>
      <c r="AER2582" s="121"/>
      <c r="AES2582" s="121"/>
      <c r="AET2582" s="121"/>
      <c r="AEU2582" s="121"/>
      <c r="AEV2582" s="121"/>
      <c r="AEW2582" s="121"/>
      <c r="AEX2582" s="121"/>
      <c r="AEY2582" s="121"/>
      <c r="AEZ2582" s="121"/>
      <c r="AFA2582" s="121"/>
      <c r="AFB2582" s="121"/>
      <c r="AFC2582" s="121"/>
      <c r="AFD2582" s="121"/>
      <c r="AFE2582" s="121"/>
      <c r="AFF2582" s="121"/>
      <c r="AFG2582" s="121"/>
      <c r="AFH2582" s="121"/>
      <c r="AFI2582" s="121"/>
      <c r="AFJ2582" s="121"/>
      <c r="AFK2582" s="121"/>
      <c r="AFL2582" s="121"/>
      <c r="AFM2582" s="121"/>
      <c r="AFN2582" s="121"/>
      <c r="AFO2582" s="121"/>
      <c r="AFP2582" s="121"/>
      <c r="AFQ2582" s="121"/>
      <c r="AFR2582" s="121"/>
      <c r="AFS2582" s="121"/>
      <c r="AFT2582" s="121"/>
      <c r="AFU2582" s="121"/>
      <c r="AFV2582" s="121"/>
      <c r="AFW2582" s="121"/>
      <c r="AFX2582" s="121"/>
      <c r="AFY2582" s="121"/>
      <c r="AFZ2582" s="121"/>
      <c r="AGA2582" s="121"/>
      <c r="AGB2582" s="121"/>
      <c r="AGC2582" s="121"/>
      <c r="AGD2582" s="121"/>
      <c r="AGE2582" s="121"/>
      <c r="AGF2582" s="121"/>
      <c r="AGG2582" s="121"/>
      <c r="AGH2582" s="121"/>
      <c r="AGI2582" s="121"/>
      <c r="AGJ2582" s="121"/>
      <c r="AGK2582" s="121"/>
      <c r="AGL2582" s="121"/>
      <c r="AGM2582" s="121"/>
      <c r="AGN2582" s="121"/>
      <c r="AGO2582" s="121"/>
      <c r="AGP2582" s="121"/>
      <c r="AGQ2582" s="121"/>
      <c r="AGR2582" s="121"/>
      <c r="AGS2582" s="121"/>
      <c r="AGT2582" s="121"/>
      <c r="AGU2582" s="121"/>
      <c r="AGV2582" s="121"/>
      <c r="AGW2582" s="121"/>
      <c r="AGX2582" s="121"/>
      <c r="AGY2582" s="121"/>
      <c r="AGZ2582" s="121"/>
      <c r="AHA2582" s="121"/>
      <c r="AHB2582" s="121"/>
      <c r="AHC2582" s="121"/>
      <c r="AHD2582" s="121"/>
      <c r="AHE2582" s="121"/>
      <c r="AHF2582" s="121"/>
      <c r="AHG2582" s="121"/>
      <c r="AHH2582" s="121"/>
      <c r="AHI2582" s="121"/>
      <c r="AHJ2582" s="121"/>
      <c r="AHK2582" s="121"/>
      <c r="AHL2582" s="121"/>
      <c r="AHM2582" s="121"/>
      <c r="AHN2582" s="121"/>
      <c r="AHO2582" s="121"/>
      <c r="AHP2582" s="121"/>
      <c r="AHQ2582" s="121"/>
      <c r="AHR2582" s="121"/>
      <c r="AHS2582" s="121"/>
      <c r="AHT2582" s="121"/>
      <c r="AHU2582" s="121"/>
      <c r="AHV2582" s="121"/>
      <c r="AHW2582" s="121"/>
      <c r="AHX2582" s="121"/>
      <c r="AHY2582" s="121"/>
      <c r="AHZ2582" s="121"/>
      <c r="AIA2582" s="121"/>
      <c r="AIB2582" s="121"/>
      <c r="AIC2582" s="121"/>
      <c r="AID2582" s="121"/>
      <c r="AIE2582" s="121"/>
      <c r="AIF2582" s="121"/>
      <c r="AIG2582" s="121"/>
      <c r="AIH2582" s="121"/>
      <c r="AII2582" s="121"/>
      <c r="AIJ2582" s="121"/>
      <c r="AIK2582" s="121"/>
      <c r="AIL2582" s="121"/>
      <c r="AIM2582" s="121"/>
      <c r="AIN2582" s="121"/>
      <c r="AIO2582" s="121"/>
      <c r="AIP2582" s="121"/>
      <c r="AIQ2582" s="121"/>
      <c r="AIR2582" s="121"/>
      <c r="AIS2582" s="121"/>
      <c r="AIT2582" s="121"/>
      <c r="AIU2582" s="121"/>
      <c r="AIV2582" s="121"/>
      <c r="AIW2582" s="121"/>
      <c r="AIX2582" s="121"/>
      <c r="AIY2582" s="121"/>
      <c r="AIZ2582" s="121"/>
      <c r="AJA2582" s="121"/>
      <c r="AJB2582" s="121"/>
      <c r="AJC2582" s="121"/>
      <c r="AJD2582" s="121"/>
      <c r="AJE2582" s="121"/>
      <c r="AJF2582" s="121"/>
      <c r="AJG2582" s="121"/>
      <c r="AJH2582" s="121"/>
      <c r="AJI2582" s="121"/>
      <c r="AJJ2582" s="121"/>
      <c r="AJK2582" s="121"/>
      <c r="AJL2582" s="121"/>
      <c r="AJM2582" s="121"/>
      <c r="AJN2582" s="121"/>
      <c r="AJO2582" s="121"/>
      <c r="AJP2582" s="121"/>
      <c r="AJQ2582" s="121"/>
      <c r="AJR2582" s="121"/>
      <c r="AJS2582" s="121"/>
      <c r="AJT2582" s="121"/>
      <c r="AJU2582" s="121"/>
      <c r="AJV2582" s="121"/>
      <c r="AJW2582" s="121"/>
      <c r="AJX2582" s="121"/>
      <c r="AJY2582" s="121"/>
      <c r="AJZ2582" s="121"/>
      <c r="AKA2582" s="121"/>
      <c r="AKB2582" s="121"/>
      <c r="AKC2582" s="121"/>
      <c r="AKD2582" s="121"/>
      <c r="AKE2582" s="121"/>
      <c r="AKF2582" s="121"/>
      <c r="AKG2582" s="121"/>
      <c r="AKH2582" s="121"/>
      <c r="AKI2582" s="121"/>
      <c r="AKJ2582" s="121"/>
      <c r="AKK2582" s="121"/>
      <c r="AKL2582" s="121"/>
      <c r="AKM2582" s="121"/>
      <c r="AKN2582" s="121"/>
      <c r="AKO2582" s="121"/>
      <c r="AKP2582" s="121"/>
      <c r="AKQ2582" s="121"/>
      <c r="AKR2582" s="121"/>
      <c r="AKS2582" s="121"/>
      <c r="AKT2582" s="121"/>
      <c r="AKU2582" s="121"/>
      <c r="AKV2582" s="121"/>
      <c r="AKW2582" s="121"/>
      <c r="AKX2582" s="121"/>
      <c r="AKY2582" s="121"/>
      <c r="AKZ2582" s="121"/>
      <c r="ALA2582" s="121"/>
      <c r="ALB2582" s="121"/>
      <c r="ALC2582" s="121"/>
      <c r="ALD2582" s="121"/>
      <c r="ALE2582" s="121"/>
      <c r="ALF2582" s="121"/>
      <c r="ALG2582" s="121"/>
      <c r="ALH2582" s="121"/>
      <c r="ALI2582" s="121"/>
      <c r="ALJ2582" s="121"/>
      <c r="ALK2582" s="121"/>
      <c r="ALL2582" s="121"/>
      <c r="ALM2582" s="121"/>
      <c r="ALN2582" s="121"/>
      <c r="ALO2582" s="121"/>
      <c r="ALP2582" s="121"/>
      <c r="ALQ2582" s="121"/>
      <c r="ALR2582" s="121"/>
      <c r="ALS2582" s="121"/>
      <c r="ALT2582" s="121"/>
      <c r="ALU2582" s="121"/>
      <c r="ALV2582" s="121"/>
      <c r="ALW2582" s="121"/>
      <c r="ALX2582" s="121"/>
      <c r="ALY2582" s="121"/>
      <c r="ALZ2582" s="121"/>
      <c r="AMA2582" s="121"/>
      <c r="AMB2582" s="121"/>
      <c r="AMC2582" s="121"/>
      <c r="AMD2582" s="121"/>
      <c r="AME2582" s="121"/>
      <c r="AMF2582" s="121"/>
      <c r="AMG2582" s="121"/>
      <c r="AMH2582" s="121"/>
      <c r="AMI2582" s="121"/>
      <c r="AMJ2582" s="121"/>
      <c r="AMK2582" s="121"/>
    </row>
    <row r="2583" spans="1:1025" s="108" customFormat="1" ht="43.2">
      <c r="A2583" s="15">
        <v>2580</v>
      </c>
      <c r="B2583" s="16" t="s">
        <v>26</v>
      </c>
      <c r="C2583" s="274" t="s">
        <v>6089</v>
      </c>
      <c r="D2583" s="16" t="s">
        <v>6628</v>
      </c>
      <c r="E2583" s="16" t="s">
        <v>6642</v>
      </c>
      <c r="F2583" s="16" t="s">
        <v>938</v>
      </c>
      <c r="G2583" s="16" t="s">
        <v>1052</v>
      </c>
      <c r="H2583" s="274" t="s">
        <v>5516</v>
      </c>
      <c r="I2583" s="16" t="s">
        <v>6643</v>
      </c>
      <c r="J2583" s="16" t="s">
        <v>2445</v>
      </c>
      <c r="K2583" s="16" t="s">
        <v>6644</v>
      </c>
      <c r="L2583" s="16" t="s">
        <v>6645</v>
      </c>
      <c r="M2583" s="63" t="s">
        <v>6646</v>
      </c>
      <c r="N2583" s="121"/>
      <c r="O2583" s="121"/>
      <c r="P2583" s="121"/>
      <c r="Q2583" s="121"/>
      <c r="R2583" s="121"/>
      <c r="S2583" s="121"/>
      <c r="T2583" s="121"/>
      <c r="U2583" s="121"/>
      <c r="V2583" s="121"/>
      <c r="W2583" s="121"/>
      <c r="X2583" s="121"/>
      <c r="Y2583" s="121"/>
      <c r="Z2583" s="121"/>
      <c r="AA2583" s="121"/>
      <c r="AB2583" s="121"/>
      <c r="AC2583" s="121"/>
      <c r="AD2583" s="121"/>
      <c r="AE2583" s="121"/>
      <c r="AF2583" s="121"/>
      <c r="AG2583" s="121"/>
      <c r="AH2583" s="121"/>
      <c r="AI2583" s="121"/>
      <c r="AJ2583" s="121"/>
      <c r="AK2583" s="121"/>
      <c r="AL2583" s="121"/>
      <c r="AM2583" s="121"/>
      <c r="AN2583" s="121"/>
      <c r="AO2583" s="121"/>
      <c r="AP2583" s="121"/>
      <c r="AQ2583" s="121"/>
      <c r="AR2583" s="121"/>
      <c r="AS2583" s="121"/>
      <c r="AT2583" s="121"/>
      <c r="AU2583" s="121"/>
      <c r="AV2583" s="121"/>
      <c r="AW2583" s="121"/>
      <c r="AX2583" s="121"/>
      <c r="AY2583" s="121"/>
      <c r="AZ2583" s="121"/>
      <c r="BA2583" s="121"/>
      <c r="BB2583" s="121"/>
      <c r="BC2583" s="121"/>
      <c r="BD2583" s="121"/>
      <c r="BE2583" s="121"/>
      <c r="BF2583" s="121"/>
      <c r="BG2583" s="121"/>
      <c r="BH2583" s="121"/>
      <c r="BI2583" s="121"/>
      <c r="BJ2583" s="121"/>
      <c r="BK2583" s="121"/>
      <c r="BL2583" s="121"/>
      <c r="BM2583" s="121"/>
      <c r="BN2583" s="121"/>
      <c r="BO2583" s="121"/>
      <c r="BP2583" s="121"/>
      <c r="BQ2583" s="121"/>
      <c r="BR2583" s="121"/>
      <c r="BS2583" s="121"/>
      <c r="BT2583" s="121"/>
      <c r="BU2583" s="121"/>
      <c r="BV2583" s="121"/>
      <c r="BW2583" s="121"/>
      <c r="BX2583" s="121"/>
      <c r="BY2583" s="121"/>
      <c r="BZ2583" s="121"/>
      <c r="CA2583" s="121"/>
      <c r="CB2583" s="121"/>
      <c r="CC2583" s="121"/>
      <c r="CD2583" s="121"/>
      <c r="CE2583" s="121"/>
      <c r="CF2583" s="121"/>
      <c r="CG2583" s="121"/>
      <c r="CH2583" s="121"/>
      <c r="CI2583" s="121"/>
      <c r="CJ2583" s="121"/>
      <c r="CK2583" s="121"/>
      <c r="CL2583" s="121"/>
      <c r="CM2583" s="121"/>
      <c r="CN2583" s="121"/>
      <c r="CO2583" s="121"/>
      <c r="CP2583" s="121"/>
      <c r="CQ2583" s="121"/>
      <c r="CR2583" s="121"/>
      <c r="CS2583" s="121"/>
      <c r="CT2583" s="121"/>
      <c r="CU2583" s="121"/>
      <c r="CV2583" s="121"/>
      <c r="CW2583" s="121"/>
      <c r="CX2583" s="121"/>
      <c r="CY2583" s="121"/>
      <c r="CZ2583" s="121"/>
      <c r="DA2583" s="121"/>
      <c r="DB2583" s="121"/>
      <c r="DC2583" s="121"/>
      <c r="DD2583" s="121"/>
      <c r="DE2583" s="121"/>
      <c r="DF2583" s="121"/>
      <c r="DG2583" s="121"/>
      <c r="DH2583" s="121"/>
      <c r="DI2583" s="121"/>
      <c r="DJ2583" s="121"/>
      <c r="DK2583" s="121"/>
      <c r="DL2583" s="121"/>
      <c r="DM2583" s="121"/>
      <c r="DN2583" s="121"/>
      <c r="DO2583" s="121"/>
      <c r="DP2583" s="121"/>
      <c r="DQ2583" s="121"/>
      <c r="DR2583" s="121"/>
      <c r="DS2583" s="121"/>
      <c r="DT2583" s="121"/>
      <c r="DU2583" s="121"/>
      <c r="DV2583" s="121"/>
      <c r="DW2583" s="121"/>
      <c r="DX2583" s="121"/>
      <c r="DY2583" s="121"/>
      <c r="DZ2583" s="121"/>
      <c r="EA2583" s="121"/>
      <c r="EB2583" s="121"/>
      <c r="EC2583" s="121"/>
      <c r="ED2583" s="121"/>
      <c r="EE2583" s="121"/>
      <c r="EF2583" s="121"/>
      <c r="EG2583" s="121"/>
      <c r="EH2583" s="121"/>
      <c r="EI2583" s="121"/>
      <c r="EJ2583" s="121"/>
      <c r="EK2583" s="121"/>
      <c r="EL2583" s="121"/>
      <c r="EM2583" s="121"/>
      <c r="EN2583" s="121"/>
      <c r="EO2583" s="121"/>
      <c r="EP2583" s="121"/>
      <c r="EQ2583" s="121"/>
      <c r="ER2583" s="121"/>
      <c r="ES2583" s="121"/>
      <c r="ET2583" s="121"/>
      <c r="EU2583" s="121"/>
      <c r="EV2583" s="121"/>
      <c r="EW2583" s="121"/>
      <c r="EX2583" s="121"/>
      <c r="EY2583" s="121"/>
      <c r="EZ2583" s="121"/>
      <c r="FA2583" s="121"/>
      <c r="FB2583" s="121"/>
      <c r="FC2583" s="121"/>
      <c r="FD2583" s="121"/>
      <c r="FE2583" s="121"/>
      <c r="FF2583" s="121"/>
      <c r="FG2583" s="121"/>
      <c r="FH2583" s="121"/>
      <c r="FI2583" s="121"/>
      <c r="FJ2583" s="121"/>
      <c r="FK2583" s="121"/>
      <c r="FL2583" s="121"/>
      <c r="FM2583" s="121"/>
      <c r="FN2583" s="121"/>
      <c r="FO2583" s="121"/>
      <c r="FP2583" s="121"/>
      <c r="FQ2583" s="121"/>
      <c r="FR2583" s="121"/>
      <c r="FS2583" s="121"/>
      <c r="FT2583" s="121"/>
      <c r="FU2583" s="121"/>
      <c r="FV2583" s="121"/>
      <c r="FW2583" s="121"/>
      <c r="FX2583" s="121"/>
      <c r="FY2583" s="121"/>
      <c r="FZ2583" s="121"/>
      <c r="GA2583" s="121"/>
      <c r="GB2583" s="121"/>
      <c r="GC2583" s="121"/>
      <c r="GD2583" s="121"/>
      <c r="GE2583" s="121"/>
      <c r="GF2583" s="121"/>
      <c r="GG2583" s="121"/>
      <c r="GH2583" s="121"/>
      <c r="GI2583" s="121"/>
      <c r="GJ2583" s="121"/>
      <c r="GK2583" s="121"/>
      <c r="GL2583" s="121"/>
      <c r="GM2583" s="121"/>
      <c r="GN2583" s="121"/>
      <c r="GO2583" s="121"/>
      <c r="GP2583" s="121"/>
      <c r="GQ2583" s="121"/>
      <c r="GR2583" s="121"/>
      <c r="GS2583" s="121"/>
      <c r="GT2583" s="121"/>
      <c r="GU2583" s="121"/>
      <c r="GV2583" s="121"/>
      <c r="GW2583" s="121"/>
      <c r="GX2583" s="121"/>
      <c r="GY2583" s="121"/>
      <c r="GZ2583" s="121"/>
      <c r="HA2583" s="121"/>
      <c r="HB2583" s="121"/>
      <c r="HC2583" s="121"/>
      <c r="HD2583" s="121"/>
      <c r="HE2583" s="121"/>
      <c r="HF2583" s="121"/>
      <c r="HG2583" s="121"/>
      <c r="HH2583" s="121"/>
      <c r="HI2583" s="121"/>
      <c r="HJ2583" s="121"/>
      <c r="HK2583" s="121"/>
      <c r="HL2583" s="121"/>
      <c r="HM2583" s="121"/>
      <c r="HN2583" s="121"/>
      <c r="HO2583" s="121"/>
      <c r="HP2583" s="121"/>
      <c r="HQ2583" s="121"/>
      <c r="HR2583" s="121"/>
      <c r="HS2583" s="121"/>
      <c r="HT2583" s="121"/>
      <c r="HU2583" s="121"/>
      <c r="HV2583" s="121"/>
      <c r="HW2583" s="121"/>
      <c r="HX2583" s="121"/>
      <c r="HY2583" s="121"/>
      <c r="HZ2583" s="121"/>
      <c r="IA2583" s="121"/>
      <c r="IB2583" s="121"/>
      <c r="IC2583" s="121"/>
      <c r="ID2583" s="121"/>
      <c r="IE2583" s="121"/>
      <c r="IF2583" s="121"/>
      <c r="IG2583" s="121"/>
      <c r="IH2583" s="121"/>
      <c r="II2583" s="121"/>
      <c r="IJ2583" s="121"/>
      <c r="IK2583" s="121"/>
      <c r="IL2583" s="121"/>
      <c r="IM2583" s="121"/>
      <c r="IN2583" s="121"/>
      <c r="IO2583" s="121"/>
      <c r="IP2583" s="121"/>
      <c r="IQ2583" s="121"/>
      <c r="IR2583" s="121"/>
      <c r="IS2583" s="121"/>
      <c r="IT2583" s="121"/>
      <c r="IU2583" s="121"/>
      <c r="IV2583" s="121"/>
      <c r="IW2583" s="121"/>
      <c r="IX2583" s="121"/>
      <c r="IY2583" s="121"/>
      <c r="IZ2583" s="121"/>
      <c r="JA2583" s="121"/>
      <c r="JB2583" s="121"/>
      <c r="JC2583" s="121"/>
      <c r="JD2583" s="121"/>
      <c r="JE2583" s="121"/>
      <c r="JF2583" s="121"/>
      <c r="JG2583" s="121"/>
      <c r="JH2583" s="121"/>
      <c r="JI2583" s="121"/>
      <c r="JJ2583" s="121"/>
      <c r="JK2583" s="121"/>
      <c r="JL2583" s="121"/>
      <c r="JM2583" s="121"/>
      <c r="JN2583" s="121"/>
      <c r="JO2583" s="121"/>
      <c r="JP2583" s="121"/>
      <c r="JQ2583" s="121"/>
      <c r="JR2583" s="121"/>
      <c r="JS2583" s="121"/>
      <c r="JT2583" s="121"/>
      <c r="JU2583" s="121"/>
      <c r="JV2583" s="121"/>
      <c r="JW2583" s="121"/>
      <c r="JX2583" s="121"/>
      <c r="JY2583" s="121"/>
      <c r="JZ2583" s="121"/>
      <c r="KA2583" s="121"/>
      <c r="KB2583" s="121"/>
      <c r="KC2583" s="121"/>
      <c r="KD2583" s="121"/>
      <c r="KE2583" s="121"/>
      <c r="KF2583" s="121"/>
      <c r="KG2583" s="121"/>
      <c r="KH2583" s="121"/>
      <c r="KI2583" s="121"/>
      <c r="KJ2583" s="121"/>
      <c r="KK2583" s="121"/>
      <c r="KL2583" s="121"/>
      <c r="KM2583" s="121"/>
      <c r="KN2583" s="121"/>
      <c r="KO2583" s="121"/>
      <c r="KP2583" s="121"/>
      <c r="KQ2583" s="121"/>
      <c r="KR2583" s="121"/>
      <c r="KS2583" s="121"/>
      <c r="KT2583" s="121"/>
      <c r="KU2583" s="121"/>
      <c r="KV2583" s="121"/>
      <c r="KW2583" s="121"/>
      <c r="KX2583" s="121"/>
      <c r="KY2583" s="121"/>
      <c r="KZ2583" s="121"/>
      <c r="LA2583" s="121"/>
      <c r="LB2583" s="121"/>
      <c r="LC2583" s="121"/>
      <c r="LD2583" s="121"/>
      <c r="LE2583" s="121"/>
      <c r="LF2583" s="121"/>
      <c r="LG2583" s="121"/>
      <c r="LH2583" s="121"/>
      <c r="LI2583" s="121"/>
      <c r="LJ2583" s="121"/>
      <c r="LK2583" s="121"/>
      <c r="LL2583" s="121"/>
      <c r="LM2583" s="121"/>
      <c r="LN2583" s="121"/>
      <c r="LO2583" s="121"/>
      <c r="LP2583" s="121"/>
      <c r="LQ2583" s="121"/>
      <c r="LR2583" s="121"/>
      <c r="LS2583" s="121"/>
      <c r="LT2583" s="121"/>
      <c r="LU2583" s="121"/>
      <c r="LV2583" s="121"/>
      <c r="LW2583" s="121"/>
      <c r="LX2583" s="121"/>
      <c r="LY2583" s="121"/>
      <c r="LZ2583" s="121"/>
      <c r="MA2583" s="121"/>
      <c r="MB2583" s="121"/>
      <c r="MC2583" s="121"/>
      <c r="MD2583" s="121"/>
      <c r="ME2583" s="121"/>
      <c r="MF2583" s="121"/>
      <c r="MG2583" s="121"/>
      <c r="MH2583" s="121"/>
      <c r="MI2583" s="121"/>
      <c r="MJ2583" s="121"/>
      <c r="MK2583" s="121"/>
      <c r="ML2583" s="121"/>
      <c r="MM2583" s="121"/>
      <c r="MN2583" s="121"/>
      <c r="MO2583" s="121"/>
      <c r="MP2583" s="121"/>
      <c r="MQ2583" s="121"/>
      <c r="MR2583" s="121"/>
      <c r="MS2583" s="121"/>
      <c r="MT2583" s="121"/>
      <c r="MU2583" s="121"/>
      <c r="MV2583" s="121"/>
      <c r="MW2583" s="121"/>
      <c r="MX2583" s="121"/>
      <c r="MY2583" s="121"/>
      <c r="MZ2583" s="121"/>
      <c r="NA2583" s="121"/>
      <c r="NB2583" s="121"/>
      <c r="NC2583" s="121"/>
      <c r="ND2583" s="121"/>
      <c r="NE2583" s="121"/>
      <c r="NF2583" s="121"/>
      <c r="NG2583" s="121"/>
      <c r="NH2583" s="121"/>
      <c r="NI2583" s="121"/>
      <c r="NJ2583" s="121"/>
      <c r="NK2583" s="121"/>
      <c r="NL2583" s="121"/>
      <c r="NM2583" s="121"/>
      <c r="NN2583" s="121"/>
      <c r="NO2583" s="121"/>
      <c r="NP2583" s="121"/>
      <c r="NQ2583" s="121"/>
      <c r="NR2583" s="121"/>
      <c r="NS2583" s="121"/>
      <c r="NT2583" s="121"/>
      <c r="NU2583" s="121"/>
      <c r="NV2583" s="121"/>
      <c r="NW2583" s="121"/>
      <c r="NX2583" s="121"/>
      <c r="NY2583" s="121"/>
      <c r="NZ2583" s="121"/>
      <c r="OA2583" s="121"/>
      <c r="OB2583" s="121"/>
      <c r="OC2583" s="121"/>
      <c r="OD2583" s="121"/>
      <c r="OE2583" s="121"/>
      <c r="OF2583" s="121"/>
      <c r="OG2583" s="121"/>
      <c r="OH2583" s="121"/>
      <c r="OI2583" s="121"/>
      <c r="OJ2583" s="121"/>
      <c r="OK2583" s="121"/>
      <c r="OL2583" s="121"/>
      <c r="OM2583" s="121"/>
      <c r="ON2583" s="121"/>
      <c r="OO2583" s="121"/>
      <c r="OP2583" s="121"/>
      <c r="OQ2583" s="121"/>
      <c r="OR2583" s="121"/>
      <c r="OS2583" s="121"/>
      <c r="OT2583" s="121"/>
      <c r="OU2583" s="121"/>
      <c r="OV2583" s="121"/>
      <c r="OW2583" s="121"/>
      <c r="OX2583" s="121"/>
      <c r="OY2583" s="121"/>
      <c r="OZ2583" s="121"/>
      <c r="PA2583" s="121"/>
      <c r="PB2583" s="121"/>
      <c r="PC2583" s="121"/>
      <c r="PD2583" s="121"/>
      <c r="PE2583" s="121"/>
      <c r="PF2583" s="121"/>
      <c r="PG2583" s="121"/>
      <c r="PH2583" s="121"/>
      <c r="PI2583" s="121"/>
      <c r="PJ2583" s="121"/>
      <c r="PK2583" s="121"/>
      <c r="PL2583" s="121"/>
      <c r="PM2583" s="121"/>
      <c r="PN2583" s="121"/>
      <c r="PO2583" s="121"/>
      <c r="PP2583" s="121"/>
      <c r="PQ2583" s="121"/>
      <c r="PR2583" s="121"/>
      <c r="PS2583" s="121"/>
      <c r="PT2583" s="121"/>
      <c r="PU2583" s="121"/>
      <c r="PV2583" s="121"/>
      <c r="PW2583" s="121"/>
      <c r="PX2583" s="121"/>
      <c r="PY2583" s="121"/>
      <c r="PZ2583" s="121"/>
      <c r="QA2583" s="121"/>
      <c r="QB2583" s="121"/>
      <c r="QC2583" s="121"/>
      <c r="QD2583" s="121"/>
      <c r="QE2583" s="121"/>
      <c r="QF2583" s="121"/>
      <c r="QG2583" s="121"/>
      <c r="QH2583" s="121"/>
      <c r="QI2583" s="121"/>
      <c r="QJ2583" s="121"/>
      <c r="QK2583" s="121"/>
      <c r="QL2583" s="121"/>
      <c r="QM2583" s="121"/>
      <c r="QN2583" s="121"/>
      <c r="QO2583" s="121"/>
      <c r="QP2583" s="121"/>
      <c r="QQ2583" s="121"/>
      <c r="QR2583" s="121"/>
      <c r="QS2583" s="121"/>
      <c r="QT2583" s="121"/>
      <c r="QU2583" s="121"/>
      <c r="QV2583" s="121"/>
      <c r="QW2583" s="121"/>
      <c r="QX2583" s="121"/>
      <c r="QY2583" s="121"/>
      <c r="QZ2583" s="121"/>
      <c r="RA2583" s="121"/>
      <c r="RB2583" s="121"/>
      <c r="RC2583" s="121"/>
      <c r="RD2583" s="121"/>
      <c r="RE2583" s="121"/>
      <c r="RF2583" s="121"/>
      <c r="RG2583" s="121"/>
      <c r="RH2583" s="121"/>
      <c r="RI2583" s="121"/>
      <c r="RJ2583" s="121"/>
      <c r="RK2583" s="121"/>
      <c r="RL2583" s="121"/>
      <c r="RM2583" s="121"/>
      <c r="RN2583" s="121"/>
      <c r="RO2583" s="121"/>
      <c r="RP2583" s="121"/>
      <c r="RQ2583" s="121"/>
      <c r="RR2583" s="121"/>
      <c r="RS2583" s="121"/>
      <c r="RT2583" s="121"/>
      <c r="RU2583" s="121"/>
      <c r="RV2583" s="121"/>
      <c r="RW2583" s="121"/>
      <c r="RX2583" s="121"/>
      <c r="RY2583" s="121"/>
      <c r="RZ2583" s="121"/>
      <c r="SA2583" s="121"/>
      <c r="SB2583" s="121"/>
      <c r="SC2583" s="121"/>
      <c r="SD2583" s="121"/>
      <c r="SE2583" s="121"/>
      <c r="SF2583" s="121"/>
      <c r="SG2583" s="121"/>
      <c r="SH2583" s="121"/>
      <c r="SI2583" s="121"/>
      <c r="SJ2583" s="121"/>
      <c r="SK2583" s="121"/>
      <c r="SL2583" s="121"/>
      <c r="SM2583" s="121"/>
      <c r="SN2583" s="121"/>
      <c r="SO2583" s="121"/>
      <c r="SP2583" s="121"/>
      <c r="SQ2583" s="121"/>
      <c r="SR2583" s="121"/>
      <c r="SS2583" s="121"/>
      <c r="ST2583" s="121"/>
      <c r="SU2583" s="121"/>
      <c r="SV2583" s="121"/>
      <c r="SW2583" s="121"/>
      <c r="SX2583" s="121"/>
      <c r="SY2583" s="121"/>
      <c r="SZ2583" s="121"/>
      <c r="TA2583" s="121"/>
      <c r="TB2583" s="121"/>
      <c r="TC2583" s="121"/>
      <c r="TD2583" s="121"/>
      <c r="TE2583" s="121"/>
      <c r="TF2583" s="121"/>
      <c r="TG2583" s="121"/>
      <c r="TH2583" s="121"/>
      <c r="TI2583" s="121"/>
      <c r="TJ2583" s="121"/>
      <c r="TK2583" s="121"/>
      <c r="TL2583" s="121"/>
      <c r="TM2583" s="121"/>
      <c r="TN2583" s="121"/>
      <c r="TO2583" s="121"/>
      <c r="TP2583" s="121"/>
      <c r="TQ2583" s="121"/>
      <c r="TR2583" s="121"/>
      <c r="TS2583" s="121"/>
      <c r="TT2583" s="121"/>
      <c r="TU2583" s="121"/>
      <c r="TV2583" s="121"/>
      <c r="TW2583" s="121"/>
      <c r="TX2583" s="121"/>
      <c r="TY2583" s="121"/>
      <c r="TZ2583" s="121"/>
      <c r="UA2583" s="121"/>
      <c r="UB2583" s="121"/>
      <c r="UC2583" s="121"/>
      <c r="UD2583" s="121"/>
      <c r="UE2583" s="121"/>
      <c r="UF2583" s="121"/>
      <c r="UG2583" s="121"/>
      <c r="UH2583" s="121"/>
      <c r="UI2583" s="121"/>
      <c r="UJ2583" s="121"/>
      <c r="UK2583" s="121"/>
      <c r="UL2583" s="121"/>
      <c r="UM2583" s="121"/>
      <c r="UN2583" s="121"/>
      <c r="UO2583" s="121"/>
      <c r="UP2583" s="121"/>
      <c r="UQ2583" s="121"/>
      <c r="UR2583" s="121"/>
      <c r="US2583" s="121"/>
      <c r="UT2583" s="121"/>
      <c r="UU2583" s="121"/>
      <c r="UV2583" s="121"/>
      <c r="UW2583" s="121"/>
      <c r="UX2583" s="121"/>
      <c r="UY2583" s="121"/>
      <c r="UZ2583" s="121"/>
      <c r="VA2583" s="121"/>
      <c r="VB2583" s="121"/>
      <c r="VC2583" s="121"/>
      <c r="VD2583" s="121"/>
      <c r="VE2583" s="121"/>
      <c r="VF2583" s="121"/>
      <c r="VG2583" s="121"/>
      <c r="VH2583" s="121"/>
      <c r="VI2583" s="121"/>
      <c r="VJ2583" s="121"/>
      <c r="VK2583" s="121"/>
      <c r="VL2583" s="121"/>
      <c r="VM2583" s="121"/>
      <c r="VN2583" s="121"/>
      <c r="VO2583" s="121"/>
      <c r="VP2583" s="121"/>
      <c r="VQ2583" s="121"/>
      <c r="VR2583" s="121"/>
      <c r="VS2583" s="121"/>
      <c r="VT2583" s="121"/>
      <c r="VU2583" s="121"/>
      <c r="VV2583" s="121"/>
      <c r="VW2583" s="121"/>
      <c r="VX2583" s="121"/>
      <c r="VY2583" s="121"/>
      <c r="VZ2583" s="121"/>
      <c r="WA2583" s="121"/>
      <c r="WB2583" s="121"/>
      <c r="WC2583" s="121"/>
      <c r="WD2583" s="121"/>
      <c r="WE2583" s="121"/>
      <c r="WF2583" s="121"/>
      <c r="WG2583" s="121"/>
      <c r="WH2583" s="121"/>
      <c r="WI2583" s="121"/>
      <c r="WJ2583" s="121"/>
      <c r="WK2583" s="121"/>
      <c r="WL2583" s="121"/>
      <c r="WM2583" s="121"/>
      <c r="WN2583" s="121"/>
      <c r="WO2583" s="121"/>
      <c r="WP2583" s="121"/>
      <c r="WQ2583" s="121"/>
      <c r="WR2583" s="121"/>
      <c r="WS2583" s="121"/>
      <c r="WT2583" s="121"/>
      <c r="WU2583" s="121"/>
      <c r="WV2583" s="121"/>
      <c r="WW2583" s="121"/>
      <c r="WX2583" s="121"/>
      <c r="WY2583" s="121"/>
      <c r="WZ2583" s="121"/>
      <c r="XA2583" s="121"/>
      <c r="XB2583" s="121"/>
      <c r="XC2583" s="121"/>
      <c r="XD2583" s="121"/>
      <c r="XE2583" s="121"/>
      <c r="XF2583" s="121"/>
      <c r="XG2583" s="121"/>
      <c r="XH2583" s="121"/>
      <c r="XI2583" s="121"/>
      <c r="XJ2583" s="121"/>
      <c r="XK2583" s="121"/>
      <c r="XL2583" s="121"/>
      <c r="XM2583" s="121"/>
      <c r="XN2583" s="121"/>
      <c r="XO2583" s="121"/>
      <c r="XP2583" s="121"/>
      <c r="XQ2583" s="121"/>
      <c r="XR2583" s="121"/>
      <c r="XS2583" s="121"/>
      <c r="XT2583" s="121"/>
      <c r="XU2583" s="121"/>
      <c r="XV2583" s="121"/>
      <c r="XW2583" s="121"/>
      <c r="XX2583" s="121"/>
      <c r="XY2583" s="121"/>
      <c r="XZ2583" s="121"/>
      <c r="YA2583" s="121"/>
      <c r="YB2583" s="121"/>
      <c r="YC2583" s="121"/>
      <c r="YD2583" s="121"/>
      <c r="YE2583" s="121"/>
      <c r="YF2583" s="121"/>
      <c r="YG2583" s="121"/>
      <c r="YH2583" s="121"/>
      <c r="YI2583" s="121"/>
      <c r="YJ2583" s="121"/>
      <c r="YK2583" s="121"/>
      <c r="YL2583" s="121"/>
      <c r="YM2583" s="121"/>
      <c r="YN2583" s="121"/>
      <c r="YO2583" s="121"/>
      <c r="YP2583" s="121"/>
      <c r="YQ2583" s="121"/>
      <c r="YR2583" s="121"/>
      <c r="YS2583" s="121"/>
      <c r="YT2583" s="121"/>
      <c r="YU2583" s="121"/>
      <c r="YV2583" s="121"/>
      <c r="YW2583" s="121"/>
      <c r="YX2583" s="121"/>
      <c r="YY2583" s="121"/>
      <c r="YZ2583" s="121"/>
      <c r="ZA2583" s="121"/>
      <c r="ZB2583" s="121"/>
      <c r="ZC2583" s="121"/>
      <c r="ZD2583" s="121"/>
      <c r="ZE2583" s="121"/>
      <c r="ZF2583" s="121"/>
      <c r="ZG2583" s="121"/>
      <c r="ZH2583" s="121"/>
      <c r="ZI2583" s="121"/>
      <c r="ZJ2583" s="121"/>
      <c r="ZK2583" s="121"/>
      <c r="ZL2583" s="121"/>
      <c r="ZM2583" s="121"/>
      <c r="ZN2583" s="121"/>
      <c r="ZO2583" s="121"/>
      <c r="ZP2583" s="121"/>
      <c r="ZQ2583" s="121"/>
      <c r="ZR2583" s="121"/>
      <c r="ZS2583" s="121"/>
      <c r="ZT2583" s="121"/>
      <c r="ZU2583" s="121"/>
      <c r="ZV2583" s="121"/>
      <c r="ZW2583" s="121"/>
      <c r="ZX2583" s="121"/>
      <c r="ZY2583" s="121"/>
      <c r="ZZ2583" s="121"/>
      <c r="AAA2583" s="121"/>
      <c r="AAB2583" s="121"/>
      <c r="AAC2583" s="121"/>
      <c r="AAD2583" s="121"/>
      <c r="AAE2583" s="121"/>
      <c r="AAF2583" s="121"/>
      <c r="AAG2583" s="121"/>
      <c r="AAH2583" s="121"/>
      <c r="AAI2583" s="121"/>
      <c r="AAJ2583" s="121"/>
      <c r="AAK2583" s="121"/>
      <c r="AAL2583" s="121"/>
      <c r="AAM2583" s="121"/>
      <c r="AAN2583" s="121"/>
      <c r="AAO2583" s="121"/>
      <c r="AAP2583" s="121"/>
      <c r="AAQ2583" s="121"/>
      <c r="AAR2583" s="121"/>
      <c r="AAS2583" s="121"/>
      <c r="AAT2583" s="121"/>
      <c r="AAU2583" s="121"/>
      <c r="AAV2583" s="121"/>
      <c r="AAW2583" s="121"/>
      <c r="AAX2583" s="121"/>
      <c r="AAY2583" s="121"/>
      <c r="AAZ2583" s="121"/>
      <c r="ABA2583" s="121"/>
      <c r="ABB2583" s="121"/>
      <c r="ABC2583" s="121"/>
      <c r="ABD2583" s="121"/>
      <c r="ABE2583" s="121"/>
      <c r="ABF2583" s="121"/>
      <c r="ABG2583" s="121"/>
      <c r="ABH2583" s="121"/>
      <c r="ABI2583" s="121"/>
      <c r="ABJ2583" s="121"/>
      <c r="ABK2583" s="121"/>
      <c r="ABL2583" s="121"/>
      <c r="ABM2583" s="121"/>
      <c r="ABN2583" s="121"/>
      <c r="ABO2583" s="121"/>
      <c r="ABP2583" s="121"/>
      <c r="ABQ2583" s="121"/>
      <c r="ABR2583" s="121"/>
      <c r="ABS2583" s="121"/>
      <c r="ABT2583" s="121"/>
      <c r="ABU2583" s="121"/>
      <c r="ABV2583" s="121"/>
      <c r="ABW2583" s="121"/>
      <c r="ABX2583" s="121"/>
      <c r="ABY2583" s="121"/>
      <c r="ABZ2583" s="121"/>
      <c r="ACA2583" s="121"/>
      <c r="ACB2583" s="121"/>
      <c r="ACC2583" s="121"/>
      <c r="ACD2583" s="121"/>
      <c r="ACE2583" s="121"/>
      <c r="ACF2583" s="121"/>
      <c r="ACG2583" s="121"/>
      <c r="ACH2583" s="121"/>
      <c r="ACI2583" s="121"/>
      <c r="ACJ2583" s="121"/>
      <c r="ACK2583" s="121"/>
      <c r="ACL2583" s="121"/>
      <c r="ACM2583" s="121"/>
      <c r="ACN2583" s="121"/>
      <c r="ACO2583" s="121"/>
      <c r="ACP2583" s="121"/>
      <c r="ACQ2583" s="121"/>
      <c r="ACR2583" s="121"/>
      <c r="ACS2583" s="121"/>
      <c r="ACT2583" s="121"/>
      <c r="ACU2583" s="121"/>
      <c r="ACV2583" s="121"/>
      <c r="ACW2583" s="121"/>
      <c r="ACX2583" s="121"/>
      <c r="ACY2583" s="121"/>
      <c r="ACZ2583" s="121"/>
      <c r="ADA2583" s="121"/>
      <c r="ADB2583" s="121"/>
      <c r="ADC2583" s="121"/>
      <c r="ADD2583" s="121"/>
      <c r="ADE2583" s="121"/>
      <c r="ADF2583" s="121"/>
      <c r="ADG2583" s="121"/>
      <c r="ADH2583" s="121"/>
      <c r="ADI2583" s="121"/>
      <c r="ADJ2583" s="121"/>
      <c r="ADK2583" s="121"/>
      <c r="ADL2583" s="121"/>
      <c r="ADM2583" s="121"/>
      <c r="ADN2583" s="121"/>
      <c r="ADO2583" s="121"/>
      <c r="ADP2583" s="121"/>
      <c r="ADQ2583" s="121"/>
      <c r="ADR2583" s="121"/>
      <c r="ADS2583" s="121"/>
      <c r="ADT2583" s="121"/>
      <c r="ADU2583" s="121"/>
      <c r="ADV2583" s="121"/>
      <c r="ADW2583" s="121"/>
      <c r="ADX2583" s="121"/>
      <c r="ADY2583" s="121"/>
      <c r="ADZ2583" s="121"/>
      <c r="AEA2583" s="121"/>
      <c r="AEB2583" s="121"/>
      <c r="AEC2583" s="121"/>
      <c r="AED2583" s="121"/>
      <c r="AEE2583" s="121"/>
      <c r="AEF2583" s="121"/>
      <c r="AEG2583" s="121"/>
      <c r="AEH2583" s="121"/>
      <c r="AEI2583" s="121"/>
      <c r="AEJ2583" s="121"/>
      <c r="AEK2583" s="121"/>
      <c r="AEL2583" s="121"/>
      <c r="AEM2583" s="121"/>
      <c r="AEN2583" s="121"/>
      <c r="AEO2583" s="121"/>
      <c r="AEP2583" s="121"/>
      <c r="AEQ2583" s="121"/>
      <c r="AER2583" s="121"/>
      <c r="AES2583" s="121"/>
      <c r="AET2583" s="121"/>
      <c r="AEU2583" s="121"/>
      <c r="AEV2583" s="121"/>
      <c r="AEW2583" s="121"/>
      <c r="AEX2583" s="121"/>
      <c r="AEY2583" s="121"/>
      <c r="AEZ2583" s="121"/>
      <c r="AFA2583" s="121"/>
      <c r="AFB2583" s="121"/>
      <c r="AFC2583" s="121"/>
      <c r="AFD2583" s="121"/>
      <c r="AFE2583" s="121"/>
      <c r="AFF2583" s="121"/>
      <c r="AFG2583" s="121"/>
      <c r="AFH2583" s="121"/>
      <c r="AFI2583" s="121"/>
      <c r="AFJ2583" s="121"/>
      <c r="AFK2583" s="121"/>
      <c r="AFL2583" s="121"/>
      <c r="AFM2583" s="121"/>
      <c r="AFN2583" s="121"/>
      <c r="AFO2583" s="121"/>
      <c r="AFP2583" s="121"/>
      <c r="AFQ2583" s="121"/>
      <c r="AFR2583" s="121"/>
      <c r="AFS2583" s="121"/>
      <c r="AFT2583" s="121"/>
      <c r="AFU2583" s="121"/>
      <c r="AFV2583" s="121"/>
      <c r="AFW2583" s="121"/>
      <c r="AFX2583" s="121"/>
      <c r="AFY2583" s="121"/>
      <c r="AFZ2583" s="121"/>
      <c r="AGA2583" s="121"/>
      <c r="AGB2583" s="121"/>
      <c r="AGC2583" s="121"/>
      <c r="AGD2583" s="121"/>
      <c r="AGE2583" s="121"/>
      <c r="AGF2583" s="121"/>
      <c r="AGG2583" s="121"/>
      <c r="AGH2583" s="121"/>
      <c r="AGI2583" s="121"/>
      <c r="AGJ2583" s="121"/>
      <c r="AGK2583" s="121"/>
      <c r="AGL2583" s="121"/>
      <c r="AGM2583" s="121"/>
      <c r="AGN2583" s="121"/>
      <c r="AGO2583" s="121"/>
      <c r="AGP2583" s="121"/>
      <c r="AGQ2583" s="121"/>
      <c r="AGR2583" s="121"/>
      <c r="AGS2583" s="121"/>
      <c r="AGT2583" s="121"/>
      <c r="AGU2583" s="121"/>
      <c r="AGV2583" s="121"/>
      <c r="AGW2583" s="121"/>
      <c r="AGX2583" s="121"/>
      <c r="AGY2583" s="121"/>
      <c r="AGZ2583" s="121"/>
      <c r="AHA2583" s="121"/>
      <c r="AHB2583" s="121"/>
      <c r="AHC2583" s="121"/>
      <c r="AHD2583" s="121"/>
      <c r="AHE2583" s="121"/>
      <c r="AHF2583" s="121"/>
      <c r="AHG2583" s="121"/>
      <c r="AHH2583" s="121"/>
      <c r="AHI2583" s="121"/>
      <c r="AHJ2583" s="121"/>
      <c r="AHK2583" s="121"/>
      <c r="AHL2583" s="121"/>
      <c r="AHM2583" s="121"/>
      <c r="AHN2583" s="121"/>
      <c r="AHO2583" s="121"/>
      <c r="AHP2583" s="121"/>
      <c r="AHQ2583" s="121"/>
      <c r="AHR2583" s="121"/>
      <c r="AHS2583" s="121"/>
      <c r="AHT2583" s="121"/>
      <c r="AHU2583" s="121"/>
      <c r="AHV2583" s="121"/>
      <c r="AHW2583" s="121"/>
      <c r="AHX2583" s="121"/>
      <c r="AHY2583" s="121"/>
      <c r="AHZ2583" s="121"/>
      <c r="AIA2583" s="121"/>
      <c r="AIB2583" s="121"/>
      <c r="AIC2583" s="121"/>
      <c r="AID2583" s="121"/>
      <c r="AIE2583" s="121"/>
      <c r="AIF2583" s="121"/>
      <c r="AIG2583" s="121"/>
      <c r="AIH2583" s="121"/>
      <c r="AII2583" s="121"/>
      <c r="AIJ2583" s="121"/>
      <c r="AIK2583" s="121"/>
      <c r="AIL2583" s="121"/>
      <c r="AIM2583" s="121"/>
      <c r="AIN2583" s="121"/>
      <c r="AIO2583" s="121"/>
      <c r="AIP2583" s="121"/>
      <c r="AIQ2583" s="121"/>
      <c r="AIR2583" s="121"/>
      <c r="AIS2583" s="121"/>
      <c r="AIT2583" s="121"/>
      <c r="AIU2583" s="121"/>
      <c r="AIV2583" s="121"/>
      <c r="AIW2583" s="121"/>
      <c r="AIX2583" s="121"/>
      <c r="AIY2583" s="121"/>
      <c r="AIZ2583" s="121"/>
      <c r="AJA2583" s="121"/>
      <c r="AJB2583" s="121"/>
      <c r="AJC2583" s="121"/>
      <c r="AJD2583" s="121"/>
      <c r="AJE2583" s="121"/>
      <c r="AJF2583" s="121"/>
      <c r="AJG2583" s="121"/>
      <c r="AJH2583" s="121"/>
      <c r="AJI2583" s="121"/>
      <c r="AJJ2583" s="121"/>
      <c r="AJK2583" s="121"/>
      <c r="AJL2583" s="121"/>
      <c r="AJM2583" s="121"/>
      <c r="AJN2583" s="121"/>
      <c r="AJO2583" s="121"/>
      <c r="AJP2583" s="121"/>
      <c r="AJQ2583" s="121"/>
      <c r="AJR2583" s="121"/>
      <c r="AJS2583" s="121"/>
      <c r="AJT2583" s="121"/>
      <c r="AJU2583" s="121"/>
      <c r="AJV2583" s="121"/>
      <c r="AJW2583" s="121"/>
      <c r="AJX2583" s="121"/>
      <c r="AJY2583" s="121"/>
      <c r="AJZ2583" s="121"/>
      <c r="AKA2583" s="121"/>
      <c r="AKB2583" s="121"/>
      <c r="AKC2583" s="121"/>
      <c r="AKD2583" s="121"/>
      <c r="AKE2583" s="121"/>
      <c r="AKF2583" s="121"/>
      <c r="AKG2583" s="121"/>
      <c r="AKH2583" s="121"/>
      <c r="AKI2583" s="121"/>
      <c r="AKJ2583" s="121"/>
      <c r="AKK2583" s="121"/>
      <c r="AKL2583" s="121"/>
      <c r="AKM2583" s="121"/>
      <c r="AKN2583" s="121"/>
      <c r="AKO2583" s="121"/>
      <c r="AKP2583" s="121"/>
      <c r="AKQ2583" s="121"/>
      <c r="AKR2583" s="121"/>
      <c r="AKS2583" s="121"/>
      <c r="AKT2583" s="121"/>
      <c r="AKU2583" s="121"/>
      <c r="AKV2583" s="121"/>
      <c r="AKW2583" s="121"/>
      <c r="AKX2583" s="121"/>
      <c r="AKY2583" s="121"/>
      <c r="AKZ2583" s="121"/>
      <c r="ALA2583" s="121"/>
      <c r="ALB2583" s="121"/>
      <c r="ALC2583" s="121"/>
      <c r="ALD2583" s="121"/>
      <c r="ALE2583" s="121"/>
      <c r="ALF2583" s="121"/>
      <c r="ALG2583" s="121"/>
      <c r="ALH2583" s="121"/>
      <c r="ALI2583" s="121"/>
      <c r="ALJ2583" s="121"/>
      <c r="ALK2583" s="121"/>
      <c r="ALL2583" s="121"/>
      <c r="ALM2583" s="121"/>
      <c r="ALN2583" s="121"/>
      <c r="ALO2583" s="121"/>
      <c r="ALP2583" s="121"/>
      <c r="ALQ2583" s="121"/>
      <c r="ALR2583" s="121"/>
      <c r="ALS2583" s="121"/>
      <c r="ALT2583" s="121"/>
      <c r="ALU2583" s="121"/>
      <c r="ALV2583" s="121"/>
      <c r="ALW2583" s="121"/>
      <c r="ALX2583" s="121"/>
      <c r="ALY2583" s="121"/>
      <c r="ALZ2583" s="121"/>
      <c r="AMA2583" s="121"/>
      <c r="AMB2583" s="121"/>
      <c r="AMC2583" s="121"/>
      <c r="AMD2583" s="121"/>
      <c r="AME2583" s="121"/>
      <c r="AMF2583" s="121"/>
      <c r="AMG2583" s="121"/>
      <c r="AMH2583" s="121"/>
      <c r="AMI2583" s="121"/>
      <c r="AMJ2583" s="121"/>
      <c r="AMK2583" s="121"/>
    </row>
    <row r="2584" spans="1:1025" s="108" customFormat="1">
      <c r="A2584" s="15">
        <v>2581</v>
      </c>
      <c r="B2584" s="16" t="s">
        <v>28</v>
      </c>
      <c r="C2584" s="274" t="s">
        <v>6089</v>
      </c>
      <c r="D2584" s="16" t="s">
        <v>6647</v>
      </c>
      <c r="E2584" s="16" t="s">
        <v>6648</v>
      </c>
      <c r="F2584" s="16" t="s">
        <v>938</v>
      </c>
      <c r="G2584" s="16" t="s">
        <v>1031</v>
      </c>
      <c r="H2584" s="16" t="s">
        <v>4791</v>
      </c>
      <c r="I2584" s="16" t="s">
        <v>6649</v>
      </c>
      <c r="J2584" s="16" t="s">
        <v>2197</v>
      </c>
      <c r="K2584" s="16" t="s">
        <v>6650</v>
      </c>
      <c r="L2584" s="16"/>
      <c r="M2584" s="63" t="s">
        <v>6651</v>
      </c>
      <c r="N2584" s="121"/>
      <c r="O2584" s="121"/>
      <c r="P2584" s="121"/>
      <c r="Q2584" s="121"/>
      <c r="R2584" s="121"/>
      <c r="S2584" s="121"/>
      <c r="T2584" s="121"/>
      <c r="U2584" s="121"/>
      <c r="V2584" s="121"/>
      <c r="W2584" s="121"/>
      <c r="X2584" s="121"/>
      <c r="Y2584" s="121"/>
      <c r="Z2584" s="121"/>
      <c r="AA2584" s="121"/>
      <c r="AB2584" s="121"/>
      <c r="AC2584" s="121"/>
      <c r="AD2584" s="121"/>
      <c r="AE2584" s="121"/>
      <c r="AF2584" s="121"/>
      <c r="AG2584" s="121"/>
      <c r="AH2584" s="121"/>
      <c r="AI2584" s="121"/>
      <c r="AJ2584" s="121"/>
      <c r="AK2584" s="121"/>
      <c r="AL2584" s="121"/>
      <c r="AM2584" s="121"/>
      <c r="AN2584" s="121"/>
      <c r="AO2584" s="121"/>
      <c r="AP2584" s="121"/>
      <c r="AQ2584" s="121"/>
      <c r="AR2584" s="121"/>
      <c r="AS2584" s="121"/>
      <c r="AT2584" s="121"/>
      <c r="AU2584" s="121"/>
      <c r="AV2584" s="121"/>
      <c r="AW2584" s="121"/>
      <c r="AX2584" s="121"/>
      <c r="AY2584" s="121"/>
      <c r="AZ2584" s="121"/>
      <c r="BA2584" s="121"/>
      <c r="BB2584" s="121"/>
      <c r="BC2584" s="121"/>
      <c r="BD2584" s="121"/>
      <c r="BE2584" s="121"/>
      <c r="BF2584" s="121"/>
      <c r="BG2584" s="121"/>
      <c r="BH2584" s="121"/>
      <c r="BI2584" s="121"/>
      <c r="BJ2584" s="121"/>
      <c r="BK2584" s="121"/>
      <c r="BL2584" s="121"/>
      <c r="BM2584" s="121"/>
      <c r="BN2584" s="121"/>
      <c r="BO2584" s="121"/>
      <c r="BP2584" s="121"/>
      <c r="BQ2584" s="121"/>
      <c r="BR2584" s="121"/>
      <c r="BS2584" s="121"/>
      <c r="BT2584" s="121"/>
      <c r="BU2584" s="121"/>
      <c r="BV2584" s="121"/>
      <c r="BW2584" s="121"/>
      <c r="BX2584" s="121"/>
      <c r="BY2584" s="121"/>
      <c r="BZ2584" s="121"/>
      <c r="CA2584" s="121"/>
      <c r="CB2584" s="121"/>
      <c r="CC2584" s="121"/>
      <c r="CD2584" s="121"/>
      <c r="CE2584" s="121"/>
      <c r="CF2584" s="121"/>
      <c r="CG2584" s="121"/>
      <c r="CH2584" s="121"/>
      <c r="CI2584" s="121"/>
      <c r="CJ2584" s="121"/>
      <c r="CK2584" s="121"/>
      <c r="CL2584" s="121"/>
      <c r="CM2584" s="121"/>
      <c r="CN2584" s="121"/>
      <c r="CO2584" s="121"/>
      <c r="CP2584" s="121"/>
      <c r="CQ2584" s="121"/>
      <c r="CR2584" s="121"/>
      <c r="CS2584" s="121"/>
      <c r="CT2584" s="121"/>
      <c r="CU2584" s="121"/>
      <c r="CV2584" s="121"/>
      <c r="CW2584" s="121"/>
      <c r="CX2584" s="121"/>
      <c r="CY2584" s="121"/>
      <c r="CZ2584" s="121"/>
      <c r="DA2584" s="121"/>
      <c r="DB2584" s="121"/>
      <c r="DC2584" s="121"/>
      <c r="DD2584" s="121"/>
      <c r="DE2584" s="121"/>
      <c r="DF2584" s="121"/>
      <c r="DG2584" s="121"/>
      <c r="DH2584" s="121"/>
      <c r="DI2584" s="121"/>
      <c r="DJ2584" s="121"/>
      <c r="DK2584" s="121"/>
      <c r="DL2584" s="121"/>
      <c r="DM2584" s="121"/>
      <c r="DN2584" s="121"/>
      <c r="DO2584" s="121"/>
      <c r="DP2584" s="121"/>
      <c r="DQ2584" s="121"/>
      <c r="DR2584" s="121"/>
      <c r="DS2584" s="121"/>
      <c r="DT2584" s="121"/>
      <c r="DU2584" s="121"/>
      <c r="DV2584" s="121"/>
      <c r="DW2584" s="121"/>
      <c r="DX2584" s="121"/>
      <c r="DY2584" s="121"/>
      <c r="DZ2584" s="121"/>
      <c r="EA2584" s="121"/>
      <c r="EB2584" s="121"/>
      <c r="EC2584" s="121"/>
      <c r="ED2584" s="121"/>
      <c r="EE2584" s="121"/>
      <c r="EF2584" s="121"/>
      <c r="EG2584" s="121"/>
      <c r="EH2584" s="121"/>
      <c r="EI2584" s="121"/>
      <c r="EJ2584" s="121"/>
      <c r="EK2584" s="121"/>
      <c r="EL2584" s="121"/>
      <c r="EM2584" s="121"/>
      <c r="EN2584" s="121"/>
      <c r="EO2584" s="121"/>
      <c r="EP2584" s="121"/>
      <c r="EQ2584" s="121"/>
      <c r="ER2584" s="121"/>
      <c r="ES2584" s="121"/>
      <c r="ET2584" s="121"/>
      <c r="EU2584" s="121"/>
      <c r="EV2584" s="121"/>
      <c r="EW2584" s="121"/>
      <c r="EX2584" s="121"/>
      <c r="EY2584" s="121"/>
      <c r="EZ2584" s="121"/>
      <c r="FA2584" s="121"/>
      <c r="FB2584" s="121"/>
      <c r="FC2584" s="121"/>
      <c r="FD2584" s="121"/>
      <c r="FE2584" s="121"/>
      <c r="FF2584" s="121"/>
      <c r="FG2584" s="121"/>
      <c r="FH2584" s="121"/>
      <c r="FI2584" s="121"/>
      <c r="FJ2584" s="121"/>
      <c r="FK2584" s="121"/>
      <c r="FL2584" s="121"/>
      <c r="FM2584" s="121"/>
      <c r="FN2584" s="121"/>
      <c r="FO2584" s="121"/>
      <c r="FP2584" s="121"/>
      <c r="FQ2584" s="121"/>
      <c r="FR2584" s="121"/>
      <c r="FS2584" s="121"/>
      <c r="FT2584" s="121"/>
      <c r="FU2584" s="121"/>
      <c r="FV2584" s="121"/>
      <c r="FW2584" s="121"/>
      <c r="FX2584" s="121"/>
      <c r="FY2584" s="121"/>
      <c r="FZ2584" s="121"/>
      <c r="GA2584" s="121"/>
      <c r="GB2584" s="121"/>
      <c r="GC2584" s="121"/>
      <c r="GD2584" s="121"/>
      <c r="GE2584" s="121"/>
      <c r="GF2584" s="121"/>
      <c r="GG2584" s="121"/>
      <c r="GH2584" s="121"/>
      <c r="GI2584" s="121"/>
      <c r="GJ2584" s="121"/>
      <c r="GK2584" s="121"/>
      <c r="GL2584" s="121"/>
      <c r="GM2584" s="121"/>
      <c r="GN2584" s="121"/>
      <c r="GO2584" s="121"/>
      <c r="GP2584" s="121"/>
      <c r="GQ2584" s="121"/>
      <c r="GR2584" s="121"/>
      <c r="GS2584" s="121"/>
      <c r="GT2584" s="121"/>
      <c r="GU2584" s="121"/>
      <c r="GV2584" s="121"/>
      <c r="GW2584" s="121"/>
      <c r="GX2584" s="121"/>
      <c r="GY2584" s="121"/>
      <c r="GZ2584" s="121"/>
      <c r="HA2584" s="121"/>
      <c r="HB2584" s="121"/>
      <c r="HC2584" s="121"/>
      <c r="HD2584" s="121"/>
      <c r="HE2584" s="121"/>
      <c r="HF2584" s="121"/>
      <c r="HG2584" s="121"/>
      <c r="HH2584" s="121"/>
      <c r="HI2584" s="121"/>
      <c r="HJ2584" s="121"/>
      <c r="HK2584" s="121"/>
      <c r="HL2584" s="121"/>
      <c r="HM2584" s="121"/>
      <c r="HN2584" s="121"/>
      <c r="HO2584" s="121"/>
      <c r="HP2584" s="121"/>
      <c r="HQ2584" s="121"/>
      <c r="HR2584" s="121"/>
      <c r="HS2584" s="121"/>
      <c r="HT2584" s="121"/>
      <c r="HU2584" s="121"/>
      <c r="HV2584" s="121"/>
      <c r="HW2584" s="121"/>
      <c r="HX2584" s="121"/>
      <c r="HY2584" s="121"/>
      <c r="HZ2584" s="121"/>
      <c r="IA2584" s="121"/>
      <c r="IB2584" s="121"/>
      <c r="IC2584" s="121"/>
      <c r="ID2584" s="121"/>
      <c r="IE2584" s="121"/>
      <c r="IF2584" s="121"/>
      <c r="IG2584" s="121"/>
      <c r="IH2584" s="121"/>
      <c r="II2584" s="121"/>
      <c r="IJ2584" s="121"/>
      <c r="IK2584" s="121"/>
      <c r="IL2584" s="121"/>
      <c r="IM2584" s="121"/>
      <c r="IN2584" s="121"/>
      <c r="IO2584" s="121"/>
      <c r="IP2584" s="121"/>
      <c r="IQ2584" s="121"/>
      <c r="IR2584" s="121"/>
      <c r="IS2584" s="121"/>
      <c r="IT2584" s="121"/>
      <c r="IU2584" s="121"/>
      <c r="IV2584" s="121"/>
      <c r="IW2584" s="121"/>
      <c r="IX2584" s="121"/>
      <c r="IY2584" s="121"/>
      <c r="IZ2584" s="121"/>
      <c r="JA2584" s="121"/>
      <c r="JB2584" s="121"/>
      <c r="JC2584" s="121"/>
      <c r="JD2584" s="121"/>
      <c r="JE2584" s="121"/>
      <c r="JF2584" s="121"/>
      <c r="JG2584" s="121"/>
      <c r="JH2584" s="121"/>
      <c r="JI2584" s="121"/>
      <c r="JJ2584" s="121"/>
      <c r="JK2584" s="121"/>
      <c r="JL2584" s="121"/>
      <c r="JM2584" s="121"/>
      <c r="JN2584" s="121"/>
      <c r="JO2584" s="121"/>
      <c r="JP2584" s="121"/>
      <c r="JQ2584" s="121"/>
      <c r="JR2584" s="121"/>
      <c r="JS2584" s="121"/>
      <c r="JT2584" s="121"/>
      <c r="JU2584" s="121"/>
      <c r="JV2584" s="121"/>
      <c r="JW2584" s="121"/>
      <c r="JX2584" s="121"/>
      <c r="JY2584" s="121"/>
      <c r="JZ2584" s="121"/>
      <c r="KA2584" s="121"/>
      <c r="KB2584" s="121"/>
      <c r="KC2584" s="121"/>
      <c r="KD2584" s="121"/>
      <c r="KE2584" s="121"/>
      <c r="KF2584" s="121"/>
      <c r="KG2584" s="121"/>
      <c r="KH2584" s="121"/>
      <c r="KI2584" s="121"/>
      <c r="KJ2584" s="121"/>
      <c r="KK2584" s="121"/>
      <c r="KL2584" s="121"/>
      <c r="KM2584" s="121"/>
      <c r="KN2584" s="121"/>
      <c r="KO2584" s="121"/>
      <c r="KP2584" s="121"/>
      <c r="KQ2584" s="121"/>
      <c r="KR2584" s="121"/>
      <c r="KS2584" s="121"/>
      <c r="KT2584" s="121"/>
      <c r="KU2584" s="121"/>
      <c r="KV2584" s="121"/>
      <c r="KW2584" s="121"/>
      <c r="KX2584" s="121"/>
      <c r="KY2584" s="121"/>
      <c r="KZ2584" s="121"/>
      <c r="LA2584" s="121"/>
      <c r="LB2584" s="121"/>
      <c r="LC2584" s="121"/>
      <c r="LD2584" s="121"/>
      <c r="LE2584" s="121"/>
      <c r="LF2584" s="121"/>
      <c r="LG2584" s="121"/>
      <c r="LH2584" s="121"/>
      <c r="LI2584" s="121"/>
      <c r="LJ2584" s="121"/>
      <c r="LK2584" s="121"/>
      <c r="LL2584" s="121"/>
      <c r="LM2584" s="121"/>
      <c r="LN2584" s="121"/>
      <c r="LO2584" s="121"/>
      <c r="LP2584" s="121"/>
      <c r="LQ2584" s="121"/>
      <c r="LR2584" s="121"/>
      <c r="LS2584" s="121"/>
      <c r="LT2584" s="121"/>
      <c r="LU2584" s="121"/>
      <c r="LV2584" s="121"/>
      <c r="LW2584" s="121"/>
      <c r="LX2584" s="121"/>
      <c r="LY2584" s="121"/>
      <c r="LZ2584" s="121"/>
      <c r="MA2584" s="121"/>
      <c r="MB2584" s="121"/>
      <c r="MC2584" s="121"/>
      <c r="MD2584" s="121"/>
      <c r="ME2584" s="121"/>
      <c r="MF2584" s="121"/>
      <c r="MG2584" s="121"/>
      <c r="MH2584" s="121"/>
      <c r="MI2584" s="121"/>
      <c r="MJ2584" s="121"/>
      <c r="MK2584" s="121"/>
      <c r="ML2584" s="121"/>
      <c r="MM2584" s="121"/>
      <c r="MN2584" s="121"/>
      <c r="MO2584" s="121"/>
      <c r="MP2584" s="121"/>
      <c r="MQ2584" s="121"/>
      <c r="MR2584" s="121"/>
      <c r="MS2584" s="121"/>
      <c r="MT2584" s="121"/>
      <c r="MU2584" s="121"/>
      <c r="MV2584" s="121"/>
      <c r="MW2584" s="121"/>
      <c r="MX2584" s="121"/>
      <c r="MY2584" s="121"/>
      <c r="MZ2584" s="121"/>
      <c r="NA2584" s="121"/>
      <c r="NB2584" s="121"/>
      <c r="NC2584" s="121"/>
      <c r="ND2584" s="121"/>
      <c r="NE2584" s="121"/>
      <c r="NF2584" s="121"/>
      <c r="NG2584" s="121"/>
      <c r="NH2584" s="121"/>
      <c r="NI2584" s="121"/>
      <c r="NJ2584" s="121"/>
      <c r="NK2584" s="121"/>
      <c r="NL2584" s="121"/>
      <c r="NM2584" s="121"/>
      <c r="NN2584" s="121"/>
      <c r="NO2584" s="121"/>
      <c r="NP2584" s="121"/>
      <c r="NQ2584" s="121"/>
      <c r="NR2584" s="121"/>
      <c r="NS2584" s="121"/>
      <c r="NT2584" s="121"/>
      <c r="NU2584" s="121"/>
      <c r="NV2584" s="121"/>
      <c r="NW2584" s="121"/>
      <c r="NX2584" s="121"/>
      <c r="NY2584" s="121"/>
      <c r="NZ2584" s="121"/>
      <c r="OA2584" s="121"/>
      <c r="OB2584" s="121"/>
      <c r="OC2584" s="121"/>
      <c r="OD2584" s="121"/>
      <c r="OE2584" s="121"/>
      <c r="OF2584" s="121"/>
      <c r="OG2584" s="121"/>
      <c r="OH2584" s="121"/>
      <c r="OI2584" s="121"/>
      <c r="OJ2584" s="121"/>
      <c r="OK2584" s="121"/>
      <c r="OL2584" s="121"/>
      <c r="OM2584" s="121"/>
      <c r="ON2584" s="121"/>
      <c r="OO2584" s="121"/>
      <c r="OP2584" s="121"/>
      <c r="OQ2584" s="121"/>
      <c r="OR2584" s="121"/>
      <c r="OS2584" s="121"/>
      <c r="OT2584" s="121"/>
      <c r="OU2584" s="121"/>
      <c r="OV2584" s="121"/>
      <c r="OW2584" s="121"/>
      <c r="OX2584" s="121"/>
      <c r="OY2584" s="121"/>
      <c r="OZ2584" s="121"/>
      <c r="PA2584" s="121"/>
      <c r="PB2584" s="121"/>
      <c r="PC2584" s="121"/>
      <c r="PD2584" s="121"/>
      <c r="PE2584" s="121"/>
      <c r="PF2584" s="121"/>
      <c r="PG2584" s="121"/>
      <c r="PH2584" s="121"/>
      <c r="PI2584" s="121"/>
      <c r="PJ2584" s="121"/>
      <c r="PK2584" s="121"/>
      <c r="PL2584" s="121"/>
      <c r="PM2584" s="121"/>
      <c r="PN2584" s="121"/>
      <c r="PO2584" s="121"/>
      <c r="PP2584" s="121"/>
      <c r="PQ2584" s="121"/>
      <c r="PR2584" s="121"/>
      <c r="PS2584" s="121"/>
      <c r="PT2584" s="121"/>
      <c r="PU2584" s="121"/>
      <c r="PV2584" s="121"/>
      <c r="PW2584" s="121"/>
      <c r="PX2584" s="121"/>
      <c r="PY2584" s="121"/>
      <c r="PZ2584" s="121"/>
      <c r="QA2584" s="121"/>
      <c r="QB2584" s="121"/>
      <c r="QC2584" s="121"/>
      <c r="QD2584" s="121"/>
      <c r="QE2584" s="121"/>
      <c r="QF2584" s="121"/>
      <c r="QG2584" s="121"/>
      <c r="QH2584" s="121"/>
      <c r="QI2584" s="121"/>
      <c r="QJ2584" s="121"/>
      <c r="QK2584" s="121"/>
      <c r="QL2584" s="121"/>
      <c r="QM2584" s="121"/>
      <c r="QN2584" s="121"/>
      <c r="QO2584" s="121"/>
      <c r="QP2584" s="121"/>
      <c r="QQ2584" s="121"/>
      <c r="QR2584" s="121"/>
      <c r="QS2584" s="121"/>
      <c r="QT2584" s="121"/>
      <c r="QU2584" s="121"/>
      <c r="QV2584" s="121"/>
      <c r="QW2584" s="121"/>
      <c r="QX2584" s="121"/>
      <c r="QY2584" s="121"/>
      <c r="QZ2584" s="121"/>
      <c r="RA2584" s="121"/>
      <c r="RB2584" s="121"/>
      <c r="RC2584" s="121"/>
      <c r="RD2584" s="121"/>
      <c r="RE2584" s="121"/>
      <c r="RF2584" s="121"/>
      <c r="RG2584" s="121"/>
      <c r="RH2584" s="121"/>
      <c r="RI2584" s="121"/>
      <c r="RJ2584" s="121"/>
      <c r="RK2584" s="121"/>
      <c r="RL2584" s="121"/>
      <c r="RM2584" s="121"/>
      <c r="RN2584" s="121"/>
      <c r="RO2584" s="121"/>
      <c r="RP2584" s="121"/>
      <c r="RQ2584" s="121"/>
      <c r="RR2584" s="121"/>
      <c r="RS2584" s="121"/>
      <c r="RT2584" s="121"/>
      <c r="RU2584" s="121"/>
      <c r="RV2584" s="121"/>
      <c r="RW2584" s="121"/>
      <c r="RX2584" s="121"/>
      <c r="RY2584" s="121"/>
      <c r="RZ2584" s="121"/>
      <c r="SA2584" s="121"/>
      <c r="SB2584" s="121"/>
      <c r="SC2584" s="121"/>
      <c r="SD2584" s="121"/>
      <c r="SE2584" s="121"/>
      <c r="SF2584" s="121"/>
      <c r="SG2584" s="121"/>
      <c r="SH2584" s="121"/>
      <c r="SI2584" s="121"/>
      <c r="SJ2584" s="121"/>
      <c r="SK2584" s="121"/>
      <c r="SL2584" s="121"/>
      <c r="SM2584" s="121"/>
      <c r="SN2584" s="121"/>
      <c r="SO2584" s="121"/>
      <c r="SP2584" s="121"/>
      <c r="SQ2584" s="121"/>
      <c r="SR2584" s="121"/>
      <c r="SS2584" s="121"/>
      <c r="ST2584" s="121"/>
      <c r="SU2584" s="121"/>
      <c r="SV2584" s="121"/>
      <c r="SW2584" s="121"/>
      <c r="SX2584" s="121"/>
      <c r="SY2584" s="121"/>
      <c r="SZ2584" s="121"/>
      <c r="TA2584" s="121"/>
      <c r="TB2584" s="121"/>
      <c r="TC2584" s="121"/>
      <c r="TD2584" s="121"/>
      <c r="TE2584" s="121"/>
      <c r="TF2584" s="121"/>
      <c r="TG2584" s="121"/>
      <c r="TH2584" s="121"/>
      <c r="TI2584" s="121"/>
      <c r="TJ2584" s="121"/>
      <c r="TK2584" s="121"/>
      <c r="TL2584" s="121"/>
      <c r="TM2584" s="121"/>
      <c r="TN2584" s="121"/>
      <c r="TO2584" s="121"/>
      <c r="TP2584" s="121"/>
      <c r="TQ2584" s="121"/>
      <c r="TR2584" s="121"/>
      <c r="TS2584" s="121"/>
      <c r="TT2584" s="121"/>
      <c r="TU2584" s="121"/>
      <c r="TV2584" s="121"/>
      <c r="TW2584" s="121"/>
      <c r="TX2584" s="121"/>
      <c r="TY2584" s="121"/>
      <c r="TZ2584" s="121"/>
      <c r="UA2584" s="121"/>
      <c r="UB2584" s="121"/>
      <c r="UC2584" s="121"/>
      <c r="UD2584" s="121"/>
      <c r="UE2584" s="121"/>
      <c r="UF2584" s="121"/>
      <c r="UG2584" s="121"/>
      <c r="UH2584" s="121"/>
      <c r="UI2584" s="121"/>
      <c r="UJ2584" s="121"/>
      <c r="UK2584" s="121"/>
      <c r="UL2584" s="121"/>
      <c r="UM2584" s="121"/>
      <c r="UN2584" s="121"/>
      <c r="UO2584" s="121"/>
      <c r="UP2584" s="121"/>
      <c r="UQ2584" s="121"/>
      <c r="UR2584" s="121"/>
      <c r="US2584" s="121"/>
      <c r="UT2584" s="121"/>
      <c r="UU2584" s="121"/>
      <c r="UV2584" s="121"/>
      <c r="UW2584" s="121"/>
      <c r="UX2584" s="121"/>
      <c r="UY2584" s="121"/>
      <c r="UZ2584" s="121"/>
      <c r="VA2584" s="121"/>
      <c r="VB2584" s="121"/>
      <c r="VC2584" s="121"/>
      <c r="VD2584" s="121"/>
      <c r="VE2584" s="121"/>
      <c r="VF2584" s="121"/>
      <c r="VG2584" s="121"/>
      <c r="VH2584" s="121"/>
      <c r="VI2584" s="121"/>
      <c r="VJ2584" s="121"/>
      <c r="VK2584" s="121"/>
      <c r="VL2584" s="121"/>
      <c r="VM2584" s="121"/>
      <c r="VN2584" s="121"/>
      <c r="VO2584" s="121"/>
      <c r="VP2584" s="121"/>
      <c r="VQ2584" s="121"/>
      <c r="VR2584" s="121"/>
      <c r="VS2584" s="121"/>
      <c r="VT2584" s="121"/>
      <c r="VU2584" s="121"/>
      <c r="VV2584" s="121"/>
      <c r="VW2584" s="121"/>
      <c r="VX2584" s="121"/>
      <c r="VY2584" s="121"/>
      <c r="VZ2584" s="121"/>
      <c r="WA2584" s="121"/>
      <c r="WB2584" s="121"/>
      <c r="WC2584" s="121"/>
      <c r="WD2584" s="121"/>
      <c r="WE2584" s="121"/>
      <c r="WF2584" s="121"/>
      <c r="WG2584" s="121"/>
      <c r="WH2584" s="121"/>
      <c r="WI2584" s="121"/>
      <c r="WJ2584" s="121"/>
      <c r="WK2584" s="121"/>
      <c r="WL2584" s="121"/>
      <c r="WM2584" s="121"/>
      <c r="WN2584" s="121"/>
      <c r="WO2584" s="121"/>
      <c r="WP2584" s="121"/>
      <c r="WQ2584" s="121"/>
      <c r="WR2584" s="121"/>
      <c r="WS2584" s="121"/>
      <c r="WT2584" s="121"/>
      <c r="WU2584" s="121"/>
      <c r="WV2584" s="121"/>
      <c r="WW2584" s="121"/>
      <c r="WX2584" s="121"/>
      <c r="WY2584" s="121"/>
      <c r="WZ2584" s="121"/>
      <c r="XA2584" s="121"/>
      <c r="XB2584" s="121"/>
      <c r="XC2584" s="121"/>
      <c r="XD2584" s="121"/>
      <c r="XE2584" s="121"/>
      <c r="XF2584" s="121"/>
      <c r="XG2584" s="121"/>
      <c r="XH2584" s="121"/>
      <c r="XI2584" s="121"/>
      <c r="XJ2584" s="121"/>
      <c r="XK2584" s="121"/>
      <c r="XL2584" s="121"/>
      <c r="XM2584" s="121"/>
      <c r="XN2584" s="121"/>
      <c r="XO2584" s="121"/>
      <c r="XP2584" s="121"/>
      <c r="XQ2584" s="121"/>
      <c r="XR2584" s="121"/>
      <c r="XS2584" s="121"/>
      <c r="XT2584" s="121"/>
      <c r="XU2584" s="121"/>
      <c r="XV2584" s="121"/>
      <c r="XW2584" s="121"/>
      <c r="XX2584" s="121"/>
      <c r="XY2584" s="121"/>
      <c r="XZ2584" s="121"/>
      <c r="YA2584" s="121"/>
      <c r="YB2584" s="121"/>
      <c r="YC2584" s="121"/>
      <c r="YD2584" s="121"/>
      <c r="YE2584" s="121"/>
      <c r="YF2584" s="121"/>
      <c r="YG2584" s="121"/>
      <c r="YH2584" s="121"/>
      <c r="YI2584" s="121"/>
      <c r="YJ2584" s="121"/>
      <c r="YK2584" s="121"/>
      <c r="YL2584" s="121"/>
      <c r="YM2584" s="121"/>
      <c r="YN2584" s="121"/>
      <c r="YO2584" s="121"/>
      <c r="YP2584" s="121"/>
      <c r="YQ2584" s="121"/>
      <c r="YR2584" s="121"/>
      <c r="YS2584" s="121"/>
      <c r="YT2584" s="121"/>
      <c r="YU2584" s="121"/>
      <c r="YV2584" s="121"/>
      <c r="YW2584" s="121"/>
      <c r="YX2584" s="121"/>
      <c r="YY2584" s="121"/>
      <c r="YZ2584" s="121"/>
      <c r="ZA2584" s="121"/>
      <c r="ZB2584" s="121"/>
      <c r="ZC2584" s="121"/>
      <c r="ZD2584" s="121"/>
      <c r="ZE2584" s="121"/>
      <c r="ZF2584" s="121"/>
      <c r="ZG2584" s="121"/>
      <c r="ZH2584" s="121"/>
      <c r="ZI2584" s="121"/>
      <c r="ZJ2584" s="121"/>
      <c r="ZK2584" s="121"/>
      <c r="ZL2584" s="121"/>
      <c r="ZM2584" s="121"/>
      <c r="ZN2584" s="121"/>
      <c r="ZO2584" s="121"/>
      <c r="ZP2584" s="121"/>
      <c r="ZQ2584" s="121"/>
      <c r="ZR2584" s="121"/>
      <c r="ZS2584" s="121"/>
      <c r="ZT2584" s="121"/>
      <c r="ZU2584" s="121"/>
      <c r="ZV2584" s="121"/>
      <c r="ZW2584" s="121"/>
      <c r="ZX2584" s="121"/>
      <c r="ZY2584" s="121"/>
      <c r="ZZ2584" s="121"/>
      <c r="AAA2584" s="121"/>
      <c r="AAB2584" s="121"/>
      <c r="AAC2584" s="121"/>
      <c r="AAD2584" s="121"/>
      <c r="AAE2584" s="121"/>
      <c r="AAF2584" s="121"/>
      <c r="AAG2584" s="121"/>
      <c r="AAH2584" s="121"/>
      <c r="AAI2584" s="121"/>
      <c r="AAJ2584" s="121"/>
      <c r="AAK2584" s="121"/>
      <c r="AAL2584" s="121"/>
      <c r="AAM2584" s="121"/>
      <c r="AAN2584" s="121"/>
      <c r="AAO2584" s="121"/>
      <c r="AAP2584" s="121"/>
      <c r="AAQ2584" s="121"/>
      <c r="AAR2584" s="121"/>
      <c r="AAS2584" s="121"/>
      <c r="AAT2584" s="121"/>
      <c r="AAU2584" s="121"/>
      <c r="AAV2584" s="121"/>
      <c r="AAW2584" s="121"/>
      <c r="AAX2584" s="121"/>
      <c r="AAY2584" s="121"/>
      <c r="AAZ2584" s="121"/>
      <c r="ABA2584" s="121"/>
      <c r="ABB2584" s="121"/>
      <c r="ABC2584" s="121"/>
      <c r="ABD2584" s="121"/>
      <c r="ABE2584" s="121"/>
      <c r="ABF2584" s="121"/>
      <c r="ABG2584" s="121"/>
      <c r="ABH2584" s="121"/>
      <c r="ABI2584" s="121"/>
      <c r="ABJ2584" s="121"/>
      <c r="ABK2584" s="121"/>
      <c r="ABL2584" s="121"/>
      <c r="ABM2584" s="121"/>
      <c r="ABN2584" s="121"/>
      <c r="ABO2584" s="121"/>
      <c r="ABP2584" s="121"/>
      <c r="ABQ2584" s="121"/>
      <c r="ABR2584" s="121"/>
      <c r="ABS2584" s="121"/>
      <c r="ABT2584" s="121"/>
      <c r="ABU2584" s="121"/>
      <c r="ABV2584" s="121"/>
      <c r="ABW2584" s="121"/>
      <c r="ABX2584" s="121"/>
      <c r="ABY2584" s="121"/>
      <c r="ABZ2584" s="121"/>
      <c r="ACA2584" s="121"/>
      <c r="ACB2584" s="121"/>
      <c r="ACC2584" s="121"/>
      <c r="ACD2584" s="121"/>
      <c r="ACE2584" s="121"/>
      <c r="ACF2584" s="121"/>
      <c r="ACG2584" s="121"/>
      <c r="ACH2584" s="121"/>
      <c r="ACI2584" s="121"/>
      <c r="ACJ2584" s="121"/>
      <c r="ACK2584" s="121"/>
      <c r="ACL2584" s="121"/>
      <c r="ACM2584" s="121"/>
      <c r="ACN2584" s="121"/>
      <c r="ACO2584" s="121"/>
      <c r="ACP2584" s="121"/>
      <c r="ACQ2584" s="121"/>
      <c r="ACR2584" s="121"/>
      <c r="ACS2584" s="121"/>
      <c r="ACT2584" s="121"/>
      <c r="ACU2584" s="121"/>
      <c r="ACV2584" s="121"/>
      <c r="ACW2584" s="121"/>
      <c r="ACX2584" s="121"/>
      <c r="ACY2584" s="121"/>
      <c r="ACZ2584" s="121"/>
      <c r="ADA2584" s="121"/>
      <c r="ADB2584" s="121"/>
      <c r="ADC2584" s="121"/>
      <c r="ADD2584" s="121"/>
      <c r="ADE2584" s="121"/>
      <c r="ADF2584" s="121"/>
      <c r="ADG2584" s="121"/>
      <c r="ADH2584" s="121"/>
      <c r="ADI2584" s="121"/>
      <c r="ADJ2584" s="121"/>
      <c r="ADK2584" s="121"/>
      <c r="ADL2584" s="121"/>
      <c r="ADM2584" s="121"/>
      <c r="ADN2584" s="121"/>
      <c r="ADO2584" s="121"/>
      <c r="ADP2584" s="121"/>
      <c r="ADQ2584" s="121"/>
      <c r="ADR2584" s="121"/>
      <c r="ADS2584" s="121"/>
      <c r="ADT2584" s="121"/>
      <c r="ADU2584" s="121"/>
      <c r="ADV2584" s="121"/>
      <c r="ADW2584" s="121"/>
      <c r="ADX2584" s="121"/>
      <c r="ADY2584" s="121"/>
      <c r="ADZ2584" s="121"/>
      <c r="AEA2584" s="121"/>
      <c r="AEB2584" s="121"/>
      <c r="AEC2584" s="121"/>
      <c r="AED2584" s="121"/>
      <c r="AEE2584" s="121"/>
      <c r="AEF2584" s="121"/>
      <c r="AEG2584" s="121"/>
      <c r="AEH2584" s="121"/>
      <c r="AEI2584" s="121"/>
      <c r="AEJ2584" s="121"/>
      <c r="AEK2584" s="121"/>
      <c r="AEL2584" s="121"/>
      <c r="AEM2584" s="121"/>
      <c r="AEN2584" s="121"/>
      <c r="AEO2584" s="121"/>
      <c r="AEP2584" s="121"/>
      <c r="AEQ2584" s="121"/>
      <c r="AER2584" s="121"/>
      <c r="AES2584" s="121"/>
      <c r="AET2584" s="121"/>
      <c r="AEU2584" s="121"/>
      <c r="AEV2584" s="121"/>
      <c r="AEW2584" s="121"/>
      <c r="AEX2584" s="121"/>
      <c r="AEY2584" s="121"/>
      <c r="AEZ2584" s="121"/>
      <c r="AFA2584" s="121"/>
      <c r="AFB2584" s="121"/>
      <c r="AFC2584" s="121"/>
      <c r="AFD2584" s="121"/>
      <c r="AFE2584" s="121"/>
      <c r="AFF2584" s="121"/>
      <c r="AFG2584" s="121"/>
      <c r="AFH2584" s="121"/>
      <c r="AFI2584" s="121"/>
      <c r="AFJ2584" s="121"/>
      <c r="AFK2584" s="121"/>
      <c r="AFL2584" s="121"/>
      <c r="AFM2584" s="121"/>
      <c r="AFN2584" s="121"/>
      <c r="AFO2584" s="121"/>
      <c r="AFP2584" s="121"/>
      <c r="AFQ2584" s="121"/>
      <c r="AFR2584" s="121"/>
      <c r="AFS2584" s="121"/>
      <c r="AFT2584" s="121"/>
      <c r="AFU2584" s="121"/>
      <c r="AFV2584" s="121"/>
      <c r="AFW2584" s="121"/>
      <c r="AFX2584" s="121"/>
      <c r="AFY2584" s="121"/>
      <c r="AFZ2584" s="121"/>
      <c r="AGA2584" s="121"/>
      <c r="AGB2584" s="121"/>
      <c r="AGC2584" s="121"/>
      <c r="AGD2584" s="121"/>
      <c r="AGE2584" s="121"/>
      <c r="AGF2584" s="121"/>
      <c r="AGG2584" s="121"/>
      <c r="AGH2584" s="121"/>
      <c r="AGI2584" s="121"/>
      <c r="AGJ2584" s="121"/>
      <c r="AGK2584" s="121"/>
      <c r="AGL2584" s="121"/>
      <c r="AGM2584" s="121"/>
      <c r="AGN2584" s="121"/>
      <c r="AGO2584" s="121"/>
      <c r="AGP2584" s="121"/>
      <c r="AGQ2584" s="121"/>
      <c r="AGR2584" s="121"/>
      <c r="AGS2584" s="121"/>
      <c r="AGT2584" s="121"/>
      <c r="AGU2584" s="121"/>
      <c r="AGV2584" s="121"/>
      <c r="AGW2584" s="121"/>
      <c r="AGX2584" s="121"/>
      <c r="AGY2584" s="121"/>
      <c r="AGZ2584" s="121"/>
      <c r="AHA2584" s="121"/>
      <c r="AHB2584" s="121"/>
      <c r="AHC2584" s="121"/>
      <c r="AHD2584" s="121"/>
      <c r="AHE2584" s="121"/>
      <c r="AHF2584" s="121"/>
      <c r="AHG2584" s="121"/>
      <c r="AHH2584" s="121"/>
      <c r="AHI2584" s="121"/>
      <c r="AHJ2584" s="121"/>
      <c r="AHK2584" s="121"/>
      <c r="AHL2584" s="121"/>
      <c r="AHM2584" s="121"/>
      <c r="AHN2584" s="121"/>
      <c r="AHO2584" s="121"/>
      <c r="AHP2584" s="121"/>
      <c r="AHQ2584" s="121"/>
      <c r="AHR2584" s="121"/>
      <c r="AHS2584" s="121"/>
      <c r="AHT2584" s="121"/>
      <c r="AHU2584" s="121"/>
      <c r="AHV2584" s="121"/>
      <c r="AHW2584" s="121"/>
      <c r="AHX2584" s="121"/>
      <c r="AHY2584" s="121"/>
      <c r="AHZ2584" s="121"/>
      <c r="AIA2584" s="121"/>
      <c r="AIB2584" s="121"/>
      <c r="AIC2584" s="121"/>
      <c r="AID2584" s="121"/>
      <c r="AIE2584" s="121"/>
      <c r="AIF2584" s="121"/>
      <c r="AIG2584" s="121"/>
      <c r="AIH2584" s="121"/>
      <c r="AII2584" s="121"/>
      <c r="AIJ2584" s="121"/>
      <c r="AIK2584" s="121"/>
      <c r="AIL2584" s="121"/>
      <c r="AIM2584" s="121"/>
      <c r="AIN2584" s="121"/>
      <c r="AIO2584" s="121"/>
      <c r="AIP2584" s="121"/>
      <c r="AIQ2584" s="121"/>
      <c r="AIR2584" s="121"/>
      <c r="AIS2584" s="121"/>
      <c r="AIT2584" s="121"/>
      <c r="AIU2584" s="121"/>
      <c r="AIV2584" s="121"/>
      <c r="AIW2584" s="121"/>
      <c r="AIX2584" s="121"/>
      <c r="AIY2584" s="121"/>
      <c r="AIZ2584" s="121"/>
      <c r="AJA2584" s="121"/>
      <c r="AJB2584" s="121"/>
      <c r="AJC2584" s="121"/>
      <c r="AJD2584" s="121"/>
      <c r="AJE2584" s="121"/>
      <c r="AJF2584" s="121"/>
      <c r="AJG2584" s="121"/>
      <c r="AJH2584" s="121"/>
      <c r="AJI2584" s="121"/>
      <c r="AJJ2584" s="121"/>
      <c r="AJK2584" s="121"/>
      <c r="AJL2584" s="121"/>
      <c r="AJM2584" s="121"/>
      <c r="AJN2584" s="121"/>
      <c r="AJO2584" s="121"/>
      <c r="AJP2584" s="121"/>
      <c r="AJQ2584" s="121"/>
      <c r="AJR2584" s="121"/>
      <c r="AJS2584" s="121"/>
      <c r="AJT2584" s="121"/>
      <c r="AJU2584" s="121"/>
      <c r="AJV2584" s="121"/>
      <c r="AJW2584" s="121"/>
      <c r="AJX2584" s="121"/>
      <c r="AJY2584" s="121"/>
      <c r="AJZ2584" s="121"/>
      <c r="AKA2584" s="121"/>
      <c r="AKB2584" s="121"/>
      <c r="AKC2584" s="121"/>
      <c r="AKD2584" s="121"/>
      <c r="AKE2584" s="121"/>
      <c r="AKF2584" s="121"/>
      <c r="AKG2584" s="121"/>
      <c r="AKH2584" s="121"/>
      <c r="AKI2584" s="121"/>
      <c r="AKJ2584" s="121"/>
      <c r="AKK2584" s="121"/>
      <c r="AKL2584" s="121"/>
      <c r="AKM2584" s="121"/>
      <c r="AKN2584" s="121"/>
      <c r="AKO2584" s="121"/>
      <c r="AKP2584" s="121"/>
      <c r="AKQ2584" s="121"/>
      <c r="AKR2584" s="121"/>
      <c r="AKS2584" s="121"/>
      <c r="AKT2584" s="121"/>
      <c r="AKU2584" s="121"/>
      <c r="AKV2584" s="121"/>
      <c r="AKW2584" s="121"/>
      <c r="AKX2584" s="121"/>
      <c r="AKY2584" s="121"/>
      <c r="AKZ2584" s="121"/>
      <c r="ALA2584" s="121"/>
      <c r="ALB2584" s="121"/>
      <c r="ALC2584" s="121"/>
      <c r="ALD2584" s="121"/>
      <c r="ALE2584" s="121"/>
      <c r="ALF2584" s="121"/>
      <c r="ALG2584" s="121"/>
      <c r="ALH2584" s="121"/>
      <c r="ALI2584" s="121"/>
      <c r="ALJ2584" s="121"/>
      <c r="ALK2584" s="121"/>
      <c r="ALL2584" s="121"/>
      <c r="ALM2584" s="121"/>
      <c r="ALN2584" s="121"/>
      <c r="ALO2584" s="121"/>
      <c r="ALP2584" s="121"/>
      <c r="ALQ2584" s="121"/>
      <c r="ALR2584" s="121"/>
      <c r="ALS2584" s="121"/>
      <c r="ALT2584" s="121"/>
      <c r="ALU2584" s="121"/>
      <c r="ALV2584" s="121"/>
      <c r="ALW2584" s="121"/>
      <c r="ALX2584" s="121"/>
      <c r="ALY2584" s="121"/>
      <c r="ALZ2584" s="121"/>
      <c r="AMA2584" s="121"/>
      <c r="AMB2584" s="121"/>
      <c r="AMC2584" s="121"/>
      <c r="AMD2584" s="121"/>
      <c r="AME2584" s="121"/>
      <c r="AMF2584" s="121"/>
      <c r="AMG2584" s="121"/>
      <c r="AMH2584" s="121"/>
      <c r="AMI2584" s="121"/>
      <c r="AMJ2584" s="121"/>
      <c r="AMK2584" s="121"/>
    </row>
    <row r="2585" spans="1:1025" s="108" customFormat="1">
      <c r="A2585" s="15">
        <v>2582</v>
      </c>
      <c r="B2585" s="274" t="s">
        <v>28</v>
      </c>
      <c r="C2585" s="274" t="s">
        <v>6089</v>
      </c>
      <c r="D2585" s="16" t="s">
        <v>6647</v>
      </c>
      <c r="E2585" s="16" t="s">
        <v>6652</v>
      </c>
      <c r="F2585" s="16" t="s">
        <v>938</v>
      </c>
      <c r="G2585" s="16" t="s">
        <v>1045</v>
      </c>
      <c r="H2585" s="274" t="s">
        <v>6653</v>
      </c>
      <c r="I2585" s="16" t="s">
        <v>6654</v>
      </c>
      <c r="J2585" s="16" t="s">
        <v>6655</v>
      </c>
      <c r="K2585" s="16" t="s">
        <v>6656</v>
      </c>
      <c r="L2585" s="16" t="s">
        <v>3654</v>
      </c>
      <c r="M2585" s="63" t="s">
        <v>6657</v>
      </c>
      <c r="N2585" s="121"/>
      <c r="O2585" s="121"/>
      <c r="P2585" s="121"/>
      <c r="Q2585" s="121"/>
      <c r="R2585" s="121"/>
      <c r="S2585" s="121"/>
      <c r="T2585" s="121"/>
      <c r="U2585" s="121"/>
      <c r="V2585" s="121"/>
      <c r="W2585" s="121"/>
      <c r="X2585" s="121"/>
      <c r="Y2585" s="121"/>
      <c r="Z2585" s="121"/>
      <c r="AA2585" s="121"/>
      <c r="AB2585" s="121"/>
      <c r="AC2585" s="121"/>
      <c r="AD2585" s="121"/>
      <c r="AE2585" s="121"/>
      <c r="AF2585" s="121"/>
      <c r="AG2585" s="121"/>
      <c r="AH2585" s="121"/>
      <c r="AI2585" s="121"/>
      <c r="AJ2585" s="121"/>
      <c r="AK2585" s="121"/>
      <c r="AL2585" s="121"/>
      <c r="AM2585" s="121"/>
      <c r="AN2585" s="121"/>
      <c r="AO2585" s="121"/>
      <c r="AP2585" s="121"/>
      <c r="AQ2585" s="121"/>
      <c r="AR2585" s="121"/>
      <c r="AS2585" s="121"/>
      <c r="AT2585" s="121"/>
      <c r="AU2585" s="121"/>
      <c r="AV2585" s="121"/>
      <c r="AW2585" s="121"/>
      <c r="AX2585" s="121"/>
      <c r="AY2585" s="121"/>
      <c r="AZ2585" s="121"/>
      <c r="BA2585" s="121"/>
      <c r="BB2585" s="121"/>
      <c r="BC2585" s="121"/>
      <c r="BD2585" s="121"/>
      <c r="BE2585" s="121"/>
      <c r="BF2585" s="121"/>
      <c r="BG2585" s="121"/>
      <c r="BH2585" s="121"/>
      <c r="BI2585" s="121"/>
      <c r="BJ2585" s="121"/>
      <c r="BK2585" s="121"/>
      <c r="BL2585" s="121"/>
      <c r="BM2585" s="121"/>
      <c r="BN2585" s="121"/>
      <c r="BO2585" s="121"/>
      <c r="BP2585" s="121"/>
      <c r="BQ2585" s="121"/>
      <c r="BR2585" s="121"/>
      <c r="BS2585" s="121"/>
      <c r="BT2585" s="121"/>
      <c r="BU2585" s="121"/>
      <c r="BV2585" s="121"/>
      <c r="BW2585" s="121"/>
      <c r="BX2585" s="121"/>
      <c r="BY2585" s="121"/>
      <c r="BZ2585" s="121"/>
      <c r="CA2585" s="121"/>
      <c r="CB2585" s="121"/>
      <c r="CC2585" s="121"/>
      <c r="CD2585" s="121"/>
      <c r="CE2585" s="121"/>
      <c r="CF2585" s="121"/>
      <c r="CG2585" s="121"/>
      <c r="CH2585" s="121"/>
      <c r="CI2585" s="121"/>
      <c r="CJ2585" s="121"/>
      <c r="CK2585" s="121"/>
      <c r="CL2585" s="121"/>
      <c r="CM2585" s="121"/>
      <c r="CN2585" s="121"/>
      <c r="CO2585" s="121"/>
      <c r="CP2585" s="121"/>
      <c r="CQ2585" s="121"/>
      <c r="CR2585" s="121"/>
      <c r="CS2585" s="121"/>
      <c r="CT2585" s="121"/>
      <c r="CU2585" s="121"/>
      <c r="CV2585" s="121"/>
      <c r="CW2585" s="121"/>
      <c r="CX2585" s="121"/>
      <c r="CY2585" s="121"/>
      <c r="CZ2585" s="121"/>
      <c r="DA2585" s="121"/>
      <c r="DB2585" s="121"/>
      <c r="DC2585" s="121"/>
      <c r="DD2585" s="121"/>
      <c r="DE2585" s="121"/>
      <c r="DF2585" s="121"/>
      <c r="DG2585" s="121"/>
      <c r="DH2585" s="121"/>
      <c r="DI2585" s="121"/>
      <c r="DJ2585" s="121"/>
      <c r="DK2585" s="121"/>
      <c r="DL2585" s="121"/>
      <c r="DM2585" s="121"/>
      <c r="DN2585" s="121"/>
      <c r="DO2585" s="121"/>
      <c r="DP2585" s="121"/>
      <c r="DQ2585" s="121"/>
      <c r="DR2585" s="121"/>
      <c r="DS2585" s="121"/>
      <c r="DT2585" s="121"/>
      <c r="DU2585" s="121"/>
      <c r="DV2585" s="121"/>
      <c r="DW2585" s="121"/>
      <c r="DX2585" s="121"/>
      <c r="DY2585" s="121"/>
      <c r="DZ2585" s="121"/>
      <c r="EA2585" s="121"/>
      <c r="EB2585" s="121"/>
      <c r="EC2585" s="121"/>
      <c r="ED2585" s="121"/>
      <c r="EE2585" s="121"/>
      <c r="EF2585" s="121"/>
      <c r="EG2585" s="121"/>
      <c r="EH2585" s="121"/>
      <c r="EI2585" s="121"/>
      <c r="EJ2585" s="121"/>
      <c r="EK2585" s="121"/>
      <c r="EL2585" s="121"/>
      <c r="EM2585" s="121"/>
      <c r="EN2585" s="121"/>
      <c r="EO2585" s="121"/>
      <c r="EP2585" s="121"/>
      <c r="EQ2585" s="121"/>
      <c r="ER2585" s="121"/>
      <c r="ES2585" s="121"/>
      <c r="ET2585" s="121"/>
      <c r="EU2585" s="121"/>
      <c r="EV2585" s="121"/>
      <c r="EW2585" s="121"/>
      <c r="EX2585" s="121"/>
      <c r="EY2585" s="121"/>
      <c r="EZ2585" s="121"/>
      <c r="FA2585" s="121"/>
      <c r="FB2585" s="121"/>
      <c r="FC2585" s="121"/>
      <c r="FD2585" s="121"/>
      <c r="FE2585" s="121"/>
      <c r="FF2585" s="121"/>
      <c r="FG2585" s="121"/>
      <c r="FH2585" s="121"/>
      <c r="FI2585" s="121"/>
      <c r="FJ2585" s="121"/>
      <c r="FK2585" s="121"/>
      <c r="FL2585" s="121"/>
      <c r="FM2585" s="121"/>
      <c r="FN2585" s="121"/>
      <c r="FO2585" s="121"/>
      <c r="FP2585" s="121"/>
      <c r="FQ2585" s="121"/>
      <c r="FR2585" s="121"/>
      <c r="FS2585" s="121"/>
      <c r="FT2585" s="121"/>
      <c r="FU2585" s="121"/>
      <c r="FV2585" s="121"/>
      <c r="FW2585" s="121"/>
      <c r="FX2585" s="121"/>
      <c r="FY2585" s="121"/>
      <c r="FZ2585" s="121"/>
      <c r="GA2585" s="121"/>
      <c r="GB2585" s="121"/>
      <c r="GC2585" s="121"/>
      <c r="GD2585" s="121"/>
      <c r="GE2585" s="121"/>
      <c r="GF2585" s="121"/>
      <c r="GG2585" s="121"/>
      <c r="GH2585" s="121"/>
      <c r="GI2585" s="121"/>
      <c r="GJ2585" s="121"/>
      <c r="GK2585" s="121"/>
      <c r="GL2585" s="121"/>
      <c r="GM2585" s="121"/>
      <c r="GN2585" s="121"/>
      <c r="GO2585" s="121"/>
      <c r="GP2585" s="121"/>
      <c r="GQ2585" s="121"/>
      <c r="GR2585" s="121"/>
      <c r="GS2585" s="121"/>
      <c r="GT2585" s="121"/>
      <c r="GU2585" s="121"/>
      <c r="GV2585" s="121"/>
      <c r="GW2585" s="121"/>
      <c r="GX2585" s="121"/>
      <c r="GY2585" s="121"/>
      <c r="GZ2585" s="121"/>
      <c r="HA2585" s="121"/>
      <c r="HB2585" s="121"/>
      <c r="HC2585" s="121"/>
      <c r="HD2585" s="121"/>
      <c r="HE2585" s="121"/>
      <c r="HF2585" s="121"/>
      <c r="HG2585" s="121"/>
      <c r="HH2585" s="121"/>
      <c r="HI2585" s="121"/>
      <c r="HJ2585" s="121"/>
      <c r="HK2585" s="121"/>
      <c r="HL2585" s="121"/>
      <c r="HM2585" s="121"/>
      <c r="HN2585" s="121"/>
      <c r="HO2585" s="121"/>
      <c r="HP2585" s="121"/>
      <c r="HQ2585" s="121"/>
      <c r="HR2585" s="121"/>
      <c r="HS2585" s="121"/>
      <c r="HT2585" s="121"/>
      <c r="HU2585" s="121"/>
      <c r="HV2585" s="121"/>
      <c r="HW2585" s="121"/>
      <c r="HX2585" s="121"/>
      <c r="HY2585" s="121"/>
      <c r="HZ2585" s="121"/>
      <c r="IA2585" s="121"/>
      <c r="IB2585" s="121"/>
      <c r="IC2585" s="121"/>
      <c r="ID2585" s="121"/>
      <c r="IE2585" s="121"/>
      <c r="IF2585" s="121"/>
      <c r="IG2585" s="121"/>
      <c r="IH2585" s="121"/>
      <c r="II2585" s="121"/>
      <c r="IJ2585" s="121"/>
      <c r="IK2585" s="121"/>
      <c r="IL2585" s="121"/>
      <c r="IM2585" s="121"/>
      <c r="IN2585" s="121"/>
      <c r="IO2585" s="121"/>
      <c r="IP2585" s="121"/>
      <c r="IQ2585" s="121"/>
      <c r="IR2585" s="121"/>
      <c r="IS2585" s="121"/>
      <c r="IT2585" s="121"/>
      <c r="IU2585" s="121"/>
      <c r="IV2585" s="121"/>
      <c r="IW2585" s="121"/>
      <c r="IX2585" s="121"/>
      <c r="IY2585" s="121"/>
      <c r="IZ2585" s="121"/>
      <c r="JA2585" s="121"/>
      <c r="JB2585" s="121"/>
      <c r="JC2585" s="121"/>
      <c r="JD2585" s="121"/>
      <c r="JE2585" s="121"/>
      <c r="JF2585" s="121"/>
      <c r="JG2585" s="121"/>
      <c r="JH2585" s="121"/>
      <c r="JI2585" s="121"/>
      <c r="JJ2585" s="121"/>
      <c r="JK2585" s="121"/>
      <c r="JL2585" s="121"/>
      <c r="JM2585" s="121"/>
      <c r="JN2585" s="121"/>
      <c r="JO2585" s="121"/>
      <c r="JP2585" s="121"/>
      <c r="JQ2585" s="121"/>
      <c r="JR2585" s="121"/>
      <c r="JS2585" s="121"/>
      <c r="JT2585" s="121"/>
      <c r="JU2585" s="121"/>
      <c r="JV2585" s="121"/>
      <c r="JW2585" s="121"/>
      <c r="JX2585" s="121"/>
      <c r="JY2585" s="121"/>
      <c r="JZ2585" s="121"/>
      <c r="KA2585" s="121"/>
      <c r="KB2585" s="121"/>
      <c r="KC2585" s="121"/>
      <c r="KD2585" s="121"/>
      <c r="KE2585" s="121"/>
      <c r="KF2585" s="121"/>
      <c r="KG2585" s="121"/>
      <c r="KH2585" s="121"/>
      <c r="KI2585" s="121"/>
      <c r="KJ2585" s="121"/>
      <c r="KK2585" s="121"/>
      <c r="KL2585" s="121"/>
      <c r="KM2585" s="121"/>
      <c r="KN2585" s="121"/>
      <c r="KO2585" s="121"/>
      <c r="KP2585" s="121"/>
      <c r="KQ2585" s="121"/>
      <c r="KR2585" s="121"/>
      <c r="KS2585" s="121"/>
      <c r="KT2585" s="121"/>
      <c r="KU2585" s="121"/>
      <c r="KV2585" s="121"/>
      <c r="KW2585" s="121"/>
      <c r="KX2585" s="121"/>
      <c r="KY2585" s="121"/>
      <c r="KZ2585" s="121"/>
      <c r="LA2585" s="121"/>
      <c r="LB2585" s="121"/>
      <c r="LC2585" s="121"/>
      <c r="LD2585" s="121"/>
      <c r="LE2585" s="121"/>
      <c r="LF2585" s="121"/>
      <c r="LG2585" s="121"/>
      <c r="LH2585" s="121"/>
      <c r="LI2585" s="121"/>
      <c r="LJ2585" s="121"/>
      <c r="LK2585" s="121"/>
      <c r="LL2585" s="121"/>
      <c r="LM2585" s="121"/>
      <c r="LN2585" s="121"/>
      <c r="LO2585" s="121"/>
      <c r="LP2585" s="121"/>
      <c r="LQ2585" s="121"/>
      <c r="LR2585" s="121"/>
      <c r="LS2585" s="121"/>
      <c r="LT2585" s="121"/>
      <c r="LU2585" s="121"/>
      <c r="LV2585" s="121"/>
      <c r="LW2585" s="121"/>
      <c r="LX2585" s="121"/>
      <c r="LY2585" s="121"/>
      <c r="LZ2585" s="121"/>
      <c r="MA2585" s="121"/>
      <c r="MB2585" s="121"/>
      <c r="MC2585" s="121"/>
      <c r="MD2585" s="121"/>
      <c r="ME2585" s="121"/>
      <c r="MF2585" s="121"/>
      <c r="MG2585" s="121"/>
      <c r="MH2585" s="121"/>
      <c r="MI2585" s="121"/>
      <c r="MJ2585" s="121"/>
      <c r="MK2585" s="121"/>
      <c r="ML2585" s="121"/>
      <c r="MM2585" s="121"/>
      <c r="MN2585" s="121"/>
      <c r="MO2585" s="121"/>
      <c r="MP2585" s="121"/>
      <c r="MQ2585" s="121"/>
      <c r="MR2585" s="121"/>
      <c r="MS2585" s="121"/>
      <c r="MT2585" s="121"/>
      <c r="MU2585" s="121"/>
      <c r="MV2585" s="121"/>
      <c r="MW2585" s="121"/>
      <c r="MX2585" s="121"/>
      <c r="MY2585" s="121"/>
      <c r="MZ2585" s="121"/>
      <c r="NA2585" s="121"/>
      <c r="NB2585" s="121"/>
      <c r="NC2585" s="121"/>
      <c r="ND2585" s="121"/>
      <c r="NE2585" s="121"/>
      <c r="NF2585" s="121"/>
      <c r="NG2585" s="121"/>
      <c r="NH2585" s="121"/>
      <c r="NI2585" s="121"/>
      <c r="NJ2585" s="121"/>
      <c r="NK2585" s="121"/>
      <c r="NL2585" s="121"/>
      <c r="NM2585" s="121"/>
      <c r="NN2585" s="121"/>
      <c r="NO2585" s="121"/>
      <c r="NP2585" s="121"/>
      <c r="NQ2585" s="121"/>
      <c r="NR2585" s="121"/>
      <c r="NS2585" s="121"/>
      <c r="NT2585" s="121"/>
      <c r="NU2585" s="121"/>
      <c r="NV2585" s="121"/>
      <c r="NW2585" s="121"/>
      <c r="NX2585" s="121"/>
      <c r="NY2585" s="121"/>
      <c r="NZ2585" s="121"/>
      <c r="OA2585" s="121"/>
      <c r="OB2585" s="121"/>
      <c r="OC2585" s="121"/>
      <c r="OD2585" s="121"/>
      <c r="OE2585" s="121"/>
      <c r="OF2585" s="121"/>
      <c r="OG2585" s="121"/>
      <c r="OH2585" s="121"/>
      <c r="OI2585" s="121"/>
      <c r="OJ2585" s="121"/>
      <c r="OK2585" s="121"/>
      <c r="OL2585" s="121"/>
      <c r="OM2585" s="121"/>
      <c r="ON2585" s="121"/>
      <c r="OO2585" s="121"/>
      <c r="OP2585" s="121"/>
      <c r="OQ2585" s="121"/>
      <c r="OR2585" s="121"/>
      <c r="OS2585" s="121"/>
      <c r="OT2585" s="121"/>
      <c r="OU2585" s="121"/>
      <c r="OV2585" s="121"/>
      <c r="OW2585" s="121"/>
      <c r="OX2585" s="121"/>
      <c r="OY2585" s="121"/>
      <c r="OZ2585" s="121"/>
      <c r="PA2585" s="121"/>
      <c r="PB2585" s="121"/>
      <c r="PC2585" s="121"/>
      <c r="PD2585" s="121"/>
      <c r="PE2585" s="121"/>
      <c r="PF2585" s="121"/>
      <c r="PG2585" s="121"/>
      <c r="PH2585" s="121"/>
      <c r="PI2585" s="121"/>
      <c r="PJ2585" s="121"/>
      <c r="PK2585" s="121"/>
      <c r="PL2585" s="121"/>
      <c r="PM2585" s="121"/>
      <c r="PN2585" s="121"/>
      <c r="PO2585" s="121"/>
      <c r="PP2585" s="121"/>
      <c r="PQ2585" s="121"/>
      <c r="PR2585" s="121"/>
      <c r="PS2585" s="121"/>
      <c r="PT2585" s="121"/>
      <c r="PU2585" s="121"/>
      <c r="PV2585" s="121"/>
      <c r="PW2585" s="121"/>
      <c r="PX2585" s="121"/>
      <c r="PY2585" s="121"/>
      <c r="PZ2585" s="121"/>
      <c r="QA2585" s="121"/>
      <c r="QB2585" s="121"/>
      <c r="QC2585" s="121"/>
      <c r="QD2585" s="121"/>
      <c r="QE2585" s="121"/>
      <c r="QF2585" s="121"/>
      <c r="QG2585" s="121"/>
      <c r="QH2585" s="121"/>
      <c r="QI2585" s="121"/>
      <c r="QJ2585" s="121"/>
      <c r="QK2585" s="121"/>
      <c r="QL2585" s="121"/>
      <c r="QM2585" s="121"/>
      <c r="QN2585" s="121"/>
      <c r="QO2585" s="121"/>
      <c r="QP2585" s="121"/>
      <c r="QQ2585" s="121"/>
      <c r="QR2585" s="121"/>
      <c r="QS2585" s="121"/>
      <c r="QT2585" s="121"/>
      <c r="QU2585" s="121"/>
      <c r="QV2585" s="121"/>
      <c r="QW2585" s="121"/>
      <c r="QX2585" s="121"/>
      <c r="QY2585" s="121"/>
      <c r="QZ2585" s="121"/>
      <c r="RA2585" s="121"/>
      <c r="RB2585" s="121"/>
      <c r="RC2585" s="121"/>
      <c r="RD2585" s="121"/>
      <c r="RE2585" s="121"/>
      <c r="RF2585" s="121"/>
      <c r="RG2585" s="121"/>
      <c r="RH2585" s="121"/>
      <c r="RI2585" s="121"/>
      <c r="RJ2585" s="121"/>
      <c r="RK2585" s="121"/>
      <c r="RL2585" s="121"/>
      <c r="RM2585" s="121"/>
      <c r="RN2585" s="121"/>
      <c r="RO2585" s="121"/>
      <c r="RP2585" s="121"/>
      <c r="RQ2585" s="121"/>
      <c r="RR2585" s="121"/>
      <c r="RS2585" s="121"/>
      <c r="RT2585" s="121"/>
      <c r="RU2585" s="121"/>
      <c r="RV2585" s="121"/>
      <c r="RW2585" s="121"/>
      <c r="RX2585" s="121"/>
      <c r="RY2585" s="121"/>
      <c r="RZ2585" s="121"/>
      <c r="SA2585" s="121"/>
      <c r="SB2585" s="121"/>
      <c r="SC2585" s="121"/>
      <c r="SD2585" s="121"/>
      <c r="SE2585" s="121"/>
      <c r="SF2585" s="121"/>
      <c r="SG2585" s="121"/>
      <c r="SH2585" s="121"/>
      <c r="SI2585" s="121"/>
      <c r="SJ2585" s="121"/>
      <c r="SK2585" s="121"/>
      <c r="SL2585" s="121"/>
      <c r="SM2585" s="121"/>
      <c r="SN2585" s="121"/>
      <c r="SO2585" s="121"/>
      <c r="SP2585" s="121"/>
      <c r="SQ2585" s="121"/>
      <c r="SR2585" s="121"/>
      <c r="SS2585" s="121"/>
      <c r="ST2585" s="121"/>
      <c r="SU2585" s="121"/>
      <c r="SV2585" s="121"/>
      <c r="SW2585" s="121"/>
      <c r="SX2585" s="121"/>
      <c r="SY2585" s="121"/>
      <c r="SZ2585" s="121"/>
      <c r="TA2585" s="121"/>
      <c r="TB2585" s="121"/>
      <c r="TC2585" s="121"/>
      <c r="TD2585" s="121"/>
      <c r="TE2585" s="121"/>
      <c r="TF2585" s="121"/>
      <c r="TG2585" s="121"/>
      <c r="TH2585" s="121"/>
      <c r="TI2585" s="121"/>
      <c r="TJ2585" s="121"/>
      <c r="TK2585" s="121"/>
      <c r="TL2585" s="121"/>
      <c r="TM2585" s="121"/>
      <c r="TN2585" s="121"/>
      <c r="TO2585" s="121"/>
      <c r="TP2585" s="121"/>
      <c r="TQ2585" s="121"/>
      <c r="TR2585" s="121"/>
      <c r="TS2585" s="121"/>
      <c r="TT2585" s="121"/>
      <c r="TU2585" s="121"/>
      <c r="TV2585" s="121"/>
      <c r="TW2585" s="121"/>
      <c r="TX2585" s="121"/>
      <c r="TY2585" s="121"/>
      <c r="TZ2585" s="121"/>
      <c r="UA2585" s="121"/>
      <c r="UB2585" s="121"/>
      <c r="UC2585" s="121"/>
      <c r="UD2585" s="121"/>
      <c r="UE2585" s="121"/>
      <c r="UF2585" s="121"/>
      <c r="UG2585" s="121"/>
      <c r="UH2585" s="121"/>
      <c r="UI2585" s="121"/>
      <c r="UJ2585" s="121"/>
      <c r="UK2585" s="121"/>
      <c r="UL2585" s="121"/>
      <c r="UM2585" s="121"/>
      <c r="UN2585" s="121"/>
      <c r="UO2585" s="121"/>
      <c r="UP2585" s="121"/>
      <c r="UQ2585" s="121"/>
      <c r="UR2585" s="121"/>
      <c r="US2585" s="121"/>
      <c r="UT2585" s="121"/>
      <c r="UU2585" s="121"/>
      <c r="UV2585" s="121"/>
      <c r="UW2585" s="121"/>
      <c r="UX2585" s="121"/>
      <c r="UY2585" s="121"/>
      <c r="UZ2585" s="121"/>
      <c r="VA2585" s="121"/>
      <c r="VB2585" s="121"/>
      <c r="VC2585" s="121"/>
      <c r="VD2585" s="121"/>
      <c r="VE2585" s="121"/>
      <c r="VF2585" s="121"/>
      <c r="VG2585" s="121"/>
      <c r="VH2585" s="121"/>
      <c r="VI2585" s="121"/>
      <c r="VJ2585" s="121"/>
      <c r="VK2585" s="121"/>
      <c r="VL2585" s="121"/>
      <c r="VM2585" s="121"/>
      <c r="VN2585" s="121"/>
      <c r="VO2585" s="121"/>
      <c r="VP2585" s="121"/>
      <c r="VQ2585" s="121"/>
      <c r="VR2585" s="121"/>
      <c r="VS2585" s="121"/>
      <c r="VT2585" s="121"/>
      <c r="VU2585" s="121"/>
      <c r="VV2585" s="121"/>
      <c r="VW2585" s="121"/>
      <c r="VX2585" s="121"/>
      <c r="VY2585" s="121"/>
      <c r="VZ2585" s="121"/>
      <c r="WA2585" s="121"/>
      <c r="WB2585" s="121"/>
      <c r="WC2585" s="121"/>
      <c r="WD2585" s="121"/>
      <c r="WE2585" s="121"/>
      <c r="WF2585" s="121"/>
      <c r="WG2585" s="121"/>
      <c r="WH2585" s="121"/>
      <c r="WI2585" s="121"/>
      <c r="WJ2585" s="121"/>
      <c r="WK2585" s="121"/>
      <c r="WL2585" s="121"/>
      <c r="WM2585" s="121"/>
      <c r="WN2585" s="121"/>
      <c r="WO2585" s="121"/>
      <c r="WP2585" s="121"/>
      <c r="WQ2585" s="121"/>
      <c r="WR2585" s="121"/>
      <c r="WS2585" s="121"/>
      <c r="WT2585" s="121"/>
      <c r="WU2585" s="121"/>
      <c r="WV2585" s="121"/>
      <c r="WW2585" s="121"/>
      <c r="WX2585" s="121"/>
      <c r="WY2585" s="121"/>
      <c r="WZ2585" s="121"/>
      <c r="XA2585" s="121"/>
      <c r="XB2585" s="121"/>
      <c r="XC2585" s="121"/>
      <c r="XD2585" s="121"/>
      <c r="XE2585" s="121"/>
      <c r="XF2585" s="121"/>
      <c r="XG2585" s="121"/>
      <c r="XH2585" s="121"/>
      <c r="XI2585" s="121"/>
      <c r="XJ2585" s="121"/>
      <c r="XK2585" s="121"/>
      <c r="XL2585" s="121"/>
      <c r="XM2585" s="121"/>
      <c r="XN2585" s="121"/>
      <c r="XO2585" s="121"/>
      <c r="XP2585" s="121"/>
      <c r="XQ2585" s="121"/>
      <c r="XR2585" s="121"/>
      <c r="XS2585" s="121"/>
      <c r="XT2585" s="121"/>
      <c r="XU2585" s="121"/>
      <c r="XV2585" s="121"/>
      <c r="XW2585" s="121"/>
      <c r="XX2585" s="121"/>
      <c r="XY2585" s="121"/>
      <c r="XZ2585" s="121"/>
      <c r="YA2585" s="121"/>
      <c r="YB2585" s="121"/>
      <c r="YC2585" s="121"/>
      <c r="YD2585" s="121"/>
      <c r="YE2585" s="121"/>
      <c r="YF2585" s="121"/>
      <c r="YG2585" s="121"/>
      <c r="YH2585" s="121"/>
      <c r="YI2585" s="121"/>
      <c r="YJ2585" s="121"/>
      <c r="YK2585" s="121"/>
      <c r="YL2585" s="121"/>
      <c r="YM2585" s="121"/>
      <c r="YN2585" s="121"/>
      <c r="YO2585" s="121"/>
      <c r="YP2585" s="121"/>
      <c r="YQ2585" s="121"/>
      <c r="YR2585" s="121"/>
      <c r="YS2585" s="121"/>
      <c r="YT2585" s="121"/>
      <c r="YU2585" s="121"/>
      <c r="YV2585" s="121"/>
      <c r="YW2585" s="121"/>
      <c r="YX2585" s="121"/>
      <c r="YY2585" s="121"/>
      <c r="YZ2585" s="121"/>
      <c r="ZA2585" s="121"/>
      <c r="ZB2585" s="121"/>
      <c r="ZC2585" s="121"/>
      <c r="ZD2585" s="121"/>
      <c r="ZE2585" s="121"/>
      <c r="ZF2585" s="121"/>
      <c r="ZG2585" s="121"/>
      <c r="ZH2585" s="121"/>
      <c r="ZI2585" s="121"/>
      <c r="ZJ2585" s="121"/>
      <c r="ZK2585" s="121"/>
      <c r="ZL2585" s="121"/>
      <c r="ZM2585" s="121"/>
      <c r="ZN2585" s="121"/>
      <c r="ZO2585" s="121"/>
      <c r="ZP2585" s="121"/>
      <c r="ZQ2585" s="121"/>
      <c r="ZR2585" s="121"/>
      <c r="ZS2585" s="121"/>
      <c r="ZT2585" s="121"/>
      <c r="ZU2585" s="121"/>
      <c r="ZV2585" s="121"/>
      <c r="ZW2585" s="121"/>
      <c r="ZX2585" s="121"/>
      <c r="ZY2585" s="121"/>
      <c r="ZZ2585" s="121"/>
      <c r="AAA2585" s="121"/>
      <c r="AAB2585" s="121"/>
      <c r="AAC2585" s="121"/>
      <c r="AAD2585" s="121"/>
      <c r="AAE2585" s="121"/>
      <c r="AAF2585" s="121"/>
      <c r="AAG2585" s="121"/>
      <c r="AAH2585" s="121"/>
      <c r="AAI2585" s="121"/>
      <c r="AAJ2585" s="121"/>
      <c r="AAK2585" s="121"/>
      <c r="AAL2585" s="121"/>
      <c r="AAM2585" s="121"/>
      <c r="AAN2585" s="121"/>
      <c r="AAO2585" s="121"/>
      <c r="AAP2585" s="121"/>
      <c r="AAQ2585" s="121"/>
      <c r="AAR2585" s="121"/>
      <c r="AAS2585" s="121"/>
      <c r="AAT2585" s="121"/>
      <c r="AAU2585" s="121"/>
      <c r="AAV2585" s="121"/>
      <c r="AAW2585" s="121"/>
      <c r="AAX2585" s="121"/>
      <c r="AAY2585" s="121"/>
      <c r="AAZ2585" s="121"/>
      <c r="ABA2585" s="121"/>
      <c r="ABB2585" s="121"/>
      <c r="ABC2585" s="121"/>
      <c r="ABD2585" s="121"/>
      <c r="ABE2585" s="121"/>
      <c r="ABF2585" s="121"/>
      <c r="ABG2585" s="121"/>
      <c r="ABH2585" s="121"/>
      <c r="ABI2585" s="121"/>
      <c r="ABJ2585" s="121"/>
      <c r="ABK2585" s="121"/>
      <c r="ABL2585" s="121"/>
      <c r="ABM2585" s="121"/>
      <c r="ABN2585" s="121"/>
      <c r="ABO2585" s="121"/>
      <c r="ABP2585" s="121"/>
      <c r="ABQ2585" s="121"/>
      <c r="ABR2585" s="121"/>
      <c r="ABS2585" s="121"/>
      <c r="ABT2585" s="121"/>
      <c r="ABU2585" s="121"/>
      <c r="ABV2585" s="121"/>
      <c r="ABW2585" s="121"/>
      <c r="ABX2585" s="121"/>
      <c r="ABY2585" s="121"/>
      <c r="ABZ2585" s="121"/>
      <c r="ACA2585" s="121"/>
      <c r="ACB2585" s="121"/>
      <c r="ACC2585" s="121"/>
      <c r="ACD2585" s="121"/>
      <c r="ACE2585" s="121"/>
      <c r="ACF2585" s="121"/>
      <c r="ACG2585" s="121"/>
      <c r="ACH2585" s="121"/>
      <c r="ACI2585" s="121"/>
      <c r="ACJ2585" s="121"/>
      <c r="ACK2585" s="121"/>
      <c r="ACL2585" s="121"/>
      <c r="ACM2585" s="121"/>
      <c r="ACN2585" s="121"/>
      <c r="ACO2585" s="121"/>
      <c r="ACP2585" s="121"/>
      <c r="ACQ2585" s="121"/>
      <c r="ACR2585" s="121"/>
      <c r="ACS2585" s="121"/>
      <c r="ACT2585" s="121"/>
      <c r="ACU2585" s="121"/>
      <c r="ACV2585" s="121"/>
      <c r="ACW2585" s="121"/>
      <c r="ACX2585" s="121"/>
      <c r="ACY2585" s="121"/>
      <c r="ACZ2585" s="121"/>
      <c r="ADA2585" s="121"/>
      <c r="ADB2585" s="121"/>
      <c r="ADC2585" s="121"/>
      <c r="ADD2585" s="121"/>
      <c r="ADE2585" s="121"/>
      <c r="ADF2585" s="121"/>
      <c r="ADG2585" s="121"/>
      <c r="ADH2585" s="121"/>
      <c r="ADI2585" s="121"/>
      <c r="ADJ2585" s="121"/>
      <c r="ADK2585" s="121"/>
      <c r="ADL2585" s="121"/>
      <c r="ADM2585" s="121"/>
      <c r="ADN2585" s="121"/>
      <c r="ADO2585" s="121"/>
      <c r="ADP2585" s="121"/>
      <c r="ADQ2585" s="121"/>
      <c r="ADR2585" s="121"/>
      <c r="ADS2585" s="121"/>
      <c r="ADT2585" s="121"/>
      <c r="ADU2585" s="121"/>
      <c r="ADV2585" s="121"/>
      <c r="ADW2585" s="121"/>
      <c r="ADX2585" s="121"/>
      <c r="ADY2585" s="121"/>
      <c r="ADZ2585" s="121"/>
      <c r="AEA2585" s="121"/>
      <c r="AEB2585" s="121"/>
      <c r="AEC2585" s="121"/>
      <c r="AED2585" s="121"/>
      <c r="AEE2585" s="121"/>
      <c r="AEF2585" s="121"/>
      <c r="AEG2585" s="121"/>
      <c r="AEH2585" s="121"/>
      <c r="AEI2585" s="121"/>
      <c r="AEJ2585" s="121"/>
      <c r="AEK2585" s="121"/>
      <c r="AEL2585" s="121"/>
      <c r="AEM2585" s="121"/>
      <c r="AEN2585" s="121"/>
      <c r="AEO2585" s="121"/>
      <c r="AEP2585" s="121"/>
      <c r="AEQ2585" s="121"/>
      <c r="AER2585" s="121"/>
      <c r="AES2585" s="121"/>
      <c r="AET2585" s="121"/>
      <c r="AEU2585" s="121"/>
      <c r="AEV2585" s="121"/>
      <c r="AEW2585" s="121"/>
      <c r="AEX2585" s="121"/>
      <c r="AEY2585" s="121"/>
      <c r="AEZ2585" s="121"/>
      <c r="AFA2585" s="121"/>
      <c r="AFB2585" s="121"/>
      <c r="AFC2585" s="121"/>
      <c r="AFD2585" s="121"/>
      <c r="AFE2585" s="121"/>
      <c r="AFF2585" s="121"/>
      <c r="AFG2585" s="121"/>
      <c r="AFH2585" s="121"/>
      <c r="AFI2585" s="121"/>
      <c r="AFJ2585" s="121"/>
      <c r="AFK2585" s="121"/>
      <c r="AFL2585" s="121"/>
      <c r="AFM2585" s="121"/>
      <c r="AFN2585" s="121"/>
      <c r="AFO2585" s="121"/>
      <c r="AFP2585" s="121"/>
      <c r="AFQ2585" s="121"/>
      <c r="AFR2585" s="121"/>
      <c r="AFS2585" s="121"/>
      <c r="AFT2585" s="121"/>
      <c r="AFU2585" s="121"/>
      <c r="AFV2585" s="121"/>
      <c r="AFW2585" s="121"/>
      <c r="AFX2585" s="121"/>
      <c r="AFY2585" s="121"/>
      <c r="AFZ2585" s="121"/>
      <c r="AGA2585" s="121"/>
      <c r="AGB2585" s="121"/>
      <c r="AGC2585" s="121"/>
      <c r="AGD2585" s="121"/>
      <c r="AGE2585" s="121"/>
      <c r="AGF2585" s="121"/>
      <c r="AGG2585" s="121"/>
      <c r="AGH2585" s="121"/>
      <c r="AGI2585" s="121"/>
      <c r="AGJ2585" s="121"/>
      <c r="AGK2585" s="121"/>
      <c r="AGL2585" s="121"/>
      <c r="AGM2585" s="121"/>
      <c r="AGN2585" s="121"/>
      <c r="AGO2585" s="121"/>
      <c r="AGP2585" s="121"/>
      <c r="AGQ2585" s="121"/>
      <c r="AGR2585" s="121"/>
      <c r="AGS2585" s="121"/>
      <c r="AGT2585" s="121"/>
      <c r="AGU2585" s="121"/>
      <c r="AGV2585" s="121"/>
      <c r="AGW2585" s="121"/>
      <c r="AGX2585" s="121"/>
      <c r="AGY2585" s="121"/>
      <c r="AGZ2585" s="121"/>
      <c r="AHA2585" s="121"/>
      <c r="AHB2585" s="121"/>
      <c r="AHC2585" s="121"/>
      <c r="AHD2585" s="121"/>
      <c r="AHE2585" s="121"/>
      <c r="AHF2585" s="121"/>
      <c r="AHG2585" s="121"/>
      <c r="AHH2585" s="121"/>
      <c r="AHI2585" s="121"/>
      <c r="AHJ2585" s="121"/>
      <c r="AHK2585" s="121"/>
      <c r="AHL2585" s="121"/>
      <c r="AHM2585" s="121"/>
      <c r="AHN2585" s="121"/>
      <c r="AHO2585" s="121"/>
      <c r="AHP2585" s="121"/>
      <c r="AHQ2585" s="121"/>
      <c r="AHR2585" s="121"/>
      <c r="AHS2585" s="121"/>
      <c r="AHT2585" s="121"/>
      <c r="AHU2585" s="121"/>
      <c r="AHV2585" s="121"/>
      <c r="AHW2585" s="121"/>
      <c r="AHX2585" s="121"/>
      <c r="AHY2585" s="121"/>
      <c r="AHZ2585" s="121"/>
      <c r="AIA2585" s="121"/>
      <c r="AIB2585" s="121"/>
      <c r="AIC2585" s="121"/>
      <c r="AID2585" s="121"/>
      <c r="AIE2585" s="121"/>
      <c r="AIF2585" s="121"/>
      <c r="AIG2585" s="121"/>
      <c r="AIH2585" s="121"/>
      <c r="AII2585" s="121"/>
      <c r="AIJ2585" s="121"/>
      <c r="AIK2585" s="121"/>
      <c r="AIL2585" s="121"/>
      <c r="AIM2585" s="121"/>
      <c r="AIN2585" s="121"/>
      <c r="AIO2585" s="121"/>
      <c r="AIP2585" s="121"/>
      <c r="AIQ2585" s="121"/>
      <c r="AIR2585" s="121"/>
      <c r="AIS2585" s="121"/>
      <c r="AIT2585" s="121"/>
      <c r="AIU2585" s="121"/>
      <c r="AIV2585" s="121"/>
      <c r="AIW2585" s="121"/>
      <c r="AIX2585" s="121"/>
      <c r="AIY2585" s="121"/>
      <c r="AIZ2585" s="121"/>
      <c r="AJA2585" s="121"/>
      <c r="AJB2585" s="121"/>
      <c r="AJC2585" s="121"/>
      <c r="AJD2585" s="121"/>
      <c r="AJE2585" s="121"/>
      <c r="AJF2585" s="121"/>
      <c r="AJG2585" s="121"/>
      <c r="AJH2585" s="121"/>
      <c r="AJI2585" s="121"/>
      <c r="AJJ2585" s="121"/>
      <c r="AJK2585" s="121"/>
      <c r="AJL2585" s="121"/>
      <c r="AJM2585" s="121"/>
      <c r="AJN2585" s="121"/>
      <c r="AJO2585" s="121"/>
      <c r="AJP2585" s="121"/>
      <c r="AJQ2585" s="121"/>
      <c r="AJR2585" s="121"/>
      <c r="AJS2585" s="121"/>
      <c r="AJT2585" s="121"/>
      <c r="AJU2585" s="121"/>
      <c r="AJV2585" s="121"/>
      <c r="AJW2585" s="121"/>
      <c r="AJX2585" s="121"/>
      <c r="AJY2585" s="121"/>
      <c r="AJZ2585" s="121"/>
      <c r="AKA2585" s="121"/>
      <c r="AKB2585" s="121"/>
      <c r="AKC2585" s="121"/>
      <c r="AKD2585" s="121"/>
      <c r="AKE2585" s="121"/>
      <c r="AKF2585" s="121"/>
      <c r="AKG2585" s="121"/>
      <c r="AKH2585" s="121"/>
      <c r="AKI2585" s="121"/>
      <c r="AKJ2585" s="121"/>
      <c r="AKK2585" s="121"/>
      <c r="AKL2585" s="121"/>
      <c r="AKM2585" s="121"/>
      <c r="AKN2585" s="121"/>
      <c r="AKO2585" s="121"/>
      <c r="AKP2585" s="121"/>
      <c r="AKQ2585" s="121"/>
      <c r="AKR2585" s="121"/>
      <c r="AKS2585" s="121"/>
      <c r="AKT2585" s="121"/>
      <c r="AKU2585" s="121"/>
      <c r="AKV2585" s="121"/>
      <c r="AKW2585" s="121"/>
      <c r="AKX2585" s="121"/>
      <c r="AKY2585" s="121"/>
      <c r="AKZ2585" s="121"/>
      <c r="ALA2585" s="121"/>
      <c r="ALB2585" s="121"/>
      <c r="ALC2585" s="121"/>
      <c r="ALD2585" s="121"/>
      <c r="ALE2585" s="121"/>
      <c r="ALF2585" s="121"/>
      <c r="ALG2585" s="121"/>
      <c r="ALH2585" s="121"/>
      <c r="ALI2585" s="121"/>
      <c r="ALJ2585" s="121"/>
      <c r="ALK2585" s="121"/>
      <c r="ALL2585" s="121"/>
      <c r="ALM2585" s="121"/>
      <c r="ALN2585" s="121"/>
      <c r="ALO2585" s="121"/>
      <c r="ALP2585" s="121"/>
      <c r="ALQ2585" s="121"/>
      <c r="ALR2585" s="121"/>
      <c r="ALS2585" s="121"/>
      <c r="ALT2585" s="121"/>
      <c r="ALU2585" s="121"/>
      <c r="ALV2585" s="121"/>
      <c r="ALW2585" s="121"/>
      <c r="ALX2585" s="121"/>
      <c r="ALY2585" s="121"/>
      <c r="ALZ2585" s="121"/>
      <c r="AMA2585" s="121"/>
      <c r="AMB2585" s="121"/>
      <c r="AMC2585" s="121"/>
      <c r="AMD2585" s="121"/>
      <c r="AME2585" s="121"/>
      <c r="AMF2585" s="121"/>
      <c r="AMG2585" s="121"/>
      <c r="AMH2585" s="121"/>
      <c r="AMI2585" s="121"/>
      <c r="AMJ2585" s="121"/>
      <c r="AMK2585" s="121"/>
    </row>
    <row r="2586" spans="1:1025" s="108" customFormat="1">
      <c r="A2586" s="15">
        <v>2583</v>
      </c>
      <c r="B2586" s="274" t="s">
        <v>28</v>
      </c>
      <c r="C2586" s="274" t="s">
        <v>6089</v>
      </c>
      <c r="D2586" s="16" t="s">
        <v>6647</v>
      </c>
      <c r="E2586" s="16" t="s">
        <v>6658</v>
      </c>
      <c r="F2586" s="16" t="s">
        <v>938</v>
      </c>
      <c r="G2586" s="16" t="s">
        <v>948</v>
      </c>
      <c r="H2586" s="274" t="s">
        <v>6659</v>
      </c>
      <c r="I2586" s="16" t="s">
        <v>6649</v>
      </c>
      <c r="J2586" s="16" t="s">
        <v>6655</v>
      </c>
      <c r="K2586" s="16" t="s">
        <v>6660</v>
      </c>
      <c r="L2586" s="16" t="s">
        <v>3658</v>
      </c>
      <c r="M2586" s="63" t="s">
        <v>6661</v>
      </c>
      <c r="N2586" s="121"/>
      <c r="O2586" s="121"/>
      <c r="P2586" s="121"/>
      <c r="Q2586" s="121"/>
      <c r="R2586" s="121"/>
      <c r="S2586" s="121"/>
      <c r="T2586" s="121"/>
      <c r="U2586" s="121"/>
      <c r="V2586" s="121"/>
      <c r="W2586" s="121"/>
      <c r="X2586" s="121"/>
      <c r="Y2586" s="121"/>
      <c r="Z2586" s="121"/>
      <c r="AA2586" s="121"/>
      <c r="AB2586" s="121"/>
      <c r="AC2586" s="121"/>
      <c r="AD2586" s="121"/>
      <c r="AE2586" s="121"/>
      <c r="AF2586" s="121"/>
      <c r="AG2586" s="121"/>
      <c r="AH2586" s="121"/>
      <c r="AI2586" s="121"/>
      <c r="AJ2586" s="121"/>
      <c r="AK2586" s="121"/>
      <c r="AL2586" s="121"/>
      <c r="AM2586" s="121"/>
      <c r="AN2586" s="121"/>
      <c r="AO2586" s="121"/>
      <c r="AP2586" s="121"/>
      <c r="AQ2586" s="121"/>
      <c r="AR2586" s="121"/>
      <c r="AS2586" s="121"/>
      <c r="AT2586" s="121"/>
      <c r="AU2586" s="121"/>
      <c r="AV2586" s="121"/>
      <c r="AW2586" s="121"/>
      <c r="AX2586" s="121"/>
      <c r="AY2586" s="121"/>
      <c r="AZ2586" s="121"/>
      <c r="BA2586" s="121"/>
      <c r="BB2586" s="121"/>
      <c r="BC2586" s="121"/>
      <c r="BD2586" s="121"/>
      <c r="BE2586" s="121"/>
      <c r="BF2586" s="121"/>
      <c r="BG2586" s="121"/>
      <c r="BH2586" s="121"/>
      <c r="BI2586" s="121"/>
      <c r="BJ2586" s="121"/>
      <c r="BK2586" s="121"/>
      <c r="BL2586" s="121"/>
      <c r="BM2586" s="121"/>
      <c r="BN2586" s="121"/>
      <c r="BO2586" s="121"/>
      <c r="BP2586" s="121"/>
      <c r="BQ2586" s="121"/>
      <c r="BR2586" s="121"/>
      <c r="BS2586" s="121"/>
      <c r="BT2586" s="121"/>
      <c r="BU2586" s="121"/>
      <c r="BV2586" s="121"/>
      <c r="BW2586" s="121"/>
      <c r="BX2586" s="121"/>
      <c r="BY2586" s="121"/>
      <c r="BZ2586" s="121"/>
      <c r="CA2586" s="121"/>
      <c r="CB2586" s="121"/>
      <c r="CC2586" s="121"/>
      <c r="CD2586" s="121"/>
      <c r="CE2586" s="121"/>
      <c r="CF2586" s="121"/>
      <c r="CG2586" s="121"/>
      <c r="CH2586" s="121"/>
      <c r="CI2586" s="121"/>
      <c r="CJ2586" s="121"/>
      <c r="CK2586" s="121"/>
      <c r="CL2586" s="121"/>
      <c r="CM2586" s="121"/>
      <c r="CN2586" s="121"/>
      <c r="CO2586" s="121"/>
      <c r="CP2586" s="121"/>
      <c r="CQ2586" s="121"/>
      <c r="CR2586" s="121"/>
      <c r="CS2586" s="121"/>
      <c r="CT2586" s="121"/>
      <c r="CU2586" s="121"/>
      <c r="CV2586" s="121"/>
      <c r="CW2586" s="121"/>
      <c r="CX2586" s="121"/>
      <c r="CY2586" s="121"/>
      <c r="CZ2586" s="121"/>
      <c r="DA2586" s="121"/>
      <c r="DB2586" s="121"/>
      <c r="DC2586" s="121"/>
      <c r="DD2586" s="121"/>
      <c r="DE2586" s="121"/>
      <c r="DF2586" s="121"/>
      <c r="DG2586" s="121"/>
      <c r="DH2586" s="121"/>
      <c r="DI2586" s="121"/>
      <c r="DJ2586" s="121"/>
      <c r="DK2586" s="121"/>
      <c r="DL2586" s="121"/>
      <c r="DM2586" s="121"/>
      <c r="DN2586" s="121"/>
      <c r="DO2586" s="121"/>
      <c r="DP2586" s="121"/>
      <c r="DQ2586" s="121"/>
      <c r="DR2586" s="121"/>
      <c r="DS2586" s="121"/>
      <c r="DT2586" s="121"/>
      <c r="DU2586" s="121"/>
      <c r="DV2586" s="121"/>
      <c r="DW2586" s="121"/>
      <c r="DX2586" s="121"/>
      <c r="DY2586" s="121"/>
      <c r="DZ2586" s="121"/>
      <c r="EA2586" s="121"/>
      <c r="EB2586" s="121"/>
      <c r="EC2586" s="121"/>
      <c r="ED2586" s="121"/>
      <c r="EE2586" s="121"/>
      <c r="EF2586" s="121"/>
      <c r="EG2586" s="121"/>
      <c r="EH2586" s="121"/>
      <c r="EI2586" s="121"/>
      <c r="EJ2586" s="121"/>
      <c r="EK2586" s="121"/>
      <c r="EL2586" s="121"/>
      <c r="EM2586" s="121"/>
      <c r="EN2586" s="121"/>
      <c r="EO2586" s="121"/>
      <c r="EP2586" s="121"/>
      <c r="EQ2586" s="121"/>
      <c r="ER2586" s="121"/>
      <c r="ES2586" s="121"/>
      <c r="ET2586" s="121"/>
      <c r="EU2586" s="121"/>
      <c r="EV2586" s="121"/>
      <c r="EW2586" s="121"/>
      <c r="EX2586" s="121"/>
      <c r="EY2586" s="121"/>
      <c r="EZ2586" s="121"/>
      <c r="FA2586" s="121"/>
      <c r="FB2586" s="121"/>
      <c r="FC2586" s="121"/>
      <c r="FD2586" s="121"/>
      <c r="FE2586" s="121"/>
      <c r="FF2586" s="121"/>
      <c r="FG2586" s="121"/>
      <c r="FH2586" s="121"/>
      <c r="FI2586" s="121"/>
      <c r="FJ2586" s="121"/>
      <c r="FK2586" s="121"/>
      <c r="FL2586" s="121"/>
      <c r="FM2586" s="121"/>
      <c r="FN2586" s="121"/>
      <c r="FO2586" s="121"/>
      <c r="FP2586" s="121"/>
      <c r="FQ2586" s="121"/>
      <c r="FR2586" s="121"/>
      <c r="FS2586" s="121"/>
      <c r="FT2586" s="121"/>
      <c r="FU2586" s="121"/>
      <c r="FV2586" s="121"/>
      <c r="FW2586" s="121"/>
      <c r="FX2586" s="121"/>
      <c r="FY2586" s="121"/>
      <c r="FZ2586" s="121"/>
      <c r="GA2586" s="121"/>
      <c r="GB2586" s="121"/>
      <c r="GC2586" s="121"/>
      <c r="GD2586" s="121"/>
      <c r="GE2586" s="121"/>
      <c r="GF2586" s="121"/>
      <c r="GG2586" s="121"/>
      <c r="GH2586" s="121"/>
      <c r="GI2586" s="121"/>
      <c r="GJ2586" s="121"/>
      <c r="GK2586" s="121"/>
      <c r="GL2586" s="121"/>
      <c r="GM2586" s="121"/>
      <c r="GN2586" s="121"/>
      <c r="GO2586" s="121"/>
      <c r="GP2586" s="121"/>
      <c r="GQ2586" s="121"/>
      <c r="GR2586" s="121"/>
      <c r="GS2586" s="121"/>
      <c r="GT2586" s="121"/>
      <c r="GU2586" s="121"/>
      <c r="GV2586" s="121"/>
      <c r="GW2586" s="121"/>
      <c r="GX2586" s="121"/>
      <c r="GY2586" s="121"/>
      <c r="GZ2586" s="121"/>
      <c r="HA2586" s="121"/>
      <c r="HB2586" s="121"/>
      <c r="HC2586" s="121"/>
      <c r="HD2586" s="121"/>
      <c r="HE2586" s="121"/>
      <c r="HF2586" s="121"/>
      <c r="HG2586" s="121"/>
      <c r="HH2586" s="121"/>
      <c r="HI2586" s="121"/>
      <c r="HJ2586" s="121"/>
      <c r="HK2586" s="121"/>
      <c r="HL2586" s="121"/>
      <c r="HM2586" s="121"/>
      <c r="HN2586" s="121"/>
      <c r="HO2586" s="121"/>
      <c r="HP2586" s="121"/>
      <c r="HQ2586" s="121"/>
      <c r="HR2586" s="121"/>
      <c r="HS2586" s="121"/>
      <c r="HT2586" s="121"/>
      <c r="HU2586" s="121"/>
      <c r="HV2586" s="121"/>
      <c r="HW2586" s="121"/>
      <c r="HX2586" s="121"/>
      <c r="HY2586" s="121"/>
      <c r="HZ2586" s="121"/>
      <c r="IA2586" s="121"/>
      <c r="IB2586" s="121"/>
      <c r="IC2586" s="121"/>
      <c r="ID2586" s="121"/>
      <c r="IE2586" s="121"/>
      <c r="IF2586" s="121"/>
      <c r="IG2586" s="121"/>
      <c r="IH2586" s="121"/>
      <c r="II2586" s="121"/>
      <c r="IJ2586" s="121"/>
      <c r="IK2586" s="121"/>
      <c r="IL2586" s="121"/>
      <c r="IM2586" s="121"/>
      <c r="IN2586" s="121"/>
      <c r="IO2586" s="121"/>
      <c r="IP2586" s="121"/>
      <c r="IQ2586" s="121"/>
      <c r="IR2586" s="121"/>
      <c r="IS2586" s="121"/>
      <c r="IT2586" s="121"/>
      <c r="IU2586" s="121"/>
      <c r="IV2586" s="121"/>
      <c r="IW2586" s="121"/>
      <c r="IX2586" s="121"/>
      <c r="IY2586" s="121"/>
      <c r="IZ2586" s="121"/>
      <c r="JA2586" s="121"/>
      <c r="JB2586" s="121"/>
      <c r="JC2586" s="121"/>
      <c r="JD2586" s="121"/>
      <c r="JE2586" s="121"/>
      <c r="JF2586" s="121"/>
      <c r="JG2586" s="121"/>
      <c r="JH2586" s="121"/>
      <c r="JI2586" s="121"/>
      <c r="JJ2586" s="121"/>
      <c r="JK2586" s="121"/>
      <c r="JL2586" s="121"/>
      <c r="JM2586" s="121"/>
      <c r="JN2586" s="121"/>
      <c r="JO2586" s="121"/>
      <c r="JP2586" s="121"/>
      <c r="JQ2586" s="121"/>
      <c r="JR2586" s="121"/>
      <c r="JS2586" s="121"/>
      <c r="JT2586" s="121"/>
      <c r="JU2586" s="121"/>
      <c r="JV2586" s="121"/>
      <c r="JW2586" s="121"/>
      <c r="JX2586" s="121"/>
      <c r="JY2586" s="121"/>
      <c r="JZ2586" s="121"/>
      <c r="KA2586" s="121"/>
      <c r="KB2586" s="121"/>
      <c r="KC2586" s="121"/>
      <c r="KD2586" s="121"/>
      <c r="KE2586" s="121"/>
      <c r="KF2586" s="121"/>
      <c r="KG2586" s="121"/>
      <c r="KH2586" s="121"/>
      <c r="KI2586" s="121"/>
      <c r="KJ2586" s="121"/>
      <c r="KK2586" s="121"/>
      <c r="KL2586" s="121"/>
      <c r="KM2586" s="121"/>
      <c r="KN2586" s="121"/>
      <c r="KO2586" s="121"/>
      <c r="KP2586" s="121"/>
      <c r="KQ2586" s="121"/>
      <c r="KR2586" s="121"/>
      <c r="KS2586" s="121"/>
      <c r="KT2586" s="121"/>
      <c r="KU2586" s="121"/>
      <c r="KV2586" s="121"/>
      <c r="KW2586" s="121"/>
      <c r="KX2586" s="121"/>
      <c r="KY2586" s="121"/>
      <c r="KZ2586" s="121"/>
      <c r="LA2586" s="121"/>
      <c r="LB2586" s="121"/>
      <c r="LC2586" s="121"/>
      <c r="LD2586" s="121"/>
      <c r="LE2586" s="121"/>
      <c r="LF2586" s="121"/>
      <c r="LG2586" s="121"/>
      <c r="LH2586" s="121"/>
      <c r="LI2586" s="121"/>
      <c r="LJ2586" s="121"/>
      <c r="LK2586" s="121"/>
      <c r="LL2586" s="121"/>
      <c r="LM2586" s="121"/>
      <c r="LN2586" s="121"/>
      <c r="LO2586" s="121"/>
      <c r="LP2586" s="121"/>
      <c r="LQ2586" s="121"/>
      <c r="LR2586" s="121"/>
      <c r="LS2586" s="121"/>
      <c r="LT2586" s="121"/>
      <c r="LU2586" s="121"/>
      <c r="LV2586" s="121"/>
      <c r="LW2586" s="121"/>
      <c r="LX2586" s="121"/>
      <c r="LY2586" s="121"/>
      <c r="LZ2586" s="121"/>
      <c r="MA2586" s="121"/>
      <c r="MB2586" s="121"/>
      <c r="MC2586" s="121"/>
      <c r="MD2586" s="121"/>
      <c r="ME2586" s="121"/>
      <c r="MF2586" s="121"/>
      <c r="MG2586" s="121"/>
      <c r="MH2586" s="121"/>
      <c r="MI2586" s="121"/>
      <c r="MJ2586" s="121"/>
      <c r="MK2586" s="121"/>
      <c r="ML2586" s="121"/>
      <c r="MM2586" s="121"/>
      <c r="MN2586" s="121"/>
      <c r="MO2586" s="121"/>
      <c r="MP2586" s="121"/>
      <c r="MQ2586" s="121"/>
      <c r="MR2586" s="121"/>
      <c r="MS2586" s="121"/>
      <c r="MT2586" s="121"/>
      <c r="MU2586" s="121"/>
      <c r="MV2586" s="121"/>
      <c r="MW2586" s="121"/>
      <c r="MX2586" s="121"/>
      <c r="MY2586" s="121"/>
      <c r="MZ2586" s="121"/>
      <c r="NA2586" s="121"/>
      <c r="NB2586" s="121"/>
      <c r="NC2586" s="121"/>
      <c r="ND2586" s="121"/>
      <c r="NE2586" s="121"/>
      <c r="NF2586" s="121"/>
      <c r="NG2586" s="121"/>
      <c r="NH2586" s="121"/>
      <c r="NI2586" s="121"/>
      <c r="NJ2586" s="121"/>
      <c r="NK2586" s="121"/>
      <c r="NL2586" s="121"/>
      <c r="NM2586" s="121"/>
      <c r="NN2586" s="121"/>
      <c r="NO2586" s="121"/>
      <c r="NP2586" s="121"/>
      <c r="NQ2586" s="121"/>
      <c r="NR2586" s="121"/>
      <c r="NS2586" s="121"/>
      <c r="NT2586" s="121"/>
      <c r="NU2586" s="121"/>
      <c r="NV2586" s="121"/>
      <c r="NW2586" s="121"/>
      <c r="NX2586" s="121"/>
      <c r="NY2586" s="121"/>
      <c r="NZ2586" s="121"/>
      <c r="OA2586" s="121"/>
      <c r="OB2586" s="121"/>
      <c r="OC2586" s="121"/>
      <c r="OD2586" s="121"/>
      <c r="OE2586" s="121"/>
      <c r="OF2586" s="121"/>
      <c r="OG2586" s="121"/>
      <c r="OH2586" s="121"/>
      <c r="OI2586" s="121"/>
      <c r="OJ2586" s="121"/>
      <c r="OK2586" s="121"/>
      <c r="OL2586" s="121"/>
      <c r="OM2586" s="121"/>
      <c r="ON2586" s="121"/>
      <c r="OO2586" s="121"/>
      <c r="OP2586" s="121"/>
      <c r="OQ2586" s="121"/>
      <c r="OR2586" s="121"/>
      <c r="OS2586" s="121"/>
      <c r="OT2586" s="121"/>
      <c r="OU2586" s="121"/>
      <c r="OV2586" s="121"/>
      <c r="OW2586" s="121"/>
      <c r="OX2586" s="121"/>
      <c r="OY2586" s="121"/>
      <c r="OZ2586" s="121"/>
      <c r="PA2586" s="121"/>
      <c r="PB2586" s="121"/>
      <c r="PC2586" s="121"/>
      <c r="PD2586" s="121"/>
      <c r="PE2586" s="121"/>
      <c r="PF2586" s="121"/>
      <c r="PG2586" s="121"/>
      <c r="PH2586" s="121"/>
      <c r="PI2586" s="121"/>
      <c r="PJ2586" s="121"/>
      <c r="PK2586" s="121"/>
      <c r="PL2586" s="121"/>
      <c r="PM2586" s="121"/>
      <c r="PN2586" s="121"/>
      <c r="PO2586" s="121"/>
      <c r="PP2586" s="121"/>
      <c r="PQ2586" s="121"/>
      <c r="PR2586" s="121"/>
      <c r="PS2586" s="121"/>
      <c r="PT2586" s="121"/>
      <c r="PU2586" s="121"/>
      <c r="PV2586" s="121"/>
      <c r="PW2586" s="121"/>
      <c r="PX2586" s="121"/>
      <c r="PY2586" s="121"/>
      <c r="PZ2586" s="121"/>
      <c r="QA2586" s="121"/>
      <c r="QB2586" s="121"/>
      <c r="QC2586" s="121"/>
      <c r="QD2586" s="121"/>
      <c r="QE2586" s="121"/>
      <c r="QF2586" s="121"/>
      <c r="QG2586" s="121"/>
      <c r="QH2586" s="121"/>
      <c r="QI2586" s="121"/>
      <c r="QJ2586" s="121"/>
      <c r="QK2586" s="121"/>
      <c r="QL2586" s="121"/>
      <c r="QM2586" s="121"/>
      <c r="QN2586" s="121"/>
      <c r="QO2586" s="121"/>
      <c r="QP2586" s="121"/>
      <c r="QQ2586" s="121"/>
      <c r="QR2586" s="121"/>
      <c r="QS2586" s="121"/>
      <c r="QT2586" s="121"/>
      <c r="QU2586" s="121"/>
      <c r="QV2586" s="121"/>
      <c r="QW2586" s="121"/>
      <c r="QX2586" s="121"/>
      <c r="QY2586" s="121"/>
      <c r="QZ2586" s="121"/>
      <c r="RA2586" s="121"/>
      <c r="RB2586" s="121"/>
      <c r="RC2586" s="121"/>
      <c r="RD2586" s="121"/>
      <c r="RE2586" s="121"/>
      <c r="RF2586" s="121"/>
      <c r="RG2586" s="121"/>
      <c r="RH2586" s="121"/>
      <c r="RI2586" s="121"/>
      <c r="RJ2586" s="121"/>
      <c r="RK2586" s="121"/>
      <c r="RL2586" s="121"/>
      <c r="RM2586" s="121"/>
      <c r="RN2586" s="121"/>
      <c r="RO2586" s="121"/>
      <c r="RP2586" s="121"/>
      <c r="RQ2586" s="121"/>
      <c r="RR2586" s="121"/>
      <c r="RS2586" s="121"/>
      <c r="RT2586" s="121"/>
      <c r="RU2586" s="121"/>
      <c r="RV2586" s="121"/>
      <c r="RW2586" s="121"/>
      <c r="RX2586" s="121"/>
      <c r="RY2586" s="121"/>
      <c r="RZ2586" s="121"/>
      <c r="SA2586" s="121"/>
      <c r="SB2586" s="121"/>
      <c r="SC2586" s="121"/>
      <c r="SD2586" s="121"/>
      <c r="SE2586" s="121"/>
      <c r="SF2586" s="121"/>
      <c r="SG2586" s="121"/>
      <c r="SH2586" s="121"/>
      <c r="SI2586" s="121"/>
      <c r="SJ2586" s="121"/>
      <c r="SK2586" s="121"/>
      <c r="SL2586" s="121"/>
      <c r="SM2586" s="121"/>
      <c r="SN2586" s="121"/>
      <c r="SO2586" s="121"/>
      <c r="SP2586" s="121"/>
      <c r="SQ2586" s="121"/>
      <c r="SR2586" s="121"/>
      <c r="SS2586" s="121"/>
      <c r="ST2586" s="121"/>
      <c r="SU2586" s="121"/>
      <c r="SV2586" s="121"/>
      <c r="SW2586" s="121"/>
      <c r="SX2586" s="121"/>
      <c r="SY2586" s="121"/>
      <c r="SZ2586" s="121"/>
      <c r="TA2586" s="121"/>
      <c r="TB2586" s="121"/>
      <c r="TC2586" s="121"/>
      <c r="TD2586" s="121"/>
      <c r="TE2586" s="121"/>
      <c r="TF2586" s="121"/>
      <c r="TG2586" s="121"/>
      <c r="TH2586" s="121"/>
      <c r="TI2586" s="121"/>
      <c r="TJ2586" s="121"/>
      <c r="TK2586" s="121"/>
      <c r="TL2586" s="121"/>
      <c r="TM2586" s="121"/>
      <c r="TN2586" s="121"/>
      <c r="TO2586" s="121"/>
      <c r="TP2586" s="121"/>
      <c r="TQ2586" s="121"/>
      <c r="TR2586" s="121"/>
      <c r="TS2586" s="121"/>
      <c r="TT2586" s="121"/>
      <c r="TU2586" s="121"/>
      <c r="TV2586" s="121"/>
      <c r="TW2586" s="121"/>
      <c r="TX2586" s="121"/>
      <c r="TY2586" s="121"/>
      <c r="TZ2586" s="121"/>
      <c r="UA2586" s="121"/>
      <c r="UB2586" s="121"/>
      <c r="UC2586" s="121"/>
      <c r="UD2586" s="121"/>
      <c r="UE2586" s="121"/>
      <c r="UF2586" s="121"/>
      <c r="UG2586" s="121"/>
      <c r="UH2586" s="121"/>
      <c r="UI2586" s="121"/>
      <c r="UJ2586" s="121"/>
      <c r="UK2586" s="121"/>
      <c r="UL2586" s="121"/>
      <c r="UM2586" s="121"/>
      <c r="UN2586" s="121"/>
      <c r="UO2586" s="121"/>
      <c r="UP2586" s="121"/>
      <c r="UQ2586" s="121"/>
      <c r="UR2586" s="121"/>
      <c r="US2586" s="121"/>
      <c r="UT2586" s="121"/>
      <c r="UU2586" s="121"/>
      <c r="UV2586" s="121"/>
      <c r="UW2586" s="121"/>
      <c r="UX2586" s="121"/>
      <c r="UY2586" s="121"/>
      <c r="UZ2586" s="121"/>
      <c r="VA2586" s="121"/>
      <c r="VB2586" s="121"/>
      <c r="VC2586" s="121"/>
      <c r="VD2586" s="121"/>
      <c r="VE2586" s="121"/>
      <c r="VF2586" s="121"/>
      <c r="VG2586" s="121"/>
      <c r="VH2586" s="121"/>
      <c r="VI2586" s="121"/>
      <c r="VJ2586" s="121"/>
      <c r="VK2586" s="121"/>
      <c r="VL2586" s="121"/>
      <c r="VM2586" s="121"/>
      <c r="VN2586" s="121"/>
      <c r="VO2586" s="121"/>
      <c r="VP2586" s="121"/>
      <c r="VQ2586" s="121"/>
      <c r="VR2586" s="121"/>
      <c r="VS2586" s="121"/>
      <c r="VT2586" s="121"/>
      <c r="VU2586" s="121"/>
      <c r="VV2586" s="121"/>
      <c r="VW2586" s="121"/>
      <c r="VX2586" s="121"/>
      <c r="VY2586" s="121"/>
      <c r="VZ2586" s="121"/>
      <c r="WA2586" s="121"/>
      <c r="WB2586" s="121"/>
      <c r="WC2586" s="121"/>
      <c r="WD2586" s="121"/>
      <c r="WE2586" s="121"/>
      <c r="WF2586" s="121"/>
      <c r="WG2586" s="121"/>
      <c r="WH2586" s="121"/>
      <c r="WI2586" s="121"/>
      <c r="WJ2586" s="121"/>
      <c r="WK2586" s="121"/>
      <c r="WL2586" s="121"/>
      <c r="WM2586" s="121"/>
      <c r="WN2586" s="121"/>
      <c r="WO2586" s="121"/>
      <c r="WP2586" s="121"/>
      <c r="WQ2586" s="121"/>
      <c r="WR2586" s="121"/>
      <c r="WS2586" s="121"/>
      <c r="WT2586" s="121"/>
      <c r="WU2586" s="121"/>
      <c r="WV2586" s="121"/>
      <c r="WW2586" s="121"/>
      <c r="WX2586" s="121"/>
      <c r="WY2586" s="121"/>
      <c r="WZ2586" s="121"/>
      <c r="XA2586" s="121"/>
      <c r="XB2586" s="121"/>
      <c r="XC2586" s="121"/>
      <c r="XD2586" s="121"/>
      <c r="XE2586" s="121"/>
      <c r="XF2586" s="121"/>
      <c r="XG2586" s="121"/>
      <c r="XH2586" s="121"/>
      <c r="XI2586" s="121"/>
      <c r="XJ2586" s="121"/>
      <c r="XK2586" s="121"/>
      <c r="XL2586" s="121"/>
      <c r="XM2586" s="121"/>
      <c r="XN2586" s="121"/>
      <c r="XO2586" s="121"/>
      <c r="XP2586" s="121"/>
      <c r="XQ2586" s="121"/>
      <c r="XR2586" s="121"/>
      <c r="XS2586" s="121"/>
      <c r="XT2586" s="121"/>
      <c r="XU2586" s="121"/>
      <c r="XV2586" s="121"/>
      <c r="XW2586" s="121"/>
      <c r="XX2586" s="121"/>
      <c r="XY2586" s="121"/>
      <c r="XZ2586" s="121"/>
      <c r="YA2586" s="121"/>
      <c r="YB2586" s="121"/>
      <c r="YC2586" s="121"/>
      <c r="YD2586" s="121"/>
      <c r="YE2586" s="121"/>
      <c r="YF2586" s="121"/>
      <c r="YG2586" s="121"/>
      <c r="YH2586" s="121"/>
      <c r="YI2586" s="121"/>
      <c r="YJ2586" s="121"/>
      <c r="YK2586" s="121"/>
      <c r="YL2586" s="121"/>
      <c r="YM2586" s="121"/>
      <c r="YN2586" s="121"/>
      <c r="YO2586" s="121"/>
      <c r="YP2586" s="121"/>
      <c r="YQ2586" s="121"/>
      <c r="YR2586" s="121"/>
      <c r="YS2586" s="121"/>
      <c r="YT2586" s="121"/>
      <c r="YU2586" s="121"/>
      <c r="YV2586" s="121"/>
      <c r="YW2586" s="121"/>
      <c r="YX2586" s="121"/>
      <c r="YY2586" s="121"/>
      <c r="YZ2586" s="121"/>
      <c r="ZA2586" s="121"/>
      <c r="ZB2586" s="121"/>
      <c r="ZC2586" s="121"/>
      <c r="ZD2586" s="121"/>
      <c r="ZE2586" s="121"/>
      <c r="ZF2586" s="121"/>
      <c r="ZG2586" s="121"/>
      <c r="ZH2586" s="121"/>
      <c r="ZI2586" s="121"/>
      <c r="ZJ2586" s="121"/>
      <c r="ZK2586" s="121"/>
      <c r="ZL2586" s="121"/>
      <c r="ZM2586" s="121"/>
      <c r="ZN2586" s="121"/>
      <c r="ZO2586" s="121"/>
      <c r="ZP2586" s="121"/>
      <c r="ZQ2586" s="121"/>
      <c r="ZR2586" s="121"/>
      <c r="ZS2586" s="121"/>
      <c r="ZT2586" s="121"/>
      <c r="ZU2586" s="121"/>
      <c r="ZV2586" s="121"/>
      <c r="ZW2586" s="121"/>
      <c r="ZX2586" s="121"/>
      <c r="ZY2586" s="121"/>
      <c r="ZZ2586" s="121"/>
      <c r="AAA2586" s="121"/>
      <c r="AAB2586" s="121"/>
      <c r="AAC2586" s="121"/>
      <c r="AAD2586" s="121"/>
      <c r="AAE2586" s="121"/>
      <c r="AAF2586" s="121"/>
      <c r="AAG2586" s="121"/>
      <c r="AAH2586" s="121"/>
      <c r="AAI2586" s="121"/>
      <c r="AAJ2586" s="121"/>
      <c r="AAK2586" s="121"/>
      <c r="AAL2586" s="121"/>
      <c r="AAM2586" s="121"/>
      <c r="AAN2586" s="121"/>
      <c r="AAO2586" s="121"/>
      <c r="AAP2586" s="121"/>
      <c r="AAQ2586" s="121"/>
      <c r="AAR2586" s="121"/>
      <c r="AAS2586" s="121"/>
      <c r="AAT2586" s="121"/>
      <c r="AAU2586" s="121"/>
      <c r="AAV2586" s="121"/>
      <c r="AAW2586" s="121"/>
      <c r="AAX2586" s="121"/>
      <c r="AAY2586" s="121"/>
      <c r="AAZ2586" s="121"/>
      <c r="ABA2586" s="121"/>
      <c r="ABB2586" s="121"/>
      <c r="ABC2586" s="121"/>
      <c r="ABD2586" s="121"/>
      <c r="ABE2586" s="121"/>
      <c r="ABF2586" s="121"/>
      <c r="ABG2586" s="121"/>
      <c r="ABH2586" s="121"/>
      <c r="ABI2586" s="121"/>
      <c r="ABJ2586" s="121"/>
      <c r="ABK2586" s="121"/>
      <c r="ABL2586" s="121"/>
      <c r="ABM2586" s="121"/>
      <c r="ABN2586" s="121"/>
      <c r="ABO2586" s="121"/>
      <c r="ABP2586" s="121"/>
      <c r="ABQ2586" s="121"/>
      <c r="ABR2586" s="121"/>
      <c r="ABS2586" s="121"/>
      <c r="ABT2586" s="121"/>
      <c r="ABU2586" s="121"/>
      <c r="ABV2586" s="121"/>
      <c r="ABW2586" s="121"/>
      <c r="ABX2586" s="121"/>
      <c r="ABY2586" s="121"/>
      <c r="ABZ2586" s="121"/>
      <c r="ACA2586" s="121"/>
      <c r="ACB2586" s="121"/>
      <c r="ACC2586" s="121"/>
      <c r="ACD2586" s="121"/>
      <c r="ACE2586" s="121"/>
      <c r="ACF2586" s="121"/>
      <c r="ACG2586" s="121"/>
      <c r="ACH2586" s="121"/>
      <c r="ACI2586" s="121"/>
      <c r="ACJ2586" s="121"/>
      <c r="ACK2586" s="121"/>
      <c r="ACL2586" s="121"/>
      <c r="ACM2586" s="121"/>
      <c r="ACN2586" s="121"/>
      <c r="ACO2586" s="121"/>
      <c r="ACP2586" s="121"/>
      <c r="ACQ2586" s="121"/>
      <c r="ACR2586" s="121"/>
      <c r="ACS2586" s="121"/>
      <c r="ACT2586" s="121"/>
      <c r="ACU2586" s="121"/>
      <c r="ACV2586" s="121"/>
      <c r="ACW2586" s="121"/>
      <c r="ACX2586" s="121"/>
      <c r="ACY2586" s="121"/>
      <c r="ACZ2586" s="121"/>
      <c r="ADA2586" s="121"/>
      <c r="ADB2586" s="121"/>
      <c r="ADC2586" s="121"/>
      <c r="ADD2586" s="121"/>
      <c r="ADE2586" s="121"/>
      <c r="ADF2586" s="121"/>
      <c r="ADG2586" s="121"/>
      <c r="ADH2586" s="121"/>
      <c r="ADI2586" s="121"/>
      <c r="ADJ2586" s="121"/>
      <c r="ADK2586" s="121"/>
      <c r="ADL2586" s="121"/>
      <c r="ADM2586" s="121"/>
      <c r="ADN2586" s="121"/>
      <c r="ADO2586" s="121"/>
      <c r="ADP2586" s="121"/>
      <c r="ADQ2586" s="121"/>
      <c r="ADR2586" s="121"/>
      <c r="ADS2586" s="121"/>
      <c r="ADT2586" s="121"/>
      <c r="ADU2586" s="121"/>
      <c r="ADV2586" s="121"/>
      <c r="ADW2586" s="121"/>
      <c r="ADX2586" s="121"/>
      <c r="ADY2586" s="121"/>
      <c r="ADZ2586" s="121"/>
      <c r="AEA2586" s="121"/>
      <c r="AEB2586" s="121"/>
      <c r="AEC2586" s="121"/>
      <c r="AED2586" s="121"/>
      <c r="AEE2586" s="121"/>
      <c r="AEF2586" s="121"/>
      <c r="AEG2586" s="121"/>
      <c r="AEH2586" s="121"/>
      <c r="AEI2586" s="121"/>
      <c r="AEJ2586" s="121"/>
      <c r="AEK2586" s="121"/>
      <c r="AEL2586" s="121"/>
      <c r="AEM2586" s="121"/>
      <c r="AEN2586" s="121"/>
      <c r="AEO2586" s="121"/>
      <c r="AEP2586" s="121"/>
      <c r="AEQ2586" s="121"/>
      <c r="AER2586" s="121"/>
      <c r="AES2586" s="121"/>
      <c r="AET2586" s="121"/>
      <c r="AEU2586" s="121"/>
      <c r="AEV2586" s="121"/>
      <c r="AEW2586" s="121"/>
      <c r="AEX2586" s="121"/>
      <c r="AEY2586" s="121"/>
      <c r="AEZ2586" s="121"/>
      <c r="AFA2586" s="121"/>
      <c r="AFB2586" s="121"/>
      <c r="AFC2586" s="121"/>
      <c r="AFD2586" s="121"/>
      <c r="AFE2586" s="121"/>
      <c r="AFF2586" s="121"/>
      <c r="AFG2586" s="121"/>
      <c r="AFH2586" s="121"/>
      <c r="AFI2586" s="121"/>
      <c r="AFJ2586" s="121"/>
      <c r="AFK2586" s="121"/>
      <c r="AFL2586" s="121"/>
      <c r="AFM2586" s="121"/>
      <c r="AFN2586" s="121"/>
      <c r="AFO2586" s="121"/>
      <c r="AFP2586" s="121"/>
      <c r="AFQ2586" s="121"/>
      <c r="AFR2586" s="121"/>
      <c r="AFS2586" s="121"/>
      <c r="AFT2586" s="121"/>
      <c r="AFU2586" s="121"/>
      <c r="AFV2586" s="121"/>
      <c r="AFW2586" s="121"/>
      <c r="AFX2586" s="121"/>
      <c r="AFY2586" s="121"/>
      <c r="AFZ2586" s="121"/>
      <c r="AGA2586" s="121"/>
      <c r="AGB2586" s="121"/>
      <c r="AGC2586" s="121"/>
      <c r="AGD2586" s="121"/>
      <c r="AGE2586" s="121"/>
      <c r="AGF2586" s="121"/>
      <c r="AGG2586" s="121"/>
      <c r="AGH2586" s="121"/>
      <c r="AGI2586" s="121"/>
      <c r="AGJ2586" s="121"/>
      <c r="AGK2586" s="121"/>
      <c r="AGL2586" s="121"/>
      <c r="AGM2586" s="121"/>
      <c r="AGN2586" s="121"/>
      <c r="AGO2586" s="121"/>
      <c r="AGP2586" s="121"/>
      <c r="AGQ2586" s="121"/>
      <c r="AGR2586" s="121"/>
      <c r="AGS2586" s="121"/>
      <c r="AGT2586" s="121"/>
      <c r="AGU2586" s="121"/>
      <c r="AGV2586" s="121"/>
      <c r="AGW2586" s="121"/>
      <c r="AGX2586" s="121"/>
      <c r="AGY2586" s="121"/>
      <c r="AGZ2586" s="121"/>
      <c r="AHA2586" s="121"/>
      <c r="AHB2586" s="121"/>
      <c r="AHC2586" s="121"/>
      <c r="AHD2586" s="121"/>
      <c r="AHE2586" s="121"/>
      <c r="AHF2586" s="121"/>
      <c r="AHG2586" s="121"/>
      <c r="AHH2586" s="121"/>
      <c r="AHI2586" s="121"/>
      <c r="AHJ2586" s="121"/>
      <c r="AHK2586" s="121"/>
      <c r="AHL2586" s="121"/>
      <c r="AHM2586" s="121"/>
      <c r="AHN2586" s="121"/>
      <c r="AHO2586" s="121"/>
      <c r="AHP2586" s="121"/>
      <c r="AHQ2586" s="121"/>
      <c r="AHR2586" s="121"/>
      <c r="AHS2586" s="121"/>
      <c r="AHT2586" s="121"/>
      <c r="AHU2586" s="121"/>
      <c r="AHV2586" s="121"/>
      <c r="AHW2586" s="121"/>
      <c r="AHX2586" s="121"/>
      <c r="AHY2586" s="121"/>
      <c r="AHZ2586" s="121"/>
      <c r="AIA2586" s="121"/>
      <c r="AIB2586" s="121"/>
      <c r="AIC2586" s="121"/>
      <c r="AID2586" s="121"/>
      <c r="AIE2586" s="121"/>
      <c r="AIF2586" s="121"/>
      <c r="AIG2586" s="121"/>
      <c r="AIH2586" s="121"/>
      <c r="AII2586" s="121"/>
      <c r="AIJ2586" s="121"/>
      <c r="AIK2586" s="121"/>
      <c r="AIL2586" s="121"/>
      <c r="AIM2586" s="121"/>
      <c r="AIN2586" s="121"/>
      <c r="AIO2586" s="121"/>
      <c r="AIP2586" s="121"/>
      <c r="AIQ2586" s="121"/>
      <c r="AIR2586" s="121"/>
      <c r="AIS2586" s="121"/>
      <c r="AIT2586" s="121"/>
      <c r="AIU2586" s="121"/>
      <c r="AIV2586" s="121"/>
      <c r="AIW2586" s="121"/>
      <c r="AIX2586" s="121"/>
      <c r="AIY2586" s="121"/>
      <c r="AIZ2586" s="121"/>
      <c r="AJA2586" s="121"/>
      <c r="AJB2586" s="121"/>
      <c r="AJC2586" s="121"/>
      <c r="AJD2586" s="121"/>
      <c r="AJE2586" s="121"/>
      <c r="AJF2586" s="121"/>
      <c r="AJG2586" s="121"/>
      <c r="AJH2586" s="121"/>
      <c r="AJI2586" s="121"/>
      <c r="AJJ2586" s="121"/>
      <c r="AJK2586" s="121"/>
      <c r="AJL2586" s="121"/>
      <c r="AJM2586" s="121"/>
      <c r="AJN2586" s="121"/>
      <c r="AJO2586" s="121"/>
      <c r="AJP2586" s="121"/>
      <c r="AJQ2586" s="121"/>
      <c r="AJR2586" s="121"/>
      <c r="AJS2586" s="121"/>
      <c r="AJT2586" s="121"/>
      <c r="AJU2586" s="121"/>
      <c r="AJV2586" s="121"/>
      <c r="AJW2586" s="121"/>
      <c r="AJX2586" s="121"/>
      <c r="AJY2586" s="121"/>
      <c r="AJZ2586" s="121"/>
      <c r="AKA2586" s="121"/>
      <c r="AKB2586" s="121"/>
      <c r="AKC2586" s="121"/>
      <c r="AKD2586" s="121"/>
      <c r="AKE2586" s="121"/>
      <c r="AKF2586" s="121"/>
      <c r="AKG2586" s="121"/>
      <c r="AKH2586" s="121"/>
      <c r="AKI2586" s="121"/>
      <c r="AKJ2586" s="121"/>
      <c r="AKK2586" s="121"/>
      <c r="AKL2586" s="121"/>
      <c r="AKM2586" s="121"/>
      <c r="AKN2586" s="121"/>
      <c r="AKO2586" s="121"/>
      <c r="AKP2586" s="121"/>
      <c r="AKQ2586" s="121"/>
      <c r="AKR2586" s="121"/>
      <c r="AKS2586" s="121"/>
      <c r="AKT2586" s="121"/>
      <c r="AKU2586" s="121"/>
      <c r="AKV2586" s="121"/>
      <c r="AKW2586" s="121"/>
      <c r="AKX2586" s="121"/>
      <c r="AKY2586" s="121"/>
      <c r="AKZ2586" s="121"/>
      <c r="ALA2586" s="121"/>
      <c r="ALB2586" s="121"/>
      <c r="ALC2586" s="121"/>
      <c r="ALD2586" s="121"/>
      <c r="ALE2586" s="121"/>
      <c r="ALF2586" s="121"/>
      <c r="ALG2586" s="121"/>
      <c r="ALH2586" s="121"/>
      <c r="ALI2586" s="121"/>
      <c r="ALJ2586" s="121"/>
      <c r="ALK2586" s="121"/>
      <c r="ALL2586" s="121"/>
      <c r="ALM2586" s="121"/>
      <c r="ALN2586" s="121"/>
      <c r="ALO2586" s="121"/>
      <c r="ALP2586" s="121"/>
      <c r="ALQ2586" s="121"/>
      <c r="ALR2586" s="121"/>
      <c r="ALS2586" s="121"/>
      <c r="ALT2586" s="121"/>
      <c r="ALU2586" s="121"/>
      <c r="ALV2586" s="121"/>
      <c r="ALW2586" s="121"/>
      <c r="ALX2586" s="121"/>
      <c r="ALY2586" s="121"/>
      <c r="ALZ2586" s="121"/>
      <c r="AMA2586" s="121"/>
      <c r="AMB2586" s="121"/>
      <c r="AMC2586" s="121"/>
      <c r="AMD2586" s="121"/>
      <c r="AME2586" s="121"/>
      <c r="AMF2586" s="121"/>
      <c r="AMG2586" s="121"/>
      <c r="AMH2586" s="121"/>
      <c r="AMI2586" s="121"/>
      <c r="AMJ2586" s="121"/>
      <c r="AMK2586" s="121"/>
    </row>
    <row r="2587" spans="1:1025" s="108" customFormat="1">
      <c r="A2587" s="15">
        <v>2584</v>
      </c>
      <c r="B2587" s="274" t="s">
        <v>28</v>
      </c>
      <c r="C2587" s="274" t="s">
        <v>6089</v>
      </c>
      <c r="D2587" s="16" t="s">
        <v>6647</v>
      </c>
      <c r="E2587" s="16" t="s">
        <v>6648</v>
      </c>
      <c r="F2587" s="16" t="s">
        <v>938</v>
      </c>
      <c r="G2587" s="16" t="s">
        <v>1031</v>
      </c>
      <c r="H2587" s="274" t="s">
        <v>4791</v>
      </c>
      <c r="I2587" s="16" t="s">
        <v>6649</v>
      </c>
      <c r="J2587" s="16" t="s">
        <v>2197</v>
      </c>
      <c r="K2587" s="16" t="s">
        <v>6650</v>
      </c>
      <c r="L2587" s="16"/>
      <c r="M2587" s="63" t="s">
        <v>6651</v>
      </c>
      <c r="N2587" s="121"/>
      <c r="O2587" s="121"/>
      <c r="P2587" s="121"/>
      <c r="Q2587" s="121"/>
      <c r="R2587" s="121"/>
      <c r="S2587" s="121"/>
      <c r="T2587" s="121"/>
      <c r="U2587" s="121"/>
      <c r="V2587" s="121"/>
      <c r="W2587" s="121"/>
      <c r="X2587" s="121"/>
      <c r="Y2587" s="121"/>
      <c r="Z2587" s="121"/>
      <c r="AA2587" s="121"/>
      <c r="AB2587" s="121"/>
      <c r="AC2587" s="121"/>
      <c r="AD2587" s="121"/>
      <c r="AE2587" s="121"/>
      <c r="AF2587" s="121"/>
      <c r="AG2587" s="121"/>
      <c r="AH2587" s="121"/>
      <c r="AI2587" s="121"/>
      <c r="AJ2587" s="121"/>
      <c r="AK2587" s="121"/>
      <c r="AL2587" s="121"/>
      <c r="AM2587" s="121"/>
      <c r="AN2587" s="121"/>
      <c r="AO2587" s="121"/>
      <c r="AP2587" s="121"/>
      <c r="AQ2587" s="121"/>
      <c r="AR2587" s="121"/>
      <c r="AS2587" s="121"/>
      <c r="AT2587" s="121"/>
      <c r="AU2587" s="121"/>
      <c r="AV2587" s="121"/>
      <c r="AW2587" s="121"/>
      <c r="AX2587" s="121"/>
      <c r="AY2587" s="121"/>
      <c r="AZ2587" s="121"/>
      <c r="BA2587" s="121"/>
      <c r="BB2587" s="121"/>
      <c r="BC2587" s="121"/>
      <c r="BD2587" s="121"/>
      <c r="BE2587" s="121"/>
      <c r="BF2587" s="121"/>
      <c r="BG2587" s="121"/>
      <c r="BH2587" s="121"/>
      <c r="BI2587" s="121"/>
      <c r="BJ2587" s="121"/>
      <c r="BK2587" s="121"/>
      <c r="BL2587" s="121"/>
      <c r="BM2587" s="121"/>
      <c r="BN2587" s="121"/>
      <c r="BO2587" s="121"/>
      <c r="BP2587" s="121"/>
      <c r="BQ2587" s="121"/>
      <c r="BR2587" s="121"/>
      <c r="BS2587" s="121"/>
      <c r="BT2587" s="121"/>
      <c r="BU2587" s="121"/>
      <c r="BV2587" s="121"/>
      <c r="BW2587" s="121"/>
      <c r="BX2587" s="121"/>
      <c r="BY2587" s="121"/>
      <c r="BZ2587" s="121"/>
      <c r="CA2587" s="121"/>
      <c r="CB2587" s="121"/>
      <c r="CC2587" s="121"/>
      <c r="CD2587" s="121"/>
      <c r="CE2587" s="121"/>
      <c r="CF2587" s="121"/>
      <c r="CG2587" s="121"/>
      <c r="CH2587" s="121"/>
      <c r="CI2587" s="121"/>
      <c r="CJ2587" s="121"/>
      <c r="CK2587" s="121"/>
      <c r="CL2587" s="121"/>
      <c r="CM2587" s="121"/>
      <c r="CN2587" s="121"/>
      <c r="CO2587" s="121"/>
      <c r="CP2587" s="121"/>
      <c r="CQ2587" s="121"/>
      <c r="CR2587" s="121"/>
      <c r="CS2587" s="121"/>
      <c r="CT2587" s="121"/>
      <c r="CU2587" s="121"/>
      <c r="CV2587" s="121"/>
      <c r="CW2587" s="121"/>
      <c r="CX2587" s="121"/>
      <c r="CY2587" s="121"/>
      <c r="CZ2587" s="121"/>
      <c r="DA2587" s="121"/>
      <c r="DB2587" s="121"/>
      <c r="DC2587" s="121"/>
      <c r="DD2587" s="121"/>
      <c r="DE2587" s="121"/>
      <c r="DF2587" s="121"/>
      <c r="DG2587" s="121"/>
      <c r="DH2587" s="121"/>
      <c r="DI2587" s="121"/>
      <c r="DJ2587" s="121"/>
      <c r="DK2587" s="121"/>
      <c r="DL2587" s="121"/>
      <c r="DM2587" s="121"/>
      <c r="DN2587" s="121"/>
      <c r="DO2587" s="121"/>
      <c r="DP2587" s="121"/>
      <c r="DQ2587" s="121"/>
      <c r="DR2587" s="121"/>
      <c r="DS2587" s="121"/>
      <c r="DT2587" s="121"/>
      <c r="DU2587" s="121"/>
      <c r="DV2587" s="121"/>
      <c r="DW2587" s="121"/>
      <c r="DX2587" s="121"/>
      <c r="DY2587" s="121"/>
      <c r="DZ2587" s="121"/>
      <c r="EA2587" s="121"/>
      <c r="EB2587" s="121"/>
      <c r="EC2587" s="121"/>
      <c r="ED2587" s="121"/>
      <c r="EE2587" s="121"/>
      <c r="EF2587" s="121"/>
      <c r="EG2587" s="121"/>
      <c r="EH2587" s="121"/>
      <c r="EI2587" s="121"/>
      <c r="EJ2587" s="121"/>
      <c r="EK2587" s="121"/>
      <c r="EL2587" s="121"/>
      <c r="EM2587" s="121"/>
      <c r="EN2587" s="121"/>
      <c r="EO2587" s="121"/>
      <c r="EP2587" s="121"/>
      <c r="EQ2587" s="121"/>
      <c r="ER2587" s="121"/>
      <c r="ES2587" s="121"/>
      <c r="ET2587" s="121"/>
      <c r="EU2587" s="121"/>
      <c r="EV2587" s="121"/>
      <c r="EW2587" s="121"/>
      <c r="EX2587" s="121"/>
      <c r="EY2587" s="121"/>
      <c r="EZ2587" s="121"/>
      <c r="FA2587" s="121"/>
      <c r="FB2587" s="121"/>
      <c r="FC2587" s="121"/>
      <c r="FD2587" s="121"/>
      <c r="FE2587" s="121"/>
      <c r="FF2587" s="121"/>
      <c r="FG2587" s="121"/>
      <c r="FH2587" s="121"/>
      <c r="FI2587" s="121"/>
      <c r="FJ2587" s="121"/>
      <c r="FK2587" s="121"/>
      <c r="FL2587" s="121"/>
      <c r="FM2587" s="121"/>
      <c r="FN2587" s="121"/>
      <c r="FO2587" s="121"/>
      <c r="FP2587" s="121"/>
      <c r="FQ2587" s="121"/>
      <c r="FR2587" s="121"/>
      <c r="FS2587" s="121"/>
      <c r="FT2587" s="121"/>
      <c r="FU2587" s="121"/>
      <c r="FV2587" s="121"/>
      <c r="FW2587" s="121"/>
      <c r="FX2587" s="121"/>
      <c r="FY2587" s="121"/>
      <c r="FZ2587" s="121"/>
      <c r="GA2587" s="121"/>
      <c r="GB2587" s="121"/>
      <c r="GC2587" s="121"/>
      <c r="GD2587" s="121"/>
      <c r="GE2587" s="121"/>
      <c r="GF2587" s="121"/>
      <c r="GG2587" s="121"/>
      <c r="GH2587" s="121"/>
      <c r="GI2587" s="121"/>
      <c r="GJ2587" s="121"/>
      <c r="GK2587" s="121"/>
      <c r="GL2587" s="121"/>
      <c r="GM2587" s="121"/>
      <c r="GN2587" s="121"/>
      <c r="GO2587" s="121"/>
      <c r="GP2587" s="121"/>
      <c r="GQ2587" s="121"/>
      <c r="GR2587" s="121"/>
      <c r="GS2587" s="121"/>
      <c r="GT2587" s="121"/>
      <c r="GU2587" s="121"/>
      <c r="GV2587" s="121"/>
      <c r="GW2587" s="121"/>
      <c r="GX2587" s="121"/>
      <c r="GY2587" s="121"/>
      <c r="GZ2587" s="121"/>
      <c r="HA2587" s="121"/>
      <c r="HB2587" s="121"/>
      <c r="HC2587" s="121"/>
      <c r="HD2587" s="121"/>
      <c r="HE2587" s="121"/>
      <c r="HF2587" s="121"/>
      <c r="HG2587" s="121"/>
      <c r="HH2587" s="121"/>
      <c r="HI2587" s="121"/>
      <c r="HJ2587" s="121"/>
      <c r="HK2587" s="121"/>
      <c r="HL2587" s="121"/>
      <c r="HM2587" s="121"/>
      <c r="HN2587" s="121"/>
      <c r="HO2587" s="121"/>
      <c r="HP2587" s="121"/>
      <c r="HQ2587" s="121"/>
      <c r="HR2587" s="121"/>
      <c r="HS2587" s="121"/>
      <c r="HT2587" s="121"/>
      <c r="HU2587" s="121"/>
      <c r="HV2587" s="121"/>
      <c r="HW2587" s="121"/>
      <c r="HX2587" s="121"/>
      <c r="HY2587" s="121"/>
      <c r="HZ2587" s="121"/>
      <c r="IA2587" s="121"/>
      <c r="IB2587" s="121"/>
      <c r="IC2587" s="121"/>
      <c r="ID2587" s="121"/>
      <c r="IE2587" s="121"/>
      <c r="IF2587" s="121"/>
      <c r="IG2587" s="121"/>
      <c r="IH2587" s="121"/>
      <c r="II2587" s="121"/>
      <c r="IJ2587" s="121"/>
      <c r="IK2587" s="121"/>
      <c r="IL2587" s="121"/>
      <c r="IM2587" s="121"/>
      <c r="IN2587" s="121"/>
      <c r="IO2587" s="121"/>
      <c r="IP2587" s="121"/>
      <c r="IQ2587" s="121"/>
      <c r="IR2587" s="121"/>
      <c r="IS2587" s="121"/>
      <c r="IT2587" s="121"/>
      <c r="IU2587" s="121"/>
      <c r="IV2587" s="121"/>
      <c r="IW2587" s="121"/>
      <c r="IX2587" s="121"/>
      <c r="IY2587" s="121"/>
      <c r="IZ2587" s="121"/>
      <c r="JA2587" s="121"/>
      <c r="JB2587" s="121"/>
      <c r="JC2587" s="121"/>
      <c r="JD2587" s="121"/>
      <c r="JE2587" s="121"/>
      <c r="JF2587" s="121"/>
      <c r="JG2587" s="121"/>
      <c r="JH2587" s="121"/>
      <c r="JI2587" s="121"/>
      <c r="JJ2587" s="121"/>
      <c r="JK2587" s="121"/>
      <c r="JL2587" s="121"/>
      <c r="JM2587" s="121"/>
      <c r="JN2587" s="121"/>
      <c r="JO2587" s="121"/>
      <c r="JP2587" s="121"/>
      <c r="JQ2587" s="121"/>
      <c r="JR2587" s="121"/>
      <c r="JS2587" s="121"/>
      <c r="JT2587" s="121"/>
      <c r="JU2587" s="121"/>
      <c r="JV2587" s="121"/>
      <c r="JW2587" s="121"/>
      <c r="JX2587" s="121"/>
      <c r="JY2587" s="121"/>
      <c r="JZ2587" s="121"/>
      <c r="KA2587" s="121"/>
      <c r="KB2587" s="121"/>
      <c r="KC2587" s="121"/>
      <c r="KD2587" s="121"/>
      <c r="KE2587" s="121"/>
      <c r="KF2587" s="121"/>
      <c r="KG2587" s="121"/>
      <c r="KH2587" s="121"/>
      <c r="KI2587" s="121"/>
      <c r="KJ2587" s="121"/>
      <c r="KK2587" s="121"/>
      <c r="KL2587" s="121"/>
      <c r="KM2587" s="121"/>
      <c r="KN2587" s="121"/>
      <c r="KO2587" s="121"/>
      <c r="KP2587" s="121"/>
      <c r="KQ2587" s="121"/>
      <c r="KR2587" s="121"/>
      <c r="KS2587" s="121"/>
      <c r="KT2587" s="121"/>
      <c r="KU2587" s="121"/>
      <c r="KV2587" s="121"/>
      <c r="KW2587" s="121"/>
      <c r="KX2587" s="121"/>
      <c r="KY2587" s="121"/>
      <c r="KZ2587" s="121"/>
      <c r="LA2587" s="121"/>
      <c r="LB2587" s="121"/>
      <c r="LC2587" s="121"/>
      <c r="LD2587" s="121"/>
      <c r="LE2587" s="121"/>
      <c r="LF2587" s="121"/>
      <c r="LG2587" s="121"/>
      <c r="LH2587" s="121"/>
      <c r="LI2587" s="121"/>
      <c r="LJ2587" s="121"/>
      <c r="LK2587" s="121"/>
      <c r="LL2587" s="121"/>
      <c r="LM2587" s="121"/>
      <c r="LN2587" s="121"/>
      <c r="LO2587" s="121"/>
      <c r="LP2587" s="121"/>
      <c r="LQ2587" s="121"/>
      <c r="LR2587" s="121"/>
      <c r="LS2587" s="121"/>
      <c r="LT2587" s="121"/>
      <c r="LU2587" s="121"/>
      <c r="LV2587" s="121"/>
      <c r="LW2587" s="121"/>
      <c r="LX2587" s="121"/>
      <c r="LY2587" s="121"/>
      <c r="LZ2587" s="121"/>
      <c r="MA2587" s="121"/>
      <c r="MB2587" s="121"/>
      <c r="MC2587" s="121"/>
      <c r="MD2587" s="121"/>
      <c r="ME2587" s="121"/>
      <c r="MF2587" s="121"/>
      <c r="MG2587" s="121"/>
      <c r="MH2587" s="121"/>
      <c r="MI2587" s="121"/>
      <c r="MJ2587" s="121"/>
      <c r="MK2587" s="121"/>
      <c r="ML2587" s="121"/>
      <c r="MM2587" s="121"/>
      <c r="MN2587" s="121"/>
      <c r="MO2587" s="121"/>
      <c r="MP2587" s="121"/>
      <c r="MQ2587" s="121"/>
      <c r="MR2587" s="121"/>
      <c r="MS2587" s="121"/>
      <c r="MT2587" s="121"/>
      <c r="MU2587" s="121"/>
      <c r="MV2587" s="121"/>
      <c r="MW2587" s="121"/>
      <c r="MX2587" s="121"/>
      <c r="MY2587" s="121"/>
      <c r="MZ2587" s="121"/>
      <c r="NA2587" s="121"/>
      <c r="NB2587" s="121"/>
      <c r="NC2587" s="121"/>
      <c r="ND2587" s="121"/>
      <c r="NE2587" s="121"/>
      <c r="NF2587" s="121"/>
      <c r="NG2587" s="121"/>
      <c r="NH2587" s="121"/>
      <c r="NI2587" s="121"/>
      <c r="NJ2587" s="121"/>
      <c r="NK2587" s="121"/>
      <c r="NL2587" s="121"/>
      <c r="NM2587" s="121"/>
      <c r="NN2587" s="121"/>
      <c r="NO2587" s="121"/>
      <c r="NP2587" s="121"/>
      <c r="NQ2587" s="121"/>
      <c r="NR2587" s="121"/>
      <c r="NS2587" s="121"/>
      <c r="NT2587" s="121"/>
      <c r="NU2587" s="121"/>
      <c r="NV2587" s="121"/>
      <c r="NW2587" s="121"/>
      <c r="NX2587" s="121"/>
      <c r="NY2587" s="121"/>
      <c r="NZ2587" s="121"/>
      <c r="OA2587" s="121"/>
      <c r="OB2587" s="121"/>
      <c r="OC2587" s="121"/>
      <c r="OD2587" s="121"/>
      <c r="OE2587" s="121"/>
      <c r="OF2587" s="121"/>
      <c r="OG2587" s="121"/>
      <c r="OH2587" s="121"/>
      <c r="OI2587" s="121"/>
      <c r="OJ2587" s="121"/>
      <c r="OK2587" s="121"/>
      <c r="OL2587" s="121"/>
      <c r="OM2587" s="121"/>
      <c r="ON2587" s="121"/>
      <c r="OO2587" s="121"/>
      <c r="OP2587" s="121"/>
      <c r="OQ2587" s="121"/>
      <c r="OR2587" s="121"/>
      <c r="OS2587" s="121"/>
      <c r="OT2587" s="121"/>
      <c r="OU2587" s="121"/>
      <c r="OV2587" s="121"/>
      <c r="OW2587" s="121"/>
      <c r="OX2587" s="121"/>
      <c r="OY2587" s="121"/>
      <c r="OZ2587" s="121"/>
      <c r="PA2587" s="121"/>
      <c r="PB2587" s="121"/>
      <c r="PC2587" s="121"/>
      <c r="PD2587" s="121"/>
      <c r="PE2587" s="121"/>
      <c r="PF2587" s="121"/>
      <c r="PG2587" s="121"/>
      <c r="PH2587" s="121"/>
      <c r="PI2587" s="121"/>
      <c r="PJ2587" s="121"/>
      <c r="PK2587" s="121"/>
      <c r="PL2587" s="121"/>
      <c r="PM2587" s="121"/>
      <c r="PN2587" s="121"/>
      <c r="PO2587" s="121"/>
      <c r="PP2587" s="121"/>
      <c r="PQ2587" s="121"/>
      <c r="PR2587" s="121"/>
      <c r="PS2587" s="121"/>
      <c r="PT2587" s="121"/>
      <c r="PU2587" s="121"/>
      <c r="PV2587" s="121"/>
      <c r="PW2587" s="121"/>
      <c r="PX2587" s="121"/>
      <c r="PY2587" s="121"/>
      <c r="PZ2587" s="121"/>
      <c r="QA2587" s="121"/>
      <c r="QB2587" s="121"/>
      <c r="QC2587" s="121"/>
      <c r="QD2587" s="121"/>
      <c r="QE2587" s="121"/>
      <c r="QF2587" s="121"/>
      <c r="QG2587" s="121"/>
      <c r="QH2587" s="121"/>
      <c r="QI2587" s="121"/>
      <c r="QJ2587" s="121"/>
      <c r="QK2587" s="121"/>
      <c r="QL2587" s="121"/>
      <c r="QM2587" s="121"/>
      <c r="QN2587" s="121"/>
      <c r="QO2587" s="121"/>
      <c r="QP2587" s="121"/>
      <c r="QQ2587" s="121"/>
      <c r="QR2587" s="121"/>
      <c r="QS2587" s="121"/>
      <c r="QT2587" s="121"/>
      <c r="QU2587" s="121"/>
      <c r="QV2587" s="121"/>
      <c r="QW2587" s="121"/>
      <c r="QX2587" s="121"/>
      <c r="QY2587" s="121"/>
      <c r="QZ2587" s="121"/>
      <c r="RA2587" s="121"/>
      <c r="RB2587" s="121"/>
      <c r="RC2587" s="121"/>
      <c r="RD2587" s="121"/>
      <c r="RE2587" s="121"/>
      <c r="RF2587" s="121"/>
      <c r="RG2587" s="121"/>
      <c r="RH2587" s="121"/>
      <c r="RI2587" s="121"/>
      <c r="RJ2587" s="121"/>
      <c r="RK2587" s="121"/>
      <c r="RL2587" s="121"/>
      <c r="RM2587" s="121"/>
      <c r="RN2587" s="121"/>
      <c r="RO2587" s="121"/>
      <c r="RP2587" s="121"/>
      <c r="RQ2587" s="121"/>
      <c r="RR2587" s="121"/>
      <c r="RS2587" s="121"/>
      <c r="RT2587" s="121"/>
      <c r="RU2587" s="121"/>
      <c r="RV2587" s="121"/>
      <c r="RW2587" s="121"/>
      <c r="RX2587" s="121"/>
      <c r="RY2587" s="121"/>
      <c r="RZ2587" s="121"/>
      <c r="SA2587" s="121"/>
      <c r="SB2587" s="121"/>
      <c r="SC2587" s="121"/>
      <c r="SD2587" s="121"/>
      <c r="SE2587" s="121"/>
      <c r="SF2587" s="121"/>
      <c r="SG2587" s="121"/>
      <c r="SH2587" s="121"/>
      <c r="SI2587" s="121"/>
      <c r="SJ2587" s="121"/>
      <c r="SK2587" s="121"/>
      <c r="SL2587" s="121"/>
      <c r="SM2587" s="121"/>
      <c r="SN2587" s="121"/>
      <c r="SO2587" s="121"/>
      <c r="SP2587" s="121"/>
      <c r="SQ2587" s="121"/>
      <c r="SR2587" s="121"/>
      <c r="SS2587" s="121"/>
      <c r="ST2587" s="121"/>
      <c r="SU2587" s="121"/>
      <c r="SV2587" s="121"/>
      <c r="SW2587" s="121"/>
      <c r="SX2587" s="121"/>
      <c r="SY2587" s="121"/>
      <c r="SZ2587" s="121"/>
      <c r="TA2587" s="121"/>
      <c r="TB2587" s="121"/>
      <c r="TC2587" s="121"/>
      <c r="TD2587" s="121"/>
      <c r="TE2587" s="121"/>
      <c r="TF2587" s="121"/>
      <c r="TG2587" s="121"/>
      <c r="TH2587" s="121"/>
      <c r="TI2587" s="121"/>
      <c r="TJ2587" s="121"/>
      <c r="TK2587" s="121"/>
      <c r="TL2587" s="121"/>
      <c r="TM2587" s="121"/>
      <c r="TN2587" s="121"/>
      <c r="TO2587" s="121"/>
      <c r="TP2587" s="121"/>
      <c r="TQ2587" s="121"/>
      <c r="TR2587" s="121"/>
      <c r="TS2587" s="121"/>
      <c r="TT2587" s="121"/>
      <c r="TU2587" s="121"/>
      <c r="TV2587" s="121"/>
      <c r="TW2587" s="121"/>
      <c r="TX2587" s="121"/>
      <c r="TY2587" s="121"/>
      <c r="TZ2587" s="121"/>
      <c r="UA2587" s="121"/>
      <c r="UB2587" s="121"/>
      <c r="UC2587" s="121"/>
      <c r="UD2587" s="121"/>
      <c r="UE2587" s="121"/>
      <c r="UF2587" s="121"/>
      <c r="UG2587" s="121"/>
      <c r="UH2587" s="121"/>
      <c r="UI2587" s="121"/>
      <c r="UJ2587" s="121"/>
      <c r="UK2587" s="121"/>
      <c r="UL2587" s="121"/>
      <c r="UM2587" s="121"/>
      <c r="UN2587" s="121"/>
      <c r="UO2587" s="121"/>
      <c r="UP2587" s="121"/>
      <c r="UQ2587" s="121"/>
      <c r="UR2587" s="121"/>
      <c r="US2587" s="121"/>
      <c r="UT2587" s="121"/>
      <c r="UU2587" s="121"/>
      <c r="UV2587" s="121"/>
      <c r="UW2587" s="121"/>
      <c r="UX2587" s="121"/>
      <c r="UY2587" s="121"/>
      <c r="UZ2587" s="121"/>
      <c r="VA2587" s="121"/>
      <c r="VB2587" s="121"/>
      <c r="VC2587" s="121"/>
      <c r="VD2587" s="121"/>
      <c r="VE2587" s="121"/>
      <c r="VF2587" s="121"/>
      <c r="VG2587" s="121"/>
      <c r="VH2587" s="121"/>
      <c r="VI2587" s="121"/>
      <c r="VJ2587" s="121"/>
      <c r="VK2587" s="121"/>
      <c r="VL2587" s="121"/>
      <c r="VM2587" s="121"/>
      <c r="VN2587" s="121"/>
      <c r="VO2587" s="121"/>
      <c r="VP2587" s="121"/>
      <c r="VQ2587" s="121"/>
      <c r="VR2587" s="121"/>
      <c r="VS2587" s="121"/>
      <c r="VT2587" s="121"/>
      <c r="VU2587" s="121"/>
      <c r="VV2587" s="121"/>
      <c r="VW2587" s="121"/>
      <c r="VX2587" s="121"/>
      <c r="VY2587" s="121"/>
      <c r="VZ2587" s="121"/>
      <c r="WA2587" s="121"/>
      <c r="WB2587" s="121"/>
      <c r="WC2587" s="121"/>
      <c r="WD2587" s="121"/>
      <c r="WE2587" s="121"/>
      <c r="WF2587" s="121"/>
      <c r="WG2587" s="121"/>
      <c r="WH2587" s="121"/>
      <c r="WI2587" s="121"/>
      <c r="WJ2587" s="121"/>
      <c r="WK2587" s="121"/>
      <c r="WL2587" s="121"/>
      <c r="WM2587" s="121"/>
      <c r="WN2587" s="121"/>
      <c r="WO2587" s="121"/>
      <c r="WP2587" s="121"/>
      <c r="WQ2587" s="121"/>
      <c r="WR2587" s="121"/>
      <c r="WS2587" s="121"/>
      <c r="WT2587" s="121"/>
      <c r="WU2587" s="121"/>
      <c r="WV2587" s="121"/>
      <c r="WW2587" s="121"/>
      <c r="WX2587" s="121"/>
      <c r="WY2587" s="121"/>
      <c r="WZ2587" s="121"/>
      <c r="XA2587" s="121"/>
      <c r="XB2587" s="121"/>
      <c r="XC2587" s="121"/>
      <c r="XD2587" s="121"/>
      <c r="XE2587" s="121"/>
      <c r="XF2587" s="121"/>
      <c r="XG2587" s="121"/>
      <c r="XH2587" s="121"/>
      <c r="XI2587" s="121"/>
      <c r="XJ2587" s="121"/>
      <c r="XK2587" s="121"/>
      <c r="XL2587" s="121"/>
      <c r="XM2587" s="121"/>
      <c r="XN2587" s="121"/>
      <c r="XO2587" s="121"/>
      <c r="XP2587" s="121"/>
      <c r="XQ2587" s="121"/>
      <c r="XR2587" s="121"/>
      <c r="XS2587" s="121"/>
      <c r="XT2587" s="121"/>
      <c r="XU2587" s="121"/>
      <c r="XV2587" s="121"/>
      <c r="XW2587" s="121"/>
      <c r="XX2587" s="121"/>
      <c r="XY2587" s="121"/>
      <c r="XZ2587" s="121"/>
      <c r="YA2587" s="121"/>
      <c r="YB2587" s="121"/>
      <c r="YC2587" s="121"/>
      <c r="YD2587" s="121"/>
      <c r="YE2587" s="121"/>
      <c r="YF2587" s="121"/>
      <c r="YG2587" s="121"/>
      <c r="YH2587" s="121"/>
      <c r="YI2587" s="121"/>
      <c r="YJ2587" s="121"/>
      <c r="YK2587" s="121"/>
      <c r="YL2587" s="121"/>
      <c r="YM2587" s="121"/>
      <c r="YN2587" s="121"/>
      <c r="YO2587" s="121"/>
      <c r="YP2587" s="121"/>
      <c r="YQ2587" s="121"/>
      <c r="YR2587" s="121"/>
      <c r="YS2587" s="121"/>
      <c r="YT2587" s="121"/>
      <c r="YU2587" s="121"/>
      <c r="YV2587" s="121"/>
      <c r="YW2587" s="121"/>
      <c r="YX2587" s="121"/>
      <c r="YY2587" s="121"/>
      <c r="YZ2587" s="121"/>
      <c r="ZA2587" s="121"/>
      <c r="ZB2587" s="121"/>
      <c r="ZC2587" s="121"/>
      <c r="ZD2587" s="121"/>
      <c r="ZE2587" s="121"/>
      <c r="ZF2587" s="121"/>
      <c r="ZG2587" s="121"/>
      <c r="ZH2587" s="121"/>
      <c r="ZI2587" s="121"/>
      <c r="ZJ2587" s="121"/>
      <c r="ZK2587" s="121"/>
      <c r="ZL2587" s="121"/>
      <c r="ZM2587" s="121"/>
      <c r="ZN2587" s="121"/>
      <c r="ZO2587" s="121"/>
      <c r="ZP2587" s="121"/>
      <c r="ZQ2587" s="121"/>
      <c r="ZR2587" s="121"/>
      <c r="ZS2587" s="121"/>
      <c r="ZT2587" s="121"/>
      <c r="ZU2587" s="121"/>
      <c r="ZV2587" s="121"/>
      <c r="ZW2587" s="121"/>
      <c r="ZX2587" s="121"/>
      <c r="ZY2587" s="121"/>
      <c r="ZZ2587" s="121"/>
      <c r="AAA2587" s="121"/>
      <c r="AAB2587" s="121"/>
      <c r="AAC2587" s="121"/>
      <c r="AAD2587" s="121"/>
      <c r="AAE2587" s="121"/>
      <c r="AAF2587" s="121"/>
      <c r="AAG2587" s="121"/>
      <c r="AAH2587" s="121"/>
      <c r="AAI2587" s="121"/>
      <c r="AAJ2587" s="121"/>
      <c r="AAK2587" s="121"/>
      <c r="AAL2587" s="121"/>
      <c r="AAM2587" s="121"/>
      <c r="AAN2587" s="121"/>
      <c r="AAO2587" s="121"/>
      <c r="AAP2587" s="121"/>
      <c r="AAQ2587" s="121"/>
      <c r="AAR2587" s="121"/>
      <c r="AAS2587" s="121"/>
      <c r="AAT2587" s="121"/>
      <c r="AAU2587" s="121"/>
      <c r="AAV2587" s="121"/>
      <c r="AAW2587" s="121"/>
      <c r="AAX2587" s="121"/>
      <c r="AAY2587" s="121"/>
      <c r="AAZ2587" s="121"/>
      <c r="ABA2587" s="121"/>
      <c r="ABB2587" s="121"/>
      <c r="ABC2587" s="121"/>
      <c r="ABD2587" s="121"/>
      <c r="ABE2587" s="121"/>
      <c r="ABF2587" s="121"/>
      <c r="ABG2587" s="121"/>
      <c r="ABH2587" s="121"/>
      <c r="ABI2587" s="121"/>
      <c r="ABJ2587" s="121"/>
      <c r="ABK2587" s="121"/>
      <c r="ABL2587" s="121"/>
      <c r="ABM2587" s="121"/>
      <c r="ABN2587" s="121"/>
      <c r="ABO2587" s="121"/>
      <c r="ABP2587" s="121"/>
      <c r="ABQ2587" s="121"/>
      <c r="ABR2587" s="121"/>
      <c r="ABS2587" s="121"/>
      <c r="ABT2587" s="121"/>
      <c r="ABU2587" s="121"/>
      <c r="ABV2587" s="121"/>
      <c r="ABW2587" s="121"/>
      <c r="ABX2587" s="121"/>
      <c r="ABY2587" s="121"/>
      <c r="ABZ2587" s="121"/>
      <c r="ACA2587" s="121"/>
      <c r="ACB2587" s="121"/>
      <c r="ACC2587" s="121"/>
      <c r="ACD2587" s="121"/>
      <c r="ACE2587" s="121"/>
      <c r="ACF2587" s="121"/>
      <c r="ACG2587" s="121"/>
      <c r="ACH2587" s="121"/>
      <c r="ACI2587" s="121"/>
      <c r="ACJ2587" s="121"/>
      <c r="ACK2587" s="121"/>
      <c r="ACL2587" s="121"/>
      <c r="ACM2587" s="121"/>
      <c r="ACN2587" s="121"/>
      <c r="ACO2587" s="121"/>
      <c r="ACP2587" s="121"/>
      <c r="ACQ2587" s="121"/>
      <c r="ACR2587" s="121"/>
      <c r="ACS2587" s="121"/>
      <c r="ACT2587" s="121"/>
      <c r="ACU2587" s="121"/>
      <c r="ACV2587" s="121"/>
      <c r="ACW2587" s="121"/>
      <c r="ACX2587" s="121"/>
      <c r="ACY2587" s="121"/>
      <c r="ACZ2587" s="121"/>
      <c r="ADA2587" s="121"/>
      <c r="ADB2587" s="121"/>
      <c r="ADC2587" s="121"/>
      <c r="ADD2587" s="121"/>
      <c r="ADE2587" s="121"/>
      <c r="ADF2587" s="121"/>
      <c r="ADG2587" s="121"/>
      <c r="ADH2587" s="121"/>
      <c r="ADI2587" s="121"/>
      <c r="ADJ2587" s="121"/>
      <c r="ADK2587" s="121"/>
      <c r="ADL2587" s="121"/>
      <c r="ADM2587" s="121"/>
      <c r="ADN2587" s="121"/>
      <c r="ADO2587" s="121"/>
      <c r="ADP2587" s="121"/>
      <c r="ADQ2587" s="121"/>
      <c r="ADR2587" s="121"/>
      <c r="ADS2587" s="121"/>
      <c r="ADT2587" s="121"/>
      <c r="ADU2587" s="121"/>
      <c r="ADV2587" s="121"/>
      <c r="ADW2587" s="121"/>
      <c r="ADX2587" s="121"/>
      <c r="ADY2587" s="121"/>
      <c r="ADZ2587" s="121"/>
      <c r="AEA2587" s="121"/>
      <c r="AEB2587" s="121"/>
      <c r="AEC2587" s="121"/>
      <c r="AED2587" s="121"/>
      <c r="AEE2587" s="121"/>
      <c r="AEF2587" s="121"/>
      <c r="AEG2587" s="121"/>
      <c r="AEH2587" s="121"/>
      <c r="AEI2587" s="121"/>
      <c r="AEJ2587" s="121"/>
      <c r="AEK2587" s="121"/>
      <c r="AEL2587" s="121"/>
      <c r="AEM2587" s="121"/>
      <c r="AEN2587" s="121"/>
      <c r="AEO2587" s="121"/>
      <c r="AEP2587" s="121"/>
      <c r="AEQ2587" s="121"/>
      <c r="AER2587" s="121"/>
      <c r="AES2587" s="121"/>
      <c r="AET2587" s="121"/>
      <c r="AEU2587" s="121"/>
      <c r="AEV2587" s="121"/>
      <c r="AEW2587" s="121"/>
      <c r="AEX2587" s="121"/>
      <c r="AEY2587" s="121"/>
      <c r="AEZ2587" s="121"/>
      <c r="AFA2587" s="121"/>
      <c r="AFB2587" s="121"/>
      <c r="AFC2587" s="121"/>
      <c r="AFD2587" s="121"/>
      <c r="AFE2587" s="121"/>
      <c r="AFF2587" s="121"/>
      <c r="AFG2587" s="121"/>
      <c r="AFH2587" s="121"/>
      <c r="AFI2587" s="121"/>
      <c r="AFJ2587" s="121"/>
      <c r="AFK2587" s="121"/>
      <c r="AFL2587" s="121"/>
      <c r="AFM2587" s="121"/>
      <c r="AFN2587" s="121"/>
      <c r="AFO2587" s="121"/>
      <c r="AFP2587" s="121"/>
      <c r="AFQ2587" s="121"/>
      <c r="AFR2587" s="121"/>
      <c r="AFS2587" s="121"/>
      <c r="AFT2587" s="121"/>
      <c r="AFU2587" s="121"/>
      <c r="AFV2587" s="121"/>
      <c r="AFW2587" s="121"/>
      <c r="AFX2587" s="121"/>
      <c r="AFY2587" s="121"/>
      <c r="AFZ2587" s="121"/>
      <c r="AGA2587" s="121"/>
      <c r="AGB2587" s="121"/>
      <c r="AGC2587" s="121"/>
      <c r="AGD2587" s="121"/>
      <c r="AGE2587" s="121"/>
      <c r="AGF2587" s="121"/>
      <c r="AGG2587" s="121"/>
      <c r="AGH2587" s="121"/>
      <c r="AGI2587" s="121"/>
      <c r="AGJ2587" s="121"/>
      <c r="AGK2587" s="121"/>
      <c r="AGL2587" s="121"/>
      <c r="AGM2587" s="121"/>
      <c r="AGN2587" s="121"/>
      <c r="AGO2587" s="121"/>
      <c r="AGP2587" s="121"/>
      <c r="AGQ2587" s="121"/>
      <c r="AGR2587" s="121"/>
      <c r="AGS2587" s="121"/>
      <c r="AGT2587" s="121"/>
      <c r="AGU2587" s="121"/>
      <c r="AGV2587" s="121"/>
      <c r="AGW2587" s="121"/>
      <c r="AGX2587" s="121"/>
      <c r="AGY2587" s="121"/>
      <c r="AGZ2587" s="121"/>
      <c r="AHA2587" s="121"/>
      <c r="AHB2587" s="121"/>
      <c r="AHC2587" s="121"/>
      <c r="AHD2587" s="121"/>
      <c r="AHE2587" s="121"/>
      <c r="AHF2587" s="121"/>
      <c r="AHG2587" s="121"/>
      <c r="AHH2587" s="121"/>
      <c r="AHI2587" s="121"/>
      <c r="AHJ2587" s="121"/>
      <c r="AHK2587" s="121"/>
      <c r="AHL2587" s="121"/>
      <c r="AHM2587" s="121"/>
      <c r="AHN2587" s="121"/>
      <c r="AHO2587" s="121"/>
      <c r="AHP2587" s="121"/>
      <c r="AHQ2587" s="121"/>
      <c r="AHR2587" s="121"/>
      <c r="AHS2587" s="121"/>
      <c r="AHT2587" s="121"/>
      <c r="AHU2587" s="121"/>
      <c r="AHV2587" s="121"/>
      <c r="AHW2587" s="121"/>
      <c r="AHX2587" s="121"/>
      <c r="AHY2587" s="121"/>
      <c r="AHZ2587" s="121"/>
      <c r="AIA2587" s="121"/>
      <c r="AIB2587" s="121"/>
      <c r="AIC2587" s="121"/>
      <c r="AID2587" s="121"/>
      <c r="AIE2587" s="121"/>
      <c r="AIF2587" s="121"/>
      <c r="AIG2587" s="121"/>
      <c r="AIH2587" s="121"/>
      <c r="AII2587" s="121"/>
      <c r="AIJ2587" s="121"/>
      <c r="AIK2587" s="121"/>
      <c r="AIL2587" s="121"/>
      <c r="AIM2587" s="121"/>
      <c r="AIN2587" s="121"/>
      <c r="AIO2587" s="121"/>
      <c r="AIP2587" s="121"/>
      <c r="AIQ2587" s="121"/>
      <c r="AIR2587" s="121"/>
      <c r="AIS2587" s="121"/>
      <c r="AIT2587" s="121"/>
      <c r="AIU2587" s="121"/>
      <c r="AIV2587" s="121"/>
      <c r="AIW2587" s="121"/>
      <c r="AIX2587" s="121"/>
      <c r="AIY2587" s="121"/>
      <c r="AIZ2587" s="121"/>
      <c r="AJA2587" s="121"/>
      <c r="AJB2587" s="121"/>
      <c r="AJC2587" s="121"/>
      <c r="AJD2587" s="121"/>
      <c r="AJE2587" s="121"/>
      <c r="AJF2587" s="121"/>
      <c r="AJG2587" s="121"/>
      <c r="AJH2587" s="121"/>
      <c r="AJI2587" s="121"/>
      <c r="AJJ2587" s="121"/>
      <c r="AJK2587" s="121"/>
      <c r="AJL2587" s="121"/>
      <c r="AJM2587" s="121"/>
      <c r="AJN2587" s="121"/>
      <c r="AJO2587" s="121"/>
      <c r="AJP2587" s="121"/>
      <c r="AJQ2587" s="121"/>
      <c r="AJR2587" s="121"/>
      <c r="AJS2587" s="121"/>
      <c r="AJT2587" s="121"/>
      <c r="AJU2587" s="121"/>
      <c r="AJV2587" s="121"/>
      <c r="AJW2587" s="121"/>
      <c r="AJX2587" s="121"/>
      <c r="AJY2587" s="121"/>
      <c r="AJZ2587" s="121"/>
      <c r="AKA2587" s="121"/>
      <c r="AKB2587" s="121"/>
      <c r="AKC2587" s="121"/>
      <c r="AKD2587" s="121"/>
      <c r="AKE2587" s="121"/>
      <c r="AKF2587" s="121"/>
      <c r="AKG2587" s="121"/>
      <c r="AKH2587" s="121"/>
      <c r="AKI2587" s="121"/>
      <c r="AKJ2587" s="121"/>
      <c r="AKK2587" s="121"/>
      <c r="AKL2587" s="121"/>
      <c r="AKM2587" s="121"/>
      <c r="AKN2587" s="121"/>
      <c r="AKO2587" s="121"/>
      <c r="AKP2587" s="121"/>
      <c r="AKQ2587" s="121"/>
      <c r="AKR2587" s="121"/>
      <c r="AKS2587" s="121"/>
      <c r="AKT2587" s="121"/>
      <c r="AKU2587" s="121"/>
      <c r="AKV2587" s="121"/>
      <c r="AKW2587" s="121"/>
      <c r="AKX2587" s="121"/>
      <c r="AKY2587" s="121"/>
      <c r="AKZ2587" s="121"/>
      <c r="ALA2587" s="121"/>
      <c r="ALB2587" s="121"/>
      <c r="ALC2587" s="121"/>
      <c r="ALD2587" s="121"/>
      <c r="ALE2587" s="121"/>
      <c r="ALF2587" s="121"/>
      <c r="ALG2587" s="121"/>
      <c r="ALH2587" s="121"/>
      <c r="ALI2587" s="121"/>
      <c r="ALJ2587" s="121"/>
      <c r="ALK2587" s="121"/>
      <c r="ALL2587" s="121"/>
      <c r="ALM2587" s="121"/>
      <c r="ALN2587" s="121"/>
      <c r="ALO2587" s="121"/>
      <c r="ALP2587" s="121"/>
      <c r="ALQ2587" s="121"/>
      <c r="ALR2587" s="121"/>
      <c r="ALS2587" s="121"/>
      <c r="ALT2587" s="121"/>
      <c r="ALU2587" s="121"/>
      <c r="ALV2587" s="121"/>
      <c r="ALW2587" s="121"/>
      <c r="ALX2587" s="121"/>
      <c r="ALY2587" s="121"/>
      <c r="ALZ2587" s="121"/>
      <c r="AMA2587" s="121"/>
      <c r="AMB2587" s="121"/>
      <c r="AMC2587" s="121"/>
      <c r="AMD2587" s="121"/>
      <c r="AME2587" s="121"/>
      <c r="AMF2587" s="121"/>
      <c r="AMG2587" s="121"/>
      <c r="AMH2587" s="121"/>
      <c r="AMI2587" s="121"/>
      <c r="AMJ2587" s="121"/>
      <c r="AMK2587" s="121"/>
    </row>
    <row r="2588" spans="1:1025" s="108" customFormat="1">
      <c r="A2588" s="15">
        <v>2585</v>
      </c>
      <c r="B2588" s="274" t="s">
        <v>28</v>
      </c>
      <c r="C2588" s="274" t="s">
        <v>6089</v>
      </c>
      <c r="D2588" s="16" t="s">
        <v>6647</v>
      </c>
      <c r="E2588" s="16" t="s">
        <v>6652</v>
      </c>
      <c r="F2588" s="16" t="s">
        <v>938</v>
      </c>
      <c r="G2588" s="16" t="s">
        <v>1045</v>
      </c>
      <c r="H2588" s="274" t="s">
        <v>6653</v>
      </c>
      <c r="I2588" s="16" t="s">
        <v>6654</v>
      </c>
      <c r="J2588" s="16" t="s">
        <v>6655</v>
      </c>
      <c r="K2588" s="16" t="s">
        <v>6656</v>
      </c>
      <c r="L2588" s="16" t="s">
        <v>3654</v>
      </c>
      <c r="M2588" s="63" t="s">
        <v>6657</v>
      </c>
      <c r="N2588" s="121"/>
      <c r="O2588" s="121"/>
      <c r="P2588" s="121"/>
      <c r="Q2588" s="121"/>
      <c r="R2588" s="121"/>
      <c r="S2588" s="121"/>
      <c r="T2588" s="121"/>
      <c r="U2588" s="121"/>
      <c r="V2588" s="121"/>
      <c r="W2588" s="121"/>
      <c r="X2588" s="121"/>
      <c r="Y2588" s="121"/>
      <c r="Z2588" s="121"/>
      <c r="AA2588" s="121"/>
      <c r="AB2588" s="121"/>
      <c r="AC2588" s="121"/>
      <c r="AD2588" s="121"/>
      <c r="AE2588" s="121"/>
      <c r="AF2588" s="121"/>
      <c r="AG2588" s="121"/>
      <c r="AH2588" s="121"/>
      <c r="AI2588" s="121"/>
      <c r="AJ2588" s="121"/>
      <c r="AK2588" s="121"/>
      <c r="AL2588" s="121"/>
      <c r="AM2588" s="121"/>
      <c r="AN2588" s="121"/>
      <c r="AO2588" s="121"/>
      <c r="AP2588" s="121"/>
      <c r="AQ2588" s="121"/>
      <c r="AR2588" s="121"/>
      <c r="AS2588" s="121"/>
      <c r="AT2588" s="121"/>
      <c r="AU2588" s="121"/>
      <c r="AV2588" s="121"/>
      <c r="AW2588" s="121"/>
      <c r="AX2588" s="121"/>
      <c r="AY2588" s="121"/>
      <c r="AZ2588" s="121"/>
      <c r="BA2588" s="121"/>
      <c r="BB2588" s="121"/>
      <c r="BC2588" s="121"/>
      <c r="BD2588" s="121"/>
      <c r="BE2588" s="121"/>
      <c r="BF2588" s="121"/>
      <c r="BG2588" s="121"/>
      <c r="BH2588" s="121"/>
      <c r="BI2588" s="121"/>
      <c r="BJ2588" s="121"/>
      <c r="BK2588" s="121"/>
      <c r="BL2588" s="121"/>
      <c r="BM2588" s="121"/>
      <c r="BN2588" s="121"/>
      <c r="BO2588" s="121"/>
      <c r="BP2588" s="121"/>
      <c r="BQ2588" s="121"/>
      <c r="BR2588" s="121"/>
      <c r="BS2588" s="121"/>
      <c r="BT2588" s="121"/>
      <c r="BU2588" s="121"/>
      <c r="BV2588" s="121"/>
      <c r="BW2588" s="121"/>
      <c r="BX2588" s="121"/>
      <c r="BY2588" s="121"/>
      <c r="BZ2588" s="121"/>
      <c r="CA2588" s="121"/>
      <c r="CB2588" s="121"/>
      <c r="CC2588" s="121"/>
      <c r="CD2588" s="121"/>
      <c r="CE2588" s="121"/>
      <c r="CF2588" s="121"/>
      <c r="CG2588" s="121"/>
      <c r="CH2588" s="121"/>
      <c r="CI2588" s="121"/>
      <c r="CJ2588" s="121"/>
      <c r="CK2588" s="121"/>
      <c r="CL2588" s="121"/>
      <c r="CM2588" s="121"/>
      <c r="CN2588" s="121"/>
      <c r="CO2588" s="121"/>
      <c r="CP2588" s="121"/>
      <c r="CQ2588" s="121"/>
      <c r="CR2588" s="121"/>
      <c r="CS2588" s="121"/>
      <c r="CT2588" s="121"/>
      <c r="CU2588" s="121"/>
      <c r="CV2588" s="121"/>
      <c r="CW2588" s="121"/>
      <c r="CX2588" s="121"/>
      <c r="CY2588" s="121"/>
      <c r="CZ2588" s="121"/>
      <c r="DA2588" s="121"/>
      <c r="DB2588" s="121"/>
      <c r="DC2588" s="121"/>
      <c r="DD2588" s="121"/>
      <c r="DE2588" s="121"/>
      <c r="DF2588" s="121"/>
      <c r="DG2588" s="121"/>
      <c r="DH2588" s="121"/>
      <c r="DI2588" s="121"/>
      <c r="DJ2588" s="121"/>
      <c r="DK2588" s="121"/>
      <c r="DL2588" s="121"/>
      <c r="DM2588" s="121"/>
      <c r="DN2588" s="121"/>
      <c r="DO2588" s="121"/>
      <c r="DP2588" s="121"/>
      <c r="DQ2588" s="121"/>
      <c r="DR2588" s="121"/>
      <c r="DS2588" s="121"/>
      <c r="DT2588" s="121"/>
      <c r="DU2588" s="121"/>
      <c r="DV2588" s="121"/>
      <c r="DW2588" s="121"/>
      <c r="DX2588" s="121"/>
      <c r="DY2588" s="121"/>
      <c r="DZ2588" s="121"/>
      <c r="EA2588" s="121"/>
      <c r="EB2588" s="121"/>
      <c r="EC2588" s="121"/>
      <c r="ED2588" s="121"/>
      <c r="EE2588" s="121"/>
      <c r="EF2588" s="121"/>
      <c r="EG2588" s="121"/>
      <c r="EH2588" s="121"/>
      <c r="EI2588" s="121"/>
      <c r="EJ2588" s="121"/>
      <c r="EK2588" s="121"/>
      <c r="EL2588" s="121"/>
      <c r="EM2588" s="121"/>
      <c r="EN2588" s="121"/>
      <c r="EO2588" s="121"/>
      <c r="EP2588" s="121"/>
      <c r="EQ2588" s="121"/>
      <c r="ER2588" s="121"/>
      <c r="ES2588" s="121"/>
      <c r="ET2588" s="121"/>
      <c r="EU2588" s="121"/>
      <c r="EV2588" s="121"/>
      <c r="EW2588" s="121"/>
      <c r="EX2588" s="121"/>
      <c r="EY2588" s="121"/>
      <c r="EZ2588" s="121"/>
      <c r="FA2588" s="121"/>
      <c r="FB2588" s="121"/>
      <c r="FC2588" s="121"/>
      <c r="FD2588" s="121"/>
      <c r="FE2588" s="121"/>
      <c r="FF2588" s="121"/>
      <c r="FG2588" s="121"/>
      <c r="FH2588" s="121"/>
      <c r="FI2588" s="121"/>
      <c r="FJ2588" s="121"/>
      <c r="FK2588" s="121"/>
      <c r="FL2588" s="121"/>
      <c r="FM2588" s="121"/>
      <c r="FN2588" s="121"/>
      <c r="FO2588" s="121"/>
      <c r="FP2588" s="121"/>
      <c r="FQ2588" s="121"/>
      <c r="FR2588" s="121"/>
      <c r="FS2588" s="121"/>
      <c r="FT2588" s="121"/>
      <c r="FU2588" s="121"/>
      <c r="FV2588" s="121"/>
      <c r="FW2588" s="121"/>
      <c r="FX2588" s="121"/>
      <c r="FY2588" s="121"/>
      <c r="FZ2588" s="121"/>
      <c r="GA2588" s="121"/>
      <c r="GB2588" s="121"/>
      <c r="GC2588" s="121"/>
      <c r="GD2588" s="121"/>
      <c r="GE2588" s="121"/>
      <c r="GF2588" s="121"/>
      <c r="GG2588" s="121"/>
      <c r="GH2588" s="121"/>
      <c r="GI2588" s="121"/>
      <c r="GJ2588" s="121"/>
      <c r="GK2588" s="121"/>
      <c r="GL2588" s="121"/>
      <c r="GM2588" s="121"/>
      <c r="GN2588" s="121"/>
      <c r="GO2588" s="121"/>
      <c r="GP2588" s="121"/>
      <c r="GQ2588" s="121"/>
      <c r="GR2588" s="121"/>
      <c r="GS2588" s="121"/>
      <c r="GT2588" s="121"/>
      <c r="GU2588" s="121"/>
      <c r="GV2588" s="121"/>
      <c r="GW2588" s="121"/>
      <c r="GX2588" s="121"/>
      <c r="GY2588" s="121"/>
      <c r="GZ2588" s="121"/>
      <c r="HA2588" s="121"/>
      <c r="HB2588" s="121"/>
      <c r="HC2588" s="121"/>
      <c r="HD2588" s="121"/>
      <c r="HE2588" s="121"/>
      <c r="HF2588" s="121"/>
      <c r="HG2588" s="121"/>
      <c r="HH2588" s="121"/>
      <c r="HI2588" s="121"/>
      <c r="HJ2588" s="121"/>
      <c r="HK2588" s="121"/>
      <c r="HL2588" s="121"/>
      <c r="HM2588" s="121"/>
      <c r="HN2588" s="121"/>
      <c r="HO2588" s="121"/>
      <c r="HP2588" s="121"/>
      <c r="HQ2588" s="121"/>
      <c r="HR2588" s="121"/>
      <c r="HS2588" s="121"/>
      <c r="HT2588" s="121"/>
      <c r="HU2588" s="121"/>
      <c r="HV2588" s="121"/>
      <c r="HW2588" s="121"/>
      <c r="HX2588" s="121"/>
      <c r="HY2588" s="121"/>
      <c r="HZ2588" s="121"/>
      <c r="IA2588" s="121"/>
      <c r="IB2588" s="121"/>
      <c r="IC2588" s="121"/>
      <c r="ID2588" s="121"/>
      <c r="IE2588" s="121"/>
      <c r="IF2588" s="121"/>
      <c r="IG2588" s="121"/>
      <c r="IH2588" s="121"/>
      <c r="II2588" s="121"/>
      <c r="IJ2588" s="121"/>
      <c r="IK2588" s="121"/>
      <c r="IL2588" s="121"/>
      <c r="IM2588" s="121"/>
      <c r="IN2588" s="121"/>
      <c r="IO2588" s="121"/>
      <c r="IP2588" s="121"/>
      <c r="IQ2588" s="121"/>
      <c r="IR2588" s="121"/>
      <c r="IS2588" s="121"/>
      <c r="IT2588" s="121"/>
      <c r="IU2588" s="121"/>
      <c r="IV2588" s="121"/>
      <c r="IW2588" s="121"/>
      <c r="IX2588" s="121"/>
      <c r="IY2588" s="121"/>
      <c r="IZ2588" s="121"/>
      <c r="JA2588" s="121"/>
      <c r="JB2588" s="121"/>
      <c r="JC2588" s="121"/>
      <c r="JD2588" s="121"/>
      <c r="JE2588" s="121"/>
      <c r="JF2588" s="121"/>
      <c r="JG2588" s="121"/>
      <c r="JH2588" s="121"/>
      <c r="JI2588" s="121"/>
      <c r="JJ2588" s="121"/>
      <c r="JK2588" s="121"/>
      <c r="JL2588" s="121"/>
      <c r="JM2588" s="121"/>
      <c r="JN2588" s="121"/>
      <c r="JO2588" s="121"/>
      <c r="JP2588" s="121"/>
      <c r="JQ2588" s="121"/>
      <c r="JR2588" s="121"/>
      <c r="JS2588" s="121"/>
      <c r="JT2588" s="121"/>
      <c r="JU2588" s="121"/>
      <c r="JV2588" s="121"/>
      <c r="JW2588" s="121"/>
      <c r="JX2588" s="121"/>
      <c r="JY2588" s="121"/>
      <c r="JZ2588" s="121"/>
      <c r="KA2588" s="121"/>
      <c r="KB2588" s="121"/>
      <c r="KC2588" s="121"/>
      <c r="KD2588" s="121"/>
      <c r="KE2588" s="121"/>
      <c r="KF2588" s="121"/>
      <c r="KG2588" s="121"/>
      <c r="KH2588" s="121"/>
      <c r="KI2588" s="121"/>
      <c r="KJ2588" s="121"/>
      <c r="KK2588" s="121"/>
      <c r="KL2588" s="121"/>
      <c r="KM2588" s="121"/>
      <c r="KN2588" s="121"/>
      <c r="KO2588" s="121"/>
      <c r="KP2588" s="121"/>
      <c r="KQ2588" s="121"/>
      <c r="KR2588" s="121"/>
      <c r="KS2588" s="121"/>
      <c r="KT2588" s="121"/>
      <c r="KU2588" s="121"/>
      <c r="KV2588" s="121"/>
      <c r="KW2588" s="121"/>
      <c r="KX2588" s="121"/>
      <c r="KY2588" s="121"/>
      <c r="KZ2588" s="121"/>
      <c r="LA2588" s="121"/>
      <c r="LB2588" s="121"/>
      <c r="LC2588" s="121"/>
      <c r="LD2588" s="121"/>
      <c r="LE2588" s="121"/>
      <c r="LF2588" s="121"/>
      <c r="LG2588" s="121"/>
      <c r="LH2588" s="121"/>
      <c r="LI2588" s="121"/>
      <c r="LJ2588" s="121"/>
      <c r="LK2588" s="121"/>
      <c r="LL2588" s="121"/>
      <c r="LM2588" s="121"/>
      <c r="LN2588" s="121"/>
      <c r="LO2588" s="121"/>
      <c r="LP2588" s="121"/>
      <c r="LQ2588" s="121"/>
      <c r="LR2588" s="121"/>
      <c r="LS2588" s="121"/>
      <c r="LT2588" s="121"/>
      <c r="LU2588" s="121"/>
      <c r="LV2588" s="121"/>
      <c r="LW2588" s="121"/>
      <c r="LX2588" s="121"/>
      <c r="LY2588" s="121"/>
      <c r="LZ2588" s="121"/>
      <c r="MA2588" s="121"/>
      <c r="MB2588" s="121"/>
      <c r="MC2588" s="121"/>
      <c r="MD2588" s="121"/>
      <c r="ME2588" s="121"/>
      <c r="MF2588" s="121"/>
      <c r="MG2588" s="121"/>
      <c r="MH2588" s="121"/>
      <c r="MI2588" s="121"/>
      <c r="MJ2588" s="121"/>
      <c r="MK2588" s="121"/>
      <c r="ML2588" s="121"/>
      <c r="MM2588" s="121"/>
      <c r="MN2588" s="121"/>
      <c r="MO2588" s="121"/>
      <c r="MP2588" s="121"/>
      <c r="MQ2588" s="121"/>
      <c r="MR2588" s="121"/>
      <c r="MS2588" s="121"/>
      <c r="MT2588" s="121"/>
      <c r="MU2588" s="121"/>
      <c r="MV2588" s="121"/>
      <c r="MW2588" s="121"/>
      <c r="MX2588" s="121"/>
      <c r="MY2588" s="121"/>
      <c r="MZ2588" s="121"/>
      <c r="NA2588" s="121"/>
      <c r="NB2588" s="121"/>
      <c r="NC2588" s="121"/>
      <c r="ND2588" s="121"/>
      <c r="NE2588" s="121"/>
      <c r="NF2588" s="121"/>
      <c r="NG2588" s="121"/>
      <c r="NH2588" s="121"/>
      <c r="NI2588" s="121"/>
      <c r="NJ2588" s="121"/>
      <c r="NK2588" s="121"/>
      <c r="NL2588" s="121"/>
      <c r="NM2588" s="121"/>
      <c r="NN2588" s="121"/>
      <c r="NO2588" s="121"/>
      <c r="NP2588" s="121"/>
      <c r="NQ2588" s="121"/>
      <c r="NR2588" s="121"/>
      <c r="NS2588" s="121"/>
      <c r="NT2588" s="121"/>
      <c r="NU2588" s="121"/>
      <c r="NV2588" s="121"/>
      <c r="NW2588" s="121"/>
      <c r="NX2588" s="121"/>
      <c r="NY2588" s="121"/>
      <c r="NZ2588" s="121"/>
      <c r="OA2588" s="121"/>
      <c r="OB2588" s="121"/>
      <c r="OC2588" s="121"/>
      <c r="OD2588" s="121"/>
      <c r="OE2588" s="121"/>
      <c r="OF2588" s="121"/>
      <c r="OG2588" s="121"/>
      <c r="OH2588" s="121"/>
      <c r="OI2588" s="121"/>
      <c r="OJ2588" s="121"/>
      <c r="OK2588" s="121"/>
      <c r="OL2588" s="121"/>
      <c r="OM2588" s="121"/>
      <c r="ON2588" s="121"/>
      <c r="OO2588" s="121"/>
      <c r="OP2588" s="121"/>
      <c r="OQ2588" s="121"/>
      <c r="OR2588" s="121"/>
      <c r="OS2588" s="121"/>
      <c r="OT2588" s="121"/>
      <c r="OU2588" s="121"/>
      <c r="OV2588" s="121"/>
      <c r="OW2588" s="121"/>
      <c r="OX2588" s="121"/>
      <c r="OY2588" s="121"/>
      <c r="OZ2588" s="121"/>
      <c r="PA2588" s="121"/>
      <c r="PB2588" s="121"/>
      <c r="PC2588" s="121"/>
      <c r="PD2588" s="121"/>
      <c r="PE2588" s="121"/>
      <c r="PF2588" s="121"/>
      <c r="PG2588" s="121"/>
      <c r="PH2588" s="121"/>
      <c r="PI2588" s="121"/>
      <c r="PJ2588" s="121"/>
      <c r="PK2588" s="121"/>
      <c r="PL2588" s="121"/>
      <c r="PM2588" s="121"/>
      <c r="PN2588" s="121"/>
      <c r="PO2588" s="121"/>
      <c r="PP2588" s="121"/>
      <c r="PQ2588" s="121"/>
      <c r="PR2588" s="121"/>
      <c r="PS2588" s="121"/>
      <c r="PT2588" s="121"/>
      <c r="PU2588" s="121"/>
      <c r="PV2588" s="121"/>
      <c r="PW2588" s="121"/>
      <c r="PX2588" s="121"/>
      <c r="PY2588" s="121"/>
      <c r="PZ2588" s="121"/>
      <c r="QA2588" s="121"/>
      <c r="QB2588" s="121"/>
      <c r="QC2588" s="121"/>
      <c r="QD2588" s="121"/>
      <c r="QE2588" s="121"/>
      <c r="QF2588" s="121"/>
      <c r="QG2588" s="121"/>
      <c r="QH2588" s="121"/>
      <c r="QI2588" s="121"/>
      <c r="QJ2588" s="121"/>
      <c r="QK2588" s="121"/>
      <c r="QL2588" s="121"/>
      <c r="QM2588" s="121"/>
      <c r="QN2588" s="121"/>
      <c r="QO2588" s="121"/>
      <c r="QP2588" s="121"/>
      <c r="QQ2588" s="121"/>
      <c r="QR2588" s="121"/>
      <c r="QS2588" s="121"/>
      <c r="QT2588" s="121"/>
      <c r="QU2588" s="121"/>
      <c r="QV2588" s="121"/>
      <c r="QW2588" s="121"/>
      <c r="QX2588" s="121"/>
      <c r="QY2588" s="121"/>
      <c r="QZ2588" s="121"/>
      <c r="RA2588" s="121"/>
      <c r="RB2588" s="121"/>
      <c r="RC2588" s="121"/>
      <c r="RD2588" s="121"/>
      <c r="RE2588" s="121"/>
      <c r="RF2588" s="121"/>
      <c r="RG2588" s="121"/>
      <c r="RH2588" s="121"/>
      <c r="RI2588" s="121"/>
      <c r="RJ2588" s="121"/>
      <c r="RK2588" s="121"/>
      <c r="RL2588" s="121"/>
      <c r="RM2588" s="121"/>
      <c r="RN2588" s="121"/>
      <c r="RO2588" s="121"/>
      <c r="RP2588" s="121"/>
      <c r="RQ2588" s="121"/>
      <c r="RR2588" s="121"/>
      <c r="RS2588" s="121"/>
      <c r="RT2588" s="121"/>
      <c r="RU2588" s="121"/>
      <c r="RV2588" s="121"/>
      <c r="RW2588" s="121"/>
      <c r="RX2588" s="121"/>
      <c r="RY2588" s="121"/>
      <c r="RZ2588" s="121"/>
      <c r="SA2588" s="121"/>
      <c r="SB2588" s="121"/>
      <c r="SC2588" s="121"/>
      <c r="SD2588" s="121"/>
      <c r="SE2588" s="121"/>
      <c r="SF2588" s="121"/>
      <c r="SG2588" s="121"/>
      <c r="SH2588" s="121"/>
      <c r="SI2588" s="121"/>
      <c r="SJ2588" s="121"/>
      <c r="SK2588" s="121"/>
      <c r="SL2588" s="121"/>
      <c r="SM2588" s="121"/>
      <c r="SN2588" s="121"/>
      <c r="SO2588" s="121"/>
      <c r="SP2588" s="121"/>
      <c r="SQ2588" s="121"/>
      <c r="SR2588" s="121"/>
      <c r="SS2588" s="121"/>
      <c r="ST2588" s="121"/>
      <c r="SU2588" s="121"/>
      <c r="SV2588" s="121"/>
      <c r="SW2588" s="121"/>
      <c r="SX2588" s="121"/>
      <c r="SY2588" s="121"/>
      <c r="SZ2588" s="121"/>
      <c r="TA2588" s="121"/>
      <c r="TB2588" s="121"/>
      <c r="TC2588" s="121"/>
      <c r="TD2588" s="121"/>
      <c r="TE2588" s="121"/>
      <c r="TF2588" s="121"/>
      <c r="TG2588" s="121"/>
      <c r="TH2588" s="121"/>
      <c r="TI2588" s="121"/>
      <c r="TJ2588" s="121"/>
      <c r="TK2588" s="121"/>
      <c r="TL2588" s="121"/>
      <c r="TM2588" s="121"/>
      <c r="TN2588" s="121"/>
      <c r="TO2588" s="121"/>
      <c r="TP2588" s="121"/>
      <c r="TQ2588" s="121"/>
      <c r="TR2588" s="121"/>
      <c r="TS2588" s="121"/>
      <c r="TT2588" s="121"/>
      <c r="TU2588" s="121"/>
      <c r="TV2588" s="121"/>
      <c r="TW2588" s="121"/>
      <c r="TX2588" s="121"/>
      <c r="TY2588" s="121"/>
      <c r="TZ2588" s="121"/>
      <c r="UA2588" s="121"/>
      <c r="UB2588" s="121"/>
      <c r="UC2588" s="121"/>
      <c r="UD2588" s="121"/>
      <c r="UE2588" s="121"/>
      <c r="UF2588" s="121"/>
      <c r="UG2588" s="121"/>
      <c r="UH2588" s="121"/>
      <c r="UI2588" s="121"/>
      <c r="UJ2588" s="121"/>
      <c r="UK2588" s="121"/>
      <c r="UL2588" s="121"/>
      <c r="UM2588" s="121"/>
      <c r="UN2588" s="121"/>
      <c r="UO2588" s="121"/>
      <c r="UP2588" s="121"/>
      <c r="UQ2588" s="121"/>
      <c r="UR2588" s="121"/>
      <c r="US2588" s="121"/>
      <c r="UT2588" s="121"/>
      <c r="UU2588" s="121"/>
      <c r="UV2588" s="121"/>
      <c r="UW2588" s="121"/>
      <c r="UX2588" s="121"/>
      <c r="UY2588" s="121"/>
      <c r="UZ2588" s="121"/>
      <c r="VA2588" s="121"/>
      <c r="VB2588" s="121"/>
      <c r="VC2588" s="121"/>
      <c r="VD2588" s="121"/>
      <c r="VE2588" s="121"/>
      <c r="VF2588" s="121"/>
      <c r="VG2588" s="121"/>
      <c r="VH2588" s="121"/>
      <c r="VI2588" s="121"/>
      <c r="VJ2588" s="121"/>
      <c r="VK2588" s="121"/>
      <c r="VL2588" s="121"/>
      <c r="VM2588" s="121"/>
      <c r="VN2588" s="121"/>
      <c r="VO2588" s="121"/>
      <c r="VP2588" s="121"/>
      <c r="VQ2588" s="121"/>
      <c r="VR2588" s="121"/>
      <c r="VS2588" s="121"/>
      <c r="VT2588" s="121"/>
      <c r="VU2588" s="121"/>
      <c r="VV2588" s="121"/>
      <c r="VW2588" s="121"/>
      <c r="VX2588" s="121"/>
      <c r="VY2588" s="121"/>
      <c r="VZ2588" s="121"/>
      <c r="WA2588" s="121"/>
      <c r="WB2588" s="121"/>
      <c r="WC2588" s="121"/>
      <c r="WD2588" s="121"/>
      <c r="WE2588" s="121"/>
      <c r="WF2588" s="121"/>
      <c r="WG2588" s="121"/>
      <c r="WH2588" s="121"/>
      <c r="WI2588" s="121"/>
      <c r="WJ2588" s="121"/>
      <c r="WK2588" s="121"/>
      <c r="WL2588" s="121"/>
      <c r="WM2588" s="121"/>
      <c r="WN2588" s="121"/>
      <c r="WO2588" s="121"/>
      <c r="WP2588" s="121"/>
      <c r="WQ2588" s="121"/>
      <c r="WR2588" s="121"/>
      <c r="WS2588" s="121"/>
      <c r="WT2588" s="121"/>
      <c r="WU2588" s="121"/>
      <c r="WV2588" s="121"/>
      <c r="WW2588" s="121"/>
      <c r="WX2588" s="121"/>
      <c r="WY2588" s="121"/>
      <c r="WZ2588" s="121"/>
      <c r="XA2588" s="121"/>
      <c r="XB2588" s="121"/>
      <c r="XC2588" s="121"/>
      <c r="XD2588" s="121"/>
      <c r="XE2588" s="121"/>
      <c r="XF2588" s="121"/>
      <c r="XG2588" s="121"/>
      <c r="XH2588" s="121"/>
      <c r="XI2588" s="121"/>
      <c r="XJ2588" s="121"/>
      <c r="XK2588" s="121"/>
      <c r="XL2588" s="121"/>
      <c r="XM2588" s="121"/>
      <c r="XN2588" s="121"/>
      <c r="XO2588" s="121"/>
      <c r="XP2588" s="121"/>
      <c r="XQ2588" s="121"/>
      <c r="XR2588" s="121"/>
      <c r="XS2588" s="121"/>
      <c r="XT2588" s="121"/>
      <c r="XU2588" s="121"/>
      <c r="XV2588" s="121"/>
      <c r="XW2588" s="121"/>
      <c r="XX2588" s="121"/>
      <c r="XY2588" s="121"/>
      <c r="XZ2588" s="121"/>
      <c r="YA2588" s="121"/>
      <c r="YB2588" s="121"/>
      <c r="YC2588" s="121"/>
      <c r="YD2588" s="121"/>
      <c r="YE2588" s="121"/>
      <c r="YF2588" s="121"/>
      <c r="YG2588" s="121"/>
      <c r="YH2588" s="121"/>
      <c r="YI2588" s="121"/>
      <c r="YJ2588" s="121"/>
      <c r="YK2588" s="121"/>
      <c r="YL2588" s="121"/>
      <c r="YM2588" s="121"/>
      <c r="YN2588" s="121"/>
      <c r="YO2588" s="121"/>
      <c r="YP2588" s="121"/>
      <c r="YQ2588" s="121"/>
      <c r="YR2588" s="121"/>
      <c r="YS2588" s="121"/>
      <c r="YT2588" s="121"/>
      <c r="YU2588" s="121"/>
      <c r="YV2588" s="121"/>
      <c r="YW2588" s="121"/>
      <c r="YX2588" s="121"/>
      <c r="YY2588" s="121"/>
      <c r="YZ2588" s="121"/>
      <c r="ZA2588" s="121"/>
      <c r="ZB2588" s="121"/>
      <c r="ZC2588" s="121"/>
      <c r="ZD2588" s="121"/>
      <c r="ZE2588" s="121"/>
      <c r="ZF2588" s="121"/>
      <c r="ZG2588" s="121"/>
      <c r="ZH2588" s="121"/>
      <c r="ZI2588" s="121"/>
      <c r="ZJ2588" s="121"/>
      <c r="ZK2588" s="121"/>
      <c r="ZL2588" s="121"/>
      <c r="ZM2588" s="121"/>
      <c r="ZN2588" s="121"/>
      <c r="ZO2588" s="121"/>
      <c r="ZP2588" s="121"/>
      <c r="ZQ2588" s="121"/>
      <c r="ZR2588" s="121"/>
      <c r="ZS2588" s="121"/>
      <c r="ZT2588" s="121"/>
      <c r="ZU2588" s="121"/>
      <c r="ZV2588" s="121"/>
      <c r="ZW2588" s="121"/>
      <c r="ZX2588" s="121"/>
      <c r="ZY2588" s="121"/>
      <c r="ZZ2588" s="121"/>
      <c r="AAA2588" s="121"/>
      <c r="AAB2588" s="121"/>
      <c r="AAC2588" s="121"/>
      <c r="AAD2588" s="121"/>
      <c r="AAE2588" s="121"/>
      <c r="AAF2588" s="121"/>
      <c r="AAG2588" s="121"/>
      <c r="AAH2588" s="121"/>
      <c r="AAI2588" s="121"/>
      <c r="AAJ2588" s="121"/>
      <c r="AAK2588" s="121"/>
      <c r="AAL2588" s="121"/>
      <c r="AAM2588" s="121"/>
      <c r="AAN2588" s="121"/>
      <c r="AAO2588" s="121"/>
      <c r="AAP2588" s="121"/>
      <c r="AAQ2588" s="121"/>
      <c r="AAR2588" s="121"/>
      <c r="AAS2588" s="121"/>
      <c r="AAT2588" s="121"/>
      <c r="AAU2588" s="121"/>
      <c r="AAV2588" s="121"/>
      <c r="AAW2588" s="121"/>
      <c r="AAX2588" s="121"/>
      <c r="AAY2588" s="121"/>
      <c r="AAZ2588" s="121"/>
      <c r="ABA2588" s="121"/>
      <c r="ABB2588" s="121"/>
      <c r="ABC2588" s="121"/>
      <c r="ABD2588" s="121"/>
      <c r="ABE2588" s="121"/>
      <c r="ABF2588" s="121"/>
      <c r="ABG2588" s="121"/>
      <c r="ABH2588" s="121"/>
      <c r="ABI2588" s="121"/>
      <c r="ABJ2588" s="121"/>
      <c r="ABK2588" s="121"/>
      <c r="ABL2588" s="121"/>
      <c r="ABM2588" s="121"/>
      <c r="ABN2588" s="121"/>
      <c r="ABO2588" s="121"/>
      <c r="ABP2588" s="121"/>
      <c r="ABQ2588" s="121"/>
      <c r="ABR2588" s="121"/>
      <c r="ABS2588" s="121"/>
      <c r="ABT2588" s="121"/>
      <c r="ABU2588" s="121"/>
      <c r="ABV2588" s="121"/>
      <c r="ABW2588" s="121"/>
      <c r="ABX2588" s="121"/>
      <c r="ABY2588" s="121"/>
      <c r="ABZ2588" s="121"/>
      <c r="ACA2588" s="121"/>
      <c r="ACB2588" s="121"/>
      <c r="ACC2588" s="121"/>
      <c r="ACD2588" s="121"/>
      <c r="ACE2588" s="121"/>
      <c r="ACF2588" s="121"/>
      <c r="ACG2588" s="121"/>
      <c r="ACH2588" s="121"/>
      <c r="ACI2588" s="121"/>
      <c r="ACJ2588" s="121"/>
      <c r="ACK2588" s="121"/>
      <c r="ACL2588" s="121"/>
      <c r="ACM2588" s="121"/>
      <c r="ACN2588" s="121"/>
      <c r="ACO2588" s="121"/>
      <c r="ACP2588" s="121"/>
      <c r="ACQ2588" s="121"/>
      <c r="ACR2588" s="121"/>
      <c r="ACS2588" s="121"/>
      <c r="ACT2588" s="121"/>
      <c r="ACU2588" s="121"/>
      <c r="ACV2588" s="121"/>
      <c r="ACW2588" s="121"/>
      <c r="ACX2588" s="121"/>
      <c r="ACY2588" s="121"/>
      <c r="ACZ2588" s="121"/>
      <c r="ADA2588" s="121"/>
      <c r="ADB2588" s="121"/>
      <c r="ADC2588" s="121"/>
      <c r="ADD2588" s="121"/>
      <c r="ADE2588" s="121"/>
      <c r="ADF2588" s="121"/>
      <c r="ADG2588" s="121"/>
      <c r="ADH2588" s="121"/>
      <c r="ADI2588" s="121"/>
      <c r="ADJ2588" s="121"/>
      <c r="ADK2588" s="121"/>
      <c r="ADL2588" s="121"/>
      <c r="ADM2588" s="121"/>
      <c r="ADN2588" s="121"/>
      <c r="ADO2588" s="121"/>
      <c r="ADP2588" s="121"/>
      <c r="ADQ2588" s="121"/>
      <c r="ADR2588" s="121"/>
      <c r="ADS2588" s="121"/>
      <c r="ADT2588" s="121"/>
      <c r="ADU2588" s="121"/>
      <c r="ADV2588" s="121"/>
      <c r="ADW2588" s="121"/>
      <c r="ADX2588" s="121"/>
      <c r="ADY2588" s="121"/>
      <c r="ADZ2588" s="121"/>
      <c r="AEA2588" s="121"/>
      <c r="AEB2588" s="121"/>
      <c r="AEC2588" s="121"/>
      <c r="AED2588" s="121"/>
      <c r="AEE2588" s="121"/>
      <c r="AEF2588" s="121"/>
      <c r="AEG2588" s="121"/>
      <c r="AEH2588" s="121"/>
      <c r="AEI2588" s="121"/>
      <c r="AEJ2588" s="121"/>
      <c r="AEK2588" s="121"/>
      <c r="AEL2588" s="121"/>
      <c r="AEM2588" s="121"/>
      <c r="AEN2588" s="121"/>
      <c r="AEO2588" s="121"/>
      <c r="AEP2588" s="121"/>
      <c r="AEQ2588" s="121"/>
      <c r="AER2588" s="121"/>
      <c r="AES2588" s="121"/>
      <c r="AET2588" s="121"/>
      <c r="AEU2588" s="121"/>
      <c r="AEV2588" s="121"/>
      <c r="AEW2588" s="121"/>
      <c r="AEX2588" s="121"/>
      <c r="AEY2588" s="121"/>
      <c r="AEZ2588" s="121"/>
      <c r="AFA2588" s="121"/>
      <c r="AFB2588" s="121"/>
      <c r="AFC2588" s="121"/>
      <c r="AFD2588" s="121"/>
      <c r="AFE2588" s="121"/>
      <c r="AFF2588" s="121"/>
      <c r="AFG2588" s="121"/>
      <c r="AFH2588" s="121"/>
      <c r="AFI2588" s="121"/>
      <c r="AFJ2588" s="121"/>
      <c r="AFK2588" s="121"/>
      <c r="AFL2588" s="121"/>
      <c r="AFM2588" s="121"/>
      <c r="AFN2588" s="121"/>
      <c r="AFO2588" s="121"/>
      <c r="AFP2588" s="121"/>
      <c r="AFQ2588" s="121"/>
      <c r="AFR2588" s="121"/>
      <c r="AFS2588" s="121"/>
      <c r="AFT2588" s="121"/>
      <c r="AFU2588" s="121"/>
      <c r="AFV2588" s="121"/>
      <c r="AFW2588" s="121"/>
      <c r="AFX2588" s="121"/>
      <c r="AFY2588" s="121"/>
      <c r="AFZ2588" s="121"/>
      <c r="AGA2588" s="121"/>
      <c r="AGB2588" s="121"/>
      <c r="AGC2588" s="121"/>
      <c r="AGD2588" s="121"/>
      <c r="AGE2588" s="121"/>
      <c r="AGF2588" s="121"/>
      <c r="AGG2588" s="121"/>
      <c r="AGH2588" s="121"/>
      <c r="AGI2588" s="121"/>
      <c r="AGJ2588" s="121"/>
      <c r="AGK2588" s="121"/>
      <c r="AGL2588" s="121"/>
      <c r="AGM2588" s="121"/>
      <c r="AGN2588" s="121"/>
      <c r="AGO2588" s="121"/>
      <c r="AGP2588" s="121"/>
      <c r="AGQ2588" s="121"/>
      <c r="AGR2588" s="121"/>
      <c r="AGS2588" s="121"/>
      <c r="AGT2588" s="121"/>
      <c r="AGU2588" s="121"/>
      <c r="AGV2588" s="121"/>
      <c r="AGW2588" s="121"/>
      <c r="AGX2588" s="121"/>
      <c r="AGY2588" s="121"/>
      <c r="AGZ2588" s="121"/>
      <c r="AHA2588" s="121"/>
      <c r="AHB2588" s="121"/>
      <c r="AHC2588" s="121"/>
      <c r="AHD2588" s="121"/>
      <c r="AHE2588" s="121"/>
      <c r="AHF2588" s="121"/>
      <c r="AHG2588" s="121"/>
      <c r="AHH2588" s="121"/>
      <c r="AHI2588" s="121"/>
      <c r="AHJ2588" s="121"/>
      <c r="AHK2588" s="121"/>
      <c r="AHL2588" s="121"/>
      <c r="AHM2588" s="121"/>
      <c r="AHN2588" s="121"/>
      <c r="AHO2588" s="121"/>
      <c r="AHP2588" s="121"/>
      <c r="AHQ2588" s="121"/>
      <c r="AHR2588" s="121"/>
      <c r="AHS2588" s="121"/>
      <c r="AHT2588" s="121"/>
      <c r="AHU2588" s="121"/>
      <c r="AHV2588" s="121"/>
      <c r="AHW2588" s="121"/>
      <c r="AHX2588" s="121"/>
      <c r="AHY2588" s="121"/>
      <c r="AHZ2588" s="121"/>
      <c r="AIA2588" s="121"/>
      <c r="AIB2588" s="121"/>
      <c r="AIC2588" s="121"/>
      <c r="AID2588" s="121"/>
      <c r="AIE2588" s="121"/>
      <c r="AIF2588" s="121"/>
      <c r="AIG2588" s="121"/>
      <c r="AIH2588" s="121"/>
      <c r="AII2588" s="121"/>
      <c r="AIJ2588" s="121"/>
      <c r="AIK2588" s="121"/>
      <c r="AIL2588" s="121"/>
      <c r="AIM2588" s="121"/>
      <c r="AIN2588" s="121"/>
      <c r="AIO2588" s="121"/>
      <c r="AIP2588" s="121"/>
      <c r="AIQ2588" s="121"/>
      <c r="AIR2588" s="121"/>
      <c r="AIS2588" s="121"/>
      <c r="AIT2588" s="121"/>
      <c r="AIU2588" s="121"/>
      <c r="AIV2588" s="121"/>
      <c r="AIW2588" s="121"/>
      <c r="AIX2588" s="121"/>
      <c r="AIY2588" s="121"/>
      <c r="AIZ2588" s="121"/>
      <c r="AJA2588" s="121"/>
      <c r="AJB2588" s="121"/>
      <c r="AJC2588" s="121"/>
      <c r="AJD2588" s="121"/>
      <c r="AJE2588" s="121"/>
      <c r="AJF2588" s="121"/>
      <c r="AJG2588" s="121"/>
      <c r="AJH2588" s="121"/>
      <c r="AJI2588" s="121"/>
      <c r="AJJ2588" s="121"/>
      <c r="AJK2588" s="121"/>
      <c r="AJL2588" s="121"/>
      <c r="AJM2588" s="121"/>
      <c r="AJN2588" s="121"/>
      <c r="AJO2588" s="121"/>
      <c r="AJP2588" s="121"/>
      <c r="AJQ2588" s="121"/>
      <c r="AJR2588" s="121"/>
      <c r="AJS2588" s="121"/>
      <c r="AJT2588" s="121"/>
      <c r="AJU2588" s="121"/>
      <c r="AJV2588" s="121"/>
      <c r="AJW2588" s="121"/>
      <c r="AJX2588" s="121"/>
      <c r="AJY2588" s="121"/>
      <c r="AJZ2588" s="121"/>
      <c r="AKA2588" s="121"/>
      <c r="AKB2588" s="121"/>
      <c r="AKC2588" s="121"/>
      <c r="AKD2588" s="121"/>
      <c r="AKE2588" s="121"/>
      <c r="AKF2588" s="121"/>
      <c r="AKG2588" s="121"/>
      <c r="AKH2588" s="121"/>
      <c r="AKI2588" s="121"/>
      <c r="AKJ2588" s="121"/>
      <c r="AKK2588" s="121"/>
      <c r="AKL2588" s="121"/>
      <c r="AKM2588" s="121"/>
      <c r="AKN2588" s="121"/>
      <c r="AKO2588" s="121"/>
      <c r="AKP2588" s="121"/>
      <c r="AKQ2588" s="121"/>
      <c r="AKR2588" s="121"/>
      <c r="AKS2588" s="121"/>
      <c r="AKT2588" s="121"/>
      <c r="AKU2588" s="121"/>
      <c r="AKV2588" s="121"/>
      <c r="AKW2588" s="121"/>
      <c r="AKX2588" s="121"/>
      <c r="AKY2588" s="121"/>
      <c r="AKZ2588" s="121"/>
      <c r="ALA2588" s="121"/>
      <c r="ALB2588" s="121"/>
      <c r="ALC2588" s="121"/>
      <c r="ALD2588" s="121"/>
      <c r="ALE2588" s="121"/>
      <c r="ALF2588" s="121"/>
      <c r="ALG2588" s="121"/>
      <c r="ALH2588" s="121"/>
      <c r="ALI2588" s="121"/>
      <c r="ALJ2588" s="121"/>
      <c r="ALK2588" s="121"/>
      <c r="ALL2588" s="121"/>
      <c r="ALM2588" s="121"/>
      <c r="ALN2588" s="121"/>
      <c r="ALO2588" s="121"/>
      <c r="ALP2588" s="121"/>
      <c r="ALQ2588" s="121"/>
      <c r="ALR2588" s="121"/>
      <c r="ALS2588" s="121"/>
      <c r="ALT2588" s="121"/>
      <c r="ALU2588" s="121"/>
      <c r="ALV2588" s="121"/>
      <c r="ALW2588" s="121"/>
      <c r="ALX2588" s="121"/>
      <c r="ALY2588" s="121"/>
      <c r="ALZ2588" s="121"/>
      <c r="AMA2588" s="121"/>
      <c r="AMB2588" s="121"/>
      <c r="AMC2588" s="121"/>
      <c r="AMD2588" s="121"/>
      <c r="AME2588" s="121"/>
      <c r="AMF2588" s="121"/>
      <c r="AMG2588" s="121"/>
      <c r="AMH2588" s="121"/>
      <c r="AMI2588" s="121"/>
      <c r="AMJ2588" s="121"/>
      <c r="AMK2588" s="121"/>
    </row>
    <row r="2589" spans="1:1025" s="108" customFormat="1" ht="43.2">
      <c r="A2589" s="15">
        <v>2586</v>
      </c>
      <c r="B2589" s="16" t="s">
        <v>25</v>
      </c>
      <c r="C2589" s="274" t="s">
        <v>6089</v>
      </c>
      <c r="D2589" s="16" t="s">
        <v>6662</v>
      </c>
      <c r="E2589" s="16" t="s">
        <v>6663</v>
      </c>
      <c r="F2589" s="16" t="s">
        <v>938</v>
      </c>
      <c r="G2589" s="16" t="s">
        <v>948</v>
      </c>
      <c r="H2589" s="16" t="s">
        <v>6450</v>
      </c>
      <c r="I2589" s="16" t="s">
        <v>6662</v>
      </c>
      <c r="J2589" s="16" t="s">
        <v>6664</v>
      </c>
      <c r="K2589" s="16" t="s">
        <v>6665</v>
      </c>
      <c r="L2589" s="47"/>
      <c r="M2589" s="269"/>
      <c r="N2589" s="121"/>
      <c r="O2589" s="121"/>
      <c r="P2589" s="121"/>
      <c r="Q2589" s="121"/>
      <c r="R2589" s="121"/>
      <c r="S2589" s="121"/>
      <c r="T2589" s="121"/>
      <c r="U2589" s="121"/>
      <c r="V2589" s="121"/>
      <c r="W2589" s="121"/>
      <c r="X2589" s="121"/>
      <c r="Y2589" s="121"/>
      <c r="Z2589" s="121"/>
      <c r="AA2589" s="121"/>
      <c r="AB2589" s="121"/>
      <c r="AC2589" s="121"/>
      <c r="AD2589" s="121"/>
      <c r="AE2589" s="121"/>
      <c r="AF2589" s="121"/>
      <c r="AG2589" s="121"/>
      <c r="AH2589" s="121"/>
      <c r="AI2589" s="121"/>
      <c r="AJ2589" s="121"/>
      <c r="AK2589" s="121"/>
      <c r="AL2589" s="121"/>
      <c r="AM2589" s="121"/>
      <c r="AN2589" s="121"/>
      <c r="AO2589" s="121"/>
      <c r="AP2589" s="121"/>
      <c r="AQ2589" s="121"/>
      <c r="AR2589" s="121"/>
      <c r="AS2589" s="121"/>
      <c r="AT2589" s="121"/>
      <c r="AU2589" s="121"/>
      <c r="AV2589" s="121"/>
      <c r="AW2589" s="121"/>
      <c r="AX2589" s="121"/>
      <c r="AY2589" s="121"/>
      <c r="AZ2589" s="121"/>
      <c r="BA2589" s="121"/>
      <c r="BB2589" s="121"/>
      <c r="BC2589" s="121"/>
      <c r="BD2589" s="121"/>
      <c r="BE2589" s="121"/>
      <c r="BF2589" s="121"/>
      <c r="BG2589" s="121"/>
      <c r="BH2589" s="121"/>
      <c r="BI2589" s="121"/>
      <c r="BJ2589" s="121"/>
      <c r="BK2589" s="121"/>
      <c r="BL2589" s="121"/>
      <c r="BM2589" s="121"/>
      <c r="BN2589" s="121"/>
      <c r="BO2589" s="121"/>
      <c r="BP2589" s="121"/>
      <c r="BQ2589" s="121"/>
      <c r="BR2589" s="121"/>
      <c r="BS2589" s="121"/>
      <c r="BT2589" s="121"/>
      <c r="BU2589" s="121"/>
      <c r="BV2589" s="121"/>
      <c r="BW2589" s="121"/>
      <c r="BX2589" s="121"/>
      <c r="BY2589" s="121"/>
      <c r="BZ2589" s="121"/>
      <c r="CA2589" s="121"/>
      <c r="CB2589" s="121"/>
      <c r="CC2589" s="121"/>
      <c r="CD2589" s="121"/>
      <c r="CE2589" s="121"/>
      <c r="CF2589" s="121"/>
      <c r="CG2589" s="121"/>
      <c r="CH2589" s="121"/>
      <c r="CI2589" s="121"/>
      <c r="CJ2589" s="121"/>
      <c r="CK2589" s="121"/>
      <c r="CL2589" s="121"/>
      <c r="CM2589" s="121"/>
      <c r="CN2589" s="121"/>
      <c r="CO2589" s="121"/>
      <c r="CP2589" s="121"/>
      <c r="CQ2589" s="121"/>
      <c r="CR2589" s="121"/>
      <c r="CS2589" s="121"/>
      <c r="CT2589" s="121"/>
      <c r="CU2589" s="121"/>
      <c r="CV2589" s="121"/>
      <c r="CW2589" s="121"/>
      <c r="CX2589" s="121"/>
      <c r="CY2589" s="121"/>
      <c r="CZ2589" s="121"/>
      <c r="DA2589" s="121"/>
      <c r="DB2589" s="121"/>
      <c r="DC2589" s="121"/>
      <c r="DD2589" s="121"/>
      <c r="DE2589" s="121"/>
      <c r="DF2589" s="121"/>
      <c r="DG2589" s="121"/>
      <c r="DH2589" s="121"/>
      <c r="DI2589" s="121"/>
      <c r="DJ2589" s="121"/>
      <c r="DK2589" s="121"/>
      <c r="DL2589" s="121"/>
      <c r="DM2589" s="121"/>
      <c r="DN2589" s="121"/>
      <c r="DO2589" s="121"/>
      <c r="DP2589" s="121"/>
      <c r="DQ2589" s="121"/>
      <c r="DR2589" s="121"/>
      <c r="DS2589" s="121"/>
      <c r="DT2589" s="121"/>
      <c r="DU2589" s="121"/>
      <c r="DV2589" s="121"/>
      <c r="DW2589" s="121"/>
      <c r="DX2589" s="121"/>
      <c r="DY2589" s="121"/>
      <c r="DZ2589" s="121"/>
      <c r="EA2589" s="121"/>
      <c r="EB2589" s="121"/>
      <c r="EC2589" s="121"/>
      <c r="ED2589" s="121"/>
      <c r="EE2589" s="121"/>
      <c r="EF2589" s="121"/>
      <c r="EG2589" s="121"/>
      <c r="EH2589" s="121"/>
      <c r="EI2589" s="121"/>
      <c r="EJ2589" s="121"/>
      <c r="EK2589" s="121"/>
      <c r="EL2589" s="121"/>
      <c r="EM2589" s="121"/>
      <c r="EN2589" s="121"/>
      <c r="EO2589" s="121"/>
      <c r="EP2589" s="121"/>
      <c r="EQ2589" s="121"/>
      <c r="ER2589" s="121"/>
      <c r="ES2589" s="121"/>
      <c r="ET2589" s="121"/>
      <c r="EU2589" s="121"/>
      <c r="EV2589" s="121"/>
      <c r="EW2589" s="121"/>
      <c r="EX2589" s="121"/>
      <c r="EY2589" s="121"/>
      <c r="EZ2589" s="121"/>
      <c r="FA2589" s="121"/>
      <c r="FB2589" s="121"/>
      <c r="FC2589" s="121"/>
      <c r="FD2589" s="121"/>
      <c r="FE2589" s="121"/>
      <c r="FF2589" s="121"/>
      <c r="FG2589" s="121"/>
      <c r="FH2589" s="121"/>
      <c r="FI2589" s="121"/>
      <c r="FJ2589" s="121"/>
      <c r="FK2589" s="121"/>
      <c r="FL2589" s="121"/>
      <c r="FM2589" s="121"/>
      <c r="FN2589" s="121"/>
      <c r="FO2589" s="121"/>
      <c r="FP2589" s="121"/>
      <c r="FQ2589" s="121"/>
      <c r="FR2589" s="121"/>
      <c r="FS2589" s="121"/>
      <c r="FT2589" s="121"/>
      <c r="FU2589" s="121"/>
      <c r="FV2589" s="121"/>
      <c r="FW2589" s="121"/>
      <c r="FX2589" s="121"/>
      <c r="FY2589" s="121"/>
      <c r="FZ2589" s="121"/>
      <c r="GA2589" s="121"/>
      <c r="GB2589" s="121"/>
      <c r="GC2589" s="121"/>
      <c r="GD2589" s="121"/>
      <c r="GE2589" s="121"/>
      <c r="GF2589" s="121"/>
      <c r="GG2589" s="121"/>
      <c r="GH2589" s="121"/>
      <c r="GI2589" s="121"/>
      <c r="GJ2589" s="121"/>
      <c r="GK2589" s="121"/>
      <c r="GL2589" s="121"/>
      <c r="GM2589" s="121"/>
      <c r="GN2589" s="121"/>
      <c r="GO2589" s="121"/>
      <c r="GP2589" s="121"/>
      <c r="GQ2589" s="121"/>
      <c r="GR2589" s="121"/>
      <c r="GS2589" s="121"/>
      <c r="GT2589" s="121"/>
      <c r="GU2589" s="121"/>
      <c r="GV2589" s="121"/>
      <c r="GW2589" s="121"/>
      <c r="GX2589" s="121"/>
      <c r="GY2589" s="121"/>
      <c r="GZ2589" s="121"/>
      <c r="HA2589" s="121"/>
      <c r="HB2589" s="121"/>
      <c r="HC2589" s="121"/>
      <c r="HD2589" s="121"/>
      <c r="HE2589" s="121"/>
      <c r="HF2589" s="121"/>
      <c r="HG2589" s="121"/>
      <c r="HH2589" s="121"/>
      <c r="HI2589" s="121"/>
      <c r="HJ2589" s="121"/>
      <c r="HK2589" s="121"/>
      <c r="HL2589" s="121"/>
      <c r="HM2589" s="121"/>
      <c r="HN2589" s="121"/>
      <c r="HO2589" s="121"/>
      <c r="HP2589" s="121"/>
      <c r="HQ2589" s="121"/>
      <c r="HR2589" s="121"/>
      <c r="HS2589" s="121"/>
      <c r="HT2589" s="121"/>
      <c r="HU2589" s="121"/>
      <c r="HV2589" s="121"/>
      <c r="HW2589" s="121"/>
      <c r="HX2589" s="121"/>
      <c r="HY2589" s="121"/>
      <c r="HZ2589" s="121"/>
      <c r="IA2589" s="121"/>
      <c r="IB2589" s="121"/>
      <c r="IC2589" s="121"/>
      <c r="ID2589" s="121"/>
      <c r="IE2589" s="121"/>
      <c r="IF2589" s="121"/>
      <c r="IG2589" s="121"/>
      <c r="IH2589" s="121"/>
      <c r="II2589" s="121"/>
      <c r="IJ2589" s="121"/>
      <c r="IK2589" s="121"/>
      <c r="IL2589" s="121"/>
      <c r="IM2589" s="121"/>
      <c r="IN2589" s="121"/>
      <c r="IO2589" s="121"/>
      <c r="IP2589" s="121"/>
      <c r="IQ2589" s="121"/>
      <c r="IR2589" s="121"/>
      <c r="IS2589" s="121"/>
      <c r="IT2589" s="121"/>
      <c r="IU2589" s="121"/>
      <c r="IV2589" s="121"/>
      <c r="IW2589" s="121"/>
      <c r="IX2589" s="121"/>
      <c r="IY2589" s="121"/>
      <c r="IZ2589" s="121"/>
      <c r="JA2589" s="121"/>
      <c r="JB2589" s="121"/>
      <c r="JC2589" s="121"/>
      <c r="JD2589" s="121"/>
      <c r="JE2589" s="121"/>
      <c r="JF2589" s="121"/>
      <c r="JG2589" s="121"/>
      <c r="JH2589" s="121"/>
      <c r="JI2589" s="121"/>
      <c r="JJ2589" s="121"/>
      <c r="JK2589" s="121"/>
      <c r="JL2589" s="121"/>
      <c r="JM2589" s="121"/>
      <c r="JN2589" s="121"/>
      <c r="JO2589" s="121"/>
      <c r="JP2589" s="121"/>
      <c r="JQ2589" s="121"/>
      <c r="JR2589" s="121"/>
      <c r="JS2589" s="121"/>
      <c r="JT2589" s="121"/>
      <c r="JU2589" s="121"/>
      <c r="JV2589" s="121"/>
      <c r="JW2589" s="121"/>
      <c r="JX2589" s="121"/>
      <c r="JY2589" s="121"/>
      <c r="JZ2589" s="121"/>
      <c r="KA2589" s="121"/>
      <c r="KB2589" s="121"/>
      <c r="KC2589" s="121"/>
      <c r="KD2589" s="121"/>
      <c r="KE2589" s="121"/>
      <c r="KF2589" s="121"/>
      <c r="KG2589" s="121"/>
      <c r="KH2589" s="121"/>
      <c r="KI2589" s="121"/>
      <c r="KJ2589" s="121"/>
      <c r="KK2589" s="121"/>
      <c r="KL2589" s="121"/>
      <c r="KM2589" s="121"/>
      <c r="KN2589" s="121"/>
      <c r="KO2589" s="121"/>
      <c r="KP2589" s="121"/>
      <c r="KQ2589" s="121"/>
      <c r="KR2589" s="121"/>
      <c r="KS2589" s="121"/>
      <c r="KT2589" s="121"/>
      <c r="KU2589" s="121"/>
      <c r="KV2589" s="121"/>
      <c r="KW2589" s="121"/>
      <c r="KX2589" s="121"/>
      <c r="KY2589" s="121"/>
      <c r="KZ2589" s="121"/>
      <c r="LA2589" s="121"/>
      <c r="LB2589" s="121"/>
      <c r="LC2589" s="121"/>
      <c r="LD2589" s="121"/>
      <c r="LE2589" s="121"/>
      <c r="LF2589" s="121"/>
      <c r="LG2589" s="121"/>
      <c r="LH2589" s="121"/>
      <c r="LI2589" s="121"/>
      <c r="LJ2589" s="121"/>
      <c r="LK2589" s="121"/>
      <c r="LL2589" s="121"/>
      <c r="LM2589" s="121"/>
      <c r="LN2589" s="121"/>
      <c r="LO2589" s="121"/>
      <c r="LP2589" s="121"/>
      <c r="LQ2589" s="121"/>
      <c r="LR2589" s="121"/>
      <c r="LS2589" s="121"/>
      <c r="LT2589" s="121"/>
      <c r="LU2589" s="121"/>
      <c r="LV2589" s="121"/>
      <c r="LW2589" s="121"/>
      <c r="LX2589" s="121"/>
      <c r="LY2589" s="121"/>
      <c r="LZ2589" s="121"/>
      <c r="MA2589" s="121"/>
      <c r="MB2589" s="121"/>
      <c r="MC2589" s="121"/>
      <c r="MD2589" s="121"/>
      <c r="ME2589" s="121"/>
      <c r="MF2589" s="121"/>
      <c r="MG2589" s="121"/>
      <c r="MH2589" s="121"/>
      <c r="MI2589" s="121"/>
      <c r="MJ2589" s="121"/>
      <c r="MK2589" s="121"/>
      <c r="ML2589" s="121"/>
      <c r="MM2589" s="121"/>
      <c r="MN2589" s="121"/>
      <c r="MO2589" s="121"/>
      <c r="MP2589" s="121"/>
      <c r="MQ2589" s="121"/>
      <c r="MR2589" s="121"/>
      <c r="MS2589" s="121"/>
      <c r="MT2589" s="121"/>
      <c r="MU2589" s="121"/>
      <c r="MV2589" s="121"/>
      <c r="MW2589" s="121"/>
      <c r="MX2589" s="121"/>
      <c r="MY2589" s="121"/>
      <c r="MZ2589" s="121"/>
      <c r="NA2589" s="121"/>
      <c r="NB2589" s="121"/>
      <c r="NC2589" s="121"/>
      <c r="ND2589" s="121"/>
      <c r="NE2589" s="121"/>
      <c r="NF2589" s="121"/>
      <c r="NG2589" s="121"/>
      <c r="NH2589" s="121"/>
      <c r="NI2589" s="121"/>
      <c r="NJ2589" s="121"/>
      <c r="NK2589" s="121"/>
      <c r="NL2589" s="121"/>
      <c r="NM2589" s="121"/>
      <c r="NN2589" s="121"/>
      <c r="NO2589" s="121"/>
      <c r="NP2589" s="121"/>
      <c r="NQ2589" s="121"/>
      <c r="NR2589" s="121"/>
      <c r="NS2589" s="121"/>
      <c r="NT2589" s="121"/>
      <c r="NU2589" s="121"/>
      <c r="NV2589" s="121"/>
      <c r="NW2589" s="121"/>
      <c r="NX2589" s="121"/>
      <c r="NY2589" s="121"/>
      <c r="NZ2589" s="121"/>
      <c r="OA2589" s="121"/>
      <c r="OB2589" s="121"/>
      <c r="OC2589" s="121"/>
      <c r="OD2589" s="121"/>
      <c r="OE2589" s="121"/>
      <c r="OF2589" s="121"/>
      <c r="OG2589" s="121"/>
      <c r="OH2589" s="121"/>
      <c r="OI2589" s="121"/>
      <c r="OJ2589" s="121"/>
      <c r="OK2589" s="121"/>
      <c r="OL2589" s="121"/>
      <c r="OM2589" s="121"/>
      <c r="ON2589" s="121"/>
      <c r="OO2589" s="121"/>
      <c r="OP2589" s="121"/>
      <c r="OQ2589" s="121"/>
      <c r="OR2589" s="121"/>
      <c r="OS2589" s="121"/>
      <c r="OT2589" s="121"/>
      <c r="OU2589" s="121"/>
      <c r="OV2589" s="121"/>
      <c r="OW2589" s="121"/>
      <c r="OX2589" s="121"/>
      <c r="OY2589" s="121"/>
      <c r="OZ2589" s="121"/>
      <c r="PA2589" s="121"/>
      <c r="PB2589" s="121"/>
      <c r="PC2589" s="121"/>
      <c r="PD2589" s="121"/>
      <c r="PE2589" s="121"/>
      <c r="PF2589" s="121"/>
      <c r="PG2589" s="121"/>
      <c r="PH2589" s="121"/>
      <c r="PI2589" s="121"/>
      <c r="PJ2589" s="121"/>
      <c r="PK2589" s="121"/>
      <c r="PL2589" s="121"/>
      <c r="PM2589" s="121"/>
      <c r="PN2589" s="121"/>
      <c r="PO2589" s="121"/>
      <c r="PP2589" s="121"/>
      <c r="PQ2589" s="121"/>
      <c r="PR2589" s="121"/>
      <c r="PS2589" s="121"/>
      <c r="PT2589" s="121"/>
      <c r="PU2589" s="121"/>
      <c r="PV2589" s="121"/>
      <c r="PW2589" s="121"/>
      <c r="PX2589" s="121"/>
      <c r="PY2589" s="121"/>
      <c r="PZ2589" s="121"/>
      <c r="QA2589" s="121"/>
      <c r="QB2589" s="121"/>
      <c r="QC2589" s="121"/>
      <c r="QD2589" s="121"/>
      <c r="QE2589" s="121"/>
      <c r="QF2589" s="121"/>
      <c r="QG2589" s="121"/>
      <c r="QH2589" s="121"/>
      <c r="QI2589" s="121"/>
      <c r="QJ2589" s="121"/>
      <c r="QK2589" s="121"/>
      <c r="QL2589" s="121"/>
      <c r="QM2589" s="121"/>
      <c r="QN2589" s="121"/>
      <c r="QO2589" s="121"/>
      <c r="QP2589" s="121"/>
      <c r="QQ2589" s="121"/>
      <c r="QR2589" s="121"/>
      <c r="QS2589" s="121"/>
      <c r="QT2589" s="121"/>
      <c r="QU2589" s="121"/>
      <c r="QV2589" s="121"/>
      <c r="QW2589" s="121"/>
      <c r="QX2589" s="121"/>
      <c r="QY2589" s="121"/>
      <c r="QZ2589" s="121"/>
      <c r="RA2589" s="121"/>
      <c r="RB2589" s="121"/>
      <c r="RC2589" s="121"/>
      <c r="RD2589" s="121"/>
      <c r="RE2589" s="121"/>
      <c r="RF2589" s="121"/>
      <c r="RG2589" s="121"/>
      <c r="RH2589" s="121"/>
      <c r="RI2589" s="121"/>
      <c r="RJ2589" s="121"/>
      <c r="RK2589" s="121"/>
      <c r="RL2589" s="121"/>
      <c r="RM2589" s="121"/>
      <c r="RN2589" s="121"/>
      <c r="RO2589" s="121"/>
      <c r="RP2589" s="121"/>
      <c r="RQ2589" s="121"/>
      <c r="RR2589" s="121"/>
      <c r="RS2589" s="121"/>
      <c r="RT2589" s="121"/>
      <c r="RU2589" s="121"/>
      <c r="RV2589" s="121"/>
      <c r="RW2589" s="121"/>
      <c r="RX2589" s="121"/>
      <c r="RY2589" s="121"/>
      <c r="RZ2589" s="121"/>
      <c r="SA2589" s="121"/>
      <c r="SB2589" s="121"/>
      <c r="SC2589" s="121"/>
      <c r="SD2589" s="121"/>
      <c r="SE2589" s="121"/>
      <c r="SF2589" s="121"/>
      <c r="SG2589" s="121"/>
      <c r="SH2589" s="121"/>
      <c r="SI2589" s="121"/>
      <c r="SJ2589" s="121"/>
      <c r="SK2589" s="121"/>
      <c r="SL2589" s="121"/>
      <c r="SM2589" s="121"/>
      <c r="SN2589" s="121"/>
      <c r="SO2589" s="121"/>
      <c r="SP2589" s="121"/>
      <c r="SQ2589" s="121"/>
      <c r="SR2589" s="121"/>
      <c r="SS2589" s="121"/>
      <c r="ST2589" s="121"/>
      <c r="SU2589" s="121"/>
      <c r="SV2589" s="121"/>
      <c r="SW2589" s="121"/>
      <c r="SX2589" s="121"/>
      <c r="SY2589" s="121"/>
      <c r="SZ2589" s="121"/>
      <c r="TA2589" s="121"/>
      <c r="TB2589" s="121"/>
      <c r="TC2589" s="121"/>
      <c r="TD2589" s="121"/>
      <c r="TE2589" s="121"/>
      <c r="TF2589" s="121"/>
      <c r="TG2589" s="121"/>
      <c r="TH2589" s="121"/>
      <c r="TI2589" s="121"/>
      <c r="TJ2589" s="121"/>
      <c r="TK2589" s="121"/>
      <c r="TL2589" s="121"/>
      <c r="TM2589" s="121"/>
      <c r="TN2589" s="121"/>
      <c r="TO2589" s="121"/>
      <c r="TP2589" s="121"/>
      <c r="TQ2589" s="121"/>
      <c r="TR2589" s="121"/>
      <c r="TS2589" s="121"/>
      <c r="TT2589" s="121"/>
      <c r="TU2589" s="121"/>
      <c r="TV2589" s="121"/>
      <c r="TW2589" s="121"/>
      <c r="TX2589" s="121"/>
      <c r="TY2589" s="121"/>
      <c r="TZ2589" s="121"/>
      <c r="UA2589" s="121"/>
      <c r="UB2589" s="121"/>
      <c r="UC2589" s="121"/>
      <c r="UD2589" s="121"/>
      <c r="UE2589" s="121"/>
      <c r="UF2589" s="121"/>
      <c r="UG2589" s="121"/>
      <c r="UH2589" s="121"/>
      <c r="UI2589" s="121"/>
      <c r="UJ2589" s="121"/>
      <c r="UK2589" s="121"/>
      <c r="UL2589" s="121"/>
      <c r="UM2589" s="121"/>
      <c r="UN2589" s="121"/>
      <c r="UO2589" s="121"/>
      <c r="UP2589" s="121"/>
      <c r="UQ2589" s="121"/>
      <c r="UR2589" s="121"/>
      <c r="US2589" s="121"/>
      <c r="UT2589" s="121"/>
      <c r="UU2589" s="121"/>
      <c r="UV2589" s="121"/>
      <c r="UW2589" s="121"/>
      <c r="UX2589" s="121"/>
      <c r="UY2589" s="121"/>
      <c r="UZ2589" s="121"/>
      <c r="VA2589" s="121"/>
      <c r="VB2589" s="121"/>
      <c r="VC2589" s="121"/>
      <c r="VD2589" s="121"/>
      <c r="VE2589" s="121"/>
      <c r="VF2589" s="121"/>
      <c r="VG2589" s="121"/>
      <c r="VH2589" s="121"/>
      <c r="VI2589" s="121"/>
      <c r="VJ2589" s="121"/>
      <c r="VK2589" s="121"/>
      <c r="VL2589" s="121"/>
      <c r="VM2589" s="121"/>
      <c r="VN2589" s="121"/>
      <c r="VO2589" s="121"/>
      <c r="VP2589" s="121"/>
      <c r="VQ2589" s="121"/>
      <c r="VR2589" s="121"/>
      <c r="VS2589" s="121"/>
      <c r="VT2589" s="121"/>
      <c r="VU2589" s="121"/>
      <c r="VV2589" s="121"/>
      <c r="VW2589" s="121"/>
      <c r="VX2589" s="121"/>
      <c r="VY2589" s="121"/>
      <c r="VZ2589" s="121"/>
      <c r="WA2589" s="121"/>
      <c r="WB2589" s="121"/>
      <c r="WC2589" s="121"/>
      <c r="WD2589" s="121"/>
      <c r="WE2589" s="121"/>
      <c r="WF2589" s="121"/>
      <c r="WG2589" s="121"/>
      <c r="WH2589" s="121"/>
      <c r="WI2589" s="121"/>
      <c r="WJ2589" s="121"/>
      <c r="WK2589" s="121"/>
      <c r="WL2589" s="121"/>
      <c r="WM2589" s="121"/>
      <c r="WN2589" s="121"/>
      <c r="WO2589" s="121"/>
      <c r="WP2589" s="121"/>
      <c r="WQ2589" s="121"/>
      <c r="WR2589" s="121"/>
      <c r="WS2589" s="121"/>
      <c r="WT2589" s="121"/>
      <c r="WU2589" s="121"/>
      <c r="WV2589" s="121"/>
      <c r="WW2589" s="121"/>
      <c r="WX2589" s="121"/>
      <c r="WY2589" s="121"/>
      <c r="WZ2589" s="121"/>
      <c r="XA2589" s="121"/>
      <c r="XB2589" s="121"/>
      <c r="XC2589" s="121"/>
      <c r="XD2589" s="121"/>
      <c r="XE2589" s="121"/>
      <c r="XF2589" s="121"/>
      <c r="XG2589" s="121"/>
      <c r="XH2589" s="121"/>
      <c r="XI2589" s="121"/>
      <c r="XJ2589" s="121"/>
      <c r="XK2589" s="121"/>
      <c r="XL2589" s="121"/>
      <c r="XM2589" s="121"/>
      <c r="XN2589" s="121"/>
      <c r="XO2589" s="121"/>
      <c r="XP2589" s="121"/>
      <c r="XQ2589" s="121"/>
      <c r="XR2589" s="121"/>
      <c r="XS2589" s="121"/>
      <c r="XT2589" s="121"/>
      <c r="XU2589" s="121"/>
      <c r="XV2589" s="121"/>
      <c r="XW2589" s="121"/>
      <c r="XX2589" s="121"/>
      <c r="XY2589" s="121"/>
      <c r="XZ2589" s="121"/>
      <c r="YA2589" s="121"/>
      <c r="YB2589" s="121"/>
      <c r="YC2589" s="121"/>
      <c r="YD2589" s="121"/>
      <c r="YE2589" s="121"/>
      <c r="YF2589" s="121"/>
      <c r="YG2589" s="121"/>
      <c r="YH2589" s="121"/>
      <c r="YI2589" s="121"/>
      <c r="YJ2589" s="121"/>
      <c r="YK2589" s="121"/>
      <c r="YL2589" s="121"/>
      <c r="YM2589" s="121"/>
      <c r="YN2589" s="121"/>
      <c r="YO2589" s="121"/>
      <c r="YP2589" s="121"/>
      <c r="YQ2589" s="121"/>
      <c r="YR2589" s="121"/>
      <c r="YS2589" s="121"/>
      <c r="YT2589" s="121"/>
      <c r="YU2589" s="121"/>
      <c r="YV2589" s="121"/>
      <c r="YW2589" s="121"/>
      <c r="YX2589" s="121"/>
      <c r="YY2589" s="121"/>
      <c r="YZ2589" s="121"/>
      <c r="ZA2589" s="121"/>
      <c r="ZB2589" s="121"/>
      <c r="ZC2589" s="121"/>
      <c r="ZD2589" s="121"/>
      <c r="ZE2589" s="121"/>
      <c r="ZF2589" s="121"/>
      <c r="ZG2589" s="121"/>
      <c r="ZH2589" s="121"/>
      <c r="ZI2589" s="121"/>
      <c r="ZJ2589" s="121"/>
      <c r="ZK2589" s="121"/>
      <c r="ZL2589" s="121"/>
      <c r="ZM2589" s="121"/>
      <c r="ZN2589" s="121"/>
      <c r="ZO2589" s="121"/>
      <c r="ZP2589" s="121"/>
      <c r="ZQ2589" s="121"/>
      <c r="ZR2589" s="121"/>
      <c r="ZS2589" s="121"/>
      <c r="ZT2589" s="121"/>
      <c r="ZU2589" s="121"/>
      <c r="ZV2589" s="121"/>
      <c r="ZW2589" s="121"/>
      <c r="ZX2589" s="121"/>
      <c r="ZY2589" s="121"/>
      <c r="ZZ2589" s="121"/>
      <c r="AAA2589" s="121"/>
      <c r="AAB2589" s="121"/>
      <c r="AAC2589" s="121"/>
      <c r="AAD2589" s="121"/>
      <c r="AAE2589" s="121"/>
      <c r="AAF2589" s="121"/>
      <c r="AAG2589" s="121"/>
      <c r="AAH2589" s="121"/>
      <c r="AAI2589" s="121"/>
      <c r="AAJ2589" s="121"/>
      <c r="AAK2589" s="121"/>
      <c r="AAL2589" s="121"/>
      <c r="AAM2589" s="121"/>
      <c r="AAN2589" s="121"/>
      <c r="AAO2589" s="121"/>
      <c r="AAP2589" s="121"/>
      <c r="AAQ2589" s="121"/>
      <c r="AAR2589" s="121"/>
      <c r="AAS2589" s="121"/>
      <c r="AAT2589" s="121"/>
      <c r="AAU2589" s="121"/>
      <c r="AAV2589" s="121"/>
      <c r="AAW2589" s="121"/>
      <c r="AAX2589" s="121"/>
      <c r="AAY2589" s="121"/>
      <c r="AAZ2589" s="121"/>
      <c r="ABA2589" s="121"/>
      <c r="ABB2589" s="121"/>
      <c r="ABC2589" s="121"/>
      <c r="ABD2589" s="121"/>
      <c r="ABE2589" s="121"/>
      <c r="ABF2589" s="121"/>
      <c r="ABG2589" s="121"/>
      <c r="ABH2589" s="121"/>
      <c r="ABI2589" s="121"/>
      <c r="ABJ2589" s="121"/>
      <c r="ABK2589" s="121"/>
      <c r="ABL2589" s="121"/>
      <c r="ABM2589" s="121"/>
      <c r="ABN2589" s="121"/>
      <c r="ABO2589" s="121"/>
      <c r="ABP2589" s="121"/>
      <c r="ABQ2589" s="121"/>
      <c r="ABR2589" s="121"/>
      <c r="ABS2589" s="121"/>
      <c r="ABT2589" s="121"/>
      <c r="ABU2589" s="121"/>
      <c r="ABV2589" s="121"/>
      <c r="ABW2589" s="121"/>
      <c r="ABX2589" s="121"/>
      <c r="ABY2589" s="121"/>
      <c r="ABZ2589" s="121"/>
      <c r="ACA2589" s="121"/>
      <c r="ACB2589" s="121"/>
      <c r="ACC2589" s="121"/>
      <c r="ACD2589" s="121"/>
      <c r="ACE2589" s="121"/>
      <c r="ACF2589" s="121"/>
      <c r="ACG2589" s="121"/>
      <c r="ACH2589" s="121"/>
      <c r="ACI2589" s="121"/>
      <c r="ACJ2589" s="121"/>
      <c r="ACK2589" s="121"/>
      <c r="ACL2589" s="121"/>
      <c r="ACM2589" s="121"/>
      <c r="ACN2589" s="121"/>
      <c r="ACO2589" s="121"/>
      <c r="ACP2589" s="121"/>
      <c r="ACQ2589" s="121"/>
      <c r="ACR2589" s="121"/>
      <c r="ACS2589" s="121"/>
      <c r="ACT2589" s="121"/>
      <c r="ACU2589" s="121"/>
      <c r="ACV2589" s="121"/>
      <c r="ACW2589" s="121"/>
      <c r="ACX2589" s="121"/>
      <c r="ACY2589" s="121"/>
      <c r="ACZ2589" s="121"/>
      <c r="ADA2589" s="121"/>
      <c r="ADB2589" s="121"/>
      <c r="ADC2589" s="121"/>
      <c r="ADD2589" s="121"/>
      <c r="ADE2589" s="121"/>
      <c r="ADF2589" s="121"/>
      <c r="ADG2589" s="121"/>
      <c r="ADH2589" s="121"/>
      <c r="ADI2589" s="121"/>
      <c r="ADJ2589" s="121"/>
      <c r="ADK2589" s="121"/>
      <c r="ADL2589" s="121"/>
      <c r="ADM2589" s="121"/>
      <c r="ADN2589" s="121"/>
      <c r="ADO2589" s="121"/>
      <c r="ADP2589" s="121"/>
      <c r="ADQ2589" s="121"/>
      <c r="ADR2589" s="121"/>
      <c r="ADS2589" s="121"/>
      <c r="ADT2589" s="121"/>
      <c r="ADU2589" s="121"/>
      <c r="ADV2589" s="121"/>
      <c r="ADW2589" s="121"/>
      <c r="ADX2589" s="121"/>
      <c r="ADY2589" s="121"/>
      <c r="ADZ2589" s="121"/>
      <c r="AEA2589" s="121"/>
      <c r="AEB2589" s="121"/>
      <c r="AEC2589" s="121"/>
      <c r="AED2589" s="121"/>
      <c r="AEE2589" s="121"/>
      <c r="AEF2589" s="121"/>
      <c r="AEG2589" s="121"/>
      <c r="AEH2589" s="121"/>
      <c r="AEI2589" s="121"/>
      <c r="AEJ2589" s="121"/>
      <c r="AEK2589" s="121"/>
      <c r="AEL2589" s="121"/>
      <c r="AEM2589" s="121"/>
      <c r="AEN2589" s="121"/>
      <c r="AEO2589" s="121"/>
      <c r="AEP2589" s="121"/>
      <c r="AEQ2589" s="121"/>
      <c r="AER2589" s="121"/>
      <c r="AES2589" s="121"/>
      <c r="AET2589" s="121"/>
      <c r="AEU2589" s="121"/>
      <c r="AEV2589" s="121"/>
      <c r="AEW2589" s="121"/>
      <c r="AEX2589" s="121"/>
      <c r="AEY2589" s="121"/>
      <c r="AEZ2589" s="121"/>
      <c r="AFA2589" s="121"/>
      <c r="AFB2589" s="121"/>
      <c r="AFC2589" s="121"/>
      <c r="AFD2589" s="121"/>
      <c r="AFE2589" s="121"/>
      <c r="AFF2589" s="121"/>
      <c r="AFG2589" s="121"/>
      <c r="AFH2589" s="121"/>
      <c r="AFI2589" s="121"/>
      <c r="AFJ2589" s="121"/>
      <c r="AFK2589" s="121"/>
      <c r="AFL2589" s="121"/>
      <c r="AFM2589" s="121"/>
      <c r="AFN2589" s="121"/>
      <c r="AFO2589" s="121"/>
      <c r="AFP2589" s="121"/>
      <c r="AFQ2589" s="121"/>
      <c r="AFR2589" s="121"/>
      <c r="AFS2589" s="121"/>
      <c r="AFT2589" s="121"/>
      <c r="AFU2589" s="121"/>
      <c r="AFV2589" s="121"/>
      <c r="AFW2589" s="121"/>
      <c r="AFX2589" s="121"/>
      <c r="AFY2589" s="121"/>
      <c r="AFZ2589" s="121"/>
      <c r="AGA2589" s="121"/>
      <c r="AGB2589" s="121"/>
      <c r="AGC2589" s="121"/>
      <c r="AGD2589" s="121"/>
      <c r="AGE2589" s="121"/>
      <c r="AGF2589" s="121"/>
      <c r="AGG2589" s="121"/>
      <c r="AGH2589" s="121"/>
      <c r="AGI2589" s="121"/>
      <c r="AGJ2589" s="121"/>
      <c r="AGK2589" s="121"/>
      <c r="AGL2589" s="121"/>
      <c r="AGM2589" s="121"/>
      <c r="AGN2589" s="121"/>
      <c r="AGO2589" s="121"/>
      <c r="AGP2589" s="121"/>
      <c r="AGQ2589" s="121"/>
      <c r="AGR2589" s="121"/>
      <c r="AGS2589" s="121"/>
      <c r="AGT2589" s="121"/>
      <c r="AGU2589" s="121"/>
      <c r="AGV2589" s="121"/>
      <c r="AGW2589" s="121"/>
      <c r="AGX2589" s="121"/>
      <c r="AGY2589" s="121"/>
      <c r="AGZ2589" s="121"/>
      <c r="AHA2589" s="121"/>
      <c r="AHB2589" s="121"/>
      <c r="AHC2589" s="121"/>
      <c r="AHD2589" s="121"/>
      <c r="AHE2589" s="121"/>
      <c r="AHF2589" s="121"/>
      <c r="AHG2589" s="121"/>
      <c r="AHH2589" s="121"/>
      <c r="AHI2589" s="121"/>
      <c r="AHJ2589" s="121"/>
      <c r="AHK2589" s="121"/>
      <c r="AHL2589" s="121"/>
      <c r="AHM2589" s="121"/>
      <c r="AHN2589" s="121"/>
      <c r="AHO2589" s="121"/>
      <c r="AHP2589" s="121"/>
      <c r="AHQ2589" s="121"/>
      <c r="AHR2589" s="121"/>
      <c r="AHS2589" s="121"/>
      <c r="AHT2589" s="121"/>
      <c r="AHU2589" s="121"/>
      <c r="AHV2589" s="121"/>
      <c r="AHW2589" s="121"/>
      <c r="AHX2589" s="121"/>
      <c r="AHY2589" s="121"/>
      <c r="AHZ2589" s="121"/>
      <c r="AIA2589" s="121"/>
      <c r="AIB2589" s="121"/>
      <c r="AIC2589" s="121"/>
      <c r="AID2589" s="121"/>
      <c r="AIE2589" s="121"/>
      <c r="AIF2589" s="121"/>
      <c r="AIG2589" s="121"/>
      <c r="AIH2589" s="121"/>
      <c r="AII2589" s="121"/>
      <c r="AIJ2589" s="121"/>
      <c r="AIK2589" s="121"/>
      <c r="AIL2589" s="121"/>
      <c r="AIM2589" s="121"/>
      <c r="AIN2589" s="121"/>
      <c r="AIO2589" s="121"/>
      <c r="AIP2589" s="121"/>
      <c r="AIQ2589" s="121"/>
      <c r="AIR2589" s="121"/>
      <c r="AIS2589" s="121"/>
      <c r="AIT2589" s="121"/>
      <c r="AIU2589" s="121"/>
      <c r="AIV2589" s="121"/>
      <c r="AIW2589" s="121"/>
      <c r="AIX2589" s="121"/>
      <c r="AIY2589" s="121"/>
      <c r="AIZ2589" s="121"/>
      <c r="AJA2589" s="121"/>
      <c r="AJB2589" s="121"/>
      <c r="AJC2589" s="121"/>
      <c r="AJD2589" s="121"/>
      <c r="AJE2589" s="121"/>
      <c r="AJF2589" s="121"/>
      <c r="AJG2589" s="121"/>
      <c r="AJH2589" s="121"/>
      <c r="AJI2589" s="121"/>
      <c r="AJJ2589" s="121"/>
      <c r="AJK2589" s="121"/>
      <c r="AJL2589" s="121"/>
      <c r="AJM2589" s="121"/>
      <c r="AJN2589" s="121"/>
      <c r="AJO2589" s="121"/>
      <c r="AJP2589" s="121"/>
      <c r="AJQ2589" s="121"/>
      <c r="AJR2589" s="121"/>
      <c r="AJS2589" s="121"/>
      <c r="AJT2589" s="121"/>
      <c r="AJU2589" s="121"/>
      <c r="AJV2589" s="121"/>
      <c r="AJW2589" s="121"/>
      <c r="AJX2589" s="121"/>
      <c r="AJY2589" s="121"/>
      <c r="AJZ2589" s="121"/>
      <c r="AKA2589" s="121"/>
      <c r="AKB2589" s="121"/>
      <c r="AKC2589" s="121"/>
      <c r="AKD2589" s="121"/>
      <c r="AKE2589" s="121"/>
      <c r="AKF2589" s="121"/>
      <c r="AKG2589" s="121"/>
      <c r="AKH2589" s="121"/>
      <c r="AKI2589" s="121"/>
      <c r="AKJ2589" s="121"/>
      <c r="AKK2589" s="121"/>
      <c r="AKL2589" s="121"/>
      <c r="AKM2589" s="121"/>
      <c r="AKN2589" s="121"/>
      <c r="AKO2589" s="121"/>
      <c r="AKP2589" s="121"/>
      <c r="AKQ2589" s="121"/>
      <c r="AKR2589" s="121"/>
      <c r="AKS2589" s="121"/>
      <c r="AKT2589" s="121"/>
      <c r="AKU2589" s="121"/>
      <c r="AKV2589" s="121"/>
      <c r="AKW2589" s="121"/>
      <c r="AKX2589" s="121"/>
      <c r="AKY2589" s="121"/>
      <c r="AKZ2589" s="121"/>
      <c r="ALA2589" s="121"/>
      <c r="ALB2589" s="121"/>
      <c r="ALC2589" s="121"/>
      <c r="ALD2589" s="121"/>
      <c r="ALE2589" s="121"/>
      <c r="ALF2589" s="121"/>
      <c r="ALG2589" s="121"/>
      <c r="ALH2589" s="121"/>
      <c r="ALI2589" s="121"/>
      <c r="ALJ2589" s="121"/>
      <c r="ALK2589" s="121"/>
      <c r="ALL2589" s="121"/>
      <c r="ALM2589" s="121"/>
      <c r="ALN2589" s="121"/>
      <c r="ALO2589" s="121"/>
      <c r="ALP2589" s="121"/>
      <c r="ALQ2589" s="121"/>
      <c r="ALR2589" s="121"/>
      <c r="ALS2589" s="121"/>
      <c r="ALT2589" s="121"/>
      <c r="ALU2589" s="121"/>
      <c r="ALV2589" s="121"/>
      <c r="ALW2589" s="121"/>
      <c r="ALX2589" s="121"/>
      <c r="ALY2589" s="121"/>
      <c r="ALZ2589" s="121"/>
      <c r="AMA2589" s="121"/>
      <c r="AMB2589" s="121"/>
      <c r="AMC2589" s="121"/>
      <c r="AMD2589" s="121"/>
      <c r="AME2589" s="121"/>
      <c r="AMF2589" s="121"/>
      <c r="AMG2589" s="121"/>
      <c r="AMH2589" s="121"/>
      <c r="AMI2589" s="121"/>
      <c r="AMJ2589" s="121"/>
      <c r="AMK2589" s="121"/>
    </row>
    <row r="2590" spans="1:1025" s="108" customFormat="1" ht="64.8">
      <c r="A2590" s="15">
        <v>2587</v>
      </c>
      <c r="B2590" s="16" t="s">
        <v>26</v>
      </c>
      <c r="C2590" s="274" t="s">
        <v>6089</v>
      </c>
      <c r="D2590" s="16" t="s">
        <v>6662</v>
      </c>
      <c r="E2590" s="16" t="s">
        <v>6666</v>
      </c>
      <c r="F2590" s="16" t="s">
        <v>938</v>
      </c>
      <c r="G2590" s="16" t="s">
        <v>1040</v>
      </c>
      <c r="H2590" s="16" t="s">
        <v>6667</v>
      </c>
      <c r="I2590" s="16" t="s">
        <v>6662</v>
      </c>
      <c r="J2590" s="16" t="s">
        <v>6664</v>
      </c>
      <c r="K2590" s="16" t="s">
        <v>6668</v>
      </c>
      <c r="L2590" s="81" t="s">
        <v>6669</v>
      </c>
      <c r="M2590" s="269" t="s">
        <v>6670</v>
      </c>
      <c r="N2590" s="121"/>
      <c r="O2590" s="121"/>
      <c r="P2590" s="121"/>
      <c r="Q2590" s="121"/>
      <c r="R2590" s="121"/>
      <c r="S2590" s="121"/>
      <c r="T2590" s="121"/>
      <c r="U2590" s="121"/>
      <c r="V2590" s="121"/>
      <c r="W2590" s="121"/>
      <c r="X2590" s="121"/>
      <c r="Y2590" s="121"/>
      <c r="Z2590" s="121"/>
      <c r="AA2590" s="121"/>
      <c r="AB2590" s="121"/>
      <c r="AC2590" s="121"/>
      <c r="AD2590" s="121"/>
      <c r="AE2590" s="121"/>
      <c r="AF2590" s="121"/>
      <c r="AG2590" s="121"/>
      <c r="AH2590" s="121"/>
      <c r="AI2590" s="121"/>
      <c r="AJ2590" s="121"/>
      <c r="AK2590" s="121"/>
      <c r="AL2590" s="121"/>
      <c r="AM2590" s="121"/>
      <c r="AN2590" s="121"/>
      <c r="AO2590" s="121"/>
      <c r="AP2590" s="121"/>
      <c r="AQ2590" s="121"/>
      <c r="AR2590" s="121"/>
      <c r="AS2590" s="121"/>
      <c r="AT2590" s="121"/>
      <c r="AU2590" s="121"/>
      <c r="AV2590" s="121"/>
      <c r="AW2590" s="121"/>
      <c r="AX2590" s="121"/>
      <c r="AY2590" s="121"/>
      <c r="AZ2590" s="121"/>
      <c r="BA2590" s="121"/>
      <c r="BB2590" s="121"/>
      <c r="BC2590" s="121"/>
      <c r="BD2590" s="121"/>
      <c r="BE2590" s="121"/>
      <c r="BF2590" s="121"/>
      <c r="BG2590" s="121"/>
      <c r="BH2590" s="121"/>
      <c r="BI2590" s="121"/>
      <c r="BJ2590" s="121"/>
      <c r="BK2590" s="121"/>
      <c r="BL2590" s="121"/>
      <c r="BM2590" s="121"/>
      <c r="BN2590" s="121"/>
      <c r="BO2590" s="121"/>
      <c r="BP2590" s="121"/>
      <c r="BQ2590" s="121"/>
      <c r="BR2590" s="121"/>
      <c r="BS2590" s="121"/>
      <c r="BT2590" s="121"/>
      <c r="BU2590" s="121"/>
      <c r="BV2590" s="121"/>
      <c r="BW2590" s="121"/>
      <c r="BX2590" s="121"/>
      <c r="BY2590" s="121"/>
      <c r="BZ2590" s="121"/>
      <c r="CA2590" s="121"/>
      <c r="CB2590" s="121"/>
      <c r="CC2590" s="121"/>
      <c r="CD2590" s="121"/>
      <c r="CE2590" s="121"/>
      <c r="CF2590" s="121"/>
      <c r="CG2590" s="121"/>
      <c r="CH2590" s="121"/>
      <c r="CI2590" s="121"/>
      <c r="CJ2590" s="121"/>
      <c r="CK2590" s="121"/>
      <c r="CL2590" s="121"/>
      <c r="CM2590" s="121"/>
      <c r="CN2590" s="121"/>
      <c r="CO2590" s="121"/>
      <c r="CP2590" s="121"/>
      <c r="CQ2590" s="121"/>
      <c r="CR2590" s="121"/>
      <c r="CS2590" s="121"/>
      <c r="CT2590" s="121"/>
      <c r="CU2590" s="121"/>
      <c r="CV2590" s="121"/>
      <c r="CW2590" s="121"/>
      <c r="CX2590" s="121"/>
      <c r="CY2590" s="121"/>
      <c r="CZ2590" s="121"/>
      <c r="DA2590" s="121"/>
      <c r="DB2590" s="121"/>
      <c r="DC2590" s="121"/>
      <c r="DD2590" s="121"/>
      <c r="DE2590" s="121"/>
      <c r="DF2590" s="121"/>
      <c r="DG2590" s="121"/>
      <c r="DH2590" s="121"/>
      <c r="DI2590" s="121"/>
      <c r="DJ2590" s="121"/>
      <c r="DK2590" s="121"/>
      <c r="DL2590" s="121"/>
      <c r="DM2590" s="121"/>
      <c r="DN2590" s="121"/>
      <c r="DO2590" s="121"/>
      <c r="DP2590" s="121"/>
      <c r="DQ2590" s="121"/>
      <c r="DR2590" s="121"/>
      <c r="DS2590" s="121"/>
      <c r="DT2590" s="121"/>
      <c r="DU2590" s="121"/>
      <c r="DV2590" s="121"/>
      <c r="DW2590" s="121"/>
      <c r="DX2590" s="121"/>
      <c r="DY2590" s="121"/>
      <c r="DZ2590" s="121"/>
      <c r="EA2590" s="121"/>
      <c r="EB2590" s="121"/>
      <c r="EC2590" s="121"/>
      <c r="ED2590" s="121"/>
      <c r="EE2590" s="121"/>
      <c r="EF2590" s="121"/>
      <c r="EG2590" s="121"/>
      <c r="EH2590" s="121"/>
      <c r="EI2590" s="121"/>
      <c r="EJ2590" s="121"/>
      <c r="EK2590" s="121"/>
      <c r="EL2590" s="121"/>
      <c r="EM2590" s="121"/>
      <c r="EN2590" s="121"/>
      <c r="EO2590" s="121"/>
      <c r="EP2590" s="121"/>
      <c r="EQ2590" s="121"/>
      <c r="ER2590" s="121"/>
      <c r="ES2590" s="121"/>
      <c r="ET2590" s="121"/>
      <c r="EU2590" s="121"/>
      <c r="EV2590" s="121"/>
      <c r="EW2590" s="121"/>
      <c r="EX2590" s="121"/>
      <c r="EY2590" s="121"/>
      <c r="EZ2590" s="121"/>
      <c r="FA2590" s="121"/>
      <c r="FB2590" s="121"/>
      <c r="FC2590" s="121"/>
      <c r="FD2590" s="121"/>
      <c r="FE2590" s="121"/>
      <c r="FF2590" s="121"/>
      <c r="FG2590" s="121"/>
      <c r="FH2590" s="121"/>
      <c r="FI2590" s="121"/>
      <c r="FJ2590" s="121"/>
      <c r="FK2590" s="121"/>
      <c r="FL2590" s="121"/>
      <c r="FM2590" s="121"/>
      <c r="FN2590" s="121"/>
      <c r="FO2590" s="121"/>
      <c r="FP2590" s="121"/>
      <c r="FQ2590" s="121"/>
      <c r="FR2590" s="121"/>
      <c r="FS2590" s="121"/>
      <c r="FT2590" s="121"/>
      <c r="FU2590" s="121"/>
      <c r="FV2590" s="121"/>
      <c r="FW2590" s="121"/>
      <c r="FX2590" s="121"/>
      <c r="FY2590" s="121"/>
      <c r="FZ2590" s="121"/>
      <c r="GA2590" s="121"/>
      <c r="GB2590" s="121"/>
      <c r="GC2590" s="121"/>
      <c r="GD2590" s="121"/>
      <c r="GE2590" s="121"/>
      <c r="GF2590" s="121"/>
      <c r="GG2590" s="121"/>
      <c r="GH2590" s="121"/>
      <c r="GI2590" s="121"/>
      <c r="GJ2590" s="121"/>
      <c r="GK2590" s="121"/>
      <c r="GL2590" s="121"/>
      <c r="GM2590" s="121"/>
      <c r="GN2590" s="121"/>
      <c r="GO2590" s="121"/>
      <c r="GP2590" s="121"/>
      <c r="GQ2590" s="121"/>
      <c r="GR2590" s="121"/>
      <c r="GS2590" s="121"/>
      <c r="GT2590" s="121"/>
      <c r="GU2590" s="121"/>
      <c r="GV2590" s="121"/>
      <c r="GW2590" s="121"/>
      <c r="GX2590" s="121"/>
      <c r="GY2590" s="121"/>
      <c r="GZ2590" s="121"/>
      <c r="HA2590" s="121"/>
      <c r="HB2590" s="121"/>
      <c r="HC2590" s="121"/>
      <c r="HD2590" s="121"/>
      <c r="HE2590" s="121"/>
      <c r="HF2590" s="121"/>
      <c r="HG2590" s="121"/>
      <c r="HH2590" s="121"/>
      <c r="HI2590" s="121"/>
      <c r="HJ2590" s="121"/>
      <c r="HK2590" s="121"/>
      <c r="HL2590" s="121"/>
      <c r="HM2590" s="121"/>
      <c r="HN2590" s="121"/>
      <c r="HO2590" s="121"/>
      <c r="HP2590" s="121"/>
      <c r="HQ2590" s="121"/>
      <c r="HR2590" s="121"/>
      <c r="HS2590" s="121"/>
      <c r="HT2590" s="121"/>
      <c r="HU2590" s="121"/>
      <c r="HV2590" s="121"/>
      <c r="HW2590" s="121"/>
      <c r="HX2590" s="121"/>
      <c r="HY2590" s="121"/>
      <c r="HZ2590" s="121"/>
      <c r="IA2590" s="121"/>
      <c r="IB2590" s="121"/>
      <c r="IC2590" s="121"/>
      <c r="ID2590" s="121"/>
      <c r="IE2590" s="121"/>
      <c r="IF2590" s="121"/>
      <c r="IG2590" s="121"/>
      <c r="IH2590" s="121"/>
      <c r="II2590" s="121"/>
      <c r="IJ2590" s="121"/>
      <c r="IK2590" s="121"/>
      <c r="IL2590" s="121"/>
      <c r="IM2590" s="121"/>
      <c r="IN2590" s="121"/>
      <c r="IO2590" s="121"/>
      <c r="IP2590" s="121"/>
      <c r="IQ2590" s="121"/>
      <c r="IR2590" s="121"/>
      <c r="IS2590" s="121"/>
      <c r="IT2590" s="121"/>
      <c r="IU2590" s="121"/>
      <c r="IV2590" s="121"/>
      <c r="IW2590" s="121"/>
      <c r="IX2590" s="121"/>
      <c r="IY2590" s="121"/>
      <c r="IZ2590" s="121"/>
      <c r="JA2590" s="121"/>
      <c r="JB2590" s="121"/>
      <c r="JC2590" s="121"/>
      <c r="JD2590" s="121"/>
      <c r="JE2590" s="121"/>
      <c r="JF2590" s="121"/>
      <c r="JG2590" s="121"/>
      <c r="JH2590" s="121"/>
      <c r="JI2590" s="121"/>
      <c r="JJ2590" s="121"/>
      <c r="JK2590" s="121"/>
      <c r="JL2590" s="121"/>
      <c r="JM2590" s="121"/>
      <c r="JN2590" s="121"/>
      <c r="JO2590" s="121"/>
      <c r="JP2590" s="121"/>
      <c r="JQ2590" s="121"/>
      <c r="JR2590" s="121"/>
      <c r="JS2590" s="121"/>
      <c r="JT2590" s="121"/>
      <c r="JU2590" s="121"/>
      <c r="JV2590" s="121"/>
      <c r="JW2590" s="121"/>
      <c r="JX2590" s="121"/>
      <c r="JY2590" s="121"/>
      <c r="JZ2590" s="121"/>
      <c r="KA2590" s="121"/>
      <c r="KB2590" s="121"/>
      <c r="KC2590" s="121"/>
      <c r="KD2590" s="121"/>
      <c r="KE2590" s="121"/>
      <c r="KF2590" s="121"/>
      <c r="KG2590" s="121"/>
      <c r="KH2590" s="121"/>
      <c r="KI2590" s="121"/>
      <c r="KJ2590" s="121"/>
      <c r="KK2590" s="121"/>
      <c r="KL2590" s="121"/>
      <c r="KM2590" s="121"/>
      <c r="KN2590" s="121"/>
      <c r="KO2590" s="121"/>
      <c r="KP2590" s="121"/>
      <c r="KQ2590" s="121"/>
      <c r="KR2590" s="121"/>
      <c r="KS2590" s="121"/>
      <c r="KT2590" s="121"/>
      <c r="KU2590" s="121"/>
      <c r="KV2590" s="121"/>
      <c r="KW2590" s="121"/>
      <c r="KX2590" s="121"/>
      <c r="KY2590" s="121"/>
      <c r="KZ2590" s="121"/>
      <c r="LA2590" s="121"/>
      <c r="LB2590" s="121"/>
      <c r="LC2590" s="121"/>
      <c r="LD2590" s="121"/>
      <c r="LE2590" s="121"/>
      <c r="LF2590" s="121"/>
      <c r="LG2590" s="121"/>
      <c r="LH2590" s="121"/>
      <c r="LI2590" s="121"/>
      <c r="LJ2590" s="121"/>
      <c r="LK2590" s="121"/>
      <c r="LL2590" s="121"/>
      <c r="LM2590" s="121"/>
      <c r="LN2590" s="121"/>
      <c r="LO2590" s="121"/>
      <c r="LP2590" s="121"/>
      <c r="LQ2590" s="121"/>
      <c r="LR2590" s="121"/>
      <c r="LS2590" s="121"/>
      <c r="LT2590" s="121"/>
      <c r="LU2590" s="121"/>
      <c r="LV2590" s="121"/>
      <c r="LW2590" s="121"/>
      <c r="LX2590" s="121"/>
      <c r="LY2590" s="121"/>
      <c r="LZ2590" s="121"/>
      <c r="MA2590" s="121"/>
      <c r="MB2590" s="121"/>
      <c r="MC2590" s="121"/>
      <c r="MD2590" s="121"/>
      <c r="ME2590" s="121"/>
      <c r="MF2590" s="121"/>
      <c r="MG2590" s="121"/>
      <c r="MH2590" s="121"/>
      <c r="MI2590" s="121"/>
      <c r="MJ2590" s="121"/>
      <c r="MK2590" s="121"/>
      <c r="ML2590" s="121"/>
      <c r="MM2590" s="121"/>
      <c r="MN2590" s="121"/>
      <c r="MO2590" s="121"/>
      <c r="MP2590" s="121"/>
      <c r="MQ2590" s="121"/>
      <c r="MR2590" s="121"/>
      <c r="MS2590" s="121"/>
      <c r="MT2590" s="121"/>
      <c r="MU2590" s="121"/>
      <c r="MV2590" s="121"/>
      <c r="MW2590" s="121"/>
      <c r="MX2590" s="121"/>
      <c r="MY2590" s="121"/>
      <c r="MZ2590" s="121"/>
      <c r="NA2590" s="121"/>
      <c r="NB2590" s="121"/>
      <c r="NC2590" s="121"/>
      <c r="ND2590" s="121"/>
      <c r="NE2590" s="121"/>
      <c r="NF2590" s="121"/>
      <c r="NG2590" s="121"/>
      <c r="NH2590" s="121"/>
      <c r="NI2590" s="121"/>
      <c r="NJ2590" s="121"/>
      <c r="NK2590" s="121"/>
      <c r="NL2590" s="121"/>
      <c r="NM2590" s="121"/>
      <c r="NN2590" s="121"/>
      <c r="NO2590" s="121"/>
      <c r="NP2590" s="121"/>
      <c r="NQ2590" s="121"/>
      <c r="NR2590" s="121"/>
      <c r="NS2590" s="121"/>
      <c r="NT2590" s="121"/>
      <c r="NU2590" s="121"/>
      <c r="NV2590" s="121"/>
      <c r="NW2590" s="121"/>
      <c r="NX2590" s="121"/>
      <c r="NY2590" s="121"/>
      <c r="NZ2590" s="121"/>
      <c r="OA2590" s="121"/>
      <c r="OB2590" s="121"/>
      <c r="OC2590" s="121"/>
      <c r="OD2590" s="121"/>
      <c r="OE2590" s="121"/>
      <c r="OF2590" s="121"/>
      <c r="OG2590" s="121"/>
      <c r="OH2590" s="121"/>
      <c r="OI2590" s="121"/>
      <c r="OJ2590" s="121"/>
      <c r="OK2590" s="121"/>
      <c r="OL2590" s="121"/>
      <c r="OM2590" s="121"/>
      <c r="ON2590" s="121"/>
      <c r="OO2590" s="121"/>
      <c r="OP2590" s="121"/>
      <c r="OQ2590" s="121"/>
      <c r="OR2590" s="121"/>
      <c r="OS2590" s="121"/>
      <c r="OT2590" s="121"/>
      <c r="OU2590" s="121"/>
      <c r="OV2590" s="121"/>
      <c r="OW2590" s="121"/>
      <c r="OX2590" s="121"/>
      <c r="OY2590" s="121"/>
      <c r="OZ2590" s="121"/>
      <c r="PA2590" s="121"/>
      <c r="PB2590" s="121"/>
      <c r="PC2590" s="121"/>
      <c r="PD2590" s="121"/>
      <c r="PE2590" s="121"/>
      <c r="PF2590" s="121"/>
      <c r="PG2590" s="121"/>
      <c r="PH2590" s="121"/>
      <c r="PI2590" s="121"/>
      <c r="PJ2590" s="121"/>
      <c r="PK2590" s="121"/>
      <c r="PL2590" s="121"/>
      <c r="PM2590" s="121"/>
      <c r="PN2590" s="121"/>
      <c r="PO2590" s="121"/>
      <c r="PP2590" s="121"/>
      <c r="PQ2590" s="121"/>
      <c r="PR2590" s="121"/>
      <c r="PS2590" s="121"/>
      <c r="PT2590" s="121"/>
      <c r="PU2590" s="121"/>
      <c r="PV2590" s="121"/>
      <c r="PW2590" s="121"/>
      <c r="PX2590" s="121"/>
      <c r="PY2590" s="121"/>
      <c r="PZ2590" s="121"/>
      <c r="QA2590" s="121"/>
      <c r="QB2590" s="121"/>
      <c r="QC2590" s="121"/>
      <c r="QD2590" s="121"/>
      <c r="QE2590" s="121"/>
      <c r="QF2590" s="121"/>
      <c r="QG2590" s="121"/>
      <c r="QH2590" s="121"/>
      <c r="QI2590" s="121"/>
      <c r="QJ2590" s="121"/>
      <c r="QK2590" s="121"/>
      <c r="QL2590" s="121"/>
      <c r="QM2590" s="121"/>
      <c r="QN2590" s="121"/>
      <c r="QO2590" s="121"/>
      <c r="QP2590" s="121"/>
      <c r="QQ2590" s="121"/>
      <c r="QR2590" s="121"/>
      <c r="QS2590" s="121"/>
      <c r="QT2590" s="121"/>
      <c r="QU2590" s="121"/>
      <c r="QV2590" s="121"/>
      <c r="QW2590" s="121"/>
      <c r="QX2590" s="121"/>
      <c r="QY2590" s="121"/>
      <c r="QZ2590" s="121"/>
      <c r="RA2590" s="121"/>
      <c r="RB2590" s="121"/>
      <c r="RC2590" s="121"/>
      <c r="RD2590" s="121"/>
      <c r="RE2590" s="121"/>
      <c r="RF2590" s="121"/>
      <c r="RG2590" s="121"/>
      <c r="RH2590" s="121"/>
      <c r="RI2590" s="121"/>
      <c r="RJ2590" s="121"/>
      <c r="RK2590" s="121"/>
      <c r="RL2590" s="121"/>
      <c r="RM2590" s="121"/>
      <c r="RN2590" s="121"/>
      <c r="RO2590" s="121"/>
      <c r="RP2590" s="121"/>
      <c r="RQ2590" s="121"/>
      <c r="RR2590" s="121"/>
      <c r="RS2590" s="121"/>
      <c r="RT2590" s="121"/>
      <c r="RU2590" s="121"/>
      <c r="RV2590" s="121"/>
      <c r="RW2590" s="121"/>
      <c r="RX2590" s="121"/>
      <c r="RY2590" s="121"/>
      <c r="RZ2590" s="121"/>
      <c r="SA2590" s="121"/>
      <c r="SB2590" s="121"/>
      <c r="SC2590" s="121"/>
      <c r="SD2590" s="121"/>
      <c r="SE2590" s="121"/>
      <c r="SF2590" s="121"/>
      <c r="SG2590" s="121"/>
      <c r="SH2590" s="121"/>
      <c r="SI2590" s="121"/>
      <c r="SJ2590" s="121"/>
      <c r="SK2590" s="121"/>
      <c r="SL2590" s="121"/>
      <c r="SM2590" s="121"/>
      <c r="SN2590" s="121"/>
      <c r="SO2590" s="121"/>
      <c r="SP2590" s="121"/>
      <c r="SQ2590" s="121"/>
      <c r="SR2590" s="121"/>
      <c r="SS2590" s="121"/>
      <c r="ST2590" s="121"/>
      <c r="SU2590" s="121"/>
      <c r="SV2590" s="121"/>
      <c r="SW2590" s="121"/>
      <c r="SX2590" s="121"/>
      <c r="SY2590" s="121"/>
      <c r="SZ2590" s="121"/>
      <c r="TA2590" s="121"/>
      <c r="TB2590" s="121"/>
      <c r="TC2590" s="121"/>
      <c r="TD2590" s="121"/>
      <c r="TE2590" s="121"/>
      <c r="TF2590" s="121"/>
      <c r="TG2590" s="121"/>
      <c r="TH2590" s="121"/>
      <c r="TI2590" s="121"/>
      <c r="TJ2590" s="121"/>
      <c r="TK2590" s="121"/>
      <c r="TL2590" s="121"/>
      <c r="TM2590" s="121"/>
      <c r="TN2590" s="121"/>
      <c r="TO2590" s="121"/>
      <c r="TP2590" s="121"/>
      <c r="TQ2590" s="121"/>
      <c r="TR2590" s="121"/>
      <c r="TS2590" s="121"/>
      <c r="TT2590" s="121"/>
      <c r="TU2590" s="121"/>
      <c r="TV2590" s="121"/>
      <c r="TW2590" s="121"/>
      <c r="TX2590" s="121"/>
      <c r="TY2590" s="121"/>
      <c r="TZ2590" s="121"/>
      <c r="UA2590" s="121"/>
      <c r="UB2590" s="121"/>
      <c r="UC2590" s="121"/>
      <c r="UD2590" s="121"/>
      <c r="UE2590" s="121"/>
      <c r="UF2590" s="121"/>
      <c r="UG2590" s="121"/>
      <c r="UH2590" s="121"/>
      <c r="UI2590" s="121"/>
      <c r="UJ2590" s="121"/>
      <c r="UK2590" s="121"/>
      <c r="UL2590" s="121"/>
      <c r="UM2590" s="121"/>
      <c r="UN2590" s="121"/>
      <c r="UO2590" s="121"/>
      <c r="UP2590" s="121"/>
      <c r="UQ2590" s="121"/>
      <c r="UR2590" s="121"/>
      <c r="US2590" s="121"/>
      <c r="UT2590" s="121"/>
      <c r="UU2590" s="121"/>
      <c r="UV2590" s="121"/>
      <c r="UW2590" s="121"/>
      <c r="UX2590" s="121"/>
      <c r="UY2590" s="121"/>
      <c r="UZ2590" s="121"/>
      <c r="VA2590" s="121"/>
      <c r="VB2590" s="121"/>
      <c r="VC2590" s="121"/>
      <c r="VD2590" s="121"/>
      <c r="VE2590" s="121"/>
      <c r="VF2590" s="121"/>
      <c r="VG2590" s="121"/>
      <c r="VH2590" s="121"/>
      <c r="VI2590" s="121"/>
      <c r="VJ2590" s="121"/>
      <c r="VK2590" s="121"/>
      <c r="VL2590" s="121"/>
      <c r="VM2590" s="121"/>
      <c r="VN2590" s="121"/>
      <c r="VO2590" s="121"/>
      <c r="VP2590" s="121"/>
      <c r="VQ2590" s="121"/>
      <c r="VR2590" s="121"/>
      <c r="VS2590" s="121"/>
      <c r="VT2590" s="121"/>
      <c r="VU2590" s="121"/>
      <c r="VV2590" s="121"/>
      <c r="VW2590" s="121"/>
      <c r="VX2590" s="121"/>
      <c r="VY2590" s="121"/>
      <c r="VZ2590" s="121"/>
      <c r="WA2590" s="121"/>
      <c r="WB2590" s="121"/>
      <c r="WC2590" s="121"/>
      <c r="WD2590" s="121"/>
      <c r="WE2590" s="121"/>
      <c r="WF2590" s="121"/>
      <c r="WG2590" s="121"/>
      <c r="WH2590" s="121"/>
      <c r="WI2590" s="121"/>
      <c r="WJ2590" s="121"/>
      <c r="WK2590" s="121"/>
      <c r="WL2590" s="121"/>
      <c r="WM2590" s="121"/>
      <c r="WN2590" s="121"/>
      <c r="WO2590" s="121"/>
      <c r="WP2590" s="121"/>
      <c r="WQ2590" s="121"/>
      <c r="WR2590" s="121"/>
      <c r="WS2590" s="121"/>
      <c r="WT2590" s="121"/>
      <c r="WU2590" s="121"/>
      <c r="WV2590" s="121"/>
      <c r="WW2590" s="121"/>
      <c r="WX2590" s="121"/>
      <c r="WY2590" s="121"/>
      <c r="WZ2590" s="121"/>
      <c r="XA2590" s="121"/>
      <c r="XB2590" s="121"/>
      <c r="XC2590" s="121"/>
      <c r="XD2590" s="121"/>
      <c r="XE2590" s="121"/>
      <c r="XF2590" s="121"/>
      <c r="XG2590" s="121"/>
      <c r="XH2590" s="121"/>
      <c r="XI2590" s="121"/>
      <c r="XJ2590" s="121"/>
      <c r="XK2590" s="121"/>
      <c r="XL2590" s="121"/>
      <c r="XM2590" s="121"/>
      <c r="XN2590" s="121"/>
      <c r="XO2590" s="121"/>
      <c r="XP2590" s="121"/>
      <c r="XQ2590" s="121"/>
      <c r="XR2590" s="121"/>
      <c r="XS2590" s="121"/>
      <c r="XT2590" s="121"/>
      <c r="XU2590" s="121"/>
      <c r="XV2590" s="121"/>
      <c r="XW2590" s="121"/>
      <c r="XX2590" s="121"/>
      <c r="XY2590" s="121"/>
      <c r="XZ2590" s="121"/>
      <c r="YA2590" s="121"/>
      <c r="YB2590" s="121"/>
      <c r="YC2590" s="121"/>
      <c r="YD2590" s="121"/>
      <c r="YE2590" s="121"/>
      <c r="YF2590" s="121"/>
      <c r="YG2590" s="121"/>
      <c r="YH2590" s="121"/>
      <c r="YI2590" s="121"/>
      <c r="YJ2590" s="121"/>
      <c r="YK2590" s="121"/>
      <c r="YL2590" s="121"/>
      <c r="YM2590" s="121"/>
      <c r="YN2590" s="121"/>
      <c r="YO2590" s="121"/>
      <c r="YP2590" s="121"/>
      <c r="YQ2590" s="121"/>
      <c r="YR2590" s="121"/>
      <c r="YS2590" s="121"/>
      <c r="YT2590" s="121"/>
      <c r="YU2590" s="121"/>
      <c r="YV2590" s="121"/>
      <c r="YW2590" s="121"/>
      <c r="YX2590" s="121"/>
      <c r="YY2590" s="121"/>
      <c r="YZ2590" s="121"/>
      <c r="ZA2590" s="121"/>
      <c r="ZB2590" s="121"/>
      <c r="ZC2590" s="121"/>
      <c r="ZD2590" s="121"/>
      <c r="ZE2590" s="121"/>
      <c r="ZF2590" s="121"/>
      <c r="ZG2590" s="121"/>
      <c r="ZH2590" s="121"/>
      <c r="ZI2590" s="121"/>
      <c r="ZJ2590" s="121"/>
      <c r="ZK2590" s="121"/>
      <c r="ZL2590" s="121"/>
      <c r="ZM2590" s="121"/>
      <c r="ZN2590" s="121"/>
      <c r="ZO2590" s="121"/>
      <c r="ZP2590" s="121"/>
      <c r="ZQ2590" s="121"/>
      <c r="ZR2590" s="121"/>
      <c r="ZS2590" s="121"/>
      <c r="ZT2590" s="121"/>
      <c r="ZU2590" s="121"/>
      <c r="ZV2590" s="121"/>
      <c r="ZW2590" s="121"/>
      <c r="ZX2590" s="121"/>
      <c r="ZY2590" s="121"/>
      <c r="ZZ2590" s="121"/>
      <c r="AAA2590" s="121"/>
      <c r="AAB2590" s="121"/>
      <c r="AAC2590" s="121"/>
      <c r="AAD2590" s="121"/>
      <c r="AAE2590" s="121"/>
      <c r="AAF2590" s="121"/>
      <c r="AAG2590" s="121"/>
      <c r="AAH2590" s="121"/>
      <c r="AAI2590" s="121"/>
      <c r="AAJ2590" s="121"/>
      <c r="AAK2590" s="121"/>
      <c r="AAL2590" s="121"/>
      <c r="AAM2590" s="121"/>
      <c r="AAN2590" s="121"/>
      <c r="AAO2590" s="121"/>
      <c r="AAP2590" s="121"/>
      <c r="AAQ2590" s="121"/>
      <c r="AAR2590" s="121"/>
      <c r="AAS2590" s="121"/>
      <c r="AAT2590" s="121"/>
      <c r="AAU2590" s="121"/>
      <c r="AAV2590" s="121"/>
      <c r="AAW2590" s="121"/>
      <c r="AAX2590" s="121"/>
      <c r="AAY2590" s="121"/>
      <c r="AAZ2590" s="121"/>
      <c r="ABA2590" s="121"/>
      <c r="ABB2590" s="121"/>
      <c r="ABC2590" s="121"/>
      <c r="ABD2590" s="121"/>
      <c r="ABE2590" s="121"/>
      <c r="ABF2590" s="121"/>
      <c r="ABG2590" s="121"/>
      <c r="ABH2590" s="121"/>
      <c r="ABI2590" s="121"/>
      <c r="ABJ2590" s="121"/>
      <c r="ABK2590" s="121"/>
      <c r="ABL2590" s="121"/>
      <c r="ABM2590" s="121"/>
      <c r="ABN2590" s="121"/>
      <c r="ABO2590" s="121"/>
      <c r="ABP2590" s="121"/>
      <c r="ABQ2590" s="121"/>
      <c r="ABR2590" s="121"/>
      <c r="ABS2590" s="121"/>
      <c r="ABT2590" s="121"/>
      <c r="ABU2590" s="121"/>
      <c r="ABV2590" s="121"/>
      <c r="ABW2590" s="121"/>
      <c r="ABX2590" s="121"/>
      <c r="ABY2590" s="121"/>
      <c r="ABZ2590" s="121"/>
      <c r="ACA2590" s="121"/>
      <c r="ACB2590" s="121"/>
      <c r="ACC2590" s="121"/>
      <c r="ACD2590" s="121"/>
      <c r="ACE2590" s="121"/>
      <c r="ACF2590" s="121"/>
      <c r="ACG2590" s="121"/>
      <c r="ACH2590" s="121"/>
      <c r="ACI2590" s="121"/>
      <c r="ACJ2590" s="121"/>
      <c r="ACK2590" s="121"/>
      <c r="ACL2590" s="121"/>
      <c r="ACM2590" s="121"/>
      <c r="ACN2590" s="121"/>
      <c r="ACO2590" s="121"/>
      <c r="ACP2590" s="121"/>
      <c r="ACQ2590" s="121"/>
      <c r="ACR2590" s="121"/>
      <c r="ACS2590" s="121"/>
      <c r="ACT2590" s="121"/>
      <c r="ACU2590" s="121"/>
      <c r="ACV2590" s="121"/>
      <c r="ACW2590" s="121"/>
      <c r="ACX2590" s="121"/>
      <c r="ACY2590" s="121"/>
      <c r="ACZ2590" s="121"/>
      <c r="ADA2590" s="121"/>
      <c r="ADB2590" s="121"/>
      <c r="ADC2590" s="121"/>
      <c r="ADD2590" s="121"/>
      <c r="ADE2590" s="121"/>
      <c r="ADF2590" s="121"/>
      <c r="ADG2590" s="121"/>
      <c r="ADH2590" s="121"/>
      <c r="ADI2590" s="121"/>
      <c r="ADJ2590" s="121"/>
      <c r="ADK2590" s="121"/>
      <c r="ADL2590" s="121"/>
      <c r="ADM2590" s="121"/>
      <c r="ADN2590" s="121"/>
      <c r="ADO2590" s="121"/>
      <c r="ADP2590" s="121"/>
      <c r="ADQ2590" s="121"/>
      <c r="ADR2590" s="121"/>
      <c r="ADS2590" s="121"/>
      <c r="ADT2590" s="121"/>
      <c r="ADU2590" s="121"/>
      <c r="ADV2590" s="121"/>
      <c r="ADW2590" s="121"/>
      <c r="ADX2590" s="121"/>
      <c r="ADY2590" s="121"/>
      <c r="ADZ2590" s="121"/>
      <c r="AEA2590" s="121"/>
      <c r="AEB2590" s="121"/>
      <c r="AEC2590" s="121"/>
      <c r="AED2590" s="121"/>
      <c r="AEE2590" s="121"/>
      <c r="AEF2590" s="121"/>
      <c r="AEG2590" s="121"/>
      <c r="AEH2590" s="121"/>
      <c r="AEI2590" s="121"/>
      <c r="AEJ2590" s="121"/>
      <c r="AEK2590" s="121"/>
      <c r="AEL2590" s="121"/>
      <c r="AEM2590" s="121"/>
      <c r="AEN2590" s="121"/>
      <c r="AEO2590" s="121"/>
      <c r="AEP2590" s="121"/>
      <c r="AEQ2590" s="121"/>
      <c r="AER2590" s="121"/>
      <c r="AES2590" s="121"/>
      <c r="AET2590" s="121"/>
      <c r="AEU2590" s="121"/>
      <c r="AEV2590" s="121"/>
      <c r="AEW2590" s="121"/>
      <c r="AEX2590" s="121"/>
      <c r="AEY2590" s="121"/>
      <c r="AEZ2590" s="121"/>
      <c r="AFA2590" s="121"/>
      <c r="AFB2590" s="121"/>
      <c r="AFC2590" s="121"/>
      <c r="AFD2590" s="121"/>
      <c r="AFE2590" s="121"/>
      <c r="AFF2590" s="121"/>
      <c r="AFG2590" s="121"/>
      <c r="AFH2590" s="121"/>
      <c r="AFI2590" s="121"/>
      <c r="AFJ2590" s="121"/>
      <c r="AFK2590" s="121"/>
      <c r="AFL2590" s="121"/>
      <c r="AFM2590" s="121"/>
      <c r="AFN2590" s="121"/>
      <c r="AFO2590" s="121"/>
      <c r="AFP2590" s="121"/>
      <c r="AFQ2590" s="121"/>
      <c r="AFR2590" s="121"/>
      <c r="AFS2590" s="121"/>
      <c r="AFT2590" s="121"/>
      <c r="AFU2590" s="121"/>
      <c r="AFV2590" s="121"/>
      <c r="AFW2590" s="121"/>
      <c r="AFX2590" s="121"/>
      <c r="AFY2590" s="121"/>
      <c r="AFZ2590" s="121"/>
      <c r="AGA2590" s="121"/>
      <c r="AGB2590" s="121"/>
      <c r="AGC2590" s="121"/>
      <c r="AGD2590" s="121"/>
      <c r="AGE2590" s="121"/>
      <c r="AGF2590" s="121"/>
      <c r="AGG2590" s="121"/>
      <c r="AGH2590" s="121"/>
      <c r="AGI2590" s="121"/>
      <c r="AGJ2590" s="121"/>
      <c r="AGK2590" s="121"/>
      <c r="AGL2590" s="121"/>
      <c r="AGM2590" s="121"/>
      <c r="AGN2590" s="121"/>
      <c r="AGO2590" s="121"/>
      <c r="AGP2590" s="121"/>
      <c r="AGQ2590" s="121"/>
      <c r="AGR2590" s="121"/>
      <c r="AGS2590" s="121"/>
      <c r="AGT2590" s="121"/>
      <c r="AGU2590" s="121"/>
      <c r="AGV2590" s="121"/>
      <c r="AGW2590" s="121"/>
      <c r="AGX2590" s="121"/>
      <c r="AGY2590" s="121"/>
      <c r="AGZ2590" s="121"/>
      <c r="AHA2590" s="121"/>
      <c r="AHB2590" s="121"/>
      <c r="AHC2590" s="121"/>
      <c r="AHD2590" s="121"/>
      <c r="AHE2590" s="121"/>
      <c r="AHF2590" s="121"/>
      <c r="AHG2590" s="121"/>
      <c r="AHH2590" s="121"/>
      <c r="AHI2590" s="121"/>
      <c r="AHJ2590" s="121"/>
      <c r="AHK2590" s="121"/>
      <c r="AHL2590" s="121"/>
      <c r="AHM2590" s="121"/>
      <c r="AHN2590" s="121"/>
      <c r="AHO2590" s="121"/>
      <c r="AHP2590" s="121"/>
      <c r="AHQ2590" s="121"/>
      <c r="AHR2590" s="121"/>
      <c r="AHS2590" s="121"/>
      <c r="AHT2590" s="121"/>
      <c r="AHU2590" s="121"/>
      <c r="AHV2590" s="121"/>
      <c r="AHW2590" s="121"/>
      <c r="AHX2590" s="121"/>
      <c r="AHY2590" s="121"/>
      <c r="AHZ2590" s="121"/>
      <c r="AIA2590" s="121"/>
      <c r="AIB2590" s="121"/>
      <c r="AIC2590" s="121"/>
      <c r="AID2590" s="121"/>
      <c r="AIE2590" s="121"/>
      <c r="AIF2590" s="121"/>
      <c r="AIG2590" s="121"/>
      <c r="AIH2590" s="121"/>
      <c r="AII2590" s="121"/>
      <c r="AIJ2590" s="121"/>
      <c r="AIK2590" s="121"/>
      <c r="AIL2590" s="121"/>
      <c r="AIM2590" s="121"/>
      <c r="AIN2590" s="121"/>
      <c r="AIO2590" s="121"/>
      <c r="AIP2590" s="121"/>
      <c r="AIQ2590" s="121"/>
      <c r="AIR2590" s="121"/>
      <c r="AIS2590" s="121"/>
      <c r="AIT2590" s="121"/>
      <c r="AIU2590" s="121"/>
      <c r="AIV2590" s="121"/>
      <c r="AIW2590" s="121"/>
      <c r="AIX2590" s="121"/>
      <c r="AIY2590" s="121"/>
      <c r="AIZ2590" s="121"/>
      <c r="AJA2590" s="121"/>
      <c r="AJB2590" s="121"/>
      <c r="AJC2590" s="121"/>
      <c r="AJD2590" s="121"/>
      <c r="AJE2590" s="121"/>
      <c r="AJF2590" s="121"/>
      <c r="AJG2590" s="121"/>
      <c r="AJH2590" s="121"/>
      <c r="AJI2590" s="121"/>
      <c r="AJJ2590" s="121"/>
      <c r="AJK2590" s="121"/>
      <c r="AJL2590" s="121"/>
      <c r="AJM2590" s="121"/>
      <c r="AJN2590" s="121"/>
      <c r="AJO2590" s="121"/>
      <c r="AJP2590" s="121"/>
      <c r="AJQ2590" s="121"/>
      <c r="AJR2590" s="121"/>
      <c r="AJS2590" s="121"/>
      <c r="AJT2590" s="121"/>
      <c r="AJU2590" s="121"/>
      <c r="AJV2590" s="121"/>
      <c r="AJW2590" s="121"/>
      <c r="AJX2590" s="121"/>
      <c r="AJY2590" s="121"/>
      <c r="AJZ2590" s="121"/>
      <c r="AKA2590" s="121"/>
      <c r="AKB2590" s="121"/>
      <c r="AKC2590" s="121"/>
      <c r="AKD2590" s="121"/>
      <c r="AKE2590" s="121"/>
      <c r="AKF2590" s="121"/>
      <c r="AKG2590" s="121"/>
      <c r="AKH2590" s="121"/>
      <c r="AKI2590" s="121"/>
      <c r="AKJ2590" s="121"/>
      <c r="AKK2590" s="121"/>
      <c r="AKL2590" s="121"/>
      <c r="AKM2590" s="121"/>
      <c r="AKN2590" s="121"/>
      <c r="AKO2590" s="121"/>
      <c r="AKP2590" s="121"/>
      <c r="AKQ2590" s="121"/>
      <c r="AKR2590" s="121"/>
      <c r="AKS2590" s="121"/>
      <c r="AKT2590" s="121"/>
      <c r="AKU2590" s="121"/>
      <c r="AKV2590" s="121"/>
      <c r="AKW2590" s="121"/>
      <c r="AKX2590" s="121"/>
      <c r="AKY2590" s="121"/>
      <c r="AKZ2590" s="121"/>
      <c r="ALA2590" s="121"/>
      <c r="ALB2590" s="121"/>
      <c r="ALC2590" s="121"/>
      <c r="ALD2590" s="121"/>
      <c r="ALE2590" s="121"/>
      <c r="ALF2590" s="121"/>
      <c r="ALG2590" s="121"/>
      <c r="ALH2590" s="121"/>
      <c r="ALI2590" s="121"/>
      <c r="ALJ2590" s="121"/>
      <c r="ALK2590" s="121"/>
      <c r="ALL2590" s="121"/>
      <c r="ALM2590" s="121"/>
      <c r="ALN2590" s="121"/>
      <c r="ALO2590" s="121"/>
      <c r="ALP2590" s="121"/>
      <c r="ALQ2590" s="121"/>
      <c r="ALR2590" s="121"/>
      <c r="ALS2590" s="121"/>
      <c r="ALT2590" s="121"/>
      <c r="ALU2590" s="121"/>
      <c r="ALV2590" s="121"/>
      <c r="ALW2590" s="121"/>
      <c r="ALX2590" s="121"/>
      <c r="ALY2590" s="121"/>
      <c r="ALZ2590" s="121"/>
      <c r="AMA2590" s="121"/>
      <c r="AMB2590" s="121"/>
      <c r="AMC2590" s="121"/>
      <c r="AMD2590" s="121"/>
      <c r="AME2590" s="121"/>
      <c r="AMF2590" s="121"/>
      <c r="AMG2590" s="121"/>
      <c r="AMH2590" s="121"/>
      <c r="AMI2590" s="121"/>
      <c r="AMJ2590" s="121"/>
      <c r="AMK2590" s="121"/>
    </row>
    <row r="2591" spans="1:1025" s="108" customFormat="1" ht="43.2">
      <c r="A2591" s="15">
        <v>2588</v>
      </c>
      <c r="B2591" s="71" t="s">
        <v>28</v>
      </c>
      <c r="C2591" s="308" t="s">
        <v>6089</v>
      </c>
      <c r="D2591" s="71" t="s">
        <v>6662</v>
      </c>
      <c r="E2591" s="71" t="s">
        <v>6671</v>
      </c>
      <c r="F2591" s="71" t="s">
        <v>938</v>
      </c>
      <c r="G2591" s="71" t="s">
        <v>1031</v>
      </c>
      <c r="H2591" s="71" t="s">
        <v>6672</v>
      </c>
      <c r="I2591" s="71" t="s">
        <v>6662</v>
      </c>
      <c r="J2591" s="71" t="s">
        <v>6664</v>
      </c>
      <c r="K2591" s="71" t="s">
        <v>6673</v>
      </c>
      <c r="L2591" s="311" t="s">
        <v>3351</v>
      </c>
      <c r="M2591" s="63" t="s">
        <v>6674</v>
      </c>
      <c r="N2591" s="121"/>
      <c r="O2591" s="121"/>
      <c r="P2591" s="121"/>
      <c r="Q2591" s="121"/>
      <c r="R2591" s="121"/>
      <c r="S2591" s="121"/>
      <c r="T2591" s="121"/>
      <c r="U2591" s="121"/>
      <c r="V2591" s="121"/>
      <c r="W2591" s="121"/>
      <c r="X2591" s="121"/>
      <c r="Y2591" s="121"/>
      <c r="Z2591" s="121"/>
      <c r="AA2591" s="121"/>
      <c r="AB2591" s="121"/>
      <c r="AC2591" s="121"/>
      <c r="AD2591" s="121"/>
      <c r="AE2591" s="121"/>
      <c r="AF2591" s="121"/>
      <c r="AG2591" s="121"/>
      <c r="AH2591" s="121"/>
      <c r="AI2591" s="121"/>
      <c r="AJ2591" s="121"/>
      <c r="AK2591" s="121"/>
      <c r="AL2591" s="121"/>
      <c r="AM2591" s="121"/>
      <c r="AN2591" s="121"/>
      <c r="AO2591" s="121"/>
      <c r="AP2591" s="121"/>
      <c r="AQ2591" s="121"/>
      <c r="AR2591" s="121"/>
      <c r="AS2591" s="121"/>
      <c r="AT2591" s="121"/>
      <c r="AU2591" s="121"/>
      <c r="AV2591" s="121"/>
      <c r="AW2591" s="121"/>
      <c r="AX2591" s="121"/>
      <c r="AY2591" s="121"/>
      <c r="AZ2591" s="121"/>
      <c r="BA2591" s="121"/>
      <c r="BB2591" s="121"/>
      <c r="BC2591" s="121"/>
      <c r="BD2591" s="121"/>
      <c r="BE2591" s="121"/>
      <c r="BF2591" s="121"/>
      <c r="BG2591" s="121"/>
      <c r="BH2591" s="121"/>
      <c r="BI2591" s="121"/>
      <c r="BJ2591" s="121"/>
      <c r="BK2591" s="121"/>
      <c r="BL2591" s="121"/>
      <c r="BM2591" s="121"/>
      <c r="BN2591" s="121"/>
      <c r="BO2591" s="121"/>
      <c r="BP2591" s="121"/>
      <c r="BQ2591" s="121"/>
      <c r="BR2591" s="121"/>
      <c r="BS2591" s="121"/>
      <c r="BT2591" s="121"/>
      <c r="BU2591" s="121"/>
      <c r="BV2591" s="121"/>
      <c r="BW2591" s="121"/>
      <c r="BX2591" s="121"/>
      <c r="BY2591" s="121"/>
      <c r="BZ2591" s="121"/>
      <c r="CA2591" s="121"/>
      <c r="CB2591" s="121"/>
      <c r="CC2591" s="121"/>
      <c r="CD2591" s="121"/>
      <c r="CE2591" s="121"/>
      <c r="CF2591" s="121"/>
      <c r="CG2591" s="121"/>
      <c r="CH2591" s="121"/>
      <c r="CI2591" s="121"/>
      <c r="CJ2591" s="121"/>
      <c r="CK2591" s="121"/>
      <c r="CL2591" s="121"/>
      <c r="CM2591" s="121"/>
      <c r="CN2591" s="121"/>
      <c r="CO2591" s="121"/>
      <c r="CP2591" s="121"/>
      <c r="CQ2591" s="121"/>
      <c r="CR2591" s="121"/>
      <c r="CS2591" s="121"/>
      <c r="CT2591" s="121"/>
      <c r="CU2591" s="121"/>
      <c r="CV2591" s="121"/>
      <c r="CW2591" s="121"/>
      <c r="CX2591" s="121"/>
      <c r="CY2591" s="121"/>
      <c r="CZ2591" s="121"/>
      <c r="DA2591" s="121"/>
      <c r="DB2591" s="121"/>
      <c r="DC2591" s="121"/>
      <c r="DD2591" s="121"/>
      <c r="DE2591" s="121"/>
      <c r="DF2591" s="121"/>
      <c r="DG2591" s="121"/>
      <c r="DH2591" s="121"/>
      <c r="DI2591" s="121"/>
      <c r="DJ2591" s="121"/>
      <c r="DK2591" s="121"/>
      <c r="DL2591" s="121"/>
      <c r="DM2591" s="121"/>
      <c r="DN2591" s="121"/>
      <c r="DO2591" s="121"/>
      <c r="DP2591" s="121"/>
      <c r="DQ2591" s="121"/>
      <c r="DR2591" s="121"/>
      <c r="DS2591" s="121"/>
      <c r="DT2591" s="121"/>
      <c r="DU2591" s="121"/>
      <c r="DV2591" s="121"/>
      <c r="DW2591" s="121"/>
      <c r="DX2591" s="121"/>
      <c r="DY2591" s="121"/>
      <c r="DZ2591" s="121"/>
      <c r="EA2591" s="121"/>
      <c r="EB2591" s="121"/>
      <c r="EC2591" s="121"/>
      <c r="ED2591" s="121"/>
      <c r="EE2591" s="121"/>
      <c r="EF2591" s="121"/>
      <c r="EG2591" s="121"/>
      <c r="EH2591" s="121"/>
      <c r="EI2591" s="121"/>
      <c r="EJ2591" s="121"/>
      <c r="EK2591" s="121"/>
      <c r="EL2591" s="121"/>
      <c r="EM2591" s="121"/>
      <c r="EN2591" s="121"/>
      <c r="EO2591" s="121"/>
      <c r="EP2591" s="121"/>
      <c r="EQ2591" s="121"/>
      <c r="ER2591" s="121"/>
      <c r="ES2591" s="121"/>
      <c r="ET2591" s="121"/>
      <c r="EU2591" s="121"/>
      <c r="EV2591" s="121"/>
      <c r="EW2591" s="121"/>
      <c r="EX2591" s="121"/>
      <c r="EY2591" s="121"/>
      <c r="EZ2591" s="121"/>
      <c r="FA2591" s="121"/>
      <c r="FB2591" s="121"/>
      <c r="FC2591" s="121"/>
      <c r="FD2591" s="121"/>
      <c r="FE2591" s="121"/>
      <c r="FF2591" s="121"/>
      <c r="FG2591" s="121"/>
      <c r="FH2591" s="121"/>
      <c r="FI2591" s="121"/>
      <c r="FJ2591" s="121"/>
      <c r="FK2591" s="121"/>
      <c r="FL2591" s="121"/>
      <c r="FM2591" s="121"/>
      <c r="FN2591" s="121"/>
      <c r="FO2591" s="121"/>
      <c r="FP2591" s="121"/>
      <c r="FQ2591" s="121"/>
      <c r="FR2591" s="121"/>
      <c r="FS2591" s="121"/>
      <c r="FT2591" s="121"/>
      <c r="FU2591" s="121"/>
      <c r="FV2591" s="121"/>
      <c r="FW2591" s="121"/>
      <c r="FX2591" s="121"/>
      <c r="FY2591" s="121"/>
      <c r="FZ2591" s="121"/>
      <c r="GA2591" s="121"/>
      <c r="GB2591" s="121"/>
      <c r="GC2591" s="121"/>
      <c r="GD2591" s="121"/>
      <c r="GE2591" s="121"/>
      <c r="GF2591" s="121"/>
      <c r="GG2591" s="121"/>
      <c r="GH2591" s="121"/>
      <c r="GI2591" s="121"/>
      <c r="GJ2591" s="121"/>
      <c r="GK2591" s="121"/>
      <c r="GL2591" s="121"/>
      <c r="GM2591" s="121"/>
      <c r="GN2591" s="121"/>
      <c r="GO2591" s="121"/>
      <c r="GP2591" s="121"/>
      <c r="GQ2591" s="121"/>
      <c r="GR2591" s="121"/>
      <c r="GS2591" s="121"/>
      <c r="GT2591" s="121"/>
      <c r="GU2591" s="121"/>
      <c r="GV2591" s="121"/>
      <c r="GW2591" s="121"/>
      <c r="GX2591" s="121"/>
      <c r="GY2591" s="121"/>
      <c r="GZ2591" s="121"/>
      <c r="HA2591" s="121"/>
      <c r="HB2591" s="121"/>
      <c r="HC2591" s="121"/>
      <c r="HD2591" s="121"/>
      <c r="HE2591" s="121"/>
      <c r="HF2591" s="121"/>
      <c r="HG2591" s="121"/>
      <c r="HH2591" s="121"/>
      <c r="HI2591" s="121"/>
      <c r="HJ2591" s="121"/>
      <c r="HK2591" s="121"/>
      <c r="HL2591" s="121"/>
      <c r="HM2591" s="121"/>
      <c r="HN2591" s="121"/>
      <c r="HO2591" s="121"/>
      <c r="HP2591" s="121"/>
      <c r="HQ2591" s="121"/>
      <c r="HR2591" s="121"/>
      <c r="HS2591" s="121"/>
      <c r="HT2591" s="121"/>
      <c r="HU2591" s="121"/>
      <c r="HV2591" s="121"/>
      <c r="HW2591" s="121"/>
      <c r="HX2591" s="121"/>
      <c r="HY2591" s="121"/>
      <c r="HZ2591" s="121"/>
      <c r="IA2591" s="121"/>
      <c r="IB2591" s="121"/>
      <c r="IC2591" s="121"/>
      <c r="ID2591" s="121"/>
      <c r="IE2591" s="121"/>
      <c r="IF2591" s="121"/>
      <c r="IG2591" s="121"/>
      <c r="IH2591" s="121"/>
      <c r="II2591" s="121"/>
      <c r="IJ2591" s="121"/>
      <c r="IK2591" s="121"/>
      <c r="IL2591" s="121"/>
      <c r="IM2591" s="121"/>
      <c r="IN2591" s="121"/>
      <c r="IO2591" s="121"/>
      <c r="IP2591" s="121"/>
      <c r="IQ2591" s="121"/>
      <c r="IR2591" s="121"/>
      <c r="IS2591" s="121"/>
      <c r="IT2591" s="121"/>
      <c r="IU2591" s="121"/>
      <c r="IV2591" s="121"/>
      <c r="IW2591" s="121"/>
      <c r="IX2591" s="121"/>
      <c r="IY2591" s="121"/>
      <c r="IZ2591" s="121"/>
      <c r="JA2591" s="121"/>
      <c r="JB2591" s="121"/>
      <c r="JC2591" s="121"/>
      <c r="JD2591" s="121"/>
      <c r="JE2591" s="121"/>
      <c r="JF2591" s="121"/>
      <c r="JG2591" s="121"/>
      <c r="JH2591" s="121"/>
      <c r="JI2591" s="121"/>
      <c r="JJ2591" s="121"/>
      <c r="JK2591" s="121"/>
      <c r="JL2591" s="121"/>
      <c r="JM2591" s="121"/>
      <c r="JN2591" s="121"/>
      <c r="JO2591" s="121"/>
      <c r="JP2591" s="121"/>
      <c r="JQ2591" s="121"/>
      <c r="JR2591" s="121"/>
      <c r="JS2591" s="121"/>
      <c r="JT2591" s="121"/>
      <c r="JU2591" s="121"/>
      <c r="JV2591" s="121"/>
      <c r="JW2591" s="121"/>
      <c r="JX2591" s="121"/>
      <c r="JY2591" s="121"/>
      <c r="JZ2591" s="121"/>
      <c r="KA2591" s="121"/>
      <c r="KB2591" s="121"/>
      <c r="KC2591" s="121"/>
      <c r="KD2591" s="121"/>
      <c r="KE2591" s="121"/>
      <c r="KF2591" s="121"/>
      <c r="KG2591" s="121"/>
      <c r="KH2591" s="121"/>
      <c r="KI2591" s="121"/>
      <c r="KJ2591" s="121"/>
      <c r="KK2591" s="121"/>
      <c r="KL2591" s="121"/>
      <c r="KM2591" s="121"/>
      <c r="KN2591" s="121"/>
      <c r="KO2591" s="121"/>
      <c r="KP2591" s="121"/>
      <c r="KQ2591" s="121"/>
      <c r="KR2591" s="121"/>
      <c r="KS2591" s="121"/>
      <c r="KT2591" s="121"/>
      <c r="KU2591" s="121"/>
      <c r="KV2591" s="121"/>
      <c r="KW2591" s="121"/>
      <c r="KX2591" s="121"/>
      <c r="KY2591" s="121"/>
      <c r="KZ2591" s="121"/>
      <c r="LA2591" s="121"/>
      <c r="LB2591" s="121"/>
      <c r="LC2591" s="121"/>
      <c r="LD2591" s="121"/>
      <c r="LE2591" s="121"/>
      <c r="LF2591" s="121"/>
      <c r="LG2591" s="121"/>
      <c r="LH2591" s="121"/>
      <c r="LI2591" s="121"/>
      <c r="LJ2591" s="121"/>
      <c r="LK2591" s="121"/>
      <c r="LL2591" s="121"/>
      <c r="LM2591" s="121"/>
      <c r="LN2591" s="121"/>
      <c r="LO2591" s="121"/>
      <c r="LP2591" s="121"/>
      <c r="LQ2591" s="121"/>
      <c r="LR2591" s="121"/>
      <c r="LS2591" s="121"/>
      <c r="LT2591" s="121"/>
      <c r="LU2591" s="121"/>
      <c r="LV2591" s="121"/>
      <c r="LW2591" s="121"/>
      <c r="LX2591" s="121"/>
      <c r="LY2591" s="121"/>
      <c r="LZ2591" s="121"/>
      <c r="MA2591" s="121"/>
      <c r="MB2591" s="121"/>
      <c r="MC2591" s="121"/>
      <c r="MD2591" s="121"/>
      <c r="ME2591" s="121"/>
      <c r="MF2591" s="121"/>
      <c r="MG2591" s="121"/>
      <c r="MH2591" s="121"/>
      <c r="MI2591" s="121"/>
      <c r="MJ2591" s="121"/>
      <c r="MK2591" s="121"/>
      <c r="ML2591" s="121"/>
      <c r="MM2591" s="121"/>
      <c r="MN2591" s="121"/>
      <c r="MO2591" s="121"/>
      <c r="MP2591" s="121"/>
      <c r="MQ2591" s="121"/>
      <c r="MR2591" s="121"/>
      <c r="MS2591" s="121"/>
      <c r="MT2591" s="121"/>
      <c r="MU2591" s="121"/>
      <c r="MV2591" s="121"/>
      <c r="MW2591" s="121"/>
      <c r="MX2591" s="121"/>
      <c r="MY2591" s="121"/>
      <c r="MZ2591" s="121"/>
      <c r="NA2591" s="121"/>
      <c r="NB2591" s="121"/>
      <c r="NC2591" s="121"/>
      <c r="ND2591" s="121"/>
      <c r="NE2591" s="121"/>
      <c r="NF2591" s="121"/>
      <c r="NG2591" s="121"/>
      <c r="NH2591" s="121"/>
      <c r="NI2591" s="121"/>
      <c r="NJ2591" s="121"/>
      <c r="NK2591" s="121"/>
      <c r="NL2591" s="121"/>
      <c r="NM2591" s="121"/>
      <c r="NN2591" s="121"/>
      <c r="NO2591" s="121"/>
      <c r="NP2591" s="121"/>
      <c r="NQ2591" s="121"/>
      <c r="NR2591" s="121"/>
      <c r="NS2591" s="121"/>
      <c r="NT2591" s="121"/>
      <c r="NU2591" s="121"/>
      <c r="NV2591" s="121"/>
      <c r="NW2591" s="121"/>
      <c r="NX2591" s="121"/>
      <c r="NY2591" s="121"/>
      <c r="NZ2591" s="121"/>
      <c r="OA2591" s="121"/>
      <c r="OB2591" s="121"/>
      <c r="OC2591" s="121"/>
      <c r="OD2591" s="121"/>
      <c r="OE2591" s="121"/>
      <c r="OF2591" s="121"/>
      <c r="OG2591" s="121"/>
      <c r="OH2591" s="121"/>
      <c r="OI2591" s="121"/>
      <c r="OJ2591" s="121"/>
      <c r="OK2591" s="121"/>
      <c r="OL2591" s="121"/>
      <c r="OM2591" s="121"/>
      <c r="ON2591" s="121"/>
      <c r="OO2591" s="121"/>
      <c r="OP2591" s="121"/>
      <c r="OQ2591" s="121"/>
      <c r="OR2591" s="121"/>
      <c r="OS2591" s="121"/>
      <c r="OT2591" s="121"/>
      <c r="OU2591" s="121"/>
      <c r="OV2591" s="121"/>
      <c r="OW2591" s="121"/>
      <c r="OX2591" s="121"/>
      <c r="OY2591" s="121"/>
      <c r="OZ2591" s="121"/>
      <c r="PA2591" s="121"/>
      <c r="PB2591" s="121"/>
      <c r="PC2591" s="121"/>
      <c r="PD2591" s="121"/>
      <c r="PE2591" s="121"/>
      <c r="PF2591" s="121"/>
      <c r="PG2591" s="121"/>
      <c r="PH2591" s="121"/>
      <c r="PI2591" s="121"/>
      <c r="PJ2591" s="121"/>
      <c r="PK2591" s="121"/>
      <c r="PL2591" s="121"/>
      <c r="PM2591" s="121"/>
      <c r="PN2591" s="121"/>
      <c r="PO2591" s="121"/>
      <c r="PP2591" s="121"/>
      <c r="PQ2591" s="121"/>
      <c r="PR2591" s="121"/>
      <c r="PS2591" s="121"/>
      <c r="PT2591" s="121"/>
      <c r="PU2591" s="121"/>
      <c r="PV2591" s="121"/>
      <c r="PW2591" s="121"/>
      <c r="PX2591" s="121"/>
      <c r="PY2591" s="121"/>
      <c r="PZ2591" s="121"/>
      <c r="QA2591" s="121"/>
      <c r="QB2591" s="121"/>
      <c r="QC2591" s="121"/>
      <c r="QD2591" s="121"/>
      <c r="QE2591" s="121"/>
      <c r="QF2591" s="121"/>
      <c r="QG2591" s="121"/>
      <c r="QH2591" s="121"/>
      <c r="QI2591" s="121"/>
      <c r="QJ2591" s="121"/>
      <c r="QK2591" s="121"/>
      <c r="QL2591" s="121"/>
      <c r="QM2591" s="121"/>
      <c r="QN2591" s="121"/>
      <c r="QO2591" s="121"/>
      <c r="QP2591" s="121"/>
      <c r="QQ2591" s="121"/>
      <c r="QR2591" s="121"/>
      <c r="QS2591" s="121"/>
      <c r="QT2591" s="121"/>
      <c r="QU2591" s="121"/>
      <c r="QV2591" s="121"/>
      <c r="QW2591" s="121"/>
      <c r="QX2591" s="121"/>
      <c r="QY2591" s="121"/>
      <c r="QZ2591" s="121"/>
      <c r="RA2591" s="121"/>
      <c r="RB2591" s="121"/>
      <c r="RC2591" s="121"/>
      <c r="RD2591" s="121"/>
      <c r="RE2591" s="121"/>
      <c r="RF2591" s="121"/>
      <c r="RG2591" s="121"/>
      <c r="RH2591" s="121"/>
      <c r="RI2591" s="121"/>
      <c r="RJ2591" s="121"/>
      <c r="RK2591" s="121"/>
      <c r="RL2591" s="121"/>
      <c r="RM2591" s="121"/>
      <c r="RN2591" s="121"/>
      <c r="RO2591" s="121"/>
      <c r="RP2591" s="121"/>
      <c r="RQ2591" s="121"/>
      <c r="RR2591" s="121"/>
      <c r="RS2591" s="121"/>
      <c r="RT2591" s="121"/>
      <c r="RU2591" s="121"/>
      <c r="RV2591" s="121"/>
      <c r="RW2591" s="121"/>
      <c r="RX2591" s="121"/>
      <c r="RY2591" s="121"/>
      <c r="RZ2591" s="121"/>
      <c r="SA2591" s="121"/>
      <c r="SB2591" s="121"/>
      <c r="SC2591" s="121"/>
      <c r="SD2591" s="121"/>
      <c r="SE2591" s="121"/>
      <c r="SF2591" s="121"/>
      <c r="SG2591" s="121"/>
      <c r="SH2591" s="121"/>
      <c r="SI2591" s="121"/>
      <c r="SJ2591" s="121"/>
      <c r="SK2591" s="121"/>
      <c r="SL2591" s="121"/>
      <c r="SM2591" s="121"/>
      <c r="SN2591" s="121"/>
      <c r="SO2591" s="121"/>
      <c r="SP2591" s="121"/>
      <c r="SQ2591" s="121"/>
      <c r="SR2591" s="121"/>
      <c r="SS2591" s="121"/>
      <c r="ST2591" s="121"/>
      <c r="SU2591" s="121"/>
      <c r="SV2591" s="121"/>
      <c r="SW2591" s="121"/>
      <c r="SX2591" s="121"/>
      <c r="SY2591" s="121"/>
      <c r="SZ2591" s="121"/>
      <c r="TA2591" s="121"/>
      <c r="TB2591" s="121"/>
      <c r="TC2591" s="121"/>
      <c r="TD2591" s="121"/>
      <c r="TE2591" s="121"/>
      <c r="TF2591" s="121"/>
      <c r="TG2591" s="121"/>
      <c r="TH2591" s="121"/>
      <c r="TI2591" s="121"/>
      <c r="TJ2591" s="121"/>
      <c r="TK2591" s="121"/>
      <c r="TL2591" s="121"/>
      <c r="TM2591" s="121"/>
      <c r="TN2591" s="121"/>
      <c r="TO2591" s="121"/>
      <c r="TP2591" s="121"/>
      <c r="TQ2591" s="121"/>
      <c r="TR2591" s="121"/>
      <c r="TS2591" s="121"/>
      <c r="TT2591" s="121"/>
      <c r="TU2591" s="121"/>
      <c r="TV2591" s="121"/>
      <c r="TW2591" s="121"/>
      <c r="TX2591" s="121"/>
      <c r="TY2591" s="121"/>
      <c r="TZ2591" s="121"/>
      <c r="UA2591" s="121"/>
      <c r="UB2591" s="121"/>
      <c r="UC2591" s="121"/>
      <c r="UD2591" s="121"/>
      <c r="UE2591" s="121"/>
      <c r="UF2591" s="121"/>
      <c r="UG2591" s="121"/>
      <c r="UH2591" s="121"/>
      <c r="UI2591" s="121"/>
      <c r="UJ2591" s="121"/>
      <c r="UK2591" s="121"/>
      <c r="UL2591" s="121"/>
      <c r="UM2591" s="121"/>
      <c r="UN2591" s="121"/>
      <c r="UO2591" s="121"/>
      <c r="UP2591" s="121"/>
      <c r="UQ2591" s="121"/>
      <c r="UR2591" s="121"/>
      <c r="US2591" s="121"/>
      <c r="UT2591" s="121"/>
      <c r="UU2591" s="121"/>
      <c r="UV2591" s="121"/>
      <c r="UW2591" s="121"/>
      <c r="UX2591" s="121"/>
      <c r="UY2591" s="121"/>
      <c r="UZ2591" s="121"/>
      <c r="VA2591" s="121"/>
      <c r="VB2591" s="121"/>
      <c r="VC2591" s="121"/>
      <c r="VD2591" s="121"/>
      <c r="VE2591" s="121"/>
      <c r="VF2591" s="121"/>
      <c r="VG2591" s="121"/>
      <c r="VH2591" s="121"/>
      <c r="VI2591" s="121"/>
      <c r="VJ2591" s="121"/>
      <c r="VK2591" s="121"/>
      <c r="VL2591" s="121"/>
      <c r="VM2591" s="121"/>
      <c r="VN2591" s="121"/>
      <c r="VO2591" s="121"/>
      <c r="VP2591" s="121"/>
      <c r="VQ2591" s="121"/>
      <c r="VR2591" s="121"/>
      <c r="VS2591" s="121"/>
      <c r="VT2591" s="121"/>
      <c r="VU2591" s="121"/>
      <c r="VV2591" s="121"/>
      <c r="VW2591" s="121"/>
      <c r="VX2591" s="121"/>
      <c r="VY2591" s="121"/>
      <c r="VZ2591" s="121"/>
      <c r="WA2591" s="121"/>
      <c r="WB2591" s="121"/>
      <c r="WC2591" s="121"/>
      <c r="WD2591" s="121"/>
      <c r="WE2591" s="121"/>
      <c r="WF2591" s="121"/>
      <c r="WG2591" s="121"/>
      <c r="WH2591" s="121"/>
      <c r="WI2591" s="121"/>
      <c r="WJ2591" s="121"/>
      <c r="WK2591" s="121"/>
      <c r="WL2591" s="121"/>
      <c r="WM2591" s="121"/>
      <c r="WN2591" s="121"/>
      <c r="WO2591" s="121"/>
      <c r="WP2591" s="121"/>
      <c r="WQ2591" s="121"/>
      <c r="WR2591" s="121"/>
      <c r="WS2591" s="121"/>
      <c r="WT2591" s="121"/>
      <c r="WU2591" s="121"/>
      <c r="WV2591" s="121"/>
      <c r="WW2591" s="121"/>
      <c r="WX2591" s="121"/>
      <c r="WY2591" s="121"/>
      <c r="WZ2591" s="121"/>
      <c r="XA2591" s="121"/>
      <c r="XB2591" s="121"/>
      <c r="XC2591" s="121"/>
      <c r="XD2591" s="121"/>
      <c r="XE2591" s="121"/>
      <c r="XF2591" s="121"/>
      <c r="XG2591" s="121"/>
      <c r="XH2591" s="121"/>
      <c r="XI2591" s="121"/>
      <c r="XJ2591" s="121"/>
      <c r="XK2591" s="121"/>
      <c r="XL2591" s="121"/>
      <c r="XM2591" s="121"/>
      <c r="XN2591" s="121"/>
      <c r="XO2591" s="121"/>
      <c r="XP2591" s="121"/>
      <c r="XQ2591" s="121"/>
      <c r="XR2591" s="121"/>
      <c r="XS2591" s="121"/>
      <c r="XT2591" s="121"/>
      <c r="XU2591" s="121"/>
      <c r="XV2591" s="121"/>
      <c r="XW2591" s="121"/>
      <c r="XX2591" s="121"/>
      <c r="XY2591" s="121"/>
      <c r="XZ2591" s="121"/>
      <c r="YA2591" s="121"/>
      <c r="YB2591" s="121"/>
      <c r="YC2591" s="121"/>
      <c r="YD2591" s="121"/>
      <c r="YE2591" s="121"/>
      <c r="YF2591" s="121"/>
      <c r="YG2591" s="121"/>
      <c r="YH2591" s="121"/>
      <c r="YI2591" s="121"/>
      <c r="YJ2591" s="121"/>
      <c r="YK2591" s="121"/>
      <c r="YL2591" s="121"/>
      <c r="YM2591" s="121"/>
      <c r="YN2591" s="121"/>
      <c r="YO2591" s="121"/>
      <c r="YP2591" s="121"/>
      <c r="YQ2591" s="121"/>
      <c r="YR2591" s="121"/>
      <c r="YS2591" s="121"/>
      <c r="YT2591" s="121"/>
      <c r="YU2591" s="121"/>
      <c r="YV2591" s="121"/>
      <c r="YW2591" s="121"/>
      <c r="YX2591" s="121"/>
      <c r="YY2591" s="121"/>
      <c r="YZ2591" s="121"/>
      <c r="ZA2591" s="121"/>
      <c r="ZB2591" s="121"/>
      <c r="ZC2591" s="121"/>
      <c r="ZD2591" s="121"/>
      <c r="ZE2591" s="121"/>
      <c r="ZF2591" s="121"/>
      <c r="ZG2591" s="121"/>
      <c r="ZH2591" s="121"/>
      <c r="ZI2591" s="121"/>
      <c r="ZJ2591" s="121"/>
      <c r="ZK2591" s="121"/>
      <c r="ZL2591" s="121"/>
      <c r="ZM2591" s="121"/>
      <c r="ZN2591" s="121"/>
      <c r="ZO2591" s="121"/>
      <c r="ZP2591" s="121"/>
      <c r="ZQ2591" s="121"/>
      <c r="ZR2591" s="121"/>
      <c r="ZS2591" s="121"/>
      <c r="ZT2591" s="121"/>
      <c r="ZU2591" s="121"/>
      <c r="ZV2591" s="121"/>
      <c r="ZW2591" s="121"/>
      <c r="ZX2591" s="121"/>
      <c r="ZY2591" s="121"/>
      <c r="ZZ2591" s="121"/>
      <c r="AAA2591" s="121"/>
      <c r="AAB2591" s="121"/>
      <c r="AAC2591" s="121"/>
      <c r="AAD2591" s="121"/>
      <c r="AAE2591" s="121"/>
      <c r="AAF2591" s="121"/>
      <c r="AAG2591" s="121"/>
      <c r="AAH2591" s="121"/>
      <c r="AAI2591" s="121"/>
      <c r="AAJ2591" s="121"/>
      <c r="AAK2591" s="121"/>
      <c r="AAL2591" s="121"/>
      <c r="AAM2591" s="121"/>
      <c r="AAN2591" s="121"/>
      <c r="AAO2591" s="121"/>
      <c r="AAP2591" s="121"/>
      <c r="AAQ2591" s="121"/>
      <c r="AAR2591" s="121"/>
      <c r="AAS2591" s="121"/>
      <c r="AAT2591" s="121"/>
      <c r="AAU2591" s="121"/>
      <c r="AAV2591" s="121"/>
      <c r="AAW2591" s="121"/>
      <c r="AAX2591" s="121"/>
      <c r="AAY2591" s="121"/>
      <c r="AAZ2591" s="121"/>
      <c r="ABA2591" s="121"/>
      <c r="ABB2591" s="121"/>
      <c r="ABC2591" s="121"/>
      <c r="ABD2591" s="121"/>
      <c r="ABE2591" s="121"/>
      <c r="ABF2591" s="121"/>
      <c r="ABG2591" s="121"/>
      <c r="ABH2591" s="121"/>
      <c r="ABI2591" s="121"/>
      <c r="ABJ2591" s="121"/>
      <c r="ABK2591" s="121"/>
      <c r="ABL2591" s="121"/>
      <c r="ABM2591" s="121"/>
      <c r="ABN2591" s="121"/>
      <c r="ABO2591" s="121"/>
      <c r="ABP2591" s="121"/>
      <c r="ABQ2591" s="121"/>
      <c r="ABR2591" s="121"/>
      <c r="ABS2591" s="121"/>
      <c r="ABT2591" s="121"/>
      <c r="ABU2591" s="121"/>
      <c r="ABV2591" s="121"/>
      <c r="ABW2591" s="121"/>
      <c r="ABX2591" s="121"/>
      <c r="ABY2591" s="121"/>
      <c r="ABZ2591" s="121"/>
      <c r="ACA2591" s="121"/>
      <c r="ACB2591" s="121"/>
      <c r="ACC2591" s="121"/>
      <c r="ACD2591" s="121"/>
      <c r="ACE2591" s="121"/>
      <c r="ACF2591" s="121"/>
      <c r="ACG2591" s="121"/>
      <c r="ACH2591" s="121"/>
      <c r="ACI2591" s="121"/>
      <c r="ACJ2591" s="121"/>
      <c r="ACK2591" s="121"/>
      <c r="ACL2591" s="121"/>
      <c r="ACM2591" s="121"/>
      <c r="ACN2591" s="121"/>
      <c r="ACO2591" s="121"/>
      <c r="ACP2591" s="121"/>
      <c r="ACQ2591" s="121"/>
      <c r="ACR2591" s="121"/>
      <c r="ACS2591" s="121"/>
      <c r="ACT2591" s="121"/>
      <c r="ACU2591" s="121"/>
      <c r="ACV2591" s="121"/>
      <c r="ACW2591" s="121"/>
      <c r="ACX2591" s="121"/>
      <c r="ACY2591" s="121"/>
      <c r="ACZ2591" s="121"/>
      <c r="ADA2591" s="121"/>
      <c r="ADB2591" s="121"/>
      <c r="ADC2591" s="121"/>
      <c r="ADD2591" s="121"/>
      <c r="ADE2591" s="121"/>
      <c r="ADF2591" s="121"/>
      <c r="ADG2591" s="121"/>
      <c r="ADH2591" s="121"/>
      <c r="ADI2591" s="121"/>
      <c r="ADJ2591" s="121"/>
      <c r="ADK2591" s="121"/>
      <c r="ADL2591" s="121"/>
      <c r="ADM2591" s="121"/>
      <c r="ADN2591" s="121"/>
      <c r="ADO2591" s="121"/>
      <c r="ADP2591" s="121"/>
      <c r="ADQ2591" s="121"/>
      <c r="ADR2591" s="121"/>
      <c r="ADS2591" s="121"/>
      <c r="ADT2591" s="121"/>
      <c r="ADU2591" s="121"/>
      <c r="ADV2591" s="121"/>
      <c r="ADW2591" s="121"/>
      <c r="ADX2591" s="121"/>
      <c r="ADY2591" s="121"/>
      <c r="ADZ2591" s="121"/>
      <c r="AEA2591" s="121"/>
      <c r="AEB2591" s="121"/>
      <c r="AEC2591" s="121"/>
      <c r="AED2591" s="121"/>
      <c r="AEE2591" s="121"/>
      <c r="AEF2591" s="121"/>
      <c r="AEG2591" s="121"/>
      <c r="AEH2591" s="121"/>
      <c r="AEI2591" s="121"/>
      <c r="AEJ2591" s="121"/>
      <c r="AEK2591" s="121"/>
      <c r="AEL2591" s="121"/>
      <c r="AEM2591" s="121"/>
      <c r="AEN2591" s="121"/>
      <c r="AEO2591" s="121"/>
      <c r="AEP2591" s="121"/>
      <c r="AEQ2591" s="121"/>
      <c r="AER2591" s="121"/>
      <c r="AES2591" s="121"/>
      <c r="AET2591" s="121"/>
      <c r="AEU2591" s="121"/>
      <c r="AEV2591" s="121"/>
      <c r="AEW2591" s="121"/>
      <c r="AEX2591" s="121"/>
      <c r="AEY2591" s="121"/>
      <c r="AEZ2591" s="121"/>
      <c r="AFA2591" s="121"/>
      <c r="AFB2591" s="121"/>
      <c r="AFC2591" s="121"/>
      <c r="AFD2591" s="121"/>
      <c r="AFE2591" s="121"/>
      <c r="AFF2591" s="121"/>
      <c r="AFG2591" s="121"/>
      <c r="AFH2591" s="121"/>
      <c r="AFI2591" s="121"/>
      <c r="AFJ2591" s="121"/>
      <c r="AFK2591" s="121"/>
      <c r="AFL2591" s="121"/>
      <c r="AFM2591" s="121"/>
      <c r="AFN2591" s="121"/>
      <c r="AFO2591" s="121"/>
      <c r="AFP2591" s="121"/>
      <c r="AFQ2591" s="121"/>
      <c r="AFR2591" s="121"/>
      <c r="AFS2591" s="121"/>
      <c r="AFT2591" s="121"/>
      <c r="AFU2591" s="121"/>
      <c r="AFV2591" s="121"/>
      <c r="AFW2591" s="121"/>
      <c r="AFX2591" s="121"/>
      <c r="AFY2591" s="121"/>
      <c r="AFZ2591" s="121"/>
      <c r="AGA2591" s="121"/>
      <c r="AGB2591" s="121"/>
      <c r="AGC2591" s="121"/>
      <c r="AGD2591" s="121"/>
      <c r="AGE2591" s="121"/>
      <c r="AGF2591" s="121"/>
      <c r="AGG2591" s="121"/>
      <c r="AGH2591" s="121"/>
      <c r="AGI2591" s="121"/>
      <c r="AGJ2591" s="121"/>
      <c r="AGK2591" s="121"/>
      <c r="AGL2591" s="121"/>
      <c r="AGM2591" s="121"/>
      <c r="AGN2591" s="121"/>
      <c r="AGO2591" s="121"/>
      <c r="AGP2591" s="121"/>
      <c r="AGQ2591" s="121"/>
      <c r="AGR2591" s="121"/>
      <c r="AGS2591" s="121"/>
      <c r="AGT2591" s="121"/>
      <c r="AGU2591" s="121"/>
      <c r="AGV2591" s="121"/>
      <c r="AGW2591" s="121"/>
      <c r="AGX2591" s="121"/>
      <c r="AGY2591" s="121"/>
      <c r="AGZ2591" s="121"/>
      <c r="AHA2591" s="121"/>
      <c r="AHB2591" s="121"/>
      <c r="AHC2591" s="121"/>
      <c r="AHD2591" s="121"/>
      <c r="AHE2591" s="121"/>
      <c r="AHF2591" s="121"/>
      <c r="AHG2591" s="121"/>
      <c r="AHH2591" s="121"/>
      <c r="AHI2591" s="121"/>
      <c r="AHJ2591" s="121"/>
      <c r="AHK2591" s="121"/>
      <c r="AHL2591" s="121"/>
      <c r="AHM2591" s="121"/>
      <c r="AHN2591" s="121"/>
      <c r="AHO2591" s="121"/>
      <c r="AHP2591" s="121"/>
      <c r="AHQ2591" s="121"/>
      <c r="AHR2591" s="121"/>
      <c r="AHS2591" s="121"/>
      <c r="AHT2591" s="121"/>
      <c r="AHU2591" s="121"/>
      <c r="AHV2591" s="121"/>
      <c r="AHW2591" s="121"/>
      <c r="AHX2591" s="121"/>
      <c r="AHY2591" s="121"/>
      <c r="AHZ2591" s="121"/>
      <c r="AIA2591" s="121"/>
      <c r="AIB2591" s="121"/>
      <c r="AIC2591" s="121"/>
      <c r="AID2591" s="121"/>
      <c r="AIE2591" s="121"/>
      <c r="AIF2591" s="121"/>
      <c r="AIG2591" s="121"/>
      <c r="AIH2591" s="121"/>
      <c r="AII2591" s="121"/>
      <c r="AIJ2591" s="121"/>
      <c r="AIK2591" s="121"/>
      <c r="AIL2591" s="121"/>
      <c r="AIM2591" s="121"/>
      <c r="AIN2591" s="121"/>
      <c r="AIO2591" s="121"/>
      <c r="AIP2591" s="121"/>
      <c r="AIQ2591" s="121"/>
      <c r="AIR2591" s="121"/>
      <c r="AIS2591" s="121"/>
      <c r="AIT2591" s="121"/>
      <c r="AIU2591" s="121"/>
      <c r="AIV2591" s="121"/>
      <c r="AIW2591" s="121"/>
      <c r="AIX2591" s="121"/>
      <c r="AIY2591" s="121"/>
      <c r="AIZ2591" s="121"/>
      <c r="AJA2591" s="121"/>
      <c r="AJB2591" s="121"/>
      <c r="AJC2591" s="121"/>
      <c r="AJD2591" s="121"/>
      <c r="AJE2591" s="121"/>
      <c r="AJF2591" s="121"/>
      <c r="AJG2591" s="121"/>
      <c r="AJH2591" s="121"/>
      <c r="AJI2591" s="121"/>
      <c r="AJJ2591" s="121"/>
      <c r="AJK2591" s="121"/>
      <c r="AJL2591" s="121"/>
      <c r="AJM2591" s="121"/>
      <c r="AJN2591" s="121"/>
      <c r="AJO2591" s="121"/>
      <c r="AJP2591" s="121"/>
      <c r="AJQ2591" s="121"/>
      <c r="AJR2591" s="121"/>
      <c r="AJS2591" s="121"/>
      <c r="AJT2591" s="121"/>
      <c r="AJU2591" s="121"/>
      <c r="AJV2591" s="121"/>
      <c r="AJW2591" s="121"/>
      <c r="AJX2591" s="121"/>
      <c r="AJY2591" s="121"/>
      <c r="AJZ2591" s="121"/>
      <c r="AKA2591" s="121"/>
      <c r="AKB2591" s="121"/>
      <c r="AKC2591" s="121"/>
      <c r="AKD2591" s="121"/>
      <c r="AKE2591" s="121"/>
      <c r="AKF2591" s="121"/>
      <c r="AKG2591" s="121"/>
      <c r="AKH2591" s="121"/>
      <c r="AKI2591" s="121"/>
      <c r="AKJ2591" s="121"/>
      <c r="AKK2591" s="121"/>
      <c r="AKL2591" s="121"/>
      <c r="AKM2591" s="121"/>
      <c r="AKN2591" s="121"/>
      <c r="AKO2591" s="121"/>
      <c r="AKP2591" s="121"/>
      <c r="AKQ2591" s="121"/>
      <c r="AKR2591" s="121"/>
      <c r="AKS2591" s="121"/>
      <c r="AKT2591" s="121"/>
      <c r="AKU2591" s="121"/>
      <c r="AKV2591" s="121"/>
      <c r="AKW2591" s="121"/>
      <c r="AKX2591" s="121"/>
      <c r="AKY2591" s="121"/>
      <c r="AKZ2591" s="121"/>
      <c r="ALA2591" s="121"/>
      <c r="ALB2591" s="121"/>
      <c r="ALC2591" s="121"/>
      <c r="ALD2591" s="121"/>
      <c r="ALE2591" s="121"/>
      <c r="ALF2591" s="121"/>
      <c r="ALG2591" s="121"/>
      <c r="ALH2591" s="121"/>
      <c r="ALI2591" s="121"/>
      <c r="ALJ2591" s="121"/>
      <c r="ALK2591" s="121"/>
      <c r="ALL2591" s="121"/>
      <c r="ALM2591" s="121"/>
      <c r="ALN2591" s="121"/>
      <c r="ALO2591" s="121"/>
      <c r="ALP2591" s="121"/>
      <c r="ALQ2591" s="121"/>
      <c r="ALR2591" s="121"/>
      <c r="ALS2591" s="121"/>
      <c r="ALT2591" s="121"/>
      <c r="ALU2591" s="121"/>
      <c r="ALV2591" s="121"/>
      <c r="ALW2591" s="121"/>
      <c r="ALX2591" s="121"/>
      <c r="ALY2591" s="121"/>
      <c r="ALZ2591" s="121"/>
      <c r="AMA2591" s="121"/>
      <c r="AMB2591" s="121"/>
      <c r="AMC2591" s="121"/>
      <c r="AMD2591" s="121"/>
      <c r="AME2591" s="121"/>
      <c r="AMF2591" s="121"/>
      <c r="AMG2591" s="121"/>
      <c r="AMH2591" s="121"/>
      <c r="AMI2591" s="121"/>
      <c r="AMJ2591" s="121"/>
      <c r="AMK2591" s="121"/>
    </row>
    <row r="2592" spans="1:1025" s="108" customFormat="1" ht="43.2">
      <c r="A2592" s="15">
        <v>2589</v>
      </c>
      <c r="B2592" s="71" t="s">
        <v>28</v>
      </c>
      <c r="C2592" s="308" t="s">
        <v>6089</v>
      </c>
      <c r="D2592" s="71" t="s">
        <v>6662</v>
      </c>
      <c r="E2592" s="71" t="s">
        <v>6675</v>
      </c>
      <c r="F2592" s="71" t="s">
        <v>938</v>
      </c>
      <c r="G2592" s="71" t="s">
        <v>961</v>
      </c>
      <c r="H2592" s="308" t="s">
        <v>6441</v>
      </c>
      <c r="I2592" s="71" t="s">
        <v>6676</v>
      </c>
      <c r="J2592" s="71" t="s">
        <v>6677</v>
      </c>
      <c r="K2592" s="71" t="s">
        <v>6678</v>
      </c>
      <c r="L2592" s="311" t="s">
        <v>6679</v>
      </c>
      <c r="M2592" s="63" t="s">
        <v>6674</v>
      </c>
      <c r="N2592" s="121"/>
      <c r="O2592" s="121"/>
      <c r="P2592" s="121"/>
      <c r="Q2592" s="121"/>
      <c r="R2592" s="121"/>
      <c r="S2592" s="121"/>
      <c r="T2592" s="121"/>
      <c r="U2592" s="121"/>
      <c r="V2592" s="121"/>
      <c r="W2592" s="121"/>
      <c r="X2592" s="121"/>
      <c r="Y2592" s="121"/>
      <c r="Z2592" s="121"/>
      <c r="AA2592" s="121"/>
      <c r="AB2592" s="121"/>
      <c r="AC2592" s="121"/>
      <c r="AD2592" s="121"/>
      <c r="AE2592" s="121"/>
      <c r="AF2592" s="121"/>
      <c r="AG2592" s="121"/>
      <c r="AH2592" s="121"/>
      <c r="AI2592" s="121"/>
      <c r="AJ2592" s="121"/>
      <c r="AK2592" s="121"/>
      <c r="AL2592" s="121"/>
      <c r="AM2592" s="121"/>
      <c r="AN2592" s="121"/>
      <c r="AO2592" s="121"/>
      <c r="AP2592" s="121"/>
      <c r="AQ2592" s="121"/>
      <c r="AR2592" s="121"/>
      <c r="AS2592" s="121"/>
      <c r="AT2592" s="121"/>
      <c r="AU2592" s="121"/>
      <c r="AV2592" s="121"/>
      <c r="AW2592" s="121"/>
      <c r="AX2592" s="121"/>
      <c r="AY2592" s="121"/>
      <c r="AZ2592" s="121"/>
      <c r="BA2592" s="121"/>
      <c r="BB2592" s="121"/>
      <c r="BC2592" s="121"/>
      <c r="BD2592" s="121"/>
      <c r="BE2592" s="121"/>
      <c r="BF2592" s="121"/>
      <c r="BG2592" s="121"/>
      <c r="BH2592" s="121"/>
      <c r="BI2592" s="121"/>
      <c r="BJ2592" s="121"/>
      <c r="BK2592" s="121"/>
      <c r="BL2592" s="121"/>
      <c r="BM2592" s="121"/>
      <c r="BN2592" s="121"/>
      <c r="BO2592" s="121"/>
      <c r="BP2592" s="121"/>
      <c r="BQ2592" s="121"/>
      <c r="BR2592" s="121"/>
      <c r="BS2592" s="121"/>
      <c r="BT2592" s="121"/>
      <c r="BU2592" s="121"/>
      <c r="BV2592" s="121"/>
      <c r="BW2592" s="121"/>
      <c r="BX2592" s="121"/>
      <c r="BY2592" s="121"/>
      <c r="BZ2592" s="121"/>
      <c r="CA2592" s="121"/>
      <c r="CB2592" s="121"/>
      <c r="CC2592" s="121"/>
      <c r="CD2592" s="121"/>
      <c r="CE2592" s="121"/>
      <c r="CF2592" s="121"/>
      <c r="CG2592" s="121"/>
      <c r="CH2592" s="121"/>
      <c r="CI2592" s="121"/>
      <c r="CJ2592" s="121"/>
      <c r="CK2592" s="121"/>
      <c r="CL2592" s="121"/>
      <c r="CM2592" s="121"/>
      <c r="CN2592" s="121"/>
      <c r="CO2592" s="121"/>
      <c r="CP2592" s="121"/>
      <c r="CQ2592" s="121"/>
      <c r="CR2592" s="121"/>
      <c r="CS2592" s="121"/>
      <c r="CT2592" s="121"/>
      <c r="CU2592" s="121"/>
      <c r="CV2592" s="121"/>
      <c r="CW2592" s="121"/>
      <c r="CX2592" s="121"/>
      <c r="CY2592" s="121"/>
      <c r="CZ2592" s="121"/>
      <c r="DA2592" s="121"/>
      <c r="DB2592" s="121"/>
      <c r="DC2592" s="121"/>
      <c r="DD2592" s="121"/>
      <c r="DE2592" s="121"/>
      <c r="DF2592" s="121"/>
      <c r="DG2592" s="121"/>
      <c r="DH2592" s="121"/>
      <c r="DI2592" s="121"/>
      <c r="DJ2592" s="121"/>
      <c r="DK2592" s="121"/>
      <c r="DL2592" s="121"/>
      <c r="DM2592" s="121"/>
      <c r="DN2592" s="121"/>
      <c r="DO2592" s="121"/>
      <c r="DP2592" s="121"/>
      <c r="DQ2592" s="121"/>
      <c r="DR2592" s="121"/>
      <c r="DS2592" s="121"/>
      <c r="DT2592" s="121"/>
      <c r="DU2592" s="121"/>
      <c r="DV2592" s="121"/>
      <c r="DW2592" s="121"/>
      <c r="DX2592" s="121"/>
      <c r="DY2592" s="121"/>
      <c r="DZ2592" s="121"/>
      <c r="EA2592" s="121"/>
      <c r="EB2592" s="121"/>
      <c r="EC2592" s="121"/>
      <c r="ED2592" s="121"/>
      <c r="EE2592" s="121"/>
      <c r="EF2592" s="121"/>
      <c r="EG2592" s="121"/>
      <c r="EH2592" s="121"/>
      <c r="EI2592" s="121"/>
      <c r="EJ2592" s="121"/>
      <c r="EK2592" s="121"/>
      <c r="EL2592" s="121"/>
      <c r="EM2592" s="121"/>
      <c r="EN2592" s="121"/>
      <c r="EO2592" s="121"/>
      <c r="EP2592" s="121"/>
      <c r="EQ2592" s="121"/>
      <c r="ER2592" s="121"/>
      <c r="ES2592" s="121"/>
      <c r="ET2592" s="121"/>
      <c r="EU2592" s="121"/>
      <c r="EV2592" s="121"/>
      <c r="EW2592" s="121"/>
      <c r="EX2592" s="121"/>
      <c r="EY2592" s="121"/>
      <c r="EZ2592" s="121"/>
      <c r="FA2592" s="121"/>
      <c r="FB2592" s="121"/>
      <c r="FC2592" s="121"/>
      <c r="FD2592" s="121"/>
      <c r="FE2592" s="121"/>
      <c r="FF2592" s="121"/>
      <c r="FG2592" s="121"/>
      <c r="FH2592" s="121"/>
      <c r="FI2592" s="121"/>
      <c r="FJ2592" s="121"/>
      <c r="FK2592" s="121"/>
      <c r="FL2592" s="121"/>
      <c r="FM2592" s="121"/>
      <c r="FN2592" s="121"/>
      <c r="FO2592" s="121"/>
      <c r="FP2592" s="121"/>
      <c r="FQ2592" s="121"/>
      <c r="FR2592" s="121"/>
      <c r="FS2592" s="121"/>
      <c r="FT2592" s="121"/>
      <c r="FU2592" s="121"/>
      <c r="FV2592" s="121"/>
      <c r="FW2592" s="121"/>
      <c r="FX2592" s="121"/>
      <c r="FY2592" s="121"/>
      <c r="FZ2592" s="121"/>
      <c r="GA2592" s="121"/>
      <c r="GB2592" s="121"/>
      <c r="GC2592" s="121"/>
      <c r="GD2592" s="121"/>
      <c r="GE2592" s="121"/>
      <c r="GF2592" s="121"/>
      <c r="GG2592" s="121"/>
      <c r="GH2592" s="121"/>
      <c r="GI2592" s="121"/>
      <c r="GJ2592" s="121"/>
      <c r="GK2592" s="121"/>
      <c r="GL2592" s="121"/>
      <c r="GM2592" s="121"/>
      <c r="GN2592" s="121"/>
      <c r="GO2592" s="121"/>
      <c r="GP2592" s="121"/>
      <c r="GQ2592" s="121"/>
      <c r="GR2592" s="121"/>
      <c r="GS2592" s="121"/>
      <c r="GT2592" s="121"/>
      <c r="GU2592" s="121"/>
      <c r="GV2592" s="121"/>
      <c r="GW2592" s="121"/>
      <c r="GX2592" s="121"/>
      <c r="GY2592" s="121"/>
      <c r="GZ2592" s="121"/>
      <c r="HA2592" s="121"/>
      <c r="HB2592" s="121"/>
      <c r="HC2592" s="121"/>
      <c r="HD2592" s="121"/>
      <c r="HE2592" s="121"/>
      <c r="HF2592" s="121"/>
      <c r="HG2592" s="121"/>
      <c r="HH2592" s="121"/>
      <c r="HI2592" s="121"/>
      <c r="HJ2592" s="121"/>
      <c r="HK2592" s="121"/>
      <c r="HL2592" s="121"/>
      <c r="HM2592" s="121"/>
      <c r="HN2592" s="121"/>
      <c r="HO2592" s="121"/>
      <c r="HP2592" s="121"/>
      <c r="HQ2592" s="121"/>
      <c r="HR2592" s="121"/>
      <c r="HS2592" s="121"/>
      <c r="HT2592" s="121"/>
      <c r="HU2592" s="121"/>
      <c r="HV2592" s="121"/>
      <c r="HW2592" s="121"/>
      <c r="HX2592" s="121"/>
      <c r="HY2592" s="121"/>
      <c r="HZ2592" s="121"/>
      <c r="IA2592" s="121"/>
      <c r="IB2592" s="121"/>
      <c r="IC2592" s="121"/>
      <c r="ID2592" s="121"/>
      <c r="IE2592" s="121"/>
      <c r="IF2592" s="121"/>
      <c r="IG2592" s="121"/>
      <c r="IH2592" s="121"/>
      <c r="II2592" s="121"/>
      <c r="IJ2592" s="121"/>
      <c r="IK2592" s="121"/>
      <c r="IL2592" s="121"/>
      <c r="IM2592" s="121"/>
      <c r="IN2592" s="121"/>
      <c r="IO2592" s="121"/>
      <c r="IP2592" s="121"/>
      <c r="IQ2592" s="121"/>
      <c r="IR2592" s="121"/>
      <c r="IS2592" s="121"/>
      <c r="IT2592" s="121"/>
      <c r="IU2592" s="121"/>
      <c r="IV2592" s="121"/>
      <c r="IW2592" s="121"/>
      <c r="IX2592" s="121"/>
      <c r="IY2592" s="121"/>
      <c r="IZ2592" s="121"/>
      <c r="JA2592" s="121"/>
      <c r="JB2592" s="121"/>
      <c r="JC2592" s="121"/>
      <c r="JD2592" s="121"/>
      <c r="JE2592" s="121"/>
      <c r="JF2592" s="121"/>
      <c r="JG2592" s="121"/>
      <c r="JH2592" s="121"/>
      <c r="JI2592" s="121"/>
      <c r="JJ2592" s="121"/>
      <c r="JK2592" s="121"/>
      <c r="JL2592" s="121"/>
      <c r="JM2592" s="121"/>
      <c r="JN2592" s="121"/>
      <c r="JO2592" s="121"/>
      <c r="JP2592" s="121"/>
      <c r="JQ2592" s="121"/>
      <c r="JR2592" s="121"/>
      <c r="JS2592" s="121"/>
      <c r="JT2592" s="121"/>
      <c r="JU2592" s="121"/>
      <c r="JV2592" s="121"/>
      <c r="JW2592" s="121"/>
      <c r="JX2592" s="121"/>
      <c r="JY2592" s="121"/>
      <c r="JZ2592" s="121"/>
      <c r="KA2592" s="121"/>
      <c r="KB2592" s="121"/>
      <c r="KC2592" s="121"/>
      <c r="KD2592" s="121"/>
      <c r="KE2592" s="121"/>
      <c r="KF2592" s="121"/>
      <c r="KG2592" s="121"/>
      <c r="KH2592" s="121"/>
      <c r="KI2592" s="121"/>
      <c r="KJ2592" s="121"/>
      <c r="KK2592" s="121"/>
      <c r="KL2592" s="121"/>
      <c r="KM2592" s="121"/>
      <c r="KN2592" s="121"/>
      <c r="KO2592" s="121"/>
      <c r="KP2592" s="121"/>
      <c r="KQ2592" s="121"/>
      <c r="KR2592" s="121"/>
      <c r="KS2592" s="121"/>
      <c r="KT2592" s="121"/>
      <c r="KU2592" s="121"/>
      <c r="KV2592" s="121"/>
      <c r="KW2592" s="121"/>
      <c r="KX2592" s="121"/>
      <c r="KY2592" s="121"/>
      <c r="KZ2592" s="121"/>
      <c r="LA2592" s="121"/>
      <c r="LB2592" s="121"/>
      <c r="LC2592" s="121"/>
      <c r="LD2592" s="121"/>
      <c r="LE2592" s="121"/>
      <c r="LF2592" s="121"/>
      <c r="LG2592" s="121"/>
      <c r="LH2592" s="121"/>
      <c r="LI2592" s="121"/>
      <c r="LJ2592" s="121"/>
      <c r="LK2592" s="121"/>
      <c r="LL2592" s="121"/>
      <c r="LM2592" s="121"/>
      <c r="LN2592" s="121"/>
      <c r="LO2592" s="121"/>
      <c r="LP2592" s="121"/>
      <c r="LQ2592" s="121"/>
      <c r="LR2592" s="121"/>
      <c r="LS2592" s="121"/>
      <c r="LT2592" s="121"/>
      <c r="LU2592" s="121"/>
      <c r="LV2592" s="121"/>
      <c r="LW2592" s="121"/>
      <c r="LX2592" s="121"/>
      <c r="LY2592" s="121"/>
      <c r="LZ2592" s="121"/>
      <c r="MA2592" s="121"/>
      <c r="MB2592" s="121"/>
      <c r="MC2592" s="121"/>
      <c r="MD2592" s="121"/>
      <c r="ME2592" s="121"/>
      <c r="MF2592" s="121"/>
      <c r="MG2592" s="121"/>
      <c r="MH2592" s="121"/>
      <c r="MI2592" s="121"/>
      <c r="MJ2592" s="121"/>
      <c r="MK2592" s="121"/>
      <c r="ML2592" s="121"/>
      <c r="MM2592" s="121"/>
      <c r="MN2592" s="121"/>
      <c r="MO2592" s="121"/>
      <c r="MP2592" s="121"/>
      <c r="MQ2592" s="121"/>
      <c r="MR2592" s="121"/>
      <c r="MS2592" s="121"/>
      <c r="MT2592" s="121"/>
      <c r="MU2592" s="121"/>
      <c r="MV2592" s="121"/>
      <c r="MW2592" s="121"/>
      <c r="MX2592" s="121"/>
      <c r="MY2592" s="121"/>
      <c r="MZ2592" s="121"/>
      <c r="NA2592" s="121"/>
      <c r="NB2592" s="121"/>
      <c r="NC2592" s="121"/>
      <c r="ND2592" s="121"/>
      <c r="NE2592" s="121"/>
      <c r="NF2592" s="121"/>
      <c r="NG2592" s="121"/>
      <c r="NH2592" s="121"/>
      <c r="NI2592" s="121"/>
      <c r="NJ2592" s="121"/>
      <c r="NK2592" s="121"/>
      <c r="NL2592" s="121"/>
      <c r="NM2592" s="121"/>
      <c r="NN2592" s="121"/>
      <c r="NO2592" s="121"/>
      <c r="NP2592" s="121"/>
      <c r="NQ2592" s="121"/>
      <c r="NR2592" s="121"/>
      <c r="NS2592" s="121"/>
      <c r="NT2592" s="121"/>
      <c r="NU2592" s="121"/>
      <c r="NV2592" s="121"/>
      <c r="NW2592" s="121"/>
      <c r="NX2592" s="121"/>
      <c r="NY2592" s="121"/>
      <c r="NZ2592" s="121"/>
      <c r="OA2592" s="121"/>
      <c r="OB2592" s="121"/>
      <c r="OC2592" s="121"/>
      <c r="OD2592" s="121"/>
      <c r="OE2592" s="121"/>
      <c r="OF2592" s="121"/>
      <c r="OG2592" s="121"/>
      <c r="OH2592" s="121"/>
      <c r="OI2592" s="121"/>
      <c r="OJ2592" s="121"/>
      <c r="OK2592" s="121"/>
      <c r="OL2592" s="121"/>
      <c r="OM2592" s="121"/>
      <c r="ON2592" s="121"/>
      <c r="OO2592" s="121"/>
      <c r="OP2592" s="121"/>
      <c r="OQ2592" s="121"/>
      <c r="OR2592" s="121"/>
      <c r="OS2592" s="121"/>
      <c r="OT2592" s="121"/>
      <c r="OU2592" s="121"/>
      <c r="OV2592" s="121"/>
      <c r="OW2592" s="121"/>
      <c r="OX2592" s="121"/>
      <c r="OY2592" s="121"/>
      <c r="OZ2592" s="121"/>
      <c r="PA2592" s="121"/>
      <c r="PB2592" s="121"/>
      <c r="PC2592" s="121"/>
      <c r="PD2592" s="121"/>
      <c r="PE2592" s="121"/>
      <c r="PF2592" s="121"/>
      <c r="PG2592" s="121"/>
      <c r="PH2592" s="121"/>
      <c r="PI2592" s="121"/>
      <c r="PJ2592" s="121"/>
      <c r="PK2592" s="121"/>
      <c r="PL2592" s="121"/>
      <c r="PM2592" s="121"/>
      <c r="PN2592" s="121"/>
      <c r="PO2592" s="121"/>
      <c r="PP2592" s="121"/>
      <c r="PQ2592" s="121"/>
      <c r="PR2592" s="121"/>
      <c r="PS2592" s="121"/>
      <c r="PT2592" s="121"/>
      <c r="PU2592" s="121"/>
      <c r="PV2592" s="121"/>
      <c r="PW2592" s="121"/>
      <c r="PX2592" s="121"/>
      <c r="PY2592" s="121"/>
      <c r="PZ2592" s="121"/>
      <c r="QA2592" s="121"/>
      <c r="QB2592" s="121"/>
      <c r="QC2592" s="121"/>
      <c r="QD2592" s="121"/>
      <c r="QE2592" s="121"/>
      <c r="QF2592" s="121"/>
      <c r="QG2592" s="121"/>
      <c r="QH2592" s="121"/>
      <c r="QI2592" s="121"/>
      <c r="QJ2592" s="121"/>
      <c r="QK2592" s="121"/>
      <c r="QL2592" s="121"/>
      <c r="QM2592" s="121"/>
      <c r="QN2592" s="121"/>
      <c r="QO2592" s="121"/>
      <c r="QP2592" s="121"/>
      <c r="QQ2592" s="121"/>
      <c r="QR2592" s="121"/>
      <c r="QS2592" s="121"/>
      <c r="QT2592" s="121"/>
      <c r="QU2592" s="121"/>
      <c r="QV2592" s="121"/>
      <c r="QW2592" s="121"/>
      <c r="QX2592" s="121"/>
      <c r="QY2592" s="121"/>
      <c r="QZ2592" s="121"/>
      <c r="RA2592" s="121"/>
      <c r="RB2592" s="121"/>
      <c r="RC2592" s="121"/>
      <c r="RD2592" s="121"/>
      <c r="RE2592" s="121"/>
      <c r="RF2592" s="121"/>
      <c r="RG2592" s="121"/>
      <c r="RH2592" s="121"/>
      <c r="RI2592" s="121"/>
      <c r="RJ2592" s="121"/>
      <c r="RK2592" s="121"/>
      <c r="RL2592" s="121"/>
      <c r="RM2592" s="121"/>
      <c r="RN2592" s="121"/>
      <c r="RO2592" s="121"/>
      <c r="RP2592" s="121"/>
      <c r="RQ2592" s="121"/>
      <c r="RR2592" s="121"/>
      <c r="RS2592" s="121"/>
      <c r="RT2592" s="121"/>
      <c r="RU2592" s="121"/>
      <c r="RV2592" s="121"/>
      <c r="RW2592" s="121"/>
      <c r="RX2592" s="121"/>
      <c r="RY2592" s="121"/>
      <c r="RZ2592" s="121"/>
      <c r="SA2592" s="121"/>
      <c r="SB2592" s="121"/>
      <c r="SC2592" s="121"/>
      <c r="SD2592" s="121"/>
      <c r="SE2592" s="121"/>
      <c r="SF2592" s="121"/>
      <c r="SG2592" s="121"/>
      <c r="SH2592" s="121"/>
      <c r="SI2592" s="121"/>
      <c r="SJ2592" s="121"/>
      <c r="SK2592" s="121"/>
      <c r="SL2592" s="121"/>
      <c r="SM2592" s="121"/>
      <c r="SN2592" s="121"/>
      <c r="SO2592" s="121"/>
      <c r="SP2592" s="121"/>
      <c r="SQ2592" s="121"/>
      <c r="SR2592" s="121"/>
      <c r="SS2592" s="121"/>
      <c r="ST2592" s="121"/>
      <c r="SU2592" s="121"/>
      <c r="SV2592" s="121"/>
      <c r="SW2592" s="121"/>
      <c r="SX2592" s="121"/>
      <c r="SY2592" s="121"/>
      <c r="SZ2592" s="121"/>
      <c r="TA2592" s="121"/>
      <c r="TB2592" s="121"/>
      <c r="TC2592" s="121"/>
      <c r="TD2592" s="121"/>
      <c r="TE2592" s="121"/>
      <c r="TF2592" s="121"/>
      <c r="TG2592" s="121"/>
      <c r="TH2592" s="121"/>
      <c r="TI2592" s="121"/>
      <c r="TJ2592" s="121"/>
      <c r="TK2592" s="121"/>
      <c r="TL2592" s="121"/>
      <c r="TM2592" s="121"/>
      <c r="TN2592" s="121"/>
      <c r="TO2592" s="121"/>
      <c r="TP2592" s="121"/>
      <c r="TQ2592" s="121"/>
      <c r="TR2592" s="121"/>
      <c r="TS2592" s="121"/>
      <c r="TT2592" s="121"/>
      <c r="TU2592" s="121"/>
      <c r="TV2592" s="121"/>
      <c r="TW2592" s="121"/>
      <c r="TX2592" s="121"/>
      <c r="TY2592" s="121"/>
      <c r="TZ2592" s="121"/>
      <c r="UA2592" s="121"/>
      <c r="UB2592" s="121"/>
      <c r="UC2592" s="121"/>
      <c r="UD2592" s="121"/>
      <c r="UE2592" s="121"/>
      <c r="UF2592" s="121"/>
      <c r="UG2592" s="121"/>
      <c r="UH2592" s="121"/>
      <c r="UI2592" s="121"/>
      <c r="UJ2592" s="121"/>
      <c r="UK2592" s="121"/>
      <c r="UL2592" s="121"/>
      <c r="UM2592" s="121"/>
      <c r="UN2592" s="121"/>
      <c r="UO2592" s="121"/>
      <c r="UP2592" s="121"/>
      <c r="UQ2592" s="121"/>
      <c r="UR2592" s="121"/>
      <c r="US2592" s="121"/>
      <c r="UT2592" s="121"/>
      <c r="UU2592" s="121"/>
      <c r="UV2592" s="121"/>
      <c r="UW2592" s="121"/>
      <c r="UX2592" s="121"/>
      <c r="UY2592" s="121"/>
      <c r="UZ2592" s="121"/>
      <c r="VA2592" s="121"/>
      <c r="VB2592" s="121"/>
      <c r="VC2592" s="121"/>
      <c r="VD2592" s="121"/>
      <c r="VE2592" s="121"/>
      <c r="VF2592" s="121"/>
      <c r="VG2592" s="121"/>
      <c r="VH2592" s="121"/>
      <c r="VI2592" s="121"/>
      <c r="VJ2592" s="121"/>
      <c r="VK2592" s="121"/>
      <c r="VL2592" s="121"/>
      <c r="VM2592" s="121"/>
      <c r="VN2592" s="121"/>
      <c r="VO2592" s="121"/>
      <c r="VP2592" s="121"/>
      <c r="VQ2592" s="121"/>
      <c r="VR2592" s="121"/>
      <c r="VS2592" s="121"/>
      <c r="VT2592" s="121"/>
      <c r="VU2592" s="121"/>
      <c r="VV2592" s="121"/>
      <c r="VW2592" s="121"/>
      <c r="VX2592" s="121"/>
      <c r="VY2592" s="121"/>
      <c r="VZ2592" s="121"/>
      <c r="WA2592" s="121"/>
      <c r="WB2592" s="121"/>
      <c r="WC2592" s="121"/>
      <c r="WD2592" s="121"/>
      <c r="WE2592" s="121"/>
      <c r="WF2592" s="121"/>
      <c r="WG2592" s="121"/>
      <c r="WH2592" s="121"/>
      <c r="WI2592" s="121"/>
      <c r="WJ2592" s="121"/>
      <c r="WK2592" s="121"/>
      <c r="WL2592" s="121"/>
      <c r="WM2592" s="121"/>
      <c r="WN2592" s="121"/>
      <c r="WO2592" s="121"/>
      <c r="WP2592" s="121"/>
      <c r="WQ2592" s="121"/>
      <c r="WR2592" s="121"/>
      <c r="WS2592" s="121"/>
      <c r="WT2592" s="121"/>
      <c r="WU2592" s="121"/>
      <c r="WV2592" s="121"/>
      <c r="WW2592" s="121"/>
      <c r="WX2592" s="121"/>
      <c r="WY2592" s="121"/>
      <c r="WZ2592" s="121"/>
      <c r="XA2592" s="121"/>
      <c r="XB2592" s="121"/>
      <c r="XC2592" s="121"/>
      <c r="XD2592" s="121"/>
      <c r="XE2592" s="121"/>
      <c r="XF2592" s="121"/>
      <c r="XG2592" s="121"/>
      <c r="XH2592" s="121"/>
      <c r="XI2592" s="121"/>
      <c r="XJ2592" s="121"/>
      <c r="XK2592" s="121"/>
      <c r="XL2592" s="121"/>
      <c r="XM2592" s="121"/>
      <c r="XN2592" s="121"/>
      <c r="XO2592" s="121"/>
      <c r="XP2592" s="121"/>
      <c r="XQ2592" s="121"/>
      <c r="XR2592" s="121"/>
      <c r="XS2592" s="121"/>
      <c r="XT2592" s="121"/>
      <c r="XU2592" s="121"/>
      <c r="XV2592" s="121"/>
      <c r="XW2592" s="121"/>
      <c r="XX2592" s="121"/>
      <c r="XY2592" s="121"/>
      <c r="XZ2592" s="121"/>
      <c r="YA2592" s="121"/>
      <c r="YB2592" s="121"/>
      <c r="YC2592" s="121"/>
      <c r="YD2592" s="121"/>
      <c r="YE2592" s="121"/>
      <c r="YF2592" s="121"/>
      <c r="YG2592" s="121"/>
      <c r="YH2592" s="121"/>
      <c r="YI2592" s="121"/>
      <c r="YJ2592" s="121"/>
      <c r="YK2592" s="121"/>
      <c r="YL2592" s="121"/>
      <c r="YM2592" s="121"/>
      <c r="YN2592" s="121"/>
      <c r="YO2592" s="121"/>
      <c r="YP2592" s="121"/>
      <c r="YQ2592" s="121"/>
      <c r="YR2592" s="121"/>
      <c r="YS2592" s="121"/>
      <c r="YT2592" s="121"/>
      <c r="YU2592" s="121"/>
      <c r="YV2592" s="121"/>
      <c r="YW2592" s="121"/>
      <c r="YX2592" s="121"/>
      <c r="YY2592" s="121"/>
      <c r="YZ2592" s="121"/>
      <c r="ZA2592" s="121"/>
      <c r="ZB2592" s="121"/>
      <c r="ZC2592" s="121"/>
      <c r="ZD2592" s="121"/>
      <c r="ZE2592" s="121"/>
      <c r="ZF2592" s="121"/>
      <c r="ZG2592" s="121"/>
      <c r="ZH2592" s="121"/>
      <c r="ZI2592" s="121"/>
      <c r="ZJ2592" s="121"/>
      <c r="ZK2592" s="121"/>
      <c r="ZL2592" s="121"/>
      <c r="ZM2592" s="121"/>
      <c r="ZN2592" s="121"/>
      <c r="ZO2592" s="121"/>
      <c r="ZP2592" s="121"/>
      <c r="ZQ2592" s="121"/>
      <c r="ZR2592" s="121"/>
      <c r="ZS2592" s="121"/>
      <c r="ZT2592" s="121"/>
      <c r="ZU2592" s="121"/>
      <c r="ZV2592" s="121"/>
      <c r="ZW2592" s="121"/>
      <c r="ZX2592" s="121"/>
      <c r="ZY2592" s="121"/>
      <c r="ZZ2592" s="121"/>
      <c r="AAA2592" s="121"/>
      <c r="AAB2592" s="121"/>
      <c r="AAC2592" s="121"/>
      <c r="AAD2592" s="121"/>
      <c r="AAE2592" s="121"/>
      <c r="AAF2592" s="121"/>
      <c r="AAG2592" s="121"/>
      <c r="AAH2592" s="121"/>
      <c r="AAI2592" s="121"/>
      <c r="AAJ2592" s="121"/>
      <c r="AAK2592" s="121"/>
      <c r="AAL2592" s="121"/>
      <c r="AAM2592" s="121"/>
      <c r="AAN2592" s="121"/>
      <c r="AAO2592" s="121"/>
      <c r="AAP2592" s="121"/>
      <c r="AAQ2592" s="121"/>
      <c r="AAR2592" s="121"/>
      <c r="AAS2592" s="121"/>
      <c r="AAT2592" s="121"/>
      <c r="AAU2592" s="121"/>
      <c r="AAV2592" s="121"/>
      <c r="AAW2592" s="121"/>
      <c r="AAX2592" s="121"/>
      <c r="AAY2592" s="121"/>
      <c r="AAZ2592" s="121"/>
      <c r="ABA2592" s="121"/>
      <c r="ABB2592" s="121"/>
      <c r="ABC2592" s="121"/>
      <c r="ABD2592" s="121"/>
      <c r="ABE2592" s="121"/>
      <c r="ABF2592" s="121"/>
      <c r="ABG2592" s="121"/>
      <c r="ABH2592" s="121"/>
      <c r="ABI2592" s="121"/>
      <c r="ABJ2592" s="121"/>
      <c r="ABK2592" s="121"/>
      <c r="ABL2592" s="121"/>
      <c r="ABM2592" s="121"/>
      <c r="ABN2592" s="121"/>
      <c r="ABO2592" s="121"/>
      <c r="ABP2592" s="121"/>
      <c r="ABQ2592" s="121"/>
      <c r="ABR2592" s="121"/>
      <c r="ABS2592" s="121"/>
      <c r="ABT2592" s="121"/>
      <c r="ABU2592" s="121"/>
      <c r="ABV2592" s="121"/>
      <c r="ABW2592" s="121"/>
      <c r="ABX2592" s="121"/>
      <c r="ABY2592" s="121"/>
      <c r="ABZ2592" s="121"/>
      <c r="ACA2592" s="121"/>
      <c r="ACB2592" s="121"/>
      <c r="ACC2592" s="121"/>
      <c r="ACD2592" s="121"/>
      <c r="ACE2592" s="121"/>
      <c r="ACF2592" s="121"/>
      <c r="ACG2592" s="121"/>
      <c r="ACH2592" s="121"/>
      <c r="ACI2592" s="121"/>
      <c r="ACJ2592" s="121"/>
      <c r="ACK2592" s="121"/>
      <c r="ACL2592" s="121"/>
      <c r="ACM2592" s="121"/>
      <c r="ACN2592" s="121"/>
      <c r="ACO2592" s="121"/>
      <c r="ACP2592" s="121"/>
      <c r="ACQ2592" s="121"/>
      <c r="ACR2592" s="121"/>
      <c r="ACS2592" s="121"/>
      <c r="ACT2592" s="121"/>
      <c r="ACU2592" s="121"/>
      <c r="ACV2592" s="121"/>
      <c r="ACW2592" s="121"/>
      <c r="ACX2592" s="121"/>
      <c r="ACY2592" s="121"/>
      <c r="ACZ2592" s="121"/>
      <c r="ADA2592" s="121"/>
      <c r="ADB2592" s="121"/>
      <c r="ADC2592" s="121"/>
      <c r="ADD2592" s="121"/>
      <c r="ADE2592" s="121"/>
      <c r="ADF2592" s="121"/>
      <c r="ADG2592" s="121"/>
      <c r="ADH2592" s="121"/>
      <c r="ADI2592" s="121"/>
      <c r="ADJ2592" s="121"/>
      <c r="ADK2592" s="121"/>
      <c r="ADL2592" s="121"/>
      <c r="ADM2592" s="121"/>
      <c r="ADN2592" s="121"/>
      <c r="ADO2592" s="121"/>
      <c r="ADP2592" s="121"/>
      <c r="ADQ2592" s="121"/>
      <c r="ADR2592" s="121"/>
      <c r="ADS2592" s="121"/>
      <c r="ADT2592" s="121"/>
      <c r="ADU2592" s="121"/>
      <c r="ADV2592" s="121"/>
      <c r="ADW2592" s="121"/>
      <c r="ADX2592" s="121"/>
      <c r="ADY2592" s="121"/>
      <c r="ADZ2592" s="121"/>
      <c r="AEA2592" s="121"/>
      <c r="AEB2592" s="121"/>
      <c r="AEC2592" s="121"/>
      <c r="AED2592" s="121"/>
      <c r="AEE2592" s="121"/>
      <c r="AEF2592" s="121"/>
      <c r="AEG2592" s="121"/>
      <c r="AEH2592" s="121"/>
      <c r="AEI2592" s="121"/>
      <c r="AEJ2592" s="121"/>
      <c r="AEK2592" s="121"/>
      <c r="AEL2592" s="121"/>
      <c r="AEM2592" s="121"/>
      <c r="AEN2592" s="121"/>
      <c r="AEO2592" s="121"/>
      <c r="AEP2592" s="121"/>
      <c r="AEQ2592" s="121"/>
      <c r="AER2592" s="121"/>
      <c r="AES2592" s="121"/>
      <c r="AET2592" s="121"/>
      <c r="AEU2592" s="121"/>
      <c r="AEV2592" s="121"/>
      <c r="AEW2592" s="121"/>
      <c r="AEX2592" s="121"/>
      <c r="AEY2592" s="121"/>
      <c r="AEZ2592" s="121"/>
      <c r="AFA2592" s="121"/>
      <c r="AFB2592" s="121"/>
      <c r="AFC2592" s="121"/>
      <c r="AFD2592" s="121"/>
      <c r="AFE2592" s="121"/>
      <c r="AFF2592" s="121"/>
      <c r="AFG2592" s="121"/>
      <c r="AFH2592" s="121"/>
      <c r="AFI2592" s="121"/>
      <c r="AFJ2592" s="121"/>
      <c r="AFK2592" s="121"/>
      <c r="AFL2592" s="121"/>
      <c r="AFM2592" s="121"/>
      <c r="AFN2592" s="121"/>
      <c r="AFO2592" s="121"/>
      <c r="AFP2592" s="121"/>
      <c r="AFQ2592" s="121"/>
      <c r="AFR2592" s="121"/>
      <c r="AFS2592" s="121"/>
      <c r="AFT2592" s="121"/>
      <c r="AFU2592" s="121"/>
      <c r="AFV2592" s="121"/>
      <c r="AFW2592" s="121"/>
      <c r="AFX2592" s="121"/>
      <c r="AFY2592" s="121"/>
      <c r="AFZ2592" s="121"/>
      <c r="AGA2592" s="121"/>
      <c r="AGB2592" s="121"/>
      <c r="AGC2592" s="121"/>
      <c r="AGD2592" s="121"/>
      <c r="AGE2592" s="121"/>
      <c r="AGF2592" s="121"/>
      <c r="AGG2592" s="121"/>
      <c r="AGH2592" s="121"/>
      <c r="AGI2592" s="121"/>
      <c r="AGJ2592" s="121"/>
      <c r="AGK2592" s="121"/>
      <c r="AGL2592" s="121"/>
      <c r="AGM2592" s="121"/>
      <c r="AGN2592" s="121"/>
      <c r="AGO2592" s="121"/>
      <c r="AGP2592" s="121"/>
      <c r="AGQ2592" s="121"/>
      <c r="AGR2592" s="121"/>
      <c r="AGS2592" s="121"/>
      <c r="AGT2592" s="121"/>
      <c r="AGU2592" s="121"/>
      <c r="AGV2592" s="121"/>
      <c r="AGW2592" s="121"/>
      <c r="AGX2592" s="121"/>
      <c r="AGY2592" s="121"/>
      <c r="AGZ2592" s="121"/>
      <c r="AHA2592" s="121"/>
      <c r="AHB2592" s="121"/>
      <c r="AHC2592" s="121"/>
      <c r="AHD2592" s="121"/>
      <c r="AHE2592" s="121"/>
      <c r="AHF2592" s="121"/>
      <c r="AHG2592" s="121"/>
      <c r="AHH2592" s="121"/>
      <c r="AHI2592" s="121"/>
      <c r="AHJ2592" s="121"/>
      <c r="AHK2592" s="121"/>
      <c r="AHL2592" s="121"/>
      <c r="AHM2592" s="121"/>
      <c r="AHN2592" s="121"/>
      <c r="AHO2592" s="121"/>
      <c r="AHP2592" s="121"/>
      <c r="AHQ2592" s="121"/>
      <c r="AHR2592" s="121"/>
      <c r="AHS2592" s="121"/>
      <c r="AHT2592" s="121"/>
      <c r="AHU2592" s="121"/>
      <c r="AHV2592" s="121"/>
      <c r="AHW2592" s="121"/>
      <c r="AHX2592" s="121"/>
      <c r="AHY2592" s="121"/>
      <c r="AHZ2592" s="121"/>
      <c r="AIA2592" s="121"/>
      <c r="AIB2592" s="121"/>
      <c r="AIC2592" s="121"/>
      <c r="AID2592" s="121"/>
      <c r="AIE2592" s="121"/>
      <c r="AIF2592" s="121"/>
      <c r="AIG2592" s="121"/>
      <c r="AIH2592" s="121"/>
      <c r="AII2592" s="121"/>
      <c r="AIJ2592" s="121"/>
      <c r="AIK2592" s="121"/>
      <c r="AIL2592" s="121"/>
      <c r="AIM2592" s="121"/>
      <c r="AIN2592" s="121"/>
      <c r="AIO2592" s="121"/>
      <c r="AIP2592" s="121"/>
      <c r="AIQ2592" s="121"/>
      <c r="AIR2592" s="121"/>
      <c r="AIS2592" s="121"/>
      <c r="AIT2592" s="121"/>
      <c r="AIU2592" s="121"/>
      <c r="AIV2592" s="121"/>
      <c r="AIW2592" s="121"/>
      <c r="AIX2592" s="121"/>
      <c r="AIY2592" s="121"/>
      <c r="AIZ2592" s="121"/>
      <c r="AJA2592" s="121"/>
      <c r="AJB2592" s="121"/>
      <c r="AJC2592" s="121"/>
      <c r="AJD2592" s="121"/>
      <c r="AJE2592" s="121"/>
      <c r="AJF2592" s="121"/>
      <c r="AJG2592" s="121"/>
      <c r="AJH2592" s="121"/>
      <c r="AJI2592" s="121"/>
      <c r="AJJ2592" s="121"/>
      <c r="AJK2592" s="121"/>
      <c r="AJL2592" s="121"/>
      <c r="AJM2592" s="121"/>
      <c r="AJN2592" s="121"/>
      <c r="AJO2592" s="121"/>
      <c r="AJP2592" s="121"/>
      <c r="AJQ2592" s="121"/>
      <c r="AJR2592" s="121"/>
      <c r="AJS2592" s="121"/>
      <c r="AJT2592" s="121"/>
      <c r="AJU2592" s="121"/>
      <c r="AJV2592" s="121"/>
      <c r="AJW2592" s="121"/>
      <c r="AJX2592" s="121"/>
      <c r="AJY2592" s="121"/>
      <c r="AJZ2592" s="121"/>
      <c r="AKA2592" s="121"/>
      <c r="AKB2592" s="121"/>
      <c r="AKC2592" s="121"/>
      <c r="AKD2592" s="121"/>
      <c r="AKE2592" s="121"/>
      <c r="AKF2592" s="121"/>
      <c r="AKG2592" s="121"/>
      <c r="AKH2592" s="121"/>
      <c r="AKI2592" s="121"/>
      <c r="AKJ2592" s="121"/>
      <c r="AKK2592" s="121"/>
      <c r="AKL2592" s="121"/>
      <c r="AKM2592" s="121"/>
      <c r="AKN2592" s="121"/>
      <c r="AKO2592" s="121"/>
      <c r="AKP2592" s="121"/>
      <c r="AKQ2592" s="121"/>
      <c r="AKR2592" s="121"/>
      <c r="AKS2592" s="121"/>
      <c r="AKT2592" s="121"/>
      <c r="AKU2592" s="121"/>
      <c r="AKV2592" s="121"/>
      <c r="AKW2592" s="121"/>
      <c r="AKX2592" s="121"/>
      <c r="AKY2592" s="121"/>
      <c r="AKZ2592" s="121"/>
      <c r="ALA2592" s="121"/>
      <c r="ALB2592" s="121"/>
      <c r="ALC2592" s="121"/>
      <c r="ALD2592" s="121"/>
      <c r="ALE2592" s="121"/>
      <c r="ALF2592" s="121"/>
      <c r="ALG2592" s="121"/>
      <c r="ALH2592" s="121"/>
      <c r="ALI2592" s="121"/>
      <c r="ALJ2592" s="121"/>
      <c r="ALK2592" s="121"/>
      <c r="ALL2592" s="121"/>
      <c r="ALM2592" s="121"/>
      <c r="ALN2592" s="121"/>
      <c r="ALO2592" s="121"/>
      <c r="ALP2592" s="121"/>
      <c r="ALQ2592" s="121"/>
      <c r="ALR2592" s="121"/>
      <c r="ALS2592" s="121"/>
      <c r="ALT2592" s="121"/>
      <c r="ALU2592" s="121"/>
      <c r="ALV2592" s="121"/>
      <c r="ALW2592" s="121"/>
      <c r="ALX2592" s="121"/>
      <c r="ALY2592" s="121"/>
      <c r="ALZ2592" s="121"/>
      <c r="AMA2592" s="121"/>
      <c r="AMB2592" s="121"/>
      <c r="AMC2592" s="121"/>
      <c r="AMD2592" s="121"/>
      <c r="AME2592" s="121"/>
      <c r="AMF2592" s="121"/>
      <c r="AMG2592" s="121"/>
      <c r="AMH2592" s="121"/>
      <c r="AMI2592" s="121"/>
      <c r="AMJ2592" s="121"/>
      <c r="AMK2592" s="121"/>
    </row>
    <row r="2593" spans="1:1025" s="108" customFormat="1">
      <c r="A2593" s="15">
        <v>2590</v>
      </c>
      <c r="B2593" s="16" t="s">
        <v>26</v>
      </c>
      <c r="C2593" s="274" t="s">
        <v>6089</v>
      </c>
      <c r="D2593" s="16" t="s">
        <v>6662</v>
      </c>
      <c r="E2593" s="16" t="s">
        <v>6680</v>
      </c>
      <c r="F2593" s="16" t="s">
        <v>938</v>
      </c>
      <c r="G2593" s="16" t="s">
        <v>1052</v>
      </c>
      <c r="H2593" s="274" t="s">
        <v>1387</v>
      </c>
      <c r="I2593" s="16" t="s">
        <v>6662</v>
      </c>
      <c r="J2593" s="16" t="s">
        <v>6664</v>
      </c>
      <c r="K2593" s="16" t="s">
        <v>6681</v>
      </c>
      <c r="L2593" s="81" t="s">
        <v>6682</v>
      </c>
      <c r="M2593" s="63" t="s">
        <v>6683</v>
      </c>
      <c r="N2593" s="121"/>
      <c r="O2593" s="121"/>
      <c r="P2593" s="121"/>
      <c r="Q2593" s="121"/>
      <c r="R2593" s="121"/>
      <c r="S2593" s="121"/>
      <c r="T2593" s="121"/>
      <c r="U2593" s="121"/>
      <c r="V2593" s="121"/>
      <c r="W2593" s="121"/>
      <c r="X2593" s="121"/>
      <c r="Y2593" s="121"/>
      <c r="Z2593" s="121"/>
      <c r="AA2593" s="121"/>
      <c r="AB2593" s="121"/>
      <c r="AC2593" s="121"/>
      <c r="AD2593" s="121"/>
      <c r="AE2593" s="121"/>
      <c r="AF2593" s="121"/>
      <c r="AG2593" s="121"/>
      <c r="AH2593" s="121"/>
      <c r="AI2593" s="121"/>
      <c r="AJ2593" s="121"/>
      <c r="AK2593" s="121"/>
      <c r="AL2593" s="121"/>
      <c r="AM2593" s="121"/>
      <c r="AN2593" s="121"/>
      <c r="AO2593" s="121"/>
      <c r="AP2593" s="121"/>
      <c r="AQ2593" s="121"/>
      <c r="AR2593" s="121"/>
      <c r="AS2593" s="121"/>
      <c r="AT2593" s="121"/>
      <c r="AU2593" s="121"/>
      <c r="AV2593" s="121"/>
      <c r="AW2593" s="121"/>
      <c r="AX2593" s="121"/>
      <c r="AY2593" s="121"/>
      <c r="AZ2593" s="121"/>
      <c r="BA2593" s="121"/>
      <c r="BB2593" s="121"/>
      <c r="BC2593" s="121"/>
      <c r="BD2593" s="121"/>
      <c r="BE2593" s="121"/>
      <c r="BF2593" s="121"/>
      <c r="BG2593" s="121"/>
      <c r="BH2593" s="121"/>
      <c r="BI2593" s="121"/>
      <c r="BJ2593" s="121"/>
      <c r="BK2593" s="121"/>
      <c r="BL2593" s="121"/>
      <c r="BM2593" s="121"/>
      <c r="BN2593" s="121"/>
      <c r="BO2593" s="121"/>
      <c r="BP2593" s="121"/>
      <c r="BQ2593" s="121"/>
      <c r="BR2593" s="121"/>
      <c r="BS2593" s="121"/>
      <c r="BT2593" s="121"/>
      <c r="BU2593" s="121"/>
      <c r="BV2593" s="121"/>
      <c r="BW2593" s="121"/>
      <c r="BX2593" s="121"/>
      <c r="BY2593" s="121"/>
      <c r="BZ2593" s="121"/>
      <c r="CA2593" s="121"/>
      <c r="CB2593" s="121"/>
      <c r="CC2593" s="121"/>
      <c r="CD2593" s="121"/>
      <c r="CE2593" s="121"/>
      <c r="CF2593" s="121"/>
      <c r="CG2593" s="121"/>
      <c r="CH2593" s="121"/>
      <c r="CI2593" s="121"/>
      <c r="CJ2593" s="121"/>
      <c r="CK2593" s="121"/>
      <c r="CL2593" s="121"/>
      <c r="CM2593" s="121"/>
      <c r="CN2593" s="121"/>
      <c r="CO2593" s="121"/>
      <c r="CP2593" s="121"/>
      <c r="CQ2593" s="121"/>
      <c r="CR2593" s="121"/>
      <c r="CS2593" s="121"/>
      <c r="CT2593" s="121"/>
      <c r="CU2593" s="121"/>
      <c r="CV2593" s="121"/>
      <c r="CW2593" s="121"/>
      <c r="CX2593" s="121"/>
      <c r="CY2593" s="121"/>
      <c r="CZ2593" s="121"/>
      <c r="DA2593" s="121"/>
      <c r="DB2593" s="121"/>
      <c r="DC2593" s="121"/>
      <c r="DD2593" s="121"/>
      <c r="DE2593" s="121"/>
      <c r="DF2593" s="121"/>
      <c r="DG2593" s="121"/>
      <c r="DH2593" s="121"/>
      <c r="DI2593" s="121"/>
      <c r="DJ2593" s="121"/>
      <c r="DK2593" s="121"/>
      <c r="DL2593" s="121"/>
      <c r="DM2593" s="121"/>
      <c r="DN2593" s="121"/>
      <c r="DO2593" s="121"/>
      <c r="DP2593" s="121"/>
      <c r="DQ2593" s="121"/>
      <c r="DR2593" s="121"/>
      <c r="DS2593" s="121"/>
      <c r="DT2593" s="121"/>
      <c r="DU2593" s="121"/>
      <c r="DV2593" s="121"/>
      <c r="DW2593" s="121"/>
      <c r="DX2593" s="121"/>
      <c r="DY2593" s="121"/>
      <c r="DZ2593" s="121"/>
      <c r="EA2593" s="121"/>
      <c r="EB2593" s="121"/>
      <c r="EC2593" s="121"/>
      <c r="ED2593" s="121"/>
      <c r="EE2593" s="121"/>
      <c r="EF2593" s="121"/>
      <c r="EG2593" s="121"/>
      <c r="EH2593" s="121"/>
      <c r="EI2593" s="121"/>
      <c r="EJ2593" s="121"/>
      <c r="EK2593" s="121"/>
      <c r="EL2593" s="121"/>
      <c r="EM2593" s="121"/>
      <c r="EN2593" s="121"/>
      <c r="EO2593" s="121"/>
      <c r="EP2593" s="121"/>
      <c r="EQ2593" s="121"/>
      <c r="ER2593" s="121"/>
      <c r="ES2593" s="121"/>
      <c r="ET2593" s="121"/>
      <c r="EU2593" s="121"/>
      <c r="EV2593" s="121"/>
      <c r="EW2593" s="121"/>
      <c r="EX2593" s="121"/>
      <c r="EY2593" s="121"/>
      <c r="EZ2593" s="121"/>
      <c r="FA2593" s="121"/>
      <c r="FB2593" s="121"/>
      <c r="FC2593" s="121"/>
      <c r="FD2593" s="121"/>
      <c r="FE2593" s="121"/>
      <c r="FF2593" s="121"/>
      <c r="FG2593" s="121"/>
      <c r="FH2593" s="121"/>
      <c r="FI2593" s="121"/>
      <c r="FJ2593" s="121"/>
      <c r="FK2593" s="121"/>
      <c r="FL2593" s="121"/>
      <c r="FM2593" s="121"/>
      <c r="FN2593" s="121"/>
      <c r="FO2593" s="121"/>
      <c r="FP2593" s="121"/>
      <c r="FQ2593" s="121"/>
      <c r="FR2593" s="121"/>
      <c r="FS2593" s="121"/>
      <c r="FT2593" s="121"/>
      <c r="FU2593" s="121"/>
      <c r="FV2593" s="121"/>
      <c r="FW2593" s="121"/>
      <c r="FX2593" s="121"/>
      <c r="FY2593" s="121"/>
      <c r="FZ2593" s="121"/>
      <c r="GA2593" s="121"/>
      <c r="GB2593" s="121"/>
      <c r="GC2593" s="121"/>
      <c r="GD2593" s="121"/>
      <c r="GE2593" s="121"/>
      <c r="GF2593" s="121"/>
      <c r="GG2593" s="121"/>
      <c r="GH2593" s="121"/>
      <c r="GI2593" s="121"/>
      <c r="GJ2593" s="121"/>
      <c r="GK2593" s="121"/>
      <c r="GL2593" s="121"/>
      <c r="GM2593" s="121"/>
      <c r="GN2593" s="121"/>
      <c r="GO2593" s="121"/>
      <c r="GP2593" s="121"/>
      <c r="GQ2593" s="121"/>
      <c r="GR2593" s="121"/>
      <c r="GS2593" s="121"/>
      <c r="GT2593" s="121"/>
      <c r="GU2593" s="121"/>
      <c r="GV2593" s="121"/>
      <c r="GW2593" s="121"/>
      <c r="GX2593" s="121"/>
      <c r="GY2593" s="121"/>
      <c r="GZ2593" s="121"/>
      <c r="HA2593" s="121"/>
      <c r="HB2593" s="121"/>
      <c r="HC2593" s="121"/>
      <c r="HD2593" s="121"/>
      <c r="HE2593" s="121"/>
      <c r="HF2593" s="121"/>
      <c r="HG2593" s="121"/>
      <c r="HH2593" s="121"/>
      <c r="HI2593" s="121"/>
      <c r="HJ2593" s="121"/>
      <c r="HK2593" s="121"/>
      <c r="HL2593" s="121"/>
      <c r="HM2593" s="121"/>
      <c r="HN2593" s="121"/>
      <c r="HO2593" s="121"/>
      <c r="HP2593" s="121"/>
      <c r="HQ2593" s="121"/>
      <c r="HR2593" s="121"/>
      <c r="HS2593" s="121"/>
      <c r="HT2593" s="121"/>
      <c r="HU2593" s="121"/>
      <c r="HV2593" s="121"/>
      <c r="HW2593" s="121"/>
      <c r="HX2593" s="121"/>
      <c r="HY2593" s="121"/>
      <c r="HZ2593" s="121"/>
      <c r="IA2593" s="121"/>
      <c r="IB2593" s="121"/>
      <c r="IC2593" s="121"/>
      <c r="ID2593" s="121"/>
      <c r="IE2593" s="121"/>
      <c r="IF2593" s="121"/>
      <c r="IG2593" s="121"/>
      <c r="IH2593" s="121"/>
      <c r="II2593" s="121"/>
      <c r="IJ2593" s="121"/>
      <c r="IK2593" s="121"/>
      <c r="IL2593" s="121"/>
      <c r="IM2593" s="121"/>
      <c r="IN2593" s="121"/>
      <c r="IO2593" s="121"/>
      <c r="IP2593" s="121"/>
      <c r="IQ2593" s="121"/>
      <c r="IR2593" s="121"/>
      <c r="IS2593" s="121"/>
      <c r="IT2593" s="121"/>
      <c r="IU2593" s="121"/>
      <c r="IV2593" s="121"/>
      <c r="IW2593" s="121"/>
      <c r="IX2593" s="121"/>
      <c r="IY2593" s="121"/>
      <c r="IZ2593" s="121"/>
      <c r="JA2593" s="121"/>
      <c r="JB2593" s="121"/>
      <c r="JC2593" s="121"/>
      <c r="JD2593" s="121"/>
      <c r="JE2593" s="121"/>
      <c r="JF2593" s="121"/>
      <c r="JG2593" s="121"/>
      <c r="JH2593" s="121"/>
      <c r="JI2593" s="121"/>
      <c r="JJ2593" s="121"/>
      <c r="JK2593" s="121"/>
      <c r="JL2593" s="121"/>
      <c r="JM2593" s="121"/>
      <c r="JN2593" s="121"/>
      <c r="JO2593" s="121"/>
      <c r="JP2593" s="121"/>
      <c r="JQ2593" s="121"/>
      <c r="JR2593" s="121"/>
      <c r="JS2593" s="121"/>
      <c r="JT2593" s="121"/>
      <c r="JU2593" s="121"/>
      <c r="JV2593" s="121"/>
      <c r="JW2593" s="121"/>
      <c r="JX2593" s="121"/>
      <c r="JY2593" s="121"/>
      <c r="JZ2593" s="121"/>
      <c r="KA2593" s="121"/>
      <c r="KB2593" s="121"/>
      <c r="KC2593" s="121"/>
      <c r="KD2593" s="121"/>
      <c r="KE2593" s="121"/>
      <c r="KF2593" s="121"/>
      <c r="KG2593" s="121"/>
      <c r="KH2593" s="121"/>
      <c r="KI2593" s="121"/>
      <c r="KJ2593" s="121"/>
      <c r="KK2593" s="121"/>
      <c r="KL2593" s="121"/>
      <c r="KM2593" s="121"/>
      <c r="KN2593" s="121"/>
      <c r="KO2593" s="121"/>
      <c r="KP2593" s="121"/>
      <c r="KQ2593" s="121"/>
      <c r="KR2593" s="121"/>
      <c r="KS2593" s="121"/>
      <c r="KT2593" s="121"/>
      <c r="KU2593" s="121"/>
      <c r="KV2593" s="121"/>
      <c r="KW2593" s="121"/>
      <c r="KX2593" s="121"/>
      <c r="KY2593" s="121"/>
      <c r="KZ2593" s="121"/>
      <c r="LA2593" s="121"/>
      <c r="LB2593" s="121"/>
      <c r="LC2593" s="121"/>
      <c r="LD2593" s="121"/>
      <c r="LE2593" s="121"/>
      <c r="LF2593" s="121"/>
      <c r="LG2593" s="121"/>
      <c r="LH2593" s="121"/>
      <c r="LI2593" s="121"/>
      <c r="LJ2593" s="121"/>
      <c r="LK2593" s="121"/>
      <c r="LL2593" s="121"/>
      <c r="LM2593" s="121"/>
      <c r="LN2593" s="121"/>
      <c r="LO2593" s="121"/>
      <c r="LP2593" s="121"/>
      <c r="LQ2593" s="121"/>
      <c r="LR2593" s="121"/>
      <c r="LS2593" s="121"/>
      <c r="LT2593" s="121"/>
      <c r="LU2593" s="121"/>
      <c r="LV2593" s="121"/>
      <c r="LW2593" s="121"/>
      <c r="LX2593" s="121"/>
      <c r="LY2593" s="121"/>
      <c r="LZ2593" s="121"/>
      <c r="MA2593" s="121"/>
      <c r="MB2593" s="121"/>
      <c r="MC2593" s="121"/>
      <c r="MD2593" s="121"/>
      <c r="ME2593" s="121"/>
      <c r="MF2593" s="121"/>
      <c r="MG2593" s="121"/>
      <c r="MH2593" s="121"/>
      <c r="MI2593" s="121"/>
      <c r="MJ2593" s="121"/>
      <c r="MK2593" s="121"/>
      <c r="ML2593" s="121"/>
      <c r="MM2593" s="121"/>
      <c r="MN2593" s="121"/>
      <c r="MO2593" s="121"/>
      <c r="MP2593" s="121"/>
      <c r="MQ2593" s="121"/>
      <c r="MR2593" s="121"/>
      <c r="MS2593" s="121"/>
      <c r="MT2593" s="121"/>
      <c r="MU2593" s="121"/>
      <c r="MV2593" s="121"/>
      <c r="MW2593" s="121"/>
      <c r="MX2593" s="121"/>
      <c r="MY2593" s="121"/>
      <c r="MZ2593" s="121"/>
      <c r="NA2593" s="121"/>
      <c r="NB2593" s="121"/>
      <c r="NC2593" s="121"/>
      <c r="ND2593" s="121"/>
      <c r="NE2593" s="121"/>
      <c r="NF2593" s="121"/>
      <c r="NG2593" s="121"/>
      <c r="NH2593" s="121"/>
      <c r="NI2593" s="121"/>
      <c r="NJ2593" s="121"/>
      <c r="NK2593" s="121"/>
      <c r="NL2593" s="121"/>
      <c r="NM2593" s="121"/>
      <c r="NN2593" s="121"/>
      <c r="NO2593" s="121"/>
      <c r="NP2593" s="121"/>
      <c r="NQ2593" s="121"/>
      <c r="NR2593" s="121"/>
      <c r="NS2593" s="121"/>
      <c r="NT2593" s="121"/>
      <c r="NU2593" s="121"/>
      <c r="NV2593" s="121"/>
      <c r="NW2593" s="121"/>
      <c r="NX2593" s="121"/>
      <c r="NY2593" s="121"/>
      <c r="NZ2593" s="121"/>
      <c r="OA2593" s="121"/>
      <c r="OB2593" s="121"/>
      <c r="OC2593" s="121"/>
      <c r="OD2593" s="121"/>
      <c r="OE2593" s="121"/>
      <c r="OF2593" s="121"/>
      <c r="OG2593" s="121"/>
      <c r="OH2593" s="121"/>
      <c r="OI2593" s="121"/>
      <c r="OJ2593" s="121"/>
      <c r="OK2593" s="121"/>
      <c r="OL2593" s="121"/>
      <c r="OM2593" s="121"/>
      <c r="ON2593" s="121"/>
      <c r="OO2593" s="121"/>
      <c r="OP2593" s="121"/>
      <c r="OQ2593" s="121"/>
      <c r="OR2593" s="121"/>
      <c r="OS2593" s="121"/>
      <c r="OT2593" s="121"/>
      <c r="OU2593" s="121"/>
      <c r="OV2593" s="121"/>
      <c r="OW2593" s="121"/>
      <c r="OX2593" s="121"/>
      <c r="OY2593" s="121"/>
      <c r="OZ2593" s="121"/>
      <c r="PA2593" s="121"/>
      <c r="PB2593" s="121"/>
      <c r="PC2593" s="121"/>
      <c r="PD2593" s="121"/>
      <c r="PE2593" s="121"/>
      <c r="PF2593" s="121"/>
      <c r="PG2593" s="121"/>
      <c r="PH2593" s="121"/>
      <c r="PI2593" s="121"/>
      <c r="PJ2593" s="121"/>
      <c r="PK2593" s="121"/>
      <c r="PL2593" s="121"/>
      <c r="PM2593" s="121"/>
      <c r="PN2593" s="121"/>
      <c r="PO2593" s="121"/>
      <c r="PP2593" s="121"/>
      <c r="PQ2593" s="121"/>
      <c r="PR2593" s="121"/>
      <c r="PS2593" s="121"/>
      <c r="PT2593" s="121"/>
      <c r="PU2593" s="121"/>
      <c r="PV2593" s="121"/>
      <c r="PW2593" s="121"/>
      <c r="PX2593" s="121"/>
      <c r="PY2593" s="121"/>
      <c r="PZ2593" s="121"/>
      <c r="QA2593" s="121"/>
      <c r="QB2593" s="121"/>
      <c r="QC2593" s="121"/>
      <c r="QD2593" s="121"/>
      <c r="QE2593" s="121"/>
      <c r="QF2593" s="121"/>
      <c r="QG2593" s="121"/>
      <c r="QH2593" s="121"/>
      <c r="QI2593" s="121"/>
      <c r="QJ2593" s="121"/>
      <c r="QK2593" s="121"/>
      <c r="QL2593" s="121"/>
      <c r="QM2593" s="121"/>
      <c r="QN2593" s="121"/>
      <c r="QO2593" s="121"/>
      <c r="QP2593" s="121"/>
      <c r="QQ2593" s="121"/>
      <c r="QR2593" s="121"/>
      <c r="QS2593" s="121"/>
      <c r="QT2593" s="121"/>
      <c r="QU2593" s="121"/>
      <c r="QV2593" s="121"/>
      <c r="QW2593" s="121"/>
      <c r="QX2593" s="121"/>
      <c r="QY2593" s="121"/>
      <c r="QZ2593" s="121"/>
      <c r="RA2593" s="121"/>
      <c r="RB2593" s="121"/>
      <c r="RC2593" s="121"/>
      <c r="RD2593" s="121"/>
      <c r="RE2593" s="121"/>
      <c r="RF2593" s="121"/>
      <c r="RG2593" s="121"/>
      <c r="RH2593" s="121"/>
      <c r="RI2593" s="121"/>
      <c r="RJ2593" s="121"/>
      <c r="RK2593" s="121"/>
      <c r="RL2593" s="121"/>
      <c r="RM2593" s="121"/>
      <c r="RN2593" s="121"/>
      <c r="RO2593" s="121"/>
      <c r="RP2593" s="121"/>
      <c r="RQ2593" s="121"/>
      <c r="RR2593" s="121"/>
      <c r="RS2593" s="121"/>
      <c r="RT2593" s="121"/>
      <c r="RU2593" s="121"/>
      <c r="RV2593" s="121"/>
      <c r="RW2593" s="121"/>
      <c r="RX2593" s="121"/>
      <c r="RY2593" s="121"/>
      <c r="RZ2593" s="121"/>
      <c r="SA2593" s="121"/>
      <c r="SB2593" s="121"/>
      <c r="SC2593" s="121"/>
      <c r="SD2593" s="121"/>
      <c r="SE2593" s="121"/>
      <c r="SF2593" s="121"/>
      <c r="SG2593" s="121"/>
      <c r="SH2593" s="121"/>
      <c r="SI2593" s="121"/>
      <c r="SJ2593" s="121"/>
      <c r="SK2593" s="121"/>
      <c r="SL2593" s="121"/>
      <c r="SM2593" s="121"/>
      <c r="SN2593" s="121"/>
      <c r="SO2593" s="121"/>
      <c r="SP2593" s="121"/>
      <c r="SQ2593" s="121"/>
      <c r="SR2593" s="121"/>
      <c r="SS2593" s="121"/>
      <c r="ST2593" s="121"/>
      <c r="SU2593" s="121"/>
      <c r="SV2593" s="121"/>
      <c r="SW2593" s="121"/>
      <c r="SX2593" s="121"/>
      <c r="SY2593" s="121"/>
      <c r="SZ2593" s="121"/>
      <c r="TA2593" s="121"/>
      <c r="TB2593" s="121"/>
      <c r="TC2593" s="121"/>
      <c r="TD2593" s="121"/>
      <c r="TE2593" s="121"/>
      <c r="TF2593" s="121"/>
      <c r="TG2593" s="121"/>
      <c r="TH2593" s="121"/>
      <c r="TI2593" s="121"/>
      <c r="TJ2593" s="121"/>
      <c r="TK2593" s="121"/>
      <c r="TL2593" s="121"/>
      <c r="TM2593" s="121"/>
      <c r="TN2593" s="121"/>
      <c r="TO2593" s="121"/>
      <c r="TP2593" s="121"/>
      <c r="TQ2593" s="121"/>
      <c r="TR2593" s="121"/>
      <c r="TS2593" s="121"/>
      <c r="TT2593" s="121"/>
      <c r="TU2593" s="121"/>
      <c r="TV2593" s="121"/>
      <c r="TW2593" s="121"/>
      <c r="TX2593" s="121"/>
      <c r="TY2593" s="121"/>
      <c r="TZ2593" s="121"/>
      <c r="UA2593" s="121"/>
      <c r="UB2593" s="121"/>
      <c r="UC2593" s="121"/>
      <c r="UD2593" s="121"/>
      <c r="UE2593" s="121"/>
      <c r="UF2593" s="121"/>
      <c r="UG2593" s="121"/>
      <c r="UH2593" s="121"/>
      <c r="UI2593" s="121"/>
      <c r="UJ2593" s="121"/>
      <c r="UK2593" s="121"/>
      <c r="UL2593" s="121"/>
      <c r="UM2593" s="121"/>
      <c r="UN2593" s="121"/>
      <c r="UO2593" s="121"/>
      <c r="UP2593" s="121"/>
      <c r="UQ2593" s="121"/>
      <c r="UR2593" s="121"/>
      <c r="US2593" s="121"/>
      <c r="UT2593" s="121"/>
      <c r="UU2593" s="121"/>
      <c r="UV2593" s="121"/>
      <c r="UW2593" s="121"/>
      <c r="UX2593" s="121"/>
      <c r="UY2593" s="121"/>
      <c r="UZ2593" s="121"/>
      <c r="VA2593" s="121"/>
      <c r="VB2593" s="121"/>
      <c r="VC2593" s="121"/>
      <c r="VD2593" s="121"/>
      <c r="VE2593" s="121"/>
      <c r="VF2593" s="121"/>
      <c r="VG2593" s="121"/>
      <c r="VH2593" s="121"/>
      <c r="VI2593" s="121"/>
      <c r="VJ2593" s="121"/>
      <c r="VK2593" s="121"/>
      <c r="VL2593" s="121"/>
      <c r="VM2593" s="121"/>
      <c r="VN2593" s="121"/>
      <c r="VO2593" s="121"/>
      <c r="VP2593" s="121"/>
      <c r="VQ2593" s="121"/>
      <c r="VR2593" s="121"/>
      <c r="VS2593" s="121"/>
      <c r="VT2593" s="121"/>
      <c r="VU2593" s="121"/>
      <c r="VV2593" s="121"/>
      <c r="VW2593" s="121"/>
      <c r="VX2593" s="121"/>
      <c r="VY2593" s="121"/>
      <c r="VZ2593" s="121"/>
      <c r="WA2593" s="121"/>
      <c r="WB2593" s="121"/>
      <c r="WC2593" s="121"/>
      <c r="WD2593" s="121"/>
      <c r="WE2593" s="121"/>
      <c r="WF2593" s="121"/>
      <c r="WG2593" s="121"/>
      <c r="WH2593" s="121"/>
      <c r="WI2593" s="121"/>
      <c r="WJ2593" s="121"/>
      <c r="WK2593" s="121"/>
      <c r="WL2593" s="121"/>
      <c r="WM2593" s="121"/>
      <c r="WN2593" s="121"/>
      <c r="WO2593" s="121"/>
      <c r="WP2593" s="121"/>
      <c r="WQ2593" s="121"/>
      <c r="WR2593" s="121"/>
      <c r="WS2593" s="121"/>
      <c r="WT2593" s="121"/>
      <c r="WU2593" s="121"/>
      <c r="WV2593" s="121"/>
      <c r="WW2593" s="121"/>
      <c r="WX2593" s="121"/>
      <c r="WY2593" s="121"/>
      <c r="WZ2593" s="121"/>
      <c r="XA2593" s="121"/>
      <c r="XB2593" s="121"/>
      <c r="XC2593" s="121"/>
      <c r="XD2593" s="121"/>
      <c r="XE2593" s="121"/>
      <c r="XF2593" s="121"/>
      <c r="XG2593" s="121"/>
      <c r="XH2593" s="121"/>
      <c r="XI2593" s="121"/>
      <c r="XJ2593" s="121"/>
      <c r="XK2593" s="121"/>
      <c r="XL2593" s="121"/>
      <c r="XM2593" s="121"/>
      <c r="XN2593" s="121"/>
      <c r="XO2593" s="121"/>
      <c r="XP2593" s="121"/>
      <c r="XQ2593" s="121"/>
      <c r="XR2593" s="121"/>
      <c r="XS2593" s="121"/>
      <c r="XT2593" s="121"/>
      <c r="XU2593" s="121"/>
      <c r="XV2593" s="121"/>
      <c r="XW2593" s="121"/>
      <c r="XX2593" s="121"/>
      <c r="XY2593" s="121"/>
      <c r="XZ2593" s="121"/>
      <c r="YA2593" s="121"/>
      <c r="YB2593" s="121"/>
      <c r="YC2593" s="121"/>
      <c r="YD2593" s="121"/>
      <c r="YE2593" s="121"/>
      <c r="YF2593" s="121"/>
      <c r="YG2593" s="121"/>
      <c r="YH2593" s="121"/>
      <c r="YI2593" s="121"/>
      <c r="YJ2593" s="121"/>
      <c r="YK2593" s="121"/>
      <c r="YL2593" s="121"/>
      <c r="YM2593" s="121"/>
      <c r="YN2593" s="121"/>
      <c r="YO2593" s="121"/>
      <c r="YP2593" s="121"/>
      <c r="YQ2593" s="121"/>
      <c r="YR2593" s="121"/>
      <c r="YS2593" s="121"/>
      <c r="YT2593" s="121"/>
      <c r="YU2593" s="121"/>
      <c r="YV2593" s="121"/>
      <c r="YW2593" s="121"/>
      <c r="YX2593" s="121"/>
      <c r="YY2593" s="121"/>
      <c r="YZ2593" s="121"/>
      <c r="ZA2593" s="121"/>
      <c r="ZB2593" s="121"/>
      <c r="ZC2593" s="121"/>
      <c r="ZD2593" s="121"/>
      <c r="ZE2593" s="121"/>
      <c r="ZF2593" s="121"/>
      <c r="ZG2593" s="121"/>
      <c r="ZH2593" s="121"/>
      <c r="ZI2593" s="121"/>
      <c r="ZJ2593" s="121"/>
      <c r="ZK2593" s="121"/>
      <c r="ZL2593" s="121"/>
      <c r="ZM2593" s="121"/>
      <c r="ZN2593" s="121"/>
      <c r="ZO2593" s="121"/>
      <c r="ZP2593" s="121"/>
      <c r="ZQ2593" s="121"/>
      <c r="ZR2593" s="121"/>
      <c r="ZS2593" s="121"/>
      <c r="ZT2593" s="121"/>
      <c r="ZU2593" s="121"/>
      <c r="ZV2593" s="121"/>
      <c r="ZW2593" s="121"/>
      <c r="ZX2593" s="121"/>
      <c r="ZY2593" s="121"/>
      <c r="ZZ2593" s="121"/>
      <c r="AAA2593" s="121"/>
      <c r="AAB2593" s="121"/>
      <c r="AAC2593" s="121"/>
      <c r="AAD2593" s="121"/>
      <c r="AAE2593" s="121"/>
      <c r="AAF2593" s="121"/>
      <c r="AAG2593" s="121"/>
      <c r="AAH2593" s="121"/>
      <c r="AAI2593" s="121"/>
      <c r="AAJ2593" s="121"/>
      <c r="AAK2593" s="121"/>
      <c r="AAL2593" s="121"/>
      <c r="AAM2593" s="121"/>
      <c r="AAN2593" s="121"/>
      <c r="AAO2593" s="121"/>
      <c r="AAP2593" s="121"/>
      <c r="AAQ2593" s="121"/>
      <c r="AAR2593" s="121"/>
      <c r="AAS2593" s="121"/>
      <c r="AAT2593" s="121"/>
      <c r="AAU2593" s="121"/>
      <c r="AAV2593" s="121"/>
      <c r="AAW2593" s="121"/>
      <c r="AAX2593" s="121"/>
      <c r="AAY2593" s="121"/>
      <c r="AAZ2593" s="121"/>
      <c r="ABA2593" s="121"/>
      <c r="ABB2593" s="121"/>
      <c r="ABC2593" s="121"/>
      <c r="ABD2593" s="121"/>
      <c r="ABE2593" s="121"/>
      <c r="ABF2593" s="121"/>
      <c r="ABG2593" s="121"/>
      <c r="ABH2593" s="121"/>
      <c r="ABI2593" s="121"/>
      <c r="ABJ2593" s="121"/>
      <c r="ABK2593" s="121"/>
      <c r="ABL2593" s="121"/>
      <c r="ABM2593" s="121"/>
      <c r="ABN2593" s="121"/>
      <c r="ABO2593" s="121"/>
      <c r="ABP2593" s="121"/>
      <c r="ABQ2593" s="121"/>
      <c r="ABR2593" s="121"/>
      <c r="ABS2593" s="121"/>
      <c r="ABT2593" s="121"/>
      <c r="ABU2593" s="121"/>
      <c r="ABV2593" s="121"/>
      <c r="ABW2593" s="121"/>
      <c r="ABX2593" s="121"/>
      <c r="ABY2593" s="121"/>
      <c r="ABZ2593" s="121"/>
      <c r="ACA2593" s="121"/>
      <c r="ACB2593" s="121"/>
      <c r="ACC2593" s="121"/>
      <c r="ACD2593" s="121"/>
      <c r="ACE2593" s="121"/>
      <c r="ACF2593" s="121"/>
      <c r="ACG2593" s="121"/>
      <c r="ACH2593" s="121"/>
      <c r="ACI2593" s="121"/>
      <c r="ACJ2593" s="121"/>
      <c r="ACK2593" s="121"/>
      <c r="ACL2593" s="121"/>
      <c r="ACM2593" s="121"/>
      <c r="ACN2593" s="121"/>
      <c r="ACO2593" s="121"/>
      <c r="ACP2593" s="121"/>
      <c r="ACQ2593" s="121"/>
      <c r="ACR2593" s="121"/>
      <c r="ACS2593" s="121"/>
      <c r="ACT2593" s="121"/>
      <c r="ACU2593" s="121"/>
      <c r="ACV2593" s="121"/>
      <c r="ACW2593" s="121"/>
      <c r="ACX2593" s="121"/>
      <c r="ACY2593" s="121"/>
      <c r="ACZ2593" s="121"/>
      <c r="ADA2593" s="121"/>
      <c r="ADB2593" s="121"/>
      <c r="ADC2593" s="121"/>
      <c r="ADD2593" s="121"/>
      <c r="ADE2593" s="121"/>
      <c r="ADF2593" s="121"/>
      <c r="ADG2593" s="121"/>
      <c r="ADH2593" s="121"/>
      <c r="ADI2593" s="121"/>
      <c r="ADJ2593" s="121"/>
      <c r="ADK2593" s="121"/>
      <c r="ADL2593" s="121"/>
      <c r="ADM2593" s="121"/>
      <c r="ADN2593" s="121"/>
      <c r="ADO2593" s="121"/>
      <c r="ADP2593" s="121"/>
      <c r="ADQ2593" s="121"/>
      <c r="ADR2593" s="121"/>
      <c r="ADS2593" s="121"/>
      <c r="ADT2593" s="121"/>
      <c r="ADU2593" s="121"/>
      <c r="ADV2593" s="121"/>
      <c r="ADW2593" s="121"/>
      <c r="ADX2593" s="121"/>
      <c r="ADY2593" s="121"/>
      <c r="ADZ2593" s="121"/>
      <c r="AEA2593" s="121"/>
      <c r="AEB2593" s="121"/>
      <c r="AEC2593" s="121"/>
      <c r="AED2593" s="121"/>
      <c r="AEE2593" s="121"/>
      <c r="AEF2593" s="121"/>
      <c r="AEG2593" s="121"/>
      <c r="AEH2593" s="121"/>
      <c r="AEI2593" s="121"/>
      <c r="AEJ2593" s="121"/>
      <c r="AEK2593" s="121"/>
      <c r="AEL2593" s="121"/>
      <c r="AEM2593" s="121"/>
      <c r="AEN2593" s="121"/>
      <c r="AEO2593" s="121"/>
      <c r="AEP2593" s="121"/>
      <c r="AEQ2593" s="121"/>
      <c r="AER2593" s="121"/>
      <c r="AES2593" s="121"/>
      <c r="AET2593" s="121"/>
      <c r="AEU2593" s="121"/>
      <c r="AEV2593" s="121"/>
      <c r="AEW2593" s="121"/>
      <c r="AEX2593" s="121"/>
      <c r="AEY2593" s="121"/>
      <c r="AEZ2593" s="121"/>
      <c r="AFA2593" s="121"/>
      <c r="AFB2593" s="121"/>
      <c r="AFC2593" s="121"/>
      <c r="AFD2593" s="121"/>
      <c r="AFE2593" s="121"/>
      <c r="AFF2593" s="121"/>
      <c r="AFG2593" s="121"/>
      <c r="AFH2593" s="121"/>
      <c r="AFI2593" s="121"/>
      <c r="AFJ2593" s="121"/>
      <c r="AFK2593" s="121"/>
      <c r="AFL2593" s="121"/>
      <c r="AFM2593" s="121"/>
      <c r="AFN2593" s="121"/>
      <c r="AFO2593" s="121"/>
      <c r="AFP2593" s="121"/>
      <c r="AFQ2593" s="121"/>
      <c r="AFR2593" s="121"/>
      <c r="AFS2593" s="121"/>
      <c r="AFT2593" s="121"/>
      <c r="AFU2593" s="121"/>
      <c r="AFV2593" s="121"/>
      <c r="AFW2593" s="121"/>
      <c r="AFX2593" s="121"/>
      <c r="AFY2593" s="121"/>
      <c r="AFZ2593" s="121"/>
      <c r="AGA2593" s="121"/>
      <c r="AGB2593" s="121"/>
      <c r="AGC2593" s="121"/>
      <c r="AGD2593" s="121"/>
      <c r="AGE2593" s="121"/>
      <c r="AGF2593" s="121"/>
      <c r="AGG2593" s="121"/>
      <c r="AGH2593" s="121"/>
      <c r="AGI2593" s="121"/>
      <c r="AGJ2593" s="121"/>
      <c r="AGK2593" s="121"/>
      <c r="AGL2593" s="121"/>
      <c r="AGM2593" s="121"/>
      <c r="AGN2593" s="121"/>
      <c r="AGO2593" s="121"/>
      <c r="AGP2593" s="121"/>
      <c r="AGQ2593" s="121"/>
      <c r="AGR2593" s="121"/>
      <c r="AGS2593" s="121"/>
      <c r="AGT2593" s="121"/>
      <c r="AGU2593" s="121"/>
      <c r="AGV2593" s="121"/>
      <c r="AGW2593" s="121"/>
      <c r="AGX2593" s="121"/>
      <c r="AGY2593" s="121"/>
      <c r="AGZ2593" s="121"/>
      <c r="AHA2593" s="121"/>
      <c r="AHB2593" s="121"/>
      <c r="AHC2593" s="121"/>
      <c r="AHD2593" s="121"/>
      <c r="AHE2593" s="121"/>
      <c r="AHF2593" s="121"/>
      <c r="AHG2593" s="121"/>
      <c r="AHH2593" s="121"/>
      <c r="AHI2593" s="121"/>
      <c r="AHJ2593" s="121"/>
      <c r="AHK2593" s="121"/>
      <c r="AHL2593" s="121"/>
      <c r="AHM2593" s="121"/>
      <c r="AHN2593" s="121"/>
      <c r="AHO2593" s="121"/>
      <c r="AHP2593" s="121"/>
      <c r="AHQ2593" s="121"/>
      <c r="AHR2593" s="121"/>
      <c r="AHS2593" s="121"/>
      <c r="AHT2593" s="121"/>
      <c r="AHU2593" s="121"/>
      <c r="AHV2593" s="121"/>
      <c r="AHW2593" s="121"/>
      <c r="AHX2593" s="121"/>
      <c r="AHY2593" s="121"/>
      <c r="AHZ2593" s="121"/>
      <c r="AIA2593" s="121"/>
      <c r="AIB2593" s="121"/>
      <c r="AIC2593" s="121"/>
      <c r="AID2593" s="121"/>
      <c r="AIE2593" s="121"/>
      <c r="AIF2593" s="121"/>
      <c r="AIG2593" s="121"/>
      <c r="AIH2593" s="121"/>
      <c r="AII2593" s="121"/>
      <c r="AIJ2593" s="121"/>
      <c r="AIK2593" s="121"/>
      <c r="AIL2593" s="121"/>
      <c r="AIM2593" s="121"/>
      <c r="AIN2593" s="121"/>
      <c r="AIO2593" s="121"/>
      <c r="AIP2593" s="121"/>
      <c r="AIQ2593" s="121"/>
      <c r="AIR2593" s="121"/>
      <c r="AIS2593" s="121"/>
      <c r="AIT2593" s="121"/>
      <c r="AIU2593" s="121"/>
      <c r="AIV2593" s="121"/>
      <c r="AIW2593" s="121"/>
      <c r="AIX2593" s="121"/>
      <c r="AIY2593" s="121"/>
      <c r="AIZ2593" s="121"/>
      <c r="AJA2593" s="121"/>
      <c r="AJB2593" s="121"/>
      <c r="AJC2593" s="121"/>
      <c r="AJD2593" s="121"/>
      <c r="AJE2593" s="121"/>
      <c r="AJF2593" s="121"/>
      <c r="AJG2593" s="121"/>
      <c r="AJH2593" s="121"/>
      <c r="AJI2593" s="121"/>
      <c r="AJJ2593" s="121"/>
      <c r="AJK2593" s="121"/>
      <c r="AJL2593" s="121"/>
      <c r="AJM2593" s="121"/>
      <c r="AJN2593" s="121"/>
      <c r="AJO2593" s="121"/>
      <c r="AJP2593" s="121"/>
      <c r="AJQ2593" s="121"/>
      <c r="AJR2593" s="121"/>
      <c r="AJS2593" s="121"/>
      <c r="AJT2593" s="121"/>
      <c r="AJU2593" s="121"/>
      <c r="AJV2593" s="121"/>
      <c r="AJW2593" s="121"/>
      <c r="AJX2593" s="121"/>
      <c r="AJY2593" s="121"/>
      <c r="AJZ2593" s="121"/>
      <c r="AKA2593" s="121"/>
      <c r="AKB2593" s="121"/>
      <c r="AKC2593" s="121"/>
      <c r="AKD2593" s="121"/>
      <c r="AKE2593" s="121"/>
      <c r="AKF2593" s="121"/>
      <c r="AKG2593" s="121"/>
      <c r="AKH2593" s="121"/>
      <c r="AKI2593" s="121"/>
      <c r="AKJ2593" s="121"/>
      <c r="AKK2593" s="121"/>
      <c r="AKL2593" s="121"/>
      <c r="AKM2593" s="121"/>
      <c r="AKN2593" s="121"/>
      <c r="AKO2593" s="121"/>
      <c r="AKP2593" s="121"/>
      <c r="AKQ2593" s="121"/>
      <c r="AKR2593" s="121"/>
      <c r="AKS2593" s="121"/>
      <c r="AKT2593" s="121"/>
      <c r="AKU2593" s="121"/>
      <c r="AKV2593" s="121"/>
      <c r="AKW2593" s="121"/>
      <c r="AKX2593" s="121"/>
      <c r="AKY2593" s="121"/>
      <c r="AKZ2593" s="121"/>
      <c r="ALA2593" s="121"/>
      <c r="ALB2593" s="121"/>
      <c r="ALC2593" s="121"/>
      <c r="ALD2593" s="121"/>
      <c r="ALE2593" s="121"/>
      <c r="ALF2593" s="121"/>
      <c r="ALG2593" s="121"/>
      <c r="ALH2593" s="121"/>
      <c r="ALI2593" s="121"/>
      <c r="ALJ2593" s="121"/>
      <c r="ALK2593" s="121"/>
      <c r="ALL2593" s="121"/>
      <c r="ALM2593" s="121"/>
      <c r="ALN2593" s="121"/>
      <c r="ALO2593" s="121"/>
      <c r="ALP2593" s="121"/>
      <c r="ALQ2593" s="121"/>
      <c r="ALR2593" s="121"/>
      <c r="ALS2593" s="121"/>
      <c r="ALT2593" s="121"/>
      <c r="ALU2593" s="121"/>
      <c r="ALV2593" s="121"/>
      <c r="ALW2593" s="121"/>
      <c r="ALX2593" s="121"/>
      <c r="ALY2593" s="121"/>
      <c r="ALZ2593" s="121"/>
      <c r="AMA2593" s="121"/>
      <c r="AMB2593" s="121"/>
      <c r="AMC2593" s="121"/>
      <c r="AMD2593" s="121"/>
      <c r="AME2593" s="121"/>
      <c r="AMF2593" s="121"/>
      <c r="AMG2593" s="121"/>
      <c r="AMH2593" s="121"/>
      <c r="AMI2593" s="121"/>
      <c r="AMJ2593" s="121"/>
      <c r="AMK2593" s="121"/>
    </row>
    <row r="2594" spans="1:1025" s="294" customFormat="1">
      <c r="A2594" s="15">
        <v>2591</v>
      </c>
      <c r="B2594" s="64" t="s">
        <v>4341</v>
      </c>
      <c r="C2594" s="292" t="s">
        <v>6089</v>
      </c>
      <c r="D2594" s="64" t="s">
        <v>6684</v>
      </c>
      <c r="E2594" s="64" t="s">
        <v>905</v>
      </c>
      <c r="F2594" s="64" t="s">
        <v>938</v>
      </c>
      <c r="G2594" s="64" t="s">
        <v>1045</v>
      </c>
      <c r="H2594" s="297" t="s">
        <v>6685</v>
      </c>
      <c r="I2594" s="64" t="s">
        <v>6686</v>
      </c>
      <c r="J2594" s="64" t="s">
        <v>6687</v>
      </c>
      <c r="K2594" s="64" t="s">
        <v>6688</v>
      </c>
      <c r="L2594" s="64" t="s">
        <v>3354</v>
      </c>
      <c r="M2594" s="286" t="s">
        <v>6689</v>
      </c>
    </row>
    <row r="2595" spans="1:1025" s="294" customFormat="1">
      <c r="A2595" s="15">
        <v>2592</v>
      </c>
      <c r="B2595" s="64" t="s">
        <v>4341</v>
      </c>
      <c r="C2595" s="292" t="s">
        <v>6089</v>
      </c>
      <c r="D2595" s="64" t="s">
        <v>6684</v>
      </c>
      <c r="E2595" s="64" t="s">
        <v>6690</v>
      </c>
      <c r="F2595" s="64" t="s">
        <v>938</v>
      </c>
      <c r="G2595" s="64" t="s">
        <v>6691</v>
      </c>
      <c r="H2595" s="312" t="s">
        <v>6692</v>
      </c>
      <c r="I2595" s="64" t="s">
        <v>6693</v>
      </c>
      <c r="J2595" s="64" t="s">
        <v>6694</v>
      </c>
      <c r="K2595" s="64" t="s">
        <v>6688</v>
      </c>
      <c r="L2595" s="64" t="s">
        <v>3354</v>
      </c>
      <c r="M2595" s="286" t="s">
        <v>6689</v>
      </c>
    </row>
    <row r="2596" spans="1:1025" s="294" customFormat="1" ht="64.8">
      <c r="A2596" s="15">
        <v>2593</v>
      </c>
      <c r="B2596" s="64" t="s">
        <v>4341</v>
      </c>
      <c r="C2596" s="292" t="s">
        <v>6089</v>
      </c>
      <c r="D2596" s="64" t="s">
        <v>6684</v>
      </c>
      <c r="E2596" s="64" t="s">
        <v>7302</v>
      </c>
      <c r="F2596" s="64" t="s">
        <v>938</v>
      </c>
      <c r="G2596" s="64" t="s">
        <v>1047</v>
      </c>
      <c r="H2596" s="297" t="s">
        <v>6695</v>
      </c>
      <c r="I2596" s="64" t="s">
        <v>2147</v>
      </c>
      <c r="J2596" s="64" t="s">
        <v>6694</v>
      </c>
      <c r="K2596" s="64" t="s">
        <v>6688</v>
      </c>
      <c r="L2596" s="64" t="s">
        <v>3354</v>
      </c>
      <c r="M2596" s="286" t="s">
        <v>6689</v>
      </c>
    </row>
    <row r="2597" spans="1:1025" s="294" customFormat="1">
      <c r="A2597" s="15">
        <v>2594</v>
      </c>
      <c r="B2597" s="64" t="s">
        <v>18</v>
      </c>
      <c r="C2597" s="292" t="s">
        <v>6089</v>
      </c>
      <c r="D2597" s="64" t="s">
        <v>6684</v>
      </c>
      <c r="E2597" s="64" t="s">
        <v>6696</v>
      </c>
      <c r="F2597" s="64" t="s">
        <v>938</v>
      </c>
      <c r="G2597" s="64" t="s">
        <v>1045</v>
      </c>
      <c r="H2597" s="297" t="s">
        <v>3632</v>
      </c>
      <c r="I2597" s="64" t="s">
        <v>6697</v>
      </c>
      <c r="J2597" s="64" t="s">
        <v>6687</v>
      </c>
      <c r="K2597" s="64" t="s">
        <v>6698</v>
      </c>
      <c r="L2597" s="64" t="s">
        <v>3355</v>
      </c>
      <c r="M2597" s="286" t="s">
        <v>6699</v>
      </c>
    </row>
    <row r="2598" spans="1:1025" s="294" customFormat="1" ht="43.2">
      <c r="A2598" s="15">
        <v>2595</v>
      </c>
      <c r="B2598" s="292" t="s">
        <v>28</v>
      </c>
      <c r="C2598" s="292" t="s">
        <v>6089</v>
      </c>
      <c r="D2598" s="64" t="s">
        <v>6684</v>
      </c>
      <c r="E2598" s="64" t="s">
        <v>6700</v>
      </c>
      <c r="F2598" s="64" t="s">
        <v>938</v>
      </c>
      <c r="G2598" s="64" t="s">
        <v>1052</v>
      </c>
      <c r="H2598" s="297" t="s">
        <v>1052</v>
      </c>
      <c r="I2598" s="313" t="s">
        <v>7303</v>
      </c>
      <c r="J2598" s="64" t="s">
        <v>2200</v>
      </c>
      <c r="K2598" s="64" t="s">
        <v>7304</v>
      </c>
      <c r="L2598" s="16" t="s">
        <v>5156</v>
      </c>
      <c r="M2598" s="286" t="s">
        <v>6701</v>
      </c>
    </row>
    <row r="2599" spans="1:1025" s="294" customFormat="1">
      <c r="A2599" s="15">
        <v>2596</v>
      </c>
      <c r="B2599" s="64" t="s">
        <v>28</v>
      </c>
      <c r="C2599" s="292" t="s">
        <v>6089</v>
      </c>
      <c r="D2599" s="64" t="s">
        <v>6684</v>
      </c>
      <c r="E2599" s="64" t="s">
        <v>6702</v>
      </c>
      <c r="F2599" s="64" t="s">
        <v>938</v>
      </c>
      <c r="G2599" s="64" t="s">
        <v>1068</v>
      </c>
      <c r="H2599" s="297" t="s">
        <v>5561</v>
      </c>
      <c r="I2599" s="64" t="s">
        <v>6703</v>
      </c>
      <c r="J2599" s="64" t="s">
        <v>6704</v>
      </c>
      <c r="K2599" s="64" t="s">
        <v>6698</v>
      </c>
      <c r="L2599" s="64" t="s">
        <v>3355</v>
      </c>
      <c r="M2599" s="286" t="s">
        <v>6699</v>
      </c>
    </row>
    <row r="2600" spans="1:1025" s="108" customFormat="1" ht="43.2">
      <c r="A2600" s="15">
        <v>2597</v>
      </c>
      <c r="B2600" s="71" t="s">
        <v>28</v>
      </c>
      <c r="C2600" s="308" t="s">
        <v>6089</v>
      </c>
      <c r="D2600" s="71" t="s">
        <v>6705</v>
      </c>
      <c r="E2600" s="71" t="s">
        <v>6706</v>
      </c>
      <c r="F2600" s="71" t="s">
        <v>938</v>
      </c>
      <c r="G2600" s="71" t="s">
        <v>1053</v>
      </c>
      <c r="H2600" s="314">
        <v>44158</v>
      </c>
      <c r="I2600" s="71" t="s">
        <v>6707</v>
      </c>
      <c r="J2600" s="71" t="s">
        <v>6708</v>
      </c>
      <c r="K2600" s="71" t="s">
        <v>6709</v>
      </c>
      <c r="L2600" s="70" t="s">
        <v>3357</v>
      </c>
      <c r="M2600" s="63" t="s">
        <v>6710</v>
      </c>
      <c r="N2600" s="121"/>
      <c r="O2600" s="121"/>
      <c r="P2600" s="121"/>
      <c r="Q2600" s="121"/>
      <c r="R2600" s="121"/>
      <c r="S2600" s="121"/>
      <c r="T2600" s="121"/>
      <c r="U2600" s="121"/>
      <c r="V2600" s="121"/>
      <c r="W2600" s="121"/>
      <c r="X2600" s="121"/>
      <c r="Y2600" s="121"/>
      <c r="Z2600" s="121"/>
      <c r="AA2600" s="121"/>
      <c r="AB2600" s="121"/>
      <c r="AC2600" s="121"/>
      <c r="AD2600" s="121"/>
      <c r="AE2600" s="121"/>
      <c r="AF2600" s="121"/>
      <c r="AG2600" s="121"/>
      <c r="AH2600" s="121"/>
      <c r="AI2600" s="121"/>
      <c r="AJ2600" s="121"/>
      <c r="AK2600" s="121"/>
      <c r="AL2600" s="121"/>
      <c r="AM2600" s="121"/>
      <c r="AN2600" s="121"/>
      <c r="AO2600" s="121"/>
      <c r="AP2600" s="121"/>
      <c r="AQ2600" s="121"/>
      <c r="AR2600" s="121"/>
      <c r="AS2600" s="121"/>
      <c r="AT2600" s="121"/>
      <c r="AU2600" s="121"/>
      <c r="AV2600" s="121"/>
      <c r="AW2600" s="121"/>
      <c r="AX2600" s="121"/>
      <c r="AY2600" s="121"/>
      <c r="AZ2600" s="121"/>
      <c r="BA2600" s="121"/>
      <c r="BB2600" s="121"/>
      <c r="BC2600" s="121"/>
      <c r="BD2600" s="121"/>
      <c r="BE2600" s="121"/>
      <c r="BF2600" s="121"/>
      <c r="BG2600" s="121"/>
      <c r="BH2600" s="121"/>
      <c r="BI2600" s="121"/>
      <c r="BJ2600" s="121"/>
      <c r="BK2600" s="121"/>
      <c r="BL2600" s="121"/>
      <c r="BM2600" s="121"/>
      <c r="BN2600" s="121"/>
      <c r="BO2600" s="121"/>
      <c r="BP2600" s="121"/>
      <c r="BQ2600" s="121"/>
      <c r="BR2600" s="121"/>
      <c r="BS2600" s="121"/>
      <c r="BT2600" s="121"/>
      <c r="BU2600" s="121"/>
      <c r="BV2600" s="121"/>
      <c r="BW2600" s="121"/>
      <c r="BX2600" s="121"/>
      <c r="BY2600" s="121"/>
      <c r="BZ2600" s="121"/>
      <c r="CA2600" s="121"/>
      <c r="CB2600" s="121"/>
      <c r="CC2600" s="121"/>
      <c r="CD2600" s="121"/>
      <c r="CE2600" s="121"/>
      <c r="CF2600" s="121"/>
      <c r="CG2600" s="121"/>
      <c r="CH2600" s="121"/>
      <c r="CI2600" s="121"/>
      <c r="CJ2600" s="121"/>
      <c r="CK2600" s="121"/>
      <c r="CL2600" s="121"/>
      <c r="CM2600" s="121"/>
      <c r="CN2600" s="121"/>
      <c r="CO2600" s="121"/>
      <c r="CP2600" s="121"/>
      <c r="CQ2600" s="121"/>
      <c r="CR2600" s="121"/>
      <c r="CS2600" s="121"/>
      <c r="CT2600" s="121"/>
      <c r="CU2600" s="121"/>
      <c r="CV2600" s="121"/>
      <c r="CW2600" s="121"/>
      <c r="CX2600" s="121"/>
      <c r="CY2600" s="121"/>
      <c r="CZ2600" s="121"/>
      <c r="DA2600" s="121"/>
      <c r="DB2600" s="121"/>
      <c r="DC2600" s="121"/>
      <c r="DD2600" s="121"/>
      <c r="DE2600" s="121"/>
      <c r="DF2600" s="121"/>
      <c r="DG2600" s="121"/>
      <c r="DH2600" s="121"/>
      <c r="DI2600" s="121"/>
      <c r="DJ2600" s="121"/>
      <c r="DK2600" s="121"/>
      <c r="DL2600" s="121"/>
      <c r="DM2600" s="121"/>
      <c r="DN2600" s="121"/>
      <c r="DO2600" s="121"/>
      <c r="DP2600" s="121"/>
      <c r="DQ2600" s="121"/>
      <c r="DR2600" s="121"/>
      <c r="DS2600" s="121"/>
      <c r="DT2600" s="121"/>
      <c r="DU2600" s="121"/>
      <c r="DV2600" s="121"/>
      <c r="DW2600" s="121"/>
      <c r="DX2600" s="121"/>
      <c r="DY2600" s="121"/>
      <c r="DZ2600" s="121"/>
      <c r="EA2600" s="121"/>
      <c r="EB2600" s="121"/>
      <c r="EC2600" s="121"/>
      <c r="ED2600" s="121"/>
      <c r="EE2600" s="121"/>
      <c r="EF2600" s="121"/>
      <c r="EG2600" s="121"/>
      <c r="EH2600" s="121"/>
      <c r="EI2600" s="121"/>
      <c r="EJ2600" s="121"/>
      <c r="EK2600" s="121"/>
      <c r="EL2600" s="121"/>
      <c r="EM2600" s="121"/>
      <c r="EN2600" s="121"/>
      <c r="EO2600" s="121"/>
      <c r="EP2600" s="121"/>
      <c r="EQ2600" s="121"/>
      <c r="ER2600" s="121"/>
      <c r="ES2600" s="121"/>
      <c r="ET2600" s="121"/>
      <c r="EU2600" s="121"/>
      <c r="EV2600" s="121"/>
      <c r="EW2600" s="121"/>
      <c r="EX2600" s="121"/>
      <c r="EY2600" s="121"/>
      <c r="EZ2600" s="121"/>
      <c r="FA2600" s="121"/>
      <c r="FB2600" s="121"/>
      <c r="FC2600" s="121"/>
      <c r="FD2600" s="121"/>
      <c r="FE2600" s="121"/>
      <c r="FF2600" s="121"/>
      <c r="FG2600" s="121"/>
      <c r="FH2600" s="121"/>
      <c r="FI2600" s="121"/>
      <c r="FJ2600" s="121"/>
      <c r="FK2600" s="121"/>
      <c r="FL2600" s="121"/>
      <c r="FM2600" s="121"/>
      <c r="FN2600" s="121"/>
      <c r="FO2600" s="121"/>
      <c r="FP2600" s="121"/>
      <c r="FQ2600" s="121"/>
      <c r="FR2600" s="121"/>
      <c r="FS2600" s="121"/>
      <c r="FT2600" s="121"/>
      <c r="FU2600" s="121"/>
      <c r="FV2600" s="121"/>
      <c r="FW2600" s="121"/>
      <c r="FX2600" s="121"/>
      <c r="FY2600" s="121"/>
      <c r="FZ2600" s="121"/>
      <c r="GA2600" s="121"/>
      <c r="GB2600" s="121"/>
      <c r="GC2600" s="121"/>
      <c r="GD2600" s="121"/>
      <c r="GE2600" s="121"/>
      <c r="GF2600" s="121"/>
      <c r="GG2600" s="121"/>
      <c r="GH2600" s="121"/>
      <c r="GI2600" s="121"/>
      <c r="GJ2600" s="121"/>
      <c r="GK2600" s="121"/>
      <c r="GL2600" s="121"/>
      <c r="GM2600" s="121"/>
      <c r="GN2600" s="121"/>
      <c r="GO2600" s="121"/>
      <c r="GP2600" s="121"/>
      <c r="GQ2600" s="121"/>
      <c r="GR2600" s="121"/>
      <c r="GS2600" s="121"/>
      <c r="GT2600" s="121"/>
      <c r="GU2600" s="121"/>
      <c r="GV2600" s="121"/>
      <c r="GW2600" s="121"/>
      <c r="GX2600" s="121"/>
      <c r="GY2600" s="121"/>
      <c r="GZ2600" s="121"/>
      <c r="HA2600" s="121"/>
      <c r="HB2600" s="121"/>
      <c r="HC2600" s="121"/>
      <c r="HD2600" s="121"/>
      <c r="HE2600" s="121"/>
      <c r="HF2600" s="121"/>
      <c r="HG2600" s="121"/>
      <c r="HH2600" s="121"/>
      <c r="HI2600" s="121"/>
      <c r="HJ2600" s="121"/>
      <c r="HK2600" s="121"/>
      <c r="HL2600" s="121"/>
      <c r="HM2600" s="121"/>
      <c r="HN2600" s="121"/>
      <c r="HO2600" s="121"/>
      <c r="HP2600" s="121"/>
      <c r="HQ2600" s="121"/>
      <c r="HR2600" s="121"/>
      <c r="HS2600" s="121"/>
      <c r="HT2600" s="121"/>
      <c r="HU2600" s="121"/>
      <c r="HV2600" s="121"/>
      <c r="HW2600" s="121"/>
      <c r="HX2600" s="121"/>
      <c r="HY2600" s="121"/>
      <c r="HZ2600" s="121"/>
      <c r="IA2600" s="121"/>
      <c r="IB2600" s="121"/>
      <c r="IC2600" s="121"/>
      <c r="ID2600" s="121"/>
      <c r="IE2600" s="121"/>
      <c r="IF2600" s="121"/>
      <c r="IG2600" s="121"/>
      <c r="IH2600" s="121"/>
      <c r="II2600" s="121"/>
      <c r="IJ2600" s="121"/>
      <c r="IK2600" s="121"/>
      <c r="IL2600" s="121"/>
      <c r="IM2600" s="121"/>
      <c r="IN2600" s="121"/>
      <c r="IO2600" s="121"/>
      <c r="IP2600" s="121"/>
      <c r="IQ2600" s="121"/>
      <c r="IR2600" s="121"/>
      <c r="IS2600" s="121"/>
      <c r="IT2600" s="121"/>
      <c r="IU2600" s="121"/>
      <c r="IV2600" s="121"/>
      <c r="IW2600" s="121"/>
      <c r="IX2600" s="121"/>
      <c r="IY2600" s="121"/>
      <c r="IZ2600" s="121"/>
      <c r="JA2600" s="121"/>
      <c r="JB2600" s="121"/>
      <c r="JC2600" s="121"/>
      <c r="JD2600" s="121"/>
      <c r="JE2600" s="121"/>
      <c r="JF2600" s="121"/>
      <c r="JG2600" s="121"/>
      <c r="JH2600" s="121"/>
      <c r="JI2600" s="121"/>
      <c r="JJ2600" s="121"/>
      <c r="JK2600" s="121"/>
      <c r="JL2600" s="121"/>
      <c r="JM2600" s="121"/>
      <c r="JN2600" s="121"/>
      <c r="JO2600" s="121"/>
      <c r="JP2600" s="121"/>
      <c r="JQ2600" s="121"/>
      <c r="JR2600" s="121"/>
      <c r="JS2600" s="121"/>
      <c r="JT2600" s="121"/>
      <c r="JU2600" s="121"/>
      <c r="JV2600" s="121"/>
      <c r="JW2600" s="121"/>
      <c r="JX2600" s="121"/>
      <c r="JY2600" s="121"/>
      <c r="JZ2600" s="121"/>
      <c r="KA2600" s="121"/>
      <c r="KB2600" s="121"/>
      <c r="KC2600" s="121"/>
      <c r="KD2600" s="121"/>
      <c r="KE2600" s="121"/>
      <c r="KF2600" s="121"/>
      <c r="KG2600" s="121"/>
      <c r="KH2600" s="121"/>
      <c r="KI2600" s="121"/>
      <c r="KJ2600" s="121"/>
      <c r="KK2600" s="121"/>
      <c r="KL2600" s="121"/>
      <c r="KM2600" s="121"/>
      <c r="KN2600" s="121"/>
      <c r="KO2600" s="121"/>
      <c r="KP2600" s="121"/>
      <c r="KQ2600" s="121"/>
      <c r="KR2600" s="121"/>
      <c r="KS2600" s="121"/>
      <c r="KT2600" s="121"/>
      <c r="KU2600" s="121"/>
      <c r="KV2600" s="121"/>
      <c r="KW2600" s="121"/>
      <c r="KX2600" s="121"/>
      <c r="KY2600" s="121"/>
      <c r="KZ2600" s="121"/>
      <c r="LA2600" s="121"/>
      <c r="LB2600" s="121"/>
      <c r="LC2600" s="121"/>
      <c r="LD2600" s="121"/>
      <c r="LE2600" s="121"/>
      <c r="LF2600" s="121"/>
      <c r="LG2600" s="121"/>
      <c r="LH2600" s="121"/>
      <c r="LI2600" s="121"/>
      <c r="LJ2600" s="121"/>
      <c r="LK2600" s="121"/>
      <c r="LL2600" s="121"/>
      <c r="LM2600" s="121"/>
      <c r="LN2600" s="121"/>
      <c r="LO2600" s="121"/>
      <c r="LP2600" s="121"/>
      <c r="LQ2600" s="121"/>
      <c r="LR2600" s="121"/>
      <c r="LS2600" s="121"/>
      <c r="LT2600" s="121"/>
      <c r="LU2600" s="121"/>
      <c r="LV2600" s="121"/>
      <c r="LW2600" s="121"/>
      <c r="LX2600" s="121"/>
      <c r="LY2600" s="121"/>
      <c r="LZ2600" s="121"/>
      <c r="MA2600" s="121"/>
      <c r="MB2600" s="121"/>
      <c r="MC2600" s="121"/>
      <c r="MD2600" s="121"/>
      <c r="ME2600" s="121"/>
      <c r="MF2600" s="121"/>
      <c r="MG2600" s="121"/>
      <c r="MH2600" s="121"/>
      <c r="MI2600" s="121"/>
      <c r="MJ2600" s="121"/>
      <c r="MK2600" s="121"/>
      <c r="ML2600" s="121"/>
      <c r="MM2600" s="121"/>
      <c r="MN2600" s="121"/>
      <c r="MO2600" s="121"/>
      <c r="MP2600" s="121"/>
      <c r="MQ2600" s="121"/>
      <c r="MR2600" s="121"/>
      <c r="MS2600" s="121"/>
      <c r="MT2600" s="121"/>
      <c r="MU2600" s="121"/>
      <c r="MV2600" s="121"/>
      <c r="MW2600" s="121"/>
      <c r="MX2600" s="121"/>
      <c r="MY2600" s="121"/>
      <c r="MZ2600" s="121"/>
      <c r="NA2600" s="121"/>
      <c r="NB2600" s="121"/>
      <c r="NC2600" s="121"/>
      <c r="ND2600" s="121"/>
      <c r="NE2600" s="121"/>
      <c r="NF2600" s="121"/>
      <c r="NG2600" s="121"/>
      <c r="NH2600" s="121"/>
      <c r="NI2600" s="121"/>
      <c r="NJ2600" s="121"/>
      <c r="NK2600" s="121"/>
      <c r="NL2600" s="121"/>
      <c r="NM2600" s="121"/>
      <c r="NN2600" s="121"/>
      <c r="NO2600" s="121"/>
      <c r="NP2600" s="121"/>
      <c r="NQ2600" s="121"/>
      <c r="NR2600" s="121"/>
      <c r="NS2600" s="121"/>
      <c r="NT2600" s="121"/>
      <c r="NU2600" s="121"/>
      <c r="NV2600" s="121"/>
      <c r="NW2600" s="121"/>
      <c r="NX2600" s="121"/>
      <c r="NY2600" s="121"/>
      <c r="NZ2600" s="121"/>
      <c r="OA2600" s="121"/>
      <c r="OB2600" s="121"/>
      <c r="OC2600" s="121"/>
      <c r="OD2600" s="121"/>
      <c r="OE2600" s="121"/>
      <c r="OF2600" s="121"/>
      <c r="OG2600" s="121"/>
      <c r="OH2600" s="121"/>
      <c r="OI2600" s="121"/>
      <c r="OJ2600" s="121"/>
      <c r="OK2600" s="121"/>
      <c r="OL2600" s="121"/>
      <c r="OM2600" s="121"/>
      <c r="ON2600" s="121"/>
      <c r="OO2600" s="121"/>
      <c r="OP2600" s="121"/>
      <c r="OQ2600" s="121"/>
      <c r="OR2600" s="121"/>
      <c r="OS2600" s="121"/>
      <c r="OT2600" s="121"/>
      <c r="OU2600" s="121"/>
      <c r="OV2600" s="121"/>
      <c r="OW2600" s="121"/>
      <c r="OX2600" s="121"/>
      <c r="OY2600" s="121"/>
      <c r="OZ2600" s="121"/>
      <c r="PA2600" s="121"/>
      <c r="PB2600" s="121"/>
      <c r="PC2600" s="121"/>
      <c r="PD2600" s="121"/>
      <c r="PE2600" s="121"/>
      <c r="PF2600" s="121"/>
      <c r="PG2600" s="121"/>
      <c r="PH2600" s="121"/>
      <c r="PI2600" s="121"/>
      <c r="PJ2600" s="121"/>
      <c r="PK2600" s="121"/>
      <c r="PL2600" s="121"/>
      <c r="PM2600" s="121"/>
      <c r="PN2600" s="121"/>
      <c r="PO2600" s="121"/>
      <c r="PP2600" s="121"/>
      <c r="PQ2600" s="121"/>
      <c r="PR2600" s="121"/>
      <c r="PS2600" s="121"/>
      <c r="PT2600" s="121"/>
      <c r="PU2600" s="121"/>
      <c r="PV2600" s="121"/>
      <c r="PW2600" s="121"/>
      <c r="PX2600" s="121"/>
      <c r="PY2600" s="121"/>
      <c r="PZ2600" s="121"/>
      <c r="QA2600" s="121"/>
      <c r="QB2600" s="121"/>
      <c r="QC2600" s="121"/>
      <c r="QD2600" s="121"/>
      <c r="QE2600" s="121"/>
      <c r="QF2600" s="121"/>
      <c r="QG2600" s="121"/>
      <c r="QH2600" s="121"/>
      <c r="QI2600" s="121"/>
      <c r="QJ2600" s="121"/>
      <c r="QK2600" s="121"/>
      <c r="QL2600" s="121"/>
      <c r="QM2600" s="121"/>
      <c r="QN2600" s="121"/>
      <c r="QO2600" s="121"/>
      <c r="QP2600" s="121"/>
      <c r="QQ2600" s="121"/>
      <c r="QR2600" s="121"/>
      <c r="QS2600" s="121"/>
      <c r="QT2600" s="121"/>
      <c r="QU2600" s="121"/>
      <c r="QV2600" s="121"/>
      <c r="QW2600" s="121"/>
      <c r="QX2600" s="121"/>
      <c r="QY2600" s="121"/>
      <c r="QZ2600" s="121"/>
      <c r="RA2600" s="121"/>
      <c r="RB2600" s="121"/>
      <c r="RC2600" s="121"/>
      <c r="RD2600" s="121"/>
      <c r="RE2600" s="121"/>
      <c r="RF2600" s="121"/>
      <c r="RG2600" s="121"/>
      <c r="RH2600" s="121"/>
      <c r="RI2600" s="121"/>
      <c r="RJ2600" s="121"/>
      <c r="RK2600" s="121"/>
      <c r="RL2600" s="121"/>
      <c r="RM2600" s="121"/>
      <c r="RN2600" s="121"/>
      <c r="RO2600" s="121"/>
      <c r="RP2600" s="121"/>
      <c r="RQ2600" s="121"/>
      <c r="RR2600" s="121"/>
      <c r="RS2600" s="121"/>
      <c r="RT2600" s="121"/>
      <c r="RU2600" s="121"/>
      <c r="RV2600" s="121"/>
      <c r="RW2600" s="121"/>
      <c r="RX2600" s="121"/>
      <c r="RY2600" s="121"/>
      <c r="RZ2600" s="121"/>
      <c r="SA2600" s="121"/>
      <c r="SB2600" s="121"/>
      <c r="SC2600" s="121"/>
      <c r="SD2600" s="121"/>
      <c r="SE2600" s="121"/>
      <c r="SF2600" s="121"/>
      <c r="SG2600" s="121"/>
      <c r="SH2600" s="121"/>
      <c r="SI2600" s="121"/>
      <c r="SJ2600" s="121"/>
      <c r="SK2600" s="121"/>
      <c r="SL2600" s="121"/>
      <c r="SM2600" s="121"/>
      <c r="SN2600" s="121"/>
      <c r="SO2600" s="121"/>
      <c r="SP2600" s="121"/>
      <c r="SQ2600" s="121"/>
      <c r="SR2600" s="121"/>
      <c r="SS2600" s="121"/>
      <c r="ST2600" s="121"/>
      <c r="SU2600" s="121"/>
      <c r="SV2600" s="121"/>
      <c r="SW2600" s="121"/>
      <c r="SX2600" s="121"/>
      <c r="SY2600" s="121"/>
      <c r="SZ2600" s="121"/>
      <c r="TA2600" s="121"/>
      <c r="TB2600" s="121"/>
      <c r="TC2600" s="121"/>
      <c r="TD2600" s="121"/>
      <c r="TE2600" s="121"/>
      <c r="TF2600" s="121"/>
      <c r="TG2600" s="121"/>
      <c r="TH2600" s="121"/>
      <c r="TI2600" s="121"/>
      <c r="TJ2600" s="121"/>
      <c r="TK2600" s="121"/>
      <c r="TL2600" s="121"/>
      <c r="TM2600" s="121"/>
      <c r="TN2600" s="121"/>
      <c r="TO2600" s="121"/>
      <c r="TP2600" s="121"/>
      <c r="TQ2600" s="121"/>
      <c r="TR2600" s="121"/>
      <c r="TS2600" s="121"/>
      <c r="TT2600" s="121"/>
      <c r="TU2600" s="121"/>
      <c r="TV2600" s="121"/>
      <c r="TW2600" s="121"/>
      <c r="TX2600" s="121"/>
      <c r="TY2600" s="121"/>
      <c r="TZ2600" s="121"/>
      <c r="UA2600" s="121"/>
      <c r="UB2600" s="121"/>
      <c r="UC2600" s="121"/>
      <c r="UD2600" s="121"/>
      <c r="UE2600" s="121"/>
      <c r="UF2600" s="121"/>
      <c r="UG2600" s="121"/>
      <c r="UH2600" s="121"/>
      <c r="UI2600" s="121"/>
      <c r="UJ2600" s="121"/>
      <c r="UK2600" s="121"/>
      <c r="UL2600" s="121"/>
      <c r="UM2600" s="121"/>
      <c r="UN2600" s="121"/>
      <c r="UO2600" s="121"/>
      <c r="UP2600" s="121"/>
      <c r="UQ2600" s="121"/>
      <c r="UR2600" s="121"/>
      <c r="US2600" s="121"/>
      <c r="UT2600" s="121"/>
      <c r="UU2600" s="121"/>
      <c r="UV2600" s="121"/>
      <c r="UW2600" s="121"/>
      <c r="UX2600" s="121"/>
      <c r="UY2600" s="121"/>
      <c r="UZ2600" s="121"/>
      <c r="VA2600" s="121"/>
      <c r="VB2600" s="121"/>
      <c r="VC2600" s="121"/>
      <c r="VD2600" s="121"/>
      <c r="VE2600" s="121"/>
      <c r="VF2600" s="121"/>
      <c r="VG2600" s="121"/>
      <c r="VH2600" s="121"/>
      <c r="VI2600" s="121"/>
      <c r="VJ2600" s="121"/>
      <c r="VK2600" s="121"/>
      <c r="VL2600" s="121"/>
      <c r="VM2600" s="121"/>
      <c r="VN2600" s="121"/>
      <c r="VO2600" s="121"/>
      <c r="VP2600" s="121"/>
      <c r="VQ2600" s="121"/>
      <c r="VR2600" s="121"/>
      <c r="VS2600" s="121"/>
      <c r="VT2600" s="121"/>
      <c r="VU2600" s="121"/>
      <c r="VV2600" s="121"/>
      <c r="VW2600" s="121"/>
      <c r="VX2600" s="121"/>
      <c r="VY2600" s="121"/>
      <c r="VZ2600" s="121"/>
      <c r="WA2600" s="121"/>
      <c r="WB2600" s="121"/>
      <c r="WC2600" s="121"/>
      <c r="WD2600" s="121"/>
      <c r="WE2600" s="121"/>
      <c r="WF2600" s="121"/>
      <c r="WG2600" s="121"/>
      <c r="WH2600" s="121"/>
      <c r="WI2600" s="121"/>
      <c r="WJ2600" s="121"/>
      <c r="WK2600" s="121"/>
      <c r="WL2600" s="121"/>
      <c r="WM2600" s="121"/>
      <c r="WN2600" s="121"/>
      <c r="WO2600" s="121"/>
      <c r="WP2600" s="121"/>
      <c r="WQ2600" s="121"/>
      <c r="WR2600" s="121"/>
      <c r="WS2600" s="121"/>
      <c r="WT2600" s="121"/>
      <c r="WU2600" s="121"/>
      <c r="WV2600" s="121"/>
      <c r="WW2600" s="121"/>
      <c r="WX2600" s="121"/>
      <c r="WY2600" s="121"/>
      <c r="WZ2600" s="121"/>
      <c r="XA2600" s="121"/>
      <c r="XB2600" s="121"/>
      <c r="XC2600" s="121"/>
      <c r="XD2600" s="121"/>
      <c r="XE2600" s="121"/>
      <c r="XF2600" s="121"/>
      <c r="XG2600" s="121"/>
      <c r="XH2600" s="121"/>
      <c r="XI2600" s="121"/>
      <c r="XJ2600" s="121"/>
      <c r="XK2600" s="121"/>
      <c r="XL2600" s="121"/>
      <c r="XM2600" s="121"/>
      <c r="XN2600" s="121"/>
      <c r="XO2600" s="121"/>
      <c r="XP2600" s="121"/>
      <c r="XQ2600" s="121"/>
      <c r="XR2600" s="121"/>
      <c r="XS2600" s="121"/>
      <c r="XT2600" s="121"/>
      <c r="XU2600" s="121"/>
      <c r="XV2600" s="121"/>
      <c r="XW2600" s="121"/>
      <c r="XX2600" s="121"/>
      <c r="XY2600" s="121"/>
      <c r="XZ2600" s="121"/>
      <c r="YA2600" s="121"/>
      <c r="YB2600" s="121"/>
      <c r="YC2600" s="121"/>
      <c r="YD2600" s="121"/>
      <c r="YE2600" s="121"/>
      <c r="YF2600" s="121"/>
      <c r="YG2600" s="121"/>
      <c r="YH2600" s="121"/>
      <c r="YI2600" s="121"/>
      <c r="YJ2600" s="121"/>
      <c r="YK2600" s="121"/>
      <c r="YL2600" s="121"/>
      <c r="YM2600" s="121"/>
      <c r="YN2600" s="121"/>
      <c r="YO2600" s="121"/>
      <c r="YP2600" s="121"/>
      <c r="YQ2600" s="121"/>
      <c r="YR2600" s="121"/>
      <c r="YS2600" s="121"/>
      <c r="YT2600" s="121"/>
      <c r="YU2600" s="121"/>
      <c r="YV2600" s="121"/>
      <c r="YW2600" s="121"/>
      <c r="YX2600" s="121"/>
      <c r="YY2600" s="121"/>
      <c r="YZ2600" s="121"/>
      <c r="ZA2600" s="121"/>
      <c r="ZB2600" s="121"/>
      <c r="ZC2600" s="121"/>
      <c r="ZD2600" s="121"/>
      <c r="ZE2600" s="121"/>
      <c r="ZF2600" s="121"/>
      <c r="ZG2600" s="121"/>
      <c r="ZH2600" s="121"/>
      <c r="ZI2600" s="121"/>
      <c r="ZJ2600" s="121"/>
      <c r="ZK2600" s="121"/>
      <c r="ZL2600" s="121"/>
      <c r="ZM2600" s="121"/>
      <c r="ZN2600" s="121"/>
      <c r="ZO2600" s="121"/>
      <c r="ZP2600" s="121"/>
      <c r="ZQ2600" s="121"/>
      <c r="ZR2600" s="121"/>
      <c r="ZS2600" s="121"/>
      <c r="ZT2600" s="121"/>
      <c r="ZU2600" s="121"/>
      <c r="ZV2600" s="121"/>
      <c r="ZW2600" s="121"/>
      <c r="ZX2600" s="121"/>
      <c r="ZY2600" s="121"/>
      <c r="ZZ2600" s="121"/>
      <c r="AAA2600" s="121"/>
      <c r="AAB2600" s="121"/>
      <c r="AAC2600" s="121"/>
      <c r="AAD2600" s="121"/>
      <c r="AAE2600" s="121"/>
      <c r="AAF2600" s="121"/>
      <c r="AAG2600" s="121"/>
      <c r="AAH2600" s="121"/>
      <c r="AAI2600" s="121"/>
      <c r="AAJ2600" s="121"/>
      <c r="AAK2600" s="121"/>
      <c r="AAL2600" s="121"/>
      <c r="AAM2600" s="121"/>
      <c r="AAN2600" s="121"/>
      <c r="AAO2600" s="121"/>
      <c r="AAP2600" s="121"/>
      <c r="AAQ2600" s="121"/>
      <c r="AAR2600" s="121"/>
      <c r="AAS2600" s="121"/>
      <c r="AAT2600" s="121"/>
      <c r="AAU2600" s="121"/>
      <c r="AAV2600" s="121"/>
      <c r="AAW2600" s="121"/>
      <c r="AAX2600" s="121"/>
      <c r="AAY2600" s="121"/>
      <c r="AAZ2600" s="121"/>
      <c r="ABA2600" s="121"/>
      <c r="ABB2600" s="121"/>
      <c r="ABC2600" s="121"/>
      <c r="ABD2600" s="121"/>
      <c r="ABE2600" s="121"/>
      <c r="ABF2600" s="121"/>
      <c r="ABG2600" s="121"/>
      <c r="ABH2600" s="121"/>
      <c r="ABI2600" s="121"/>
      <c r="ABJ2600" s="121"/>
      <c r="ABK2600" s="121"/>
      <c r="ABL2600" s="121"/>
      <c r="ABM2600" s="121"/>
      <c r="ABN2600" s="121"/>
      <c r="ABO2600" s="121"/>
      <c r="ABP2600" s="121"/>
      <c r="ABQ2600" s="121"/>
      <c r="ABR2600" s="121"/>
      <c r="ABS2600" s="121"/>
      <c r="ABT2600" s="121"/>
      <c r="ABU2600" s="121"/>
      <c r="ABV2600" s="121"/>
      <c r="ABW2600" s="121"/>
      <c r="ABX2600" s="121"/>
      <c r="ABY2600" s="121"/>
      <c r="ABZ2600" s="121"/>
      <c r="ACA2600" s="121"/>
      <c r="ACB2600" s="121"/>
      <c r="ACC2600" s="121"/>
      <c r="ACD2600" s="121"/>
      <c r="ACE2600" s="121"/>
      <c r="ACF2600" s="121"/>
      <c r="ACG2600" s="121"/>
      <c r="ACH2600" s="121"/>
      <c r="ACI2600" s="121"/>
      <c r="ACJ2600" s="121"/>
      <c r="ACK2600" s="121"/>
      <c r="ACL2600" s="121"/>
      <c r="ACM2600" s="121"/>
      <c r="ACN2600" s="121"/>
      <c r="ACO2600" s="121"/>
      <c r="ACP2600" s="121"/>
      <c r="ACQ2600" s="121"/>
      <c r="ACR2600" s="121"/>
      <c r="ACS2600" s="121"/>
      <c r="ACT2600" s="121"/>
      <c r="ACU2600" s="121"/>
      <c r="ACV2600" s="121"/>
      <c r="ACW2600" s="121"/>
      <c r="ACX2600" s="121"/>
      <c r="ACY2600" s="121"/>
      <c r="ACZ2600" s="121"/>
      <c r="ADA2600" s="121"/>
      <c r="ADB2600" s="121"/>
      <c r="ADC2600" s="121"/>
      <c r="ADD2600" s="121"/>
      <c r="ADE2600" s="121"/>
      <c r="ADF2600" s="121"/>
      <c r="ADG2600" s="121"/>
      <c r="ADH2600" s="121"/>
      <c r="ADI2600" s="121"/>
      <c r="ADJ2600" s="121"/>
      <c r="ADK2600" s="121"/>
      <c r="ADL2600" s="121"/>
      <c r="ADM2600" s="121"/>
      <c r="ADN2600" s="121"/>
      <c r="ADO2600" s="121"/>
      <c r="ADP2600" s="121"/>
      <c r="ADQ2600" s="121"/>
      <c r="ADR2600" s="121"/>
      <c r="ADS2600" s="121"/>
      <c r="ADT2600" s="121"/>
      <c r="ADU2600" s="121"/>
      <c r="ADV2600" s="121"/>
      <c r="ADW2600" s="121"/>
      <c r="ADX2600" s="121"/>
      <c r="ADY2600" s="121"/>
      <c r="ADZ2600" s="121"/>
      <c r="AEA2600" s="121"/>
      <c r="AEB2600" s="121"/>
      <c r="AEC2600" s="121"/>
      <c r="AED2600" s="121"/>
      <c r="AEE2600" s="121"/>
      <c r="AEF2600" s="121"/>
      <c r="AEG2600" s="121"/>
      <c r="AEH2600" s="121"/>
      <c r="AEI2600" s="121"/>
      <c r="AEJ2600" s="121"/>
      <c r="AEK2600" s="121"/>
      <c r="AEL2600" s="121"/>
      <c r="AEM2600" s="121"/>
      <c r="AEN2600" s="121"/>
      <c r="AEO2600" s="121"/>
      <c r="AEP2600" s="121"/>
      <c r="AEQ2600" s="121"/>
      <c r="AER2600" s="121"/>
      <c r="AES2600" s="121"/>
      <c r="AET2600" s="121"/>
      <c r="AEU2600" s="121"/>
      <c r="AEV2600" s="121"/>
      <c r="AEW2600" s="121"/>
      <c r="AEX2600" s="121"/>
      <c r="AEY2600" s="121"/>
      <c r="AEZ2600" s="121"/>
      <c r="AFA2600" s="121"/>
      <c r="AFB2600" s="121"/>
      <c r="AFC2600" s="121"/>
      <c r="AFD2600" s="121"/>
      <c r="AFE2600" s="121"/>
      <c r="AFF2600" s="121"/>
      <c r="AFG2600" s="121"/>
      <c r="AFH2600" s="121"/>
      <c r="AFI2600" s="121"/>
      <c r="AFJ2600" s="121"/>
      <c r="AFK2600" s="121"/>
      <c r="AFL2600" s="121"/>
      <c r="AFM2600" s="121"/>
      <c r="AFN2600" s="121"/>
      <c r="AFO2600" s="121"/>
      <c r="AFP2600" s="121"/>
      <c r="AFQ2600" s="121"/>
      <c r="AFR2600" s="121"/>
      <c r="AFS2600" s="121"/>
      <c r="AFT2600" s="121"/>
      <c r="AFU2600" s="121"/>
      <c r="AFV2600" s="121"/>
      <c r="AFW2600" s="121"/>
      <c r="AFX2600" s="121"/>
      <c r="AFY2600" s="121"/>
      <c r="AFZ2600" s="121"/>
      <c r="AGA2600" s="121"/>
      <c r="AGB2600" s="121"/>
      <c r="AGC2600" s="121"/>
      <c r="AGD2600" s="121"/>
      <c r="AGE2600" s="121"/>
      <c r="AGF2600" s="121"/>
      <c r="AGG2600" s="121"/>
      <c r="AGH2600" s="121"/>
      <c r="AGI2600" s="121"/>
      <c r="AGJ2600" s="121"/>
      <c r="AGK2600" s="121"/>
      <c r="AGL2600" s="121"/>
      <c r="AGM2600" s="121"/>
      <c r="AGN2600" s="121"/>
      <c r="AGO2600" s="121"/>
      <c r="AGP2600" s="121"/>
      <c r="AGQ2600" s="121"/>
      <c r="AGR2600" s="121"/>
      <c r="AGS2600" s="121"/>
      <c r="AGT2600" s="121"/>
      <c r="AGU2600" s="121"/>
      <c r="AGV2600" s="121"/>
      <c r="AGW2600" s="121"/>
      <c r="AGX2600" s="121"/>
      <c r="AGY2600" s="121"/>
      <c r="AGZ2600" s="121"/>
      <c r="AHA2600" s="121"/>
      <c r="AHB2600" s="121"/>
      <c r="AHC2600" s="121"/>
      <c r="AHD2600" s="121"/>
      <c r="AHE2600" s="121"/>
      <c r="AHF2600" s="121"/>
      <c r="AHG2600" s="121"/>
      <c r="AHH2600" s="121"/>
      <c r="AHI2600" s="121"/>
      <c r="AHJ2600" s="121"/>
      <c r="AHK2600" s="121"/>
      <c r="AHL2600" s="121"/>
      <c r="AHM2600" s="121"/>
      <c r="AHN2600" s="121"/>
      <c r="AHO2600" s="121"/>
      <c r="AHP2600" s="121"/>
      <c r="AHQ2600" s="121"/>
      <c r="AHR2600" s="121"/>
      <c r="AHS2600" s="121"/>
      <c r="AHT2600" s="121"/>
      <c r="AHU2600" s="121"/>
      <c r="AHV2600" s="121"/>
      <c r="AHW2600" s="121"/>
      <c r="AHX2600" s="121"/>
      <c r="AHY2600" s="121"/>
      <c r="AHZ2600" s="121"/>
      <c r="AIA2600" s="121"/>
      <c r="AIB2600" s="121"/>
      <c r="AIC2600" s="121"/>
      <c r="AID2600" s="121"/>
      <c r="AIE2600" s="121"/>
      <c r="AIF2600" s="121"/>
      <c r="AIG2600" s="121"/>
      <c r="AIH2600" s="121"/>
      <c r="AII2600" s="121"/>
      <c r="AIJ2600" s="121"/>
      <c r="AIK2600" s="121"/>
      <c r="AIL2600" s="121"/>
      <c r="AIM2600" s="121"/>
      <c r="AIN2600" s="121"/>
      <c r="AIO2600" s="121"/>
      <c r="AIP2600" s="121"/>
      <c r="AIQ2600" s="121"/>
      <c r="AIR2600" s="121"/>
      <c r="AIS2600" s="121"/>
      <c r="AIT2600" s="121"/>
      <c r="AIU2600" s="121"/>
      <c r="AIV2600" s="121"/>
      <c r="AIW2600" s="121"/>
      <c r="AIX2600" s="121"/>
      <c r="AIY2600" s="121"/>
      <c r="AIZ2600" s="121"/>
      <c r="AJA2600" s="121"/>
      <c r="AJB2600" s="121"/>
      <c r="AJC2600" s="121"/>
      <c r="AJD2600" s="121"/>
      <c r="AJE2600" s="121"/>
      <c r="AJF2600" s="121"/>
      <c r="AJG2600" s="121"/>
      <c r="AJH2600" s="121"/>
      <c r="AJI2600" s="121"/>
      <c r="AJJ2600" s="121"/>
      <c r="AJK2600" s="121"/>
      <c r="AJL2600" s="121"/>
      <c r="AJM2600" s="121"/>
      <c r="AJN2600" s="121"/>
      <c r="AJO2600" s="121"/>
      <c r="AJP2600" s="121"/>
      <c r="AJQ2600" s="121"/>
      <c r="AJR2600" s="121"/>
      <c r="AJS2600" s="121"/>
      <c r="AJT2600" s="121"/>
      <c r="AJU2600" s="121"/>
      <c r="AJV2600" s="121"/>
      <c r="AJW2600" s="121"/>
      <c r="AJX2600" s="121"/>
      <c r="AJY2600" s="121"/>
      <c r="AJZ2600" s="121"/>
      <c r="AKA2600" s="121"/>
      <c r="AKB2600" s="121"/>
      <c r="AKC2600" s="121"/>
      <c r="AKD2600" s="121"/>
      <c r="AKE2600" s="121"/>
      <c r="AKF2600" s="121"/>
      <c r="AKG2600" s="121"/>
      <c r="AKH2600" s="121"/>
      <c r="AKI2600" s="121"/>
      <c r="AKJ2600" s="121"/>
      <c r="AKK2600" s="121"/>
      <c r="AKL2600" s="121"/>
      <c r="AKM2600" s="121"/>
      <c r="AKN2600" s="121"/>
      <c r="AKO2600" s="121"/>
      <c r="AKP2600" s="121"/>
      <c r="AKQ2600" s="121"/>
      <c r="AKR2600" s="121"/>
      <c r="AKS2600" s="121"/>
      <c r="AKT2600" s="121"/>
      <c r="AKU2600" s="121"/>
      <c r="AKV2600" s="121"/>
      <c r="AKW2600" s="121"/>
      <c r="AKX2600" s="121"/>
      <c r="AKY2600" s="121"/>
      <c r="AKZ2600" s="121"/>
      <c r="ALA2600" s="121"/>
      <c r="ALB2600" s="121"/>
      <c r="ALC2600" s="121"/>
      <c r="ALD2600" s="121"/>
      <c r="ALE2600" s="121"/>
      <c r="ALF2600" s="121"/>
      <c r="ALG2600" s="121"/>
      <c r="ALH2600" s="121"/>
      <c r="ALI2600" s="121"/>
      <c r="ALJ2600" s="121"/>
      <c r="ALK2600" s="121"/>
      <c r="ALL2600" s="121"/>
      <c r="ALM2600" s="121"/>
      <c r="ALN2600" s="121"/>
      <c r="ALO2600" s="121"/>
      <c r="ALP2600" s="121"/>
      <c r="ALQ2600" s="121"/>
      <c r="ALR2600" s="121"/>
      <c r="ALS2600" s="121"/>
      <c r="ALT2600" s="121"/>
      <c r="ALU2600" s="121"/>
      <c r="ALV2600" s="121"/>
      <c r="ALW2600" s="121"/>
      <c r="ALX2600" s="121"/>
      <c r="ALY2600" s="121"/>
      <c r="ALZ2600" s="121"/>
      <c r="AMA2600" s="121"/>
      <c r="AMB2600" s="121"/>
      <c r="AMC2600" s="121"/>
      <c r="AMD2600" s="121"/>
      <c r="AME2600" s="121"/>
      <c r="AMF2600" s="121"/>
      <c r="AMG2600" s="121"/>
      <c r="AMH2600" s="121"/>
      <c r="AMI2600" s="121"/>
      <c r="AMJ2600" s="121"/>
      <c r="AMK2600" s="121"/>
    </row>
    <row r="2601" spans="1:1025" s="108" customFormat="1" ht="64.8">
      <c r="A2601" s="15">
        <v>2598</v>
      </c>
      <c r="B2601" s="71" t="s">
        <v>18</v>
      </c>
      <c r="C2601" s="71" t="s">
        <v>6089</v>
      </c>
      <c r="D2601" s="71" t="s">
        <v>6705</v>
      </c>
      <c r="E2601" s="71" t="s">
        <v>6711</v>
      </c>
      <c r="F2601" s="71" t="s">
        <v>938</v>
      </c>
      <c r="G2601" s="71" t="s">
        <v>6449</v>
      </c>
      <c r="H2601" s="71" t="s">
        <v>6712</v>
      </c>
      <c r="I2601" s="311" t="s">
        <v>6713</v>
      </c>
      <c r="J2601" s="71" t="s">
        <v>6714</v>
      </c>
      <c r="K2601" s="71" t="s">
        <v>6715</v>
      </c>
      <c r="L2601" s="71" t="s">
        <v>6716</v>
      </c>
      <c r="M2601" s="63" t="s">
        <v>6717</v>
      </c>
      <c r="N2601" s="121"/>
      <c r="O2601" s="121"/>
      <c r="P2601" s="121"/>
      <c r="Q2601" s="121"/>
      <c r="R2601" s="121"/>
      <c r="S2601" s="121"/>
      <c r="T2601" s="121"/>
      <c r="U2601" s="121"/>
      <c r="V2601" s="121"/>
      <c r="W2601" s="121"/>
      <c r="X2601" s="121"/>
      <c r="Y2601" s="121"/>
      <c r="Z2601" s="121"/>
      <c r="AA2601" s="121"/>
      <c r="AB2601" s="121"/>
      <c r="AC2601" s="121"/>
      <c r="AD2601" s="121"/>
      <c r="AE2601" s="121"/>
      <c r="AF2601" s="121"/>
      <c r="AG2601" s="121"/>
      <c r="AH2601" s="121"/>
      <c r="AI2601" s="121"/>
      <c r="AJ2601" s="121"/>
      <c r="AK2601" s="121"/>
      <c r="AL2601" s="121"/>
      <c r="AM2601" s="121"/>
      <c r="AN2601" s="121"/>
      <c r="AO2601" s="121"/>
      <c r="AP2601" s="121"/>
      <c r="AQ2601" s="121"/>
      <c r="AR2601" s="121"/>
      <c r="AS2601" s="121"/>
      <c r="AT2601" s="121"/>
      <c r="AU2601" s="121"/>
      <c r="AV2601" s="121"/>
      <c r="AW2601" s="121"/>
      <c r="AX2601" s="121"/>
      <c r="AY2601" s="121"/>
      <c r="AZ2601" s="121"/>
      <c r="BA2601" s="121"/>
      <c r="BB2601" s="121"/>
      <c r="BC2601" s="121"/>
      <c r="BD2601" s="121"/>
      <c r="BE2601" s="121"/>
      <c r="BF2601" s="121"/>
      <c r="BG2601" s="121"/>
      <c r="BH2601" s="121"/>
      <c r="BI2601" s="121"/>
      <c r="BJ2601" s="121"/>
      <c r="BK2601" s="121"/>
      <c r="BL2601" s="121"/>
      <c r="BM2601" s="121"/>
      <c r="BN2601" s="121"/>
      <c r="BO2601" s="121"/>
      <c r="BP2601" s="121"/>
      <c r="BQ2601" s="121"/>
      <c r="BR2601" s="121"/>
      <c r="BS2601" s="121"/>
      <c r="BT2601" s="121"/>
      <c r="BU2601" s="121"/>
      <c r="BV2601" s="121"/>
      <c r="BW2601" s="121"/>
      <c r="BX2601" s="121"/>
      <c r="BY2601" s="121"/>
      <c r="BZ2601" s="121"/>
      <c r="CA2601" s="121"/>
      <c r="CB2601" s="121"/>
      <c r="CC2601" s="121"/>
      <c r="CD2601" s="121"/>
      <c r="CE2601" s="121"/>
      <c r="CF2601" s="121"/>
      <c r="CG2601" s="121"/>
      <c r="CH2601" s="121"/>
      <c r="CI2601" s="121"/>
      <c r="CJ2601" s="121"/>
      <c r="CK2601" s="121"/>
      <c r="CL2601" s="121"/>
      <c r="CM2601" s="121"/>
      <c r="CN2601" s="121"/>
      <c r="CO2601" s="121"/>
      <c r="CP2601" s="121"/>
      <c r="CQ2601" s="121"/>
      <c r="CR2601" s="121"/>
      <c r="CS2601" s="121"/>
      <c r="CT2601" s="121"/>
      <c r="CU2601" s="121"/>
      <c r="CV2601" s="121"/>
      <c r="CW2601" s="121"/>
      <c r="CX2601" s="121"/>
      <c r="CY2601" s="121"/>
      <c r="CZ2601" s="121"/>
      <c r="DA2601" s="121"/>
      <c r="DB2601" s="121"/>
      <c r="DC2601" s="121"/>
      <c r="DD2601" s="121"/>
      <c r="DE2601" s="121"/>
      <c r="DF2601" s="121"/>
      <c r="DG2601" s="121"/>
      <c r="DH2601" s="121"/>
      <c r="DI2601" s="121"/>
      <c r="DJ2601" s="121"/>
      <c r="DK2601" s="121"/>
      <c r="DL2601" s="121"/>
      <c r="DM2601" s="121"/>
      <c r="DN2601" s="121"/>
      <c r="DO2601" s="121"/>
      <c r="DP2601" s="121"/>
      <c r="DQ2601" s="121"/>
      <c r="DR2601" s="121"/>
      <c r="DS2601" s="121"/>
      <c r="DT2601" s="121"/>
      <c r="DU2601" s="121"/>
      <c r="DV2601" s="121"/>
      <c r="DW2601" s="121"/>
      <c r="DX2601" s="121"/>
      <c r="DY2601" s="121"/>
      <c r="DZ2601" s="121"/>
      <c r="EA2601" s="121"/>
      <c r="EB2601" s="121"/>
      <c r="EC2601" s="121"/>
      <c r="ED2601" s="121"/>
      <c r="EE2601" s="121"/>
      <c r="EF2601" s="121"/>
      <c r="EG2601" s="121"/>
      <c r="EH2601" s="121"/>
      <c r="EI2601" s="121"/>
      <c r="EJ2601" s="121"/>
      <c r="EK2601" s="121"/>
      <c r="EL2601" s="121"/>
      <c r="EM2601" s="121"/>
      <c r="EN2601" s="121"/>
      <c r="EO2601" s="121"/>
      <c r="EP2601" s="121"/>
      <c r="EQ2601" s="121"/>
      <c r="ER2601" s="121"/>
      <c r="ES2601" s="121"/>
      <c r="ET2601" s="121"/>
      <c r="EU2601" s="121"/>
      <c r="EV2601" s="121"/>
      <c r="EW2601" s="121"/>
      <c r="EX2601" s="121"/>
      <c r="EY2601" s="121"/>
      <c r="EZ2601" s="121"/>
      <c r="FA2601" s="121"/>
      <c r="FB2601" s="121"/>
      <c r="FC2601" s="121"/>
      <c r="FD2601" s="121"/>
      <c r="FE2601" s="121"/>
      <c r="FF2601" s="121"/>
      <c r="FG2601" s="121"/>
      <c r="FH2601" s="121"/>
      <c r="FI2601" s="121"/>
      <c r="FJ2601" s="121"/>
      <c r="FK2601" s="121"/>
      <c r="FL2601" s="121"/>
      <c r="FM2601" s="121"/>
      <c r="FN2601" s="121"/>
      <c r="FO2601" s="121"/>
      <c r="FP2601" s="121"/>
      <c r="FQ2601" s="121"/>
      <c r="FR2601" s="121"/>
      <c r="FS2601" s="121"/>
      <c r="FT2601" s="121"/>
      <c r="FU2601" s="121"/>
      <c r="FV2601" s="121"/>
      <c r="FW2601" s="121"/>
      <c r="FX2601" s="121"/>
      <c r="FY2601" s="121"/>
      <c r="FZ2601" s="121"/>
      <c r="GA2601" s="121"/>
      <c r="GB2601" s="121"/>
      <c r="GC2601" s="121"/>
      <c r="GD2601" s="121"/>
      <c r="GE2601" s="121"/>
      <c r="GF2601" s="121"/>
      <c r="GG2601" s="121"/>
      <c r="GH2601" s="121"/>
      <c r="GI2601" s="121"/>
      <c r="GJ2601" s="121"/>
      <c r="GK2601" s="121"/>
      <c r="GL2601" s="121"/>
      <c r="GM2601" s="121"/>
      <c r="GN2601" s="121"/>
      <c r="GO2601" s="121"/>
      <c r="GP2601" s="121"/>
      <c r="GQ2601" s="121"/>
      <c r="GR2601" s="121"/>
      <c r="GS2601" s="121"/>
      <c r="GT2601" s="121"/>
      <c r="GU2601" s="121"/>
      <c r="GV2601" s="121"/>
      <c r="GW2601" s="121"/>
      <c r="GX2601" s="121"/>
      <c r="GY2601" s="121"/>
      <c r="GZ2601" s="121"/>
      <c r="HA2601" s="121"/>
      <c r="HB2601" s="121"/>
      <c r="HC2601" s="121"/>
      <c r="HD2601" s="121"/>
      <c r="HE2601" s="121"/>
      <c r="HF2601" s="121"/>
      <c r="HG2601" s="121"/>
      <c r="HH2601" s="121"/>
      <c r="HI2601" s="121"/>
      <c r="HJ2601" s="121"/>
      <c r="HK2601" s="121"/>
      <c r="HL2601" s="121"/>
      <c r="HM2601" s="121"/>
      <c r="HN2601" s="121"/>
      <c r="HO2601" s="121"/>
      <c r="HP2601" s="121"/>
      <c r="HQ2601" s="121"/>
      <c r="HR2601" s="121"/>
      <c r="HS2601" s="121"/>
      <c r="HT2601" s="121"/>
      <c r="HU2601" s="121"/>
      <c r="HV2601" s="121"/>
      <c r="HW2601" s="121"/>
      <c r="HX2601" s="121"/>
      <c r="HY2601" s="121"/>
      <c r="HZ2601" s="121"/>
      <c r="IA2601" s="121"/>
      <c r="IB2601" s="121"/>
      <c r="IC2601" s="121"/>
      <c r="ID2601" s="121"/>
      <c r="IE2601" s="121"/>
      <c r="IF2601" s="121"/>
      <c r="IG2601" s="121"/>
      <c r="IH2601" s="121"/>
      <c r="II2601" s="121"/>
      <c r="IJ2601" s="121"/>
      <c r="IK2601" s="121"/>
      <c r="IL2601" s="121"/>
      <c r="IM2601" s="121"/>
      <c r="IN2601" s="121"/>
      <c r="IO2601" s="121"/>
      <c r="IP2601" s="121"/>
      <c r="IQ2601" s="121"/>
      <c r="IR2601" s="121"/>
      <c r="IS2601" s="121"/>
      <c r="IT2601" s="121"/>
      <c r="IU2601" s="121"/>
      <c r="IV2601" s="121"/>
      <c r="IW2601" s="121"/>
      <c r="IX2601" s="121"/>
      <c r="IY2601" s="121"/>
      <c r="IZ2601" s="121"/>
      <c r="JA2601" s="121"/>
      <c r="JB2601" s="121"/>
      <c r="JC2601" s="121"/>
      <c r="JD2601" s="121"/>
      <c r="JE2601" s="121"/>
      <c r="JF2601" s="121"/>
      <c r="JG2601" s="121"/>
      <c r="JH2601" s="121"/>
      <c r="JI2601" s="121"/>
      <c r="JJ2601" s="121"/>
      <c r="JK2601" s="121"/>
      <c r="JL2601" s="121"/>
      <c r="JM2601" s="121"/>
      <c r="JN2601" s="121"/>
      <c r="JO2601" s="121"/>
      <c r="JP2601" s="121"/>
      <c r="JQ2601" s="121"/>
      <c r="JR2601" s="121"/>
      <c r="JS2601" s="121"/>
      <c r="JT2601" s="121"/>
      <c r="JU2601" s="121"/>
      <c r="JV2601" s="121"/>
      <c r="JW2601" s="121"/>
      <c r="JX2601" s="121"/>
      <c r="JY2601" s="121"/>
      <c r="JZ2601" s="121"/>
      <c r="KA2601" s="121"/>
      <c r="KB2601" s="121"/>
      <c r="KC2601" s="121"/>
      <c r="KD2601" s="121"/>
      <c r="KE2601" s="121"/>
      <c r="KF2601" s="121"/>
      <c r="KG2601" s="121"/>
      <c r="KH2601" s="121"/>
      <c r="KI2601" s="121"/>
      <c r="KJ2601" s="121"/>
      <c r="KK2601" s="121"/>
      <c r="KL2601" s="121"/>
      <c r="KM2601" s="121"/>
      <c r="KN2601" s="121"/>
      <c r="KO2601" s="121"/>
      <c r="KP2601" s="121"/>
      <c r="KQ2601" s="121"/>
      <c r="KR2601" s="121"/>
      <c r="KS2601" s="121"/>
      <c r="KT2601" s="121"/>
      <c r="KU2601" s="121"/>
      <c r="KV2601" s="121"/>
      <c r="KW2601" s="121"/>
      <c r="KX2601" s="121"/>
      <c r="KY2601" s="121"/>
      <c r="KZ2601" s="121"/>
      <c r="LA2601" s="121"/>
      <c r="LB2601" s="121"/>
      <c r="LC2601" s="121"/>
      <c r="LD2601" s="121"/>
      <c r="LE2601" s="121"/>
      <c r="LF2601" s="121"/>
      <c r="LG2601" s="121"/>
      <c r="LH2601" s="121"/>
      <c r="LI2601" s="121"/>
      <c r="LJ2601" s="121"/>
      <c r="LK2601" s="121"/>
      <c r="LL2601" s="121"/>
      <c r="LM2601" s="121"/>
      <c r="LN2601" s="121"/>
      <c r="LO2601" s="121"/>
      <c r="LP2601" s="121"/>
      <c r="LQ2601" s="121"/>
      <c r="LR2601" s="121"/>
      <c r="LS2601" s="121"/>
      <c r="LT2601" s="121"/>
      <c r="LU2601" s="121"/>
      <c r="LV2601" s="121"/>
      <c r="LW2601" s="121"/>
      <c r="LX2601" s="121"/>
      <c r="LY2601" s="121"/>
      <c r="LZ2601" s="121"/>
      <c r="MA2601" s="121"/>
      <c r="MB2601" s="121"/>
      <c r="MC2601" s="121"/>
      <c r="MD2601" s="121"/>
      <c r="ME2601" s="121"/>
      <c r="MF2601" s="121"/>
      <c r="MG2601" s="121"/>
      <c r="MH2601" s="121"/>
      <c r="MI2601" s="121"/>
      <c r="MJ2601" s="121"/>
      <c r="MK2601" s="121"/>
      <c r="ML2601" s="121"/>
      <c r="MM2601" s="121"/>
      <c r="MN2601" s="121"/>
      <c r="MO2601" s="121"/>
      <c r="MP2601" s="121"/>
      <c r="MQ2601" s="121"/>
      <c r="MR2601" s="121"/>
      <c r="MS2601" s="121"/>
      <c r="MT2601" s="121"/>
      <c r="MU2601" s="121"/>
      <c r="MV2601" s="121"/>
      <c r="MW2601" s="121"/>
      <c r="MX2601" s="121"/>
      <c r="MY2601" s="121"/>
      <c r="MZ2601" s="121"/>
      <c r="NA2601" s="121"/>
      <c r="NB2601" s="121"/>
      <c r="NC2601" s="121"/>
      <c r="ND2601" s="121"/>
      <c r="NE2601" s="121"/>
      <c r="NF2601" s="121"/>
      <c r="NG2601" s="121"/>
      <c r="NH2601" s="121"/>
      <c r="NI2601" s="121"/>
      <c r="NJ2601" s="121"/>
      <c r="NK2601" s="121"/>
      <c r="NL2601" s="121"/>
      <c r="NM2601" s="121"/>
      <c r="NN2601" s="121"/>
      <c r="NO2601" s="121"/>
      <c r="NP2601" s="121"/>
      <c r="NQ2601" s="121"/>
      <c r="NR2601" s="121"/>
      <c r="NS2601" s="121"/>
      <c r="NT2601" s="121"/>
      <c r="NU2601" s="121"/>
      <c r="NV2601" s="121"/>
      <c r="NW2601" s="121"/>
      <c r="NX2601" s="121"/>
      <c r="NY2601" s="121"/>
      <c r="NZ2601" s="121"/>
      <c r="OA2601" s="121"/>
      <c r="OB2601" s="121"/>
      <c r="OC2601" s="121"/>
      <c r="OD2601" s="121"/>
      <c r="OE2601" s="121"/>
      <c r="OF2601" s="121"/>
      <c r="OG2601" s="121"/>
      <c r="OH2601" s="121"/>
      <c r="OI2601" s="121"/>
      <c r="OJ2601" s="121"/>
      <c r="OK2601" s="121"/>
      <c r="OL2601" s="121"/>
      <c r="OM2601" s="121"/>
      <c r="ON2601" s="121"/>
      <c r="OO2601" s="121"/>
      <c r="OP2601" s="121"/>
      <c r="OQ2601" s="121"/>
      <c r="OR2601" s="121"/>
      <c r="OS2601" s="121"/>
      <c r="OT2601" s="121"/>
      <c r="OU2601" s="121"/>
      <c r="OV2601" s="121"/>
      <c r="OW2601" s="121"/>
      <c r="OX2601" s="121"/>
      <c r="OY2601" s="121"/>
      <c r="OZ2601" s="121"/>
      <c r="PA2601" s="121"/>
      <c r="PB2601" s="121"/>
      <c r="PC2601" s="121"/>
      <c r="PD2601" s="121"/>
      <c r="PE2601" s="121"/>
      <c r="PF2601" s="121"/>
      <c r="PG2601" s="121"/>
      <c r="PH2601" s="121"/>
      <c r="PI2601" s="121"/>
      <c r="PJ2601" s="121"/>
      <c r="PK2601" s="121"/>
      <c r="PL2601" s="121"/>
      <c r="PM2601" s="121"/>
      <c r="PN2601" s="121"/>
      <c r="PO2601" s="121"/>
      <c r="PP2601" s="121"/>
      <c r="PQ2601" s="121"/>
      <c r="PR2601" s="121"/>
      <c r="PS2601" s="121"/>
      <c r="PT2601" s="121"/>
      <c r="PU2601" s="121"/>
      <c r="PV2601" s="121"/>
      <c r="PW2601" s="121"/>
      <c r="PX2601" s="121"/>
      <c r="PY2601" s="121"/>
      <c r="PZ2601" s="121"/>
      <c r="QA2601" s="121"/>
      <c r="QB2601" s="121"/>
      <c r="QC2601" s="121"/>
      <c r="QD2601" s="121"/>
      <c r="QE2601" s="121"/>
      <c r="QF2601" s="121"/>
      <c r="QG2601" s="121"/>
      <c r="QH2601" s="121"/>
      <c r="QI2601" s="121"/>
      <c r="QJ2601" s="121"/>
      <c r="QK2601" s="121"/>
      <c r="QL2601" s="121"/>
      <c r="QM2601" s="121"/>
      <c r="QN2601" s="121"/>
      <c r="QO2601" s="121"/>
      <c r="QP2601" s="121"/>
      <c r="QQ2601" s="121"/>
      <c r="QR2601" s="121"/>
      <c r="QS2601" s="121"/>
      <c r="QT2601" s="121"/>
      <c r="QU2601" s="121"/>
      <c r="QV2601" s="121"/>
      <c r="QW2601" s="121"/>
      <c r="QX2601" s="121"/>
      <c r="QY2601" s="121"/>
      <c r="QZ2601" s="121"/>
      <c r="RA2601" s="121"/>
      <c r="RB2601" s="121"/>
      <c r="RC2601" s="121"/>
      <c r="RD2601" s="121"/>
      <c r="RE2601" s="121"/>
      <c r="RF2601" s="121"/>
      <c r="RG2601" s="121"/>
      <c r="RH2601" s="121"/>
      <c r="RI2601" s="121"/>
      <c r="RJ2601" s="121"/>
      <c r="RK2601" s="121"/>
      <c r="RL2601" s="121"/>
      <c r="RM2601" s="121"/>
      <c r="RN2601" s="121"/>
      <c r="RO2601" s="121"/>
      <c r="RP2601" s="121"/>
      <c r="RQ2601" s="121"/>
      <c r="RR2601" s="121"/>
      <c r="RS2601" s="121"/>
      <c r="RT2601" s="121"/>
      <c r="RU2601" s="121"/>
      <c r="RV2601" s="121"/>
      <c r="RW2601" s="121"/>
      <c r="RX2601" s="121"/>
      <c r="RY2601" s="121"/>
      <c r="RZ2601" s="121"/>
      <c r="SA2601" s="121"/>
      <c r="SB2601" s="121"/>
      <c r="SC2601" s="121"/>
      <c r="SD2601" s="121"/>
      <c r="SE2601" s="121"/>
      <c r="SF2601" s="121"/>
      <c r="SG2601" s="121"/>
      <c r="SH2601" s="121"/>
      <c r="SI2601" s="121"/>
      <c r="SJ2601" s="121"/>
      <c r="SK2601" s="121"/>
      <c r="SL2601" s="121"/>
      <c r="SM2601" s="121"/>
      <c r="SN2601" s="121"/>
      <c r="SO2601" s="121"/>
      <c r="SP2601" s="121"/>
      <c r="SQ2601" s="121"/>
      <c r="SR2601" s="121"/>
      <c r="SS2601" s="121"/>
      <c r="ST2601" s="121"/>
      <c r="SU2601" s="121"/>
      <c r="SV2601" s="121"/>
      <c r="SW2601" s="121"/>
      <c r="SX2601" s="121"/>
      <c r="SY2601" s="121"/>
      <c r="SZ2601" s="121"/>
      <c r="TA2601" s="121"/>
      <c r="TB2601" s="121"/>
      <c r="TC2601" s="121"/>
      <c r="TD2601" s="121"/>
      <c r="TE2601" s="121"/>
      <c r="TF2601" s="121"/>
      <c r="TG2601" s="121"/>
      <c r="TH2601" s="121"/>
      <c r="TI2601" s="121"/>
      <c r="TJ2601" s="121"/>
      <c r="TK2601" s="121"/>
      <c r="TL2601" s="121"/>
      <c r="TM2601" s="121"/>
      <c r="TN2601" s="121"/>
      <c r="TO2601" s="121"/>
      <c r="TP2601" s="121"/>
      <c r="TQ2601" s="121"/>
      <c r="TR2601" s="121"/>
      <c r="TS2601" s="121"/>
      <c r="TT2601" s="121"/>
      <c r="TU2601" s="121"/>
      <c r="TV2601" s="121"/>
      <c r="TW2601" s="121"/>
      <c r="TX2601" s="121"/>
      <c r="TY2601" s="121"/>
      <c r="TZ2601" s="121"/>
      <c r="UA2601" s="121"/>
      <c r="UB2601" s="121"/>
      <c r="UC2601" s="121"/>
      <c r="UD2601" s="121"/>
      <c r="UE2601" s="121"/>
      <c r="UF2601" s="121"/>
      <c r="UG2601" s="121"/>
      <c r="UH2601" s="121"/>
      <c r="UI2601" s="121"/>
      <c r="UJ2601" s="121"/>
      <c r="UK2601" s="121"/>
      <c r="UL2601" s="121"/>
      <c r="UM2601" s="121"/>
      <c r="UN2601" s="121"/>
      <c r="UO2601" s="121"/>
      <c r="UP2601" s="121"/>
      <c r="UQ2601" s="121"/>
      <c r="UR2601" s="121"/>
      <c r="US2601" s="121"/>
      <c r="UT2601" s="121"/>
      <c r="UU2601" s="121"/>
      <c r="UV2601" s="121"/>
      <c r="UW2601" s="121"/>
      <c r="UX2601" s="121"/>
      <c r="UY2601" s="121"/>
      <c r="UZ2601" s="121"/>
      <c r="VA2601" s="121"/>
      <c r="VB2601" s="121"/>
      <c r="VC2601" s="121"/>
      <c r="VD2601" s="121"/>
      <c r="VE2601" s="121"/>
      <c r="VF2601" s="121"/>
      <c r="VG2601" s="121"/>
      <c r="VH2601" s="121"/>
      <c r="VI2601" s="121"/>
      <c r="VJ2601" s="121"/>
      <c r="VK2601" s="121"/>
      <c r="VL2601" s="121"/>
      <c r="VM2601" s="121"/>
      <c r="VN2601" s="121"/>
      <c r="VO2601" s="121"/>
      <c r="VP2601" s="121"/>
      <c r="VQ2601" s="121"/>
      <c r="VR2601" s="121"/>
      <c r="VS2601" s="121"/>
      <c r="VT2601" s="121"/>
      <c r="VU2601" s="121"/>
      <c r="VV2601" s="121"/>
      <c r="VW2601" s="121"/>
      <c r="VX2601" s="121"/>
      <c r="VY2601" s="121"/>
      <c r="VZ2601" s="121"/>
      <c r="WA2601" s="121"/>
      <c r="WB2601" s="121"/>
      <c r="WC2601" s="121"/>
      <c r="WD2601" s="121"/>
      <c r="WE2601" s="121"/>
      <c r="WF2601" s="121"/>
      <c r="WG2601" s="121"/>
      <c r="WH2601" s="121"/>
      <c r="WI2601" s="121"/>
      <c r="WJ2601" s="121"/>
      <c r="WK2601" s="121"/>
      <c r="WL2601" s="121"/>
      <c r="WM2601" s="121"/>
      <c r="WN2601" s="121"/>
      <c r="WO2601" s="121"/>
      <c r="WP2601" s="121"/>
      <c r="WQ2601" s="121"/>
      <c r="WR2601" s="121"/>
      <c r="WS2601" s="121"/>
      <c r="WT2601" s="121"/>
      <c r="WU2601" s="121"/>
      <c r="WV2601" s="121"/>
      <c r="WW2601" s="121"/>
      <c r="WX2601" s="121"/>
      <c r="WY2601" s="121"/>
      <c r="WZ2601" s="121"/>
      <c r="XA2601" s="121"/>
      <c r="XB2601" s="121"/>
      <c r="XC2601" s="121"/>
      <c r="XD2601" s="121"/>
      <c r="XE2601" s="121"/>
      <c r="XF2601" s="121"/>
      <c r="XG2601" s="121"/>
      <c r="XH2601" s="121"/>
      <c r="XI2601" s="121"/>
      <c r="XJ2601" s="121"/>
      <c r="XK2601" s="121"/>
      <c r="XL2601" s="121"/>
      <c r="XM2601" s="121"/>
      <c r="XN2601" s="121"/>
      <c r="XO2601" s="121"/>
      <c r="XP2601" s="121"/>
      <c r="XQ2601" s="121"/>
      <c r="XR2601" s="121"/>
      <c r="XS2601" s="121"/>
      <c r="XT2601" s="121"/>
      <c r="XU2601" s="121"/>
      <c r="XV2601" s="121"/>
      <c r="XW2601" s="121"/>
      <c r="XX2601" s="121"/>
      <c r="XY2601" s="121"/>
      <c r="XZ2601" s="121"/>
      <c r="YA2601" s="121"/>
      <c r="YB2601" s="121"/>
      <c r="YC2601" s="121"/>
      <c r="YD2601" s="121"/>
      <c r="YE2601" s="121"/>
      <c r="YF2601" s="121"/>
      <c r="YG2601" s="121"/>
      <c r="YH2601" s="121"/>
      <c r="YI2601" s="121"/>
      <c r="YJ2601" s="121"/>
      <c r="YK2601" s="121"/>
      <c r="YL2601" s="121"/>
      <c r="YM2601" s="121"/>
      <c r="YN2601" s="121"/>
      <c r="YO2601" s="121"/>
      <c r="YP2601" s="121"/>
      <c r="YQ2601" s="121"/>
      <c r="YR2601" s="121"/>
      <c r="YS2601" s="121"/>
      <c r="YT2601" s="121"/>
      <c r="YU2601" s="121"/>
      <c r="YV2601" s="121"/>
      <c r="YW2601" s="121"/>
      <c r="YX2601" s="121"/>
      <c r="YY2601" s="121"/>
      <c r="YZ2601" s="121"/>
      <c r="ZA2601" s="121"/>
      <c r="ZB2601" s="121"/>
      <c r="ZC2601" s="121"/>
      <c r="ZD2601" s="121"/>
      <c r="ZE2601" s="121"/>
      <c r="ZF2601" s="121"/>
      <c r="ZG2601" s="121"/>
      <c r="ZH2601" s="121"/>
      <c r="ZI2601" s="121"/>
      <c r="ZJ2601" s="121"/>
      <c r="ZK2601" s="121"/>
      <c r="ZL2601" s="121"/>
      <c r="ZM2601" s="121"/>
      <c r="ZN2601" s="121"/>
      <c r="ZO2601" s="121"/>
      <c r="ZP2601" s="121"/>
      <c r="ZQ2601" s="121"/>
      <c r="ZR2601" s="121"/>
      <c r="ZS2601" s="121"/>
      <c r="ZT2601" s="121"/>
      <c r="ZU2601" s="121"/>
      <c r="ZV2601" s="121"/>
      <c r="ZW2601" s="121"/>
      <c r="ZX2601" s="121"/>
      <c r="ZY2601" s="121"/>
      <c r="ZZ2601" s="121"/>
      <c r="AAA2601" s="121"/>
      <c r="AAB2601" s="121"/>
      <c r="AAC2601" s="121"/>
      <c r="AAD2601" s="121"/>
      <c r="AAE2601" s="121"/>
      <c r="AAF2601" s="121"/>
      <c r="AAG2601" s="121"/>
      <c r="AAH2601" s="121"/>
      <c r="AAI2601" s="121"/>
      <c r="AAJ2601" s="121"/>
      <c r="AAK2601" s="121"/>
      <c r="AAL2601" s="121"/>
      <c r="AAM2601" s="121"/>
      <c r="AAN2601" s="121"/>
      <c r="AAO2601" s="121"/>
      <c r="AAP2601" s="121"/>
      <c r="AAQ2601" s="121"/>
      <c r="AAR2601" s="121"/>
      <c r="AAS2601" s="121"/>
      <c r="AAT2601" s="121"/>
      <c r="AAU2601" s="121"/>
      <c r="AAV2601" s="121"/>
      <c r="AAW2601" s="121"/>
      <c r="AAX2601" s="121"/>
      <c r="AAY2601" s="121"/>
      <c r="AAZ2601" s="121"/>
      <c r="ABA2601" s="121"/>
      <c r="ABB2601" s="121"/>
      <c r="ABC2601" s="121"/>
      <c r="ABD2601" s="121"/>
      <c r="ABE2601" s="121"/>
      <c r="ABF2601" s="121"/>
      <c r="ABG2601" s="121"/>
      <c r="ABH2601" s="121"/>
      <c r="ABI2601" s="121"/>
      <c r="ABJ2601" s="121"/>
      <c r="ABK2601" s="121"/>
      <c r="ABL2601" s="121"/>
      <c r="ABM2601" s="121"/>
      <c r="ABN2601" s="121"/>
      <c r="ABO2601" s="121"/>
      <c r="ABP2601" s="121"/>
      <c r="ABQ2601" s="121"/>
      <c r="ABR2601" s="121"/>
      <c r="ABS2601" s="121"/>
      <c r="ABT2601" s="121"/>
      <c r="ABU2601" s="121"/>
      <c r="ABV2601" s="121"/>
      <c r="ABW2601" s="121"/>
      <c r="ABX2601" s="121"/>
      <c r="ABY2601" s="121"/>
      <c r="ABZ2601" s="121"/>
      <c r="ACA2601" s="121"/>
      <c r="ACB2601" s="121"/>
      <c r="ACC2601" s="121"/>
      <c r="ACD2601" s="121"/>
      <c r="ACE2601" s="121"/>
      <c r="ACF2601" s="121"/>
      <c r="ACG2601" s="121"/>
      <c r="ACH2601" s="121"/>
      <c r="ACI2601" s="121"/>
      <c r="ACJ2601" s="121"/>
      <c r="ACK2601" s="121"/>
      <c r="ACL2601" s="121"/>
      <c r="ACM2601" s="121"/>
      <c r="ACN2601" s="121"/>
      <c r="ACO2601" s="121"/>
      <c r="ACP2601" s="121"/>
      <c r="ACQ2601" s="121"/>
      <c r="ACR2601" s="121"/>
      <c r="ACS2601" s="121"/>
      <c r="ACT2601" s="121"/>
      <c r="ACU2601" s="121"/>
      <c r="ACV2601" s="121"/>
      <c r="ACW2601" s="121"/>
      <c r="ACX2601" s="121"/>
      <c r="ACY2601" s="121"/>
      <c r="ACZ2601" s="121"/>
      <c r="ADA2601" s="121"/>
      <c r="ADB2601" s="121"/>
      <c r="ADC2601" s="121"/>
      <c r="ADD2601" s="121"/>
      <c r="ADE2601" s="121"/>
      <c r="ADF2601" s="121"/>
      <c r="ADG2601" s="121"/>
      <c r="ADH2601" s="121"/>
      <c r="ADI2601" s="121"/>
      <c r="ADJ2601" s="121"/>
      <c r="ADK2601" s="121"/>
      <c r="ADL2601" s="121"/>
      <c r="ADM2601" s="121"/>
      <c r="ADN2601" s="121"/>
      <c r="ADO2601" s="121"/>
      <c r="ADP2601" s="121"/>
      <c r="ADQ2601" s="121"/>
      <c r="ADR2601" s="121"/>
      <c r="ADS2601" s="121"/>
      <c r="ADT2601" s="121"/>
      <c r="ADU2601" s="121"/>
      <c r="ADV2601" s="121"/>
      <c r="ADW2601" s="121"/>
      <c r="ADX2601" s="121"/>
      <c r="ADY2601" s="121"/>
      <c r="ADZ2601" s="121"/>
      <c r="AEA2601" s="121"/>
      <c r="AEB2601" s="121"/>
      <c r="AEC2601" s="121"/>
      <c r="AED2601" s="121"/>
      <c r="AEE2601" s="121"/>
      <c r="AEF2601" s="121"/>
      <c r="AEG2601" s="121"/>
      <c r="AEH2601" s="121"/>
      <c r="AEI2601" s="121"/>
      <c r="AEJ2601" s="121"/>
      <c r="AEK2601" s="121"/>
      <c r="AEL2601" s="121"/>
      <c r="AEM2601" s="121"/>
      <c r="AEN2601" s="121"/>
      <c r="AEO2601" s="121"/>
      <c r="AEP2601" s="121"/>
      <c r="AEQ2601" s="121"/>
      <c r="AER2601" s="121"/>
      <c r="AES2601" s="121"/>
      <c r="AET2601" s="121"/>
      <c r="AEU2601" s="121"/>
      <c r="AEV2601" s="121"/>
      <c r="AEW2601" s="121"/>
      <c r="AEX2601" s="121"/>
      <c r="AEY2601" s="121"/>
      <c r="AEZ2601" s="121"/>
      <c r="AFA2601" s="121"/>
      <c r="AFB2601" s="121"/>
      <c r="AFC2601" s="121"/>
      <c r="AFD2601" s="121"/>
      <c r="AFE2601" s="121"/>
      <c r="AFF2601" s="121"/>
      <c r="AFG2601" s="121"/>
      <c r="AFH2601" s="121"/>
      <c r="AFI2601" s="121"/>
      <c r="AFJ2601" s="121"/>
      <c r="AFK2601" s="121"/>
      <c r="AFL2601" s="121"/>
      <c r="AFM2601" s="121"/>
      <c r="AFN2601" s="121"/>
      <c r="AFO2601" s="121"/>
      <c r="AFP2601" s="121"/>
      <c r="AFQ2601" s="121"/>
      <c r="AFR2601" s="121"/>
      <c r="AFS2601" s="121"/>
      <c r="AFT2601" s="121"/>
      <c r="AFU2601" s="121"/>
      <c r="AFV2601" s="121"/>
      <c r="AFW2601" s="121"/>
      <c r="AFX2601" s="121"/>
      <c r="AFY2601" s="121"/>
      <c r="AFZ2601" s="121"/>
      <c r="AGA2601" s="121"/>
      <c r="AGB2601" s="121"/>
      <c r="AGC2601" s="121"/>
      <c r="AGD2601" s="121"/>
      <c r="AGE2601" s="121"/>
      <c r="AGF2601" s="121"/>
      <c r="AGG2601" s="121"/>
      <c r="AGH2601" s="121"/>
      <c r="AGI2601" s="121"/>
      <c r="AGJ2601" s="121"/>
      <c r="AGK2601" s="121"/>
      <c r="AGL2601" s="121"/>
      <c r="AGM2601" s="121"/>
      <c r="AGN2601" s="121"/>
      <c r="AGO2601" s="121"/>
      <c r="AGP2601" s="121"/>
      <c r="AGQ2601" s="121"/>
      <c r="AGR2601" s="121"/>
      <c r="AGS2601" s="121"/>
      <c r="AGT2601" s="121"/>
      <c r="AGU2601" s="121"/>
      <c r="AGV2601" s="121"/>
      <c r="AGW2601" s="121"/>
      <c r="AGX2601" s="121"/>
      <c r="AGY2601" s="121"/>
      <c r="AGZ2601" s="121"/>
      <c r="AHA2601" s="121"/>
      <c r="AHB2601" s="121"/>
      <c r="AHC2601" s="121"/>
      <c r="AHD2601" s="121"/>
      <c r="AHE2601" s="121"/>
      <c r="AHF2601" s="121"/>
      <c r="AHG2601" s="121"/>
      <c r="AHH2601" s="121"/>
      <c r="AHI2601" s="121"/>
      <c r="AHJ2601" s="121"/>
      <c r="AHK2601" s="121"/>
      <c r="AHL2601" s="121"/>
      <c r="AHM2601" s="121"/>
      <c r="AHN2601" s="121"/>
      <c r="AHO2601" s="121"/>
      <c r="AHP2601" s="121"/>
      <c r="AHQ2601" s="121"/>
      <c r="AHR2601" s="121"/>
      <c r="AHS2601" s="121"/>
      <c r="AHT2601" s="121"/>
      <c r="AHU2601" s="121"/>
      <c r="AHV2601" s="121"/>
      <c r="AHW2601" s="121"/>
      <c r="AHX2601" s="121"/>
      <c r="AHY2601" s="121"/>
      <c r="AHZ2601" s="121"/>
      <c r="AIA2601" s="121"/>
      <c r="AIB2601" s="121"/>
      <c r="AIC2601" s="121"/>
      <c r="AID2601" s="121"/>
      <c r="AIE2601" s="121"/>
      <c r="AIF2601" s="121"/>
      <c r="AIG2601" s="121"/>
      <c r="AIH2601" s="121"/>
      <c r="AII2601" s="121"/>
      <c r="AIJ2601" s="121"/>
      <c r="AIK2601" s="121"/>
      <c r="AIL2601" s="121"/>
      <c r="AIM2601" s="121"/>
      <c r="AIN2601" s="121"/>
      <c r="AIO2601" s="121"/>
      <c r="AIP2601" s="121"/>
      <c r="AIQ2601" s="121"/>
      <c r="AIR2601" s="121"/>
      <c r="AIS2601" s="121"/>
      <c r="AIT2601" s="121"/>
      <c r="AIU2601" s="121"/>
      <c r="AIV2601" s="121"/>
      <c r="AIW2601" s="121"/>
      <c r="AIX2601" s="121"/>
      <c r="AIY2601" s="121"/>
      <c r="AIZ2601" s="121"/>
      <c r="AJA2601" s="121"/>
      <c r="AJB2601" s="121"/>
      <c r="AJC2601" s="121"/>
      <c r="AJD2601" s="121"/>
      <c r="AJE2601" s="121"/>
      <c r="AJF2601" s="121"/>
      <c r="AJG2601" s="121"/>
      <c r="AJH2601" s="121"/>
      <c r="AJI2601" s="121"/>
      <c r="AJJ2601" s="121"/>
      <c r="AJK2601" s="121"/>
      <c r="AJL2601" s="121"/>
      <c r="AJM2601" s="121"/>
      <c r="AJN2601" s="121"/>
      <c r="AJO2601" s="121"/>
      <c r="AJP2601" s="121"/>
      <c r="AJQ2601" s="121"/>
      <c r="AJR2601" s="121"/>
      <c r="AJS2601" s="121"/>
      <c r="AJT2601" s="121"/>
      <c r="AJU2601" s="121"/>
      <c r="AJV2601" s="121"/>
      <c r="AJW2601" s="121"/>
      <c r="AJX2601" s="121"/>
      <c r="AJY2601" s="121"/>
      <c r="AJZ2601" s="121"/>
      <c r="AKA2601" s="121"/>
      <c r="AKB2601" s="121"/>
      <c r="AKC2601" s="121"/>
      <c r="AKD2601" s="121"/>
      <c r="AKE2601" s="121"/>
      <c r="AKF2601" s="121"/>
      <c r="AKG2601" s="121"/>
      <c r="AKH2601" s="121"/>
      <c r="AKI2601" s="121"/>
      <c r="AKJ2601" s="121"/>
      <c r="AKK2601" s="121"/>
      <c r="AKL2601" s="121"/>
      <c r="AKM2601" s="121"/>
      <c r="AKN2601" s="121"/>
      <c r="AKO2601" s="121"/>
      <c r="AKP2601" s="121"/>
      <c r="AKQ2601" s="121"/>
      <c r="AKR2601" s="121"/>
      <c r="AKS2601" s="121"/>
      <c r="AKT2601" s="121"/>
      <c r="AKU2601" s="121"/>
      <c r="AKV2601" s="121"/>
      <c r="AKW2601" s="121"/>
      <c r="AKX2601" s="121"/>
      <c r="AKY2601" s="121"/>
      <c r="AKZ2601" s="121"/>
      <c r="ALA2601" s="121"/>
      <c r="ALB2601" s="121"/>
      <c r="ALC2601" s="121"/>
      <c r="ALD2601" s="121"/>
      <c r="ALE2601" s="121"/>
      <c r="ALF2601" s="121"/>
      <c r="ALG2601" s="121"/>
      <c r="ALH2601" s="121"/>
      <c r="ALI2601" s="121"/>
      <c r="ALJ2601" s="121"/>
      <c r="ALK2601" s="121"/>
      <c r="ALL2601" s="121"/>
      <c r="ALM2601" s="121"/>
      <c r="ALN2601" s="121"/>
      <c r="ALO2601" s="121"/>
      <c r="ALP2601" s="121"/>
      <c r="ALQ2601" s="121"/>
      <c r="ALR2601" s="121"/>
      <c r="ALS2601" s="121"/>
      <c r="ALT2601" s="121"/>
      <c r="ALU2601" s="121"/>
      <c r="ALV2601" s="121"/>
      <c r="ALW2601" s="121"/>
      <c r="ALX2601" s="121"/>
      <c r="ALY2601" s="121"/>
      <c r="ALZ2601" s="121"/>
      <c r="AMA2601" s="121"/>
      <c r="AMB2601" s="121"/>
      <c r="AMC2601" s="121"/>
      <c r="AMD2601" s="121"/>
      <c r="AME2601" s="121"/>
      <c r="AMF2601" s="121"/>
      <c r="AMG2601" s="121"/>
      <c r="AMH2601" s="121"/>
      <c r="AMI2601" s="121"/>
      <c r="AMJ2601" s="121"/>
      <c r="AMK2601" s="121"/>
    </row>
    <row r="2602" spans="1:1025" s="108" customFormat="1">
      <c r="A2602" s="15">
        <v>2599</v>
      </c>
      <c r="B2602" s="16" t="s">
        <v>4341</v>
      </c>
      <c r="C2602" s="274" t="s">
        <v>6089</v>
      </c>
      <c r="D2602" s="16" t="s">
        <v>6718</v>
      </c>
      <c r="E2602" s="16" t="s">
        <v>6690</v>
      </c>
      <c r="F2602" s="16" t="s">
        <v>938</v>
      </c>
      <c r="G2602" s="16" t="s">
        <v>6294</v>
      </c>
      <c r="H2602" s="189" t="s">
        <v>6719</v>
      </c>
      <c r="I2602" s="16" t="s">
        <v>6720</v>
      </c>
      <c r="J2602" s="16" t="s">
        <v>6721</v>
      </c>
      <c r="K2602" s="16" t="s">
        <v>6722</v>
      </c>
      <c r="L2602" s="18" t="s">
        <v>6723</v>
      </c>
      <c r="M2602" s="63" t="s">
        <v>6724</v>
      </c>
      <c r="N2602" s="121"/>
      <c r="O2602" s="121"/>
      <c r="P2602" s="121"/>
      <c r="Q2602" s="121"/>
      <c r="R2602" s="121"/>
      <c r="S2602" s="121"/>
      <c r="T2602" s="121"/>
      <c r="U2602" s="121"/>
      <c r="V2602" s="121"/>
      <c r="W2602" s="121"/>
      <c r="X2602" s="121"/>
      <c r="Y2602" s="121"/>
      <c r="Z2602" s="121"/>
      <c r="AA2602" s="121"/>
      <c r="AB2602" s="121"/>
      <c r="AC2602" s="121"/>
      <c r="AD2602" s="121"/>
      <c r="AE2602" s="121"/>
      <c r="AF2602" s="121"/>
      <c r="AG2602" s="121"/>
      <c r="AH2602" s="121"/>
      <c r="AI2602" s="121"/>
      <c r="AJ2602" s="121"/>
      <c r="AK2602" s="121"/>
      <c r="AL2602" s="121"/>
      <c r="AM2602" s="121"/>
      <c r="AN2602" s="121"/>
      <c r="AO2602" s="121"/>
      <c r="AP2602" s="121"/>
      <c r="AQ2602" s="121"/>
      <c r="AR2602" s="121"/>
      <c r="AS2602" s="121"/>
      <c r="AT2602" s="121"/>
      <c r="AU2602" s="121"/>
      <c r="AV2602" s="121"/>
      <c r="AW2602" s="121"/>
      <c r="AX2602" s="121"/>
      <c r="AY2602" s="121"/>
      <c r="AZ2602" s="121"/>
      <c r="BA2602" s="121"/>
      <c r="BB2602" s="121"/>
      <c r="BC2602" s="121"/>
      <c r="BD2602" s="121"/>
      <c r="BE2602" s="121"/>
      <c r="BF2602" s="121"/>
      <c r="BG2602" s="121"/>
      <c r="BH2602" s="121"/>
      <c r="BI2602" s="121"/>
      <c r="BJ2602" s="121"/>
      <c r="BK2602" s="121"/>
      <c r="BL2602" s="121"/>
      <c r="BM2602" s="121"/>
      <c r="BN2602" s="121"/>
      <c r="BO2602" s="121"/>
      <c r="BP2602" s="121"/>
      <c r="BQ2602" s="121"/>
      <c r="BR2602" s="121"/>
      <c r="BS2602" s="121"/>
      <c r="BT2602" s="121"/>
      <c r="BU2602" s="121"/>
      <c r="BV2602" s="121"/>
      <c r="BW2602" s="121"/>
      <c r="BX2602" s="121"/>
      <c r="BY2602" s="121"/>
      <c r="BZ2602" s="121"/>
      <c r="CA2602" s="121"/>
      <c r="CB2602" s="121"/>
      <c r="CC2602" s="121"/>
      <c r="CD2602" s="121"/>
      <c r="CE2602" s="121"/>
      <c r="CF2602" s="121"/>
      <c r="CG2602" s="121"/>
      <c r="CH2602" s="121"/>
      <c r="CI2602" s="121"/>
      <c r="CJ2602" s="121"/>
      <c r="CK2602" s="121"/>
      <c r="CL2602" s="121"/>
      <c r="CM2602" s="121"/>
      <c r="CN2602" s="121"/>
      <c r="CO2602" s="121"/>
      <c r="CP2602" s="121"/>
      <c r="CQ2602" s="121"/>
      <c r="CR2602" s="121"/>
      <c r="CS2602" s="121"/>
      <c r="CT2602" s="121"/>
      <c r="CU2602" s="121"/>
      <c r="CV2602" s="121"/>
      <c r="CW2602" s="121"/>
      <c r="CX2602" s="121"/>
      <c r="CY2602" s="121"/>
      <c r="CZ2602" s="121"/>
      <c r="DA2602" s="121"/>
      <c r="DB2602" s="121"/>
      <c r="DC2602" s="121"/>
      <c r="DD2602" s="121"/>
      <c r="DE2602" s="121"/>
      <c r="DF2602" s="121"/>
      <c r="DG2602" s="121"/>
      <c r="DH2602" s="121"/>
      <c r="DI2602" s="121"/>
      <c r="DJ2602" s="121"/>
      <c r="DK2602" s="121"/>
      <c r="DL2602" s="121"/>
      <c r="DM2602" s="121"/>
      <c r="DN2602" s="121"/>
      <c r="DO2602" s="121"/>
      <c r="DP2602" s="121"/>
      <c r="DQ2602" s="121"/>
      <c r="DR2602" s="121"/>
      <c r="DS2602" s="121"/>
      <c r="DT2602" s="121"/>
      <c r="DU2602" s="121"/>
      <c r="DV2602" s="121"/>
      <c r="DW2602" s="121"/>
      <c r="DX2602" s="121"/>
      <c r="DY2602" s="121"/>
      <c r="DZ2602" s="121"/>
      <c r="EA2602" s="121"/>
      <c r="EB2602" s="121"/>
      <c r="EC2602" s="121"/>
      <c r="ED2602" s="121"/>
      <c r="EE2602" s="121"/>
      <c r="EF2602" s="121"/>
      <c r="EG2602" s="121"/>
      <c r="EH2602" s="121"/>
      <c r="EI2602" s="121"/>
      <c r="EJ2602" s="121"/>
      <c r="EK2602" s="121"/>
      <c r="EL2602" s="121"/>
      <c r="EM2602" s="121"/>
      <c r="EN2602" s="121"/>
      <c r="EO2602" s="121"/>
      <c r="EP2602" s="121"/>
      <c r="EQ2602" s="121"/>
      <c r="ER2602" s="121"/>
      <c r="ES2602" s="121"/>
      <c r="ET2602" s="121"/>
      <c r="EU2602" s="121"/>
      <c r="EV2602" s="121"/>
      <c r="EW2602" s="121"/>
      <c r="EX2602" s="121"/>
      <c r="EY2602" s="121"/>
      <c r="EZ2602" s="121"/>
      <c r="FA2602" s="121"/>
      <c r="FB2602" s="121"/>
      <c r="FC2602" s="121"/>
      <c r="FD2602" s="121"/>
      <c r="FE2602" s="121"/>
      <c r="FF2602" s="121"/>
      <c r="FG2602" s="121"/>
      <c r="FH2602" s="121"/>
      <c r="FI2602" s="121"/>
      <c r="FJ2602" s="121"/>
      <c r="FK2602" s="121"/>
      <c r="FL2602" s="121"/>
      <c r="FM2602" s="121"/>
      <c r="FN2602" s="121"/>
      <c r="FO2602" s="121"/>
      <c r="FP2602" s="121"/>
      <c r="FQ2602" s="121"/>
      <c r="FR2602" s="121"/>
      <c r="FS2602" s="121"/>
      <c r="FT2602" s="121"/>
      <c r="FU2602" s="121"/>
      <c r="FV2602" s="121"/>
      <c r="FW2602" s="121"/>
      <c r="FX2602" s="121"/>
      <c r="FY2602" s="121"/>
      <c r="FZ2602" s="121"/>
      <c r="GA2602" s="121"/>
      <c r="GB2602" s="121"/>
      <c r="GC2602" s="121"/>
      <c r="GD2602" s="121"/>
      <c r="GE2602" s="121"/>
      <c r="GF2602" s="121"/>
      <c r="GG2602" s="121"/>
      <c r="GH2602" s="121"/>
      <c r="GI2602" s="121"/>
      <c r="GJ2602" s="121"/>
      <c r="GK2602" s="121"/>
      <c r="GL2602" s="121"/>
      <c r="GM2602" s="121"/>
      <c r="GN2602" s="121"/>
      <c r="GO2602" s="121"/>
      <c r="GP2602" s="121"/>
      <c r="GQ2602" s="121"/>
      <c r="GR2602" s="121"/>
      <c r="GS2602" s="121"/>
      <c r="GT2602" s="121"/>
      <c r="GU2602" s="121"/>
      <c r="GV2602" s="121"/>
      <c r="GW2602" s="121"/>
      <c r="GX2602" s="121"/>
      <c r="GY2602" s="121"/>
      <c r="GZ2602" s="121"/>
      <c r="HA2602" s="121"/>
      <c r="HB2602" s="121"/>
      <c r="HC2602" s="121"/>
      <c r="HD2602" s="121"/>
      <c r="HE2602" s="121"/>
      <c r="HF2602" s="121"/>
      <c r="HG2602" s="121"/>
      <c r="HH2602" s="121"/>
      <c r="HI2602" s="121"/>
      <c r="HJ2602" s="121"/>
      <c r="HK2602" s="121"/>
      <c r="HL2602" s="121"/>
      <c r="HM2602" s="121"/>
      <c r="HN2602" s="121"/>
      <c r="HO2602" s="121"/>
      <c r="HP2602" s="121"/>
      <c r="HQ2602" s="121"/>
      <c r="HR2602" s="121"/>
      <c r="HS2602" s="121"/>
      <c r="HT2602" s="121"/>
      <c r="HU2602" s="121"/>
      <c r="HV2602" s="121"/>
      <c r="HW2602" s="121"/>
      <c r="HX2602" s="121"/>
      <c r="HY2602" s="121"/>
      <c r="HZ2602" s="121"/>
      <c r="IA2602" s="121"/>
      <c r="IB2602" s="121"/>
      <c r="IC2602" s="121"/>
      <c r="ID2602" s="121"/>
      <c r="IE2602" s="121"/>
      <c r="IF2602" s="121"/>
      <c r="IG2602" s="121"/>
      <c r="IH2602" s="121"/>
      <c r="II2602" s="121"/>
      <c r="IJ2602" s="121"/>
      <c r="IK2602" s="121"/>
      <c r="IL2602" s="121"/>
      <c r="IM2602" s="121"/>
      <c r="IN2602" s="121"/>
      <c r="IO2602" s="121"/>
      <c r="IP2602" s="121"/>
      <c r="IQ2602" s="121"/>
      <c r="IR2602" s="121"/>
      <c r="IS2602" s="121"/>
      <c r="IT2602" s="121"/>
      <c r="IU2602" s="121"/>
      <c r="IV2602" s="121"/>
      <c r="IW2602" s="121"/>
      <c r="IX2602" s="121"/>
      <c r="IY2602" s="121"/>
      <c r="IZ2602" s="121"/>
      <c r="JA2602" s="121"/>
      <c r="JB2602" s="121"/>
      <c r="JC2602" s="121"/>
      <c r="JD2602" s="121"/>
      <c r="JE2602" s="121"/>
      <c r="JF2602" s="121"/>
      <c r="JG2602" s="121"/>
      <c r="JH2602" s="121"/>
      <c r="JI2602" s="121"/>
      <c r="JJ2602" s="121"/>
      <c r="JK2602" s="121"/>
      <c r="JL2602" s="121"/>
      <c r="JM2602" s="121"/>
      <c r="JN2602" s="121"/>
      <c r="JO2602" s="121"/>
      <c r="JP2602" s="121"/>
      <c r="JQ2602" s="121"/>
      <c r="JR2602" s="121"/>
      <c r="JS2602" s="121"/>
      <c r="JT2602" s="121"/>
      <c r="JU2602" s="121"/>
      <c r="JV2602" s="121"/>
      <c r="JW2602" s="121"/>
      <c r="JX2602" s="121"/>
      <c r="JY2602" s="121"/>
      <c r="JZ2602" s="121"/>
      <c r="KA2602" s="121"/>
      <c r="KB2602" s="121"/>
      <c r="KC2602" s="121"/>
      <c r="KD2602" s="121"/>
      <c r="KE2602" s="121"/>
      <c r="KF2602" s="121"/>
      <c r="KG2602" s="121"/>
      <c r="KH2602" s="121"/>
      <c r="KI2602" s="121"/>
      <c r="KJ2602" s="121"/>
      <c r="KK2602" s="121"/>
      <c r="KL2602" s="121"/>
      <c r="KM2602" s="121"/>
      <c r="KN2602" s="121"/>
      <c r="KO2602" s="121"/>
      <c r="KP2602" s="121"/>
      <c r="KQ2602" s="121"/>
      <c r="KR2602" s="121"/>
      <c r="KS2602" s="121"/>
      <c r="KT2602" s="121"/>
      <c r="KU2602" s="121"/>
      <c r="KV2602" s="121"/>
      <c r="KW2602" s="121"/>
      <c r="KX2602" s="121"/>
      <c r="KY2602" s="121"/>
      <c r="KZ2602" s="121"/>
      <c r="LA2602" s="121"/>
      <c r="LB2602" s="121"/>
      <c r="LC2602" s="121"/>
      <c r="LD2602" s="121"/>
      <c r="LE2602" s="121"/>
      <c r="LF2602" s="121"/>
      <c r="LG2602" s="121"/>
      <c r="LH2602" s="121"/>
      <c r="LI2602" s="121"/>
      <c r="LJ2602" s="121"/>
      <c r="LK2602" s="121"/>
      <c r="LL2602" s="121"/>
      <c r="LM2602" s="121"/>
      <c r="LN2602" s="121"/>
      <c r="LO2602" s="121"/>
      <c r="LP2602" s="121"/>
      <c r="LQ2602" s="121"/>
      <c r="LR2602" s="121"/>
      <c r="LS2602" s="121"/>
      <c r="LT2602" s="121"/>
      <c r="LU2602" s="121"/>
      <c r="LV2602" s="121"/>
      <c r="LW2602" s="121"/>
      <c r="LX2602" s="121"/>
      <c r="LY2602" s="121"/>
      <c r="LZ2602" s="121"/>
      <c r="MA2602" s="121"/>
      <c r="MB2602" s="121"/>
      <c r="MC2602" s="121"/>
      <c r="MD2602" s="121"/>
      <c r="ME2602" s="121"/>
      <c r="MF2602" s="121"/>
      <c r="MG2602" s="121"/>
      <c r="MH2602" s="121"/>
      <c r="MI2602" s="121"/>
      <c r="MJ2602" s="121"/>
      <c r="MK2602" s="121"/>
      <c r="ML2602" s="121"/>
      <c r="MM2602" s="121"/>
      <c r="MN2602" s="121"/>
      <c r="MO2602" s="121"/>
      <c r="MP2602" s="121"/>
      <c r="MQ2602" s="121"/>
      <c r="MR2602" s="121"/>
      <c r="MS2602" s="121"/>
      <c r="MT2602" s="121"/>
      <c r="MU2602" s="121"/>
      <c r="MV2602" s="121"/>
      <c r="MW2602" s="121"/>
      <c r="MX2602" s="121"/>
      <c r="MY2602" s="121"/>
      <c r="MZ2602" s="121"/>
      <c r="NA2602" s="121"/>
      <c r="NB2602" s="121"/>
      <c r="NC2602" s="121"/>
      <c r="ND2602" s="121"/>
      <c r="NE2602" s="121"/>
      <c r="NF2602" s="121"/>
      <c r="NG2602" s="121"/>
      <c r="NH2602" s="121"/>
      <c r="NI2602" s="121"/>
      <c r="NJ2602" s="121"/>
      <c r="NK2602" s="121"/>
      <c r="NL2602" s="121"/>
      <c r="NM2602" s="121"/>
      <c r="NN2602" s="121"/>
      <c r="NO2602" s="121"/>
      <c r="NP2602" s="121"/>
      <c r="NQ2602" s="121"/>
      <c r="NR2602" s="121"/>
      <c r="NS2602" s="121"/>
      <c r="NT2602" s="121"/>
      <c r="NU2602" s="121"/>
      <c r="NV2602" s="121"/>
      <c r="NW2602" s="121"/>
      <c r="NX2602" s="121"/>
      <c r="NY2602" s="121"/>
      <c r="NZ2602" s="121"/>
      <c r="OA2602" s="121"/>
      <c r="OB2602" s="121"/>
      <c r="OC2602" s="121"/>
      <c r="OD2602" s="121"/>
      <c r="OE2602" s="121"/>
      <c r="OF2602" s="121"/>
      <c r="OG2602" s="121"/>
      <c r="OH2602" s="121"/>
      <c r="OI2602" s="121"/>
      <c r="OJ2602" s="121"/>
      <c r="OK2602" s="121"/>
      <c r="OL2602" s="121"/>
      <c r="OM2602" s="121"/>
      <c r="ON2602" s="121"/>
      <c r="OO2602" s="121"/>
      <c r="OP2602" s="121"/>
      <c r="OQ2602" s="121"/>
      <c r="OR2602" s="121"/>
      <c r="OS2602" s="121"/>
      <c r="OT2602" s="121"/>
      <c r="OU2602" s="121"/>
      <c r="OV2602" s="121"/>
      <c r="OW2602" s="121"/>
      <c r="OX2602" s="121"/>
      <c r="OY2602" s="121"/>
      <c r="OZ2602" s="121"/>
      <c r="PA2602" s="121"/>
      <c r="PB2602" s="121"/>
      <c r="PC2602" s="121"/>
      <c r="PD2602" s="121"/>
      <c r="PE2602" s="121"/>
      <c r="PF2602" s="121"/>
      <c r="PG2602" s="121"/>
      <c r="PH2602" s="121"/>
      <c r="PI2602" s="121"/>
      <c r="PJ2602" s="121"/>
      <c r="PK2602" s="121"/>
      <c r="PL2602" s="121"/>
      <c r="PM2602" s="121"/>
      <c r="PN2602" s="121"/>
      <c r="PO2602" s="121"/>
      <c r="PP2602" s="121"/>
      <c r="PQ2602" s="121"/>
      <c r="PR2602" s="121"/>
      <c r="PS2602" s="121"/>
      <c r="PT2602" s="121"/>
      <c r="PU2602" s="121"/>
      <c r="PV2602" s="121"/>
      <c r="PW2602" s="121"/>
      <c r="PX2602" s="121"/>
      <c r="PY2602" s="121"/>
      <c r="PZ2602" s="121"/>
      <c r="QA2602" s="121"/>
      <c r="QB2602" s="121"/>
      <c r="QC2602" s="121"/>
      <c r="QD2602" s="121"/>
      <c r="QE2602" s="121"/>
      <c r="QF2602" s="121"/>
      <c r="QG2602" s="121"/>
      <c r="QH2602" s="121"/>
      <c r="QI2602" s="121"/>
      <c r="QJ2602" s="121"/>
      <c r="QK2602" s="121"/>
      <c r="QL2602" s="121"/>
      <c r="QM2602" s="121"/>
      <c r="QN2602" s="121"/>
      <c r="QO2602" s="121"/>
      <c r="QP2602" s="121"/>
      <c r="QQ2602" s="121"/>
      <c r="QR2602" s="121"/>
      <c r="QS2602" s="121"/>
      <c r="QT2602" s="121"/>
      <c r="QU2602" s="121"/>
      <c r="QV2602" s="121"/>
      <c r="QW2602" s="121"/>
      <c r="QX2602" s="121"/>
      <c r="QY2602" s="121"/>
      <c r="QZ2602" s="121"/>
      <c r="RA2602" s="121"/>
      <c r="RB2602" s="121"/>
      <c r="RC2602" s="121"/>
      <c r="RD2602" s="121"/>
      <c r="RE2602" s="121"/>
      <c r="RF2602" s="121"/>
      <c r="RG2602" s="121"/>
      <c r="RH2602" s="121"/>
      <c r="RI2602" s="121"/>
      <c r="RJ2602" s="121"/>
      <c r="RK2602" s="121"/>
      <c r="RL2602" s="121"/>
      <c r="RM2602" s="121"/>
      <c r="RN2602" s="121"/>
      <c r="RO2602" s="121"/>
      <c r="RP2602" s="121"/>
      <c r="RQ2602" s="121"/>
      <c r="RR2602" s="121"/>
      <c r="RS2602" s="121"/>
      <c r="RT2602" s="121"/>
      <c r="RU2602" s="121"/>
      <c r="RV2602" s="121"/>
      <c r="RW2602" s="121"/>
      <c r="RX2602" s="121"/>
      <c r="RY2602" s="121"/>
      <c r="RZ2602" s="121"/>
      <c r="SA2602" s="121"/>
      <c r="SB2602" s="121"/>
      <c r="SC2602" s="121"/>
      <c r="SD2602" s="121"/>
      <c r="SE2602" s="121"/>
      <c r="SF2602" s="121"/>
      <c r="SG2602" s="121"/>
      <c r="SH2602" s="121"/>
      <c r="SI2602" s="121"/>
      <c r="SJ2602" s="121"/>
      <c r="SK2602" s="121"/>
      <c r="SL2602" s="121"/>
      <c r="SM2602" s="121"/>
      <c r="SN2602" s="121"/>
      <c r="SO2602" s="121"/>
      <c r="SP2602" s="121"/>
      <c r="SQ2602" s="121"/>
      <c r="SR2602" s="121"/>
      <c r="SS2602" s="121"/>
      <c r="ST2602" s="121"/>
      <c r="SU2602" s="121"/>
      <c r="SV2602" s="121"/>
      <c r="SW2602" s="121"/>
      <c r="SX2602" s="121"/>
      <c r="SY2602" s="121"/>
      <c r="SZ2602" s="121"/>
      <c r="TA2602" s="121"/>
      <c r="TB2602" s="121"/>
      <c r="TC2602" s="121"/>
      <c r="TD2602" s="121"/>
      <c r="TE2602" s="121"/>
      <c r="TF2602" s="121"/>
      <c r="TG2602" s="121"/>
      <c r="TH2602" s="121"/>
      <c r="TI2602" s="121"/>
      <c r="TJ2602" s="121"/>
      <c r="TK2602" s="121"/>
      <c r="TL2602" s="121"/>
      <c r="TM2602" s="121"/>
      <c r="TN2602" s="121"/>
      <c r="TO2602" s="121"/>
      <c r="TP2602" s="121"/>
      <c r="TQ2602" s="121"/>
      <c r="TR2602" s="121"/>
      <c r="TS2602" s="121"/>
      <c r="TT2602" s="121"/>
      <c r="TU2602" s="121"/>
      <c r="TV2602" s="121"/>
      <c r="TW2602" s="121"/>
      <c r="TX2602" s="121"/>
      <c r="TY2602" s="121"/>
      <c r="TZ2602" s="121"/>
      <c r="UA2602" s="121"/>
      <c r="UB2602" s="121"/>
      <c r="UC2602" s="121"/>
      <c r="UD2602" s="121"/>
      <c r="UE2602" s="121"/>
      <c r="UF2602" s="121"/>
      <c r="UG2602" s="121"/>
      <c r="UH2602" s="121"/>
      <c r="UI2602" s="121"/>
      <c r="UJ2602" s="121"/>
      <c r="UK2602" s="121"/>
      <c r="UL2602" s="121"/>
      <c r="UM2602" s="121"/>
      <c r="UN2602" s="121"/>
      <c r="UO2602" s="121"/>
      <c r="UP2602" s="121"/>
      <c r="UQ2602" s="121"/>
      <c r="UR2602" s="121"/>
      <c r="US2602" s="121"/>
      <c r="UT2602" s="121"/>
      <c r="UU2602" s="121"/>
      <c r="UV2602" s="121"/>
      <c r="UW2602" s="121"/>
      <c r="UX2602" s="121"/>
      <c r="UY2602" s="121"/>
      <c r="UZ2602" s="121"/>
      <c r="VA2602" s="121"/>
      <c r="VB2602" s="121"/>
      <c r="VC2602" s="121"/>
      <c r="VD2602" s="121"/>
      <c r="VE2602" s="121"/>
      <c r="VF2602" s="121"/>
      <c r="VG2602" s="121"/>
      <c r="VH2602" s="121"/>
      <c r="VI2602" s="121"/>
      <c r="VJ2602" s="121"/>
      <c r="VK2602" s="121"/>
      <c r="VL2602" s="121"/>
      <c r="VM2602" s="121"/>
      <c r="VN2602" s="121"/>
      <c r="VO2602" s="121"/>
      <c r="VP2602" s="121"/>
      <c r="VQ2602" s="121"/>
      <c r="VR2602" s="121"/>
      <c r="VS2602" s="121"/>
      <c r="VT2602" s="121"/>
      <c r="VU2602" s="121"/>
      <c r="VV2602" s="121"/>
      <c r="VW2602" s="121"/>
      <c r="VX2602" s="121"/>
      <c r="VY2602" s="121"/>
      <c r="VZ2602" s="121"/>
      <c r="WA2602" s="121"/>
      <c r="WB2602" s="121"/>
      <c r="WC2602" s="121"/>
      <c r="WD2602" s="121"/>
      <c r="WE2602" s="121"/>
      <c r="WF2602" s="121"/>
      <c r="WG2602" s="121"/>
      <c r="WH2602" s="121"/>
      <c r="WI2602" s="121"/>
      <c r="WJ2602" s="121"/>
      <c r="WK2602" s="121"/>
      <c r="WL2602" s="121"/>
      <c r="WM2602" s="121"/>
      <c r="WN2602" s="121"/>
      <c r="WO2602" s="121"/>
      <c r="WP2602" s="121"/>
      <c r="WQ2602" s="121"/>
      <c r="WR2602" s="121"/>
      <c r="WS2602" s="121"/>
      <c r="WT2602" s="121"/>
      <c r="WU2602" s="121"/>
      <c r="WV2602" s="121"/>
      <c r="WW2602" s="121"/>
      <c r="WX2602" s="121"/>
      <c r="WY2602" s="121"/>
      <c r="WZ2602" s="121"/>
      <c r="XA2602" s="121"/>
      <c r="XB2602" s="121"/>
      <c r="XC2602" s="121"/>
      <c r="XD2602" s="121"/>
      <c r="XE2602" s="121"/>
      <c r="XF2602" s="121"/>
      <c r="XG2602" s="121"/>
      <c r="XH2602" s="121"/>
      <c r="XI2602" s="121"/>
      <c r="XJ2602" s="121"/>
      <c r="XK2602" s="121"/>
      <c r="XL2602" s="121"/>
      <c r="XM2602" s="121"/>
      <c r="XN2602" s="121"/>
      <c r="XO2602" s="121"/>
      <c r="XP2602" s="121"/>
      <c r="XQ2602" s="121"/>
      <c r="XR2602" s="121"/>
      <c r="XS2602" s="121"/>
      <c r="XT2602" s="121"/>
      <c r="XU2602" s="121"/>
      <c r="XV2602" s="121"/>
      <c r="XW2602" s="121"/>
      <c r="XX2602" s="121"/>
      <c r="XY2602" s="121"/>
      <c r="XZ2602" s="121"/>
      <c r="YA2602" s="121"/>
      <c r="YB2602" s="121"/>
      <c r="YC2602" s="121"/>
      <c r="YD2602" s="121"/>
      <c r="YE2602" s="121"/>
      <c r="YF2602" s="121"/>
      <c r="YG2602" s="121"/>
      <c r="YH2602" s="121"/>
      <c r="YI2602" s="121"/>
      <c r="YJ2602" s="121"/>
      <c r="YK2602" s="121"/>
      <c r="YL2602" s="121"/>
      <c r="YM2602" s="121"/>
      <c r="YN2602" s="121"/>
      <c r="YO2602" s="121"/>
      <c r="YP2602" s="121"/>
      <c r="YQ2602" s="121"/>
      <c r="YR2602" s="121"/>
      <c r="YS2602" s="121"/>
      <c r="YT2602" s="121"/>
      <c r="YU2602" s="121"/>
      <c r="YV2602" s="121"/>
      <c r="YW2602" s="121"/>
      <c r="YX2602" s="121"/>
      <c r="YY2602" s="121"/>
      <c r="YZ2602" s="121"/>
      <c r="ZA2602" s="121"/>
      <c r="ZB2602" s="121"/>
      <c r="ZC2602" s="121"/>
      <c r="ZD2602" s="121"/>
      <c r="ZE2602" s="121"/>
      <c r="ZF2602" s="121"/>
      <c r="ZG2602" s="121"/>
      <c r="ZH2602" s="121"/>
      <c r="ZI2602" s="121"/>
      <c r="ZJ2602" s="121"/>
      <c r="ZK2602" s="121"/>
      <c r="ZL2602" s="121"/>
      <c r="ZM2602" s="121"/>
      <c r="ZN2602" s="121"/>
      <c r="ZO2602" s="121"/>
      <c r="ZP2602" s="121"/>
      <c r="ZQ2602" s="121"/>
      <c r="ZR2602" s="121"/>
      <c r="ZS2602" s="121"/>
      <c r="ZT2602" s="121"/>
      <c r="ZU2602" s="121"/>
      <c r="ZV2602" s="121"/>
      <c r="ZW2602" s="121"/>
      <c r="ZX2602" s="121"/>
      <c r="ZY2602" s="121"/>
      <c r="ZZ2602" s="121"/>
      <c r="AAA2602" s="121"/>
      <c r="AAB2602" s="121"/>
      <c r="AAC2602" s="121"/>
      <c r="AAD2602" s="121"/>
      <c r="AAE2602" s="121"/>
      <c r="AAF2602" s="121"/>
      <c r="AAG2602" s="121"/>
      <c r="AAH2602" s="121"/>
      <c r="AAI2602" s="121"/>
      <c r="AAJ2602" s="121"/>
      <c r="AAK2602" s="121"/>
      <c r="AAL2602" s="121"/>
      <c r="AAM2602" s="121"/>
      <c r="AAN2602" s="121"/>
      <c r="AAO2602" s="121"/>
      <c r="AAP2602" s="121"/>
      <c r="AAQ2602" s="121"/>
      <c r="AAR2602" s="121"/>
      <c r="AAS2602" s="121"/>
      <c r="AAT2602" s="121"/>
      <c r="AAU2602" s="121"/>
      <c r="AAV2602" s="121"/>
      <c r="AAW2602" s="121"/>
      <c r="AAX2602" s="121"/>
      <c r="AAY2602" s="121"/>
      <c r="AAZ2602" s="121"/>
      <c r="ABA2602" s="121"/>
      <c r="ABB2602" s="121"/>
      <c r="ABC2602" s="121"/>
      <c r="ABD2602" s="121"/>
      <c r="ABE2602" s="121"/>
      <c r="ABF2602" s="121"/>
      <c r="ABG2602" s="121"/>
      <c r="ABH2602" s="121"/>
      <c r="ABI2602" s="121"/>
      <c r="ABJ2602" s="121"/>
      <c r="ABK2602" s="121"/>
      <c r="ABL2602" s="121"/>
      <c r="ABM2602" s="121"/>
      <c r="ABN2602" s="121"/>
      <c r="ABO2602" s="121"/>
      <c r="ABP2602" s="121"/>
      <c r="ABQ2602" s="121"/>
      <c r="ABR2602" s="121"/>
      <c r="ABS2602" s="121"/>
      <c r="ABT2602" s="121"/>
      <c r="ABU2602" s="121"/>
      <c r="ABV2602" s="121"/>
      <c r="ABW2602" s="121"/>
      <c r="ABX2602" s="121"/>
      <c r="ABY2602" s="121"/>
      <c r="ABZ2602" s="121"/>
      <c r="ACA2602" s="121"/>
      <c r="ACB2602" s="121"/>
      <c r="ACC2602" s="121"/>
      <c r="ACD2602" s="121"/>
      <c r="ACE2602" s="121"/>
      <c r="ACF2602" s="121"/>
      <c r="ACG2602" s="121"/>
      <c r="ACH2602" s="121"/>
      <c r="ACI2602" s="121"/>
      <c r="ACJ2602" s="121"/>
      <c r="ACK2602" s="121"/>
      <c r="ACL2602" s="121"/>
      <c r="ACM2602" s="121"/>
      <c r="ACN2602" s="121"/>
      <c r="ACO2602" s="121"/>
      <c r="ACP2602" s="121"/>
      <c r="ACQ2602" s="121"/>
      <c r="ACR2602" s="121"/>
      <c r="ACS2602" s="121"/>
      <c r="ACT2602" s="121"/>
      <c r="ACU2602" s="121"/>
      <c r="ACV2602" s="121"/>
      <c r="ACW2602" s="121"/>
      <c r="ACX2602" s="121"/>
      <c r="ACY2602" s="121"/>
      <c r="ACZ2602" s="121"/>
      <c r="ADA2602" s="121"/>
      <c r="ADB2602" s="121"/>
      <c r="ADC2602" s="121"/>
      <c r="ADD2602" s="121"/>
      <c r="ADE2602" s="121"/>
      <c r="ADF2602" s="121"/>
      <c r="ADG2602" s="121"/>
      <c r="ADH2602" s="121"/>
      <c r="ADI2602" s="121"/>
      <c r="ADJ2602" s="121"/>
      <c r="ADK2602" s="121"/>
      <c r="ADL2602" s="121"/>
      <c r="ADM2602" s="121"/>
      <c r="ADN2602" s="121"/>
      <c r="ADO2602" s="121"/>
      <c r="ADP2602" s="121"/>
      <c r="ADQ2602" s="121"/>
      <c r="ADR2602" s="121"/>
      <c r="ADS2602" s="121"/>
      <c r="ADT2602" s="121"/>
      <c r="ADU2602" s="121"/>
      <c r="ADV2602" s="121"/>
      <c r="ADW2602" s="121"/>
      <c r="ADX2602" s="121"/>
      <c r="ADY2602" s="121"/>
      <c r="ADZ2602" s="121"/>
      <c r="AEA2602" s="121"/>
      <c r="AEB2602" s="121"/>
      <c r="AEC2602" s="121"/>
      <c r="AED2602" s="121"/>
      <c r="AEE2602" s="121"/>
      <c r="AEF2602" s="121"/>
      <c r="AEG2602" s="121"/>
      <c r="AEH2602" s="121"/>
      <c r="AEI2602" s="121"/>
      <c r="AEJ2602" s="121"/>
      <c r="AEK2602" s="121"/>
      <c r="AEL2602" s="121"/>
      <c r="AEM2602" s="121"/>
      <c r="AEN2602" s="121"/>
      <c r="AEO2602" s="121"/>
      <c r="AEP2602" s="121"/>
      <c r="AEQ2602" s="121"/>
      <c r="AER2602" s="121"/>
      <c r="AES2602" s="121"/>
      <c r="AET2602" s="121"/>
      <c r="AEU2602" s="121"/>
      <c r="AEV2602" s="121"/>
      <c r="AEW2602" s="121"/>
      <c r="AEX2602" s="121"/>
      <c r="AEY2602" s="121"/>
      <c r="AEZ2602" s="121"/>
      <c r="AFA2602" s="121"/>
      <c r="AFB2602" s="121"/>
      <c r="AFC2602" s="121"/>
      <c r="AFD2602" s="121"/>
      <c r="AFE2602" s="121"/>
      <c r="AFF2602" s="121"/>
      <c r="AFG2602" s="121"/>
      <c r="AFH2602" s="121"/>
      <c r="AFI2602" s="121"/>
      <c r="AFJ2602" s="121"/>
      <c r="AFK2602" s="121"/>
      <c r="AFL2602" s="121"/>
      <c r="AFM2602" s="121"/>
      <c r="AFN2602" s="121"/>
      <c r="AFO2602" s="121"/>
      <c r="AFP2602" s="121"/>
      <c r="AFQ2602" s="121"/>
      <c r="AFR2602" s="121"/>
      <c r="AFS2602" s="121"/>
      <c r="AFT2602" s="121"/>
      <c r="AFU2602" s="121"/>
      <c r="AFV2602" s="121"/>
      <c r="AFW2602" s="121"/>
      <c r="AFX2602" s="121"/>
      <c r="AFY2602" s="121"/>
      <c r="AFZ2602" s="121"/>
      <c r="AGA2602" s="121"/>
      <c r="AGB2602" s="121"/>
      <c r="AGC2602" s="121"/>
      <c r="AGD2602" s="121"/>
      <c r="AGE2602" s="121"/>
      <c r="AGF2602" s="121"/>
      <c r="AGG2602" s="121"/>
      <c r="AGH2602" s="121"/>
      <c r="AGI2602" s="121"/>
      <c r="AGJ2602" s="121"/>
      <c r="AGK2602" s="121"/>
      <c r="AGL2602" s="121"/>
      <c r="AGM2602" s="121"/>
      <c r="AGN2602" s="121"/>
      <c r="AGO2602" s="121"/>
      <c r="AGP2602" s="121"/>
      <c r="AGQ2602" s="121"/>
      <c r="AGR2602" s="121"/>
      <c r="AGS2602" s="121"/>
      <c r="AGT2602" s="121"/>
      <c r="AGU2602" s="121"/>
      <c r="AGV2602" s="121"/>
      <c r="AGW2602" s="121"/>
      <c r="AGX2602" s="121"/>
      <c r="AGY2602" s="121"/>
      <c r="AGZ2602" s="121"/>
      <c r="AHA2602" s="121"/>
      <c r="AHB2602" s="121"/>
      <c r="AHC2602" s="121"/>
      <c r="AHD2602" s="121"/>
      <c r="AHE2602" s="121"/>
      <c r="AHF2602" s="121"/>
      <c r="AHG2602" s="121"/>
      <c r="AHH2602" s="121"/>
      <c r="AHI2602" s="121"/>
      <c r="AHJ2602" s="121"/>
      <c r="AHK2602" s="121"/>
      <c r="AHL2602" s="121"/>
      <c r="AHM2602" s="121"/>
      <c r="AHN2602" s="121"/>
      <c r="AHO2602" s="121"/>
      <c r="AHP2602" s="121"/>
      <c r="AHQ2602" s="121"/>
      <c r="AHR2602" s="121"/>
      <c r="AHS2602" s="121"/>
      <c r="AHT2602" s="121"/>
      <c r="AHU2602" s="121"/>
      <c r="AHV2602" s="121"/>
      <c r="AHW2602" s="121"/>
      <c r="AHX2602" s="121"/>
      <c r="AHY2602" s="121"/>
      <c r="AHZ2602" s="121"/>
      <c r="AIA2602" s="121"/>
      <c r="AIB2602" s="121"/>
      <c r="AIC2602" s="121"/>
      <c r="AID2602" s="121"/>
      <c r="AIE2602" s="121"/>
      <c r="AIF2602" s="121"/>
      <c r="AIG2602" s="121"/>
      <c r="AIH2602" s="121"/>
      <c r="AII2602" s="121"/>
      <c r="AIJ2602" s="121"/>
      <c r="AIK2602" s="121"/>
      <c r="AIL2602" s="121"/>
      <c r="AIM2602" s="121"/>
      <c r="AIN2602" s="121"/>
      <c r="AIO2602" s="121"/>
      <c r="AIP2602" s="121"/>
      <c r="AIQ2602" s="121"/>
      <c r="AIR2602" s="121"/>
      <c r="AIS2602" s="121"/>
      <c r="AIT2602" s="121"/>
      <c r="AIU2602" s="121"/>
      <c r="AIV2602" s="121"/>
      <c r="AIW2602" s="121"/>
      <c r="AIX2602" s="121"/>
      <c r="AIY2602" s="121"/>
      <c r="AIZ2602" s="121"/>
      <c r="AJA2602" s="121"/>
      <c r="AJB2602" s="121"/>
      <c r="AJC2602" s="121"/>
      <c r="AJD2602" s="121"/>
      <c r="AJE2602" s="121"/>
      <c r="AJF2602" s="121"/>
      <c r="AJG2602" s="121"/>
      <c r="AJH2602" s="121"/>
      <c r="AJI2602" s="121"/>
      <c r="AJJ2602" s="121"/>
      <c r="AJK2602" s="121"/>
      <c r="AJL2602" s="121"/>
      <c r="AJM2602" s="121"/>
      <c r="AJN2602" s="121"/>
      <c r="AJO2602" s="121"/>
      <c r="AJP2602" s="121"/>
      <c r="AJQ2602" s="121"/>
      <c r="AJR2602" s="121"/>
      <c r="AJS2602" s="121"/>
      <c r="AJT2602" s="121"/>
      <c r="AJU2602" s="121"/>
      <c r="AJV2602" s="121"/>
      <c r="AJW2602" s="121"/>
      <c r="AJX2602" s="121"/>
      <c r="AJY2602" s="121"/>
      <c r="AJZ2602" s="121"/>
      <c r="AKA2602" s="121"/>
      <c r="AKB2602" s="121"/>
      <c r="AKC2602" s="121"/>
      <c r="AKD2602" s="121"/>
      <c r="AKE2602" s="121"/>
      <c r="AKF2602" s="121"/>
      <c r="AKG2602" s="121"/>
      <c r="AKH2602" s="121"/>
      <c r="AKI2602" s="121"/>
      <c r="AKJ2602" s="121"/>
      <c r="AKK2602" s="121"/>
      <c r="AKL2602" s="121"/>
      <c r="AKM2602" s="121"/>
      <c r="AKN2602" s="121"/>
      <c r="AKO2602" s="121"/>
      <c r="AKP2602" s="121"/>
      <c r="AKQ2602" s="121"/>
      <c r="AKR2602" s="121"/>
      <c r="AKS2602" s="121"/>
      <c r="AKT2602" s="121"/>
      <c r="AKU2602" s="121"/>
      <c r="AKV2602" s="121"/>
      <c r="AKW2602" s="121"/>
      <c r="AKX2602" s="121"/>
      <c r="AKY2602" s="121"/>
      <c r="AKZ2602" s="121"/>
      <c r="ALA2602" s="121"/>
      <c r="ALB2602" s="121"/>
      <c r="ALC2602" s="121"/>
      <c r="ALD2602" s="121"/>
      <c r="ALE2602" s="121"/>
      <c r="ALF2602" s="121"/>
      <c r="ALG2602" s="121"/>
      <c r="ALH2602" s="121"/>
      <c r="ALI2602" s="121"/>
      <c r="ALJ2602" s="121"/>
      <c r="ALK2602" s="121"/>
      <c r="ALL2602" s="121"/>
      <c r="ALM2602" s="121"/>
      <c r="ALN2602" s="121"/>
      <c r="ALO2602" s="121"/>
      <c r="ALP2602" s="121"/>
      <c r="ALQ2602" s="121"/>
      <c r="ALR2602" s="121"/>
      <c r="ALS2602" s="121"/>
      <c r="ALT2602" s="121"/>
      <c r="ALU2602" s="121"/>
      <c r="ALV2602" s="121"/>
      <c r="ALW2602" s="121"/>
      <c r="ALX2602" s="121"/>
      <c r="ALY2602" s="121"/>
      <c r="ALZ2602" s="121"/>
      <c r="AMA2602" s="121"/>
      <c r="AMB2602" s="121"/>
      <c r="AMC2602" s="121"/>
      <c r="AMD2602" s="121"/>
      <c r="AME2602" s="121"/>
      <c r="AMF2602" s="121"/>
      <c r="AMG2602" s="121"/>
      <c r="AMH2602" s="121"/>
      <c r="AMI2602" s="121"/>
      <c r="AMJ2602" s="121"/>
      <c r="AMK2602" s="121"/>
    </row>
    <row r="2603" spans="1:1025" s="108" customFormat="1" ht="43.2">
      <c r="A2603" s="15">
        <v>2600</v>
      </c>
      <c r="B2603" s="16" t="s">
        <v>4341</v>
      </c>
      <c r="C2603" s="274" t="s">
        <v>6089</v>
      </c>
      <c r="D2603" s="16" t="s">
        <v>6718</v>
      </c>
      <c r="E2603" s="16" t="s">
        <v>6725</v>
      </c>
      <c r="F2603" s="16" t="s">
        <v>938</v>
      </c>
      <c r="G2603" s="16" t="s">
        <v>1047</v>
      </c>
      <c r="H2603" s="189" t="s">
        <v>6695</v>
      </c>
      <c r="I2603" s="16" t="s">
        <v>6726</v>
      </c>
      <c r="J2603" s="16" t="s">
        <v>6727</v>
      </c>
      <c r="K2603" s="16" t="s">
        <v>6722</v>
      </c>
      <c r="L2603" s="18" t="s">
        <v>6723</v>
      </c>
      <c r="M2603" s="63" t="s">
        <v>6724</v>
      </c>
      <c r="N2603" s="121"/>
      <c r="O2603" s="121"/>
      <c r="P2603" s="121"/>
      <c r="Q2603" s="121"/>
      <c r="R2603" s="121"/>
      <c r="S2603" s="121"/>
      <c r="T2603" s="121"/>
      <c r="U2603" s="121"/>
      <c r="V2603" s="121"/>
      <c r="W2603" s="121"/>
      <c r="X2603" s="121"/>
      <c r="Y2603" s="121"/>
      <c r="Z2603" s="121"/>
      <c r="AA2603" s="121"/>
      <c r="AB2603" s="121"/>
      <c r="AC2603" s="121"/>
      <c r="AD2603" s="121"/>
      <c r="AE2603" s="121"/>
      <c r="AF2603" s="121"/>
      <c r="AG2603" s="121"/>
      <c r="AH2603" s="121"/>
      <c r="AI2603" s="121"/>
      <c r="AJ2603" s="121"/>
      <c r="AK2603" s="121"/>
      <c r="AL2603" s="121"/>
      <c r="AM2603" s="121"/>
      <c r="AN2603" s="121"/>
      <c r="AO2603" s="121"/>
      <c r="AP2603" s="121"/>
      <c r="AQ2603" s="121"/>
      <c r="AR2603" s="121"/>
      <c r="AS2603" s="121"/>
      <c r="AT2603" s="121"/>
      <c r="AU2603" s="121"/>
      <c r="AV2603" s="121"/>
      <c r="AW2603" s="121"/>
      <c r="AX2603" s="121"/>
      <c r="AY2603" s="121"/>
      <c r="AZ2603" s="121"/>
      <c r="BA2603" s="121"/>
      <c r="BB2603" s="121"/>
      <c r="BC2603" s="121"/>
      <c r="BD2603" s="121"/>
      <c r="BE2603" s="121"/>
      <c r="BF2603" s="121"/>
      <c r="BG2603" s="121"/>
      <c r="BH2603" s="121"/>
      <c r="BI2603" s="121"/>
      <c r="BJ2603" s="121"/>
      <c r="BK2603" s="121"/>
      <c r="BL2603" s="121"/>
      <c r="BM2603" s="121"/>
      <c r="BN2603" s="121"/>
      <c r="BO2603" s="121"/>
      <c r="BP2603" s="121"/>
      <c r="BQ2603" s="121"/>
      <c r="BR2603" s="121"/>
      <c r="BS2603" s="121"/>
      <c r="BT2603" s="121"/>
      <c r="BU2603" s="121"/>
      <c r="BV2603" s="121"/>
      <c r="BW2603" s="121"/>
      <c r="BX2603" s="121"/>
      <c r="BY2603" s="121"/>
      <c r="BZ2603" s="121"/>
      <c r="CA2603" s="121"/>
      <c r="CB2603" s="121"/>
      <c r="CC2603" s="121"/>
      <c r="CD2603" s="121"/>
      <c r="CE2603" s="121"/>
      <c r="CF2603" s="121"/>
      <c r="CG2603" s="121"/>
      <c r="CH2603" s="121"/>
      <c r="CI2603" s="121"/>
      <c r="CJ2603" s="121"/>
      <c r="CK2603" s="121"/>
      <c r="CL2603" s="121"/>
      <c r="CM2603" s="121"/>
      <c r="CN2603" s="121"/>
      <c r="CO2603" s="121"/>
      <c r="CP2603" s="121"/>
      <c r="CQ2603" s="121"/>
      <c r="CR2603" s="121"/>
      <c r="CS2603" s="121"/>
      <c r="CT2603" s="121"/>
      <c r="CU2603" s="121"/>
      <c r="CV2603" s="121"/>
      <c r="CW2603" s="121"/>
      <c r="CX2603" s="121"/>
      <c r="CY2603" s="121"/>
      <c r="CZ2603" s="121"/>
      <c r="DA2603" s="121"/>
      <c r="DB2603" s="121"/>
      <c r="DC2603" s="121"/>
      <c r="DD2603" s="121"/>
      <c r="DE2603" s="121"/>
      <c r="DF2603" s="121"/>
      <c r="DG2603" s="121"/>
      <c r="DH2603" s="121"/>
      <c r="DI2603" s="121"/>
      <c r="DJ2603" s="121"/>
      <c r="DK2603" s="121"/>
      <c r="DL2603" s="121"/>
      <c r="DM2603" s="121"/>
      <c r="DN2603" s="121"/>
      <c r="DO2603" s="121"/>
      <c r="DP2603" s="121"/>
      <c r="DQ2603" s="121"/>
      <c r="DR2603" s="121"/>
      <c r="DS2603" s="121"/>
      <c r="DT2603" s="121"/>
      <c r="DU2603" s="121"/>
      <c r="DV2603" s="121"/>
      <c r="DW2603" s="121"/>
      <c r="DX2603" s="121"/>
      <c r="DY2603" s="121"/>
      <c r="DZ2603" s="121"/>
      <c r="EA2603" s="121"/>
      <c r="EB2603" s="121"/>
      <c r="EC2603" s="121"/>
      <c r="ED2603" s="121"/>
      <c r="EE2603" s="121"/>
      <c r="EF2603" s="121"/>
      <c r="EG2603" s="121"/>
      <c r="EH2603" s="121"/>
      <c r="EI2603" s="121"/>
      <c r="EJ2603" s="121"/>
      <c r="EK2603" s="121"/>
      <c r="EL2603" s="121"/>
      <c r="EM2603" s="121"/>
      <c r="EN2603" s="121"/>
      <c r="EO2603" s="121"/>
      <c r="EP2603" s="121"/>
      <c r="EQ2603" s="121"/>
      <c r="ER2603" s="121"/>
      <c r="ES2603" s="121"/>
      <c r="ET2603" s="121"/>
      <c r="EU2603" s="121"/>
      <c r="EV2603" s="121"/>
      <c r="EW2603" s="121"/>
      <c r="EX2603" s="121"/>
      <c r="EY2603" s="121"/>
      <c r="EZ2603" s="121"/>
      <c r="FA2603" s="121"/>
      <c r="FB2603" s="121"/>
      <c r="FC2603" s="121"/>
      <c r="FD2603" s="121"/>
      <c r="FE2603" s="121"/>
      <c r="FF2603" s="121"/>
      <c r="FG2603" s="121"/>
      <c r="FH2603" s="121"/>
      <c r="FI2603" s="121"/>
      <c r="FJ2603" s="121"/>
      <c r="FK2603" s="121"/>
      <c r="FL2603" s="121"/>
      <c r="FM2603" s="121"/>
      <c r="FN2603" s="121"/>
      <c r="FO2603" s="121"/>
      <c r="FP2603" s="121"/>
      <c r="FQ2603" s="121"/>
      <c r="FR2603" s="121"/>
      <c r="FS2603" s="121"/>
      <c r="FT2603" s="121"/>
      <c r="FU2603" s="121"/>
      <c r="FV2603" s="121"/>
      <c r="FW2603" s="121"/>
      <c r="FX2603" s="121"/>
      <c r="FY2603" s="121"/>
      <c r="FZ2603" s="121"/>
      <c r="GA2603" s="121"/>
      <c r="GB2603" s="121"/>
      <c r="GC2603" s="121"/>
      <c r="GD2603" s="121"/>
      <c r="GE2603" s="121"/>
      <c r="GF2603" s="121"/>
      <c r="GG2603" s="121"/>
      <c r="GH2603" s="121"/>
      <c r="GI2603" s="121"/>
      <c r="GJ2603" s="121"/>
      <c r="GK2603" s="121"/>
      <c r="GL2603" s="121"/>
      <c r="GM2603" s="121"/>
      <c r="GN2603" s="121"/>
      <c r="GO2603" s="121"/>
      <c r="GP2603" s="121"/>
      <c r="GQ2603" s="121"/>
      <c r="GR2603" s="121"/>
      <c r="GS2603" s="121"/>
      <c r="GT2603" s="121"/>
      <c r="GU2603" s="121"/>
      <c r="GV2603" s="121"/>
      <c r="GW2603" s="121"/>
      <c r="GX2603" s="121"/>
      <c r="GY2603" s="121"/>
      <c r="GZ2603" s="121"/>
      <c r="HA2603" s="121"/>
      <c r="HB2603" s="121"/>
      <c r="HC2603" s="121"/>
      <c r="HD2603" s="121"/>
      <c r="HE2603" s="121"/>
      <c r="HF2603" s="121"/>
      <c r="HG2603" s="121"/>
      <c r="HH2603" s="121"/>
      <c r="HI2603" s="121"/>
      <c r="HJ2603" s="121"/>
      <c r="HK2603" s="121"/>
      <c r="HL2603" s="121"/>
      <c r="HM2603" s="121"/>
      <c r="HN2603" s="121"/>
      <c r="HO2603" s="121"/>
      <c r="HP2603" s="121"/>
      <c r="HQ2603" s="121"/>
      <c r="HR2603" s="121"/>
      <c r="HS2603" s="121"/>
      <c r="HT2603" s="121"/>
      <c r="HU2603" s="121"/>
      <c r="HV2603" s="121"/>
      <c r="HW2603" s="121"/>
      <c r="HX2603" s="121"/>
      <c r="HY2603" s="121"/>
      <c r="HZ2603" s="121"/>
      <c r="IA2603" s="121"/>
      <c r="IB2603" s="121"/>
      <c r="IC2603" s="121"/>
      <c r="ID2603" s="121"/>
      <c r="IE2603" s="121"/>
      <c r="IF2603" s="121"/>
      <c r="IG2603" s="121"/>
      <c r="IH2603" s="121"/>
      <c r="II2603" s="121"/>
      <c r="IJ2603" s="121"/>
      <c r="IK2603" s="121"/>
      <c r="IL2603" s="121"/>
      <c r="IM2603" s="121"/>
      <c r="IN2603" s="121"/>
      <c r="IO2603" s="121"/>
      <c r="IP2603" s="121"/>
      <c r="IQ2603" s="121"/>
      <c r="IR2603" s="121"/>
      <c r="IS2603" s="121"/>
      <c r="IT2603" s="121"/>
      <c r="IU2603" s="121"/>
      <c r="IV2603" s="121"/>
      <c r="IW2603" s="121"/>
      <c r="IX2603" s="121"/>
      <c r="IY2603" s="121"/>
      <c r="IZ2603" s="121"/>
      <c r="JA2603" s="121"/>
      <c r="JB2603" s="121"/>
      <c r="JC2603" s="121"/>
      <c r="JD2603" s="121"/>
      <c r="JE2603" s="121"/>
      <c r="JF2603" s="121"/>
      <c r="JG2603" s="121"/>
      <c r="JH2603" s="121"/>
      <c r="JI2603" s="121"/>
      <c r="JJ2603" s="121"/>
      <c r="JK2603" s="121"/>
      <c r="JL2603" s="121"/>
      <c r="JM2603" s="121"/>
      <c r="JN2603" s="121"/>
      <c r="JO2603" s="121"/>
      <c r="JP2603" s="121"/>
      <c r="JQ2603" s="121"/>
      <c r="JR2603" s="121"/>
      <c r="JS2603" s="121"/>
      <c r="JT2603" s="121"/>
      <c r="JU2603" s="121"/>
      <c r="JV2603" s="121"/>
      <c r="JW2603" s="121"/>
      <c r="JX2603" s="121"/>
      <c r="JY2603" s="121"/>
      <c r="JZ2603" s="121"/>
      <c r="KA2603" s="121"/>
      <c r="KB2603" s="121"/>
      <c r="KC2603" s="121"/>
      <c r="KD2603" s="121"/>
      <c r="KE2603" s="121"/>
      <c r="KF2603" s="121"/>
      <c r="KG2603" s="121"/>
      <c r="KH2603" s="121"/>
      <c r="KI2603" s="121"/>
      <c r="KJ2603" s="121"/>
      <c r="KK2603" s="121"/>
      <c r="KL2603" s="121"/>
      <c r="KM2603" s="121"/>
      <c r="KN2603" s="121"/>
      <c r="KO2603" s="121"/>
      <c r="KP2603" s="121"/>
      <c r="KQ2603" s="121"/>
      <c r="KR2603" s="121"/>
      <c r="KS2603" s="121"/>
      <c r="KT2603" s="121"/>
      <c r="KU2603" s="121"/>
      <c r="KV2603" s="121"/>
      <c r="KW2603" s="121"/>
      <c r="KX2603" s="121"/>
      <c r="KY2603" s="121"/>
      <c r="KZ2603" s="121"/>
      <c r="LA2603" s="121"/>
      <c r="LB2603" s="121"/>
      <c r="LC2603" s="121"/>
      <c r="LD2603" s="121"/>
      <c r="LE2603" s="121"/>
      <c r="LF2603" s="121"/>
      <c r="LG2603" s="121"/>
      <c r="LH2603" s="121"/>
      <c r="LI2603" s="121"/>
      <c r="LJ2603" s="121"/>
      <c r="LK2603" s="121"/>
      <c r="LL2603" s="121"/>
      <c r="LM2603" s="121"/>
      <c r="LN2603" s="121"/>
      <c r="LO2603" s="121"/>
      <c r="LP2603" s="121"/>
      <c r="LQ2603" s="121"/>
      <c r="LR2603" s="121"/>
      <c r="LS2603" s="121"/>
      <c r="LT2603" s="121"/>
      <c r="LU2603" s="121"/>
      <c r="LV2603" s="121"/>
      <c r="LW2603" s="121"/>
      <c r="LX2603" s="121"/>
      <c r="LY2603" s="121"/>
      <c r="LZ2603" s="121"/>
      <c r="MA2603" s="121"/>
      <c r="MB2603" s="121"/>
      <c r="MC2603" s="121"/>
      <c r="MD2603" s="121"/>
      <c r="ME2603" s="121"/>
      <c r="MF2603" s="121"/>
      <c r="MG2603" s="121"/>
      <c r="MH2603" s="121"/>
      <c r="MI2603" s="121"/>
      <c r="MJ2603" s="121"/>
      <c r="MK2603" s="121"/>
      <c r="ML2603" s="121"/>
      <c r="MM2603" s="121"/>
      <c r="MN2603" s="121"/>
      <c r="MO2603" s="121"/>
      <c r="MP2603" s="121"/>
      <c r="MQ2603" s="121"/>
      <c r="MR2603" s="121"/>
      <c r="MS2603" s="121"/>
      <c r="MT2603" s="121"/>
      <c r="MU2603" s="121"/>
      <c r="MV2603" s="121"/>
      <c r="MW2603" s="121"/>
      <c r="MX2603" s="121"/>
      <c r="MY2603" s="121"/>
      <c r="MZ2603" s="121"/>
      <c r="NA2603" s="121"/>
      <c r="NB2603" s="121"/>
      <c r="NC2603" s="121"/>
      <c r="ND2603" s="121"/>
      <c r="NE2603" s="121"/>
      <c r="NF2603" s="121"/>
      <c r="NG2603" s="121"/>
      <c r="NH2603" s="121"/>
      <c r="NI2603" s="121"/>
      <c r="NJ2603" s="121"/>
      <c r="NK2603" s="121"/>
      <c r="NL2603" s="121"/>
      <c r="NM2603" s="121"/>
      <c r="NN2603" s="121"/>
      <c r="NO2603" s="121"/>
      <c r="NP2603" s="121"/>
      <c r="NQ2603" s="121"/>
      <c r="NR2603" s="121"/>
      <c r="NS2603" s="121"/>
      <c r="NT2603" s="121"/>
      <c r="NU2603" s="121"/>
      <c r="NV2603" s="121"/>
      <c r="NW2603" s="121"/>
      <c r="NX2603" s="121"/>
      <c r="NY2603" s="121"/>
      <c r="NZ2603" s="121"/>
      <c r="OA2603" s="121"/>
      <c r="OB2603" s="121"/>
      <c r="OC2603" s="121"/>
      <c r="OD2603" s="121"/>
      <c r="OE2603" s="121"/>
      <c r="OF2603" s="121"/>
      <c r="OG2603" s="121"/>
      <c r="OH2603" s="121"/>
      <c r="OI2603" s="121"/>
      <c r="OJ2603" s="121"/>
      <c r="OK2603" s="121"/>
      <c r="OL2603" s="121"/>
      <c r="OM2603" s="121"/>
      <c r="ON2603" s="121"/>
      <c r="OO2603" s="121"/>
      <c r="OP2603" s="121"/>
      <c r="OQ2603" s="121"/>
      <c r="OR2603" s="121"/>
      <c r="OS2603" s="121"/>
      <c r="OT2603" s="121"/>
      <c r="OU2603" s="121"/>
      <c r="OV2603" s="121"/>
      <c r="OW2603" s="121"/>
      <c r="OX2603" s="121"/>
      <c r="OY2603" s="121"/>
      <c r="OZ2603" s="121"/>
      <c r="PA2603" s="121"/>
      <c r="PB2603" s="121"/>
      <c r="PC2603" s="121"/>
      <c r="PD2603" s="121"/>
      <c r="PE2603" s="121"/>
      <c r="PF2603" s="121"/>
      <c r="PG2603" s="121"/>
      <c r="PH2603" s="121"/>
      <c r="PI2603" s="121"/>
      <c r="PJ2603" s="121"/>
      <c r="PK2603" s="121"/>
      <c r="PL2603" s="121"/>
      <c r="PM2603" s="121"/>
      <c r="PN2603" s="121"/>
      <c r="PO2603" s="121"/>
      <c r="PP2603" s="121"/>
      <c r="PQ2603" s="121"/>
      <c r="PR2603" s="121"/>
      <c r="PS2603" s="121"/>
      <c r="PT2603" s="121"/>
      <c r="PU2603" s="121"/>
      <c r="PV2603" s="121"/>
      <c r="PW2603" s="121"/>
      <c r="PX2603" s="121"/>
      <c r="PY2603" s="121"/>
      <c r="PZ2603" s="121"/>
      <c r="QA2603" s="121"/>
      <c r="QB2603" s="121"/>
      <c r="QC2603" s="121"/>
      <c r="QD2603" s="121"/>
      <c r="QE2603" s="121"/>
      <c r="QF2603" s="121"/>
      <c r="QG2603" s="121"/>
      <c r="QH2603" s="121"/>
      <c r="QI2603" s="121"/>
      <c r="QJ2603" s="121"/>
      <c r="QK2603" s="121"/>
      <c r="QL2603" s="121"/>
      <c r="QM2603" s="121"/>
      <c r="QN2603" s="121"/>
      <c r="QO2603" s="121"/>
      <c r="QP2603" s="121"/>
      <c r="QQ2603" s="121"/>
      <c r="QR2603" s="121"/>
      <c r="QS2603" s="121"/>
      <c r="QT2603" s="121"/>
      <c r="QU2603" s="121"/>
      <c r="QV2603" s="121"/>
      <c r="QW2603" s="121"/>
      <c r="QX2603" s="121"/>
      <c r="QY2603" s="121"/>
      <c r="QZ2603" s="121"/>
      <c r="RA2603" s="121"/>
      <c r="RB2603" s="121"/>
      <c r="RC2603" s="121"/>
      <c r="RD2603" s="121"/>
      <c r="RE2603" s="121"/>
      <c r="RF2603" s="121"/>
      <c r="RG2603" s="121"/>
      <c r="RH2603" s="121"/>
      <c r="RI2603" s="121"/>
      <c r="RJ2603" s="121"/>
      <c r="RK2603" s="121"/>
      <c r="RL2603" s="121"/>
      <c r="RM2603" s="121"/>
      <c r="RN2603" s="121"/>
      <c r="RO2603" s="121"/>
      <c r="RP2603" s="121"/>
      <c r="RQ2603" s="121"/>
      <c r="RR2603" s="121"/>
      <c r="RS2603" s="121"/>
      <c r="RT2603" s="121"/>
      <c r="RU2603" s="121"/>
      <c r="RV2603" s="121"/>
      <c r="RW2603" s="121"/>
      <c r="RX2603" s="121"/>
      <c r="RY2603" s="121"/>
      <c r="RZ2603" s="121"/>
      <c r="SA2603" s="121"/>
      <c r="SB2603" s="121"/>
      <c r="SC2603" s="121"/>
      <c r="SD2603" s="121"/>
      <c r="SE2603" s="121"/>
      <c r="SF2603" s="121"/>
      <c r="SG2603" s="121"/>
      <c r="SH2603" s="121"/>
      <c r="SI2603" s="121"/>
      <c r="SJ2603" s="121"/>
      <c r="SK2603" s="121"/>
      <c r="SL2603" s="121"/>
      <c r="SM2603" s="121"/>
      <c r="SN2603" s="121"/>
      <c r="SO2603" s="121"/>
      <c r="SP2603" s="121"/>
      <c r="SQ2603" s="121"/>
      <c r="SR2603" s="121"/>
      <c r="SS2603" s="121"/>
      <c r="ST2603" s="121"/>
      <c r="SU2603" s="121"/>
      <c r="SV2603" s="121"/>
      <c r="SW2603" s="121"/>
      <c r="SX2603" s="121"/>
      <c r="SY2603" s="121"/>
      <c r="SZ2603" s="121"/>
      <c r="TA2603" s="121"/>
      <c r="TB2603" s="121"/>
      <c r="TC2603" s="121"/>
      <c r="TD2603" s="121"/>
      <c r="TE2603" s="121"/>
      <c r="TF2603" s="121"/>
      <c r="TG2603" s="121"/>
      <c r="TH2603" s="121"/>
      <c r="TI2603" s="121"/>
      <c r="TJ2603" s="121"/>
      <c r="TK2603" s="121"/>
      <c r="TL2603" s="121"/>
      <c r="TM2603" s="121"/>
      <c r="TN2603" s="121"/>
      <c r="TO2603" s="121"/>
      <c r="TP2603" s="121"/>
      <c r="TQ2603" s="121"/>
      <c r="TR2603" s="121"/>
      <c r="TS2603" s="121"/>
      <c r="TT2603" s="121"/>
      <c r="TU2603" s="121"/>
      <c r="TV2603" s="121"/>
      <c r="TW2603" s="121"/>
      <c r="TX2603" s="121"/>
      <c r="TY2603" s="121"/>
      <c r="TZ2603" s="121"/>
      <c r="UA2603" s="121"/>
      <c r="UB2603" s="121"/>
      <c r="UC2603" s="121"/>
      <c r="UD2603" s="121"/>
      <c r="UE2603" s="121"/>
      <c r="UF2603" s="121"/>
      <c r="UG2603" s="121"/>
      <c r="UH2603" s="121"/>
      <c r="UI2603" s="121"/>
      <c r="UJ2603" s="121"/>
      <c r="UK2603" s="121"/>
      <c r="UL2603" s="121"/>
      <c r="UM2603" s="121"/>
      <c r="UN2603" s="121"/>
      <c r="UO2603" s="121"/>
      <c r="UP2603" s="121"/>
      <c r="UQ2603" s="121"/>
      <c r="UR2603" s="121"/>
      <c r="US2603" s="121"/>
      <c r="UT2603" s="121"/>
      <c r="UU2603" s="121"/>
      <c r="UV2603" s="121"/>
      <c r="UW2603" s="121"/>
      <c r="UX2603" s="121"/>
      <c r="UY2603" s="121"/>
      <c r="UZ2603" s="121"/>
      <c r="VA2603" s="121"/>
      <c r="VB2603" s="121"/>
      <c r="VC2603" s="121"/>
      <c r="VD2603" s="121"/>
      <c r="VE2603" s="121"/>
      <c r="VF2603" s="121"/>
      <c r="VG2603" s="121"/>
      <c r="VH2603" s="121"/>
      <c r="VI2603" s="121"/>
      <c r="VJ2603" s="121"/>
      <c r="VK2603" s="121"/>
      <c r="VL2603" s="121"/>
      <c r="VM2603" s="121"/>
      <c r="VN2603" s="121"/>
      <c r="VO2603" s="121"/>
      <c r="VP2603" s="121"/>
      <c r="VQ2603" s="121"/>
      <c r="VR2603" s="121"/>
      <c r="VS2603" s="121"/>
      <c r="VT2603" s="121"/>
      <c r="VU2603" s="121"/>
      <c r="VV2603" s="121"/>
      <c r="VW2603" s="121"/>
      <c r="VX2603" s="121"/>
      <c r="VY2603" s="121"/>
      <c r="VZ2603" s="121"/>
      <c r="WA2603" s="121"/>
      <c r="WB2603" s="121"/>
      <c r="WC2603" s="121"/>
      <c r="WD2603" s="121"/>
      <c r="WE2603" s="121"/>
      <c r="WF2603" s="121"/>
      <c r="WG2603" s="121"/>
      <c r="WH2603" s="121"/>
      <c r="WI2603" s="121"/>
      <c r="WJ2603" s="121"/>
      <c r="WK2603" s="121"/>
      <c r="WL2603" s="121"/>
      <c r="WM2603" s="121"/>
      <c r="WN2603" s="121"/>
      <c r="WO2603" s="121"/>
      <c r="WP2603" s="121"/>
      <c r="WQ2603" s="121"/>
      <c r="WR2603" s="121"/>
      <c r="WS2603" s="121"/>
      <c r="WT2603" s="121"/>
      <c r="WU2603" s="121"/>
      <c r="WV2603" s="121"/>
      <c r="WW2603" s="121"/>
      <c r="WX2603" s="121"/>
      <c r="WY2603" s="121"/>
      <c r="WZ2603" s="121"/>
      <c r="XA2603" s="121"/>
      <c r="XB2603" s="121"/>
      <c r="XC2603" s="121"/>
      <c r="XD2603" s="121"/>
      <c r="XE2603" s="121"/>
      <c r="XF2603" s="121"/>
      <c r="XG2603" s="121"/>
      <c r="XH2603" s="121"/>
      <c r="XI2603" s="121"/>
      <c r="XJ2603" s="121"/>
      <c r="XK2603" s="121"/>
      <c r="XL2603" s="121"/>
      <c r="XM2603" s="121"/>
      <c r="XN2603" s="121"/>
      <c r="XO2603" s="121"/>
      <c r="XP2603" s="121"/>
      <c r="XQ2603" s="121"/>
      <c r="XR2603" s="121"/>
      <c r="XS2603" s="121"/>
      <c r="XT2603" s="121"/>
      <c r="XU2603" s="121"/>
      <c r="XV2603" s="121"/>
      <c r="XW2603" s="121"/>
      <c r="XX2603" s="121"/>
      <c r="XY2603" s="121"/>
      <c r="XZ2603" s="121"/>
      <c r="YA2603" s="121"/>
      <c r="YB2603" s="121"/>
      <c r="YC2603" s="121"/>
      <c r="YD2603" s="121"/>
      <c r="YE2603" s="121"/>
      <c r="YF2603" s="121"/>
      <c r="YG2603" s="121"/>
      <c r="YH2603" s="121"/>
      <c r="YI2603" s="121"/>
      <c r="YJ2603" s="121"/>
      <c r="YK2603" s="121"/>
      <c r="YL2603" s="121"/>
      <c r="YM2603" s="121"/>
      <c r="YN2603" s="121"/>
      <c r="YO2603" s="121"/>
      <c r="YP2603" s="121"/>
      <c r="YQ2603" s="121"/>
      <c r="YR2603" s="121"/>
      <c r="YS2603" s="121"/>
      <c r="YT2603" s="121"/>
      <c r="YU2603" s="121"/>
      <c r="YV2603" s="121"/>
      <c r="YW2603" s="121"/>
      <c r="YX2603" s="121"/>
      <c r="YY2603" s="121"/>
      <c r="YZ2603" s="121"/>
      <c r="ZA2603" s="121"/>
      <c r="ZB2603" s="121"/>
      <c r="ZC2603" s="121"/>
      <c r="ZD2603" s="121"/>
      <c r="ZE2603" s="121"/>
      <c r="ZF2603" s="121"/>
      <c r="ZG2603" s="121"/>
      <c r="ZH2603" s="121"/>
      <c r="ZI2603" s="121"/>
      <c r="ZJ2603" s="121"/>
      <c r="ZK2603" s="121"/>
      <c r="ZL2603" s="121"/>
      <c r="ZM2603" s="121"/>
      <c r="ZN2603" s="121"/>
      <c r="ZO2603" s="121"/>
      <c r="ZP2603" s="121"/>
      <c r="ZQ2603" s="121"/>
      <c r="ZR2603" s="121"/>
      <c r="ZS2603" s="121"/>
      <c r="ZT2603" s="121"/>
      <c r="ZU2603" s="121"/>
      <c r="ZV2603" s="121"/>
      <c r="ZW2603" s="121"/>
      <c r="ZX2603" s="121"/>
      <c r="ZY2603" s="121"/>
      <c r="ZZ2603" s="121"/>
      <c r="AAA2603" s="121"/>
      <c r="AAB2603" s="121"/>
      <c r="AAC2603" s="121"/>
      <c r="AAD2603" s="121"/>
      <c r="AAE2603" s="121"/>
      <c r="AAF2603" s="121"/>
      <c r="AAG2603" s="121"/>
      <c r="AAH2603" s="121"/>
      <c r="AAI2603" s="121"/>
      <c r="AAJ2603" s="121"/>
      <c r="AAK2603" s="121"/>
      <c r="AAL2603" s="121"/>
      <c r="AAM2603" s="121"/>
      <c r="AAN2603" s="121"/>
      <c r="AAO2603" s="121"/>
      <c r="AAP2603" s="121"/>
      <c r="AAQ2603" s="121"/>
      <c r="AAR2603" s="121"/>
      <c r="AAS2603" s="121"/>
      <c r="AAT2603" s="121"/>
      <c r="AAU2603" s="121"/>
      <c r="AAV2603" s="121"/>
      <c r="AAW2603" s="121"/>
      <c r="AAX2603" s="121"/>
      <c r="AAY2603" s="121"/>
      <c r="AAZ2603" s="121"/>
      <c r="ABA2603" s="121"/>
      <c r="ABB2603" s="121"/>
      <c r="ABC2603" s="121"/>
      <c r="ABD2603" s="121"/>
      <c r="ABE2603" s="121"/>
      <c r="ABF2603" s="121"/>
      <c r="ABG2603" s="121"/>
      <c r="ABH2603" s="121"/>
      <c r="ABI2603" s="121"/>
      <c r="ABJ2603" s="121"/>
      <c r="ABK2603" s="121"/>
      <c r="ABL2603" s="121"/>
      <c r="ABM2603" s="121"/>
      <c r="ABN2603" s="121"/>
      <c r="ABO2603" s="121"/>
      <c r="ABP2603" s="121"/>
      <c r="ABQ2603" s="121"/>
      <c r="ABR2603" s="121"/>
      <c r="ABS2603" s="121"/>
      <c r="ABT2603" s="121"/>
      <c r="ABU2603" s="121"/>
      <c r="ABV2603" s="121"/>
      <c r="ABW2603" s="121"/>
      <c r="ABX2603" s="121"/>
      <c r="ABY2603" s="121"/>
      <c r="ABZ2603" s="121"/>
      <c r="ACA2603" s="121"/>
      <c r="ACB2603" s="121"/>
      <c r="ACC2603" s="121"/>
      <c r="ACD2603" s="121"/>
      <c r="ACE2603" s="121"/>
      <c r="ACF2603" s="121"/>
      <c r="ACG2603" s="121"/>
      <c r="ACH2603" s="121"/>
      <c r="ACI2603" s="121"/>
      <c r="ACJ2603" s="121"/>
      <c r="ACK2603" s="121"/>
      <c r="ACL2603" s="121"/>
      <c r="ACM2603" s="121"/>
      <c r="ACN2603" s="121"/>
      <c r="ACO2603" s="121"/>
      <c r="ACP2603" s="121"/>
      <c r="ACQ2603" s="121"/>
      <c r="ACR2603" s="121"/>
      <c r="ACS2603" s="121"/>
      <c r="ACT2603" s="121"/>
      <c r="ACU2603" s="121"/>
      <c r="ACV2603" s="121"/>
      <c r="ACW2603" s="121"/>
      <c r="ACX2603" s="121"/>
      <c r="ACY2603" s="121"/>
      <c r="ACZ2603" s="121"/>
      <c r="ADA2603" s="121"/>
      <c r="ADB2603" s="121"/>
      <c r="ADC2603" s="121"/>
      <c r="ADD2603" s="121"/>
      <c r="ADE2603" s="121"/>
      <c r="ADF2603" s="121"/>
      <c r="ADG2603" s="121"/>
      <c r="ADH2603" s="121"/>
      <c r="ADI2603" s="121"/>
      <c r="ADJ2603" s="121"/>
      <c r="ADK2603" s="121"/>
      <c r="ADL2603" s="121"/>
      <c r="ADM2603" s="121"/>
      <c r="ADN2603" s="121"/>
      <c r="ADO2603" s="121"/>
      <c r="ADP2603" s="121"/>
      <c r="ADQ2603" s="121"/>
      <c r="ADR2603" s="121"/>
      <c r="ADS2603" s="121"/>
      <c r="ADT2603" s="121"/>
      <c r="ADU2603" s="121"/>
      <c r="ADV2603" s="121"/>
      <c r="ADW2603" s="121"/>
      <c r="ADX2603" s="121"/>
      <c r="ADY2603" s="121"/>
      <c r="ADZ2603" s="121"/>
      <c r="AEA2603" s="121"/>
      <c r="AEB2603" s="121"/>
      <c r="AEC2603" s="121"/>
      <c r="AED2603" s="121"/>
      <c r="AEE2603" s="121"/>
      <c r="AEF2603" s="121"/>
      <c r="AEG2603" s="121"/>
      <c r="AEH2603" s="121"/>
      <c r="AEI2603" s="121"/>
      <c r="AEJ2603" s="121"/>
      <c r="AEK2603" s="121"/>
      <c r="AEL2603" s="121"/>
      <c r="AEM2603" s="121"/>
      <c r="AEN2603" s="121"/>
      <c r="AEO2603" s="121"/>
      <c r="AEP2603" s="121"/>
      <c r="AEQ2603" s="121"/>
      <c r="AER2603" s="121"/>
      <c r="AES2603" s="121"/>
      <c r="AET2603" s="121"/>
      <c r="AEU2603" s="121"/>
      <c r="AEV2603" s="121"/>
      <c r="AEW2603" s="121"/>
      <c r="AEX2603" s="121"/>
      <c r="AEY2603" s="121"/>
      <c r="AEZ2603" s="121"/>
      <c r="AFA2603" s="121"/>
      <c r="AFB2603" s="121"/>
      <c r="AFC2603" s="121"/>
      <c r="AFD2603" s="121"/>
      <c r="AFE2603" s="121"/>
      <c r="AFF2603" s="121"/>
      <c r="AFG2603" s="121"/>
      <c r="AFH2603" s="121"/>
      <c r="AFI2603" s="121"/>
      <c r="AFJ2603" s="121"/>
      <c r="AFK2603" s="121"/>
      <c r="AFL2603" s="121"/>
      <c r="AFM2603" s="121"/>
      <c r="AFN2603" s="121"/>
      <c r="AFO2603" s="121"/>
      <c r="AFP2603" s="121"/>
      <c r="AFQ2603" s="121"/>
      <c r="AFR2603" s="121"/>
      <c r="AFS2603" s="121"/>
      <c r="AFT2603" s="121"/>
      <c r="AFU2603" s="121"/>
      <c r="AFV2603" s="121"/>
      <c r="AFW2603" s="121"/>
      <c r="AFX2603" s="121"/>
      <c r="AFY2603" s="121"/>
      <c r="AFZ2603" s="121"/>
      <c r="AGA2603" s="121"/>
      <c r="AGB2603" s="121"/>
      <c r="AGC2603" s="121"/>
      <c r="AGD2603" s="121"/>
      <c r="AGE2603" s="121"/>
      <c r="AGF2603" s="121"/>
      <c r="AGG2603" s="121"/>
      <c r="AGH2603" s="121"/>
      <c r="AGI2603" s="121"/>
      <c r="AGJ2603" s="121"/>
      <c r="AGK2603" s="121"/>
      <c r="AGL2603" s="121"/>
      <c r="AGM2603" s="121"/>
      <c r="AGN2603" s="121"/>
      <c r="AGO2603" s="121"/>
      <c r="AGP2603" s="121"/>
      <c r="AGQ2603" s="121"/>
      <c r="AGR2603" s="121"/>
      <c r="AGS2603" s="121"/>
      <c r="AGT2603" s="121"/>
      <c r="AGU2603" s="121"/>
      <c r="AGV2603" s="121"/>
      <c r="AGW2603" s="121"/>
      <c r="AGX2603" s="121"/>
      <c r="AGY2603" s="121"/>
      <c r="AGZ2603" s="121"/>
      <c r="AHA2603" s="121"/>
      <c r="AHB2603" s="121"/>
      <c r="AHC2603" s="121"/>
      <c r="AHD2603" s="121"/>
      <c r="AHE2603" s="121"/>
      <c r="AHF2603" s="121"/>
      <c r="AHG2603" s="121"/>
      <c r="AHH2603" s="121"/>
      <c r="AHI2603" s="121"/>
      <c r="AHJ2603" s="121"/>
      <c r="AHK2603" s="121"/>
      <c r="AHL2603" s="121"/>
      <c r="AHM2603" s="121"/>
      <c r="AHN2603" s="121"/>
      <c r="AHO2603" s="121"/>
      <c r="AHP2603" s="121"/>
      <c r="AHQ2603" s="121"/>
      <c r="AHR2603" s="121"/>
      <c r="AHS2603" s="121"/>
      <c r="AHT2603" s="121"/>
      <c r="AHU2603" s="121"/>
      <c r="AHV2603" s="121"/>
      <c r="AHW2603" s="121"/>
      <c r="AHX2603" s="121"/>
      <c r="AHY2603" s="121"/>
      <c r="AHZ2603" s="121"/>
      <c r="AIA2603" s="121"/>
      <c r="AIB2603" s="121"/>
      <c r="AIC2603" s="121"/>
      <c r="AID2603" s="121"/>
      <c r="AIE2603" s="121"/>
      <c r="AIF2603" s="121"/>
      <c r="AIG2603" s="121"/>
      <c r="AIH2603" s="121"/>
      <c r="AII2603" s="121"/>
      <c r="AIJ2603" s="121"/>
      <c r="AIK2603" s="121"/>
      <c r="AIL2603" s="121"/>
      <c r="AIM2603" s="121"/>
      <c r="AIN2603" s="121"/>
      <c r="AIO2603" s="121"/>
      <c r="AIP2603" s="121"/>
      <c r="AIQ2603" s="121"/>
      <c r="AIR2603" s="121"/>
      <c r="AIS2603" s="121"/>
      <c r="AIT2603" s="121"/>
      <c r="AIU2603" s="121"/>
      <c r="AIV2603" s="121"/>
      <c r="AIW2603" s="121"/>
      <c r="AIX2603" s="121"/>
      <c r="AIY2603" s="121"/>
      <c r="AIZ2603" s="121"/>
      <c r="AJA2603" s="121"/>
      <c r="AJB2603" s="121"/>
      <c r="AJC2603" s="121"/>
      <c r="AJD2603" s="121"/>
      <c r="AJE2603" s="121"/>
      <c r="AJF2603" s="121"/>
      <c r="AJG2603" s="121"/>
      <c r="AJH2603" s="121"/>
      <c r="AJI2603" s="121"/>
      <c r="AJJ2603" s="121"/>
      <c r="AJK2603" s="121"/>
      <c r="AJL2603" s="121"/>
      <c r="AJM2603" s="121"/>
      <c r="AJN2603" s="121"/>
      <c r="AJO2603" s="121"/>
      <c r="AJP2603" s="121"/>
      <c r="AJQ2603" s="121"/>
      <c r="AJR2603" s="121"/>
      <c r="AJS2603" s="121"/>
      <c r="AJT2603" s="121"/>
      <c r="AJU2603" s="121"/>
      <c r="AJV2603" s="121"/>
      <c r="AJW2603" s="121"/>
      <c r="AJX2603" s="121"/>
      <c r="AJY2603" s="121"/>
      <c r="AJZ2603" s="121"/>
      <c r="AKA2603" s="121"/>
      <c r="AKB2603" s="121"/>
      <c r="AKC2603" s="121"/>
      <c r="AKD2603" s="121"/>
      <c r="AKE2603" s="121"/>
      <c r="AKF2603" s="121"/>
      <c r="AKG2603" s="121"/>
      <c r="AKH2603" s="121"/>
      <c r="AKI2603" s="121"/>
      <c r="AKJ2603" s="121"/>
      <c r="AKK2603" s="121"/>
      <c r="AKL2603" s="121"/>
      <c r="AKM2603" s="121"/>
      <c r="AKN2603" s="121"/>
      <c r="AKO2603" s="121"/>
      <c r="AKP2603" s="121"/>
      <c r="AKQ2603" s="121"/>
      <c r="AKR2603" s="121"/>
      <c r="AKS2603" s="121"/>
      <c r="AKT2603" s="121"/>
      <c r="AKU2603" s="121"/>
      <c r="AKV2603" s="121"/>
      <c r="AKW2603" s="121"/>
      <c r="AKX2603" s="121"/>
      <c r="AKY2603" s="121"/>
      <c r="AKZ2603" s="121"/>
      <c r="ALA2603" s="121"/>
      <c r="ALB2603" s="121"/>
      <c r="ALC2603" s="121"/>
      <c r="ALD2603" s="121"/>
      <c r="ALE2603" s="121"/>
      <c r="ALF2603" s="121"/>
      <c r="ALG2603" s="121"/>
      <c r="ALH2603" s="121"/>
      <c r="ALI2603" s="121"/>
      <c r="ALJ2603" s="121"/>
      <c r="ALK2603" s="121"/>
      <c r="ALL2603" s="121"/>
      <c r="ALM2603" s="121"/>
      <c r="ALN2603" s="121"/>
      <c r="ALO2603" s="121"/>
      <c r="ALP2603" s="121"/>
      <c r="ALQ2603" s="121"/>
      <c r="ALR2603" s="121"/>
      <c r="ALS2603" s="121"/>
      <c r="ALT2603" s="121"/>
      <c r="ALU2603" s="121"/>
      <c r="ALV2603" s="121"/>
      <c r="ALW2603" s="121"/>
      <c r="ALX2603" s="121"/>
      <c r="ALY2603" s="121"/>
      <c r="ALZ2603" s="121"/>
      <c r="AMA2603" s="121"/>
      <c r="AMB2603" s="121"/>
      <c r="AMC2603" s="121"/>
      <c r="AMD2603" s="121"/>
      <c r="AME2603" s="121"/>
      <c r="AMF2603" s="121"/>
      <c r="AMG2603" s="121"/>
      <c r="AMH2603" s="121"/>
      <c r="AMI2603" s="121"/>
      <c r="AMJ2603" s="121"/>
      <c r="AMK2603" s="121"/>
    </row>
    <row r="2604" spans="1:1025" s="108" customFormat="1">
      <c r="A2604" s="15">
        <v>2601</v>
      </c>
      <c r="B2604" s="16" t="s">
        <v>28</v>
      </c>
      <c r="C2604" s="274" t="s">
        <v>6089</v>
      </c>
      <c r="D2604" s="16" t="s">
        <v>6718</v>
      </c>
      <c r="E2604" s="16" t="s">
        <v>6728</v>
      </c>
      <c r="F2604" s="16" t="s">
        <v>938</v>
      </c>
      <c r="G2604" s="16" t="s">
        <v>1070</v>
      </c>
      <c r="H2604" s="189" t="s">
        <v>5776</v>
      </c>
      <c r="I2604" s="16" t="s">
        <v>6729</v>
      </c>
      <c r="J2604" s="16" t="s">
        <v>6730</v>
      </c>
      <c r="K2604" s="16" t="s">
        <v>6722</v>
      </c>
      <c r="L2604" s="18" t="s">
        <v>6723</v>
      </c>
      <c r="M2604" s="63" t="s">
        <v>6724</v>
      </c>
      <c r="N2604" s="121"/>
      <c r="O2604" s="121"/>
      <c r="P2604" s="121"/>
      <c r="Q2604" s="121"/>
      <c r="R2604" s="121"/>
      <c r="S2604" s="121"/>
      <c r="T2604" s="121"/>
      <c r="U2604" s="121"/>
      <c r="V2604" s="121"/>
      <c r="W2604" s="121"/>
      <c r="X2604" s="121"/>
      <c r="Y2604" s="121"/>
      <c r="Z2604" s="121"/>
      <c r="AA2604" s="121"/>
      <c r="AB2604" s="121"/>
      <c r="AC2604" s="121"/>
      <c r="AD2604" s="121"/>
      <c r="AE2604" s="121"/>
      <c r="AF2604" s="121"/>
      <c r="AG2604" s="121"/>
      <c r="AH2604" s="121"/>
      <c r="AI2604" s="121"/>
      <c r="AJ2604" s="121"/>
      <c r="AK2604" s="121"/>
      <c r="AL2604" s="121"/>
      <c r="AM2604" s="121"/>
      <c r="AN2604" s="121"/>
      <c r="AO2604" s="121"/>
      <c r="AP2604" s="121"/>
      <c r="AQ2604" s="121"/>
      <c r="AR2604" s="121"/>
      <c r="AS2604" s="121"/>
      <c r="AT2604" s="121"/>
      <c r="AU2604" s="121"/>
      <c r="AV2604" s="121"/>
      <c r="AW2604" s="121"/>
      <c r="AX2604" s="121"/>
      <c r="AY2604" s="121"/>
      <c r="AZ2604" s="121"/>
      <c r="BA2604" s="121"/>
      <c r="BB2604" s="121"/>
      <c r="BC2604" s="121"/>
      <c r="BD2604" s="121"/>
      <c r="BE2604" s="121"/>
      <c r="BF2604" s="121"/>
      <c r="BG2604" s="121"/>
      <c r="BH2604" s="121"/>
      <c r="BI2604" s="121"/>
      <c r="BJ2604" s="121"/>
      <c r="BK2604" s="121"/>
      <c r="BL2604" s="121"/>
      <c r="BM2604" s="121"/>
      <c r="BN2604" s="121"/>
      <c r="BO2604" s="121"/>
      <c r="BP2604" s="121"/>
      <c r="BQ2604" s="121"/>
      <c r="BR2604" s="121"/>
      <c r="BS2604" s="121"/>
      <c r="BT2604" s="121"/>
      <c r="BU2604" s="121"/>
      <c r="BV2604" s="121"/>
      <c r="BW2604" s="121"/>
      <c r="BX2604" s="121"/>
      <c r="BY2604" s="121"/>
      <c r="BZ2604" s="121"/>
      <c r="CA2604" s="121"/>
      <c r="CB2604" s="121"/>
      <c r="CC2604" s="121"/>
      <c r="CD2604" s="121"/>
      <c r="CE2604" s="121"/>
      <c r="CF2604" s="121"/>
      <c r="CG2604" s="121"/>
      <c r="CH2604" s="121"/>
      <c r="CI2604" s="121"/>
      <c r="CJ2604" s="121"/>
      <c r="CK2604" s="121"/>
      <c r="CL2604" s="121"/>
      <c r="CM2604" s="121"/>
      <c r="CN2604" s="121"/>
      <c r="CO2604" s="121"/>
      <c r="CP2604" s="121"/>
      <c r="CQ2604" s="121"/>
      <c r="CR2604" s="121"/>
      <c r="CS2604" s="121"/>
      <c r="CT2604" s="121"/>
      <c r="CU2604" s="121"/>
      <c r="CV2604" s="121"/>
      <c r="CW2604" s="121"/>
      <c r="CX2604" s="121"/>
      <c r="CY2604" s="121"/>
      <c r="CZ2604" s="121"/>
      <c r="DA2604" s="121"/>
      <c r="DB2604" s="121"/>
      <c r="DC2604" s="121"/>
      <c r="DD2604" s="121"/>
      <c r="DE2604" s="121"/>
      <c r="DF2604" s="121"/>
      <c r="DG2604" s="121"/>
      <c r="DH2604" s="121"/>
      <c r="DI2604" s="121"/>
      <c r="DJ2604" s="121"/>
      <c r="DK2604" s="121"/>
      <c r="DL2604" s="121"/>
      <c r="DM2604" s="121"/>
      <c r="DN2604" s="121"/>
      <c r="DO2604" s="121"/>
      <c r="DP2604" s="121"/>
      <c r="DQ2604" s="121"/>
      <c r="DR2604" s="121"/>
      <c r="DS2604" s="121"/>
      <c r="DT2604" s="121"/>
      <c r="DU2604" s="121"/>
      <c r="DV2604" s="121"/>
      <c r="DW2604" s="121"/>
      <c r="DX2604" s="121"/>
      <c r="DY2604" s="121"/>
      <c r="DZ2604" s="121"/>
      <c r="EA2604" s="121"/>
      <c r="EB2604" s="121"/>
      <c r="EC2604" s="121"/>
      <c r="ED2604" s="121"/>
      <c r="EE2604" s="121"/>
      <c r="EF2604" s="121"/>
      <c r="EG2604" s="121"/>
      <c r="EH2604" s="121"/>
      <c r="EI2604" s="121"/>
      <c r="EJ2604" s="121"/>
      <c r="EK2604" s="121"/>
      <c r="EL2604" s="121"/>
      <c r="EM2604" s="121"/>
      <c r="EN2604" s="121"/>
      <c r="EO2604" s="121"/>
      <c r="EP2604" s="121"/>
      <c r="EQ2604" s="121"/>
      <c r="ER2604" s="121"/>
      <c r="ES2604" s="121"/>
      <c r="ET2604" s="121"/>
      <c r="EU2604" s="121"/>
      <c r="EV2604" s="121"/>
      <c r="EW2604" s="121"/>
      <c r="EX2604" s="121"/>
      <c r="EY2604" s="121"/>
      <c r="EZ2604" s="121"/>
      <c r="FA2604" s="121"/>
      <c r="FB2604" s="121"/>
      <c r="FC2604" s="121"/>
      <c r="FD2604" s="121"/>
      <c r="FE2604" s="121"/>
      <c r="FF2604" s="121"/>
      <c r="FG2604" s="121"/>
      <c r="FH2604" s="121"/>
      <c r="FI2604" s="121"/>
      <c r="FJ2604" s="121"/>
      <c r="FK2604" s="121"/>
      <c r="FL2604" s="121"/>
      <c r="FM2604" s="121"/>
      <c r="FN2604" s="121"/>
      <c r="FO2604" s="121"/>
      <c r="FP2604" s="121"/>
      <c r="FQ2604" s="121"/>
      <c r="FR2604" s="121"/>
      <c r="FS2604" s="121"/>
      <c r="FT2604" s="121"/>
      <c r="FU2604" s="121"/>
      <c r="FV2604" s="121"/>
      <c r="FW2604" s="121"/>
      <c r="FX2604" s="121"/>
      <c r="FY2604" s="121"/>
      <c r="FZ2604" s="121"/>
      <c r="GA2604" s="121"/>
      <c r="GB2604" s="121"/>
      <c r="GC2604" s="121"/>
      <c r="GD2604" s="121"/>
      <c r="GE2604" s="121"/>
      <c r="GF2604" s="121"/>
      <c r="GG2604" s="121"/>
      <c r="GH2604" s="121"/>
      <c r="GI2604" s="121"/>
      <c r="GJ2604" s="121"/>
      <c r="GK2604" s="121"/>
      <c r="GL2604" s="121"/>
      <c r="GM2604" s="121"/>
      <c r="GN2604" s="121"/>
      <c r="GO2604" s="121"/>
      <c r="GP2604" s="121"/>
      <c r="GQ2604" s="121"/>
      <c r="GR2604" s="121"/>
      <c r="GS2604" s="121"/>
      <c r="GT2604" s="121"/>
      <c r="GU2604" s="121"/>
      <c r="GV2604" s="121"/>
      <c r="GW2604" s="121"/>
      <c r="GX2604" s="121"/>
      <c r="GY2604" s="121"/>
      <c r="GZ2604" s="121"/>
      <c r="HA2604" s="121"/>
      <c r="HB2604" s="121"/>
      <c r="HC2604" s="121"/>
      <c r="HD2604" s="121"/>
      <c r="HE2604" s="121"/>
      <c r="HF2604" s="121"/>
      <c r="HG2604" s="121"/>
      <c r="HH2604" s="121"/>
      <c r="HI2604" s="121"/>
      <c r="HJ2604" s="121"/>
      <c r="HK2604" s="121"/>
      <c r="HL2604" s="121"/>
      <c r="HM2604" s="121"/>
      <c r="HN2604" s="121"/>
      <c r="HO2604" s="121"/>
      <c r="HP2604" s="121"/>
      <c r="HQ2604" s="121"/>
      <c r="HR2604" s="121"/>
      <c r="HS2604" s="121"/>
      <c r="HT2604" s="121"/>
      <c r="HU2604" s="121"/>
      <c r="HV2604" s="121"/>
      <c r="HW2604" s="121"/>
      <c r="HX2604" s="121"/>
      <c r="HY2604" s="121"/>
      <c r="HZ2604" s="121"/>
      <c r="IA2604" s="121"/>
      <c r="IB2604" s="121"/>
      <c r="IC2604" s="121"/>
      <c r="ID2604" s="121"/>
      <c r="IE2604" s="121"/>
      <c r="IF2604" s="121"/>
      <c r="IG2604" s="121"/>
      <c r="IH2604" s="121"/>
      <c r="II2604" s="121"/>
      <c r="IJ2604" s="121"/>
      <c r="IK2604" s="121"/>
      <c r="IL2604" s="121"/>
      <c r="IM2604" s="121"/>
      <c r="IN2604" s="121"/>
      <c r="IO2604" s="121"/>
      <c r="IP2604" s="121"/>
      <c r="IQ2604" s="121"/>
      <c r="IR2604" s="121"/>
      <c r="IS2604" s="121"/>
      <c r="IT2604" s="121"/>
      <c r="IU2604" s="121"/>
      <c r="IV2604" s="121"/>
      <c r="IW2604" s="121"/>
      <c r="IX2604" s="121"/>
      <c r="IY2604" s="121"/>
      <c r="IZ2604" s="121"/>
      <c r="JA2604" s="121"/>
      <c r="JB2604" s="121"/>
      <c r="JC2604" s="121"/>
      <c r="JD2604" s="121"/>
      <c r="JE2604" s="121"/>
      <c r="JF2604" s="121"/>
      <c r="JG2604" s="121"/>
      <c r="JH2604" s="121"/>
      <c r="JI2604" s="121"/>
      <c r="JJ2604" s="121"/>
      <c r="JK2604" s="121"/>
      <c r="JL2604" s="121"/>
      <c r="JM2604" s="121"/>
      <c r="JN2604" s="121"/>
      <c r="JO2604" s="121"/>
      <c r="JP2604" s="121"/>
      <c r="JQ2604" s="121"/>
      <c r="JR2604" s="121"/>
      <c r="JS2604" s="121"/>
      <c r="JT2604" s="121"/>
      <c r="JU2604" s="121"/>
      <c r="JV2604" s="121"/>
      <c r="JW2604" s="121"/>
      <c r="JX2604" s="121"/>
      <c r="JY2604" s="121"/>
      <c r="JZ2604" s="121"/>
      <c r="KA2604" s="121"/>
      <c r="KB2604" s="121"/>
      <c r="KC2604" s="121"/>
      <c r="KD2604" s="121"/>
      <c r="KE2604" s="121"/>
      <c r="KF2604" s="121"/>
      <c r="KG2604" s="121"/>
      <c r="KH2604" s="121"/>
      <c r="KI2604" s="121"/>
      <c r="KJ2604" s="121"/>
      <c r="KK2604" s="121"/>
      <c r="KL2604" s="121"/>
      <c r="KM2604" s="121"/>
      <c r="KN2604" s="121"/>
      <c r="KO2604" s="121"/>
      <c r="KP2604" s="121"/>
      <c r="KQ2604" s="121"/>
      <c r="KR2604" s="121"/>
      <c r="KS2604" s="121"/>
      <c r="KT2604" s="121"/>
      <c r="KU2604" s="121"/>
      <c r="KV2604" s="121"/>
      <c r="KW2604" s="121"/>
      <c r="KX2604" s="121"/>
      <c r="KY2604" s="121"/>
      <c r="KZ2604" s="121"/>
      <c r="LA2604" s="121"/>
      <c r="LB2604" s="121"/>
      <c r="LC2604" s="121"/>
      <c r="LD2604" s="121"/>
      <c r="LE2604" s="121"/>
      <c r="LF2604" s="121"/>
      <c r="LG2604" s="121"/>
      <c r="LH2604" s="121"/>
      <c r="LI2604" s="121"/>
      <c r="LJ2604" s="121"/>
      <c r="LK2604" s="121"/>
      <c r="LL2604" s="121"/>
      <c r="LM2604" s="121"/>
      <c r="LN2604" s="121"/>
      <c r="LO2604" s="121"/>
      <c r="LP2604" s="121"/>
      <c r="LQ2604" s="121"/>
      <c r="LR2604" s="121"/>
      <c r="LS2604" s="121"/>
      <c r="LT2604" s="121"/>
      <c r="LU2604" s="121"/>
      <c r="LV2604" s="121"/>
      <c r="LW2604" s="121"/>
      <c r="LX2604" s="121"/>
      <c r="LY2604" s="121"/>
      <c r="LZ2604" s="121"/>
      <c r="MA2604" s="121"/>
      <c r="MB2604" s="121"/>
      <c r="MC2604" s="121"/>
      <c r="MD2604" s="121"/>
      <c r="ME2604" s="121"/>
      <c r="MF2604" s="121"/>
      <c r="MG2604" s="121"/>
      <c r="MH2604" s="121"/>
      <c r="MI2604" s="121"/>
      <c r="MJ2604" s="121"/>
      <c r="MK2604" s="121"/>
      <c r="ML2604" s="121"/>
      <c r="MM2604" s="121"/>
      <c r="MN2604" s="121"/>
      <c r="MO2604" s="121"/>
      <c r="MP2604" s="121"/>
      <c r="MQ2604" s="121"/>
      <c r="MR2604" s="121"/>
      <c r="MS2604" s="121"/>
      <c r="MT2604" s="121"/>
      <c r="MU2604" s="121"/>
      <c r="MV2604" s="121"/>
      <c r="MW2604" s="121"/>
      <c r="MX2604" s="121"/>
      <c r="MY2604" s="121"/>
      <c r="MZ2604" s="121"/>
      <c r="NA2604" s="121"/>
      <c r="NB2604" s="121"/>
      <c r="NC2604" s="121"/>
      <c r="ND2604" s="121"/>
      <c r="NE2604" s="121"/>
      <c r="NF2604" s="121"/>
      <c r="NG2604" s="121"/>
      <c r="NH2604" s="121"/>
      <c r="NI2604" s="121"/>
      <c r="NJ2604" s="121"/>
      <c r="NK2604" s="121"/>
      <c r="NL2604" s="121"/>
      <c r="NM2604" s="121"/>
      <c r="NN2604" s="121"/>
      <c r="NO2604" s="121"/>
      <c r="NP2604" s="121"/>
      <c r="NQ2604" s="121"/>
      <c r="NR2604" s="121"/>
      <c r="NS2604" s="121"/>
      <c r="NT2604" s="121"/>
      <c r="NU2604" s="121"/>
      <c r="NV2604" s="121"/>
      <c r="NW2604" s="121"/>
      <c r="NX2604" s="121"/>
      <c r="NY2604" s="121"/>
      <c r="NZ2604" s="121"/>
      <c r="OA2604" s="121"/>
      <c r="OB2604" s="121"/>
      <c r="OC2604" s="121"/>
      <c r="OD2604" s="121"/>
      <c r="OE2604" s="121"/>
      <c r="OF2604" s="121"/>
      <c r="OG2604" s="121"/>
      <c r="OH2604" s="121"/>
      <c r="OI2604" s="121"/>
      <c r="OJ2604" s="121"/>
      <c r="OK2604" s="121"/>
      <c r="OL2604" s="121"/>
      <c r="OM2604" s="121"/>
      <c r="ON2604" s="121"/>
      <c r="OO2604" s="121"/>
      <c r="OP2604" s="121"/>
      <c r="OQ2604" s="121"/>
      <c r="OR2604" s="121"/>
      <c r="OS2604" s="121"/>
      <c r="OT2604" s="121"/>
      <c r="OU2604" s="121"/>
      <c r="OV2604" s="121"/>
      <c r="OW2604" s="121"/>
      <c r="OX2604" s="121"/>
      <c r="OY2604" s="121"/>
      <c r="OZ2604" s="121"/>
      <c r="PA2604" s="121"/>
      <c r="PB2604" s="121"/>
      <c r="PC2604" s="121"/>
      <c r="PD2604" s="121"/>
      <c r="PE2604" s="121"/>
      <c r="PF2604" s="121"/>
      <c r="PG2604" s="121"/>
      <c r="PH2604" s="121"/>
      <c r="PI2604" s="121"/>
      <c r="PJ2604" s="121"/>
      <c r="PK2604" s="121"/>
      <c r="PL2604" s="121"/>
      <c r="PM2604" s="121"/>
      <c r="PN2604" s="121"/>
      <c r="PO2604" s="121"/>
      <c r="PP2604" s="121"/>
      <c r="PQ2604" s="121"/>
      <c r="PR2604" s="121"/>
      <c r="PS2604" s="121"/>
      <c r="PT2604" s="121"/>
      <c r="PU2604" s="121"/>
      <c r="PV2604" s="121"/>
      <c r="PW2604" s="121"/>
      <c r="PX2604" s="121"/>
      <c r="PY2604" s="121"/>
      <c r="PZ2604" s="121"/>
      <c r="QA2604" s="121"/>
      <c r="QB2604" s="121"/>
      <c r="QC2604" s="121"/>
      <c r="QD2604" s="121"/>
      <c r="QE2604" s="121"/>
      <c r="QF2604" s="121"/>
      <c r="QG2604" s="121"/>
      <c r="QH2604" s="121"/>
      <c r="QI2604" s="121"/>
      <c r="QJ2604" s="121"/>
      <c r="QK2604" s="121"/>
      <c r="QL2604" s="121"/>
      <c r="QM2604" s="121"/>
      <c r="QN2604" s="121"/>
      <c r="QO2604" s="121"/>
      <c r="QP2604" s="121"/>
      <c r="QQ2604" s="121"/>
      <c r="QR2604" s="121"/>
      <c r="QS2604" s="121"/>
      <c r="QT2604" s="121"/>
      <c r="QU2604" s="121"/>
      <c r="QV2604" s="121"/>
      <c r="QW2604" s="121"/>
      <c r="QX2604" s="121"/>
      <c r="QY2604" s="121"/>
      <c r="QZ2604" s="121"/>
      <c r="RA2604" s="121"/>
      <c r="RB2604" s="121"/>
      <c r="RC2604" s="121"/>
      <c r="RD2604" s="121"/>
      <c r="RE2604" s="121"/>
      <c r="RF2604" s="121"/>
      <c r="RG2604" s="121"/>
      <c r="RH2604" s="121"/>
      <c r="RI2604" s="121"/>
      <c r="RJ2604" s="121"/>
      <c r="RK2604" s="121"/>
      <c r="RL2604" s="121"/>
      <c r="RM2604" s="121"/>
      <c r="RN2604" s="121"/>
      <c r="RO2604" s="121"/>
      <c r="RP2604" s="121"/>
      <c r="RQ2604" s="121"/>
      <c r="RR2604" s="121"/>
      <c r="RS2604" s="121"/>
      <c r="RT2604" s="121"/>
      <c r="RU2604" s="121"/>
      <c r="RV2604" s="121"/>
      <c r="RW2604" s="121"/>
      <c r="RX2604" s="121"/>
      <c r="RY2604" s="121"/>
      <c r="RZ2604" s="121"/>
      <c r="SA2604" s="121"/>
      <c r="SB2604" s="121"/>
      <c r="SC2604" s="121"/>
      <c r="SD2604" s="121"/>
      <c r="SE2604" s="121"/>
      <c r="SF2604" s="121"/>
      <c r="SG2604" s="121"/>
      <c r="SH2604" s="121"/>
      <c r="SI2604" s="121"/>
      <c r="SJ2604" s="121"/>
      <c r="SK2604" s="121"/>
      <c r="SL2604" s="121"/>
      <c r="SM2604" s="121"/>
      <c r="SN2604" s="121"/>
      <c r="SO2604" s="121"/>
      <c r="SP2604" s="121"/>
      <c r="SQ2604" s="121"/>
      <c r="SR2604" s="121"/>
      <c r="SS2604" s="121"/>
      <c r="ST2604" s="121"/>
      <c r="SU2604" s="121"/>
      <c r="SV2604" s="121"/>
      <c r="SW2604" s="121"/>
      <c r="SX2604" s="121"/>
      <c r="SY2604" s="121"/>
      <c r="SZ2604" s="121"/>
      <c r="TA2604" s="121"/>
      <c r="TB2604" s="121"/>
      <c r="TC2604" s="121"/>
      <c r="TD2604" s="121"/>
      <c r="TE2604" s="121"/>
      <c r="TF2604" s="121"/>
      <c r="TG2604" s="121"/>
      <c r="TH2604" s="121"/>
      <c r="TI2604" s="121"/>
      <c r="TJ2604" s="121"/>
      <c r="TK2604" s="121"/>
      <c r="TL2604" s="121"/>
      <c r="TM2604" s="121"/>
      <c r="TN2604" s="121"/>
      <c r="TO2604" s="121"/>
      <c r="TP2604" s="121"/>
      <c r="TQ2604" s="121"/>
      <c r="TR2604" s="121"/>
      <c r="TS2604" s="121"/>
      <c r="TT2604" s="121"/>
      <c r="TU2604" s="121"/>
      <c r="TV2604" s="121"/>
      <c r="TW2604" s="121"/>
      <c r="TX2604" s="121"/>
      <c r="TY2604" s="121"/>
      <c r="TZ2604" s="121"/>
      <c r="UA2604" s="121"/>
      <c r="UB2604" s="121"/>
      <c r="UC2604" s="121"/>
      <c r="UD2604" s="121"/>
      <c r="UE2604" s="121"/>
      <c r="UF2604" s="121"/>
      <c r="UG2604" s="121"/>
      <c r="UH2604" s="121"/>
      <c r="UI2604" s="121"/>
      <c r="UJ2604" s="121"/>
      <c r="UK2604" s="121"/>
      <c r="UL2604" s="121"/>
      <c r="UM2604" s="121"/>
      <c r="UN2604" s="121"/>
      <c r="UO2604" s="121"/>
      <c r="UP2604" s="121"/>
      <c r="UQ2604" s="121"/>
      <c r="UR2604" s="121"/>
      <c r="US2604" s="121"/>
      <c r="UT2604" s="121"/>
      <c r="UU2604" s="121"/>
      <c r="UV2604" s="121"/>
      <c r="UW2604" s="121"/>
      <c r="UX2604" s="121"/>
      <c r="UY2604" s="121"/>
      <c r="UZ2604" s="121"/>
      <c r="VA2604" s="121"/>
      <c r="VB2604" s="121"/>
      <c r="VC2604" s="121"/>
      <c r="VD2604" s="121"/>
      <c r="VE2604" s="121"/>
      <c r="VF2604" s="121"/>
      <c r="VG2604" s="121"/>
      <c r="VH2604" s="121"/>
      <c r="VI2604" s="121"/>
      <c r="VJ2604" s="121"/>
      <c r="VK2604" s="121"/>
      <c r="VL2604" s="121"/>
      <c r="VM2604" s="121"/>
      <c r="VN2604" s="121"/>
      <c r="VO2604" s="121"/>
      <c r="VP2604" s="121"/>
      <c r="VQ2604" s="121"/>
      <c r="VR2604" s="121"/>
      <c r="VS2604" s="121"/>
      <c r="VT2604" s="121"/>
      <c r="VU2604" s="121"/>
      <c r="VV2604" s="121"/>
      <c r="VW2604" s="121"/>
      <c r="VX2604" s="121"/>
      <c r="VY2604" s="121"/>
      <c r="VZ2604" s="121"/>
      <c r="WA2604" s="121"/>
      <c r="WB2604" s="121"/>
      <c r="WC2604" s="121"/>
      <c r="WD2604" s="121"/>
      <c r="WE2604" s="121"/>
      <c r="WF2604" s="121"/>
      <c r="WG2604" s="121"/>
      <c r="WH2604" s="121"/>
      <c r="WI2604" s="121"/>
      <c r="WJ2604" s="121"/>
      <c r="WK2604" s="121"/>
      <c r="WL2604" s="121"/>
      <c r="WM2604" s="121"/>
      <c r="WN2604" s="121"/>
      <c r="WO2604" s="121"/>
      <c r="WP2604" s="121"/>
      <c r="WQ2604" s="121"/>
      <c r="WR2604" s="121"/>
      <c r="WS2604" s="121"/>
      <c r="WT2604" s="121"/>
      <c r="WU2604" s="121"/>
      <c r="WV2604" s="121"/>
      <c r="WW2604" s="121"/>
      <c r="WX2604" s="121"/>
      <c r="WY2604" s="121"/>
      <c r="WZ2604" s="121"/>
      <c r="XA2604" s="121"/>
      <c r="XB2604" s="121"/>
      <c r="XC2604" s="121"/>
      <c r="XD2604" s="121"/>
      <c r="XE2604" s="121"/>
      <c r="XF2604" s="121"/>
      <c r="XG2604" s="121"/>
      <c r="XH2604" s="121"/>
      <c r="XI2604" s="121"/>
      <c r="XJ2604" s="121"/>
      <c r="XK2604" s="121"/>
      <c r="XL2604" s="121"/>
      <c r="XM2604" s="121"/>
      <c r="XN2604" s="121"/>
      <c r="XO2604" s="121"/>
      <c r="XP2604" s="121"/>
      <c r="XQ2604" s="121"/>
      <c r="XR2604" s="121"/>
      <c r="XS2604" s="121"/>
      <c r="XT2604" s="121"/>
      <c r="XU2604" s="121"/>
      <c r="XV2604" s="121"/>
      <c r="XW2604" s="121"/>
      <c r="XX2604" s="121"/>
      <c r="XY2604" s="121"/>
      <c r="XZ2604" s="121"/>
      <c r="YA2604" s="121"/>
      <c r="YB2604" s="121"/>
      <c r="YC2604" s="121"/>
      <c r="YD2604" s="121"/>
      <c r="YE2604" s="121"/>
      <c r="YF2604" s="121"/>
      <c r="YG2604" s="121"/>
      <c r="YH2604" s="121"/>
      <c r="YI2604" s="121"/>
      <c r="YJ2604" s="121"/>
      <c r="YK2604" s="121"/>
      <c r="YL2604" s="121"/>
      <c r="YM2604" s="121"/>
      <c r="YN2604" s="121"/>
      <c r="YO2604" s="121"/>
      <c r="YP2604" s="121"/>
      <c r="YQ2604" s="121"/>
      <c r="YR2604" s="121"/>
      <c r="YS2604" s="121"/>
      <c r="YT2604" s="121"/>
      <c r="YU2604" s="121"/>
      <c r="YV2604" s="121"/>
      <c r="YW2604" s="121"/>
      <c r="YX2604" s="121"/>
      <c r="YY2604" s="121"/>
      <c r="YZ2604" s="121"/>
      <c r="ZA2604" s="121"/>
      <c r="ZB2604" s="121"/>
      <c r="ZC2604" s="121"/>
      <c r="ZD2604" s="121"/>
      <c r="ZE2604" s="121"/>
      <c r="ZF2604" s="121"/>
      <c r="ZG2604" s="121"/>
      <c r="ZH2604" s="121"/>
      <c r="ZI2604" s="121"/>
      <c r="ZJ2604" s="121"/>
      <c r="ZK2604" s="121"/>
      <c r="ZL2604" s="121"/>
      <c r="ZM2604" s="121"/>
      <c r="ZN2604" s="121"/>
      <c r="ZO2604" s="121"/>
      <c r="ZP2604" s="121"/>
      <c r="ZQ2604" s="121"/>
      <c r="ZR2604" s="121"/>
      <c r="ZS2604" s="121"/>
      <c r="ZT2604" s="121"/>
      <c r="ZU2604" s="121"/>
      <c r="ZV2604" s="121"/>
      <c r="ZW2604" s="121"/>
      <c r="ZX2604" s="121"/>
      <c r="ZY2604" s="121"/>
      <c r="ZZ2604" s="121"/>
      <c r="AAA2604" s="121"/>
      <c r="AAB2604" s="121"/>
      <c r="AAC2604" s="121"/>
      <c r="AAD2604" s="121"/>
      <c r="AAE2604" s="121"/>
      <c r="AAF2604" s="121"/>
      <c r="AAG2604" s="121"/>
      <c r="AAH2604" s="121"/>
      <c r="AAI2604" s="121"/>
      <c r="AAJ2604" s="121"/>
      <c r="AAK2604" s="121"/>
      <c r="AAL2604" s="121"/>
      <c r="AAM2604" s="121"/>
      <c r="AAN2604" s="121"/>
      <c r="AAO2604" s="121"/>
      <c r="AAP2604" s="121"/>
      <c r="AAQ2604" s="121"/>
      <c r="AAR2604" s="121"/>
      <c r="AAS2604" s="121"/>
      <c r="AAT2604" s="121"/>
      <c r="AAU2604" s="121"/>
      <c r="AAV2604" s="121"/>
      <c r="AAW2604" s="121"/>
      <c r="AAX2604" s="121"/>
      <c r="AAY2604" s="121"/>
      <c r="AAZ2604" s="121"/>
      <c r="ABA2604" s="121"/>
      <c r="ABB2604" s="121"/>
      <c r="ABC2604" s="121"/>
      <c r="ABD2604" s="121"/>
      <c r="ABE2604" s="121"/>
      <c r="ABF2604" s="121"/>
      <c r="ABG2604" s="121"/>
      <c r="ABH2604" s="121"/>
      <c r="ABI2604" s="121"/>
      <c r="ABJ2604" s="121"/>
      <c r="ABK2604" s="121"/>
      <c r="ABL2604" s="121"/>
      <c r="ABM2604" s="121"/>
      <c r="ABN2604" s="121"/>
      <c r="ABO2604" s="121"/>
      <c r="ABP2604" s="121"/>
      <c r="ABQ2604" s="121"/>
      <c r="ABR2604" s="121"/>
      <c r="ABS2604" s="121"/>
      <c r="ABT2604" s="121"/>
      <c r="ABU2604" s="121"/>
      <c r="ABV2604" s="121"/>
      <c r="ABW2604" s="121"/>
      <c r="ABX2604" s="121"/>
      <c r="ABY2604" s="121"/>
      <c r="ABZ2604" s="121"/>
      <c r="ACA2604" s="121"/>
      <c r="ACB2604" s="121"/>
      <c r="ACC2604" s="121"/>
      <c r="ACD2604" s="121"/>
      <c r="ACE2604" s="121"/>
      <c r="ACF2604" s="121"/>
      <c r="ACG2604" s="121"/>
      <c r="ACH2604" s="121"/>
      <c r="ACI2604" s="121"/>
      <c r="ACJ2604" s="121"/>
      <c r="ACK2604" s="121"/>
      <c r="ACL2604" s="121"/>
      <c r="ACM2604" s="121"/>
      <c r="ACN2604" s="121"/>
      <c r="ACO2604" s="121"/>
      <c r="ACP2604" s="121"/>
      <c r="ACQ2604" s="121"/>
      <c r="ACR2604" s="121"/>
      <c r="ACS2604" s="121"/>
      <c r="ACT2604" s="121"/>
      <c r="ACU2604" s="121"/>
      <c r="ACV2604" s="121"/>
      <c r="ACW2604" s="121"/>
      <c r="ACX2604" s="121"/>
      <c r="ACY2604" s="121"/>
      <c r="ACZ2604" s="121"/>
      <c r="ADA2604" s="121"/>
      <c r="ADB2604" s="121"/>
      <c r="ADC2604" s="121"/>
      <c r="ADD2604" s="121"/>
      <c r="ADE2604" s="121"/>
      <c r="ADF2604" s="121"/>
      <c r="ADG2604" s="121"/>
      <c r="ADH2604" s="121"/>
      <c r="ADI2604" s="121"/>
      <c r="ADJ2604" s="121"/>
      <c r="ADK2604" s="121"/>
      <c r="ADL2604" s="121"/>
      <c r="ADM2604" s="121"/>
      <c r="ADN2604" s="121"/>
      <c r="ADO2604" s="121"/>
      <c r="ADP2604" s="121"/>
      <c r="ADQ2604" s="121"/>
      <c r="ADR2604" s="121"/>
      <c r="ADS2604" s="121"/>
      <c r="ADT2604" s="121"/>
      <c r="ADU2604" s="121"/>
      <c r="ADV2604" s="121"/>
      <c r="ADW2604" s="121"/>
      <c r="ADX2604" s="121"/>
      <c r="ADY2604" s="121"/>
      <c r="ADZ2604" s="121"/>
      <c r="AEA2604" s="121"/>
      <c r="AEB2604" s="121"/>
      <c r="AEC2604" s="121"/>
      <c r="AED2604" s="121"/>
      <c r="AEE2604" s="121"/>
      <c r="AEF2604" s="121"/>
      <c r="AEG2604" s="121"/>
      <c r="AEH2604" s="121"/>
      <c r="AEI2604" s="121"/>
      <c r="AEJ2604" s="121"/>
      <c r="AEK2604" s="121"/>
      <c r="AEL2604" s="121"/>
      <c r="AEM2604" s="121"/>
      <c r="AEN2604" s="121"/>
      <c r="AEO2604" s="121"/>
      <c r="AEP2604" s="121"/>
      <c r="AEQ2604" s="121"/>
      <c r="AER2604" s="121"/>
      <c r="AES2604" s="121"/>
      <c r="AET2604" s="121"/>
      <c r="AEU2604" s="121"/>
      <c r="AEV2604" s="121"/>
      <c r="AEW2604" s="121"/>
      <c r="AEX2604" s="121"/>
      <c r="AEY2604" s="121"/>
      <c r="AEZ2604" s="121"/>
      <c r="AFA2604" s="121"/>
      <c r="AFB2604" s="121"/>
      <c r="AFC2604" s="121"/>
      <c r="AFD2604" s="121"/>
      <c r="AFE2604" s="121"/>
      <c r="AFF2604" s="121"/>
      <c r="AFG2604" s="121"/>
      <c r="AFH2604" s="121"/>
      <c r="AFI2604" s="121"/>
      <c r="AFJ2604" s="121"/>
      <c r="AFK2604" s="121"/>
      <c r="AFL2604" s="121"/>
      <c r="AFM2604" s="121"/>
      <c r="AFN2604" s="121"/>
      <c r="AFO2604" s="121"/>
      <c r="AFP2604" s="121"/>
      <c r="AFQ2604" s="121"/>
      <c r="AFR2604" s="121"/>
      <c r="AFS2604" s="121"/>
      <c r="AFT2604" s="121"/>
      <c r="AFU2604" s="121"/>
      <c r="AFV2604" s="121"/>
      <c r="AFW2604" s="121"/>
      <c r="AFX2604" s="121"/>
      <c r="AFY2604" s="121"/>
      <c r="AFZ2604" s="121"/>
      <c r="AGA2604" s="121"/>
      <c r="AGB2604" s="121"/>
      <c r="AGC2604" s="121"/>
      <c r="AGD2604" s="121"/>
      <c r="AGE2604" s="121"/>
      <c r="AGF2604" s="121"/>
      <c r="AGG2604" s="121"/>
      <c r="AGH2604" s="121"/>
      <c r="AGI2604" s="121"/>
      <c r="AGJ2604" s="121"/>
      <c r="AGK2604" s="121"/>
      <c r="AGL2604" s="121"/>
      <c r="AGM2604" s="121"/>
      <c r="AGN2604" s="121"/>
      <c r="AGO2604" s="121"/>
      <c r="AGP2604" s="121"/>
      <c r="AGQ2604" s="121"/>
      <c r="AGR2604" s="121"/>
      <c r="AGS2604" s="121"/>
      <c r="AGT2604" s="121"/>
      <c r="AGU2604" s="121"/>
      <c r="AGV2604" s="121"/>
      <c r="AGW2604" s="121"/>
      <c r="AGX2604" s="121"/>
      <c r="AGY2604" s="121"/>
      <c r="AGZ2604" s="121"/>
      <c r="AHA2604" s="121"/>
      <c r="AHB2604" s="121"/>
      <c r="AHC2604" s="121"/>
      <c r="AHD2604" s="121"/>
      <c r="AHE2604" s="121"/>
      <c r="AHF2604" s="121"/>
      <c r="AHG2604" s="121"/>
      <c r="AHH2604" s="121"/>
      <c r="AHI2604" s="121"/>
      <c r="AHJ2604" s="121"/>
      <c r="AHK2604" s="121"/>
      <c r="AHL2604" s="121"/>
      <c r="AHM2604" s="121"/>
      <c r="AHN2604" s="121"/>
      <c r="AHO2604" s="121"/>
      <c r="AHP2604" s="121"/>
      <c r="AHQ2604" s="121"/>
      <c r="AHR2604" s="121"/>
      <c r="AHS2604" s="121"/>
      <c r="AHT2604" s="121"/>
      <c r="AHU2604" s="121"/>
      <c r="AHV2604" s="121"/>
      <c r="AHW2604" s="121"/>
      <c r="AHX2604" s="121"/>
      <c r="AHY2604" s="121"/>
      <c r="AHZ2604" s="121"/>
      <c r="AIA2604" s="121"/>
      <c r="AIB2604" s="121"/>
      <c r="AIC2604" s="121"/>
      <c r="AID2604" s="121"/>
      <c r="AIE2604" s="121"/>
      <c r="AIF2604" s="121"/>
      <c r="AIG2604" s="121"/>
      <c r="AIH2604" s="121"/>
      <c r="AII2604" s="121"/>
      <c r="AIJ2604" s="121"/>
      <c r="AIK2604" s="121"/>
      <c r="AIL2604" s="121"/>
      <c r="AIM2604" s="121"/>
      <c r="AIN2604" s="121"/>
      <c r="AIO2604" s="121"/>
      <c r="AIP2604" s="121"/>
      <c r="AIQ2604" s="121"/>
      <c r="AIR2604" s="121"/>
      <c r="AIS2604" s="121"/>
      <c r="AIT2604" s="121"/>
      <c r="AIU2604" s="121"/>
      <c r="AIV2604" s="121"/>
      <c r="AIW2604" s="121"/>
      <c r="AIX2604" s="121"/>
      <c r="AIY2604" s="121"/>
      <c r="AIZ2604" s="121"/>
      <c r="AJA2604" s="121"/>
      <c r="AJB2604" s="121"/>
      <c r="AJC2604" s="121"/>
      <c r="AJD2604" s="121"/>
      <c r="AJE2604" s="121"/>
      <c r="AJF2604" s="121"/>
      <c r="AJG2604" s="121"/>
      <c r="AJH2604" s="121"/>
      <c r="AJI2604" s="121"/>
      <c r="AJJ2604" s="121"/>
      <c r="AJK2604" s="121"/>
      <c r="AJL2604" s="121"/>
      <c r="AJM2604" s="121"/>
      <c r="AJN2604" s="121"/>
      <c r="AJO2604" s="121"/>
      <c r="AJP2604" s="121"/>
      <c r="AJQ2604" s="121"/>
      <c r="AJR2604" s="121"/>
      <c r="AJS2604" s="121"/>
      <c r="AJT2604" s="121"/>
      <c r="AJU2604" s="121"/>
      <c r="AJV2604" s="121"/>
      <c r="AJW2604" s="121"/>
      <c r="AJX2604" s="121"/>
      <c r="AJY2604" s="121"/>
      <c r="AJZ2604" s="121"/>
      <c r="AKA2604" s="121"/>
      <c r="AKB2604" s="121"/>
      <c r="AKC2604" s="121"/>
      <c r="AKD2604" s="121"/>
      <c r="AKE2604" s="121"/>
      <c r="AKF2604" s="121"/>
      <c r="AKG2604" s="121"/>
      <c r="AKH2604" s="121"/>
      <c r="AKI2604" s="121"/>
      <c r="AKJ2604" s="121"/>
      <c r="AKK2604" s="121"/>
      <c r="AKL2604" s="121"/>
      <c r="AKM2604" s="121"/>
      <c r="AKN2604" s="121"/>
      <c r="AKO2604" s="121"/>
      <c r="AKP2604" s="121"/>
      <c r="AKQ2604" s="121"/>
      <c r="AKR2604" s="121"/>
      <c r="AKS2604" s="121"/>
      <c r="AKT2604" s="121"/>
      <c r="AKU2604" s="121"/>
      <c r="AKV2604" s="121"/>
      <c r="AKW2604" s="121"/>
      <c r="AKX2604" s="121"/>
      <c r="AKY2604" s="121"/>
      <c r="AKZ2604" s="121"/>
      <c r="ALA2604" s="121"/>
      <c r="ALB2604" s="121"/>
      <c r="ALC2604" s="121"/>
      <c r="ALD2604" s="121"/>
      <c r="ALE2604" s="121"/>
      <c r="ALF2604" s="121"/>
      <c r="ALG2604" s="121"/>
      <c r="ALH2604" s="121"/>
      <c r="ALI2604" s="121"/>
      <c r="ALJ2604" s="121"/>
      <c r="ALK2604" s="121"/>
      <c r="ALL2604" s="121"/>
      <c r="ALM2604" s="121"/>
      <c r="ALN2604" s="121"/>
      <c r="ALO2604" s="121"/>
      <c r="ALP2604" s="121"/>
      <c r="ALQ2604" s="121"/>
      <c r="ALR2604" s="121"/>
      <c r="ALS2604" s="121"/>
      <c r="ALT2604" s="121"/>
      <c r="ALU2604" s="121"/>
      <c r="ALV2604" s="121"/>
      <c r="ALW2604" s="121"/>
      <c r="ALX2604" s="121"/>
      <c r="ALY2604" s="121"/>
      <c r="ALZ2604" s="121"/>
      <c r="AMA2604" s="121"/>
      <c r="AMB2604" s="121"/>
      <c r="AMC2604" s="121"/>
      <c r="AMD2604" s="121"/>
      <c r="AME2604" s="121"/>
      <c r="AMF2604" s="121"/>
      <c r="AMG2604" s="121"/>
      <c r="AMH2604" s="121"/>
      <c r="AMI2604" s="121"/>
      <c r="AMJ2604" s="121"/>
      <c r="AMK2604" s="121"/>
    </row>
    <row r="2605" spans="1:1025" s="108" customFormat="1">
      <c r="A2605" s="15">
        <v>2602</v>
      </c>
      <c r="B2605" s="16" t="s">
        <v>28</v>
      </c>
      <c r="C2605" s="274" t="s">
        <v>6089</v>
      </c>
      <c r="D2605" s="16" t="s">
        <v>6718</v>
      </c>
      <c r="E2605" s="16" t="s">
        <v>6731</v>
      </c>
      <c r="F2605" s="16" t="s">
        <v>938</v>
      </c>
      <c r="G2605" s="16" t="s">
        <v>6732</v>
      </c>
      <c r="H2605" s="189" t="s">
        <v>6733</v>
      </c>
      <c r="I2605" s="16" t="s">
        <v>6734</v>
      </c>
      <c r="J2605" s="16" t="s">
        <v>6730</v>
      </c>
      <c r="K2605" s="16" t="s">
        <v>6722</v>
      </c>
      <c r="L2605" s="18" t="s">
        <v>6723</v>
      </c>
      <c r="M2605" s="63" t="s">
        <v>6724</v>
      </c>
      <c r="N2605" s="121"/>
      <c r="O2605" s="121"/>
      <c r="P2605" s="121"/>
      <c r="Q2605" s="121"/>
      <c r="R2605" s="121"/>
      <c r="S2605" s="121"/>
      <c r="T2605" s="121"/>
      <c r="U2605" s="121"/>
      <c r="V2605" s="121"/>
      <c r="W2605" s="121"/>
      <c r="X2605" s="121"/>
      <c r="Y2605" s="121"/>
      <c r="Z2605" s="121"/>
      <c r="AA2605" s="121"/>
      <c r="AB2605" s="121"/>
      <c r="AC2605" s="121"/>
      <c r="AD2605" s="121"/>
      <c r="AE2605" s="121"/>
      <c r="AF2605" s="121"/>
      <c r="AG2605" s="121"/>
      <c r="AH2605" s="121"/>
      <c r="AI2605" s="121"/>
      <c r="AJ2605" s="121"/>
      <c r="AK2605" s="121"/>
      <c r="AL2605" s="121"/>
      <c r="AM2605" s="121"/>
      <c r="AN2605" s="121"/>
      <c r="AO2605" s="121"/>
      <c r="AP2605" s="121"/>
      <c r="AQ2605" s="121"/>
      <c r="AR2605" s="121"/>
      <c r="AS2605" s="121"/>
      <c r="AT2605" s="121"/>
      <c r="AU2605" s="121"/>
      <c r="AV2605" s="121"/>
      <c r="AW2605" s="121"/>
      <c r="AX2605" s="121"/>
      <c r="AY2605" s="121"/>
      <c r="AZ2605" s="121"/>
      <c r="BA2605" s="121"/>
      <c r="BB2605" s="121"/>
      <c r="BC2605" s="121"/>
      <c r="BD2605" s="121"/>
      <c r="BE2605" s="121"/>
      <c r="BF2605" s="121"/>
      <c r="BG2605" s="121"/>
      <c r="BH2605" s="121"/>
      <c r="BI2605" s="121"/>
      <c r="BJ2605" s="121"/>
      <c r="BK2605" s="121"/>
      <c r="BL2605" s="121"/>
      <c r="BM2605" s="121"/>
      <c r="BN2605" s="121"/>
      <c r="BO2605" s="121"/>
      <c r="BP2605" s="121"/>
      <c r="BQ2605" s="121"/>
      <c r="BR2605" s="121"/>
      <c r="BS2605" s="121"/>
      <c r="BT2605" s="121"/>
      <c r="BU2605" s="121"/>
      <c r="BV2605" s="121"/>
      <c r="BW2605" s="121"/>
      <c r="BX2605" s="121"/>
      <c r="BY2605" s="121"/>
      <c r="BZ2605" s="121"/>
      <c r="CA2605" s="121"/>
      <c r="CB2605" s="121"/>
      <c r="CC2605" s="121"/>
      <c r="CD2605" s="121"/>
      <c r="CE2605" s="121"/>
      <c r="CF2605" s="121"/>
      <c r="CG2605" s="121"/>
      <c r="CH2605" s="121"/>
      <c r="CI2605" s="121"/>
      <c r="CJ2605" s="121"/>
      <c r="CK2605" s="121"/>
      <c r="CL2605" s="121"/>
      <c r="CM2605" s="121"/>
      <c r="CN2605" s="121"/>
      <c r="CO2605" s="121"/>
      <c r="CP2605" s="121"/>
      <c r="CQ2605" s="121"/>
      <c r="CR2605" s="121"/>
      <c r="CS2605" s="121"/>
      <c r="CT2605" s="121"/>
      <c r="CU2605" s="121"/>
      <c r="CV2605" s="121"/>
      <c r="CW2605" s="121"/>
      <c r="CX2605" s="121"/>
      <c r="CY2605" s="121"/>
      <c r="CZ2605" s="121"/>
      <c r="DA2605" s="121"/>
      <c r="DB2605" s="121"/>
      <c r="DC2605" s="121"/>
      <c r="DD2605" s="121"/>
      <c r="DE2605" s="121"/>
      <c r="DF2605" s="121"/>
      <c r="DG2605" s="121"/>
      <c r="DH2605" s="121"/>
      <c r="DI2605" s="121"/>
      <c r="DJ2605" s="121"/>
      <c r="DK2605" s="121"/>
      <c r="DL2605" s="121"/>
      <c r="DM2605" s="121"/>
      <c r="DN2605" s="121"/>
      <c r="DO2605" s="121"/>
      <c r="DP2605" s="121"/>
      <c r="DQ2605" s="121"/>
      <c r="DR2605" s="121"/>
      <c r="DS2605" s="121"/>
      <c r="DT2605" s="121"/>
      <c r="DU2605" s="121"/>
      <c r="DV2605" s="121"/>
      <c r="DW2605" s="121"/>
      <c r="DX2605" s="121"/>
      <c r="DY2605" s="121"/>
      <c r="DZ2605" s="121"/>
      <c r="EA2605" s="121"/>
      <c r="EB2605" s="121"/>
      <c r="EC2605" s="121"/>
      <c r="ED2605" s="121"/>
      <c r="EE2605" s="121"/>
      <c r="EF2605" s="121"/>
      <c r="EG2605" s="121"/>
      <c r="EH2605" s="121"/>
      <c r="EI2605" s="121"/>
      <c r="EJ2605" s="121"/>
      <c r="EK2605" s="121"/>
      <c r="EL2605" s="121"/>
      <c r="EM2605" s="121"/>
      <c r="EN2605" s="121"/>
      <c r="EO2605" s="121"/>
      <c r="EP2605" s="121"/>
      <c r="EQ2605" s="121"/>
      <c r="ER2605" s="121"/>
      <c r="ES2605" s="121"/>
      <c r="ET2605" s="121"/>
      <c r="EU2605" s="121"/>
      <c r="EV2605" s="121"/>
      <c r="EW2605" s="121"/>
      <c r="EX2605" s="121"/>
      <c r="EY2605" s="121"/>
      <c r="EZ2605" s="121"/>
      <c r="FA2605" s="121"/>
      <c r="FB2605" s="121"/>
      <c r="FC2605" s="121"/>
      <c r="FD2605" s="121"/>
      <c r="FE2605" s="121"/>
      <c r="FF2605" s="121"/>
      <c r="FG2605" s="121"/>
      <c r="FH2605" s="121"/>
      <c r="FI2605" s="121"/>
      <c r="FJ2605" s="121"/>
      <c r="FK2605" s="121"/>
      <c r="FL2605" s="121"/>
      <c r="FM2605" s="121"/>
      <c r="FN2605" s="121"/>
      <c r="FO2605" s="121"/>
      <c r="FP2605" s="121"/>
      <c r="FQ2605" s="121"/>
      <c r="FR2605" s="121"/>
      <c r="FS2605" s="121"/>
      <c r="FT2605" s="121"/>
      <c r="FU2605" s="121"/>
      <c r="FV2605" s="121"/>
      <c r="FW2605" s="121"/>
      <c r="FX2605" s="121"/>
      <c r="FY2605" s="121"/>
      <c r="FZ2605" s="121"/>
      <c r="GA2605" s="121"/>
      <c r="GB2605" s="121"/>
      <c r="GC2605" s="121"/>
      <c r="GD2605" s="121"/>
      <c r="GE2605" s="121"/>
      <c r="GF2605" s="121"/>
      <c r="GG2605" s="121"/>
      <c r="GH2605" s="121"/>
      <c r="GI2605" s="121"/>
      <c r="GJ2605" s="121"/>
      <c r="GK2605" s="121"/>
      <c r="GL2605" s="121"/>
      <c r="GM2605" s="121"/>
      <c r="GN2605" s="121"/>
      <c r="GO2605" s="121"/>
      <c r="GP2605" s="121"/>
      <c r="GQ2605" s="121"/>
      <c r="GR2605" s="121"/>
      <c r="GS2605" s="121"/>
      <c r="GT2605" s="121"/>
      <c r="GU2605" s="121"/>
      <c r="GV2605" s="121"/>
      <c r="GW2605" s="121"/>
      <c r="GX2605" s="121"/>
      <c r="GY2605" s="121"/>
      <c r="GZ2605" s="121"/>
      <c r="HA2605" s="121"/>
      <c r="HB2605" s="121"/>
      <c r="HC2605" s="121"/>
      <c r="HD2605" s="121"/>
      <c r="HE2605" s="121"/>
      <c r="HF2605" s="121"/>
      <c r="HG2605" s="121"/>
      <c r="HH2605" s="121"/>
      <c r="HI2605" s="121"/>
      <c r="HJ2605" s="121"/>
      <c r="HK2605" s="121"/>
      <c r="HL2605" s="121"/>
      <c r="HM2605" s="121"/>
      <c r="HN2605" s="121"/>
      <c r="HO2605" s="121"/>
      <c r="HP2605" s="121"/>
      <c r="HQ2605" s="121"/>
      <c r="HR2605" s="121"/>
      <c r="HS2605" s="121"/>
      <c r="HT2605" s="121"/>
      <c r="HU2605" s="121"/>
      <c r="HV2605" s="121"/>
      <c r="HW2605" s="121"/>
      <c r="HX2605" s="121"/>
      <c r="HY2605" s="121"/>
      <c r="HZ2605" s="121"/>
      <c r="IA2605" s="121"/>
      <c r="IB2605" s="121"/>
      <c r="IC2605" s="121"/>
      <c r="ID2605" s="121"/>
      <c r="IE2605" s="121"/>
      <c r="IF2605" s="121"/>
      <c r="IG2605" s="121"/>
      <c r="IH2605" s="121"/>
      <c r="II2605" s="121"/>
      <c r="IJ2605" s="121"/>
      <c r="IK2605" s="121"/>
      <c r="IL2605" s="121"/>
      <c r="IM2605" s="121"/>
      <c r="IN2605" s="121"/>
      <c r="IO2605" s="121"/>
      <c r="IP2605" s="121"/>
      <c r="IQ2605" s="121"/>
      <c r="IR2605" s="121"/>
      <c r="IS2605" s="121"/>
      <c r="IT2605" s="121"/>
      <c r="IU2605" s="121"/>
      <c r="IV2605" s="121"/>
      <c r="IW2605" s="121"/>
      <c r="IX2605" s="121"/>
      <c r="IY2605" s="121"/>
      <c r="IZ2605" s="121"/>
      <c r="JA2605" s="121"/>
      <c r="JB2605" s="121"/>
      <c r="JC2605" s="121"/>
      <c r="JD2605" s="121"/>
      <c r="JE2605" s="121"/>
      <c r="JF2605" s="121"/>
      <c r="JG2605" s="121"/>
      <c r="JH2605" s="121"/>
      <c r="JI2605" s="121"/>
      <c r="JJ2605" s="121"/>
      <c r="JK2605" s="121"/>
      <c r="JL2605" s="121"/>
      <c r="JM2605" s="121"/>
      <c r="JN2605" s="121"/>
      <c r="JO2605" s="121"/>
      <c r="JP2605" s="121"/>
      <c r="JQ2605" s="121"/>
      <c r="JR2605" s="121"/>
      <c r="JS2605" s="121"/>
      <c r="JT2605" s="121"/>
      <c r="JU2605" s="121"/>
      <c r="JV2605" s="121"/>
      <c r="JW2605" s="121"/>
      <c r="JX2605" s="121"/>
      <c r="JY2605" s="121"/>
      <c r="JZ2605" s="121"/>
      <c r="KA2605" s="121"/>
      <c r="KB2605" s="121"/>
      <c r="KC2605" s="121"/>
      <c r="KD2605" s="121"/>
      <c r="KE2605" s="121"/>
      <c r="KF2605" s="121"/>
      <c r="KG2605" s="121"/>
      <c r="KH2605" s="121"/>
      <c r="KI2605" s="121"/>
      <c r="KJ2605" s="121"/>
      <c r="KK2605" s="121"/>
      <c r="KL2605" s="121"/>
      <c r="KM2605" s="121"/>
      <c r="KN2605" s="121"/>
      <c r="KO2605" s="121"/>
      <c r="KP2605" s="121"/>
      <c r="KQ2605" s="121"/>
      <c r="KR2605" s="121"/>
      <c r="KS2605" s="121"/>
      <c r="KT2605" s="121"/>
      <c r="KU2605" s="121"/>
      <c r="KV2605" s="121"/>
      <c r="KW2605" s="121"/>
      <c r="KX2605" s="121"/>
      <c r="KY2605" s="121"/>
      <c r="KZ2605" s="121"/>
      <c r="LA2605" s="121"/>
      <c r="LB2605" s="121"/>
      <c r="LC2605" s="121"/>
      <c r="LD2605" s="121"/>
      <c r="LE2605" s="121"/>
      <c r="LF2605" s="121"/>
      <c r="LG2605" s="121"/>
      <c r="LH2605" s="121"/>
      <c r="LI2605" s="121"/>
      <c r="LJ2605" s="121"/>
      <c r="LK2605" s="121"/>
      <c r="LL2605" s="121"/>
      <c r="LM2605" s="121"/>
      <c r="LN2605" s="121"/>
      <c r="LO2605" s="121"/>
      <c r="LP2605" s="121"/>
      <c r="LQ2605" s="121"/>
      <c r="LR2605" s="121"/>
      <c r="LS2605" s="121"/>
      <c r="LT2605" s="121"/>
      <c r="LU2605" s="121"/>
      <c r="LV2605" s="121"/>
      <c r="LW2605" s="121"/>
      <c r="LX2605" s="121"/>
      <c r="LY2605" s="121"/>
      <c r="LZ2605" s="121"/>
      <c r="MA2605" s="121"/>
      <c r="MB2605" s="121"/>
      <c r="MC2605" s="121"/>
      <c r="MD2605" s="121"/>
      <c r="ME2605" s="121"/>
      <c r="MF2605" s="121"/>
      <c r="MG2605" s="121"/>
      <c r="MH2605" s="121"/>
      <c r="MI2605" s="121"/>
      <c r="MJ2605" s="121"/>
      <c r="MK2605" s="121"/>
      <c r="ML2605" s="121"/>
      <c r="MM2605" s="121"/>
      <c r="MN2605" s="121"/>
      <c r="MO2605" s="121"/>
      <c r="MP2605" s="121"/>
      <c r="MQ2605" s="121"/>
      <c r="MR2605" s="121"/>
      <c r="MS2605" s="121"/>
      <c r="MT2605" s="121"/>
      <c r="MU2605" s="121"/>
      <c r="MV2605" s="121"/>
      <c r="MW2605" s="121"/>
      <c r="MX2605" s="121"/>
      <c r="MY2605" s="121"/>
      <c r="MZ2605" s="121"/>
      <c r="NA2605" s="121"/>
      <c r="NB2605" s="121"/>
      <c r="NC2605" s="121"/>
      <c r="ND2605" s="121"/>
      <c r="NE2605" s="121"/>
      <c r="NF2605" s="121"/>
      <c r="NG2605" s="121"/>
      <c r="NH2605" s="121"/>
      <c r="NI2605" s="121"/>
      <c r="NJ2605" s="121"/>
      <c r="NK2605" s="121"/>
      <c r="NL2605" s="121"/>
      <c r="NM2605" s="121"/>
      <c r="NN2605" s="121"/>
      <c r="NO2605" s="121"/>
      <c r="NP2605" s="121"/>
      <c r="NQ2605" s="121"/>
      <c r="NR2605" s="121"/>
      <c r="NS2605" s="121"/>
      <c r="NT2605" s="121"/>
      <c r="NU2605" s="121"/>
      <c r="NV2605" s="121"/>
      <c r="NW2605" s="121"/>
      <c r="NX2605" s="121"/>
      <c r="NY2605" s="121"/>
      <c r="NZ2605" s="121"/>
      <c r="OA2605" s="121"/>
      <c r="OB2605" s="121"/>
      <c r="OC2605" s="121"/>
      <c r="OD2605" s="121"/>
      <c r="OE2605" s="121"/>
      <c r="OF2605" s="121"/>
      <c r="OG2605" s="121"/>
      <c r="OH2605" s="121"/>
      <c r="OI2605" s="121"/>
      <c r="OJ2605" s="121"/>
      <c r="OK2605" s="121"/>
      <c r="OL2605" s="121"/>
      <c r="OM2605" s="121"/>
      <c r="ON2605" s="121"/>
      <c r="OO2605" s="121"/>
      <c r="OP2605" s="121"/>
      <c r="OQ2605" s="121"/>
      <c r="OR2605" s="121"/>
      <c r="OS2605" s="121"/>
      <c r="OT2605" s="121"/>
      <c r="OU2605" s="121"/>
      <c r="OV2605" s="121"/>
      <c r="OW2605" s="121"/>
      <c r="OX2605" s="121"/>
      <c r="OY2605" s="121"/>
      <c r="OZ2605" s="121"/>
      <c r="PA2605" s="121"/>
      <c r="PB2605" s="121"/>
      <c r="PC2605" s="121"/>
      <c r="PD2605" s="121"/>
      <c r="PE2605" s="121"/>
      <c r="PF2605" s="121"/>
      <c r="PG2605" s="121"/>
      <c r="PH2605" s="121"/>
      <c r="PI2605" s="121"/>
      <c r="PJ2605" s="121"/>
      <c r="PK2605" s="121"/>
      <c r="PL2605" s="121"/>
      <c r="PM2605" s="121"/>
      <c r="PN2605" s="121"/>
      <c r="PO2605" s="121"/>
      <c r="PP2605" s="121"/>
      <c r="PQ2605" s="121"/>
      <c r="PR2605" s="121"/>
      <c r="PS2605" s="121"/>
      <c r="PT2605" s="121"/>
      <c r="PU2605" s="121"/>
      <c r="PV2605" s="121"/>
      <c r="PW2605" s="121"/>
      <c r="PX2605" s="121"/>
      <c r="PY2605" s="121"/>
      <c r="PZ2605" s="121"/>
      <c r="QA2605" s="121"/>
      <c r="QB2605" s="121"/>
      <c r="QC2605" s="121"/>
      <c r="QD2605" s="121"/>
      <c r="QE2605" s="121"/>
      <c r="QF2605" s="121"/>
      <c r="QG2605" s="121"/>
      <c r="QH2605" s="121"/>
      <c r="QI2605" s="121"/>
      <c r="QJ2605" s="121"/>
      <c r="QK2605" s="121"/>
      <c r="QL2605" s="121"/>
      <c r="QM2605" s="121"/>
      <c r="QN2605" s="121"/>
      <c r="QO2605" s="121"/>
      <c r="QP2605" s="121"/>
      <c r="QQ2605" s="121"/>
      <c r="QR2605" s="121"/>
      <c r="QS2605" s="121"/>
      <c r="QT2605" s="121"/>
      <c r="QU2605" s="121"/>
      <c r="QV2605" s="121"/>
      <c r="QW2605" s="121"/>
      <c r="QX2605" s="121"/>
      <c r="QY2605" s="121"/>
      <c r="QZ2605" s="121"/>
      <c r="RA2605" s="121"/>
      <c r="RB2605" s="121"/>
      <c r="RC2605" s="121"/>
      <c r="RD2605" s="121"/>
      <c r="RE2605" s="121"/>
      <c r="RF2605" s="121"/>
      <c r="RG2605" s="121"/>
      <c r="RH2605" s="121"/>
      <c r="RI2605" s="121"/>
      <c r="RJ2605" s="121"/>
      <c r="RK2605" s="121"/>
      <c r="RL2605" s="121"/>
      <c r="RM2605" s="121"/>
      <c r="RN2605" s="121"/>
      <c r="RO2605" s="121"/>
      <c r="RP2605" s="121"/>
      <c r="RQ2605" s="121"/>
      <c r="RR2605" s="121"/>
      <c r="RS2605" s="121"/>
      <c r="RT2605" s="121"/>
      <c r="RU2605" s="121"/>
      <c r="RV2605" s="121"/>
      <c r="RW2605" s="121"/>
      <c r="RX2605" s="121"/>
      <c r="RY2605" s="121"/>
      <c r="RZ2605" s="121"/>
      <c r="SA2605" s="121"/>
      <c r="SB2605" s="121"/>
      <c r="SC2605" s="121"/>
      <c r="SD2605" s="121"/>
      <c r="SE2605" s="121"/>
      <c r="SF2605" s="121"/>
      <c r="SG2605" s="121"/>
      <c r="SH2605" s="121"/>
      <c r="SI2605" s="121"/>
      <c r="SJ2605" s="121"/>
      <c r="SK2605" s="121"/>
      <c r="SL2605" s="121"/>
      <c r="SM2605" s="121"/>
      <c r="SN2605" s="121"/>
      <c r="SO2605" s="121"/>
      <c r="SP2605" s="121"/>
      <c r="SQ2605" s="121"/>
      <c r="SR2605" s="121"/>
      <c r="SS2605" s="121"/>
      <c r="ST2605" s="121"/>
      <c r="SU2605" s="121"/>
      <c r="SV2605" s="121"/>
      <c r="SW2605" s="121"/>
      <c r="SX2605" s="121"/>
      <c r="SY2605" s="121"/>
      <c r="SZ2605" s="121"/>
      <c r="TA2605" s="121"/>
      <c r="TB2605" s="121"/>
      <c r="TC2605" s="121"/>
      <c r="TD2605" s="121"/>
      <c r="TE2605" s="121"/>
      <c r="TF2605" s="121"/>
      <c r="TG2605" s="121"/>
      <c r="TH2605" s="121"/>
      <c r="TI2605" s="121"/>
      <c r="TJ2605" s="121"/>
      <c r="TK2605" s="121"/>
      <c r="TL2605" s="121"/>
      <c r="TM2605" s="121"/>
      <c r="TN2605" s="121"/>
      <c r="TO2605" s="121"/>
      <c r="TP2605" s="121"/>
      <c r="TQ2605" s="121"/>
      <c r="TR2605" s="121"/>
      <c r="TS2605" s="121"/>
      <c r="TT2605" s="121"/>
      <c r="TU2605" s="121"/>
      <c r="TV2605" s="121"/>
      <c r="TW2605" s="121"/>
      <c r="TX2605" s="121"/>
      <c r="TY2605" s="121"/>
      <c r="TZ2605" s="121"/>
      <c r="UA2605" s="121"/>
      <c r="UB2605" s="121"/>
      <c r="UC2605" s="121"/>
      <c r="UD2605" s="121"/>
      <c r="UE2605" s="121"/>
      <c r="UF2605" s="121"/>
      <c r="UG2605" s="121"/>
      <c r="UH2605" s="121"/>
      <c r="UI2605" s="121"/>
      <c r="UJ2605" s="121"/>
      <c r="UK2605" s="121"/>
      <c r="UL2605" s="121"/>
      <c r="UM2605" s="121"/>
      <c r="UN2605" s="121"/>
      <c r="UO2605" s="121"/>
      <c r="UP2605" s="121"/>
      <c r="UQ2605" s="121"/>
      <c r="UR2605" s="121"/>
      <c r="US2605" s="121"/>
      <c r="UT2605" s="121"/>
      <c r="UU2605" s="121"/>
      <c r="UV2605" s="121"/>
      <c r="UW2605" s="121"/>
      <c r="UX2605" s="121"/>
      <c r="UY2605" s="121"/>
      <c r="UZ2605" s="121"/>
      <c r="VA2605" s="121"/>
      <c r="VB2605" s="121"/>
      <c r="VC2605" s="121"/>
      <c r="VD2605" s="121"/>
      <c r="VE2605" s="121"/>
      <c r="VF2605" s="121"/>
      <c r="VG2605" s="121"/>
      <c r="VH2605" s="121"/>
      <c r="VI2605" s="121"/>
      <c r="VJ2605" s="121"/>
      <c r="VK2605" s="121"/>
      <c r="VL2605" s="121"/>
      <c r="VM2605" s="121"/>
      <c r="VN2605" s="121"/>
      <c r="VO2605" s="121"/>
      <c r="VP2605" s="121"/>
      <c r="VQ2605" s="121"/>
      <c r="VR2605" s="121"/>
      <c r="VS2605" s="121"/>
      <c r="VT2605" s="121"/>
      <c r="VU2605" s="121"/>
      <c r="VV2605" s="121"/>
      <c r="VW2605" s="121"/>
      <c r="VX2605" s="121"/>
      <c r="VY2605" s="121"/>
      <c r="VZ2605" s="121"/>
      <c r="WA2605" s="121"/>
      <c r="WB2605" s="121"/>
      <c r="WC2605" s="121"/>
      <c r="WD2605" s="121"/>
      <c r="WE2605" s="121"/>
      <c r="WF2605" s="121"/>
      <c r="WG2605" s="121"/>
      <c r="WH2605" s="121"/>
      <c r="WI2605" s="121"/>
      <c r="WJ2605" s="121"/>
      <c r="WK2605" s="121"/>
      <c r="WL2605" s="121"/>
      <c r="WM2605" s="121"/>
      <c r="WN2605" s="121"/>
      <c r="WO2605" s="121"/>
      <c r="WP2605" s="121"/>
      <c r="WQ2605" s="121"/>
      <c r="WR2605" s="121"/>
      <c r="WS2605" s="121"/>
      <c r="WT2605" s="121"/>
      <c r="WU2605" s="121"/>
      <c r="WV2605" s="121"/>
      <c r="WW2605" s="121"/>
      <c r="WX2605" s="121"/>
      <c r="WY2605" s="121"/>
      <c r="WZ2605" s="121"/>
      <c r="XA2605" s="121"/>
      <c r="XB2605" s="121"/>
      <c r="XC2605" s="121"/>
      <c r="XD2605" s="121"/>
      <c r="XE2605" s="121"/>
      <c r="XF2605" s="121"/>
      <c r="XG2605" s="121"/>
      <c r="XH2605" s="121"/>
      <c r="XI2605" s="121"/>
      <c r="XJ2605" s="121"/>
      <c r="XK2605" s="121"/>
      <c r="XL2605" s="121"/>
      <c r="XM2605" s="121"/>
      <c r="XN2605" s="121"/>
      <c r="XO2605" s="121"/>
      <c r="XP2605" s="121"/>
      <c r="XQ2605" s="121"/>
      <c r="XR2605" s="121"/>
      <c r="XS2605" s="121"/>
      <c r="XT2605" s="121"/>
      <c r="XU2605" s="121"/>
      <c r="XV2605" s="121"/>
      <c r="XW2605" s="121"/>
      <c r="XX2605" s="121"/>
      <c r="XY2605" s="121"/>
      <c r="XZ2605" s="121"/>
      <c r="YA2605" s="121"/>
      <c r="YB2605" s="121"/>
      <c r="YC2605" s="121"/>
      <c r="YD2605" s="121"/>
      <c r="YE2605" s="121"/>
      <c r="YF2605" s="121"/>
      <c r="YG2605" s="121"/>
      <c r="YH2605" s="121"/>
      <c r="YI2605" s="121"/>
      <c r="YJ2605" s="121"/>
      <c r="YK2605" s="121"/>
      <c r="YL2605" s="121"/>
      <c r="YM2605" s="121"/>
      <c r="YN2605" s="121"/>
      <c r="YO2605" s="121"/>
      <c r="YP2605" s="121"/>
      <c r="YQ2605" s="121"/>
      <c r="YR2605" s="121"/>
      <c r="YS2605" s="121"/>
      <c r="YT2605" s="121"/>
      <c r="YU2605" s="121"/>
      <c r="YV2605" s="121"/>
      <c r="YW2605" s="121"/>
      <c r="YX2605" s="121"/>
      <c r="YY2605" s="121"/>
      <c r="YZ2605" s="121"/>
      <c r="ZA2605" s="121"/>
      <c r="ZB2605" s="121"/>
      <c r="ZC2605" s="121"/>
      <c r="ZD2605" s="121"/>
      <c r="ZE2605" s="121"/>
      <c r="ZF2605" s="121"/>
      <c r="ZG2605" s="121"/>
      <c r="ZH2605" s="121"/>
      <c r="ZI2605" s="121"/>
      <c r="ZJ2605" s="121"/>
      <c r="ZK2605" s="121"/>
      <c r="ZL2605" s="121"/>
      <c r="ZM2605" s="121"/>
      <c r="ZN2605" s="121"/>
      <c r="ZO2605" s="121"/>
      <c r="ZP2605" s="121"/>
      <c r="ZQ2605" s="121"/>
      <c r="ZR2605" s="121"/>
      <c r="ZS2605" s="121"/>
      <c r="ZT2605" s="121"/>
      <c r="ZU2605" s="121"/>
      <c r="ZV2605" s="121"/>
      <c r="ZW2605" s="121"/>
      <c r="ZX2605" s="121"/>
      <c r="ZY2605" s="121"/>
      <c r="ZZ2605" s="121"/>
      <c r="AAA2605" s="121"/>
      <c r="AAB2605" s="121"/>
      <c r="AAC2605" s="121"/>
      <c r="AAD2605" s="121"/>
      <c r="AAE2605" s="121"/>
      <c r="AAF2605" s="121"/>
      <c r="AAG2605" s="121"/>
      <c r="AAH2605" s="121"/>
      <c r="AAI2605" s="121"/>
      <c r="AAJ2605" s="121"/>
      <c r="AAK2605" s="121"/>
      <c r="AAL2605" s="121"/>
      <c r="AAM2605" s="121"/>
      <c r="AAN2605" s="121"/>
      <c r="AAO2605" s="121"/>
      <c r="AAP2605" s="121"/>
      <c r="AAQ2605" s="121"/>
      <c r="AAR2605" s="121"/>
      <c r="AAS2605" s="121"/>
      <c r="AAT2605" s="121"/>
      <c r="AAU2605" s="121"/>
      <c r="AAV2605" s="121"/>
      <c r="AAW2605" s="121"/>
      <c r="AAX2605" s="121"/>
      <c r="AAY2605" s="121"/>
      <c r="AAZ2605" s="121"/>
      <c r="ABA2605" s="121"/>
      <c r="ABB2605" s="121"/>
      <c r="ABC2605" s="121"/>
      <c r="ABD2605" s="121"/>
      <c r="ABE2605" s="121"/>
      <c r="ABF2605" s="121"/>
      <c r="ABG2605" s="121"/>
      <c r="ABH2605" s="121"/>
      <c r="ABI2605" s="121"/>
      <c r="ABJ2605" s="121"/>
      <c r="ABK2605" s="121"/>
      <c r="ABL2605" s="121"/>
      <c r="ABM2605" s="121"/>
      <c r="ABN2605" s="121"/>
      <c r="ABO2605" s="121"/>
      <c r="ABP2605" s="121"/>
      <c r="ABQ2605" s="121"/>
      <c r="ABR2605" s="121"/>
      <c r="ABS2605" s="121"/>
      <c r="ABT2605" s="121"/>
      <c r="ABU2605" s="121"/>
      <c r="ABV2605" s="121"/>
      <c r="ABW2605" s="121"/>
      <c r="ABX2605" s="121"/>
      <c r="ABY2605" s="121"/>
      <c r="ABZ2605" s="121"/>
      <c r="ACA2605" s="121"/>
      <c r="ACB2605" s="121"/>
      <c r="ACC2605" s="121"/>
      <c r="ACD2605" s="121"/>
      <c r="ACE2605" s="121"/>
      <c r="ACF2605" s="121"/>
      <c r="ACG2605" s="121"/>
      <c r="ACH2605" s="121"/>
      <c r="ACI2605" s="121"/>
      <c r="ACJ2605" s="121"/>
      <c r="ACK2605" s="121"/>
      <c r="ACL2605" s="121"/>
      <c r="ACM2605" s="121"/>
      <c r="ACN2605" s="121"/>
      <c r="ACO2605" s="121"/>
      <c r="ACP2605" s="121"/>
      <c r="ACQ2605" s="121"/>
      <c r="ACR2605" s="121"/>
      <c r="ACS2605" s="121"/>
      <c r="ACT2605" s="121"/>
      <c r="ACU2605" s="121"/>
      <c r="ACV2605" s="121"/>
      <c r="ACW2605" s="121"/>
      <c r="ACX2605" s="121"/>
      <c r="ACY2605" s="121"/>
      <c r="ACZ2605" s="121"/>
      <c r="ADA2605" s="121"/>
      <c r="ADB2605" s="121"/>
      <c r="ADC2605" s="121"/>
      <c r="ADD2605" s="121"/>
      <c r="ADE2605" s="121"/>
      <c r="ADF2605" s="121"/>
      <c r="ADG2605" s="121"/>
      <c r="ADH2605" s="121"/>
      <c r="ADI2605" s="121"/>
      <c r="ADJ2605" s="121"/>
      <c r="ADK2605" s="121"/>
      <c r="ADL2605" s="121"/>
      <c r="ADM2605" s="121"/>
      <c r="ADN2605" s="121"/>
      <c r="ADO2605" s="121"/>
      <c r="ADP2605" s="121"/>
      <c r="ADQ2605" s="121"/>
      <c r="ADR2605" s="121"/>
      <c r="ADS2605" s="121"/>
      <c r="ADT2605" s="121"/>
      <c r="ADU2605" s="121"/>
      <c r="ADV2605" s="121"/>
      <c r="ADW2605" s="121"/>
      <c r="ADX2605" s="121"/>
      <c r="ADY2605" s="121"/>
      <c r="ADZ2605" s="121"/>
      <c r="AEA2605" s="121"/>
      <c r="AEB2605" s="121"/>
      <c r="AEC2605" s="121"/>
      <c r="AED2605" s="121"/>
      <c r="AEE2605" s="121"/>
      <c r="AEF2605" s="121"/>
      <c r="AEG2605" s="121"/>
      <c r="AEH2605" s="121"/>
      <c r="AEI2605" s="121"/>
      <c r="AEJ2605" s="121"/>
      <c r="AEK2605" s="121"/>
      <c r="AEL2605" s="121"/>
      <c r="AEM2605" s="121"/>
      <c r="AEN2605" s="121"/>
      <c r="AEO2605" s="121"/>
      <c r="AEP2605" s="121"/>
      <c r="AEQ2605" s="121"/>
      <c r="AER2605" s="121"/>
      <c r="AES2605" s="121"/>
      <c r="AET2605" s="121"/>
      <c r="AEU2605" s="121"/>
      <c r="AEV2605" s="121"/>
      <c r="AEW2605" s="121"/>
      <c r="AEX2605" s="121"/>
      <c r="AEY2605" s="121"/>
      <c r="AEZ2605" s="121"/>
      <c r="AFA2605" s="121"/>
      <c r="AFB2605" s="121"/>
      <c r="AFC2605" s="121"/>
      <c r="AFD2605" s="121"/>
      <c r="AFE2605" s="121"/>
      <c r="AFF2605" s="121"/>
      <c r="AFG2605" s="121"/>
      <c r="AFH2605" s="121"/>
      <c r="AFI2605" s="121"/>
      <c r="AFJ2605" s="121"/>
      <c r="AFK2605" s="121"/>
      <c r="AFL2605" s="121"/>
      <c r="AFM2605" s="121"/>
      <c r="AFN2605" s="121"/>
      <c r="AFO2605" s="121"/>
      <c r="AFP2605" s="121"/>
      <c r="AFQ2605" s="121"/>
      <c r="AFR2605" s="121"/>
      <c r="AFS2605" s="121"/>
      <c r="AFT2605" s="121"/>
      <c r="AFU2605" s="121"/>
      <c r="AFV2605" s="121"/>
      <c r="AFW2605" s="121"/>
      <c r="AFX2605" s="121"/>
      <c r="AFY2605" s="121"/>
      <c r="AFZ2605" s="121"/>
      <c r="AGA2605" s="121"/>
      <c r="AGB2605" s="121"/>
      <c r="AGC2605" s="121"/>
      <c r="AGD2605" s="121"/>
      <c r="AGE2605" s="121"/>
      <c r="AGF2605" s="121"/>
      <c r="AGG2605" s="121"/>
      <c r="AGH2605" s="121"/>
      <c r="AGI2605" s="121"/>
      <c r="AGJ2605" s="121"/>
      <c r="AGK2605" s="121"/>
      <c r="AGL2605" s="121"/>
      <c r="AGM2605" s="121"/>
      <c r="AGN2605" s="121"/>
      <c r="AGO2605" s="121"/>
      <c r="AGP2605" s="121"/>
      <c r="AGQ2605" s="121"/>
      <c r="AGR2605" s="121"/>
      <c r="AGS2605" s="121"/>
      <c r="AGT2605" s="121"/>
      <c r="AGU2605" s="121"/>
      <c r="AGV2605" s="121"/>
      <c r="AGW2605" s="121"/>
      <c r="AGX2605" s="121"/>
      <c r="AGY2605" s="121"/>
      <c r="AGZ2605" s="121"/>
      <c r="AHA2605" s="121"/>
      <c r="AHB2605" s="121"/>
      <c r="AHC2605" s="121"/>
      <c r="AHD2605" s="121"/>
      <c r="AHE2605" s="121"/>
      <c r="AHF2605" s="121"/>
      <c r="AHG2605" s="121"/>
      <c r="AHH2605" s="121"/>
      <c r="AHI2605" s="121"/>
      <c r="AHJ2605" s="121"/>
      <c r="AHK2605" s="121"/>
      <c r="AHL2605" s="121"/>
      <c r="AHM2605" s="121"/>
      <c r="AHN2605" s="121"/>
      <c r="AHO2605" s="121"/>
      <c r="AHP2605" s="121"/>
      <c r="AHQ2605" s="121"/>
      <c r="AHR2605" s="121"/>
      <c r="AHS2605" s="121"/>
      <c r="AHT2605" s="121"/>
      <c r="AHU2605" s="121"/>
      <c r="AHV2605" s="121"/>
      <c r="AHW2605" s="121"/>
      <c r="AHX2605" s="121"/>
      <c r="AHY2605" s="121"/>
      <c r="AHZ2605" s="121"/>
      <c r="AIA2605" s="121"/>
      <c r="AIB2605" s="121"/>
      <c r="AIC2605" s="121"/>
      <c r="AID2605" s="121"/>
      <c r="AIE2605" s="121"/>
      <c r="AIF2605" s="121"/>
      <c r="AIG2605" s="121"/>
      <c r="AIH2605" s="121"/>
      <c r="AII2605" s="121"/>
      <c r="AIJ2605" s="121"/>
      <c r="AIK2605" s="121"/>
      <c r="AIL2605" s="121"/>
      <c r="AIM2605" s="121"/>
      <c r="AIN2605" s="121"/>
      <c r="AIO2605" s="121"/>
      <c r="AIP2605" s="121"/>
      <c r="AIQ2605" s="121"/>
      <c r="AIR2605" s="121"/>
      <c r="AIS2605" s="121"/>
      <c r="AIT2605" s="121"/>
      <c r="AIU2605" s="121"/>
      <c r="AIV2605" s="121"/>
      <c r="AIW2605" s="121"/>
      <c r="AIX2605" s="121"/>
      <c r="AIY2605" s="121"/>
      <c r="AIZ2605" s="121"/>
      <c r="AJA2605" s="121"/>
      <c r="AJB2605" s="121"/>
      <c r="AJC2605" s="121"/>
      <c r="AJD2605" s="121"/>
      <c r="AJE2605" s="121"/>
      <c r="AJF2605" s="121"/>
      <c r="AJG2605" s="121"/>
      <c r="AJH2605" s="121"/>
      <c r="AJI2605" s="121"/>
      <c r="AJJ2605" s="121"/>
      <c r="AJK2605" s="121"/>
      <c r="AJL2605" s="121"/>
      <c r="AJM2605" s="121"/>
      <c r="AJN2605" s="121"/>
      <c r="AJO2605" s="121"/>
      <c r="AJP2605" s="121"/>
      <c r="AJQ2605" s="121"/>
      <c r="AJR2605" s="121"/>
      <c r="AJS2605" s="121"/>
      <c r="AJT2605" s="121"/>
      <c r="AJU2605" s="121"/>
      <c r="AJV2605" s="121"/>
      <c r="AJW2605" s="121"/>
      <c r="AJX2605" s="121"/>
      <c r="AJY2605" s="121"/>
      <c r="AJZ2605" s="121"/>
      <c r="AKA2605" s="121"/>
      <c r="AKB2605" s="121"/>
      <c r="AKC2605" s="121"/>
      <c r="AKD2605" s="121"/>
      <c r="AKE2605" s="121"/>
      <c r="AKF2605" s="121"/>
      <c r="AKG2605" s="121"/>
      <c r="AKH2605" s="121"/>
      <c r="AKI2605" s="121"/>
      <c r="AKJ2605" s="121"/>
      <c r="AKK2605" s="121"/>
      <c r="AKL2605" s="121"/>
      <c r="AKM2605" s="121"/>
      <c r="AKN2605" s="121"/>
      <c r="AKO2605" s="121"/>
      <c r="AKP2605" s="121"/>
      <c r="AKQ2605" s="121"/>
      <c r="AKR2605" s="121"/>
      <c r="AKS2605" s="121"/>
      <c r="AKT2605" s="121"/>
      <c r="AKU2605" s="121"/>
      <c r="AKV2605" s="121"/>
      <c r="AKW2605" s="121"/>
      <c r="AKX2605" s="121"/>
      <c r="AKY2605" s="121"/>
      <c r="AKZ2605" s="121"/>
      <c r="ALA2605" s="121"/>
      <c r="ALB2605" s="121"/>
      <c r="ALC2605" s="121"/>
      <c r="ALD2605" s="121"/>
      <c r="ALE2605" s="121"/>
      <c r="ALF2605" s="121"/>
      <c r="ALG2605" s="121"/>
      <c r="ALH2605" s="121"/>
      <c r="ALI2605" s="121"/>
      <c r="ALJ2605" s="121"/>
      <c r="ALK2605" s="121"/>
      <c r="ALL2605" s="121"/>
      <c r="ALM2605" s="121"/>
      <c r="ALN2605" s="121"/>
      <c r="ALO2605" s="121"/>
      <c r="ALP2605" s="121"/>
      <c r="ALQ2605" s="121"/>
      <c r="ALR2605" s="121"/>
      <c r="ALS2605" s="121"/>
      <c r="ALT2605" s="121"/>
      <c r="ALU2605" s="121"/>
      <c r="ALV2605" s="121"/>
      <c r="ALW2605" s="121"/>
      <c r="ALX2605" s="121"/>
      <c r="ALY2605" s="121"/>
      <c r="ALZ2605" s="121"/>
      <c r="AMA2605" s="121"/>
      <c r="AMB2605" s="121"/>
      <c r="AMC2605" s="121"/>
      <c r="AMD2605" s="121"/>
      <c r="AME2605" s="121"/>
      <c r="AMF2605" s="121"/>
      <c r="AMG2605" s="121"/>
      <c r="AMH2605" s="121"/>
      <c r="AMI2605" s="121"/>
      <c r="AMJ2605" s="121"/>
      <c r="AMK2605" s="121"/>
    </row>
    <row r="2606" spans="1:1025" s="108" customFormat="1">
      <c r="A2606" s="15">
        <v>2603</v>
      </c>
      <c r="B2606" s="16" t="s">
        <v>18</v>
      </c>
      <c r="C2606" s="274" t="s">
        <v>6089</v>
      </c>
      <c r="D2606" s="16" t="s">
        <v>6718</v>
      </c>
      <c r="E2606" s="16" t="s">
        <v>6735</v>
      </c>
      <c r="F2606" s="16" t="s">
        <v>938</v>
      </c>
      <c r="G2606" s="16" t="s">
        <v>1031</v>
      </c>
      <c r="H2606" s="189" t="s">
        <v>6736</v>
      </c>
      <c r="I2606" s="16" t="s">
        <v>6737</v>
      </c>
      <c r="J2606" s="16" t="s">
        <v>6737</v>
      </c>
      <c r="K2606" s="16" t="s">
        <v>6722</v>
      </c>
      <c r="L2606" s="18" t="s">
        <v>6723</v>
      </c>
      <c r="M2606" s="63" t="s">
        <v>6724</v>
      </c>
      <c r="N2606" s="121"/>
      <c r="O2606" s="121"/>
      <c r="P2606" s="121"/>
      <c r="Q2606" s="121"/>
      <c r="R2606" s="121"/>
      <c r="S2606" s="121"/>
      <c r="T2606" s="121"/>
      <c r="U2606" s="121"/>
      <c r="V2606" s="121"/>
      <c r="W2606" s="121"/>
      <c r="X2606" s="121"/>
      <c r="Y2606" s="121"/>
      <c r="Z2606" s="121"/>
      <c r="AA2606" s="121"/>
      <c r="AB2606" s="121"/>
      <c r="AC2606" s="121"/>
      <c r="AD2606" s="121"/>
      <c r="AE2606" s="121"/>
      <c r="AF2606" s="121"/>
      <c r="AG2606" s="121"/>
      <c r="AH2606" s="121"/>
      <c r="AI2606" s="121"/>
      <c r="AJ2606" s="121"/>
      <c r="AK2606" s="121"/>
      <c r="AL2606" s="121"/>
      <c r="AM2606" s="121"/>
      <c r="AN2606" s="121"/>
      <c r="AO2606" s="121"/>
      <c r="AP2606" s="121"/>
      <c r="AQ2606" s="121"/>
      <c r="AR2606" s="121"/>
      <c r="AS2606" s="121"/>
      <c r="AT2606" s="121"/>
      <c r="AU2606" s="121"/>
      <c r="AV2606" s="121"/>
      <c r="AW2606" s="121"/>
      <c r="AX2606" s="121"/>
      <c r="AY2606" s="121"/>
      <c r="AZ2606" s="121"/>
      <c r="BA2606" s="121"/>
      <c r="BB2606" s="121"/>
      <c r="BC2606" s="121"/>
      <c r="BD2606" s="121"/>
      <c r="BE2606" s="121"/>
      <c r="BF2606" s="121"/>
      <c r="BG2606" s="121"/>
      <c r="BH2606" s="121"/>
      <c r="BI2606" s="121"/>
      <c r="BJ2606" s="121"/>
      <c r="BK2606" s="121"/>
      <c r="BL2606" s="121"/>
      <c r="BM2606" s="121"/>
      <c r="BN2606" s="121"/>
      <c r="BO2606" s="121"/>
      <c r="BP2606" s="121"/>
      <c r="BQ2606" s="121"/>
      <c r="BR2606" s="121"/>
      <c r="BS2606" s="121"/>
      <c r="BT2606" s="121"/>
      <c r="BU2606" s="121"/>
      <c r="BV2606" s="121"/>
      <c r="BW2606" s="121"/>
      <c r="BX2606" s="121"/>
      <c r="BY2606" s="121"/>
      <c r="BZ2606" s="121"/>
      <c r="CA2606" s="121"/>
      <c r="CB2606" s="121"/>
      <c r="CC2606" s="121"/>
      <c r="CD2606" s="121"/>
      <c r="CE2606" s="121"/>
      <c r="CF2606" s="121"/>
      <c r="CG2606" s="121"/>
      <c r="CH2606" s="121"/>
      <c r="CI2606" s="121"/>
      <c r="CJ2606" s="121"/>
      <c r="CK2606" s="121"/>
      <c r="CL2606" s="121"/>
      <c r="CM2606" s="121"/>
      <c r="CN2606" s="121"/>
      <c r="CO2606" s="121"/>
      <c r="CP2606" s="121"/>
      <c r="CQ2606" s="121"/>
      <c r="CR2606" s="121"/>
      <c r="CS2606" s="121"/>
      <c r="CT2606" s="121"/>
      <c r="CU2606" s="121"/>
      <c r="CV2606" s="121"/>
      <c r="CW2606" s="121"/>
      <c r="CX2606" s="121"/>
      <c r="CY2606" s="121"/>
      <c r="CZ2606" s="121"/>
      <c r="DA2606" s="121"/>
      <c r="DB2606" s="121"/>
      <c r="DC2606" s="121"/>
      <c r="DD2606" s="121"/>
      <c r="DE2606" s="121"/>
      <c r="DF2606" s="121"/>
      <c r="DG2606" s="121"/>
      <c r="DH2606" s="121"/>
      <c r="DI2606" s="121"/>
      <c r="DJ2606" s="121"/>
      <c r="DK2606" s="121"/>
      <c r="DL2606" s="121"/>
      <c r="DM2606" s="121"/>
      <c r="DN2606" s="121"/>
      <c r="DO2606" s="121"/>
      <c r="DP2606" s="121"/>
      <c r="DQ2606" s="121"/>
      <c r="DR2606" s="121"/>
      <c r="DS2606" s="121"/>
      <c r="DT2606" s="121"/>
      <c r="DU2606" s="121"/>
      <c r="DV2606" s="121"/>
      <c r="DW2606" s="121"/>
      <c r="DX2606" s="121"/>
      <c r="DY2606" s="121"/>
      <c r="DZ2606" s="121"/>
      <c r="EA2606" s="121"/>
      <c r="EB2606" s="121"/>
      <c r="EC2606" s="121"/>
      <c r="ED2606" s="121"/>
      <c r="EE2606" s="121"/>
      <c r="EF2606" s="121"/>
      <c r="EG2606" s="121"/>
      <c r="EH2606" s="121"/>
      <c r="EI2606" s="121"/>
      <c r="EJ2606" s="121"/>
      <c r="EK2606" s="121"/>
      <c r="EL2606" s="121"/>
      <c r="EM2606" s="121"/>
      <c r="EN2606" s="121"/>
      <c r="EO2606" s="121"/>
      <c r="EP2606" s="121"/>
      <c r="EQ2606" s="121"/>
      <c r="ER2606" s="121"/>
      <c r="ES2606" s="121"/>
      <c r="ET2606" s="121"/>
      <c r="EU2606" s="121"/>
      <c r="EV2606" s="121"/>
      <c r="EW2606" s="121"/>
      <c r="EX2606" s="121"/>
      <c r="EY2606" s="121"/>
      <c r="EZ2606" s="121"/>
      <c r="FA2606" s="121"/>
      <c r="FB2606" s="121"/>
      <c r="FC2606" s="121"/>
      <c r="FD2606" s="121"/>
      <c r="FE2606" s="121"/>
      <c r="FF2606" s="121"/>
      <c r="FG2606" s="121"/>
      <c r="FH2606" s="121"/>
      <c r="FI2606" s="121"/>
      <c r="FJ2606" s="121"/>
      <c r="FK2606" s="121"/>
      <c r="FL2606" s="121"/>
      <c r="FM2606" s="121"/>
      <c r="FN2606" s="121"/>
      <c r="FO2606" s="121"/>
      <c r="FP2606" s="121"/>
      <c r="FQ2606" s="121"/>
      <c r="FR2606" s="121"/>
      <c r="FS2606" s="121"/>
      <c r="FT2606" s="121"/>
      <c r="FU2606" s="121"/>
      <c r="FV2606" s="121"/>
      <c r="FW2606" s="121"/>
      <c r="FX2606" s="121"/>
      <c r="FY2606" s="121"/>
      <c r="FZ2606" s="121"/>
      <c r="GA2606" s="121"/>
      <c r="GB2606" s="121"/>
      <c r="GC2606" s="121"/>
      <c r="GD2606" s="121"/>
      <c r="GE2606" s="121"/>
      <c r="GF2606" s="121"/>
      <c r="GG2606" s="121"/>
      <c r="GH2606" s="121"/>
      <c r="GI2606" s="121"/>
      <c r="GJ2606" s="121"/>
      <c r="GK2606" s="121"/>
      <c r="GL2606" s="121"/>
      <c r="GM2606" s="121"/>
      <c r="GN2606" s="121"/>
      <c r="GO2606" s="121"/>
      <c r="GP2606" s="121"/>
      <c r="GQ2606" s="121"/>
      <c r="GR2606" s="121"/>
      <c r="GS2606" s="121"/>
      <c r="GT2606" s="121"/>
      <c r="GU2606" s="121"/>
      <c r="GV2606" s="121"/>
      <c r="GW2606" s="121"/>
      <c r="GX2606" s="121"/>
      <c r="GY2606" s="121"/>
      <c r="GZ2606" s="121"/>
      <c r="HA2606" s="121"/>
      <c r="HB2606" s="121"/>
      <c r="HC2606" s="121"/>
      <c r="HD2606" s="121"/>
      <c r="HE2606" s="121"/>
      <c r="HF2606" s="121"/>
      <c r="HG2606" s="121"/>
      <c r="HH2606" s="121"/>
      <c r="HI2606" s="121"/>
      <c r="HJ2606" s="121"/>
      <c r="HK2606" s="121"/>
      <c r="HL2606" s="121"/>
      <c r="HM2606" s="121"/>
      <c r="HN2606" s="121"/>
      <c r="HO2606" s="121"/>
      <c r="HP2606" s="121"/>
      <c r="HQ2606" s="121"/>
      <c r="HR2606" s="121"/>
      <c r="HS2606" s="121"/>
      <c r="HT2606" s="121"/>
      <c r="HU2606" s="121"/>
      <c r="HV2606" s="121"/>
      <c r="HW2606" s="121"/>
      <c r="HX2606" s="121"/>
      <c r="HY2606" s="121"/>
      <c r="HZ2606" s="121"/>
      <c r="IA2606" s="121"/>
      <c r="IB2606" s="121"/>
      <c r="IC2606" s="121"/>
      <c r="ID2606" s="121"/>
      <c r="IE2606" s="121"/>
      <c r="IF2606" s="121"/>
      <c r="IG2606" s="121"/>
      <c r="IH2606" s="121"/>
      <c r="II2606" s="121"/>
      <c r="IJ2606" s="121"/>
      <c r="IK2606" s="121"/>
      <c r="IL2606" s="121"/>
      <c r="IM2606" s="121"/>
      <c r="IN2606" s="121"/>
      <c r="IO2606" s="121"/>
      <c r="IP2606" s="121"/>
      <c r="IQ2606" s="121"/>
      <c r="IR2606" s="121"/>
      <c r="IS2606" s="121"/>
      <c r="IT2606" s="121"/>
      <c r="IU2606" s="121"/>
      <c r="IV2606" s="121"/>
      <c r="IW2606" s="121"/>
      <c r="IX2606" s="121"/>
      <c r="IY2606" s="121"/>
      <c r="IZ2606" s="121"/>
      <c r="JA2606" s="121"/>
      <c r="JB2606" s="121"/>
      <c r="JC2606" s="121"/>
      <c r="JD2606" s="121"/>
      <c r="JE2606" s="121"/>
      <c r="JF2606" s="121"/>
      <c r="JG2606" s="121"/>
      <c r="JH2606" s="121"/>
      <c r="JI2606" s="121"/>
      <c r="JJ2606" s="121"/>
      <c r="JK2606" s="121"/>
      <c r="JL2606" s="121"/>
      <c r="JM2606" s="121"/>
      <c r="JN2606" s="121"/>
      <c r="JO2606" s="121"/>
      <c r="JP2606" s="121"/>
      <c r="JQ2606" s="121"/>
      <c r="JR2606" s="121"/>
      <c r="JS2606" s="121"/>
      <c r="JT2606" s="121"/>
      <c r="JU2606" s="121"/>
      <c r="JV2606" s="121"/>
      <c r="JW2606" s="121"/>
      <c r="JX2606" s="121"/>
      <c r="JY2606" s="121"/>
      <c r="JZ2606" s="121"/>
      <c r="KA2606" s="121"/>
      <c r="KB2606" s="121"/>
      <c r="KC2606" s="121"/>
      <c r="KD2606" s="121"/>
      <c r="KE2606" s="121"/>
      <c r="KF2606" s="121"/>
      <c r="KG2606" s="121"/>
      <c r="KH2606" s="121"/>
      <c r="KI2606" s="121"/>
      <c r="KJ2606" s="121"/>
      <c r="KK2606" s="121"/>
      <c r="KL2606" s="121"/>
      <c r="KM2606" s="121"/>
      <c r="KN2606" s="121"/>
      <c r="KO2606" s="121"/>
      <c r="KP2606" s="121"/>
      <c r="KQ2606" s="121"/>
      <c r="KR2606" s="121"/>
      <c r="KS2606" s="121"/>
      <c r="KT2606" s="121"/>
      <c r="KU2606" s="121"/>
      <c r="KV2606" s="121"/>
      <c r="KW2606" s="121"/>
      <c r="KX2606" s="121"/>
      <c r="KY2606" s="121"/>
      <c r="KZ2606" s="121"/>
      <c r="LA2606" s="121"/>
      <c r="LB2606" s="121"/>
      <c r="LC2606" s="121"/>
      <c r="LD2606" s="121"/>
      <c r="LE2606" s="121"/>
      <c r="LF2606" s="121"/>
      <c r="LG2606" s="121"/>
      <c r="LH2606" s="121"/>
      <c r="LI2606" s="121"/>
      <c r="LJ2606" s="121"/>
      <c r="LK2606" s="121"/>
      <c r="LL2606" s="121"/>
      <c r="LM2606" s="121"/>
      <c r="LN2606" s="121"/>
      <c r="LO2606" s="121"/>
      <c r="LP2606" s="121"/>
      <c r="LQ2606" s="121"/>
      <c r="LR2606" s="121"/>
      <c r="LS2606" s="121"/>
      <c r="LT2606" s="121"/>
      <c r="LU2606" s="121"/>
      <c r="LV2606" s="121"/>
      <c r="LW2606" s="121"/>
      <c r="LX2606" s="121"/>
      <c r="LY2606" s="121"/>
      <c r="LZ2606" s="121"/>
      <c r="MA2606" s="121"/>
      <c r="MB2606" s="121"/>
      <c r="MC2606" s="121"/>
      <c r="MD2606" s="121"/>
      <c r="ME2606" s="121"/>
      <c r="MF2606" s="121"/>
      <c r="MG2606" s="121"/>
      <c r="MH2606" s="121"/>
      <c r="MI2606" s="121"/>
      <c r="MJ2606" s="121"/>
      <c r="MK2606" s="121"/>
      <c r="ML2606" s="121"/>
      <c r="MM2606" s="121"/>
      <c r="MN2606" s="121"/>
      <c r="MO2606" s="121"/>
      <c r="MP2606" s="121"/>
      <c r="MQ2606" s="121"/>
      <c r="MR2606" s="121"/>
      <c r="MS2606" s="121"/>
      <c r="MT2606" s="121"/>
      <c r="MU2606" s="121"/>
      <c r="MV2606" s="121"/>
      <c r="MW2606" s="121"/>
      <c r="MX2606" s="121"/>
      <c r="MY2606" s="121"/>
      <c r="MZ2606" s="121"/>
      <c r="NA2606" s="121"/>
      <c r="NB2606" s="121"/>
      <c r="NC2606" s="121"/>
      <c r="ND2606" s="121"/>
      <c r="NE2606" s="121"/>
      <c r="NF2606" s="121"/>
      <c r="NG2606" s="121"/>
      <c r="NH2606" s="121"/>
      <c r="NI2606" s="121"/>
      <c r="NJ2606" s="121"/>
      <c r="NK2606" s="121"/>
      <c r="NL2606" s="121"/>
      <c r="NM2606" s="121"/>
      <c r="NN2606" s="121"/>
      <c r="NO2606" s="121"/>
      <c r="NP2606" s="121"/>
      <c r="NQ2606" s="121"/>
      <c r="NR2606" s="121"/>
      <c r="NS2606" s="121"/>
      <c r="NT2606" s="121"/>
      <c r="NU2606" s="121"/>
      <c r="NV2606" s="121"/>
      <c r="NW2606" s="121"/>
      <c r="NX2606" s="121"/>
      <c r="NY2606" s="121"/>
      <c r="NZ2606" s="121"/>
      <c r="OA2606" s="121"/>
      <c r="OB2606" s="121"/>
      <c r="OC2606" s="121"/>
      <c r="OD2606" s="121"/>
      <c r="OE2606" s="121"/>
      <c r="OF2606" s="121"/>
      <c r="OG2606" s="121"/>
      <c r="OH2606" s="121"/>
      <c r="OI2606" s="121"/>
      <c r="OJ2606" s="121"/>
      <c r="OK2606" s="121"/>
      <c r="OL2606" s="121"/>
      <c r="OM2606" s="121"/>
      <c r="ON2606" s="121"/>
      <c r="OO2606" s="121"/>
      <c r="OP2606" s="121"/>
      <c r="OQ2606" s="121"/>
      <c r="OR2606" s="121"/>
      <c r="OS2606" s="121"/>
      <c r="OT2606" s="121"/>
      <c r="OU2606" s="121"/>
      <c r="OV2606" s="121"/>
      <c r="OW2606" s="121"/>
      <c r="OX2606" s="121"/>
      <c r="OY2606" s="121"/>
      <c r="OZ2606" s="121"/>
      <c r="PA2606" s="121"/>
      <c r="PB2606" s="121"/>
      <c r="PC2606" s="121"/>
      <c r="PD2606" s="121"/>
      <c r="PE2606" s="121"/>
      <c r="PF2606" s="121"/>
      <c r="PG2606" s="121"/>
      <c r="PH2606" s="121"/>
      <c r="PI2606" s="121"/>
      <c r="PJ2606" s="121"/>
      <c r="PK2606" s="121"/>
      <c r="PL2606" s="121"/>
      <c r="PM2606" s="121"/>
      <c r="PN2606" s="121"/>
      <c r="PO2606" s="121"/>
      <c r="PP2606" s="121"/>
      <c r="PQ2606" s="121"/>
      <c r="PR2606" s="121"/>
      <c r="PS2606" s="121"/>
      <c r="PT2606" s="121"/>
      <c r="PU2606" s="121"/>
      <c r="PV2606" s="121"/>
      <c r="PW2606" s="121"/>
      <c r="PX2606" s="121"/>
      <c r="PY2606" s="121"/>
      <c r="PZ2606" s="121"/>
      <c r="QA2606" s="121"/>
      <c r="QB2606" s="121"/>
      <c r="QC2606" s="121"/>
      <c r="QD2606" s="121"/>
      <c r="QE2606" s="121"/>
      <c r="QF2606" s="121"/>
      <c r="QG2606" s="121"/>
      <c r="QH2606" s="121"/>
      <c r="QI2606" s="121"/>
      <c r="QJ2606" s="121"/>
      <c r="QK2606" s="121"/>
      <c r="QL2606" s="121"/>
      <c r="QM2606" s="121"/>
      <c r="QN2606" s="121"/>
      <c r="QO2606" s="121"/>
      <c r="QP2606" s="121"/>
      <c r="QQ2606" s="121"/>
      <c r="QR2606" s="121"/>
      <c r="QS2606" s="121"/>
      <c r="QT2606" s="121"/>
      <c r="QU2606" s="121"/>
      <c r="QV2606" s="121"/>
      <c r="QW2606" s="121"/>
      <c r="QX2606" s="121"/>
      <c r="QY2606" s="121"/>
      <c r="QZ2606" s="121"/>
      <c r="RA2606" s="121"/>
      <c r="RB2606" s="121"/>
      <c r="RC2606" s="121"/>
      <c r="RD2606" s="121"/>
      <c r="RE2606" s="121"/>
      <c r="RF2606" s="121"/>
      <c r="RG2606" s="121"/>
      <c r="RH2606" s="121"/>
      <c r="RI2606" s="121"/>
      <c r="RJ2606" s="121"/>
      <c r="RK2606" s="121"/>
      <c r="RL2606" s="121"/>
      <c r="RM2606" s="121"/>
      <c r="RN2606" s="121"/>
      <c r="RO2606" s="121"/>
      <c r="RP2606" s="121"/>
      <c r="RQ2606" s="121"/>
      <c r="RR2606" s="121"/>
      <c r="RS2606" s="121"/>
      <c r="RT2606" s="121"/>
      <c r="RU2606" s="121"/>
      <c r="RV2606" s="121"/>
      <c r="RW2606" s="121"/>
      <c r="RX2606" s="121"/>
      <c r="RY2606" s="121"/>
      <c r="RZ2606" s="121"/>
      <c r="SA2606" s="121"/>
      <c r="SB2606" s="121"/>
      <c r="SC2606" s="121"/>
      <c r="SD2606" s="121"/>
      <c r="SE2606" s="121"/>
      <c r="SF2606" s="121"/>
      <c r="SG2606" s="121"/>
      <c r="SH2606" s="121"/>
      <c r="SI2606" s="121"/>
      <c r="SJ2606" s="121"/>
      <c r="SK2606" s="121"/>
      <c r="SL2606" s="121"/>
      <c r="SM2606" s="121"/>
      <c r="SN2606" s="121"/>
      <c r="SO2606" s="121"/>
      <c r="SP2606" s="121"/>
      <c r="SQ2606" s="121"/>
      <c r="SR2606" s="121"/>
      <c r="SS2606" s="121"/>
      <c r="ST2606" s="121"/>
      <c r="SU2606" s="121"/>
      <c r="SV2606" s="121"/>
      <c r="SW2606" s="121"/>
      <c r="SX2606" s="121"/>
      <c r="SY2606" s="121"/>
      <c r="SZ2606" s="121"/>
      <c r="TA2606" s="121"/>
      <c r="TB2606" s="121"/>
      <c r="TC2606" s="121"/>
      <c r="TD2606" s="121"/>
      <c r="TE2606" s="121"/>
      <c r="TF2606" s="121"/>
      <c r="TG2606" s="121"/>
      <c r="TH2606" s="121"/>
      <c r="TI2606" s="121"/>
      <c r="TJ2606" s="121"/>
      <c r="TK2606" s="121"/>
      <c r="TL2606" s="121"/>
      <c r="TM2606" s="121"/>
      <c r="TN2606" s="121"/>
      <c r="TO2606" s="121"/>
      <c r="TP2606" s="121"/>
      <c r="TQ2606" s="121"/>
      <c r="TR2606" s="121"/>
      <c r="TS2606" s="121"/>
      <c r="TT2606" s="121"/>
      <c r="TU2606" s="121"/>
      <c r="TV2606" s="121"/>
      <c r="TW2606" s="121"/>
      <c r="TX2606" s="121"/>
      <c r="TY2606" s="121"/>
      <c r="TZ2606" s="121"/>
      <c r="UA2606" s="121"/>
      <c r="UB2606" s="121"/>
      <c r="UC2606" s="121"/>
      <c r="UD2606" s="121"/>
      <c r="UE2606" s="121"/>
      <c r="UF2606" s="121"/>
      <c r="UG2606" s="121"/>
      <c r="UH2606" s="121"/>
      <c r="UI2606" s="121"/>
      <c r="UJ2606" s="121"/>
      <c r="UK2606" s="121"/>
      <c r="UL2606" s="121"/>
      <c r="UM2606" s="121"/>
      <c r="UN2606" s="121"/>
      <c r="UO2606" s="121"/>
      <c r="UP2606" s="121"/>
      <c r="UQ2606" s="121"/>
      <c r="UR2606" s="121"/>
      <c r="US2606" s="121"/>
      <c r="UT2606" s="121"/>
      <c r="UU2606" s="121"/>
      <c r="UV2606" s="121"/>
      <c r="UW2606" s="121"/>
      <c r="UX2606" s="121"/>
      <c r="UY2606" s="121"/>
      <c r="UZ2606" s="121"/>
      <c r="VA2606" s="121"/>
      <c r="VB2606" s="121"/>
      <c r="VC2606" s="121"/>
      <c r="VD2606" s="121"/>
      <c r="VE2606" s="121"/>
      <c r="VF2606" s="121"/>
      <c r="VG2606" s="121"/>
      <c r="VH2606" s="121"/>
      <c r="VI2606" s="121"/>
      <c r="VJ2606" s="121"/>
      <c r="VK2606" s="121"/>
      <c r="VL2606" s="121"/>
      <c r="VM2606" s="121"/>
      <c r="VN2606" s="121"/>
      <c r="VO2606" s="121"/>
      <c r="VP2606" s="121"/>
      <c r="VQ2606" s="121"/>
      <c r="VR2606" s="121"/>
      <c r="VS2606" s="121"/>
      <c r="VT2606" s="121"/>
      <c r="VU2606" s="121"/>
      <c r="VV2606" s="121"/>
      <c r="VW2606" s="121"/>
      <c r="VX2606" s="121"/>
      <c r="VY2606" s="121"/>
      <c r="VZ2606" s="121"/>
      <c r="WA2606" s="121"/>
      <c r="WB2606" s="121"/>
      <c r="WC2606" s="121"/>
      <c r="WD2606" s="121"/>
      <c r="WE2606" s="121"/>
      <c r="WF2606" s="121"/>
      <c r="WG2606" s="121"/>
      <c r="WH2606" s="121"/>
      <c r="WI2606" s="121"/>
      <c r="WJ2606" s="121"/>
      <c r="WK2606" s="121"/>
      <c r="WL2606" s="121"/>
      <c r="WM2606" s="121"/>
      <c r="WN2606" s="121"/>
      <c r="WO2606" s="121"/>
      <c r="WP2606" s="121"/>
      <c r="WQ2606" s="121"/>
      <c r="WR2606" s="121"/>
      <c r="WS2606" s="121"/>
      <c r="WT2606" s="121"/>
      <c r="WU2606" s="121"/>
      <c r="WV2606" s="121"/>
      <c r="WW2606" s="121"/>
      <c r="WX2606" s="121"/>
      <c r="WY2606" s="121"/>
      <c r="WZ2606" s="121"/>
      <c r="XA2606" s="121"/>
      <c r="XB2606" s="121"/>
      <c r="XC2606" s="121"/>
      <c r="XD2606" s="121"/>
      <c r="XE2606" s="121"/>
      <c r="XF2606" s="121"/>
      <c r="XG2606" s="121"/>
      <c r="XH2606" s="121"/>
      <c r="XI2606" s="121"/>
      <c r="XJ2606" s="121"/>
      <c r="XK2606" s="121"/>
      <c r="XL2606" s="121"/>
      <c r="XM2606" s="121"/>
      <c r="XN2606" s="121"/>
      <c r="XO2606" s="121"/>
      <c r="XP2606" s="121"/>
      <c r="XQ2606" s="121"/>
      <c r="XR2606" s="121"/>
      <c r="XS2606" s="121"/>
      <c r="XT2606" s="121"/>
      <c r="XU2606" s="121"/>
      <c r="XV2606" s="121"/>
      <c r="XW2606" s="121"/>
      <c r="XX2606" s="121"/>
      <c r="XY2606" s="121"/>
      <c r="XZ2606" s="121"/>
      <c r="YA2606" s="121"/>
      <c r="YB2606" s="121"/>
      <c r="YC2606" s="121"/>
      <c r="YD2606" s="121"/>
      <c r="YE2606" s="121"/>
      <c r="YF2606" s="121"/>
      <c r="YG2606" s="121"/>
      <c r="YH2606" s="121"/>
      <c r="YI2606" s="121"/>
      <c r="YJ2606" s="121"/>
      <c r="YK2606" s="121"/>
      <c r="YL2606" s="121"/>
      <c r="YM2606" s="121"/>
      <c r="YN2606" s="121"/>
      <c r="YO2606" s="121"/>
      <c r="YP2606" s="121"/>
      <c r="YQ2606" s="121"/>
      <c r="YR2606" s="121"/>
      <c r="YS2606" s="121"/>
      <c r="YT2606" s="121"/>
      <c r="YU2606" s="121"/>
      <c r="YV2606" s="121"/>
      <c r="YW2606" s="121"/>
      <c r="YX2606" s="121"/>
      <c r="YY2606" s="121"/>
      <c r="YZ2606" s="121"/>
      <c r="ZA2606" s="121"/>
      <c r="ZB2606" s="121"/>
      <c r="ZC2606" s="121"/>
      <c r="ZD2606" s="121"/>
      <c r="ZE2606" s="121"/>
      <c r="ZF2606" s="121"/>
      <c r="ZG2606" s="121"/>
      <c r="ZH2606" s="121"/>
      <c r="ZI2606" s="121"/>
      <c r="ZJ2606" s="121"/>
      <c r="ZK2606" s="121"/>
      <c r="ZL2606" s="121"/>
      <c r="ZM2606" s="121"/>
      <c r="ZN2606" s="121"/>
      <c r="ZO2606" s="121"/>
      <c r="ZP2606" s="121"/>
      <c r="ZQ2606" s="121"/>
      <c r="ZR2606" s="121"/>
      <c r="ZS2606" s="121"/>
      <c r="ZT2606" s="121"/>
      <c r="ZU2606" s="121"/>
      <c r="ZV2606" s="121"/>
      <c r="ZW2606" s="121"/>
      <c r="ZX2606" s="121"/>
      <c r="ZY2606" s="121"/>
      <c r="ZZ2606" s="121"/>
      <c r="AAA2606" s="121"/>
      <c r="AAB2606" s="121"/>
      <c r="AAC2606" s="121"/>
      <c r="AAD2606" s="121"/>
      <c r="AAE2606" s="121"/>
      <c r="AAF2606" s="121"/>
      <c r="AAG2606" s="121"/>
      <c r="AAH2606" s="121"/>
      <c r="AAI2606" s="121"/>
      <c r="AAJ2606" s="121"/>
      <c r="AAK2606" s="121"/>
      <c r="AAL2606" s="121"/>
      <c r="AAM2606" s="121"/>
      <c r="AAN2606" s="121"/>
      <c r="AAO2606" s="121"/>
      <c r="AAP2606" s="121"/>
      <c r="AAQ2606" s="121"/>
      <c r="AAR2606" s="121"/>
      <c r="AAS2606" s="121"/>
      <c r="AAT2606" s="121"/>
      <c r="AAU2606" s="121"/>
      <c r="AAV2606" s="121"/>
      <c r="AAW2606" s="121"/>
      <c r="AAX2606" s="121"/>
      <c r="AAY2606" s="121"/>
      <c r="AAZ2606" s="121"/>
      <c r="ABA2606" s="121"/>
      <c r="ABB2606" s="121"/>
      <c r="ABC2606" s="121"/>
      <c r="ABD2606" s="121"/>
      <c r="ABE2606" s="121"/>
      <c r="ABF2606" s="121"/>
      <c r="ABG2606" s="121"/>
      <c r="ABH2606" s="121"/>
      <c r="ABI2606" s="121"/>
      <c r="ABJ2606" s="121"/>
      <c r="ABK2606" s="121"/>
      <c r="ABL2606" s="121"/>
      <c r="ABM2606" s="121"/>
      <c r="ABN2606" s="121"/>
      <c r="ABO2606" s="121"/>
      <c r="ABP2606" s="121"/>
      <c r="ABQ2606" s="121"/>
      <c r="ABR2606" s="121"/>
      <c r="ABS2606" s="121"/>
      <c r="ABT2606" s="121"/>
      <c r="ABU2606" s="121"/>
      <c r="ABV2606" s="121"/>
      <c r="ABW2606" s="121"/>
      <c r="ABX2606" s="121"/>
      <c r="ABY2606" s="121"/>
      <c r="ABZ2606" s="121"/>
      <c r="ACA2606" s="121"/>
      <c r="ACB2606" s="121"/>
      <c r="ACC2606" s="121"/>
      <c r="ACD2606" s="121"/>
      <c r="ACE2606" s="121"/>
      <c r="ACF2606" s="121"/>
      <c r="ACG2606" s="121"/>
      <c r="ACH2606" s="121"/>
      <c r="ACI2606" s="121"/>
      <c r="ACJ2606" s="121"/>
      <c r="ACK2606" s="121"/>
      <c r="ACL2606" s="121"/>
      <c r="ACM2606" s="121"/>
      <c r="ACN2606" s="121"/>
      <c r="ACO2606" s="121"/>
      <c r="ACP2606" s="121"/>
      <c r="ACQ2606" s="121"/>
      <c r="ACR2606" s="121"/>
      <c r="ACS2606" s="121"/>
      <c r="ACT2606" s="121"/>
      <c r="ACU2606" s="121"/>
      <c r="ACV2606" s="121"/>
      <c r="ACW2606" s="121"/>
      <c r="ACX2606" s="121"/>
      <c r="ACY2606" s="121"/>
      <c r="ACZ2606" s="121"/>
      <c r="ADA2606" s="121"/>
      <c r="ADB2606" s="121"/>
      <c r="ADC2606" s="121"/>
      <c r="ADD2606" s="121"/>
      <c r="ADE2606" s="121"/>
      <c r="ADF2606" s="121"/>
      <c r="ADG2606" s="121"/>
      <c r="ADH2606" s="121"/>
      <c r="ADI2606" s="121"/>
      <c r="ADJ2606" s="121"/>
      <c r="ADK2606" s="121"/>
      <c r="ADL2606" s="121"/>
      <c r="ADM2606" s="121"/>
      <c r="ADN2606" s="121"/>
      <c r="ADO2606" s="121"/>
      <c r="ADP2606" s="121"/>
      <c r="ADQ2606" s="121"/>
      <c r="ADR2606" s="121"/>
      <c r="ADS2606" s="121"/>
      <c r="ADT2606" s="121"/>
      <c r="ADU2606" s="121"/>
      <c r="ADV2606" s="121"/>
      <c r="ADW2606" s="121"/>
      <c r="ADX2606" s="121"/>
      <c r="ADY2606" s="121"/>
      <c r="ADZ2606" s="121"/>
      <c r="AEA2606" s="121"/>
      <c r="AEB2606" s="121"/>
      <c r="AEC2606" s="121"/>
      <c r="AED2606" s="121"/>
      <c r="AEE2606" s="121"/>
      <c r="AEF2606" s="121"/>
      <c r="AEG2606" s="121"/>
      <c r="AEH2606" s="121"/>
      <c r="AEI2606" s="121"/>
      <c r="AEJ2606" s="121"/>
      <c r="AEK2606" s="121"/>
      <c r="AEL2606" s="121"/>
      <c r="AEM2606" s="121"/>
      <c r="AEN2606" s="121"/>
      <c r="AEO2606" s="121"/>
      <c r="AEP2606" s="121"/>
      <c r="AEQ2606" s="121"/>
      <c r="AER2606" s="121"/>
      <c r="AES2606" s="121"/>
      <c r="AET2606" s="121"/>
      <c r="AEU2606" s="121"/>
      <c r="AEV2606" s="121"/>
      <c r="AEW2606" s="121"/>
      <c r="AEX2606" s="121"/>
      <c r="AEY2606" s="121"/>
      <c r="AEZ2606" s="121"/>
      <c r="AFA2606" s="121"/>
      <c r="AFB2606" s="121"/>
      <c r="AFC2606" s="121"/>
      <c r="AFD2606" s="121"/>
      <c r="AFE2606" s="121"/>
      <c r="AFF2606" s="121"/>
      <c r="AFG2606" s="121"/>
      <c r="AFH2606" s="121"/>
      <c r="AFI2606" s="121"/>
      <c r="AFJ2606" s="121"/>
      <c r="AFK2606" s="121"/>
      <c r="AFL2606" s="121"/>
      <c r="AFM2606" s="121"/>
      <c r="AFN2606" s="121"/>
      <c r="AFO2606" s="121"/>
      <c r="AFP2606" s="121"/>
      <c r="AFQ2606" s="121"/>
      <c r="AFR2606" s="121"/>
      <c r="AFS2606" s="121"/>
      <c r="AFT2606" s="121"/>
      <c r="AFU2606" s="121"/>
      <c r="AFV2606" s="121"/>
      <c r="AFW2606" s="121"/>
      <c r="AFX2606" s="121"/>
      <c r="AFY2606" s="121"/>
      <c r="AFZ2606" s="121"/>
      <c r="AGA2606" s="121"/>
      <c r="AGB2606" s="121"/>
      <c r="AGC2606" s="121"/>
      <c r="AGD2606" s="121"/>
      <c r="AGE2606" s="121"/>
      <c r="AGF2606" s="121"/>
      <c r="AGG2606" s="121"/>
      <c r="AGH2606" s="121"/>
      <c r="AGI2606" s="121"/>
      <c r="AGJ2606" s="121"/>
      <c r="AGK2606" s="121"/>
      <c r="AGL2606" s="121"/>
      <c r="AGM2606" s="121"/>
      <c r="AGN2606" s="121"/>
      <c r="AGO2606" s="121"/>
      <c r="AGP2606" s="121"/>
      <c r="AGQ2606" s="121"/>
      <c r="AGR2606" s="121"/>
      <c r="AGS2606" s="121"/>
      <c r="AGT2606" s="121"/>
      <c r="AGU2606" s="121"/>
      <c r="AGV2606" s="121"/>
      <c r="AGW2606" s="121"/>
      <c r="AGX2606" s="121"/>
      <c r="AGY2606" s="121"/>
      <c r="AGZ2606" s="121"/>
      <c r="AHA2606" s="121"/>
      <c r="AHB2606" s="121"/>
      <c r="AHC2606" s="121"/>
      <c r="AHD2606" s="121"/>
      <c r="AHE2606" s="121"/>
      <c r="AHF2606" s="121"/>
      <c r="AHG2606" s="121"/>
      <c r="AHH2606" s="121"/>
      <c r="AHI2606" s="121"/>
      <c r="AHJ2606" s="121"/>
      <c r="AHK2606" s="121"/>
      <c r="AHL2606" s="121"/>
      <c r="AHM2606" s="121"/>
      <c r="AHN2606" s="121"/>
      <c r="AHO2606" s="121"/>
      <c r="AHP2606" s="121"/>
      <c r="AHQ2606" s="121"/>
      <c r="AHR2606" s="121"/>
      <c r="AHS2606" s="121"/>
      <c r="AHT2606" s="121"/>
      <c r="AHU2606" s="121"/>
      <c r="AHV2606" s="121"/>
      <c r="AHW2606" s="121"/>
      <c r="AHX2606" s="121"/>
      <c r="AHY2606" s="121"/>
      <c r="AHZ2606" s="121"/>
      <c r="AIA2606" s="121"/>
      <c r="AIB2606" s="121"/>
      <c r="AIC2606" s="121"/>
      <c r="AID2606" s="121"/>
      <c r="AIE2606" s="121"/>
      <c r="AIF2606" s="121"/>
      <c r="AIG2606" s="121"/>
      <c r="AIH2606" s="121"/>
      <c r="AII2606" s="121"/>
      <c r="AIJ2606" s="121"/>
      <c r="AIK2606" s="121"/>
      <c r="AIL2606" s="121"/>
      <c r="AIM2606" s="121"/>
      <c r="AIN2606" s="121"/>
      <c r="AIO2606" s="121"/>
      <c r="AIP2606" s="121"/>
      <c r="AIQ2606" s="121"/>
      <c r="AIR2606" s="121"/>
      <c r="AIS2606" s="121"/>
      <c r="AIT2606" s="121"/>
      <c r="AIU2606" s="121"/>
      <c r="AIV2606" s="121"/>
      <c r="AIW2606" s="121"/>
      <c r="AIX2606" s="121"/>
      <c r="AIY2606" s="121"/>
      <c r="AIZ2606" s="121"/>
      <c r="AJA2606" s="121"/>
      <c r="AJB2606" s="121"/>
      <c r="AJC2606" s="121"/>
      <c r="AJD2606" s="121"/>
      <c r="AJE2606" s="121"/>
      <c r="AJF2606" s="121"/>
      <c r="AJG2606" s="121"/>
      <c r="AJH2606" s="121"/>
      <c r="AJI2606" s="121"/>
      <c r="AJJ2606" s="121"/>
      <c r="AJK2606" s="121"/>
      <c r="AJL2606" s="121"/>
      <c r="AJM2606" s="121"/>
      <c r="AJN2606" s="121"/>
      <c r="AJO2606" s="121"/>
      <c r="AJP2606" s="121"/>
      <c r="AJQ2606" s="121"/>
      <c r="AJR2606" s="121"/>
      <c r="AJS2606" s="121"/>
      <c r="AJT2606" s="121"/>
      <c r="AJU2606" s="121"/>
      <c r="AJV2606" s="121"/>
      <c r="AJW2606" s="121"/>
      <c r="AJX2606" s="121"/>
      <c r="AJY2606" s="121"/>
      <c r="AJZ2606" s="121"/>
      <c r="AKA2606" s="121"/>
      <c r="AKB2606" s="121"/>
      <c r="AKC2606" s="121"/>
      <c r="AKD2606" s="121"/>
      <c r="AKE2606" s="121"/>
      <c r="AKF2606" s="121"/>
      <c r="AKG2606" s="121"/>
      <c r="AKH2606" s="121"/>
      <c r="AKI2606" s="121"/>
      <c r="AKJ2606" s="121"/>
      <c r="AKK2606" s="121"/>
      <c r="AKL2606" s="121"/>
      <c r="AKM2606" s="121"/>
      <c r="AKN2606" s="121"/>
      <c r="AKO2606" s="121"/>
      <c r="AKP2606" s="121"/>
      <c r="AKQ2606" s="121"/>
      <c r="AKR2606" s="121"/>
      <c r="AKS2606" s="121"/>
      <c r="AKT2606" s="121"/>
      <c r="AKU2606" s="121"/>
      <c r="AKV2606" s="121"/>
      <c r="AKW2606" s="121"/>
      <c r="AKX2606" s="121"/>
      <c r="AKY2606" s="121"/>
      <c r="AKZ2606" s="121"/>
      <c r="ALA2606" s="121"/>
      <c r="ALB2606" s="121"/>
      <c r="ALC2606" s="121"/>
      <c r="ALD2606" s="121"/>
      <c r="ALE2606" s="121"/>
      <c r="ALF2606" s="121"/>
      <c r="ALG2606" s="121"/>
      <c r="ALH2606" s="121"/>
      <c r="ALI2606" s="121"/>
      <c r="ALJ2606" s="121"/>
      <c r="ALK2606" s="121"/>
      <c r="ALL2606" s="121"/>
      <c r="ALM2606" s="121"/>
      <c r="ALN2606" s="121"/>
      <c r="ALO2606" s="121"/>
      <c r="ALP2606" s="121"/>
      <c r="ALQ2606" s="121"/>
      <c r="ALR2606" s="121"/>
      <c r="ALS2606" s="121"/>
      <c r="ALT2606" s="121"/>
      <c r="ALU2606" s="121"/>
      <c r="ALV2606" s="121"/>
      <c r="ALW2606" s="121"/>
      <c r="ALX2606" s="121"/>
      <c r="ALY2606" s="121"/>
      <c r="ALZ2606" s="121"/>
      <c r="AMA2606" s="121"/>
      <c r="AMB2606" s="121"/>
      <c r="AMC2606" s="121"/>
      <c r="AMD2606" s="121"/>
      <c r="AME2606" s="121"/>
      <c r="AMF2606" s="121"/>
      <c r="AMG2606" s="121"/>
      <c r="AMH2606" s="121"/>
      <c r="AMI2606" s="121"/>
      <c r="AMJ2606" s="121"/>
      <c r="AMK2606" s="121"/>
    </row>
    <row r="2607" spans="1:1025" s="108" customFormat="1">
      <c r="A2607" s="15">
        <v>2604</v>
      </c>
      <c r="B2607" s="16" t="s">
        <v>28</v>
      </c>
      <c r="C2607" s="274" t="s">
        <v>6089</v>
      </c>
      <c r="D2607" s="16" t="s">
        <v>6718</v>
      </c>
      <c r="E2607" s="16" t="s">
        <v>6738</v>
      </c>
      <c r="F2607" s="16" t="s">
        <v>938</v>
      </c>
      <c r="G2607" s="16" t="s">
        <v>948</v>
      </c>
      <c r="H2607" s="189" t="s">
        <v>5621</v>
      </c>
      <c r="I2607" s="16" t="s">
        <v>6739</v>
      </c>
      <c r="J2607" s="16" t="s">
        <v>6740</v>
      </c>
      <c r="K2607" s="16" t="s">
        <v>6722</v>
      </c>
      <c r="L2607" s="18" t="s">
        <v>6723</v>
      </c>
      <c r="M2607" s="63" t="s">
        <v>6724</v>
      </c>
      <c r="N2607" s="121"/>
      <c r="O2607" s="121"/>
      <c r="P2607" s="121"/>
      <c r="Q2607" s="121"/>
      <c r="R2607" s="121"/>
      <c r="S2607" s="121"/>
      <c r="T2607" s="121"/>
      <c r="U2607" s="121"/>
      <c r="V2607" s="121"/>
      <c r="W2607" s="121"/>
      <c r="X2607" s="121"/>
      <c r="Y2607" s="121"/>
      <c r="Z2607" s="121"/>
      <c r="AA2607" s="121"/>
      <c r="AB2607" s="121"/>
      <c r="AC2607" s="121"/>
      <c r="AD2607" s="121"/>
      <c r="AE2607" s="121"/>
      <c r="AF2607" s="121"/>
      <c r="AG2607" s="121"/>
      <c r="AH2607" s="121"/>
      <c r="AI2607" s="121"/>
      <c r="AJ2607" s="121"/>
      <c r="AK2607" s="121"/>
      <c r="AL2607" s="121"/>
      <c r="AM2607" s="121"/>
      <c r="AN2607" s="121"/>
      <c r="AO2607" s="121"/>
      <c r="AP2607" s="121"/>
      <c r="AQ2607" s="121"/>
      <c r="AR2607" s="121"/>
      <c r="AS2607" s="121"/>
      <c r="AT2607" s="121"/>
      <c r="AU2607" s="121"/>
      <c r="AV2607" s="121"/>
      <c r="AW2607" s="121"/>
      <c r="AX2607" s="121"/>
      <c r="AY2607" s="121"/>
      <c r="AZ2607" s="121"/>
      <c r="BA2607" s="121"/>
      <c r="BB2607" s="121"/>
      <c r="BC2607" s="121"/>
      <c r="BD2607" s="121"/>
      <c r="BE2607" s="121"/>
      <c r="BF2607" s="121"/>
      <c r="BG2607" s="121"/>
      <c r="BH2607" s="121"/>
      <c r="BI2607" s="121"/>
      <c r="BJ2607" s="121"/>
      <c r="BK2607" s="121"/>
      <c r="BL2607" s="121"/>
      <c r="BM2607" s="121"/>
      <c r="BN2607" s="121"/>
      <c r="BO2607" s="121"/>
      <c r="BP2607" s="121"/>
      <c r="BQ2607" s="121"/>
      <c r="BR2607" s="121"/>
      <c r="BS2607" s="121"/>
      <c r="BT2607" s="121"/>
      <c r="BU2607" s="121"/>
      <c r="BV2607" s="121"/>
      <c r="BW2607" s="121"/>
      <c r="BX2607" s="121"/>
      <c r="BY2607" s="121"/>
      <c r="BZ2607" s="121"/>
      <c r="CA2607" s="121"/>
      <c r="CB2607" s="121"/>
      <c r="CC2607" s="121"/>
      <c r="CD2607" s="121"/>
      <c r="CE2607" s="121"/>
      <c r="CF2607" s="121"/>
      <c r="CG2607" s="121"/>
      <c r="CH2607" s="121"/>
      <c r="CI2607" s="121"/>
      <c r="CJ2607" s="121"/>
      <c r="CK2607" s="121"/>
      <c r="CL2607" s="121"/>
      <c r="CM2607" s="121"/>
      <c r="CN2607" s="121"/>
      <c r="CO2607" s="121"/>
      <c r="CP2607" s="121"/>
      <c r="CQ2607" s="121"/>
      <c r="CR2607" s="121"/>
      <c r="CS2607" s="121"/>
      <c r="CT2607" s="121"/>
      <c r="CU2607" s="121"/>
      <c r="CV2607" s="121"/>
      <c r="CW2607" s="121"/>
      <c r="CX2607" s="121"/>
      <c r="CY2607" s="121"/>
      <c r="CZ2607" s="121"/>
      <c r="DA2607" s="121"/>
      <c r="DB2607" s="121"/>
      <c r="DC2607" s="121"/>
      <c r="DD2607" s="121"/>
      <c r="DE2607" s="121"/>
      <c r="DF2607" s="121"/>
      <c r="DG2607" s="121"/>
      <c r="DH2607" s="121"/>
      <c r="DI2607" s="121"/>
      <c r="DJ2607" s="121"/>
      <c r="DK2607" s="121"/>
      <c r="DL2607" s="121"/>
      <c r="DM2607" s="121"/>
      <c r="DN2607" s="121"/>
      <c r="DO2607" s="121"/>
      <c r="DP2607" s="121"/>
      <c r="DQ2607" s="121"/>
      <c r="DR2607" s="121"/>
      <c r="DS2607" s="121"/>
      <c r="DT2607" s="121"/>
      <c r="DU2607" s="121"/>
      <c r="DV2607" s="121"/>
      <c r="DW2607" s="121"/>
      <c r="DX2607" s="121"/>
      <c r="DY2607" s="121"/>
      <c r="DZ2607" s="121"/>
      <c r="EA2607" s="121"/>
      <c r="EB2607" s="121"/>
      <c r="EC2607" s="121"/>
      <c r="ED2607" s="121"/>
      <c r="EE2607" s="121"/>
      <c r="EF2607" s="121"/>
      <c r="EG2607" s="121"/>
      <c r="EH2607" s="121"/>
      <c r="EI2607" s="121"/>
      <c r="EJ2607" s="121"/>
      <c r="EK2607" s="121"/>
      <c r="EL2607" s="121"/>
      <c r="EM2607" s="121"/>
      <c r="EN2607" s="121"/>
      <c r="EO2607" s="121"/>
      <c r="EP2607" s="121"/>
      <c r="EQ2607" s="121"/>
      <c r="ER2607" s="121"/>
      <c r="ES2607" s="121"/>
      <c r="ET2607" s="121"/>
      <c r="EU2607" s="121"/>
      <c r="EV2607" s="121"/>
      <c r="EW2607" s="121"/>
      <c r="EX2607" s="121"/>
      <c r="EY2607" s="121"/>
      <c r="EZ2607" s="121"/>
      <c r="FA2607" s="121"/>
      <c r="FB2607" s="121"/>
      <c r="FC2607" s="121"/>
      <c r="FD2607" s="121"/>
      <c r="FE2607" s="121"/>
      <c r="FF2607" s="121"/>
      <c r="FG2607" s="121"/>
      <c r="FH2607" s="121"/>
      <c r="FI2607" s="121"/>
      <c r="FJ2607" s="121"/>
      <c r="FK2607" s="121"/>
      <c r="FL2607" s="121"/>
      <c r="FM2607" s="121"/>
      <c r="FN2607" s="121"/>
      <c r="FO2607" s="121"/>
      <c r="FP2607" s="121"/>
      <c r="FQ2607" s="121"/>
      <c r="FR2607" s="121"/>
      <c r="FS2607" s="121"/>
      <c r="FT2607" s="121"/>
      <c r="FU2607" s="121"/>
      <c r="FV2607" s="121"/>
      <c r="FW2607" s="121"/>
      <c r="FX2607" s="121"/>
      <c r="FY2607" s="121"/>
      <c r="FZ2607" s="121"/>
      <c r="GA2607" s="121"/>
      <c r="GB2607" s="121"/>
      <c r="GC2607" s="121"/>
      <c r="GD2607" s="121"/>
      <c r="GE2607" s="121"/>
      <c r="GF2607" s="121"/>
      <c r="GG2607" s="121"/>
      <c r="GH2607" s="121"/>
      <c r="GI2607" s="121"/>
      <c r="GJ2607" s="121"/>
      <c r="GK2607" s="121"/>
      <c r="GL2607" s="121"/>
      <c r="GM2607" s="121"/>
      <c r="GN2607" s="121"/>
      <c r="GO2607" s="121"/>
      <c r="GP2607" s="121"/>
      <c r="GQ2607" s="121"/>
      <c r="GR2607" s="121"/>
      <c r="GS2607" s="121"/>
      <c r="GT2607" s="121"/>
      <c r="GU2607" s="121"/>
      <c r="GV2607" s="121"/>
      <c r="GW2607" s="121"/>
      <c r="GX2607" s="121"/>
      <c r="GY2607" s="121"/>
      <c r="GZ2607" s="121"/>
      <c r="HA2607" s="121"/>
      <c r="HB2607" s="121"/>
      <c r="HC2607" s="121"/>
      <c r="HD2607" s="121"/>
      <c r="HE2607" s="121"/>
      <c r="HF2607" s="121"/>
      <c r="HG2607" s="121"/>
      <c r="HH2607" s="121"/>
      <c r="HI2607" s="121"/>
      <c r="HJ2607" s="121"/>
      <c r="HK2607" s="121"/>
      <c r="HL2607" s="121"/>
      <c r="HM2607" s="121"/>
      <c r="HN2607" s="121"/>
      <c r="HO2607" s="121"/>
      <c r="HP2607" s="121"/>
      <c r="HQ2607" s="121"/>
      <c r="HR2607" s="121"/>
      <c r="HS2607" s="121"/>
      <c r="HT2607" s="121"/>
      <c r="HU2607" s="121"/>
      <c r="HV2607" s="121"/>
      <c r="HW2607" s="121"/>
      <c r="HX2607" s="121"/>
      <c r="HY2607" s="121"/>
      <c r="HZ2607" s="121"/>
      <c r="IA2607" s="121"/>
      <c r="IB2607" s="121"/>
      <c r="IC2607" s="121"/>
      <c r="ID2607" s="121"/>
      <c r="IE2607" s="121"/>
      <c r="IF2607" s="121"/>
      <c r="IG2607" s="121"/>
      <c r="IH2607" s="121"/>
      <c r="II2607" s="121"/>
      <c r="IJ2607" s="121"/>
      <c r="IK2607" s="121"/>
      <c r="IL2607" s="121"/>
      <c r="IM2607" s="121"/>
      <c r="IN2607" s="121"/>
      <c r="IO2607" s="121"/>
      <c r="IP2607" s="121"/>
      <c r="IQ2607" s="121"/>
      <c r="IR2607" s="121"/>
      <c r="IS2607" s="121"/>
      <c r="IT2607" s="121"/>
      <c r="IU2607" s="121"/>
      <c r="IV2607" s="121"/>
      <c r="IW2607" s="121"/>
      <c r="IX2607" s="121"/>
      <c r="IY2607" s="121"/>
      <c r="IZ2607" s="121"/>
      <c r="JA2607" s="121"/>
      <c r="JB2607" s="121"/>
      <c r="JC2607" s="121"/>
      <c r="JD2607" s="121"/>
      <c r="JE2607" s="121"/>
      <c r="JF2607" s="121"/>
      <c r="JG2607" s="121"/>
      <c r="JH2607" s="121"/>
      <c r="JI2607" s="121"/>
      <c r="JJ2607" s="121"/>
      <c r="JK2607" s="121"/>
      <c r="JL2607" s="121"/>
      <c r="JM2607" s="121"/>
      <c r="JN2607" s="121"/>
      <c r="JO2607" s="121"/>
      <c r="JP2607" s="121"/>
      <c r="JQ2607" s="121"/>
      <c r="JR2607" s="121"/>
      <c r="JS2607" s="121"/>
      <c r="JT2607" s="121"/>
      <c r="JU2607" s="121"/>
      <c r="JV2607" s="121"/>
      <c r="JW2607" s="121"/>
      <c r="JX2607" s="121"/>
      <c r="JY2607" s="121"/>
      <c r="JZ2607" s="121"/>
      <c r="KA2607" s="121"/>
      <c r="KB2607" s="121"/>
      <c r="KC2607" s="121"/>
      <c r="KD2607" s="121"/>
      <c r="KE2607" s="121"/>
      <c r="KF2607" s="121"/>
      <c r="KG2607" s="121"/>
      <c r="KH2607" s="121"/>
      <c r="KI2607" s="121"/>
      <c r="KJ2607" s="121"/>
      <c r="KK2607" s="121"/>
      <c r="KL2607" s="121"/>
      <c r="KM2607" s="121"/>
      <c r="KN2607" s="121"/>
      <c r="KO2607" s="121"/>
      <c r="KP2607" s="121"/>
      <c r="KQ2607" s="121"/>
      <c r="KR2607" s="121"/>
      <c r="KS2607" s="121"/>
      <c r="KT2607" s="121"/>
      <c r="KU2607" s="121"/>
      <c r="KV2607" s="121"/>
      <c r="KW2607" s="121"/>
      <c r="KX2607" s="121"/>
      <c r="KY2607" s="121"/>
      <c r="KZ2607" s="121"/>
      <c r="LA2607" s="121"/>
      <c r="LB2607" s="121"/>
      <c r="LC2607" s="121"/>
      <c r="LD2607" s="121"/>
      <c r="LE2607" s="121"/>
      <c r="LF2607" s="121"/>
      <c r="LG2607" s="121"/>
      <c r="LH2607" s="121"/>
      <c r="LI2607" s="121"/>
      <c r="LJ2607" s="121"/>
      <c r="LK2607" s="121"/>
      <c r="LL2607" s="121"/>
      <c r="LM2607" s="121"/>
      <c r="LN2607" s="121"/>
      <c r="LO2607" s="121"/>
      <c r="LP2607" s="121"/>
      <c r="LQ2607" s="121"/>
      <c r="LR2607" s="121"/>
      <c r="LS2607" s="121"/>
      <c r="LT2607" s="121"/>
      <c r="LU2607" s="121"/>
      <c r="LV2607" s="121"/>
      <c r="LW2607" s="121"/>
      <c r="LX2607" s="121"/>
      <c r="LY2607" s="121"/>
      <c r="LZ2607" s="121"/>
      <c r="MA2607" s="121"/>
      <c r="MB2607" s="121"/>
      <c r="MC2607" s="121"/>
      <c r="MD2607" s="121"/>
      <c r="ME2607" s="121"/>
      <c r="MF2607" s="121"/>
      <c r="MG2607" s="121"/>
      <c r="MH2607" s="121"/>
      <c r="MI2607" s="121"/>
      <c r="MJ2607" s="121"/>
      <c r="MK2607" s="121"/>
      <c r="ML2607" s="121"/>
      <c r="MM2607" s="121"/>
      <c r="MN2607" s="121"/>
      <c r="MO2607" s="121"/>
      <c r="MP2607" s="121"/>
      <c r="MQ2607" s="121"/>
      <c r="MR2607" s="121"/>
      <c r="MS2607" s="121"/>
      <c r="MT2607" s="121"/>
      <c r="MU2607" s="121"/>
      <c r="MV2607" s="121"/>
      <c r="MW2607" s="121"/>
      <c r="MX2607" s="121"/>
      <c r="MY2607" s="121"/>
      <c r="MZ2607" s="121"/>
      <c r="NA2607" s="121"/>
      <c r="NB2607" s="121"/>
      <c r="NC2607" s="121"/>
      <c r="ND2607" s="121"/>
      <c r="NE2607" s="121"/>
      <c r="NF2607" s="121"/>
      <c r="NG2607" s="121"/>
      <c r="NH2607" s="121"/>
      <c r="NI2607" s="121"/>
      <c r="NJ2607" s="121"/>
      <c r="NK2607" s="121"/>
      <c r="NL2607" s="121"/>
      <c r="NM2607" s="121"/>
      <c r="NN2607" s="121"/>
      <c r="NO2607" s="121"/>
      <c r="NP2607" s="121"/>
      <c r="NQ2607" s="121"/>
      <c r="NR2607" s="121"/>
      <c r="NS2607" s="121"/>
      <c r="NT2607" s="121"/>
      <c r="NU2607" s="121"/>
      <c r="NV2607" s="121"/>
      <c r="NW2607" s="121"/>
      <c r="NX2607" s="121"/>
      <c r="NY2607" s="121"/>
      <c r="NZ2607" s="121"/>
      <c r="OA2607" s="121"/>
      <c r="OB2607" s="121"/>
      <c r="OC2607" s="121"/>
      <c r="OD2607" s="121"/>
      <c r="OE2607" s="121"/>
      <c r="OF2607" s="121"/>
      <c r="OG2607" s="121"/>
      <c r="OH2607" s="121"/>
      <c r="OI2607" s="121"/>
      <c r="OJ2607" s="121"/>
      <c r="OK2607" s="121"/>
      <c r="OL2607" s="121"/>
      <c r="OM2607" s="121"/>
      <c r="ON2607" s="121"/>
      <c r="OO2607" s="121"/>
      <c r="OP2607" s="121"/>
      <c r="OQ2607" s="121"/>
      <c r="OR2607" s="121"/>
      <c r="OS2607" s="121"/>
      <c r="OT2607" s="121"/>
      <c r="OU2607" s="121"/>
      <c r="OV2607" s="121"/>
      <c r="OW2607" s="121"/>
      <c r="OX2607" s="121"/>
      <c r="OY2607" s="121"/>
      <c r="OZ2607" s="121"/>
      <c r="PA2607" s="121"/>
      <c r="PB2607" s="121"/>
      <c r="PC2607" s="121"/>
      <c r="PD2607" s="121"/>
      <c r="PE2607" s="121"/>
      <c r="PF2607" s="121"/>
      <c r="PG2607" s="121"/>
      <c r="PH2607" s="121"/>
      <c r="PI2607" s="121"/>
      <c r="PJ2607" s="121"/>
      <c r="PK2607" s="121"/>
      <c r="PL2607" s="121"/>
      <c r="PM2607" s="121"/>
      <c r="PN2607" s="121"/>
      <c r="PO2607" s="121"/>
      <c r="PP2607" s="121"/>
      <c r="PQ2607" s="121"/>
      <c r="PR2607" s="121"/>
      <c r="PS2607" s="121"/>
      <c r="PT2607" s="121"/>
      <c r="PU2607" s="121"/>
      <c r="PV2607" s="121"/>
      <c r="PW2607" s="121"/>
      <c r="PX2607" s="121"/>
      <c r="PY2607" s="121"/>
      <c r="PZ2607" s="121"/>
      <c r="QA2607" s="121"/>
      <c r="QB2607" s="121"/>
      <c r="QC2607" s="121"/>
      <c r="QD2607" s="121"/>
      <c r="QE2607" s="121"/>
      <c r="QF2607" s="121"/>
      <c r="QG2607" s="121"/>
      <c r="QH2607" s="121"/>
      <c r="QI2607" s="121"/>
      <c r="QJ2607" s="121"/>
      <c r="QK2607" s="121"/>
      <c r="QL2607" s="121"/>
      <c r="QM2607" s="121"/>
      <c r="QN2607" s="121"/>
      <c r="QO2607" s="121"/>
      <c r="QP2607" s="121"/>
      <c r="QQ2607" s="121"/>
      <c r="QR2607" s="121"/>
      <c r="QS2607" s="121"/>
      <c r="QT2607" s="121"/>
      <c r="QU2607" s="121"/>
      <c r="QV2607" s="121"/>
      <c r="QW2607" s="121"/>
      <c r="QX2607" s="121"/>
      <c r="QY2607" s="121"/>
      <c r="QZ2607" s="121"/>
      <c r="RA2607" s="121"/>
      <c r="RB2607" s="121"/>
      <c r="RC2607" s="121"/>
      <c r="RD2607" s="121"/>
      <c r="RE2607" s="121"/>
      <c r="RF2607" s="121"/>
      <c r="RG2607" s="121"/>
      <c r="RH2607" s="121"/>
      <c r="RI2607" s="121"/>
      <c r="RJ2607" s="121"/>
      <c r="RK2607" s="121"/>
      <c r="RL2607" s="121"/>
      <c r="RM2607" s="121"/>
      <c r="RN2607" s="121"/>
      <c r="RO2607" s="121"/>
      <c r="RP2607" s="121"/>
      <c r="RQ2607" s="121"/>
      <c r="RR2607" s="121"/>
      <c r="RS2607" s="121"/>
      <c r="RT2607" s="121"/>
      <c r="RU2607" s="121"/>
      <c r="RV2607" s="121"/>
      <c r="RW2607" s="121"/>
      <c r="RX2607" s="121"/>
      <c r="RY2607" s="121"/>
      <c r="RZ2607" s="121"/>
      <c r="SA2607" s="121"/>
      <c r="SB2607" s="121"/>
      <c r="SC2607" s="121"/>
      <c r="SD2607" s="121"/>
      <c r="SE2607" s="121"/>
      <c r="SF2607" s="121"/>
      <c r="SG2607" s="121"/>
      <c r="SH2607" s="121"/>
      <c r="SI2607" s="121"/>
      <c r="SJ2607" s="121"/>
      <c r="SK2607" s="121"/>
      <c r="SL2607" s="121"/>
      <c r="SM2607" s="121"/>
      <c r="SN2607" s="121"/>
      <c r="SO2607" s="121"/>
      <c r="SP2607" s="121"/>
      <c r="SQ2607" s="121"/>
      <c r="SR2607" s="121"/>
      <c r="SS2607" s="121"/>
      <c r="ST2607" s="121"/>
      <c r="SU2607" s="121"/>
      <c r="SV2607" s="121"/>
      <c r="SW2607" s="121"/>
      <c r="SX2607" s="121"/>
      <c r="SY2607" s="121"/>
      <c r="SZ2607" s="121"/>
      <c r="TA2607" s="121"/>
      <c r="TB2607" s="121"/>
      <c r="TC2607" s="121"/>
      <c r="TD2607" s="121"/>
      <c r="TE2607" s="121"/>
      <c r="TF2607" s="121"/>
      <c r="TG2607" s="121"/>
      <c r="TH2607" s="121"/>
      <c r="TI2607" s="121"/>
      <c r="TJ2607" s="121"/>
      <c r="TK2607" s="121"/>
      <c r="TL2607" s="121"/>
      <c r="TM2607" s="121"/>
      <c r="TN2607" s="121"/>
      <c r="TO2607" s="121"/>
      <c r="TP2607" s="121"/>
      <c r="TQ2607" s="121"/>
      <c r="TR2607" s="121"/>
      <c r="TS2607" s="121"/>
      <c r="TT2607" s="121"/>
      <c r="TU2607" s="121"/>
      <c r="TV2607" s="121"/>
      <c r="TW2607" s="121"/>
      <c r="TX2607" s="121"/>
      <c r="TY2607" s="121"/>
      <c r="TZ2607" s="121"/>
      <c r="UA2607" s="121"/>
      <c r="UB2607" s="121"/>
      <c r="UC2607" s="121"/>
      <c r="UD2607" s="121"/>
      <c r="UE2607" s="121"/>
      <c r="UF2607" s="121"/>
      <c r="UG2607" s="121"/>
      <c r="UH2607" s="121"/>
      <c r="UI2607" s="121"/>
      <c r="UJ2607" s="121"/>
      <c r="UK2607" s="121"/>
      <c r="UL2607" s="121"/>
      <c r="UM2607" s="121"/>
      <c r="UN2607" s="121"/>
      <c r="UO2607" s="121"/>
      <c r="UP2607" s="121"/>
      <c r="UQ2607" s="121"/>
      <c r="UR2607" s="121"/>
      <c r="US2607" s="121"/>
      <c r="UT2607" s="121"/>
      <c r="UU2607" s="121"/>
      <c r="UV2607" s="121"/>
      <c r="UW2607" s="121"/>
      <c r="UX2607" s="121"/>
      <c r="UY2607" s="121"/>
      <c r="UZ2607" s="121"/>
      <c r="VA2607" s="121"/>
      <c r="VB2607" s="121"/>
      <c r="VC2607" s="121"/>
      <c r="VD2607" s="121"/>
      <c r="VE2607" s="121"/>
      <c r="VF2607" s="121"/>
      <c r="VG2607" s="121"/>
      <c r="VH2607" s="121"/>
      <c r="VI2607" s="121"/>
      <c r="VJ2607" s="121"/>
      <c r="VK2607" s="121"/>
      <c r="VL2607" s="121"/>
      <c r="VM2607" s="121"/>
      <c r="VN2607" s="121"/>
      <c r="VO2607" s="121"/>
      <c r="VP2607" s="121"/>
      <c r="VQ2607" s="121"/>
      <c r="VR2607" s="121"/>
      <c r="VS2607" s="121"/>
      <c r="VT2607" s="121"/>
      <c r="VU2607" s="121"/>
      <c r="VV2607" s="121"/>
      <c r="VW2607" s="121"/>
      <c r="VX2607" s="121"/>
      <c r="VY2607" s="121"/>
      <c r="VZ2607" s="121"/>
      <c r="WA2607" s="121"/>
      <c r="WB2607" s="121"/>
      <c r="WC2607" s="121"/>
      <c r="WD2607" s="121"/>
      <c r="WE2607" s="121"/>
      <c r="WF2607" s="121"/>
      <c r="WG2607" s="121"/>
      <c r="WH2607" s="121"/>
      <c r="WI2607" s="121"/>
      <c r="WJ2607" s="121"/>
      <c r="WK2607" s="121"/>
      <c r="WL2607" s="121"/>
      <c r="WM2607" s="121"/>
      <c r="WN2607" s="121"/>
      <c r="WO2607" s="121"/>
      <c r="WP2607" s="121"/>
      <c r="WQ2607" s="121"/>
      <c r="WR2607" s="121"/>
      <c r="WS2607" s="121"/>
      <c r="WT2607" s="121"/>
      <c r="WU2607" s="121"/>
      <c r="WV2607" s="121"/>
      <c r="WW2607" s="121"/>
      <c r="WX2607" s="121"/>
      <c r="WY2607" s="121"/>
      <c r="WZ2607" s="121"/>
      <c r="XA2607" s="121"/>
      <c r="XB2607" s="121"/>
      <c r="XC2607" s="121"/>
      <c r="XD2607" s="121"/>
      <c r="XE2607" s="121"/>
      <c r="XF2607" s="121"/>
      <c r="XG2607" s="121"/>
      <c r="XH2607" s="121"/>
      <c r="XI2607" s="121"/>
      <c r="XJ2607" s="121"/>
      <c r="XK2607" s="121"/>
      <c r="XL2607" s="121"/>
      <c r="XM2607" s="121"/>
      <c r="XN2607" s="121"/>
      <c r="XO2607" s="121"/>
      <c r="XP2607" s="121"/>
      <c r="XQ2607" s="121"/>
      <c r="XR2607" s="121"/>
      <c r="XS2607" s="121"/>
      <c r="XT2607" s="121"/>
      <c r="XU2607" s="121"/>
      <c r="XV2607" s="121"/>
      <c r="XW2607" s="121"/>
      <c r="XX2607" s="121"/>
      <c r="XY2607" s="121"/>
      <c r="XZ2607" s="121"/>
      <c r="YA2607" s="121"/>
      <c r="YB2607" s="121"/>
      <c r="YC2607" s="121"/>
      <c r="YD2607" s="121"/>
      <c r="YE2607" s="121"/>
      <c r="YF2607" s="121"/>
      <c r="YG2607" s="121"/>
      <c r="YH2607" s="121"/>
      <c r="YI2607" s="121"/>
      <c r="YJ2607" s="121"/>
      <c r="YK2607" s="121"/>
      <c r="YL2607" s="121"/>
      <c r="YM2607" s="121"/>
      <c r="YN2607" s="121"/>
      <c r="YO2607" s="121"/>
      <c r="YP2607" s="121"/>
      <c r="YQ2607" s="121"/>
      <c r="YR2607" s="121"/>
      <c r="YS2607" s="121"/>
      <c r="YT2607" s="121"/>
      <c r="YU2607" s="121"/>
      <c r="YV2607" s="121"/>
      <c r="YW2607" s="121"/>
      <c r="YX2607" s="121"/>
      <c r="YY2607" s="121"/>
      <c r="YZ2607" s="121"/>
      <c r="ZA2607" s="121"/>
      <c r="ZB2607" s="121"/>
      <c r="ZC2607" s="121"/>
      <c r="ZD2607" s="121"/>
      <c r="ZE2607" s="121"/>
      <c r="ZF2607" s="121"/>
      <c r="ZG2607" s="121"/>
      <c r="ZH2607" s="121"/>
      <c r="ZI2607" s="121"/>
      <c r="ZJ2607" s="121"/>
      <c r="ZK2607" s="121"/>
      <c r="ZL2607" s="121"/>
      <c r="ZM2607" s="121"/>
      <c r="ZN2607" s="121"/>
      <c r="ZO2607" s="121"/>
      <c r="ZP2607" s="121"/>
      <c r="ZQ2607" s="121"/>
      <c r="ZR2607" s="121"/>
      <c r="ZS2607" s="121"/>
      <c r="ZT2607" s="121"/>
      <c r="ZU2607" s="121"/>
      <c r="ZV2607" s="121"/>
      <c r="ZW2607" s="121"/>
      <c r="ZX2607" s="121"/>
      <c r="ZY2607" s="121"/>
      <c r="ZZ2607" s="121"/>
      <c r="AAA2607" s="121"/>
      <c r="AAB2607" s="121"/>
      <c r="AAC2607" s="121"/>
      <c r="AAD2607" s="121"/>
      <c r="AAE2607" s="121"/>
      <c r="AAF2607" s="121"/>
      <c r="AAG2607" s="121"/>
      <c r="AAH2607" s="121"/>
      <c r="AAI2607" s="121"/>
      <c r="AAJ2607" s="121"/>
      <c r="AAK2607" s="121"/>
      <c r="AAL2607" s="121"/>
      <c r="AAM2607" s="121"/>
      <c r="AAN2607" s="121"/>
      <c r="AAO2607" s="121"/>
      <c r="AAP2607" s="121"/>
      <c r="AAQ2607" s="121"/>
      <c r="AAR2607" s="121"/>
      <c r="AAS2607" s="121"/>
      <c r="AAT2607" s="121"/>
      <c r="AAU2607" s="121"/>
      <c r="AAV2607" s="121"/>
      <c r="AAW2607" s="121"/>
      <c r="AAX2607" s="121"/>
      <c r="AAY2607" s="121"/>
      <c r="AAZ2607" s="121"/>
      <c r="ABA2607" s="121"/>
      <c r="ABB2607" s="121"/>
      <c r="ABC2607" s="121"/>
      <c r="ABD2607" s="121"/>
      <c r="ABE2607" s="121"/>
      <c r="ABF2607" s="121"/>
      <c r="ABG2607" s="121"/>
      <c r="ABH2607" s="121"/>
      <c r="ABI2607" s="121"/>
      <c r="ABJ2607" s="121"/>
      <c r="ABK2607" s="121"/>
      <c r="ABL2607" s="121"/>
      <c r="ABM2607" s="121"/>
      <c r="ABN2607" s="121"/>
      <c r="ABO2607" s="121"/>
      <c r="ABP2607" s="121"/>
      <c r="ABQ2607" s="121"/>
      <c r="ABR2607" s="121"/>
      <c r="ABS2607" s="121"/>
      <c r="ABT2607" s="121"/>
      <c r="ABU2607" s="121"/>
      <c r="ABV2607" s="121"/>
      <c r="ABW2607" s="121"/>
      <c r="ABX2607" s="121"/>
      <c r="ABY2607" s="121"/>
      <c r="ABZ2607" s="121"/>
      <c r="ACA2607" s="121"/>
      <c r="ACB2607" s="121"/>
      <c r="ACC2607" s="121"/>
      <c r="ACD2607" s="121"/>
      <c r="ACE2607" s="121"/>
      <c r="ACF2607" s="121"/>
      <c r="ACG2607" s="121"/>
      <c r="ACH2607" s="121"/>
      <c r="ACI2607" s="121"/>
      <c r="ACJ2607" s="121"/>
      <c r="ACK2607" s="121"/>
      <c r="ACL2607" s="121"/>
      <c r="ACM2607" s="121"/>
      <c r="ACN2607" s="121"/>
      <c r="ACO2607" s="121"/>
      <c r="ACP2607" s="121"/>
      <c r="ACQ2607" s="121"/>
      <c r="ACR2607" s="121"/>
      <c r="ACS2607" s="121"/>
      <c r="ACT2607" s="121"/>
      <c r="ACU2607" s="121"/>
      <c r="ACV2607" s="121"/>
      <c r="ACW2607" s="121"/>
      <c r="ACX2607" s="121"/>
      <c r="ACY2607" s="121"/>
      <c r="ACZ2607" s="121"/>
      <c r="ADA2607" s="121"/>
      <c r="ADB2607" s="121"/>
      <c r="ADC2607" s="121"/>
      <c r="ADD2607" s="121"/>
      <c r="ADE2607" s="121"/>
      <c r="ADF2607" s="121"/>
      <c r="ADG2607" s="121"/>
      <c r="ADH2607" s="121"/>
      <c r="ADI2607" s="121"/>
      <c r="ADJ2607" s="121"/>
      <c r="ADK2607" s="121"/>
      <c r="ADL2607" s="121"/>
      <c r="ADM2607" s="121"/>
      <c r="ADN2607" s="121"/>
      <c r="ADO2607" s="121"/>
      <c r="ADP2607" s="121"/>
      <c r="ADQ2607" s="121"/>
      <c r="ADR2607" s="121"/>
      <c r="ADS2607" s="121"/>
      <c r="ADT2607" s="121"/>
      <c r="ADU2607" s="121"/>
      <c r="ADV2607" s="121"/>
      <c r="ADW2607" s="121"/>
      <c r="ADX2607" s="121"/>
      <c r="ADY2607" s="121"/>
      <c r="ADZ2607" s="121"/>
      <c r="AEA2607" s="121"/>
      <c r="AEB2607" s="121"/>
      <c r="AEC2607" s="121"/>
      <c r="AED2607" s="121"/>
      <c r="AEE2607" s="121"/>
      <c r="AEF2607" s="121"/>
      <c r="AEG2607" s="121"/>
      <c r="AEH2607" s="121"/>
      <c r="AEI2607" s="121"/>
      <c r="AEJ2607" s="121"/>
      <c r="AEK2607" s="121"/>
      <c r="AEL2607" s="121"/>
      <c r="AEM2607" s="121"/>
      <c r="AEN2607" s="121"/>
      <c r="AEO2607" s="121"/>
      <c r="AEP2607" s="121"/>
      <c r="AEQ2607" s="121"/>
      <c r="AER2607" s="121"/>
      <c r="AES2607" s="121"/>
      <c r="AET2607" s="121"/>
      <c r="AEU2607" s="121"/>
      <c r="AEV2607" s="121"/>
      <c r="AEW2607" s="121"/>
      <c r="AEX2607" s="121"/>
      <c r="AEY2607" s="121"/>
      <c r="AEZ2607" s="121"/>
      <c r="AFA2607" s="121"/>
      <c r="AFB2607" s="121"/>
      <c r="AFC2607" s="121"/>
      <c r="AFD2607" s="121"/>
      <c r="AFE2607" s="121"/>
      <c r="AFF2607" s="121"/>
      <c r="AFG2607" s="121"/>
      <c r="AFH2607" s="121"/>
      <c r="AFI2607" s="121"/>
      <c r="AFJ2607" s="121"/>
      <c r="AFK2607" s="121"/>
      <c r="AFL2607" s="121"/>
      <c r="AFM2607" s="121"/>
      <c r="AFN2607" s="121"/>
      <c r="AFO2607" s="121"/>
      <c r="AFP2607" s="121"/>
      <c r="AFQ2607" s="121"/>
      <c r="AFR2607" s="121"/>
      <c r="AFS2607" s="121"/>
      <c r="AFT2607" s="121"/>
      <c r="AFU2607" s="121"/>
      <c r="AFV2607" s="121"/>
      <c r="AFW2607" s="121"/>
      <c r="AFX2607" s="121"/>
      <c r="AFY2607" s="121"/>
      <c r="AFZ2607" s="121"/>
      <c r="AGA2607" s="121"/>
      <c r="AGB2607" s="121"/>
      <c r="AGC2607" s="121"/>
      <c r="AGD2607" s="121"/>
      <c r="AGE2607" s="121"/>
      <c r="AGF2607" s="121"/>
      <c r="AGG2607" s="121"/>
      <c r="AGH2607" s="121"/>
      <c r="AGI2607" s="121"/>
      <c r="AGJ2607" s="121"/>
      <c r="AGK2607" s="121"/>
      <c r="AGL2607" s="121"/>
      <c r="AGM2607" s="121"/>
      <c r="AGN2607" s="121"/>
      <c r="AGO2607" s="121"/>
      <c r="AGP2607" s="121"/>
      <c r="AGQ2607" s="121"/>
      <c r="AGR2607" s="121"/>
      <c r="AGS2607" s="121"/>
      <c r="AGT2607" s="121"/>
      <c r="AGU2607" s="121"/>
      <c r="AGV2607" s="121"/>
      <c r="AGW2607" s="121"/>
      <c r="AGX2607" s="121"/>
      <c r="AGY2607" s="121"/>
      <c r="AGZ2607" s="121"/>
      <c r="AHA2607" s="121"/>
      <c r="AHB2607" s="121"/>
      <c r="AHC2607" s="121"/>
      <c r="AHD2607" s="121"/>
      <c r="AHE2607" s="121"/>
      <c r="AHF2607" s="121"/>
      <c r="AHG2607" s="121"/>
      <c r="AHH2607" s="121"/>
      <c r="AHI2607" s="121"/>
      <c r="AHJ2607" s="121"/>
      <c r="AHK2607" s="121"/>
      <c r="AHL2607" s="121"/>
      <c r="AHM2607" s="121"/>
      <c r="AHN2607" s="121"/>
      <c r="AHO2607" s="121"/>
      <c r="AHP2607" s="121"/>
      <c r="AHQ2607" s="121"/>
      <c r="AHR2607" s="121"/>
      <c r="AHS2607" s="121"/>
      <c r="AHT2607" s="121"/>
      <c r="AHU2607" s="121"/>
      <c r="AHV2607" s="121"/>
      <c r="AHW2607" s="121"/>
      <c r="AHX2607" s="121"/>
      <c r="AHY2607" s="121"/>
      <c r="AHZ2607" s="121"/>
      <c r="AIA2607" s="121"/>
      <c r="AIB2607" s="121"/>
      <c r="AIC2607" s="121"/>
      <c r="AID2607" s="121"/>
      <c r="AIE2607" s="121"/>
      <c r="AIF2607" s="121"/>
      <c r="AIG2607" s="121"/>
      <c r="AIH2607" s="121"/>
      <c r="AII2607" s="121"/>
      <c r="AIJ2607" s="121"/>
      <c r="AIK2607" s="121"/>
      <c r="AIL2607" s="121"/>
      <c r="AIM2607" s="121"/>
      <c r="AIN2607" s="121"/>
      <c r="AIO2607" s="121"/>
      <c r="AIP2607" s="121"/>
      <c r="AIQ2607" s="121"/>
      <c r="AIR2607" s="121"/>
      <c r="AIS2607" s="121"/>
      <c r="AIT2607" s="121"/>
      <c r="AIU2607" s="121"/>
      <c r="AIV2607" s="121"/>
      <c r="AIW2607" s="121"/>
      <c r="AIX2607" s="121"/>
      <c r="AIY2607" s="121"/>
      <c r="AIZ2607" s="121"/>
      <c r="AJA2607" s="121"/>
      <c r="AJB2607" s="121"/>
      <c r="AJC2607" s="121"/>
      <c r="AJD2607" s="121"/>
      <c r="AJE2607" s="121"/>
      <c r="AJF2607" s="121"/>
      <c r="AJG2607" s="121"/>
      <c r="AJH2607" s="121"/>
      <c r="AJI2607" s="121"/>
      <c r="AJJ2607" s="121"/>
      <c r="AJK2607" s="121"/>
      <c r="AJL2607" s="121"/>
      <c r="AJM2607" s="121"/>
      <c r="AJN2607" s="121"/>
      <c r="AJO2607" s="121"/>
      <c r="AJP2607" s="121"/>
      <c r="AJQ2607" s="121"/>
      <c r="AJR2607" s="121"/>
      <c r="AJS2607" s="121"/>
      <c r="AJT2607" s="121"/>
      <c r="AJU2607" s="121"/>
      <c r="AJV2607" s="121"/>
      <c r="AJW2607" s="121"/>
      <c r="AJX2607" s="121"/>
      <c r="AJY2607" s="121"/>
      <c r="AJZ2607" s="121"/>
      <c r="AKA2607" s="121"/>
      <c r="AKB2607" s="121"/>
      <c r="AKC2607" s="121"/>
      <c r="AKD2607" s="121"/>
      <c r="AKE2607" s="121"/>
      <c r="AKF2607" s="121"/>
      <c r="AKG2607" s="121"/>
      <c r="AKH2607" s="121"/>
      <c r="AKI2607" s="121"/>
      <c r="AKJ2607" s="121"/>
      <c r="AKK2607" s="121"/>
      <c r="AKL2607" s="121"/>
      <c r="AKM2607" s="121"/>
      <c r="AKN2607" s="121"/>
      <c r="AKO2607" s="121"/>
      <c r="AKP2607" s="121"/>
      <c r="AKQ2607" s="121"/>
      <c r="AKR2607" s="121"/>
      <c r="AKS2607" s="121"/>
      <c r="AKT2607" s="121"/>
      <c r="AKU2607" s="121"/>
      <c r="AKV2607" s="121"/>
      <c r="AKW2607" s="121"/>
      <c r="AKX2607" s="121"/>
      <c r="AKY2607" s="121"/>
      <c r="AKZ2607" s="121"/>
      <c r="ALA2607" s="121"/>
      <c r="ALB2607" s="121"/>
      <c r="ALC2607" s="121"/>
      <c r="ALD2607" s="121"/>
      <c r="ALE2607" s="121"/>
      <c r="ALF2607" s="121"/>
      <c r="ALG2607" s="121"/>
      <c r="ALH2607" s="121"/>
      <c r="ALI2607" s="121"/>
      <c r="ALJ2607" s="121"/>
      <c r="ALK2607" s="121"/>
      <c r="ALL2607" s="121"/>
      <c r="ALM2607" s="121"/>
      <c r="ALN2607" s="121"/>
      <c r="ALO2607" s="121"/>
      <c r="ALP2607" s="121"/>
      <c r="ALQ2607" s="121"/>
      <c r="ALR2607" s="121"/>
      <c r="ALS2607" s="121"/>
      <c r="ALT2607" s="121"/>
      <c r="ALU2607" s="121"/>
      <c r="ALV2607" s="121"/>
      <c r="ALW2607" s="121"/>
      <c r="ALX2607" s="121"/>
      <c r="ALY2607" s="121"/>
      <c r="ALZ2607" s="121"/>
      <c r="AMA2607" s="121"/>
      <c r="AMB2607" s="121"/>
      <c r="AMC2607" s="121"/>
      <c r="AMD2607" s="121"/>
      <c r="AME2607" s="121"/>
      <c r="AMF2607" s="121"/>
      <c r="AMG2607" s="121"/>
      <c r="AMH2607" s="121"/>
      <c r="AMI2607" s="121"/>
      <c r="AMJ2607" s="121"/>
      <c r="AMK2607" s="121"/>
    </row>
    <row r="2608" spans="1:1025" s="108" customFormat="1">
      <c r="A2608" s="15">
        <v>2605</v>
      </c>
      <c r="B2608" s="16" t="s">
        <v>25</v>
      </c>
      <c r="C2608" s="274" t="s">
        <v>6089</v>
      </c>
      <c r="D2608" s="16" t="s">
        <v>6718</v>
      </c>
      <c r="E2608" s="16" t="s">
        <v>6741</v>
      </c>
      <c r="F2608" s="16" t="s">
        <v>938</v>
      </c>
      <c r="G2608" s="16" t="s">
        <v>1053</v>
      </c>
      <c r="H2608" s="189" t="s">
        <v>5575</v>
      </c>
      <c r="I2608" s="16" t="s">
        <v>6742</v>
      </c>
      <c r="J2608" s="16" t="s">
        <v>6721</v>
      </c>
      <c r="K2608" s="16" t="s">
        <v>6743</v>
      </c>
      <c r="L2608" s="18" t="s">
        <v>6744</v>
      </c>
      <c r="M2608" s="63" t="s">
        <v>6724</v>
      </c>
      <c r="N2608" s="121"/>
      <c r="O2608" s="121"/>
      <c r="P2608" s="121"/>
      <c r="Q2608" s="121"/>
      <c r="R2608" s="121"/>
      <c r="S2608" s="121"/>
      <c r="T2608" s="121"/>
      <c r="U2608" s="121"/>
      <c r="V2608" s="121"/>
      <c r="W2608" s="121"/>
      <c r="X2608" s="121"/>
      <c r="Y2608" s="121"/>
      <c r="Z2608" s="121"/>
      <c r="AA2608" s="121"/>
      <c r="AB2608" s="121"/>
      <c r="AC2608" s="121"/>
      <c r="AD2608" s="121"/>
      <c r="AE2608" s="121"/>
      <c r="AF2608" s="121"/>
      <c r="AG2608" s="121"/>
      <c r="AH2608" s="121"/>
      <c r="AI2608" s="121"/>
      <c r="AJ2608" s="121"/>
      <c r="AK2608" s="121"/>
      <c r="AL2608" s="121"/>
      <c r="AM2608" s="121"/>
      <c r="AN2608" s="121"/>
      <c r="AO2608" s="121"/>
      <c r="AP2608" s="121"/>
      <c r="AQ2608" s="121"/>
      <c r="AR2608" s="121"/>
      <c r="AS2608" s="121"/>
      <c r="AT2608" s="121"/>
      <c r="AU2608" s="121"/>
      <c r="AV2608" s="121"/>
      <c r="AW2608" s="121"/>
      <c r="AX2608" s="121"/>
      <c r="AY2608" s="121"/>
      <c r="AZ2608" s="121"/>
      <c r="BA2608" s="121"/>
      <c r="BB2608" s="121"/>
      <c r="BC2608" s="121"/>
      <c r="BD2608" s="121"/>
      <c r="BE2608" s="121"/>
      <c r="BF2608" s="121"/>
      <c r="BG2608" s="121"/>
      <c r="BH2608" s="121"/>
      <c r="BI2608" s="121"/>
      <c r="BJ2608" s="121"/>
      <c r="BK2608" s="121"/>
      <c r="BL2608" s="121"/>
      <c r="BM2608" s="121"/>
      <c r="BN2608" s="121"/>
      <c r="BO2608" s="121"/>
      <c r="BP2608" s="121"/>
      <c r="BQ2608" s="121"/>
      <c r="BR2608" s="121"/>
      <c r="BS2608" s="121"/>
      <c r="BT2608" s="121"/>
      <c r="BU2608" s="121"/>
      <c r="BV2608" s="121"/>
      <c r="BW2608" s="121"/>
      <c r="BX2608" s="121"/>
      <c r="BY2608" s="121"/>
      <c r="BZ2608" s="121"/>
      <c r="CA2608" s="121"/>
      <c r="CB2608" s="121"/>
      <c r="CC2608" s="121"/>
      <c r="CD2608" s="121"/>
      <c r="CE2608" s="121"/>
      <c r="CF2608" s="121"/>
      <c r="CG2608" s="121"/>
      <c r="CH2608" s="121"/>
      <c r="CI2608" s="121"/>
      <c r="CJ2608" s="121"/>
      <c r="CK2608" s="121"/>
      <c r="CL2608" s="121"/>
      <c r="CM2608" s="121"/>
      <c r="CN2608" s="121"/>
      <c r="CO2608" s="121"/>
      <c r="CP2608" s="121"/>
      <c r="CQ2608" s="121"/>
      <c r="CR2608" s="121"/>
      <c r="CS2608" s="121"/>
      <c r="CT2608" s="121"/>
      <c r="CU2608" s="121"/>
      <c r="CV2608" s="121"/>
      <c r="CW2608" s="121"/>
      <c r="CX2608" s="121"/>
      <c r="CY2608" s="121"/>
      <c r="CZ2608" s="121"/>
      <c r="DA2608" s="121"/>
      <c r="DB2608" s="121"/>
      <c r="DC2608" s="121"/>
      <c r="DD2608" s="121"/>
      <c r="DE2608" s="121"/>
      <c r="DF2608" s="121"/>
      <c r="DG2608" s="121"/>
      <c r="DH2608" s="121"/>
      <c r="DI2608" s="121"/>
      <c r="DJ2608" s="121"/>
      <c r="DK2608" s="121"/>
      <c r="DL2608" s="121"/>
      <c r="DM2608" s="121"/>
      <c r="DN2608" s="121"/>
      <c r="DO2608" s="121"/>
      <c r="DP2608" s="121"/>
      <c r="DQ2608" s="121"/>
      <c r="DR2608" s="121"/>
      <c r="DS2608" s="121"/>
      <c r="DT2608" s="121"/>
      <c r="DU2608" s="121"/>
      <c r="DV2608" s="121"/>
      <c r="DW2608" s="121"/>
      <c r="DX2608" s="121"/>
      <c r="DY2608" s="121"/>
      <c r="DZ2608" s="121"/>
      <c r="EA2608" s="121"/>
      <c r="EB2608" s="121"/>
      <c r="EC2608" s="121"/>
      <c r="ED2608" s="121"/>
      <c r="EE2608" s="121"/>
      <c r="EF2608" s="121"/>
      <c r="EG2608" s="121"/>
      <c r="EH2608" s="121"/>
      <c r="EI2608" s="121"/>
      <c r="EJ2608" s="121"/>
      <c r="EK2608" s="121"/>
      <c r="EL2608" s="121"/>
      <c r="EM2608" s="121"/>
      <c r="EN2608" s="121"/>
      <c r="EO2608" s="121"/>
      <c r="EP2608" s="121"/>
      <c r="EQ2608" s="121"/>
      <c r="ER2608" s="121"/>
      <c r="ES2608" s="121"/>
      <c r="ET2608" s="121"/>
      <c r="EU2608" s="121"/>
      <c r="EV2608" s="121"/>
      <c r="EW2608" s="121"/>
      <c r="EX2608" s="121"/>
      <c r="EY2608" s="121"/>
      <c r="EZ2608" s="121"/>
      <c r="FA2608" s="121"/>
      <c r="FB2608" s="121"/>
      <c r="FC2608" s="121"/>
      <c r="FD2608" s="121"/>
      <c r="FE2608" s="121"/>
      <c r="FF2608" s="121"/>
      <c r="FG2608" s="121"/>
      <c r="FH2608" s="121"/>
      <c r="FI2608" s="121"/>
      <c r="FJ2608" s="121"/>
      <c r="FK2608" s="121"/>
      <c r="FL2608" s="121"/>
      <c r="FM2608" s="121"/>
      <c r="FN2608" s="121"/>
      <c r="FO2608" s="121"/>
      <c r="FP2608" s="121"/>
      <c r="FQ2608" s="121"/>
      <c r="FR2608" s="121"/>
      <c r="FS2608" s="121"/>
      <c r="FT2608" s="121"/>
      <c r="FU2608" s="121"/>
      <c r="FV2608" s="121"/>
      <c r="FW2608" s="121"/>
      <c r="FX2608" s="121"/>
      <c r="FY2608" s="121"/>
      <c r="FZ2608" s="121"/>
      <c r="GA2608" s="121"/>
      <c r="GB2608" s="121"/>
      <c r="GC2608" s="121"/>
      <c r="GD2608" s="121"/>
      <c r="GE2608" s="121"/>
      <c r="GF2608" s="121"/>
      <c r="GG2608" s="121"/>
      <c r="GH2608" s="121"/>
      <c r="GI2608" s="121"/>
      <c r="GJ2608" s="121"/>
      <c r="GK2608" s="121"/>
      <c r="GL2608" s="121"/>
      <c r="GM2608" s="121"/>
      <c r="GN2608" s="121"/>
      <c r="GO2608" s="121"/>
      <c r="GP2608" s="121"/>
      <c r="GQ2608" s="121"/>
      <c r="GR2608" s="121"/>
      <c r="GS2608" s="121"/>
      <c r="GT2608" s="121"/>
      <c r="GU2608" s="121"/>
      <c r="GV2608" s="121"/>
      <c r="GW2608" s="121"/>
      <c r="GX2608" s="121"/>
      <c r="GY2608" s="121"/>
      <c r="GZ2608" s="121"/>
      <c r="HA2608" s="121"/>
      <c r="HB2608" s="121"/>
      <c r="HC2608" s="121"/>
      <c r="HD2608" s="121"/>
      <c r="HE2608" s="121"/>
      <c r="HF2608" s="121"/>
      <c r="HG2608" s="121"/>
      <c r="HH2608" s="121"/>
      <c r="HI2608" s="121"/>
      <c r="HJ2608" s="121"/>
      <c r="HK2608" s="121"/>
      <c r="HL2608" s="121"/>
      <c r="HM2608" s="121"/>
      <c r="HN2608" s="121"/>
      <c r="HO2608" s="121"/>
      <c r="HP2608" s="121"/>
      <c r="HQ2608" s="121"/>
      <c r="HR2608" s="121"/>
      <c r="HS2608" s="121"/>
      <c r="HT2608" s="121"/>
      <c r="HU2608" s="121"/>
      <c r="HV2608" s="121"/>
      <c r="HW2608" s="121"/>
      <c r="HX2608" s="121"/>
      <c r="HY2608" s="121"/>
      <c r="HZ2608" s="121"/>
      <c r="IA2608" s="121"/>
      <c r="IB2608" s="121"/>
      <c r="IC2608" s="121"/>
      <c r="ID2608" s="121"/>
      <c r="IE2608" s="121"/>
      <c r="IF2608" s="121"/>
      <c r="IG2608" s="121"/>
      <c r="IH2608" s="121"/>
      <c r="II2608" s="121"/>
      <c r="IJ2608" s="121"/>
      <c r="IK2608" s="121"/>
      <c r="IL2608" s="121"/>
      <c r="IM2608" s="121"/>
      <c r="IN2608" s="121"/>
      <c r="IO2608" s="121"/>
      <c r="IP2608" s="121"/>
      <c r="IQ2608" s="121"/>
      <c r="IR2608" s="121"/>
      <c r="IS2608" s="121"/>
      <c r="IT2608" s="121"/>
      <c r="IU2608" s="121"/>
      <c r="IV2608" s="121"/>
      <c r="IW2608" s="121"/>
      <c r="IX2608" s="121"/>
      <c r="IY2608" s="121"/>
      <c r="IZ2608" s="121"/>
      <c r="JA2608" s="121"/>
      <c r="JB2608" s="121"/>
      <c r="JC2608" s="121"/>
      <c r="JD2608" s="121"/>
      <c r="JE2608" s="121"/>
      <c r="JF2608" s="121"/>
      <c r="JG2608" s="121"/>
      <c r="JH2608" s="121"/>
      <c r="JI2608" s="121"/>
      <c r="JJ2608" s="121"/>
      <c r="JK2608" s="121"/>
      <c r="JL2608" s="121"/>
      <c r="JM2608" s="121"/>
      <c r="JN2608" s="121"/>
      <c r="JO2608" s="121"/>
      <c r="JP2608" s="121"/>
      <c r="JQ2608" s="121"/>
      <c r="JR2608" s="121"/>
      <c r="JS2608" s="121"/>
      <c r="JT2608" s="121"/>
      <c r="JU2608" s="121"/>
      <c r="JV2608" s="121"/>
      <c r="JW2608" s="121"/>
      <c r="JX2608" s="121"/>
      <c r="JY2608" s="121"/>
      <c r="JZ2608" s="121"/>
      <c r="KA2608" s="121"/>
      <c r="KB2608" s="121"/>
      <c r="KC2608" s="121"/>
      <c r="KD2608" s="121"/>
      <c r="KE2608" s="121"/>
      <c r="KF2608" s="121"/>
      <c r="KG2608" s="121"/>
      <c r="KH2608" s="121"/>
      <c r="KI2608" s="121"/>
      <c r="KJ2608" s="121"/>
      <c r="KK2608" s="121"/>
      <c r="KL2608" s="121"/>
      <c r="KM2608" s="121"/>
      <c r="KN2608" s="121"/>
      <c r="KO2608" s="121"/>
      <c r="KP2608" s="121"/>
      <c r="KQ2608" s="121"/>
      <c r="KR2608" s="121"/>
      <c r="KS2608" s="121"/>
      <c r="KT2608" s="121"/>
      <c r="KU2608" s="121"/>
      <c r="KV2608" s="121"/>
      <c r="KW2608" s="121"/>
      <c r="KX2608" s="121"/>
      <c r="KY2608" s="121"/>
      <c r="KZ2608" s="121"/>
      <c r="LA2608" s="121"/>
      <c r="LB2608" s="121"/>
      <c r="LC2608" s="121"/>
      <c r="LD2608" s="121"/>
      <c r="LE2608" s="121"/>
      <c r="LF2608" s="121"/>
      <c r="LG2608" s="121"/>
      <c r="LH2608" s="121"/>
      <c r="LI2608" s="121"/>
      <c r="LJ2608" s="121"/>
      <c r="LK2608" s="121"/>
      <c r="LL2608" s="121"/>
      <c r="LM2608" s="121"/>
      <c r="LN2608" s="121"/>
      <c r="LO2608" s="121"/>
      <c r="LP2608" s="121"/>
      <c r="LQ2608" s="121"/>
      <c r="LR2608" s="121"/>
      <c r="LS2608" s="121"/>
      <c r="LT2608" s="121"/>
      <c r="LU2608" s="121"/>
      <c r="LV2608" s="121"/>
      <c r="LW2608" s="121"/>
      <c r="LX2608" s="121"/>
      <c r="LY2608" s="121"/>
      <c r="LZ2608" s="121"/>
      <c r="MA2608" s="121"/>
      <c r="MB2608" s="121"/>
      <c r="MC2608" s="121"/>
      <c r="MD2608" s="121"/>
      <c r="ME2608" s="121"/>
      <c r="MF2608" s="121"/>
      <c r="MG2608" s="121"/>
      <c r="MH2608" s="121"/>
      <c r="MI2608" s="121"/>
      <c r="MJ2608" s="121"/>
      <c r="MK2608" s="121"/>
      <c r="ML2608" s="121"/>
      <c r="MM2608" s="121"/>
      <c r="MN2608" s="121"/>
      <c r="MO2608" s="121"/>
      <c r="MP2608" s="121"/>
      <c r="MQ2608" s="121"/>
      <c r="MR2608" s="121"/>
      <c r="MS2608" s="121"/>
      <c r="MT2608" s="121"/>
      <c r="MU2608" s="121"/>
      <c r="MV2608" s="121"/>
      <c r="MW2608" s="121"/>
      <c r="MX2608" s="121"/>
      <c r="MY2608" s="121"/>
      <c r="MZ2608" s="121"/>
      <c r="NA2608" s="121"/>
      <c r="NB2608" s="121"/>
      <c r="NC2608" s="121"/>
      <c r="ND2608" s="121"/>
      <c r="NE2608" s="121"/>
      <c r="NF2608" s="121"/>
      <c r="NG2608" s="121"/>
      <c r="NH2608" s="121"/>
      <c r="NI2608" s="121"/>
      <c r="NJ2608" s="121"/>
      <c r="NK2608" s="121"/>
      <c r="NL2608" s="121"/>
      <c r="NM2608" s="121"/>
      <c r="NN2608" s="121"/>
      <c r="NO2608" s="121"/>
      <c r="NP2608" s="121"/>
      <c r="NQ2608" s="121"/>
      <c r="NR2608" s="121"/>
      <c r="NS2608" s="121"/>
      <c r="NT2608" s="121"/>
      <c r="NU2608" s="121"/>
      <c r="NV2608" s="121"/>
      <c r="NW2608" s="121"/>
      <c r="NX2608" s="121"/>
      <c r="NY2608" s="121"/>
      <c r="NZ2608" s="121"/>
      <c r="OA2608" s="121"/>
      <c r="OB2608" s="121"/>
      <c r="OC2608" s="121"/>
      <c r="OD2608" s="121"/>
      <c r="OE2608" s="121"/>
      <c r="OF2608" s="121"/>
      <c r="OG2608" s="121"/>
      <c r="OH2608" s="121"/>
      <c r="OI2608" s="121"/>
      <c r="OJ2608" s="121"/>
      <c r="OK2608" s="121"/>
      <c r="OL2608" s="121"/>
      <c r="OM2608" s="121"/>
      <c r="ON2608" s="121"/>
      <c r="OO2608" s="121"/>
      <c r="OP2608" s="121"/>
      <c r="OQ2608" s="121"/>
      <c r="OR2608" s="121"/>
      <c r="OS2608" s="121"/>
      <c r="OT2608" s="121"/>
      <c r="OU2608" s="121"/>
      <c r="OV2608" s="121"/>
      <c r="OW2608" s="121"/>
      <c r="OX2608" s="121"/>
      <c r="OY2608" s="121"/>
      <c r="OZ2608" s="121"/>
      <c r="PA2608" s="121"/>
      <c r="PB2608" s="121"/>
      <c r="PC2608" s="121"/>
      <c r="PD2608" s="121"/>
      <c r="PE2608" s="121"/>
      <c r="PF2608" s="121"/>
      <c r="PG2608" s="121"/>
      <c r="PH2608" s="121"/>
      <c r="PI2608" s="121"/>
      <c r="PJ2608" s="121"/>
      <c r="PK2608" s="121"/>
      <c r="PL2608" s="121"/>
      <c r="PM2608" s="121"/>
      <c r="PN2608" s="121"/>
      <c r="PO2608" s="121"/>
      <c r="PP2608" s="121"/>
      <c r="PQ2608" s="121"/>
      <c r="PR2608" s="121"/>
      <c r="PS2608" s="121"/>
      <c r="PT2608" s="121"/>
      <c r="PU2608" s="121"/>
      <c r="PV2608" s="121"/>
      <c r="PW2608" s="121"/>
      <c r="PX2608" s="121"/>
      <c r="PY2608" s="121"/>
      <c r="PZ2608" s="121"/>
      <c r="QA2608" s="121"/>
      <c r="QB2608" s="121"/>
      <c r="QC2608" s="121"/>
      <c r="QD2608" s="121"/>
      <c r="QE2608" s="121"/>
      <c r="QF2608" s="121"/>
      <c r="QG2608" s="121"/>
      <c r="QH2608" s="121"/>
      <c r="QI2608" s="121"/>
      <c r="QJ2608" s="121"/>
      <c r="QK2608" s="121"/>
      <c r="QL2608" s="121"/>
      <c r="QM2608" s="121"/>
      <c r="QN2608" s="121"/>
      <c r="QO2608" s="121"/>
      <c r="QP2608" s="121"/>
      <c r="QQ2608" s="121"/>
      <c r="QR2608" s="121"/>
      <c r="QS2608" s="121"/>
      <c r="QT2608" s="121"/>
      <c r="QU2608" s="121"/>
      <c r="QV2608" s="121"/>
      <c r="QW2608" s="121"/>
      <c r="QX2608" s="121"/>
      <c r="QY2608" s="121"/>
      <c r="QZ2608" s="121"/>
      <c r="RA2608" s="121"/>
      <c r="RB2608" s="121"/>
      <c r="RC2608" s="121"/>
      <c r="RD2608" s="121"/>
      <c r="RE2608" s="121"/>
      <c r="RF2608" s="121"/>
      <c r="RG2608" s="121"/>
      <c r="RH2608" s="121"/>
      <c r="RI2608" s="121"/>
      <c r="RJ2608" s="121"/>
      <c r="RK2608" s="121"/>
      <c r="RL2608" s="121"/>
      <c r="RM2608" s="121"/>
      <c r="RN2608" s="121"/>
      <c r="RO2608" s="121"/>
      <c r="RP2608" s="121"/>
      <c r="RQ2608" s="121"/>
      <c r="RR2608" s="121"/>
      <c r="RS2608" s="121"/>
      <c r="RT2608" s="121"/>
      <c r="RU2608" s="121"/>
      <c r="RV2608" s="121"/>
      <c r="RW2608" s="121"/>
      <c r="RX2608" s="121"/>
      <c r="RY2608" s="121"/>
      <c r="RZ2608" s="121"/>
      <c r="SA2608" s="121"/>
      <c r="SB2608" s="121"/>
      <c r="SC2608" s="121"/>
      <c r="SD2608" s="121"/>
      <c r="SE2608" s="121"/>
      <c r="SF2608" s="121"/>
      <c r="SG2608" s="121"/>
      <c r="SH2608" s="121"/>
      <c r="SI2608" s="121"/>
      <c r="SJ2608" s="121"/>
      <c r="SK2608" s="121"/>
      <c r="SL2608" s="121"/>
      <c r="SM2608" s="121"/>
      <c r="SN2608" s="121"/>
      <c r="SO2608" s="121"/>
      <c r="SP2608" s="121"/>
      <c r="SQ2608" s="121"/>
      <c r="SR2608" s="121"/>
      <c r="SS2608" s="121"/>
      <c r="ST2608" s="121"/>
      <c r="SU2608" s="121"/>
      <c r="SV2608" s="121"/>
      <c r="SW2608" s="121"/>
      <c r="SX2608" s="121"/>
      <c r="SY2608" s="121"/>
      <c r="SZ2608" s="121"/>
      <c r="TA2608" s="121"/>
      <c r="TB2608" s="121"/>
      <c r="TC2608" s="121"/>
      <c r="TD2608" s="121"/>
      <c r="TE2608" s="121"/>
      <c r="TF2608" s="121"/>
      <c r="TG2608" s="121"/>
      <c r="TH2608" s="121"/>
      <c r="TI2608" s="121"/>
      <c r="TJ2608" s="121"/>
      <c r="TK2608" s="121"/>
      <c r="TL2608" s="121"/>
      <c r="TM2608" s="121"/>
      <c r="TN2608" s="121"/>
      <c r="TO2608" s="121"/>
      <c r="TP2608" s="121"/>
      <c r="TQ2608" s="121"/>
      <c r="TR2608" s="121"/>
      <c r="TS2608" s="121"/>
      <c r="TT2608" s="121"/>
      <c r="TU2608" s="121"/>
      <c r="TV2608" s="121"/>
      <c r="TW2608" s="121"/>
      <c r="TX2608" s="121"/>
      <c r="TY2608" s="121"/>
      <c r="TZ2608" s="121"/>
      <c r="UA2608" s="121"/>
      <c r="UB2608" s="121"/>
      <c r="UC2608" s="121"/>
      <c r="UD2608" s="121"/>
      <c r="UE2608" s="121"/>
      <c r="UF2608" s="121"/>
      <c r="UG2608" s="121"/>
      <c r="UH2608" s="121"/>
      <c r="UI2608" s="121"/>
      <c r="UJ2608" s="121"/>
      <c r="UK2608" s="121"/>
      <c r="UL2608" s="121"/>
      <c r="UM2608" s="121"/>
      <c r="UN2608" s="121"/>
      <c r="UO2608" s="121"/>
      <c r="UP2608" s="121"/>
      <c r="UQ2608" s="121"/>
      <c r="UR2608" s="121"/>
      <c r="US2608" s="121"/>
      <c r="UT2608" s="121"/>
      <c r="UU2608" s="121"/>
      <c r="UV2608" s="121"/>
      <c r="UW2608" s="121"/>
      <c r="UX2608" s="121"/>
      <c r="UY2608" s="121"/>
      <c r="UZ2608" s="121"/>
      <c r="VA2608" s="121"/>
      <c r="VB2608" s="121"/>
      <c r="VC2608" s="121"/>
      <c r="VD2608" s="121"/>
      <c r="VE2608" s="121"/>
      <c r="VF2608" s="121"/>
      <c r="VG2608" s="121"/>
      <c r="VH2608" s="121"/>
      <c r="VI2608" s="121"/>
      <c r="VJ2608" s="121"/>
      <c r="VK2608" s="121"/>
      <c r="VL2608" s="121"/>
      <c r="VM2608" s="121"/>
      <c r="VN2608" s="121"/>
      <c r="VO2608" s="121"/>
      <c r="VP2608" s="121"/>
      <c r="VQ2608" s="121"/>
      <c r="VR2608" s="121"/>
      <c r="VS2608" s="121"/>
      <c r="VT2608" s="121"/>
      <c r="VU2608" s="121"/>
      <c r="VV2608" s="121"/>
      <c r="VW2608" s="121"/>
      <c r="VX2608" s="121"/>
      <c r="VY2608" s="121"/>
      <c r="VZ2608" s="121"/>
      <c r="WA2608" s="121"/>
      <c r="WB2608" s="121"/>
      <c r="WC2608" s="121"/>
      <c r="WD2608" s="121"/>
      <c r="WE2608" s="121"/>
      <c r="WF2608" s="121"/>
      <c r="WG2608" s="121"/>
      <c r="WH2608" s="121"/>
      <c r="WI2608" s="121"/>
      <c r="WJ2608" s="121"/>
      <c r="WK2608" s="121"/>
      <c r="WL2608" s="121"/>
      <c r="WM2608" s="121"/>
      <c r="WN2608" s="121"/>
      <c r="WO2608" s="121"/>
      <c r="WP2608" s="121"/>
      <c r="WQ2608" s="121"/>
      <c r="WR2608" s="121"/>
      <c r="WS2608" s="121"/>
      <c r="WT2608" s="121"/>
      <c r="WU2608" s="121"/>
      <c r="WV2608" s="121"/>
      <c r="WW2608" s="121"/>
      <c r="WX2608" s="121"/>
      <c r="WY2608" s="121"/>
      <c r="WZ2608" s="121"/>
      <c r="XA2608" s="121"/>
      <c r="XB2608" s="121"/>
      <c r="XC2608" s="121"/>
      <c r="XD2608" s="121"/>
      <c r="XE2608" s="121"/>
      <c r="XF2608" s="121"/>
      <c r="XG2608" s="121"/>
      <c r="XH2608" s="121"/>
      <c r="XI2608" s="121"/>
      <c r="XJ2608" s="121"/>
      <c r="XK2608" s="121"/>
      <c r="XL2608" s="121"/>
      <c r="XM2608" s="121"/>
      <c r="XN2608" s="121"/>
      <c r="XO2608" s="121"/>
      <c r="XP2608" s="121"/>
      <c r="XQ2608" s="121"/>
      <c r="XR2608" s="121"/>
      <c r="XS2608" s="121"/>
      <c r="XT2608" s="121"/>
      <c r="XU2608" s="121"/>
      <c r="XV2608" s="121"/>
      <c r="XW2608" s="121"/>
      <c r="XX2608" s="121"/>
      <c r="XY2608" s="121"/>
      <c r="XZ2608" s="121"/>
      <c r="YA2608" s="121"/>
      <c r="YB2608" s="121"/>
      <c r="YC2608" s="121"/>
      <c r="YD2608" s="121"/>
      <c r="YE2608" s="121"/>
      <c r="YF2608" s="121"/>
      <c r="YG2608" s="121"/>
      <c r="YH2608" s="121"/>
      <c r="YI2608" s="121"/>
      <c r="YJ2608" s="121"/>
      <c r="YK2608" s="121"/>
      <c r="YL2608" s="121"/>
      <c r="YM2608" s="121"/>
      <c r="YN2608" s="121"/>
      <c r="YO2608" s="121"/>
      <c r="YP2608" s="121"/>
      <c r="YQ2608" s="121"/>
      <c r="YR2608" s="121"/>
      <c r="YS2608" s="121"/>
      <c r="YT2608" s="121"/>
      <c r="YU2608" s="121"/>
      <c r="YV2608" s="121"/>
      <c r="YW2608" s="121"/>
      <c r="YX2608" s="121"/>
      <c r="YY2608" s="121"/>
      <c r="YZ2608" s="121"/>
      <c r="ZA2608" s="121"/>
      <c r="ZB2608" s="121"/>
      <c r="ZC2608" s="121"/>
      <c r="ZD2608" s="121"/>
      <c r="ZE2608" s="121"/>
      <c r="ZF2608" s="121"/>
      <c r="ZG2608" s="121"/>
      <c r="ZH2608" s="121"/>
      <c r="ZI2608" s="121"/>
      <c r="ZJ2608" s="121"/>
      <c r="ZK2608" s="121"/>
      <c r="ZL2608" s="121"/>
      <c r="ZM2608" s="121"/>
      <c r="ZN2608" s="121"/>
      <c r="ZO2608" s="121"/>
      <c r="ZP2608" s="121"/>
      <c r="ZQ2608" s="121"/>
      <c r="ZR2608" s="121"/>
      <c r="ZS2608" s="121"/>
      <c r="ZT2608" s="121"/>
      <c r="ZU2608" s="121"/>
      <c r="ZV2608" s="121"/>
      <c r="ZW2608" s="121"/>
      <c r="ZX2608" s="121"/>
      <c r="ZY2608" s="121"/>
      <c r="ZZ2608" s="121"/>
      <c r="AAA2608" s="121"/>
      <c r="AAB2608" s="121"/>
      <c r="AAC2608" s="121"/>
      <c r="AAD2608" s="121"/>
      <c r="AAE2608" s="121"/>
      <c r="AAF2608" s="121"/>
      <c r="AAG2608" s="121"/>
      <c r="AAH2608" s="121"/>
      <c r="AAI2608" s="121"/>
      <c r="AAJ2608" s="121"/>
      <c r="AAK2608" s="121"/>
      <c r="AAL2608" s="121"/>
      <c r="AAM2608" s="121"/>
      <c r="AAN2608" s="121"/>
      <c r="AAO2608" s="121"/>
      <c r="AAP2608" s="121"/>
      <c r="AAQ2608" s="121"/>
      <c r="AAR2608" s="121"/>
      <c r="AAS2608" s="121"/>
      <c r="AAT2608" s="121"/>
      <c r="AAU2608" s="121"/>
      <c r="AAV2608" s="121"/>
      <c r="AAW2608" s="121"/>
      <c r="AAX2608" s="121"/>
      <c r="AAY2608" s="121"/>
      <c r="AAZ2608" s="121"/>
      <c r="ABA2608" s="121"/>
      <c r="ABB2608" s="121"/>
      <c r="ABC2608" s="121"/>
      <c r="ABD2608" s="121"/>
      <c r="ABE2608" s="121"/>
      <c r="ABF2608" s="121"/>
      <c r="ABG2608" s="121"/>
      <c r="ABH2608" s="121"/>
      <c r="ABI2608" s="121"/>
      <c r="ABJ2608" s="121"/>
      <c r="ABK2608" s="121"/>
      <c r="ABL2608" s="121"/>
      <c r="ABM2608" s="121"/>
      <c r="ABN2608" s="121"/>
      <c r="ABO2608" s="121"/>
      <c r="ABP2608" s="121"/>
      <c r="ABQ2608" s="121"/>
      <c r="ABR2608" s="121"/>
      <c r="ABS2608" s="121"/>
      <c r="ABT2608" s="121"/>
      <c r="ABU2608" s="121"/>
      <c r="ABV2608" s="121"/>
      <c r="ABW2608" s="121"/>
      <c r="ABX2608" s="121"/>
      <c r="ABY2608" s="121"/>
      <c r="ABZ2608" s="121"/>
      <c r="ACA2608" s="121"/>
      <c r="ACB2608" s="121"/>
      <c r="ACC2608" s="121"/>
      <c r="ACD2608" s="121"/>
      <c r="ACE2608" s="121"/>
      <c r="ACF2608" s="121"/>
      <c r="ACG2608" s="121"/>
      <c r="ACH2608" s="121"/>
      <c r="ACI2608" s="121"/>
      <c r="ACJ2608" s="121"/>
      <c r="ACK2608" s="121"/>
      <c r="ACL2608" s="121"/>
      <c r="ACM2608" s="121"/>
      <c r="ACN2608" s="121"/>
      <c r="ACO2608" s="121"/>
      <c r="ACP2608" s="121"/>
      <c r="ACQ2608" s="121"/>
      <c r="ACR2608" s="121"/>
      <c r="ACS2608" s="121"/>
      <c r="ACT2608" s="121"/>
      <c r="ACU2608" s="121"/>
      <c r="ACV2608" s="121"/>
      <c r="ACW2608" s="121"/>
      <c r="ACX2608" s="121"/>
      <c r="ACY2608" s="121"/>
      <c r="ACZ2608" s="121"/>
      <c r="ADA2608" s="121"/>
      <c r="ADB2608" s="121"/>
      <c r="ADC2608" s="121"/>
      <c r="ADD2608" s="121"/>
      <c r="ADE2608" s="121"/>
      <c r="ADF2608" s="121"/>
      <c r="ADG2608" s="121"/>
      <c r="ADH2608" s="121"/>
      <c r="ADI2608" s="121"/>
      <c r="ADJ2608" s="121"/>
      <c r="ADK2608" s="121"/>
      <c r="ADL2608" s="121"/>
      <c r="ADM2608" s="121"/>
      <c r="ADN2608" s="121"/>
      <c r="ADO2608" s="121"/>
      <c r="ADP2608" s="121"/>
      <c r="ADQ2608" s="121"/>
      <c r="ADR2608" s="121"/>
      <c r="ADS2608" s="121"/>
      <c r="ADT2608" s="121"/>
      <c r="ADU2608" s="121"/>
      <c r="ADV2608" s="121"/>
      <c r="ADW2608" s="121"/>
      <c r="ADX2608" s="121"/>
      <c r="ADY2608" s="121"/>
      <c r="ADZ2608" s="121"/>
      <c r="AEA2608" s="121"/>
      <c r="AEB2608" s="121"/>
      <c r="AEC2608" s="121"/>
      <c r="AED2608" s="121"/>
      <c r="AEE2608" s="121"/>
      <c r="AEF2608" s="121"/>
      <c r="AEG2608" s="121"/>
      <c r="AEH2608" s="121"/>
      <c r="AEI2608" s="121"/>
      <c r="AEJ2608" s="121"/>
      <c r="AEK2608" s="121"/>
      <c r="AEL2608" s="121"/>
      <c r="AEM2608" s="121"/>
      <c r="AEN2608" s="121"/>
      <c r="AEO2608" s="121"/>
      <c r="AEP2608" s="121"/>
      <c r="AEQ2608" s="121"/>
      <c r="AER2608" s="121"/>
      <c r="AES2608" s="121"/>
      <c r="AET2608" s="121"/>
      <c r="AEU2608" s="121"/>
      <c r="AEV2608" s="121"/>
      <c r="AEW2608" s="121"/>
      <c r="AEX2608" s="121"/>
      <c r="AEY2608" s="121"/>
      <c r="AEZ2608" s="121"/>
      <c r="AFA2608" s="121"/>
      <c r="AFB2608" s="121"/>
      <c r="AFC2608" s="121"/>
      <c r="AFD2608" s="121"/>
      <c r="AFE2608" s="121"/>
      <c r="AFF2608" s="121"/>
      <c r="AFG2608" s="121"/>
      <c r="AFH2608" s="121"/>
      <c r="AFI2608" s="121"/>
      <c r="AFJ2608" s="121"/>
      <c r="AFK2608" s="121"/>
      <c r="AFL2608" s="121"/>
      <c r="AFM2608" s="121"/>
      <c r="AFN2608" s="121"/>
      <c r="AFO2608" s="121"/>
      <c r="AFP2608" s="121"/>
      <c r="AFQ2608" s="121"/>
      <c r="AFR2608" s="121"/>
      <c r="AFS2608" s="121"/>
      <c r="AFT2608" s="121"/>
      <c r="AFU2608" s="121"/>
      <c r="AFV2608" s="121"/>
      <c r="AFW2608" s="121"/>
      <c r="AFX2608" s="121"/>
      <c r="AFY2608" s="121"/>
      <c r="AFZ2608" s="121"/>
      <c r="AGA2608" s="121"/>
      <c r="AGB2608" s="121"/>
      <c r="AGC2608" s="121"/>
      <c r="AGD2608" s="121"/>
      <c r="AGE2608" s="121"/>
      <c r="AGF2608" s="121"/>
      <c r="AGG2608" s="121"/>
      <c r="AGH2608" s="121"/>
      <c r="AGI2608" s="121"/>
      <c r="AGJ2608" s="121"/>
      <c r="AGK2608" s="121"/>
      <c r="AGL2608" s="121"/>
      <c r="AGM2608" s="121"/>
      <c r="AGN2608" s="121"/>
      <c r="AGO2608" s="121"/>
      <c r="AGP2608" s="121"/>
      <c r="AGQ2608" s="121"/>
      <c r="AGR2608" s="121"/>
      <c r="AGS2608" s="121"/>
      <c r="AGT2608" s="121"/>
      <c r="AGU2608" s="121"/>
      <c r="AGV2608" s="121"/>
      <c r="AGW2608" s="121"/>
      <c r="AGX2608" s="121"/>
      <c r="AGY2608" s="121"/>
      <c r="AGZ2608" s="121"/>
      <c r="AHA2608" s="121"/>
      <c r="AHB2608" s="121"/>
      <c r="AHC2608" s="121"/>
      <c r="AHD2608" s="121"/>
      <c r="AHE2608" s="121"/>
      <c r="AHF2608" s="121"/>
      <c r="AHG2608" s="121"/>
      <c r="AHH2608" s="121"/>
      <c r="AHI2608" s="121"/>
      <c r="AHJ2608" s="121"/>
      <c r="AHK2608" s="121"/>
      <c r="AHL2608" s="121"/>
      <c r="AHM2608" s="121"/>
      <c r="AHN2608" s="121"/>
      <c r="AHO2608" s="121"/>
      <c r="AHP2608" s="121"/>
      <c r="AHQ2608" s="121"/>
      <c r="AHR2608" s="121"/>
      <c r="AHS2608" s="121"/>
      <c r="AHT2608" s="121"/>
      <c r="AHU2608" s="121"/>
      <c r="AHV2608" s="121"/>
      <c r="AHW2608" s="121"/>
      <c r="AHX2608" s="121"/>
      <c r="AHY2608" s="121"/>
      <c r="AHZ2608" s="121"/>
      <c r="AIA2608" s="121"/>
      <c r="AIB2608" s="121"/>
      <c r="AIC2608" s="121"/>
      <c r="AID2608" s="121"/>
      <c r="AIE2608" s="121"/>
      <c r="AIF2608" s="121"/>
      <c r="AIG2608" s="121"/>
      <c r="AIH2608" s="121"/>
      <c r="AII2608" s="121"/>
      <c r="AIJ2608" s="121"/>
      <c r="AIK2608" s="121"/>
      <c r="AIL2608" s="121"/>
      <c r="AIM2608" s="121"/>
      <c r="AIN2608" s="121"/>
      <c r="AIO2608" s="121"/>
      <c r="AIP2608" s="121"/>
      <c r="AIQ2608" s="121"/>
      <c r="AIR2608" s="121"/>
      <c r="AIS2608" s="121"/>
      <c r="AIT2608" s="121"/>
      <c r="AIU2608" s="121"/>
      <c r="AIV2608" s="121"/>
      <c r="AIW2608" s="121"/>
      <c r="AIX2608" s="121"/>
      <c r="AIY2608" s="121"/>
      <c r="AIZ2608" s="121"/>
      <c r="AJA2608" s="121"/>
      <c r="AJB2608" s="121"/>
      <c r="AJC2608" s="121"/>
      <c r="AJD2608" s="121"/>
      <c r="AJE2608" s="121"/>
      <c r="AJF2608" s="121"/>
      <c r="AJG2608" s="121"/>
      <c r="AJH2608" s="121"/>
      <c r="AJI2608" s="121"/>
      <c r="AJJ2608" s="121"/>
      <c r="AJK2608" s="121"/>
      <c r="AJL2608" s="121"/>
      <c r="AJM2608" s="121"/>
      <c r="AJN2608" s="121"/>
      <c r="AJO2608" s="121"/>
      <c r="AJP2608" s="121"/>
      <c r="AJQ2608" s="121"/>
      <c r="AJR2608" s="121"/>
      <c r="AJS2608" s="121"/>
      <c r="AJT2608" s="121"/>
      <c r="AJU2608" s="121"/>
      <c r="AJV2608" s="121"/>
      <c r="AJW2608" s="121"/>
      <c r="AJX2608" s="121"/>
      <c r="AJY2608" s="121"/>
      <c r="AJZ2608" s="121"/>
      <c r="AKA2608" s="121"/>
      <c r="AKB2608" s="121"/>
      <c r="AKC2608" s="121"/>
      <c r="AKD2608" s="121"/>
      <c r="AKE2608" s="121"/>
      <c r="AKF2608" s="121"/>
      <c r="AKG2608" s="121"/>
      <c r="AKH2608" s="121"/>
      <c r="AKI2608" s="121"/>
      <c r="AKJ2608" s="121"/>
      <c r="AKK2608" s="121"/>
      <c r="AKL2608" s="121"/>
      <c r="AKM2608" s="121"/>
      <c r="AKN2608" s="121"/>
      <c r="AKO2608" s="121"/>
      <c r="AKP2608" s="121"/>
      <c r="AKQ2608" s="121"/>
      <c r="AKR2608" s="121"/>
      <c r="AKS2608" s="121"/>
      <c r="AKT2608" s="121"/>
      <c r="AKU2608" s="121"/>
      <c r="AKV2608" s="121"/>
      <c r="AKW2608" s="121"/>
      <c r="AKX2608" s="121"/>
      <c r="AKY2608" s="121"/>
      <c r="AKZ2608" s="121"/>
      <c r="ALA2608" s="121"/>
      <c r="ALB2608" s="121"/>
      <c r="ALC2608" s="121"/>
      <c r="ALD2608" s="121"/>
      <c r="ALE2608" s="121"/>
      <c r="ALF2608" s="121"/>
      <c r="ALG2608" s="121"/>
      <c r="ALH2608" s="121"/>
      <c r="ALI2608" s="121"/>
      <c r="ALJ2608" s="121"/>
      <c r="ALK2608" s="121"/>
      <c r="ALL2608" s="121"/>
      <c r="ALM2608" s="121"/>
      <c r="ALN2608" s="121"/>
      <c r="ALO2608" s="121"/>
      <c r="ALP2608" s="121"/>
      <c r="ALQ2608" s="121"/>
      <c r="ALR2608" s="121"/>
      <c r="ALS2608" s="121"/>
      <c r="ALT2608" s="121"/>
      <c r="ALU2608" s="121"/>
      <c r="ALV2608" s="121"/>
      <c r="ALW2608" s="121"/>
      <c r="ALX2608" s="121"/>
      <c r="ALY2608" s="121"/>
      <c r="ALZ2608" s="121"/>
      <c r="AMA2608" s="121"/>
      <c r="AMB2608" s="121"/>
      <c r="AMC2608" s="121"/>
      <c r="AMD2608" s="121"/>
      <c r="AME2608" s="121"/>
      <c r="AMF2608" s="121"/>
      <c r="AMG2608" s="121"/>
      <c r="AMH2608" s="121"/>
      <c r="AMI2608" s="121"/>
      <c r="AMJ2608" s="121"/>
      <c r="AMK2608" s="121"/>
    </row>
    <row r="2609" spans="1:1025" s="108" customFormat="1">
      <c r="A2609" s="15">
        <v>2606</v>
      </c>
      <c r="B2609" s="16" t="s">
        <v>28</v>
      </c>
      <c r="C2609" s="274" t="s">
        <v>3611</v>
      </c>
      <c r="D2609" s="81" t="s">
        <v>6745</v>
      </c>
      <c r="E2609" s="81" t="s">
        <v>6746</v>
      </c>
      <c r="F2609" s="16" t="s">
        <v>938</v>
      </c>
      <c r="G2609" s="16" t="s">
        <v>948</v>
      </c>
      <c r="H2609" s="273" t="s">
        <v>6747</v>
      </c>
      <c r="I2609" s="81" t="s">
        <v>6748</v>
      </c>
      <c r="J2609" s="81" t="s">
        <v>6749</v>
      </c>
      <c r="K2609" s="16" t="s">
        <v>6750</v>
      </c>
      <c r="L2609" s="81" t="s">
        <v>6751</v>
      </c>
      <c r="M2609" s="282" t="s">
        <v>6752</v>
      </c>
      <c r="N2609" s="121"/>
      <c r="O2609" s="121"/>
      <c r="P2609" s="121"/>
      <c r="Q2609" s="121"/>
      <c r="R2609" s="121"/>
      <c r="S2609" s="121"/>
      <c r="T2609" s="121"/>
      <c r="U2609" s="121"/>
      <c r="V2609" s="121"/>
      <c r="W2609" s="121"/>
      <c r="X2609" s="121"/>
      <c r="Y2609" s="121"/>
      <c r="Z2609" s="121"/>
      <c r="AA2609" s="121"/>
      <c r="AB2609" s="121"/>
      <c r="AC2609" s="121"/>
      <c r="AD2609" s="121"/>
      <c r="AE2609" s="121"/>
      <c r="AF2609" s="121"/>
      <c r="AG2609" s="121"/>
      <c r="AH2609" s="121"/>
      <c r="AI2609" s="121"/>
      <c r="AJ2609" s="121"/>
      <c r="AK2609" s="121"/>
      <c r="AL2609" s="121"/>
      <c r="AM2609" s="121"/>
      <c r="AN2609" s="121"/>
      <c r="AO2609" s="121"/>
      <c r="AP2609" s="121"/>
      <c r="AQ2609" s="121"/>
      <c r="AR2609" s="121"/>
      <c r="AS2609" s="121"/>
      <c r="AT2609" s="121"/>
      <c r="AU2609" s="121"/>
      <c r="AV2609" s="121"/>
      <c r="AW2609" s="121"/>
      <c r="AX2609" s="121"/>
      <c r="AY2609" s="121"/>
      <c r="AZ2609" s="121"/>
      <c r="BA2609" s="121"/>
      <c r="BB2609" s="121"/>
      <c r="BC2609" s="121"/>
      <c r="BD2609" s="121"/>
      <c r="BE2609" s="121"/>
      <c r="BF2609" s="121"/>
      <c r="BG2609" s="121"/>
      <c r="BH2609" s="121"/>
      <c r="BI2609" s="121"/>
      <c r="BJ2609" s="121"/>
      <c r="BK2609" s="121"/>
      <c r="BL2609" s="121"/>
      <c r="BM2609" s="121"/>
      <c r="BN2609" s="121"/>
      <c r="BO2609" s="121"/>
      <c r="BP2609" s="121"/>
      <c r="BQ2609" s="121"/>
      <c r="BR2609" s="121"/>
      <c r="BS2609" s="121"/>
      <c r="BT2609" s="121"/>
      <c r="BU2609" s="121"/>
      <c r="BV2609" s="121"/>
      <c r="BW2609" s="121"/>
      <c r="BX2609" s="121"/>
      <c r="BY2609" s="121"/>
      <c r="BZ2609" s="121"/>
      <c r="CA2609" s="121"/>
      <c r="CB2609" s="121"/>
      <c r="CC2609" s="121"/>
      <c r="CD2609" s="121"/>
      <c r="CE2609" s="121"/>
      <c r="CF2609" s="121"/>
      <c r="CG2609" s="121"/>
      <c r="CH2609" s="121"/>
      <c r="CI2609" s="121"/>
      <c r="CJ2609" s="121"/>
      <c r="CK2609" s="121"/>
      <c r="CL2609" s="121"/>
      <c r="CM2609" s="121"/>
      <c r="CN2609" s="121"/>
      <c r="CO2609" s="121"/>
      <c r="CP2609" s="121"/>
      <c r="CQ2609" s="121"/>
      <c r="CR2609" s="121"/>
      <c r="CS2609" s="121"/>
      <c r="CT2609" s="121"/>
      <c r="CU2609" s="121"/>
      <c r="CV2609" s="121"/>
      <c r="CW2609" s="121"/>
      <c r="CX2609" s="121"/>
      <c r="CY2609" s="121"/>
      <c r="CZ2609" s="121"/>
      <c r="DA2609" s="121"/>
      <c r="DB2609" s="121"/>
      <c r="DC2609" s="121"/>
      <c r="DD2609" s="121"/>
      <c r="DE2609" s="121"/>
      <c r="DF2609" s="121"/>
      <c r="DG2609" s="121"/>
      <c r="DH2609" s="121"/>
      <c r="DI2609" s="121"/>
      <c r="DJ2609" s="121"/>
      <c r="DK2609" s="121"/>
      <c r="DL2609" s="121"/>
      <c r="DM2609" s="121"/>
      <c r="DN2609" s="121"/>
      <c r="DO2609" s="121"/>
      <c r="DP2609" s="121"/>
      <c r="DQ2609" s="121"/>
      <c r="DR2609" s="121"/>
      <c r="DS2609" s="121"/>
      <c r="DT2609" s="121"/>
      <c r="DU2609" s="121"/>
      <c r="DV2609" s="121"/>
      <c r="DW2609" s="121"/>
      <c r="DX2609" s="121"/>
      <c r="DY2609" s="121"/>
      <c r="DZ2609" s="121"/>
      <c r="EA2609" s="121"/>
      <c r="EB2609" s="121"/>
      <c r="EC2609" s="121"/>
      <c r="ED2609" s="121"/>
      <c r="EE2609" s="121"/>
      <c r="EF2609" s="121"/>
      <c r="EG2609" s="121"/>
      <c r="EH2609" s="121"/>
      <c r="EI2609" s="121"/>
      <c r="EJ2609" s="121"/>
      <c r="EK2609" s="121"/>
      <c r="EL2609" s="121"/>
      <c r="EM2609" s="121"/>
      <c r="EN2609" s="121"/>
      <c r="EO2609" s="121"/>
      <c r="EP2609" s="121"/>
      <c r="EQ2609" s="121"/>
      <c r="ER2609" s="121"/>
      <c r="ES2609" s="121"/>
      <c r="ET2609" s="121"/>
      <c r="EU2609" s="121"/>
      <c r="EV2609" s="121"/>
      <c r="EW2609" s="121"/>
      <c r="EX2609" s="121"/>
      <c r="EY2609" s="121"/>
      <c r="EZ2609" s="121"/>
      <c r="FA2609" s="121"/>
      <c r="FB2609" s="121"/>
      <c r="FC2609" s="121"/>
      <c r="FD2609" s="121"/>
      <c r="FE2609" s="121"/>
      <c r="FF2609" s="121"/>
      <c r="FG2609" s="121"/>
      <c r="FH2609" s="121"/>
      <c r="FI2609" s="121"/>
      <c r="FJ2609" s="121"/>
      <c r="FK2609" s="121"/>
      <c r="FL2609" s="121"/>
      <c r="FM2609" s="121"/>
      <c r="FN2609" s="121"/>
      <c r="FO2609" s="121"/>
      <c r="FP2609" s="121"/>
      <c r="FQ2609" s="121"/>
      <c r="FR2609" s="121"/>
      <c r="FS2609" s="121"/>
      <c r="FT2609" s="121"/>
      <c r="FU2609" s="121"/>
      <c r="FV2609" s="121"/>
      <c r="FW2609" s="121"/>
      <c r="FX2609" s="121"/>
      <c r="FY2609" s="121"/>
      <c r="FZ2609" s="121"/>
      <c r="GA2609" s="121"/>
      <c r="GB2609" s="121"/>
      <c r="GC2609" s="121"/>
      <c r="GD2609" s="121"/>
      <c r="GE2609" s="121"/>
      <c r="GF2609" s="121"/>
      <c r="GG2609" s="121"/>
      <c r="GH2609" s="121"/>
      <c r="GI2609" s="121"/>
      <c r="GJ2609" s="121"/>
      <c r="GK2609" s="121"/>
      <c r="GL2609" s="121"/>
      <c r="GM2609" s="121"/>
      <c r="GN2609" s="121"/>
      <c r="GO2609" s="121"/>
      <c r="GP2609" s="121"/>
      <c r="GQ2609" s="121"/>
      <c r="GR2609" s="121"/>
      <c r="GS2609" s="121"/>
      <c r="GT2609" s="121"/>
      <c r="GU2609" s="121"/>
      <c r="GV2609" s="121"/>
      <c r="GW2609" s="121"/>
      <c r="GX2609" s="121"/>
      <c r="GY2609" s="121"/>
      <c r="GZ2609" s="121"/>
      <c r="HA2609" s="121"/>
      <c r="HB2609" s="121"/>
      <c r="HC2609" s="121"/>
      <c r="HD2609" s="121"/>
      <c r="HE2609" s="121"/>
      <c r="HF2609" s="121"/>
      <c r="HG2609" s="121"/>
      <c r="HH2609" s="121"/>
      <c r="HI2609" s="121"/>
      <c r="HJ2609" s="121"/>
      <c r="HK2609" s="121"/>
      <c r="HL2609" s="121"/>
      <c r="HM2609" s="121"/>
      <c r="HN2609" s="121"/>
      <c r="HO2609" s="121"/>
      <c r="HP2609" s="121"/>
      <c r="HQ2609" s="121"/>
      <c r="HR2609" s="121"/>
      <c r="HS2609" s="121"/>
      <c r="HT2609" s="121"/>
      <c r="HU2609" s="121"/>
      <c r="HV2609" s="121"/>
      <c r="HW2609" s="121"/>
      <c r="HX2609" s="121"/>
      <c r="HY2609" s="121"/>
      <c r="HZ2609" s="121"/>
      <c r="IA2609" s="121"/>
      <c r="IB2609" s="121"/>
      <c r="IC2609" s="121"/>
      <c r="ID2609" s="121"/>
      <c r="IE2609" s="121"/>
      <c r="IF2609" s="121"/>
      <c r="IG2609" s="121"/>
      <c r="IH2609" s="121"/>
      <c r="II2609" s="121"/>
      <c r="IJ2609" s="121"/>
      <c r="IK2609" s="121"/>
      <c r="IL2609" s="121"/>
      <c r="IM2609" s="121"/>
      <c r="IN2609" s="121"/>
      <c r="IO2609" s="121"/>
      <c r="IP2609" s="121"/>
      <c r="IQ2609" s="121"/>
      <c r="IR2609" s="121"/>
      <c r="IS2609" s="121"/>
      <c r="IT2609" s="121"/>
      <c r="IU2609" s="121"/>
      <c r="IV2609" s="121"/>
      <c r="IW2609" s="121"/>
      <c r="IX2609" s="121"/>
      <c r="IY2609" s="121"/>
      <c r="IZ2609" s="121"/>
      <c r="JA2609" s="121"/>
      <c r="JB2609" s="121"/>
      <c r="JC2609" s="121"/>
      <c r="JD2609" s="121"/>
      <c r="JE2609" s="121"/>
      <c r="JF2609" s="121"/>
      <c r="JG2609" s="121"/>
      <c r="JH2609" s="121"/>
      <c r="JI2609" s="121"/>
      <c r="JJ2609" s="121"/>
      <c r="JK2609" s="121"/>
      <c r="JL2609" s="121"/>
      <c r="JM2609" s="121"/>
      <c r="JN2609" s="121"/>
      <c r="JO2609" s="121"/>
      <c r="JP2609" s="121"/>
      <c r="JQ2609" s="121"/>
      <c r="JR2609" s="121"/>
      <c r="JS2609" s="121"/>
      <c r="JT2609" s="121"/>
      <c r="JU2609" s="121"/>
      <c r="JV2609" s="121"/>
      <c r="JW2609" s="121"/>
      <c r="JX2609" s="121"/>
      <c r="JY2609" s="121"/>
      <c r="JZ2609" s="121"/>
      <c r="KA2609" s="121"/>
      <c r="KB2609" s="121"/>
      <c r="KC2609" s="121"/>
      <c r="KD2609" s="121"/>
      <c r="KE2609" s="121"/>
      <c r="KF2609" s="121"/>
      <c r="KG2609" s="121"/>
      <c r="KH2609" s="121"/>
      <c r="KI2609" s="121"/>
      <c r="KJ2609" s="121"/>
      <c r="KK2609" s="121"/>
      <c r="KL2609" s="121"/>
      <c r="KM2609" s="121"/>
      <c r="KN2609" s="121"/>
      <c r="KO2609" s="121"/>
      <c r="KP2609" s="121"/>
      <c r="KQ2609" s="121"/>
      <c r="KR2609" s="121"/>
      <c r="KS2609" s="121"/>
      <c r="KT2609" s="121"/>
      <c r="KU2609" s="121"/>
      <c r="KV2609" s="121"/>
      <c r="KW2609" s="121"/>
      <c r="KX2609" s="121"/>
      <c r="KY2609" s="121"/>
      <c r="KZ2609" s="121"/>
      <c r="LA2609" s="121"/>
      <c r="LB2609" s="121"/>
      <c r="LC2609" s="121"/>
      <c r="LD2609" s="121"/>
      <c r="LE2609" s="121"/>
      <c r="LF2609" s="121"/>
      <c r="LG2609" s="121"/>
      <c r="LH2609" s="121"/>
      <c r="LI2609" s="121"/>
      <c r="LJ2609" s="121"/>
      <c r="LK2609" s="121"/>
      <c r="LL2609" s="121"/>
      <c r="LM2609" s="121"/>
      <c r="LN2609" s="121"/>
      <c r="LO2609" s="121"/>
      <c r="LP2609" s="121"/>
      <c r="LQ2609" s="121"/>
      <c r="LR2609" s="121"/>
      <c r="LS2609" s="121"/>
      <c r="LT2609" s="121"/>
      <c r="LU2609" s="121"/>
      <c r="LV2609" s="121"/>
      <c r="LW2609" s="121"/>
      <c r="LX2609" s="121"/>
      <c r="LY2609" s="121"/>
      <c r="LZ2609" s="121"/>
      <c r="MA2609" s="121"/>
      <c r="MB2609" s="121"/>
      <c r="MC2609" s="121"/>
      <c r="MD2609" s="121"/>
      <c r="ME2609" s="121"/>
      <c r="MF2609" s="121"/>
      <c r="MG2609" s="121"/>
      <c r="MH2609" s="121"/>
      <c r="MI2609" s="121"/>
      <c r="MJ2609" s="121"/>
      <c r="MK2609" s="121"/>
      <c r="ML2609" s="121"/>
      <c r="MM2609" s="121"/>
      <c r="MN2609" s="121"/>
      <c r="MO2609" s="121"/>
      <c r="MP2609" s="121"/>
      <c r="MQ2609" s="121"/>
      <c r="MR2609" s="121"/>
      <c r="MS2609" s="121"/>
      <c r="MT2609" s="121"/>
      <c r="MU2609" s="121"/>
      <c r="MV2609" s="121"/>
      <c r="MW2609" s="121"/>
      <c r="MX2609" s="121"/>
      <c r="MY2609" s="121"/>
      <c r="MZ2609" s="121"/>
      <c r="NA2609" s="121"/>
      <c r="NB2609" s="121"/>
      <c r="NC2609" s="121"/>
      <c r="ND2609" s="121"/>
      <c r="NE2609" s="121"/>
      <c r="NF2609" s="121"/>
      <c r="NG2609" s="121"/>
      <c r="NH2609" s="121"/>
      <c r="NI2609" s="121"/>
      <c r="NJ2609" s="121"/>
      <c r="NK2609" s="121"/>
      <c r="NL2609" s="121"/>
      <c r="NM2609" s="121"/>
      <c r="NN2609" s="121"/>
      <c r="NO2609" s="121"/>
      <c r="NP2609" s="121"/>
      <c r="NQ2609" s="121"/>
      <c r="NR2609" s="121"/>
      <c r="NS2609" s="121"/>
      <c r="NT2609" s="121"/>
      <c r="NU2609" s="121"/>
      <c r="NV2609" s="121"/>
      <c r="NW2609" s="121"/>
      <c r="NX2609" s="121"/>
      <c r="NY2609" s="121"/>
      <c r="NZ2609" s="121"/>
      <c r="OA2609" s="121"/>
      <c r="OB2609" s="121"/>
      <c r="OC2609" s="121"/>
      <c r="OD2609" s="121"/>
      <c r="OE2609" s="121"/>
      <c r="OF2609" s="121"/>
      <c r="OG2609" s="121"/>
      <c r="OH2609" s="121"/>
      <c r="OI2609" s="121"/>
      <c r="OJ2609" s="121"/>
      <c r="OK2609" s="121"/>
      <c r="OL2609" s="121"/>
      <c r="OM2609" s="121"/>
      <c r="ON2609" s="121"/>
      <c r="OO2609" s="121"/>
      <c r="OP2609" s="121"/>
      <c r="OQ2609" s="121"/>
      <c r="OR2609" s="121"/>
      <c r="OS2609" s="121"/>
      <c r="OT2609" s="121"/>
      <c r="OU2609" s="121"/>
      <c r="OV2609" s="121"/>
      <c r="OW2609" s="121"/>
      <c r="OX2609" s="121"/>
      <c r="OY2609" s="121"/>
      <c r="OZ2609" s="121"/>
      <c r="PA2609" s="121"/>
      <c r="PB2609" s="121"/>
      <c r="PC2609" s="121"/>
      <c r="PD2609" s="121"/>
      <c r="PE2609" s="121"/>
      <c r="PF2609" s="121"/>
      <c r="PG2609" s="121"/>
      <c r="PH2609" s="121"/>
      <c r="PI2609" s="121"/>
      <c r="PJ2609" s="121"/>
      <c r="PK2609" s="121"/>
      <c r="PL2609" s="121"/>
      <c r="PM2609" s="121"/>
      <c r="PN2609" s="121"/>
      <c r="PO2609" s="121"/>
      <c r="PP2609" s="121"/>
      <c r="PQ2609" s="121"/>
      <c r="PR2609" s="121"/>
      <c r="PS2609" s="121"/>
      <c r="PT2609" s="121"/>
      <c r="PU2609" s="121"/>
      <c r="PV2609" s="121"/>
      <c r="PW2609" s="121"/>
      <c r="PX2609" s="121"/>
      <c r="PY2609" s="121"/>
      <c r="PZ2609" s="121"/>
      <c r="QA2609" s="121"/>
      <c r="QB2609" s="121"/>
      <c r="QC2609" s="121"/>
      <c r="QD2609" s="121"/>
      <c r="QE2609" s="121"/>
      <c r="QF2609" s="121"/>
      <c r="QG2609" s="121"/>
      <c r="QH2609" s="121"/>
      <c r="QI2609" s="121"/>
      <c r="QJ2609" s="121"/>
      <c r="QK2609" s="121"/>
      <c r="QL2609" s="121"/>
      <c r="QM2609" s="121"/>
      <c r="QN2609" s="121"/>
      <c r="QO2609" s="121"/>
      <c r="QP2609" s="121"/>
      <c r="QQ2609" s="121"/>
      <c r="QR2609" s="121"/>
      <c r="QS2609" s="121"/>
      <c r="QT2609" s="121"/>
      <c r="QU2609" s="121"/>
      <c r="QV2609" s="121"/>
      <c r="QW2609" s="121"/>
      <c r="QX2609" s="121"/>
      <c r="QY2609" s="121"/>
      <c r="QZ2609" s="121"/>
      <c r="RA2609" s="121"/>
      <c r="RB2609" s="121"/>
      <c r="RC2609" s="121"/>
      <c r="RD2609" s="121"/>
      <c r="RE2609" s="121"/>
      <c r="RF2609" s="121"/>
      <c r="RG2609" s="121"/>
      <c r="RH2609" s="121"/>
      <c r="RI2609" s="121"/>
      <c r="RJ2609" s="121"/>
      <c r="RK2609" s="121"/>
      <c r="RL2609" s="121"/>
      <c r="RM2609" s="121"/>
      <c r="RN2609" s="121"/>
      <c r="RO2609" s="121"/>
      <c r="RP2609" s="121"/>
      <c r="RQ2609" s="121"/>
      <c r="RR2609" s="121"/>
      <c r="RS2609" s="121"/>
      <c r="RT2609" s="121"/>
      <c r="RU2609" s="121"/>
      <c r="RV2609" s="121"/>
      <c r="RW2609" s="121"/>
      <c r="RX2609" s="121"/>
      <c r="RY2609" s="121"/>
      <c r="RZ2609" s="121"/>
      <c r="SA2609" s="121"/>
      <c r="SB2609" s="121"/>
      <c r="SC2609" s="121"/>
      <c r="SD2609" s="121"/>
      <c r="SE2609" s="121"/>
      <c r="SF2609" s="121"/>
      <c r="SG2609" s="121"/>
      <c r="SH2609" s="121"/>
      <c r="SI2609" s="121"/>
      <c r="SJ2609" s="121"/>
      <c r="SK2609" s="121"/>
      <c r="SL2609" s="121"/>
      <c r="SM2609" s="121"/>
      <c r="SN2609" s="121"/>
      <c r="SO2609" s="121"/>
      <c r="SP2609" s="121"/>
      <c r="SQ2609" s="121"/>
      <c r="SR2609" s="121"/>
      <c r="SS2609" s="121"/>
      <c r="ST2609" s="121"/>
      <c r="SU2609" s="121"/>
      <c r="SV2609" s="121"/>
      <c r="SW2609" s="121"/>
      <c r="SX2609" s="121"/>
      <c r="SY2609" s="121"/>
      <c r="SZ2609" s="121"/>
      <c r="TA2609" s="121"/>
      <c r="TB2609" s="121"/>
      <c r="TC2609" s="121"/>
      <c r="TD2609" s="121"/>
      <c r="TE2609" s="121"/>
      <c r="TF2609" s="121"/>
      <c r="TG2609" s="121"/>
      <c r="TH2609" s="121"/>
      <c r="TI2609" s="121"/>
      <c r="TJ2609" s="121"/>
      <c r="TK2609" s="121"/>
      <c r="TL2609" s="121"/>
      <c r="TM2609" s="121"/>
      <c r="TN2609" s="121"/>
      <c r="TO2609" s="121"/>
      <c r="TP2609" s="121"/>
      <c r="TQ2609" s="121"/>
      <c r="TR2609" s="121"/>
      <c r="TS2609" s="121"/>
      <c r="TT2609" s="121"/>
      <c r="TU2609" s="121"/>
      <c r="TV2609" s="121"/>
      <c r="TW2609" s="121"/>
      <c r="TX2609" s="121"/>
      <c r="TY2609" s="121"/>
      <c r="TZ2609" s="121"/>
      <c r="UA2609" s="121"/>
      <c r="UB2609" s="121"/>
      <c r="UC2609" s="121"/>
      <c r="UD2609" s="121"/>
      <c r="UE2609" s="121"/>
      <c r="UF2609" s="121"/>
      <c r="UG2609" s="121"/>
      <c r="UH2609" s="121"/>
      <c r="UI2609" s="121"/>
      <c r="UJ2609" s="121"/>
      <c r="UK2609" s="121"/>
      <c r="UL2609" s="121"/>
      <c r="UM2609" s="121"/>
      <c r="UN2609" s="121"/>
      <c r="UO2609" s="121"/>
      <c r="UP2609" s="121"/>
      <c r="UQ2609" s="121"/>
      <c r="UR2609" s="121"/>
      <c r="US2609" s="121"/>
      <c r="UT2609" s="121"/>
      <c r="UU2609" s="121"/>
      <c r="UV2609" s="121"/>
      <c r="UW2609" s="121"/>
      <c r="UX2609" s="121"/>
      <c r="UY2609" s="121"/>
      <c r="UZ2609" s="121"/>
      <c r="VA2609" s="121"/>
      <c r="VB2609" s="121"/>
      <c r="VC2609" s="121"/>
      <c r="VD2609" s="121"/>
      <c r="VE2609" s="121"/>
      <c r="VF2609" s="121"/>
      <c r="VG2609" s="121"/>
      <c r="VH2609" s="121"/>
      <c r="VI2609" s="121"/>
      <c r="VJ2609" s="121"/>
      <c r="VK2609" s="121"/>
      <c r="VL2609" s="121"/>
      <c r="VM2609" s="121"/>
      <c r="VN2609" s="121"/>
      <c r="VO2609" s="121"/>
      <c r="VP2609" s="121"/>
      <c r="VQ2609" s="121"/>
      <c r="VR2609" s="121"/>
      <c r="VS2609" s="121"/>
      <c r="VT2609" s="121"/>
      <c r="VU2609" s="121"/>
      <c r="VV2609" s="121"/>
      <c r="VW2609" s="121"/>
      <c r="VX2609" s="121"/>
      <c r="VY2609" s="121"/>
      <c r="VZ2609" s="121"/>
      <c r="WA2609" s="121"/>
      <c r="WB2609" s="121"/>
      <c r="WC2609" s="121"/>
      <c r="WD2609" s="121"/>
      <c r="WE2609" s="121"/>
      <c r="WF2609" s="121"/>
      <c r="WG2609" s="121"/>
      <c r="WH2609" s="121"/>
      <c r="WI2609" s="121"/>
      <c r="WJ2609" s="121"/>
      <c r="WK2609" s="121"/>
      <c r="WL2609" s="121"/>
      <c r="WM2609" s="121"/>
      <c r="WN2609" s="121"/>
      <c r="WO2609" s="121"/>
      <c r="WP2609" s="121"/>
      <c r="WQ2609" s="121"/>
      <c r="WR2609" s="121"/>
      <c r="WS2609" s="121"/>
      <c r="WT2609" s="121"/>
      <c r="WU2609" s="121"/>
      <c r="WV2609" s="121"/>
      <c r="WW2609" s="121"/>
      <c r="WX2609" s="121"/>
      <c r="WY2609" s="121"/>
      <c r="WZ2609" s="121"/>
      <c r="XA2609" s="121"/>
      <c r="XB2609" s="121"/>
      <c r="XC2609" s="121"/>
      <c r="XD2609" s="121"/>
      <c r="XE2609" s="121"/>
      <c r="XF2609" s="121"/>
      <c r="XG2609" s="121"/>
      <c r="XH2609" s="121"/>
      <c r="XI2609" s="121"/>
      <c r="XJ2609" s="121"/>
      <c r="XK2609" s="121"/>
      <c r="XL2609" s="121"/>
      <c r="XM2609" s="121"/>
      <c r="XN2609" s="121"/>
      <c r="XO2609" s="121"/>
      <c r="XP2609" s="121"/>
      <c r="XQ2609" s="121"/>
      <c r="XR2609" s="121"/>
      <c r="XS2609" s="121"/>
      <c r="XT2609" s="121"/>
      <c r="XU2609" s="121"/>
      <c r="XV2609" s="121"/>
      <c r="XW2609" s="121"/>
      <c r="XX2609" s="121"/>
      <c r="XY2609" s="121"/>
      <c r="XZ2609" s="121"/>
      <c r="YA2609" s="121"/>
      <c r="YB2609" s="121"/>
      <c r="YC2609" s="121"/>
      <c r="YD2609" s="121"/>
      <c r="YE2609" s="121"/>
      <c r="YF2609" s="121"/>
      <c r="YG2609" s="121"/>
      <c r="YH2609" s="121"/>
      <c r="YI2609" s="121"/>
      <c r="YJ2609" s="121"/>
      <c r="YK2609" s="121"/>
      <c r="YL2609" s="121"/>
      <c r="YM2609" s="121"/>
      <c r="YN2609" s="121"/>
      <c r="YO2609" s="121"/>
      <c r="YP2609" s="121"/>
      <c r="YQ2609" s="121"/>
      <c r="YR2609" s="121"/>
      <c r="YS2609" s="121"/>
      <c r="YT2609" s="121"/>
      <c r="YU2609" s="121"/>
      <c r="YV2609" s="121"/>
      <c r="YW2609" s="121"/>
      <c r="YX2609" s="121"/>
      <c r="YY2609" s="121"/>
      <c r="YZ2609" s="121"/>
      <c r="ZA2609" s="121"/>
      <c r="ZB2609" s="121"/>
      <c r="ZC2609" s="121"/>
      <c r="ZD2609" s="121"/>
      <c r="ZE2609" s="121"/>
      <c r="ZF2609" s="121"/>
      <c r="ZG2609" s="121"/>
      <c r="ZH2609" s="121"/>
      <c r="ZI2609" s="121"/>
      <c r="ZJ2609" s="121"/>
      <c r="ZK2609" s="121"/>
      <c r="ZL2609" s="121"/>
      <c r="ZM2609" s="121"/>
      <c r="ZN2609" s="121"/>
      <c r="ZO2609" s="121"/>
      <c r="ZP2609" s="121"/>
      <c r="ZQ2609" s="121"/>
      <c r="ZR2609" s="121"/>
      <c r="ZS2609" s="121"/>
      <c r="ZT2609" s="121"/>
      <c r="ZU2609" s="121"/>
      <c r="ZV2609" s="121"/>
      <c r="ZW2609" s="121"/>
      <c r="ZX2609" s="121"/>
      <c r="ZY2609" s="121"/>
      <c r="ZZ2609" s="121"/>
      <c r="AAA2609" s="121"/>
      <c r="AAB2609" s="121"/>
      <c r="AAC2609" s="121"/>
      <c r="AAD2609" s="121"/>
      <c r="AAE2609" s="121"/>
      <c r="AAF2609" s="121"/>
      <c r="AAG2609" s="121"/>
      <c r="AAH2609" s="121"/>
      <c r="AAI2609" s="121"/>
      <c r="AAJ2609" s="121"/>
      <c r="AAK2609" s="121"/>
      <c r="AAL2609" s="121"/>
      <c r="AAM2609" s="121"/>
      <c r="AAN2609" s="121"/>
      <c r="AAO2609" s="121"/>
      <c r="AAP2609" s="121"/>
      <c r="AAQ2609" s="121"/>
      <c r="AAR2609" s="121"/>
      <c r="AAS2609" s="121"/>
      <c r="AAT2609" s="121"/>
      <c r="AAU2609" s="121"/>
      <c r="AAV2609" s="121"/>
      <c r="AAW2609" s="121"/>
      <c r="AAX2609" s="121"/>
      <c r="AAY2609" s="121"/>
      <c r="AAZ2609" s="121"/>
      <c r="ABA2609" s="121"/>
      <c r="ABB2609" s="121"/>
      <c r="ABC2609" s="121"/>
      <c r="ABD2609" s="121"/>
      <c r="ABE2609" s="121"/>
      <c r="ABF2609" s="121"/>
      <c r="ABG2609" s="121"/>
      <c r="ABH2609" s="121"/>
      <c r="ABI2609" s="121"/>
      <c r="ABJ2609" s="121"/>
      <c r="ABK2609" s="121"/>
      <c r="ABL2609" s="121"/>
      <c r="ABM2609" s="121"/>
      <c r="ABN2609" s="121"/>
      <c r="ABO2609" s="121"/>
      <c r="ABP2609" s="121"/>
      <c r="ABQ2609" s="121"/>
      <c r="ABR2609" s="121"/>
      <c r="ABS2609" s="121"/>
      <c r="ABT2609" s="121"/>
      <c r="ABU2609" s="121"/>
      <c r="ABV2609" s="121"/>
      <c r="ABW2609" s="121"/>
      <c r="ABX2609" s="121"/>
      <c r="ABY2609" s="121"/>
      <c r="ABZ2609" s="121"/>
      <c r="ACA2609" s="121"/>
      <c r="ACB2609" s="121"/>
      <c r="ACC2609" s="121"/>
      <c r="ACD2609" s="121"/>
      <c r="ACE2609" s="121"/>
      <c r="ACF2609" s="121"/>
      <c r="ACG2609" s="121"/>
      <c r="ACH2609" s="121"/>
      <c r="ACI2609" s="121"/>
      <c r="ACJ2609" s="121"/>
      <c r="ACK2609" s="121"/>
      <c r="ACL2609" s="121"/>
      <c r="ACM2609" s="121"/>
      <c r="ACN2609" s="121"/>
      <c r="ACO2609" s="121"/>
      <c r="ACP2609" s="121"/>
      <c r="ACQ2609" s="121"/>
      <c r="ACR2609" s="121"/>
      <c r="ACS2609" s="121"/>
      <c r="ACT2609" s="121"/>
      <c r="ACU2609" s="121"/>
      <c r="ACV2609" s="121"/>
      <c r="ACW2609" s="121"/>
      <c r="ACX2609" s="121"/>
      <c r="ACY2609" s="121"/>
      <c r="ACZ2609" s="121"/>
      <c r="ADA2609" s="121"/>
      <c r="ADB2609" s="121"/>
      <c r="ADC2609" s="121"/>
      <c r="ADD2609" s="121"/>
      <c r="ADE2609" s="121"/>
      <c r="ADF2609" s="121"/>
      <c r="ADG2609" s="121"/>
      <c r="ADH2609" s="121"/>
      <c r="ADI2609" s="121"/>
      <c r="ADJ2609" s="121"/>
      <c r="ADK2609" s="121"/>
      <c r="ADL2609" s="121"/>
      <c r="ADM2609" s="121"/>
      <c r="ADN2609" s="121"/>
      <c r="ADO2609" s="121"/>
      <c r="ADP2609" s="121"/>
      <c r="ADQ2609" s="121"/>
      <c r="ADR2609" s="121"/>
      <c r="ADS2609" s="121"/>
      <c r="ADT2609" s="121"/>
      <c r="ADU2609" s="121"/>
      <c r="ADV2609" s="121"/>
      <c r="ADW2609" s="121"/>
      <c r="ADX2609" s="121"/>
      <c r="ADY2609" s="121"/>
      <c r="ADZ2609" s="121"/>
      <c r="AEA2609" s="121"/>
      <c r="AEB2609" s="121"/>
      <c r="AEC2609" s="121"/>
      <c r="AED2609" s="121"/>
      <c r="AEE2609" s="121"/>
      <c r="AEF2609" s="121"/>
      <c r="AEG2609" s="121"/>
      <c r="AEH2609" s="121"/>
      <c r="AEI2609" s="121"/>
      <c r="AEJ2609" s="121"/>
      <c r="AEK2609" s="121"/>
      <c r="AEL2609" s="121"/>
      <c r="AEM2609" s="121"/>
      <c r="AEN2609" s="121"/>
      <c r="AEO2609" s="121"/>
      <c r="AEP2609" s="121"/>
      <c r="AEQ2609" s="121"/>
      <c r="AER2609" s="121"/>
      <c r="AES2609" s="121"/>
      <c r="AET2609" s="121"/>
      <c r="AEU2609" s="121"/>
      <c r="AEV2609" s="121"/>
      <c r="AEW2609" s="121"/>
      <c r="AEX2609" s="121"/>
      <c r="AEY2609" s="121"/>
      <c r="AEZ2609" s="121"/>
      <c r="AFA2609" s="121"/>
      <c r="AFB2609" s="121"/>
      <c r="AFC2609" s="121"/>
      <c r="AFD2609" s="121"/>
      <c r="AFE2609" s="121"/>
      <c r="AFF2609" s="121"/>
      <c r="AFG2609" s="121"/>
      <c r="AFH2609" s="121"/>
      <c r="AFI2609" s="121"/>
      <c r="AFJ2609" s="121"/>
      <c r="AFK2609" s="121"/>
      <c r="AFL2609" s="121"/>
      <c r="AFM2609" s="121"/>
      <c r="AFN2609" s="121"/>
      <c r="AFO2609" s="121"/>
      <c r="AFP2609" s="121"/>
      <c r="AFQ2609" s="121"/>
      <c r="AFR2609" s="121"/>
      <c r="AFS2609" s="121"/>
      <c r="AFT2609" s="121"/>
      <c r="AFU2609" s="121"/>
      <c r="AFV2609" s="121"/>
      <c r="AFW2609" s="121"/>
      <c r="AFX2609" s="121"/>
      <c r="AFY2609" s="121"/>
      <c r="AFZ2609" s="121"/>
      <c r="AGA2609" s="121"/>
      <c r="AGB2609" s="121"/>
      <c r="AGC2609" s="121"/>
      <c r="AGD2609" s="121"/>
      <c r="AGE2609" s="121"/>
      <c r="AGF2609" s="121"/>
      <c r="AGG2609" s="121"/>
      <c r="AGH2609" s="121"/>
      <c r="AGI2609" s="121"/>
      <c r="AGJ2609" s="121"/>
      <c r="AGK2609" s="121"/>
      <c r="AGL2609" s="121"/>
      <c r="AGM2609" s="121"/>
      <c r="AGN2609" s="121"/>
      <c r="AGO2609" s="121"/>
      <c r="AGP2609" s="121"/>
      <c r="AGQ2609" s="121"/>
      <c r="AGR2609" s="121"/>
      <c r="AGS2609" s="121"/>
      <c r="AGT2609" s="121"/>
      <c r="AGU2609" s="121"/>
      <c r="AGV2609" s="121"/>
      <c r="AGW2609" s="121"/>
      <c r="AGX2609" s="121"/>
      <c r="AGY2609" s="121"/>
      <c r="AGZ2609" s="121"/>
      <c r="AHA2609" s="121"/>
      <c r="AHB2609" s="121"/>
      <c r="AHC2609" s="121"/>
      <c r="AHD2609" s="121"/>
      <c r="AHE2609" s="121"/>
      <c r="AHF2609" s="121"/>
      <c r="AHG2609" s="121"/>
      <c r="AHH2609" s="121"/>
      <c r="AHI2609" s="121"/>
      <c r="AHJ2609" s="121"/>
      <c r="AHK2609" s="121"/>
      <c r="AHL2609" s="121"/>
      <c r="AHM2609" s="121"/>
      <c r="AHN2609" s="121"/>
      <c r="AHO2609" s="121"/>
      <c r="AHP2609" s="121"/>
      <c r="AHQ2609" s="121"/>
      <c r="AHR2609" s="121"/>
      <c r="AHS2609" s="121"/>
      <c r="AHT2609" s="121"/>
      <c r="AHU2609" s="121"/>
      <c r="AHV2609" s="121"/>
      <c r="AHW2609" s="121"/>
      <c r="AHX2609" s="121"/>
      <c r="AHY2609" s="121"/>
      <c r="AHZ2609" s="121"/>
      <c r="AIA2609" s="121"/>
      <c r="AIB2609" s="121"/>
      <c r="AIC2609" s="121"/>
      <c r="AID2609" s="121"/>
      <c r="AIE2609" s="121"/>
      <c r="AIF2609" s="121"/>
      <c r="AIG2609" s="121"/>
      <c r="AIH2609" s="121"/>
      <c r="AII2609" s="121"/>
      <c r="AIJ2609" s="121"/>
      <c r="AIK2609" s="121"/>
      <c r="AIL2609" s="121"/>
      <c r="AIM2609" s="121"/>
      <c r="AIN2609" s="121"/>
      <c r="AIO2609" s="121"/>
      <c r="AIP2609" s="121"/>
      <c r="AIQ2609" s="121"/>
      <c r="AIR2609" s="121"/>
      <c r="AIS2609" s="121"/>
      <c r="AIT2609" s="121"/>
      <c r="AIU2609" s="121"/>
      <c r="AIV2609" s="121"/>
      <c r="AIW2609" s="121"/>
      <c r="AIX2609" s="121"/>
      <c r="AIY2609" s="121"/>
      <c r="AIZ2609" s="121"/>
      <c r="AJA2609" s="121"/>
      <c r="AJB2609" s="121"/>
      <c r="AJC2609" s="121"/>
      <c r="AJD2609" s="121"/>
      <c r="AJE2609" s="121"/>
      <c r="AJF2609" s="121"/>
      <c r="AJG2609" s="121"/>
      <c r="AJH2609" s="121"/>
      <c r="AJI2609" s="121"/>
      <c r="AJJ2609" s="121"/>
      <c r="AJK2609" s="121"/>
      <c r="AJL2609" s="121"/>
      <c r="AJM2609" s="121"/>
      <c r="AJN2609" s="121"/>
      <c r="AJO2609" s="121"/>
      <c r="AJP2609" s="121"/>
      <c r="AJQ2609" s="121"/>
      <c r="AJR2609" s="121"/>
      <c r="AJS2609" s="121"/>
      <c r="AJT2609" s="121"/>
      <c r="AJU2609" s="121"/>
      <c r="AJV2609" s="121"/>
      <c r="AJW2609" s="121"/>
      <c r="AJX2609" s="121"/>
      <c r="AJY2609" s="121"/>
      <c r="AJZ2609" s="121"/>
      <c r="AKA2609" s="121"/>
      <c r="AKB2609" s="121"/>
      <c r="AKC2609" s="121"/>
      <c r="AKD2609" s="121"/>
      <c r="AKE2609" s="121"/>
      <c r="AKF2609" s="121"/>
      <c r="AKG2609" s="121"/>
      <c r="AKH2609" s="121"/>
      <c r="AKI2609" s="121"/>
      <c r="AKJ2609" s="121"/>
      <c r="AKK2609" s="121"/>
      <c r="AKL2609" s="121"/>
      <c r="AKM2609" s="121"/>
      <c r="AKN2609" s="121"/>
      <c r="AKO2609" s="121"/>
      <c r="AKP2609" s="121"/>
      <c r="AKQ2609" s="121"/>
      <c r="AKR2609" s="121"/>
      <c r="AKS2609" s="121"/>
      <c r="AKT2609" s="121"/>
      <c r="AKU2609" s="121"/>
      <c r="AKV2609" s="121"/>
      <c r="AKW2609" s="121"/>
      <c r="AKX2609" s="121"/>
      <c r="AKY2609" s="121"/>
      <c r="AKZ2609" s="121"/>
      <c r="ALA2609" s="121"/>
      <c r="ALB2609" s="121"/>
      <c r="ALC2609" s="121"/>
      <c r="ALD2609" s="121"/>
      <c r="ALE2609" s="121"/>
      <c r="ALF2609" s="121"/>
      <c r="ALG2609" s="121"/>
      <c r="ALH2609" s="121"/>
      <c r="ALI2609" s="121"/>
      <c r="ALJ2609" s="121"/>
      <c r="ALK2609" s="121"/>
      <c r="ALL2609" s="121"/>
      <c r="ALM2609" s="121"/>
      <c r="ALN2609" s="121"/>
      <c r="ALO2609" s="121"/>
      <c r="ALP2609" s="121"/>
      <c r="ALQ2609" s="121"/>
      <c r="ALR2609" s="121"/>
      <c r="ALS2609" s="121"/>
      <c r="ALT2609" s="121"/>
      <c r="ALU2609" s="121"/>
      <c r="ALV2609" s="121"/>
      <c r="ALW2609" s="121"/>
      <c r="ALX2609" s="121"/>
      <c r="ALY2609" s="121"/>
      <c r="ALZ2609" s="121"/>
      <c r="AMA2609" s="121"/>
      <c r="AMB2609" s="121"/>
      <c r="AMC2609" s="121"/>
      <c r="AMD2609" s="121"/>
      <c r="AME2609" s="121"/>
      <c r="AMF2609" s="121"/>
      <c r="AMG2609" s="121"/>
      <c r="AMH2609" s="121"/>
      <c r="AMI2609" s="121"/>
      <c r="AMJ2609" s="121"/>
      <c r="AMK2609" s="121"/>
    </row>
    <row r="2610" spans="1:1025" s="108" customFormat="1" ht="43.2">
      <c r="A2610" s="15">
        <v>2607</v>
      </c>
      <c r="B2610" s="16" t="s">
        <v>28</v>
      </c>
      <c r="C2610" s="274" t="s">
        <v>3611</v>
      </c>
      <c r="D2610" s="81" t="s">
        <v>6745</v>
      </c>
      <c r="E2610" s="16" t="s">
        <v>6753</v>
      </c>
      <c r="F2610" s="16" t="s">
        <v>938</v>
      </c>
      <c r="G2610" s="16" t="s">
        <v>1068</v>
      </c>
      <c r="H2610" s="261" t="s">
        <v>6573</v>
      </c>
      <c r="I2610" s="16" t="s">
        <v>6754</v>
      </c>
      <c r="J2610" s="81" t="s">
        <v>6755</v>
      </c>
      <c r="K2610" s="16" t="s">
        <v>6750</v>
      </c>
      <c r="L2610" s="81" t="s">
        <v>6751</v>
      </c>
      <c r="M2610" s="282" t="s">
        <v>6752</v>
      </c>
      <c r="N2610" s="121"/>
      <c r="O2610" s="121"/>
      <c r="P2610" s="121"/>
      <c r="Q2610" s="121"/>
      <c r="R2610" s="121"/>
      <c r="S2610" s="121"/>
      <c r="T2610" s="121"/>
      <c r="U2610" s="121"/>
      <c r="V2610" s="121"/>
      <c r="W2610" s="121"/>
      <c r="X2610" s="121"/>
      <c r="Y2610" s="121"/>
      <c r="Z2610" s="121"/>
      <c r="AA2610" s="121"/>
      <c r="AB2610" s="121"/>
      <c r="AC2610" s="121"/>
      <c r="AD2610" s="121"/>
      <c r="AE2610" s="121"/>
      <c r="AF2610" s="121"/>
      <c r="AG2610" s="121"/>
      <c r="AH2610" s="121"/>
      <c r="AI2610" s="121"/>
      <c r="AJ2610" s="121"/>
      <c r="AK2610" s="121"/>
      <c r="AL2610" s="121"/>
      <c r="AM2610" s="121"/>
      <c r="AN2610" s="121"/>
      <c r="AO2610" s="121"/>
      <c r="AP2610" s="121"/>
      <c r="AQ2610" s="121"/>
      <c r="AR2610" s="121"/>
      <c r="AS2610" s="121"/>
      <c r="AT2610" s="121"/>
      <c r="AU2610" s="121"/>
      <c r="AV2610" s="121"/>
      <c r="AW2610" s="121"/>
      <c r="AX2610" s="121"/>
      <c r="AY2610" s="121"/>
      <c r="AZ2610" s="121"/>
      <c r="BA2610" s="121"/>
      <c r="BB2610" s="121"/>
      <c r="BC2610" s="121"/>
      <c r="BD2610" s="121"/>
      <c r="BE2610" s="121"/>
      <c r="BF2610" s="121"/>
      <c r="BG2610" s="121"/>
      <c r="BH2610" s="121"/>
      <c r="BI2610" s="121"/>
      <c r="BJ2610" s="121"/>
      <c r="BK2610" s="121"/>
      <c r="BL2610" s="121"/>
      <c r="BM2610" s="121"/>
      <c r="BN2610" s="121"/>
      <c r="BO2610" s="121"/>
      <c r="BP2610" s="121"/>
      <c r="BQ2610" s="121"/>
      <c r="BR2610" s="121"/>
      <c r="BS2610" s="121"/>
      <c r="BT2610" s="121"/>
      <c r="BU2610" s="121"/>
      <c r="BV2610" s="121"/>
      <c r="BW2610" s="121"/>
      <c r="BX2610" s="121"/>
      <c r="BY2610" s="121"/>
      <c r="BZ2610" s="121"/>
      <c r="CA2610" s="121"/>
      <c r="CB2610" s="121"/>
      <c r="CC2610" s="121"/>
      <c r="CD2610" s="121"/>
      <c r="CE2610" s="121"/>
      <c r="CF2610" s="121"/>
      <c r="CG2610" s="121"/>
      <c r="CH2610" s="121"/>
      <c r="CI2610" s="121"/>
      <c r="CJ2610" s="121"/>
      <c r="CK2610" s="121"/>
      <c r="CL2610" s="121"/>
      <c r="CM2610" s="121"/>
      <c r="CN2610" s="121"/>
      <c r="CO2610" s="121"/>
      <c r="CP2610" s="121"/>
      <c r="CQ2610" s="121"/>
      <c r="CR2610" s="121"/>
      <c r="CS2610" s="121"/>
      <c r="CT2610" s="121"/>
      <c r="CU2610" s="121"/>
      <c r="CV2610" s="121"/>
      <c r="CW2610" s="121"/>
      <c r="CX2610" s="121"/>
      <c r="CY2610" s="121"/>
      <c r="CZ2610" s="121"/>
      <c r="DA2610" s="121"/>
      <c r="DB2610" s="121"/>
      <c r="DC2610" s="121"/>
      <c r="DD2610" s="121"/>
      <c r="DE2610" s="121"/>
      <c r="DF2610" s="121"/>
      <c r="DG2610" s="121"/>
      <c r="DH2610" s="121"/>
      <c r="DI2610" s="121"/>
      <c r="DJ2610" s="121"/>
      <c r="DK2610" s="121"/>
      <c r="DL2610" s="121"/>
      <c r="DM2610" s="121"/>
      <c r="DN2610" s="121"/>
      <c r="DO2610" s="121"/>
      <c r="DP2610" s="121"/>
      <c r="DQ2610" s="121"/>
      <c r="DR2610" s="121"/>
      <c r="DS2610" s="121"/>
      <c r="DT2610" s="121"/>
      <c r="DU2610" s="121"/>
      <c r="DV2610" s="121"/>
      <c r="DW2610" s="121"/>
      <c r="DX2610" s="121"/>
      <c r="DY2610" s="121"/>
      <c r="DZ2610" s="121"/>
      <c r="EA2610" s="121"/>
      <c r="EB2610" s="121"/>
      <c r="EC2610" s="121"/>
      <c r="ED2610" s="121"/>
      <c r="EE2610" s="121"/>
      <c r="EF2610" s="121"/>
      <c r="EG2610" s="121"/>
      <c r="EH2610" s="121"/>
      <c r="EI2610" s="121"/>
      <c r="EJ2610" s="121"/>
      <c r="EK2610" s="121"/>
      <c r="EL2610" s="121"/>
      <c r="EM2610" s="121"/>
      <c r="EN2610" s="121"/>
      <c r="EO2610" s="121"/>
      <c r="EP2610" s="121"/>
      <c r="EQ2610" s="121"/>
      <c r="ER2610" s="121"/>
      <c r="ES2610" s="121"/>
      <c r="ET2610" s="121"/>
      <c r="EU2610" s="121"/>
      <c r="EV2610" s="121"/>
      <c r="EW2610" s="121"/>
      <c r="EX2610" s="121"/>
      <c r="EY2610" s="121"/>
      <c r="EZ2610" s="121"/>
      <c r="FA2610" s="121"/>
      <c r="FB2610" s="121"/>
      <c r="FC2610" s="121"/>
      <c r="FD2610" s="121"/>
      <c r="FE2610" s="121"/>
      <c r="FF2610" s="121"/>
      <c r="FG2610" s="121"/>
      <c r="FH2610" s="121"/>
      <c r="FI2610" s="121"/>
      <c r="FJ2610" s="121"/>
      <c r="FK2610" s="121"/>
      <c r="FL2610" s="121"/>
      <c r="FM2610" s="121"/>
      <c r="FN2610" s="121"/>
      <c r="FO2610" s="121"/>
      <c r="FP2610" s="121"/>
      <c r="FQ2610" s="121"/>
      <c r="FR2610" s="121"/>
      <c r="FS2610" s="121"/>
      <c r="FT2610" s="121"/>
      <c r="FU2610" s="121"/>
      <c r="FV2610" s="121"/>
      <c r="FW2610" s="121"/>
      <c r="FX2610" s="121"/>
      <c r="FY2610" s="121"/>
      <c r="FZ2610" s="121"/>
      <c r="GA2610" s="121"/>
      <c r="GB2610" s="121"/>
      <c r="GC2610" s="121"/>
      <c r="GD2610" s="121"/>
      <c r="GE2610" s="121"/>
      <c r="GF2610" s="121"/>
      <c r="GG2610" s="121"/>
      <c r="GH2610" s="121"/>
      <c r="GI2610" s="121"/>
      <c r="GJ2610" s="121"/>
      <c r="GK2610" s="121"/>
      <c r="GL2610" s="121"/>
      <c r="GM2610" s="121"/>
      <c r="GN2610" s="121"/>
      <c r="GO2610" s="121"/>
      <c r="GP2610" s="121"/>
      <c r="GQ2610" s="121"/>
      <c r="GR2610" s="121"/>
      <c r="GS2610" s="121"/>
      <c r="GT2610" s="121"/>
      <c r="GU2610" s="121"/>
      <c r="GV2610" s="121"/>
      <c r="GW2610" s="121"/>
      <c r="GX2610" s="121"/>
      <c r="GY2610" s="121"/>
      <c r="GZ2610" s="121"/>
      <c r="HA2610" s="121"/>
      <c r="HB2610" s="121"/>
      <c r="HC2610" s="121"/>
      <c r="HD2610" s="121"/>
      <c r="HE2610" s="121"/>
      <c r="HF2610" s="121"/>
      <c r="HG2610" s="121"/>
      <c r="HH2610" s="121"/>
      <c r="HI2610" s="121"/>
      <c r="HJ2610" s="121"/>
      <c r="HK2610" s="121"/>
      <c r="HL2610" s="121"/>
      <c r="HM2610" s="121"/>
      <c r="HN2610" s="121"/>
      <c r="HO2610" s="121"/>
      <c r="HP2610" s="121"/>
      <c r="HQ2610" s="121"/>
      <c r="HR2610" s="121"/>
      <c r="HS2610" s="121"/>
      <c r="HT2610" s="121"/>
      <c r="HU2610" s="121"/>
      <c r="HV2610" s="121"/>
      <c r="HW2610" s="121"/>
      <c r="HX2610" s="121"/>
      <c r="HY2610" s="121"/>
      <c r="HZ2610" s="121"/>
      <c r="IA2610" s="121"/>
      <c r="IB2610" s="121"/>
      <c r="IC2610" s="121"/>
      <c r="ID2610" s="121"/>
      <c r="IE2610" s="121"/>
      <c r="IF2610" s="121"/>
      <c r="IG2610" s="121"/>
      <c r="IH2610" s="121"/>
      <c r="II2610" s="121"/>
      <c r="IJ2610" s="121"/>
      <c r="IK2610" s="121"/>
      <c r="IL2610" s="121"/>
      <c r="IM2610" s="121"/>
      <c r="IN2610" s="121"/>
      <c r="IO2610" s="121"/>
      <c r="IP2610" s="121"/>
      <c r="IQ2610" s="121"/>
      <c r="IR2610" s="121"/>
      <c r="IS2610" s="121"/>
      <c r="IT2610" s="121"/>
      <c r="IU2610" s="121"/>
      <c r="IV2610" s="121"/>
      <c r="IW2610" s="121"/>
      <c r="IX2610" s="121"/>
      <c r="IY2610" s="121"/>
      <c r="IZ2610" s="121"/>
      <c r="JA2610" s="121"/>
      <c r="JB2610" s="121"/>
      <c r="JC2610" s="121"/>
      <c r="JD2610" s="121"/>
      <c r="JE2610" s="121"/>
      <c r="JF2610" s="121"/>
      <c r="JG2610" s="121"/>
      <c r="JH2610" s="121"/>
      <c r="JI2610" s="121"/>
      <c r="JJ2610" s="121"/>
      <c r="JK2610" s="121"/>
      <c r="JL2610" s="121"/>
      <c r="JM2610" s="121"/>
      <c r="JN2610" s="121"/>
      <c r="JO2610" s="121"/>
      <c r="JP2610" s="121"/>
      <c r="JQ2610" s="121"/>
      <c r="JR2610" s="121"/>
      <c r="JS2610" s="121"/>
      <c r="JT2610" s="121"/>
      <c r="JU2610" s="121"/>
      <c r="JV2610" s="121"/>
      <c r="JW2610" s="121"/>
      <c r="JX2610" s="121"/>
      <c r="JY2610" s="121"/>
      <c r="JZ2610" s="121"/>
      <c r="KA2610" s="121"/>
      <c r="KB2610" s="121"/>
      <c r="KC2610" s="121"/>
      <c r="KD2610" s="121"/>
      <c r="KE2610" s="121"/>
      <c r="KF2610" s="121"/>
      <c r="KG2610" s="121"/>
      <c r="KH2610" s="121"/>
      <c r="KI2610" s="121"/>
      <c r="KJ2610" s="121"/>
      <c r="KK2610" s="121"/>
      <c r="KL2610" s="121"/>
      <c r="KM2610" s="121"/>
      <c r="KN2610" s="121"/>
      <c r="KO2610" s="121"/>
      <c r="KP2610" s="121"/>
      <c r="KQ2610" s="121"/>
      <c r="KR2610" s="121"/>
      <c r="KS2610" s="121"/>
      <c r="KT2610" s="121"/>
      <c r="KU2610" s="121"/>
      <c r="KV2610" s="121"/>
      <c r="KW2610" s="121"/>
      <c r="KX2610" s="121"/>
      <c r="KY2610" s="121"/>
      <c r="KZ2610" s="121"/>
      <c r="LA2610" s="121"/>
      <c r="LB2610" s="121"/>
      <c r="LC2610" s="121"/>
      <c r="LD2610" s="121"/>
      <c r="LE2610" s="121"/>
      <c r="LF2610" s="121"/>
      <c r="LG2610" s="121"/>
      <c r="LH2610" s="121"/>
      <c r="LI2610" s="121"/>
      <c r="LJ2610" s="121"/>
      <c r="LK2610" s="121"/>
      <c r="LL2610" s="121"/>
      <c r="LM2610" s="121"/>
      <c r="LN2610" s="121"/>
      <c r="LO2610" s="121"/>
      <c r="LP2610" s="121"/>
      <c r="LQ2610" s="121"/>
      <c r="LR2610" s="121"/>
      <c r="LS2610" s="121"/>
      <c r="LT2610" s="121"/>
      <c r="LU2610" s="121"/>
      <c r="LV2610" s="121"/>
      <c r="LW2610" s="121"/>
      <c r="LX2610" s="121"/>
      <c r="LY2610" s="121"/>
      <c r="LZ2610" s="121"/>
      <c r="MA2610" s="121"/>
      <c r="MB2610" s="121"/>
      <c r="MC2610" s="121"/>
      <c r="MD2610" s="121"/>
      <c r="ME2610" s="121"/>
      <c r="MF2610" s="121"/>
      <c r="MG2610" s="121"/>
      <c r="MH2610" s="121"/>
      <c r="MI2610" s="121"/>
      <c r="MJ2610" s="121"/>
      <c r="MK2610" s="121"/>
      <c r="ML2610" s="121"/>
      <c r="MM2610" s="121"/>
      <c r="MN2610" s="121"/>
      <c r="MO2610" s="121"/>
      <c r="MP2610" s="121"/>
      <c r="MQ2610" s="121"/>
      <c r="MR2610" s="121"/>
      <c r="MS2610" s="121"/>
      <c r="MT2610" s="121"/>
      <c r="MU2610" s="121"/>
      <c r="MV2610" s="121"/>
      <c r="MW2610" s="121"/>
      <c r="MX2610" s="121"/>
      <c r="MY2610" s="121"/>
      <c r="MZ2610" s="121"/>
      <c r="NA2610" s="121"/>
      <c r="NB2610" s="121"/>
      <c r="NC2610" s="121"/>
      <c r="ND2610" s="121"/>
      <c r="NE2610" s="121"/>
      <c r="NF2610" s="121"/>
      <c r="NG2610" s="121"/>
      <c r="NH2610" s="121"/>
      <c r="NI2610" s="121"/>
      <c r="NJ2610" s="121"/>
      <c r="NK2610" s="121"/>
      <c r="NL2610" s="121"/>
      <c r="NM2610" s="121"/>
      <c r="NN2610" s="121"/>
      <c r="NO2610" s="121"/>
      <c r="NP2610" s="121"/>
      <c r="NQ2610" s="121"/>
      <c r="NR2610" s="121"/>
      <c r="NS2610" s="121"/>
      <c r="NT2610" s="121"/>
      <c r="NU2610" s="121"/>
      <c r="NV2610" s="121"/>
      <c r="NW2610" s="121"/>
      <c r="NX2610" s="121"/>
      <c r="NY2610" s="121"/>
      <c r="NZ2610" s="121"/>
      <c r="OA2610" s="121"/>
      <c r="OB2610" s="121"/>
      <c r="OC2610" s="121"/>
      <c r="OD2610" s="121"/>
      <c r="OE2610" s="121"/>
      <c r="OF2610" s="121"/>
      <c r="OG2610" s="121"/>
      <c r="OH2610" s="121"/>
      <c r="OI2610" s="121"/>
      <c r="OJ2610" s="121"/>
      <c r="OK2610" s="121"/>
      <c r="OL2610" s="121"/>
      <c r="OM2610" s="121"/>
      <c r="ON2610" s="121"/>
      <c r="OO2610" s="121"/>
      <c r="OP2610" s="121"/>
      <c r="OQ2610" s="121"/>
      <c r="OR2610" s="121"/>
      <c r="OS2610" s="121"/>
      <c r="OT2610" s="121"/>
      <c r="OU2610" s="121"/>
      <c r="OV2610" s="121"/>
      <c r="OW2610" s="121"/>
      <c r="OX2610" s="121"/>
      <c r="OY2610" s="121"/>
      <c r="OZ2610" s="121"/>
      <c r="PA2610" s="121"/>
      <c r="PB2610" s="121"/>
      <c r="PC2610" s="121"/>
      <c r="PD2610" s="121"/>
      <c r="PE2610" s="121"/>
      <c r="PF2610" s="121"/>
      <c r="PG2610" s="121"/>
      <c r="PH2610" s="121"/>
      <c r="PI2610" s="121"/>
      <c r="PJ2610" s="121"/>
      <c r="PK2610" s="121"/>
      <c r="PL2610" s="121"/>
      <c r="PM2610" s="121"/>
      <c r="PN2610" s="121"/>
      <c r="PO2610" s="121"/>
      <c r="PP2610" s="121"/>
      <c r="PQ2610" s="121"/>
      <c r="PR2610" s="121"/>
      <c r="PS2610" s="121"/>
      <c r="PT2610" s="121"/>
      <c r="PU2610" s="121"/>
      <c r="PV2610" s="121"/>
      <c r="PW2610" s="121"/>
      <c r="PX2610" s="121"/>
      <c r="PY2610" s="121"/>
      <c r="PZ2610" s="121"/>
      <c r="QA2610" s="121"/>
      <c r="QB2610" s="121"/>
      <c r="QC2610" s="121"/>
      <c r="QD2610" s="121"/>
      <c r="QE2610" s="121"/>
      <c r="QF2610" s="121"/>
      <c r="QG2610" s="121"/>
      <c r="QH2610" s="121"/>
      <c r="QI2610" s="121"/>
      <c r="QJ2610" s="121"/>
      <c r="QK2610" s="121"/>
      <c r="QL2610" s="121"/>
      <c r="QM2610" s="121"/>
      <c r="QN2610" s="121"/>
      <c r="QO2610" s="121"/>
      <c r="QP2610" s="121"/>
      <c r="QQ2610" s="121"/>
      <c r="QR2610" s="121"/>
      <c r="QS2610" s="121"/>
      <c r="QT2610" s="121"/>
      <c r="QU2610" s="121"/>
      <c r="QV2610" s="121"/>
      <c r="QW2610" s="121"/>
      <c r="QX2610" s="121"/>
      <c r="QY2610" s="121"/>
      <c r="QZ2610" s="121"/>
      <c r="RA2610" s="121"/>
      <c r="RB2610" s="121"/>
      <c r="RC2610" s="121"/>
      <c r="RD2610" s="121"/>
      <c r="RE2610" s="121"/>
      <c r="RF2610" s="121"/>
      <c r="RG2610" s="121"/>
      <c r="RH2610" s="121"/>
      <c r="RI2610" s="121"/>
      <c r="RJ2610" s="121"/>
      <c r="RK2610" s="121"/>
      <c r="RL2610" s="121"/>
      <c r="RM2610" s="121"/>
      <c r="RN2610" s="121"/>
      <c r="RO2610" s="121"/>
      <c r="RP2610" s="121"/>
      <c r="RQ2610" s="121"/>
      <c r="RR2610" s="121"/>
      <c r="RS2610" s="121"/>
      <c r="RT2610" s="121"/>
      <c r="RU2610" s="121"/>
      <c r="RV2610" s="121"/>
      <c r="RW2610" s="121"/>
      <c r="RX2610" s="121"/>
      <c r="RY2610" s="121"/>
      <c r="RZ2610" s="121"/>
      <c r="SA2610" s="121"/>
      <c r="SB2610" s="121"/>
      <c r="SC2610" s="121"/>
      <c r="SD2610" s="121"/>
      <c r="SE2610" s="121"/>
      <c r="SF2610" s="121"/>
      <c r="SG2610" s="121"/>
      <c r="SH2610" s="121"/>
      <c r="SI2610" s="121"/>
      <c r="SJ2610" s="121"/>
      <c r="SK2610" s="121"/>
      <c r="SL2610" s="121"/>
      <c r="SM2610" s="121"/>
      <c r="SN2610" s="121"/>
      <c r="SO2610" s="121"/>
      <c r="SP2610" s="121"/>
      <c r="SQ2610" s="121"/>
      <c r="SR2610" s="121"/>
      <c r="SS2610" s="121"/>
      <c r="ST2610" s="121"/>
      <c r="SU2610" s="121"/>
      <c r="SV2610" s="121"/>
      <c r="SW2610" s="121"/>
      <c r="SX2610" s="121"/>
      <c r="SY2610" s="121"/>
      <c r="SZ2610" s="121"/>
      <c r="TA2610" s="121"/>
      <c r="TB2610" s="121"/>
      <c r="TC2610" s="121"/>
      <c r="TD2610" s="121"/>
      <c r="TE2610" s="121"/>
      <c r="TF2610" s="121"/>
      <c r="TG2610" s="121"/>
      <c r="TH2610" s="121"/>
      <c r="TI2610" s="121"/>
      <c r="TJ2610" s="121"/>
      <c r="TK2610" s="121"/>
      <c r="TL2610" s="121"/>
      <c r="TM2610" s="121"/>
      <c r="TN2610" s="121"/>
      <c r="TO2610" s="121"/>
      <c r="TP2610" s="121"/>
      <c r="TQ2610" s="121"/>
      <c r="TR2610" s="121"/>
      <c r="TS2610" s="121"/>
      <c r="TT2610" s="121"/>
      <c r="TU2610" s="121"/>
      <c r="TV2610" s="121"/>
      <c r="TW2610" s="121"/>
      <c r="TX2610" s="121"/>
      <c r="TY2610" s="121"/>
      <c r="TZ2610" s="121"/>
      <c r="UA2610" s="121"/>
      <c r="UB2610" s="121"/>
      <c r="UC2610" s="121"/>
      <c r="UD2610" s="121"/>
      <c r="UE2610" s="121"/>
      <c r="UF2610" s="121"/>
      <c r="UG2610" s="121"/>
      <c r="UH2610" s="121"/>
      <c r="UI2610" s="121"/>
      <c r="UJ2610" s="121"/>
      <c r="UK2610" s="121"/>
      <c r="UL2610" s="121"/>
      <c r="UM2610" s="121"/>
      <c r="UN2610" s="121"/>
      <c r="UO2610" s="121"/>
      <c r="UP2610" s="121"/>
      <c r="UQ2610" s="121"/>
      <c r="UR2610" s="121"/>
      <c r="US2610" s="121"/>
      <c r="UT2610" s="121"/>
      <c r="UU2610" s="121"/>
      <c r="UV2610" s="121"/>
      <c r="UW2610" s="121"/>
      <c r="UX2610" s="121"/>
      <c r="UY2610" s="121"/>
      <c r="UZ2610" s="121"/>
      <c r="VA2610" s="121"/>
      <c r="VB2610" s="121"/>
      <c r="VC2610" s="121"/>
      <c r="VD2610" s="121"/>
      <c r="VE2610" s="121"/>
      <c r="VF2610" s="121"/>
      <c r="VG2610" s="121"/>
      <c r="VH2610" s="121"/>
      <c r="VI2610" s="121"/>
      <c r="VJ2610" s="121"/>
      <c r="VK2610" s="121"/>
      <c r="VL2610" s="121"/>
      <c r="VM2610" s="121"/>
      <c r="VN2610" s="121"/>
      <c r="VO2610" s="121"/>
      <c r="VP2610" s="121"/>
      <c r="VQ2610" s="121"/>
      <c r="VR2610" s="121"/>
      <c r="VS2610" s="121"/>
      <c r="VT2610" s="121"/>
      <c r="VU2610" s="121"/>
      <c r="VV2610" s="121"/>
      <c r="VW2610" s="121"/>
      <c r="VX2610" s="121"/>
      <c r="VY2610" s="121"/>
      <c r="VZ2610" s="121"/>
      <c r="WA2610" s="121"/>
      <c r="WB2610" s="121"/>
      <c r="WC2610" s="121"/>
      <c r="WD2610" s="121"/>
      <c r="WE2610" s="121"/>
      <c r="WF2610" s="121"/>
      <c r="WG2610" s="121"/>
      <c r="WH2610" s="121"/>
      <c r="WI2610" s="121"/>
      <c r="WJ2610" s="121"/>
      <c r="WK2610" s="121"/>
      <c r="WL2610" s="121"/>
      <c r="WM2610" s="121"/>
      <c r="WN2610" s="121"/>
      <c r="WO2610" s="121"/>
      <c r="WP2610" s="121"/>
      <c r="WQ2610" s="121"/>
      <c r="WR2610" s="121"/>
      <c r="WS2610" s="121"/>
      <c r="WT2610" s="121"/>
      <c r="WU2610" s="121"/>
      <c r="WV2610" s="121"/>
      <c r="WW2610" s="121"/>
      <c r="WX2610" s="121"/>
      <c r="WY2610" s="121"/>
      <c r="WZ2610" s="121"/>
      <c r="XA2610" s="121"/>
      <c r="XB2610" s="121"/>
      <c r="XC2610" s="121"/>
      <c r="XD2610" s="121"/>
      <c r="XE2610" s="121"/>
      <c r="XF2610" s="121"/>
      <c r="XG2610" s="121"/>
      <c r="XH2610" s="121"/>
      <c r="XI2610" s="121"/>
      <c r="XJ2610" s="121"/>
      <c r="XK2610" s="121"/>
      <c r="XL2610" s="121"/>
      <c r="XM2610" s="121"/>
      <c r="XN2610" s="121"/>
      <c r="XO2610" s="121"/>
      <c r="XP2610" s="121"/>
      <c r="XQ2610" s="121"/>
      <c r="XR2610" s="121"/>
      <c r="XS2610" s="121"/>
      <c r="XT2610" s="121"/>
      <c r="XU2610" s="121"/>
      <c r="XV2610" s="121"/>
      <c r="XW2610" s="121"/>
      <c r="XX2610" s="121"/>
      <c r="XY2610" s="121"/>
      <c r="XZ2610" s="121"/>
      <c r="YA2610" s="121"/>
      <c r="YB2610" s="121"/>
      <c r="YC2610" s="121"/>
      <c r="YD2610" s="121"/>
      <c r="YE2610" s="121"/>
      <c r="YF2610" s="121"/>
      <c r="YG2610" s="121"/>
      <c r="YH2610" s="121"/>
      <c r="YI2610" s="121"/>
      <c r="YJ2610" s="121"/>
      <c r="YK2610" s="121"/>
      <c r="YL2610" s="121"/>
      <c r="YM2610" s="121"/>
      <c r="YN2610" s="121"/>
      <c r="YO2610" s="121"/>
      <c r="YP2610" s="121"/>
      <c r="YQ2610" s="121"/>
      <c r="YR2610" s="121"/>
      <c r="YS2610" s="121"/>
      <c r="YT2610" s="121"/>
      <c r="YU2610" s="121"/>
      <c r="YV2610" s="121"/>
      <c r="YW2610" s="121"/>
      <c r="YX2610" s="121"/>
      <c r="YY2610" s="121"/>
      <c r="YZ2610" s="121"/>
      <c r="ZA2610" s="121"/>
      <c r="ZB2610" s="121"/>
      <c r="ZC2610" s="121"/>
      <c r="ZD2610" s="121"/>
      <c r="ZE2610" s="121"/>
      <c r="ZF2610" s="121"/>
      <c r="ZG2610" s="121"/>
      <c r="ZH2610" s="121"/>
      <c r="ZI2610" s="121"/>
      <c r="ZJ2610" s="121"/>
      <c r="ZK2610" s="121"/>
      <c r="ZL2610" s="121"/>
      <c r="ZM2610" s="121"/>
      <c r="ZN2610" s="121"/>
      <c r="ZO2610" s="121"/>
      <c r="ZP2610" s="121"/>
      <c r="ZQ2610" s="121"/>
      <c r="ZR2610" s="121"/>
      <c r="ZS2610" s="121"/>
      <c r="ZT2610" s="121"/>
      <c r="ZU2610" s="121"/>
      <c r="ZV2610" s="121"/>
      <c r="ZW2610" s="121"/>
      <c r="ZX2610" s="121"/>
      <c r="ZY2610" s="121"/>
      <c r="ZZ2610" s="121"/>
      <c r="AAA2610" s="121"/>
      <c r="AAB2610" s="121"/>
      <c r="AAC2610" s="121"/>
      <c r="AAD2610" s="121"/>
      <c r="AAE2610" s="121"/>
      <c r="AAF2610" s="121"/>
      <c r="AAG2610" s="121"/>
      <c r="AAH2610" s="121"/>
      <c r="AAI2610" s="121"/>
      <c r="AAJ2610" s="121"/>
      <c r="AAK2610" s="121"/>
      <c r="AAL2610" s="121"/>
      <c r="AAM2610" s="121"/>
      <c r="AAN2610" s="121"/>
      <c r="AAO2610" s="121"/>
      <c r="AAP2610" s="121"/>
      <c r="AAQ2610" s="121"/>
      <c r="AAR2610" s="121"/>
      <c r="AAS2610" s="121"/>
      <c r="AAT2610" s="121"/>
      <c r="AAU2610" s="121"/>
      <c r="AAV2610" s="121"/>
      <c r="AAW2610" s="121"/>
      <c r="AAX2610" s="121"/>
      <c r="AAY2610" s="121"/>
      <c r="AAZ2610" s="121"/>
      <c r="ABA2610" s="121"/>
      <c r="ABB2610" s="121"/>
      <c r="ABC2610" s="121"/>
      <c r="ABD2610" s="121"/>
      <c r="ABE2610" s="121"/>
      <c r="ABF2610" s="121"/>
      <c r="ABG2610" s="121"/>
      <c r="ABH2610" s="121"/>
      <c r="ABI2610" s="121"/>
      <c r="ABJ2610" s="121"/>
      <c r="ABK2610" s="121"/>
      <c r="ABL2610" s="121"/>
      <c r="ABM2610" s="121"/>
      <c r="ABN2610" s="121"/>
      <c r="ABO2610" s="121"/>
      <c r="ABP2610" s="121"/>
      <c r="ABQ2610" s="121"/>
      <c r="ABR2610" s="121"/>
      <c r="ABS2610" s="121"/>
      <c r="ABT2610" s="121"/>
      <c r="ABU2610" s="121"/>
      <c r="ABV2610" s="121"/>
      <c r="ABW2610" s="121"/>
      <c r="ABX2610" s="121"/>
      <c r="ABY2610" s="121"/>
      <c r="ABZ2610" s="121"/>
      <c r="ACA2610" s="121"/>
      <c r="ACB2610" s="121"/>
      <c r="ACC2610" s="121"/>
      <c r="ACD2610" s="121"/>
      <c r="ACE2610" s="121"/>
      <c r="ACF2610" s="121"/>
      <c r="ACG2610" s="121"/>
      <c r="ACH2610" s="121"/>
      <c r="ACI2610" s="121"/>
      <c r="ACJ2610" s="121"/>
      <c r="ACK2610" s="121"/>
      <c r="ACL2610" s="121"/>
      <c r="ACM2610" s="121"/>
      <c r="ACN2610" s="121"/>
      <c r="ACO2610" s="121"/>
      <c r="ACP2610" s="121"/>
      <c r="ACQ2610" s="121"/>
      <c r="ACR2610" s="121"/>
      <c r="ACS2610" s="121"/>
      <c r="ACT2610" s="121"/>
      <c r="ACU2610" s="121"/>
      <c r="ACV2610" s="121"/>
      <c r="ACW2610" s="121"/>
      <c r="ACX2610" s="121"/>
      <c r="ACY2610" s="121"/>
      <c r="ACZ2610" s="121"/>
      <c r="ADA2610" s="121"/>
      <c r="ADB2610" s="121"/>
      <c r="ADC2610" s="121"/>
      <c r="ADD2610" s="121"/>
      <c r="ADE2610" s="121"/>
      <c r="ADF2610" s="121"/>
      <c r="ADG2610" s="121"/>
      <c r="ADH2610" s="121"/>
      <c r="ADI2610" s="121"/>
      <c r="ADJ2610" s="121"/>
      <c r="ADK2610" s="121"/>
      <c r="ADL2610" s="121"/>
      <c r="ADM2610" s="121"/>
      <c r="ADN2610" s="121"/>
      <c r="ADO2610" s="121"/>
      <c r="ADP2610" s="121"/>
      <c r="ADQ2610" s="121"/>
      <c r="ADR2610" s="121"/>
      <c r="ADS2610" s="121"/>
      <c r="ADT2610" s="121"/>
      <c r="ADU2610" s="121"/>
      <c r="ADV2610" s="121"/>
      <c r="ADW2610" s="121"/>
      <c r="ADX2610" s="121"/>
      <c r="ADY2610" s="121"/>
      <c r="ADZ2610" s="121"/>
      <c r="AEA2610" s="121"/>
      <c r="AEB2610" s="121"/>
      <c r="AEC2610" s="121"/>
      <c r="AED2610" s="121"/>
      <c r="AEE2610" s="121"/>
      <c r="AEF2610" s="121"/>
      <c r="AEG2610" s="121"/>
      <c r="AEH2610" s="121"/>
      <c r="AEI2610" s="121"/>
      <c r="AEJ2610" s="121"/>
      <c r="AEK2610" s="121"/>
      <c r="AEL2610" s="121"/>
      <c r="AEM2610" s="121"/>
      <c r="AEN2610" s="121"/>
      <c r="AEO2610" s="121"/>
      <c r="AEP2610" s="121"/>
      <c r="AEQ2610" s="121"/>
      <c r="AER2610" s="121"/>
      <c r="AES2610" s="121"/>
      <c r="AET2610" s="121"/>
      <c r="AEU2610" s="121"/>
      <c r="AEV2610" s="121"/>
      <c r="AEW2610" s="121"/>
      <c r="AEX2610" s="121"/>
      <c r="AEY2610" s="121"/>
      <c r="AEZ2610" s="121"/>
      <c r="AFA2610" s="121"/>
      <c r="AFB2610" s="121"/>
      <c r="AFC2610" s="121"/>
      <c r="AFD2610" s="121"/>
      <c r="AFE2610" s="121"/>
      <c r="AFF2610" s="121"/>
      <c r="AFG2610" s="121"/>
      <c r="AFH2610" s="121"/>
      <c r="AFI2610" s="121"/>
      <c r="AFJ2610" s="121"/>
      <c r="AFK2610" s="121"/>
      <c r="AFL2610" s="121"/>
      <c r="AFM2610" s="121"/>
      <c r="AFN2610" s="121"/>
      <c r="AFO2610" s="121"/>
      <c r="AFP2610" s="121"/>
      <c r="AFQ2610" s="121"/>
      <c r="AFR2610" s="121"/>
      <c r="AFS2610" s="121"/>
      <c r="AFT2610" s="121"/>
      <c r="AFU2610" s="121"/>
      <c r="AFV2610" s="121"/>
      <c r="AFW2610" s="121"/>
      <c r="AFX2610" s="121"/>
      <c r="AFY2610" s="121"/>
      <c r="AFZ2610" s="121"/>
      <c r="AGA2610" s="121"/>
      <c r="AGB2610" s="121"/>
      <c r="AGC2610" s="121"/>
      <c r="AGD2610" s="121"/>
      <c r="AGE2610" s="121"/>
      <c r="AGF2610" s="121"/>
      <c r="AGG2610" s="121"/>
      <c r="AGH2610" s="121"/>
      <c r="AGI2610" s="121"/>
      <c r="AGJ2610" s="121"/>
      <c r="AGK2610" s="121"/>
      <c r="AGL2610" s="121"/>
      <c r="AGM2610" s="121"/>
      <c r="AGN2610" s="121"/>
      <c r="AGO2610" s="121"/>
      <c r="AGP2610" s="121"/>
      <c r="AGQ2610" s="121"/>
      <c r="AGR2610" s="121"/>
      <c r="AGS2610" s="121"/>
      <c r="AGT2610" s="121"/>
      <c r="AGU2610" s="121"/>
      <c r="AGV2610" s="121"/>
      <c r="AGW2610" s="121"/>
      <c r="AGX2610" s="121"/>
      <c r="AGY2610" s="121"/>
      <c r="AGZ2610" s="121"/>
      <c r="AHA2610" s="121"/>
      <c r="AHB2610" s="121"/>
      <c r="AHC2610" s="121"/>
      <c r="AHD2610" s="121"/>
      <c r="AHE2610" s="121"/>
      <c r="AHF2610" s="121"/>
      <c r="AHG2610" s="121"/>
      <c r="AHH2610" s="121"/>
      <c r="AHI2610" s="121"/>
      <c r="AHJ2610" s="121"/>
      <c r="AHK2610" s="121"/>
      <c r="AHL2610" s="121"/>
      <c r="AHM2610" s="121"/>
      <c r="AHN2610" s="121"/>
      <c r="AHO2610" s="121"/>
      <c r="AHP2610" s="121"/>
      <c r="AHQ2610" s="121"/>
      <c r="AHR2610" s="121"/>
      <c r="AHS2610" s="121"/>
      <c r="AHT2610" s="121"/>
      <c r="AHU2610" s="121"/>
      <c r="AHV2610" s="121"/>
      <c r="AHW2610" s="121"/>
      <c r="AHX2610" s="121"/>
      <c r="AHY2610" s="121"/>
      <c r="AHZ2610" s="121"/>
      <c r="AIA2610" s="121"/>
      <c r="AIB2610" s="121"/>
      <c r="AIC2610" s="121"/>
      <c r="AID2610" s="121"/>
      <c r="AIE2610" s="121"/>
      <c r="AIF2610" s="121"/>
      <c r="AIG2610" s="121"/>
      <c r="AIH2610" s="121"/>
      <c r="AII2610" s="121"/>
      <c r="AIJ2610" s="121"/>
      <c r="AIK2610" s="121"/>
      <c r="AIL2610" s="121"/>
      <c r="AIM2610" s="121"/>
      <c r="AIN2610" s="121"/>
      <c r="AIO2610" s="121"/>
      <c r="AIP2610" s="121"/>
      <c r="AIQ2610" s="121"/>
      <c r="AIR2610" s="121"/>
      <c r="AIS2610" s="121"/>
      <c r="AIT2610" s="121"/>
      <c r="AIU2610" s="121"/>
      <c r="AIV2610" s="121"/>
      <c r="AIW2610" s="121"/>
      <c r="AIX2610" s="121"/>
      <c r="AIY2610" s="121"/>
      <c r="AIZ2610" s="121"/>
      <c r="AJA2610" s="121"/>
      <c r="AJB2610" s="121"/>
      <c r="AJC2610" s="121"/>
      <c r="AJD2610" s="121"/>
      <c r="AJE2610" s="121"/>
      <c r="AJF2610" s="121"/>
      <c r="AJG2610" s="121"/>
      <c r="AJH2610" s="121"/>
      <c r="AJI2610" s="121"/>
      <c r="AJJ2610" s="121"/>
      <c r="AJK2610" s="121"/>
      <c r="AJL2610" s="121"/>
      <c r="AJM2610" s="121"/>
      <c r="AJN2610" s="121"/>
      <c r="AJO2610" s="121"/>
      <c r="AJP2610" s="121"/>
      <c r="AJQ2610" s="121"/>
      <c r="AJR2610" s="121"/>
      <c r="AJS2610" s="121"/>
      <c r="AJT2610" s="121"/>
      <c r="AJU2610" s="121"/>
      <c r="AJV2610" s="121"/>
      <c r="AJW2610" s="121"/>
      <c r="AJX2610" s="121"/>
      <c r="AJY2610" s="121"/>
      <c r="AJZ2610" s="121"/>
      <c r="AKA2610" s="121"/>
      <c r="AKB2610" s="121"/>
      <c r="AKC2610" s="121"/>
      <c r="AKD2610" s="121"/>
      <c r="AKE2610" s="121"/>
      <c r="AKF2610" s="121"/>
      <c r="AKG2610" s="121"/>
      <c r="AKH2610" s="121"/>
      <c r="AKI2610" s="121"/>
      <c r="AKJ2610" s="121"/>
      <c r="AKK2610" s="121"/>
      <c r="AKL2610" s="121"/>
      <c r="AKM2610" s="121"/>
      <c r="AKN2610" s="121"/>
      <c r="AKO2610" s="121"/>
      <c r="AKP2610" s="121"/>
      <c r="AKQ2610" s="121"/>
      <c r="AKR2610" s="121"/>
      <c r="AKS2610" s="121"/>
      <c r="AKT2610" s="121"/>
      <c r="AKU2610" s="121"/>
      <c r="AKV2610" s="121"/>
      <c r="AKW2610" s="121"/>
      <c r="AKX2610" s="121"/>
      <c r="AKY2610" s="121"/>
      <c r="AKZ2610" s="121"/>
      <c r="ALA2610" s="121"/>
      <c r="ALB2610" s="121"/>
      <c r="ALC2610" s="121"/>
      <c r="ALD2610" s="121"/>
      <c r="ALE2610" s="121"/>
      <c r="ALF2610" s="121"/>
      <c r="ALG2610" s="121"/>
      <c r="ALH2610" s="121"/>
      <c r="ALI2610" s="121"/>
      <c r="ALJ2610" s="121"/>
      <c r="ALK2610" s="121"/>
      <c r="ALL2610" s="121"/>
      <c r="ALM2610" s="121"/>
      <c r="ALN2610" s="121"/>
      <c r="ALO2610" s="121"/>
      <c r="ALP2610" s="121"/>
      <c r="ALQ2610" s="121"/>
      <c r="ALR2610" s="121"/>
      <c r="ALS2610" s="121"/>
      <c r="ALT2610" s="121"/>
      <c r="ALU2610" s="121"/>
      <c r="ALV2610" s="121"/>
      <c r="ALW2610" s="121"/>
      <c r="ALX2610" s="121"/>
      <c r="ALY2610" s="121"/>
      <c r="ALZ2610" s="121"/>
      <c r="AMA2610" s="121"/>
      <c r="AMB2610" s="121"/>
      <c r="AMC2610" s="121"/>
      <c r="AMD2610" s="121"/>
      <c r="AME2610" s="121"/>
      <c r="AMF2610" s="121"/>
      <c r="AMG2610" s="121"/>
      <c r="AMH2610" s="121"/>
      <c r="AMI2610" s="121"/>
      <c r="AMJ2610" s="121"/>
      <c r="AMK2610" s="121"/>
    </row>
    <row r="2611" spans="1:1025" s="108" customFormat="1">
      <c r="A2611" s="15">
        <v>2608</v>
      </c>
      <c r="B2611" s="274" t="s">
        <v>26</v>
      </c>
      <c r="C2611" s="274" t="s">
        <v>3611</v>
      </c>
      <c r="D2611" s="81" t="s">
        <v>6745</v>
      </c>
      <c r="E2611" s="81" t="s">
        <v>6756</v>
      </c>
      <c r="F2611" s="16" t="s">
        <v>938</v>
      </c>
      <c r="G2611" s="16" t="s">
        <v>1052</v>
      </c>
      <c r="H2611" s="273" t="s">
        <v>5947</v>
      </c>
      <c r="I2611" s="81" t="s">
        <v>6757</v>
      </c>
      <c r="J2611" s="81" t="s">
        <v>6749</v>
      </c>
      <c r="K2611" s="16" t="s">
        <v>6750</v>
      </c>
      <c r="L2611" s="81" t="s">
        <v>6751</v>
      </c>
      <c r="M2611" s="282" t="s">
        <v>6752</v>
      </c>
      <c r="N2611" s="121"/>
      <c r="O2611" s="121"/>
      <c r="P2611" s="121"/>
      <c r="Q2611" s="121"/>
      <c r="R2611" s="121"/>
      <c r="S2611" s="121"/>
      <c r="T2611" s="121"/>
      <c r="U2611" s="121"/>
      <c r="V2611" s="121"/>
      <c r="W2611" s="121"/>
      <c r="X2611" s="121"/>
      <c r="Y2611" s="121"/>
      <c r="Z2611" s="121"/>
      <c r="AA2611" s="121"/>
      <c r="AB2611" s="121"/>
      <c r="AC2611" s="121"/>
      <c r="AD2611" s="121"/>
      <c r="AE2611" s="121"/>
      <c r="AF2611" s="121"/>
      <c r="AG2611" s="121"/>
      <c r="AH2611" s="121"/>
      <c r="AI2611" s="121"/>
      <c r="AJ2611" s="121"/>
      <c r="AK2611" s="121"/>
      <c r="AL2611" s="121"/>
      <c r="AM2611" s="121"/>
      <c r="AN2611" s="121"/>
      <c r="AO2611" s="121"/>
      <c r="AP2611" s="121"/>
      <c r="AQ2611" s="121"/>
      <c r="AR2611" s="121"/>
      <c r="AS2611" s="121"/>
      <c r="AT2611" s="121"/>
      <c r="AU2611" s="121"/>
      <c r="AV2611" s="121"/>
      <c r="AW2611" s="121"/>
      <c r="AX2611" s="121"/>
      <c r="AY2611" s="121"/>
      <c r="AZ2611" s="121"/>
      <c r="BA2611" s="121"/>
      <c r="BB2611" s="121"/>
      <c r="BC2611" s="121"/>
      <c r="BD2611" s="121"/>
      <c r="BE2611" s="121"/>
      <c r="BF2611" s="121"/>
      <c r="BG2611" s="121"/>
      <c r="BH2611" s="121"/>
      <c r="BI2611" s="121"/>
      <c r="BJ2611" s="121"/>
      <c r="BK2611" s="121"/>
      <c r="BL2611" s="121"/>
      <c r="BM2611" s="121"/>
      <c r="BN2611" s="121"/>
      <c r="BO2611" s="121"/>
      <c r="BP2611" s="121"/>
      <c r="BQ2611" s="121"/>
      <c r="BR2611" s="121"/>
      <c r="BS2611" s="121"/>
      <c r="BT2611" s="121"/>
      <c r="BU2611" s="121"/>
      <c r="BV2611" s="121"/>
      <c r="BW2611" s="121"/>
      <c r="BX2611" s="121"/>
      <c r="BY2611" s="121"/>
      <c r="BZ2611" s="121"/>
      <c r="CA2611" s="121"/>
      <c r="CB2611" s="121"/>
      <c r="CC2611" s="121"/>
      <c r="CD2611" s="121"/>
      <c r="CE2611" s="121"/>
      <c r="CF2611" s="121"/>
      <c r="CG2611" s="121"/>
      <c r="CH2611" s="121"/>
      <c r="CI2611" s="121"/>
      <c r="CJ2611" s="121"/>
      <c r="CK2611" s="121"/>
      <c r="CL2611" s="121"/>
      <c r="CM2611" s="121"/>
      <c r="CN2611" s="121"/>
      <c r="CO2611" s="121"/>
      <c r="CP2611" s="121"/>
      <c r="CQ2611" s="121"/>
      <c r="CR2611" s="121"/>
      <c r="CS2611" s="121"/>
      <c r="CT2611" s="121"/>
      <c r="CU2611" s="121"/>
      <c r="CV2611" s="121"/>
      <c r="CW2611" s="121"/>
      <c r="CX2611" s="121"/>
      <c r="CY2611" s="121"/>
      <c r="CZ2611" s="121"/>
      <c r="DA2611" s="121"/>
      <c r="DB2611" s="121"/>
      <c r="DC2611" s="121"/>
      <c r="DD2611" s="121"/>
      <c r="DE2611" s="121"/>
      <c r="DF2611" s="121"/>
      <c r="DG2611" s="121"/>
      <c r="DH2611" s="121"/>
      <c r="DI2611" s="121"/>
      <c r="DJ2611" s="121"/>
      <c r="DK2611" s="121"/>
      <c r="DL2611" s="121"/>
      <c r="DM2611" s="121"/>
      <c r="DN2611" s="121"/>
      <c r="DO2611" s="121"/>
      <c r="DP2611" s="121"/>
      <c r="DQ2611" s="121"/>
      <c r="DR2611" s="121"/>
      <c r="DS2611" s="121"/>
      <c r="DT2611" s="121"/>
      <c r="DU2611" s="121"/>
      <c r="DV2611" s="121"/>
      <c r="DW2611" s="121"/>
      <c r="DX2611" s="121"/>
      <c r="DY2611" s="121"/>
      <c r="DZ2611" s="121"/>
      <c r="EA2611" s="121"/>
      <c r="EB2611" s="121"/>
      <c r="EC2611" s="121"/>
      <c r="ED2611" s="121"/>
      <c r="EE2611" s="121"/>
      <c r="EF2611" s="121"/>
      <c r="EG2611" s="121"/>
      <c r="EH2611" s="121"/>
      <c r="EI2611" s="121"/>
      <c r="EJ2611" s="121"/>
      <c r="EK2611" s="121"/>
      <c r="EL2611" s="121"/>
      <c r="EM2611" s="121"/>
      <c r="EN2611" s="121"/>
      <c r="EO2611" s="121"/>
      <c r="EP2611" s="121"/>
      <c r="EQ2611" s="121"/>
      <c r="ER2611" s="121"/>
      <c r="ES2611" s="121"/>
      <c r="ET2611" s="121"/>
      <c r="EU2611" s="121"/>
      <c r="EV2611" s="121"/>
      <c r="EW2611" s="121"/>
      <c r="EX2611" s="121"/>
      <c r="EY2611" s="121"/>
      <c r="EZ2611" s="121"/>
      <c r="FA2611" s="121"/>
      <c r="FB2611" s="121"/>
      <c r="FC2611" s="121"/>
      <c r="FD2611" s="121"/>
      <c r="FE2611" s="121"/>
      <c r="FF2611" s="121"/>
      <c r="FG2611" s="121"/>
      <c r="FH2611" s="121"/>
      <c r="FI2611" s="121"/>
      <c r="FJ2611" s="121"/>
      <c r="FK2611" s="121"/>
      <c r="FL2611" s="121"/>
      <c r="FM2611" s="121"/>
      <c r="FN2611" s="121"/>
      <c r="FO2611" s="121"/>
      <c r="FP2611" s="121"/>
      <c r="FQ2611" s="121"/>
      <c r="FR2611" s="121"/>
      <c r="FS2611" s="121"/>
      <c r="FT2611" s="121"/>
      <c r="FU2611" s="121"/>
      <c r="FV2611" s="121"/>
      <c r="FW2611" s="121"/>
      <c r="FX2611" s="121"/>
      <c r="FY2611" s="121"/>
      <c r="FZ2611" s="121"/>
      <c r="GA2611" s="121"/>
      <c r="GB2611" s="121"/>
      <c r="GC2611" s="121"/>
      <c r="GD2611" s="121"/>
      <c r="GE2611" s="121"/>
      <c r="GF2611" s="121"/>
      <c r="GG2611" s="121"/>
      <c r="GH2611" s="121"/>
      <c r="GI2611" s="121"/>
      <c r="GJ2611" s="121"/>
      <c r="GK2611" s="121"/>
      <c r="GL2611" s="121"/>
      <c r="GM2611" s="121"/>
      <c r="GN2611" s="121"/>
      <c r="GO2611" s="121"/>
      <c r="GP2611" s="121"/>
      <c r="GQ2611" s="121"/>
      <c r="GR2611" s="121"/>
      <c r="GS2611" s="121"/>
      <c r="GT2611" s="121"/>
      <c r="GU2611" s="121"/>
      <c r="GV2611" s="121"/>
      <c r="GW2611" s="121"/>
      <c r="GX2611" s="121"/>
      <c r="GY2611" s="121"/>
      <c r="GZ2611" s="121"/>
      <c r="HA2611" s="121"/>
      <c r="HB2611" s="121"/>
      <c r="HC2611" s="121"/>
      <c r="HD2611" s="121"/>
      <c r="HE2611" s="121"/>
      <c r="HF2611" s="121"/>
      <c r="HG2611" s="121"/>
      <c r="HH2611" s="121"/>
      <c r="HI2611" s="121"/>
      <c r="HJ2611" s="121"/>
      <c r="HK2611" s="121"/>
      <c r="HL2611" s="121"/>
      <c r="HM2611" s="121"/>
      <c r="HN2611" s="121"/>
      <c r="HO2611" s="121"/>
      <c r="HP2611" s="121"/>
      <c r="HQ2611" s="121"/>
      <c r="HR2611" s="121"/>
      <c r="HS2611" s="121"/>
      <c r="HT2611" s="121"/>
      <c r="HU2611" s="121"/>
      <c r="HV2611" s="121"/>
      <c r="HW2611" s="121"/>
      <c r="HX2611" s="121"/>
      <c r="HY2611" s="121"/>
      <c r="HZ2611" s="121"/>
      <c r="IA2611" s="121"/>
      <c r="IB2611" s="121"/>
      <c r="IC2611" s="121"/>
      <c r="ID2611" s="121"/>
      <c r="IE2611" s="121"/>
      <c r="IF2611" s="121"/>
      <c r="IG2611" s="121"/>
      <c r="IH2611" s="121"/>
      <c r="II2611" s="121"/>
      <c r="IJ2611" s="121"/>
      <c r="IK2611" s="121"/>
      <c r="IL2611" s="121"/>
      <c r="IM2611" s="121"/>
      <c r="IN2611" s="121"/>
      <c r="IO2611" s="121"/>
      <c r="IP2611" s="121"/>
      <c r="IQ2611" s="121"/>
      <c r="IR2611" s="121"/>
      <c r="IS2611" s="121"/>
      <c r="IT2611" s="121"/>
      <c r="IU2611" s="121"/>
      <c r="IV2611" s="121"/>
      <c r="IW2611" s="121"/>
      <c r="IX2611" s="121"/>
      <c r="IY2611" s="121"/>
      <c r="IZ2611" s="121"/>
      <c r="JA2611" s="121"/>
      <c r="JB2611" s="121"/>
      <c r="JC2611" s="121"/>
      <c r="JD2611" s="121"/>
      <c r="JE2611" s="121"/>
      <c r="JF2611" s="121"/>
      <c r="JG2611" s="121"/>
      <c r="JH2611" s="121"/>
      <c r="JI2611" s="121"/>
      <c r="JJ2611" s="121"/>
      <c r="JK2611" s="121"/>
      <c r="JL2611" s="121"/>
      <c r="JM2611" s="121"/>
      <c r="JN2611" s="121"/>
      <c r="JO2611" s="121"/>
      <c r="JP2611" s="121"/>
      <c r="JQ2611" s="121"/>
      <c r="JR2611" s="121"/>
      <c r="JS2611" s="121"/>
      <c r="JT2611" s="121"/>
      <c r="JU2611" s="121"/>
      <c r="JV2611" s="121"/>
      <c r="JW2611" s="121"/>
      <c r="JX2611" s="121"/>
      <c r="JY2611" s="121"/>
      <c r="JZ2611" s="121"/>
      <c r="KA2611" s="121"/>
      <c r="KB2611" s="121"/>
      <c r="KC2611" s="121"/>
      <c r="KD2611" s="121"/>
      <c r="KE2611" s="121"/>
      <c r="KF2611" s="121"/>
      <c r="KG2611" s="121"/>
      <c r="KH2611" s="121"/>
      <c r="KI2611" s="121"/>
      <c r="KJ2611" s="121"/>
      <c r="KK2611" s="121"/>
      <c r="KL2611" s="121"/>
      <c r="KM2611" s="121"/>
      <c r="KN2611" s="121"/>
      <c r="KO2611" s="121"/>
      <c r="KP2611" s="121"/>
      <c r="KQ2611" s="121"/>
      <c r="KR2611" s="121"/>
      <c r="KS2611" s="121"/>
      <c r="KT2611" s="121"/>
      <c r="KU2611" s="121"/>
      <c r="KV2611" s="121"/>
      <c r="KW2611" s="121"/>
      <c r="KX2611" s="121"/>
      <c r="KY2611" s="121"/>
      <c r="KZ2611" s="121"/>
      <c r="LA2611" s="121"/>
      <c r="LB2611" s="121"/>
      <c r="LC2611" s="121"/>
      <c r="LD2611" s="121"/>
      <c r="LE2611" s="121"/>
      <c r="LF2611" s="121"/>
      <c r="LG2611" s="121"/>
      <c r="LH2611" s="121"/>
      <c r="LI2611" s="121"/>
      <c r="LJ2611" s="121"/>
      <c r="LK2611" s="121"/>
      <c r="LL2611" s="121"/>
      <c r="LM2611" s="121"/>
      <c r="LN2611" s="121"/>
      <c r="LO2611" s="121"/>
      <c r="LP2611" s="121"/>
      <c r="LQ2611" s="121"/>
      <c r="LR2611" s="121"/>
      <c r="LS2611" s="121"/>
      <c r="LT2611" s="121"/>
      <c r="LU2611" s="121"/>
      <c r="LV2611" s="121"/>
      <c r="LW2611" s="121"/>
      <c r="LX2611" s="121"/>
      <c r="LY2611" s="121"/>
      <c r="LZ2611" s="121"/>
      <c r="MA2611" s="121"/>
      <c r="MB2611" s="121"/>
      <c r="MC2611" s="121"/>
      <c r="MD2611" s="121"/>
      <c r="ME2611" s="121"/>
      <c r="MF2611" s="121"/>
      <c r="MG2611" s="121"/>
      <c r="MH2611" s="121"/>
      <c r="MI2611" s="121"/>
      <c r="MJ2611" s="121"/>
      <c r="MK2611" s="121"/>
      <c r="ML2611" s="121"/>
      <c r="MM2611" s="121"/>
      <c r="MN2611" s="121"/>
      <c r="MO2611" s="121"/>
      <c r="MP2611" s="121"/>
      <c r="MQ2611" s="121"/>
      <c r="MR2611" s="121"/>
      <c r="MS2611" s="121"/>
      <c r="MT2611" s="121"/>
      <c r="MU2611" s="121"/>
      <c r="MV2611" s="121"/>
      <c r="MW2611" s="121"/>
      <c r="MX2611" s="121"/>
      <c r="MY2611" s="121"/>
      <c r="MZ2611" s="121"/>
      <c r="NA2611" s="121"/>
      <c r="NB2611" s="121"/>
      <c r="NC2611" s="121"/>
      <c r="ND2611" s="121"/>
      <c r="NE2611" s="121"/>
      <c r="NF2611" s="121"/>
      <c r="NG2611" s="121"/>
      <c r="NH2611" s="121"/>
      <c r="NI2611" s="121"/>
      <c r="NJ2611" s="121"/>
      <c r="NK2611" s="121"/>
      <c r="NL2611" s="121"/>
      <c r="NM2611" s="121"/>
      <c r="NN2611" s="121"/>
      <c r="NO2611" s="121"/>
      <c r="NP2611" s="121"/>
      <c r="NQ2611" s="121"/>
      <c r="NR2611" s="121"/>
      <c r="NS2611" s="121"/>
      <c r="NT2611" s="121"/>
      <c r="NU2611" s="121"/>
      <c r="NV2611" s="121"/>
      <c r="NW2611" s="121"/>
      <c r="NX2611" s="121"/>
      <c r="NY2611" s="121"/>
      <c r="NZ2611" s="121"/>
      <c r="OA2611" s="121"/>
      <c r="OB2611" s="121"/>
      <c r="OC2611" s="121"/>
      <c r="OD2611" s="121"/>
      <c r="OE2611" s="121"/>
      <c r="OF2611" s="121"/>
      <c r="OG2611" s="121"/>
      <c r="OH2611" s="121"/>
      <c r="OI2611" s="121"/>
      <c r="OJ2611" s="121"/>
      <c r="OK2611" s="121"/>
      <c r="OL2611" s="121"/>
      <c r="OM2611" s="121"/>
      <c r="ON2611" s="121"/>
      <c r="OO2611" s="121"/>
      <c r="OP2611" s="121"/>
      <c r="OQ2611" s="121"/>
      <c r="OR2611" s="121"/>
      <c r="OS2611" s="121"/>
      <c r="OT2611" s="121"/>
      <c r="OU2611" s="121"/>
      <c r="OV2611" s="121"/>
      <c r="OW2611" s="121"/>
      <c r="OX2611" s="121"/>
      <c r="OY2611" s="121"/>
      <c r="OZ2611" s="121"/>
      <c r="PA2611" s="121"/>
      <c r="PB2611" s="121"/>
      <c r="PC2611" s="121"/>
      <c r="PD2611" s="121"/>
      <c r="PE2611" s="121"/>
      <c r="PF2611" s="121"/>
      <c r="PG2611" s="121"/>
      <c r="PH2611" s="121"/>
      <c r="PI2611" s="121"/>
      <c r="PJ2611" s="121"/>
      <c r="PK2611" s="121"/>
      <c r="PL2611" s="121"/>
      <c r="PM2611" s="121"/>
      <c r="PN2611" s="121"/>
      <c r="PO2611" s="121"/>
      <c r="PP2611" s="121"/>
      <c r="PQ2611" s="121"/>
      <c r="PR2611" s="121"/>
      <c r="PS2611" s="121"/>
      <c r="PT2611" s="121"/>
      <c r="PU2611" s="121"/>
      <c r="PV2611" s="121"/>
      <c r="PW2611" s="121"/>
      <c r="PX2611" s="121"/>
      <c r="PY2611" s="121"/>
      <c r="PZ2611" s="121"/>
      <c r="QA2611" s="121"/>
      <c r="QB2611" s="121"/>
      <c r="QC2611" s="121"/>
      <c r="QD2611" s="121"/>
      <c r="QE2611" s="121"/>
      <c r="QF2611" s="121"/>
      <c r="QG2611" s="121"/>
      <c r="QH2611" s="121"/>
      <c r="QI2611" s="121"/>
      <c r="QJ2611" s="121"/>
      <c r="QK2611" s="121"/>
      <c r="QL2611" s="121"/>
      <c r="QM2611" s="121"/>
      <c r="QN2611" s="121"/>
      <c r="QO2611" s="121"/>
      <c r="QP2611" s="121"/>
      <c r="QQ2611" s="121"/>
      <c r="QR2611" s="121"/>
      <c r="QS2611" s="121"/>
      <c r="QT2611" s="121"/>
      <c r="QU2611" s="121"/>
      <c r="QV2611" s="121"/>
      <c r="QW2611" s="121"/>
      <c r="QX2611" s="121"/>
      <c r="QY2611" s="121"/>
      <c r="QZ2611" s="121"/>
      <c r="RA2611" s="121"/>
      <c r="RB2611" s="121"/>
      <c r="RC2611" s="121"/>
      <c r="RD2611" s="121"/>
      <c r="RE2611" s="121"/>
      <c r="RF2611" s="121"/>
      <c r="RG2611" s="121"/>
      <c r="RH2611" s="121"/>
      <c r="RI2611" s="121"/>
      <c r="RJ2611" s="121"/>
      <c r="RK2611" s="121"/>
      <c r="RL2611" s="121"/>
      <c r="RM2611" s="121"/>
      <c r="RN2611" s="121"/>
      <c r="RO2611" s="121"/>
      <c r="RP2611" s="121"/>
      <c r="RQ2611" s="121"/>
      <c r="RR2611" s="121"/>
      <c r="RS2611" s="121"/>
      <c r="RT2611" s="121"/>
      <c r="RU2611" s="121"/>
      <c r="RV2611" s="121"/>
      <c r="RW2611" s="121"/>
      <c r="RX2611" s="121"/>
      <c r="RY2611" s="121"/>
      <c r="RZ2611" s="121"/>
      <c r="SA2611" s="121"/>
      <c r="SB2611" s="121"/>
      <c r="SC2611" s="121"/>
      <c r="SD2611" s="121"/>
      <c r="SE2611" s="121"/>
      <c r="SF2611" s="121"/>
      <c r="SG2611" s="121"/>
      <c r="SH2611" s="121"/>
      <c r="SI2611" s="121"/>
      <c r="SJ2611" s="121"/>
      <c r="SK2611" s="121"/>
      <c r="SL2611" s="121"/>
      <c r="SM2611" s="121"/>
      <c r="SN2611" s="121"/>
      <c r="SO2611" s="121"/>
      <c r="SP2611" s="121"/>
      <c r="SQ2611" s="121"/>
      <c r="SR2611" s="121"/>
      <c r="SS2611" s="121"/>
      <c r="ST2611" s="121"/>
      <c r="SU2611" s="121"/>
      <c r="SV2611" s="121"/>
      <c r="SW2611" s="121"/>
      <c r="SX2611" s="121"/>
      <c r="SY2611" s="121"/>
      <c r="SZ2611" s="121"/>
      <c r="TA2611" s="121"/>
      <c r="TB2611" s="121"/>
      <c r="TC2611" s="121"/>
      <c r="TD2611" s="121"/>
      <c r="TE2611" s="121"/>
      <c r="TF2611" s="121"/>
      <c r="TG2611" s="121"/>
      <c r="TH2611" s="121"/>
      <c r="TI2611" s="121"/>
      <c r="TJ2611" s="121"/>
      <c r="TK2611" s="121"/>
      <c r="TL2611" s="121"/>
      <c r="TM2611" s="121"/>
      <c r="TN2611" s="121"/>
      <c r="TO2611" s="121"/>
      <c r="TP2611" s="121"/>
      <c r="TQ2611" s="121"/>
      <c r="TR2611" s="121"/>
      <c r="TS2611" s="121"/>
      <c r="TT2611" s="121"/>
      <c r="TU2611" s="121"/>
      <c r="TV2611" s="121"/>
      <c r="TW2611" s="121"/>
      <c r="TX2611" s="121"/>
      <c r="TY2611" s="121"/>
      <c r="TZ2611" s="121"/>
      <c r="UA2611" s="121"/>
      <c r="UB2611" s="121"/>
      <c r="UC2611" s="121"/>
      <c r="UD2611" s="121"/>
      <c r="UE2611" s="121"/>
      <c r="UF2611" s="121"/>
      <c r="UG2611" s="121"/>
      <c r="UH2611" s="121"/>
      <c r="UI2611" s="121"/>
      <c r="UJ2611" s="121"/>
      <c r="UK2611" s="121"/>
      <c r="UL2611" s="121"/>
      <c r="UM2611" s="121"/>
      <c r="UN2611" s="121"/>
      <c r="UO2611" s="121"/>
      <c r="UP2611" s="121"/>
      <c r="UQ2611" s="121"/>
      <c r="UR2611" s="121"/>
      <c r="US2611" s="121"/>
      <c r="UT2611" s="121"/>
      <c r="UU2611" s="121"/>
      <c r="UV2611" s="121"/>
      <c r="UW2611" s="121"/>
      <c r="UX2611" s="121"/>
      <c r="UY2611" s="121"/>
      <c r="UZ2611" s="121"/>
      <c r="VA2611" s="121"/>
      <c r="VB2611" s="121"/>
      <c r="VC2611" s="121"/>
      <c r="VD2611" s="121"/>
      <c r="VE2611" s="121"/>
      <c r="VF2611" s="121"/>
      <c r="VG2611" s="121"/>
      <c r="VH2611" s="121"/>
      <c r="VI2611" s="121"/>
      <c r="VJ2611" s="121"/>
      <c r="VK2611" s="121"/>
      <c r="VL2611" s="121"/>
      <c r="VM2611" s="121"/>
      <c r="VN2611" s="121"/>
      <c r="VO2611" s="121"/>
      <c r="VP2611" s="121"/>
      <c r="VQ2611" s="121"/>
      <c r="VR2611" s="121"/>
      <c r="VS2611" s="121"/>
      <c r="VT2611" s="121"/>
      <c r="VU2611" s="121"/>
      <c r="VV2611" s="121"/>
      <c r="VW2611" s="121"/>
      <c r="VX2611" s="121"/>
      <c r="VY2611" s="121"/>
      <c r="VZ2611" s="121"/>
      <c r="WA2611" s="121"/>
      <c r="WB2611" s="121"/>
      <c r="WC2611" s="121"/>
      <c r="WD2611" s="121"/>
      <c r="WE2611" s="121"/>
      <c r="WF2611" s="121"/>
      <c r="WG2611" s="121"/>
      <c r="WH2611" s="121"/>
      <c r="WI2611" s="121"/>
      <c r="WJ2611" s="121"/>
      <c r="WK2611" s="121"/>
      <c r="WL2611" s="121"/>
      <c r="WM2611" s="121"/>
      <c r="WN2611" s="121"/>
      <c r="WO2611" s="121"/>
      <c r="WP2611" s="121"/>
      <c r="WQ2611" s="121"/>
      <c r="WR2611" s="121"/>
      <c r="WS2611" s="121"/>
      <c r="WT2611" s="121"/>
      <c r="WU2611" s="121"/>
      <c r="WV2611" s="121"/>
      <c r="WW2611" s="121"/>
      <c r="WX2611" s="121"/>
      <c r="WY2611" s="121"/>
      <c r="WZ2611" s="121"/>
      <c r="XA2611" s="121"/>
      <c r="XB2611" s="121"/>
      <c r="XC2611" s="121"/>
      <c r="XD2611" s="121"/>
      <c r="XE2611" s="121"/>
      <c r="XF2611" s="121"/>
      <c r="XG2611" s="121"/>
      <c r="XH2611" s="121"/>
      <c r="XI2611" s="121"/>
      <c r="XJ2611" s="121"/>
      <c r="XK2611" s="121"/>
      <c r="XL2611" s="121"/>
      <c r="XM2611" s="121"/>
      <c r="XN2611" s="121"/>
      <c r="XO2611" s="121"/>
      <c r="XP2611" s="121"/>
      <c r="XQ2611" s="121"/>
      <c r="XR2611" s="121"/>
      <c r="XS2611" s="121"/>
      <c r="XT2611" s="121"/>
      <c r="XU2611" s="121"/>
      <c r="XV2611" s="121"/>
      <c r="XW2611" s="121"/>
      <c r="XX2611" s="121"/>
      <c r="XY2611" s="121"/>
      <c r="XZ2611" s="121"/>
      <c r="YA2611" s="121"/>
      <c r="YB2611" s="121"/>
      <c r="YC2611" s="121"/>
      <c r="YD2611" s="121"/>
      <c r="YE2611" s="121"/>
      <c r="YF2611" s="121"/>
      <c r="YG2611" s="121"/>
      <c r="YH2611" s="121"/>
      <c r="YI2611" s="121"/>
      <c r="YJ2611" s="121"/>
      <c r="YK2611" s="121"/>
      <c r="YL2611" s="121"/>
      <c r="YM2611" s="121"/>
      <c r="YN2611" s="121"/>
      <c r="YO2611" s="121"/>
      <c r="YP2611" s="121"/>
      <c r="YQ2611" s="121"/>
      <c r="YR2611" s="121"/>
      <c r="YS2611" s="121"/>
      <c r="YT2611" s="121"/>
      <c r="YU2611" s="121"/>
      <c r="YV2611" s="121"/>
      <c r="YW2611" s="121"/>
      <c r="YX2611" s="121"/>
      <c r="YY2611" s="121"/>
      <c r="YZ2611" s="121"/>
      <c r="ZA2611" s="121"/>
      <c r="ZB2611" s="121"/>
      <c r="ZC2611" s="121"/>
      <c r="ZD2611" s="121"/>
      <c r="ZE2611" s="121"/>
      <c r="ZF2611" s="121"/>
      <c r="ZG2611" s="121"/>
      <c r="ZH2611" s="121"/>
      <c r="ZI2611" s="121"/>
      <c r="ZJ2611" s="121"/>
      <c r="ZK2611" s="121"/>
      <c r="ZL2611" s="121"/>
      <c r="ZM2611" s="121"/>
      <c r="ZN2611" s="121"/>
      <c r="ZO2611" s="121"/>
      <c r="ZP2611" s="121"/>
      <c r="ZQ2611" s="121"/>
      <c r="ZR2611" s="121"/>
      <c r="ZS2611" s="121"/>
      <c r="ZT2611" s="121"/>
      <c r="ZU2611" s="121"/>
      <c r="ZV2611" s="121"/>
      <c r="ZW2611" s="121"/>
      <c r="ZX2611" s="121"/>
      <c r="ZY2611" s="121"/>
      <c r="ZZ2611" s="121"/>
      <c r="AAA2611" s="121"/>
      <c r="AAB2611" s="121"/>
      <c r="AAC2611" s="121"/>
      <c r="AAD2611" s="121"/>
      <c r="AAE2611" s="121"/>
      <c r="AAF2611" s="121"/>
      <c r="AAG2611" s="121"/>
      <c r="AAH2611" s="121"/>
      <c r="AAI2611" s="121"/>
      <c r="AAJ2611" s="121"/>
      <c r="AAK2611" s="121"/>
      <c r="AAL2611" s="121"/>
      <c r="AAM2611" s="121"/>
      <c r="AAN2611" s="121"/>
      <c r="AAO2611" s="121"/>
      <c r="AAP2611" s="121"/>
      <c r="AAQ2611" s="121"/>
      <c r="AAR2611" s="121"/>
      <c r="AAS2611" s="121"/>
      <c r="AAT2611" s="121"/>
      <c r="AAU2611" s="121"/>
      <c r="AAV2611" s="121"/>
      <c r="AAW2611" s="121"/>
      <c r="AAX2611" s="121"/>
      <c r="AAY2611" s="121"/>
      <c r="AAZ2611" s="121"/>
      <c r="ABA2611" s="121"/>
      <c r="ABB2611" s="121"/>
      <c r="ABC2611" s="121"/>
      <c r="ABD2611" s="121"/>
      <c r="ABE2611" s="121"/>
      <c r="ABF2611" s="121"/>
      <c r="ABG2611" s="121"/>
      <c r="ABH2611" s="121"/>
      <c r="ABI2611" s="121"/>
      <c r="ABJ2611" s="121"/>
      <c r="ABK2611" s="121"/>
      <c r="ABL2611" s="121"/>
      <c r="ABM2611" s="121"/>
      <c r="ABN2611" s="121"/>
      <c r="ABO2611" s="121"/>
      <c r="ABP2611" s="121"/>
      <c r="ABQ2611" s="121"/>
      <c r="ABR2611" s="121"/>
      <c r="ABS2611" s="121"/>
      <c r="ABT2611" s="121"/>
      <c r="ABU2611" s="121"/>
      <c r="ABV2611" s="121"/>
      <c r="ABW2611" s="121"/>
      <c r="ABX2611" s="121"/>
      <c r="ABY2611" s="121"/>
      <c r="ABZ2611" s="121"/>
      <c r="ACA2611" s="121"/>
      <c r="ACB2611" s="121"/>
      <c r="ACC2611" s="121"/>
      <c r="ACD2611" s="121"/>
      <c r="ACE2611" s="121"/>
      <c r="ACF2611" s="121"/>
      <c r="ACG2611" s="121"/>
      <c r="ACH2611" s="121"/>
      <c r="ACI2611" s="121"/>
      <c r="ACJ2611" s="121"/>
      <c r="ACK2611" s="121"/>
      <c r="ACL2611" s="121"/>
      <c r="ACM2611" s="121"/>
      <c r="ACN2611" s="121"/>
      <c r="ACO2611" s="121"/>
      <c r="ACP2611" s="121"/>
      <c r="ACQ2611" s="121"/>
      <c r="ACR2611" s="121"/>
      <c r="ACS2611" s="121"/>
      <c r="ACT2611" s="121"/>
      <c r="ACU2611" s="121"/>
      <c r="ACV2611" s="121"/>
      <c r="ACW2611" s="121"/>
      <c r="ACX2611" s="121"/>
      <c r="ACY2611" s="121"/>
      <c r="ACZ2611" s="121"/>
      <c r="ADA2611" s="121"/>
      <c r="ADB2611" s="121"/>
      <c r="ADC2611" s="121"/>
      <c r="ADD2611" s="121"/>
      <c r="ADE2611" s="121"/>
      <c r="ADF2611" s="121"/>
      <c r="ADG2611" s="121"/>
      <c r="ADH2611" s="121"/>
      <c r="ADI2611" s="121"/>
      <c r="ADJ2611" s="121"/>
      <c r="ADK2611" s="121"/>
      <c r="ADL2611" s="121"/>
      <c r="ADM2611" s="121"/>
      <c r="ADN2611" s="121"/>
      <c r="ADO2611" s="121"/>
      <c r="ADP2611" s="121"/>
      <c r="ADQ2611" s="121"/>
      <c r="ADR2611" s="121"/>
      <c r="ADS2611" s="121"/>
      <c r="ADT2611" s="121"/>
      <c r="ADU2611" s="121"/>
      <c r="ADV2611" s="121"/>
      <c r="ADW2611" s="121"/>
      <c r="ADX2611" s="121"/>
      <c r="ADY2611" s="121"/>
      <c r="ADZ2611" s="121"/>
      <c r="AEA2611" s="121"/>
      <c r="AEB2611" s="121"/>
      <c r="AEC2611" s="121"/>
      <c r="AED2611" s="121"/>
      <c r="AEE2611" s="121"/>
      <c r="AEF2611" s="121"/>
      <c r="AEG2611" s="121"/>
      <c r="AEH2611" s="121"/>
      <c r="AEI2611" s="121"/>
      <c r="AEJ2611" s="121"/>
      <c r="AEK2611" s="121"/>
      <c r="AEL2611" s="121"/>
      <c r="AEM2611" s="121"/>
      <c r="AEN2611" s="121"/>
      <c r="AEO2611" s="121"/>
      <c r="AEP2611" s="121"/>
      <c r="AEQ2611" s="121"/>
      <c r="AER2611" s="121"/>
      <c r="AES2611" s="121"/>
      <c r="AET2611" s="121"/>
      <c r="AEU2611" s="121"/>
      <c r="AEV2611" s="121"/>
      <c r="AEW2611" s="121"/>
      <c r="AEX2611" s="121"/>
      <c r="AEY2611" s="121"/>
      <c r="AEZ2611" s="121"/>
      <c r="AFA2611" s="121"/>
      <c r="AFB2611" s="121"/>
      <c r="AFC2611" s="121"/>
      <c r="AFD2611" s="121"/>
      <c r="AFE2611" s="121"/>
      <c r="AFF2611" s="121"/>
      <c r="AFG2611" s="121"/>
      <c r="AFH2611" s="121"/>
      <c r="AFI2611" s="121"/>
      <c r="AFJ2611" s="121"/>
      <c r="AFK2611" s="121"/>
      <c r="AFL2611" s="121"/>
      <c r="AFM2611" s="121"/>
      <c r="AFN2611" s="121"/>
      <c r="AFO2611" s="121"/>
      <c r="AFP2611" s="121"/>
      <c r="AFQ2611" s="121"/>
      <c r="AFR2611" s="121"/>
      <c r="AFS2611" s="121"/>
      <c r="AFT2611" s="121"/>
      <c r="AFU2611" s="121"/>
      <c r="AFV2611" s="121"/>
      <c r="AFW2611" s="121"/>
      <c r="AFX2611" s="121"/>
      <c r="AFY2611" s="121"/>
      <c r="AFZ2611" s="121"/>
      <c r="AGA2611" s="121"/>
      <c r="AGB2611" s="121"/>
      <c r="AGC2611" s="121"/>
      <c r="AGD2611" s="121"/>
      <c r="AGE2611" s="121"/>
      <c r="AGF2611" s="121"/>
      <c r="AGG2611" s="121"/>
      <c r="AGH2611" s="121"/>
      <c r="AGI2611" s="121"/>
      <c r="AGJ2611" s="121"/>
      <c r="AGK2611" s="121"/>
      <c r="AGL2611" s="121"/>
      <c r="AGM2611" s="121"/>
      <c r="AGN2611" s="121"/>
      <c r="AGO2611" s="121"/>
      <c r="AGP2611" s="121"/>
      <c r="AGQ2611" s="121"/>
      <c r="AGR2611" s="121"/>
      <c r="AGS2611" s="121"/>
      <c r="AGT2611" s="121"/>
      <c r="AGU2611" s="121"/>
      <c r="AGV2611" s="121"/>
      <c r="AGW2611" s="121"/>
      <c r="AGX2611" s="121"/>
      <c r="AGY2611" s="121"/>
      <c r="AGZ2611" s="121"/>
      <c r="AHA2611" s="121"/>
      <c r="AHB2611" s="121"/>
      <c r="AHC2611" s="121"/>
      <c r="AHD2611" s="121"/>
      <c r="AHE2611" s="121"/>
      <c r="AHF2611" s="121"/>
      <c r="AHG2611" s="121"/>
      <c r="AHH2611" s="121"/>
      <c r="AHI2611" s="121"/>
      <c r="AHJ2611" s="121"/>
      <c r="AHK2611" s="121"/>
      <c r="AHL2611" s="121"/>
      <c r="AHM2611" s="121"/>
      <c r="AHN2611" s="121"/>
      <c r="AHO2611" s="121"/>
      <c r="AHP2611" s="121"/>
      <c r="AHQ2611" s="121"/>
      <c r="AHR2611" s="121"/>
      <c r="AHS2611" s="121"/>
      <c r="AHT2611" s="121"/>
      <c r="AHU2611" s="121"/>
      <c r="AHV2611" s="121"/>
      <c r="AHW2611" s="121"/>
      <c r="AHX2611" s="121"/>
      <c r="AHY2611" s="121"/>
      <c r="AHZ2611" s="121"/>
      <c r="AIA2611" s="121"/>
      <c r="AIB2611" s="121"/>
      <c r="AIC2611" s="121"/>
      <c r="AID2611" s="121"/>
      <c r="AIE2611" s="121"/>
      <c r="AIF2611" s="121"/>
      <c r="AIG2611" s="121"/>
      <c r="AIH2611" s="121"/>
      <c r="AII2611" s="121"/>
      <c r="AIJ2611" s="121"/>
      <c r="AIK2611" s="121"/>
      <c r="AIL2611" s="121"/>
      <c r="AIM2611" s="121"/>
      <c r="AIN2611" s="121"/>
      <c r="AIO2611" s="121"/>
      <c r="AIP2611" s="121"/>
      <c r="AIQ2611" s="121"/>
      <c r="AIR2611" s="121"/>
      <c r="AIS2611" s="121"/>
      <c r="AIT2611" s="121"/>
      <c r="AIU2611" s="121"/>
      <c r="AIV2611" s="121"/>
      <c r="AIW2611" s="121"/>
      <c r="AIX2611" s="121"/>
      <c r="AIY2611" s="121"/>
      <c r="AIZ2611" s="121"/>
      <c r="AJA2611" s="121"/>
      <c r="AJB2611" s="121"/>
      <c r="AJC2611" s="121"/>
      <c r="AJD2611" s="121"/>
      <c r="AJE2611" s="121"/>
      <c r="AJF2611" s="121"/>
      <c r="AJG2611" s="121"/>
      <c r="AJH2611" s="121"/>
      <c r="AJI2611" s="121"/>
      <c r="AJJ2611" s="121"/>
      <c r="AJK2611" s="121"/>
      <c r="AJL2611" s="121"/>
      <c r="AJM2611" s="121"/>
      <c r="AJN2611" s="121"/>
      <c r="AJO2611" s="121"/>
      <c r="AJP2611" s="121"/>
      <c r="AJQ2611" s="121"/>
      <c r="AJR2611" s="121"/>
      <c r="AJS2611" s="121"/>
      <c r="AJT2611" s="121"/>
      <c r="AJU2611" s="121"/>
      <c r="AJV2611" s="121"/>
      <c r="AJW2611" s="121"/>
      <c r="AJX2611" s="121"/>
      <c r="AJY2611" s="121"/>
      <c r="AJZ2611" s="121"/>
      <c r="AKA2611" s="121"/>
      <c r="AKB2611" s="121"/>
      <c r="AKC2611" s="121"/>
      <c r="AKD2611" s="121"/>
      <c r="AKE2611" s="121"/>
      <c r="AKF2611" s="121"/>
      <c r="AKG2611" s="121"/>
      <c r="AKH2611" s="121"/>
      <c r="AKI2611" s="121"/>
      <c r="AKJ2611" s="121"/>
      <c r="AKK2611" s="121"/>
      <c r="AKL2611" s="121"/>
      <c r="AKM2611" s="121"/>
      <c r="AKN2611" s="121"/>
      <c r="AKO2611" s="121"/>
      <c r="AKP2611" s="121"/>
      <c r="AKQ2611" s="121"/>
      <c r="AKR2611" s="121"/>
      <c r="AKS2611" s="121"/>
      <c r="AKT2611" s="121"/>
      <c r="AKU2611" s="121"/>
      <c r="AKV2611" s="121"/>
      <c r="AKW2611" s="121"/>
      <c r="AKX2611" s="121"/>
      <c r="AKY2611" s="121"/>
      <c r="AKZ2611" s="121"/>
      <c r="ALA2611" s="121"/>
      <c r="ALB2611" s="121"/>
      <c r="ALC2611" s="121"/>
      <c r="ALD2611" s="121"/>
      <c r="ALE2611" s="121"/>
      <c r="ALF2611" s="121"/>
      <c r="ALG2611" s="121"/>
      <c r="ALH2611" s="121"/>
      <c r="ALI2611" s="121"/>
      <c r="ALJ2611" s="121"/>
      <c r="ALK2611" s="121"/>
      <c r="ALL2611" s="121"/>
      <c r="ALM2611" s="121"/>
      <c r="ALN2611" s="121"/>
      <c r="ALO2611" s="121"/>
      <c r="ALP2611" s="121"/>
      <c r="ALQ2611" s="121"/>
      <c r="ALR2611" s="121"/>
      <c r="ALS2611" s="121"/>
      <c r="ALT2611" s="121"/>
      <c r="ALU2611" s="121"/>
      <c r="ALV2611" s="121"/>
      <c r="ALW2611" s="121"/>
      <c r="ALX2611" s="121"/>
      <c r="ALY2611" s="121"/>
      <c r="ALZ2611" s="121"/>
      <c r="AMA2611" s="121"/>
      <c r="AMB2611" s="121"/>
      <c r="AMC2611" s="121"/>
      <c r="AMD2611" s="121"/>
      <c r="AME2611" s="121"/>
      <c r="AMF2611" s="121"/>
      <c r="AMG2611" s="121"/>
      <c r="AMH2611" s="121"/>
      <c r="AMI2611" s="121"/>
      <c r="AMJ2611" s="121"/>
      <c r="AMK2611" s="121"/>
    </row>
    <row r="2612" spans="1:1025" s="108" customFormat="1">
      <c r="A2612" s="15">
        <v>2609</v>
      </c>
      <c r="B2612" s="16" t="s">
        <v>27</v>
      </c>
      <c r="C2612" s="274" t="s">
        <v>3611</v>
      </c>
      <c r="D2612" s="81" t="s">
        <v>6745</v>
      </c>
      <c r="E2612" s="81" t="s">
        <v>6758</v>
      </c>
      <c r="F2612" s="16" t="s">
        <v>938</v>
      </c>
      <c r="G2612" s="16" t="s">
        <v>1046</v>
      </c>
      <c r="H2612" s="259" t="s">
        <v>6577</v>
      </c>
      <c r="I2612" s="81" t="s">
        <v>6759</v>
      </c>
      <c r="J2612" s="81" t="s">
        <v>6749</v>
      </c>
      <c r="K2612" s="16" t="s">
        <v>6750</v>
      </c>
      <c r="L2612" s="81" t="s">
        <v>6751</v>
      </c>
      <c r="M2612" s="282" t="s">
        <v>6752</v>
      </c>
      <c r="N2612" s="121"/>
      <c r="O2612" s="121"/>
      <c r="P2612" s="121"/>
      <c r="Q2612" s="121"/>
      <c r="R2612" s="121"/>
      <c r="S2612" s="121"/>
      <c r="T2612" s="121"/>
      <c r="U2612" s="121"/>
      <c r="V2612" s="121"/>
      <c r="W2612" s="121"/>
      <c r="X2612" s="121"/>
      <c r="Y2612" s="121"/>
      <c r="Z2612" s="121"/>
      <c r="AA2612" s="121"/>
      <c r="AB2612" s="121"/>
      <c r="AC2612" s="121"/>
      <c r="AD2612" s="121"/>
      <c r="AE2612" s="121"/>
      <c r="AF2612" s="121"/>
      <c r="AG2612" s="121"/>
      <c r="AH2612" s="121"/>
      <c r="AI2612" s="121"/>
      <c r="AJ2612" s="121"/>
      <c r="AK2612" s="121"/>
      <c r="AL2612" s="121"/>
      <c r="AM2612" s="121"/>
      <c r="AN2612" s="121"/>
      <c r="AO2612" s="121"/>
      <c r="AP2612" s="121"/>
      <c r="AQ2612" s="121"/>
      <c r="AR2612" s="121"/>
      <c r="AS2612" s="121"/>
      <c r="AT2612" s="121"/>
      <c r="AU2612" s="121"/>
      <c r="AV2612" s="121"/>
      <c r="AW2612" s="121"/>
      <c r="AX2612" s="121"/>
      <c r="AY2612" s="121"/>
      <c r="AZ2612" s="121"/>
      <c r="BA2612" s="121"/>
      <c r="BB2612" s="121"/>
      <c r="BC2612" s="121"/>
      <c r="BD2612" s="121"/>
      <c r="BE2612" s="121"/>
      <c r="BF2612" s="121"/>
      <c r="BG2612" s="121"/>
      <c r="BH2612" s="121"/>
      <c r="BI2612" s="121"/>
      <c r="BJ2612" s="121"/>
      <c r="BK2612" s="121"/>
      <c r="BL2612" s="121"/>
      <c r="BM2612" s="121"/>
      <c r="BN2612" s="121"/>
      <c r="BO2612" s="121"/>
      <c r="BP2612" s="121"/>
      <c r="BQ2612" s="121"/>
      <c r="BR2612" s="121"/>
      <c r="BS2612" s="121"/>
      <c r="BT2612" s="121"/>
      <c r="BU2612" s="121"/>
      <c r="BV2612" s="121"/>
      <c r="BW2612" s="121"/>
      <c r="BX2612" s="121"/>
      <c r="BY2612" s="121"/>
      <c r="BZ2612" s="121"/>
      <c r="CA2612" s="121"/>
      <c r="CB2612" s="121"/>
      <c r="CC2612" s="121"/>
      <c r="CD2612" s="121"/>
      <c r="CE2612" s="121"/>
      <c r="CF2612" s="121"/>
      <c r="CG2612" s="121"/>
      <c r="CH2612" s="121"/>
      <c r="CI2612" s="121"/>
      <c r="CJ2612" s="121"/>
      <c r="CK2612" s="121"/>
      <c r="CL2612" s="121"/>
      <c r="CM2612" s="121"/>
      <c r="CN2612" s="121"/>
      <c r="CO2612" s="121"/>
      <c r="CP2612" s="121"/>
      <c r="CQ2612" s="121"/>
      <c r="CR2612" s="121"/>
      <c r="CS2612" s="121"/>
      <c r="CT2612" s="121"/>
      <c r="CU2612" s="121"/>
      <c r="CV2612" s="121"/>
      <c r="CW2612" s="121"/>
      <c r="CX2612" s="121"/>
      <c r="CY2612" s="121"/>
      <c r="CZ2612" s="121"/>
      <c r="DA2612" s="121"/>
      <c r="DB2612" s="121"/>
      <c r="DC2612" s="121"/>
      <c r="DD2612" s="121"/>
      <c r="DE2612" s="121"/>
      <c r="DF2612" s="121"/>
      <c r="DG2612" s="121"/>
      <c r="DH2612" s="121"/>
      <c r="DI2612" s="121"/>
      <c r="DJ2612" s="121"/>
      <c r="DK2612" s="121"/>
      <c r="DL2612" s="121"/>
      <c r="DM2612" s="121"/>
      <c r="DN2612" s="121"/>
      <c r="DO2612" s="121"/>
      <c r="DP2612" s="121"/>
      <c r="DQ2612" s="121"/>
      <c r="DR2612" s="121"/>
      <c r="DS2612" s="121"/>
      <c r="DT2612" s="121"/>
      <c r="DU2612" s="121"/>
      <c r="DV2612" s="121"/>
      <c r="DW2612" s="121"/>
      <c r="DX2612" s="121"/>
      <c r="DY2612" s="121"/>
      <c r="DZ2612" s="121"/>
      <c r="EA2612" s="121"/>
      <c r="EB2612" s="121"/>
      <c r="EC2612" s="121"/>
      <c r="ED2612" s="121"/>
      <c r="EE2612" s="121"/>
      <c r="EF2612" s="121"/>
      <c r="EG2612" s="121"/>
      <c r="EH2612" s="121"/>
      <c r="EI2612" s="121"/>
      <c r="EJ2612" s="121"/>
      <c r="EK2612" s="121"/>
      <c r="EL2612" s="121"/>
      <c r="EM2612" s="121"/>
      <c r="EN2612" s="121"/>
      <c r="EO2612" s="121"/>
      <c r="EP2612" s="121"/>
      <c r="EQ2612" s="121"/>
      <c r="ER2612" s="121"/>
      <c r="ES2612" s="121"/>
      <c r="ET2612" s="121"/>
      <c r="EU2612" s="121"/>
      <c r="EV2612" s="121"/>
      <c r="EW2612" s="121"/>
      <c r="EX2612" s="121"/>
      <c r="EY2612" s="121"/>
      <c r="EZ2612" s="121"/>
      <c r="FA2612" s="121"/>
      <c r="FB2612" s="121"/>
      <c r="FC2612" s="121"/>
      <c r="FD2612" s="121"/>
      <c r="FE2612" s="121"/>
      <c r="FF2612" s="121"/>
      <c r="FG2612" s="121"/>
      <c r="FH2612" s="121"/>
      <c r="FI2612" s="121"/>
      <c r="FJ2612" s="121"/>
      <c r="FK2612" s="121"/>
      <c r="FL2612" s="121"/>
      <c r="FM2612" s="121"/>
      <c r="FN2612" s="121"/>
      <c r="FO2612" s="121"/>
      <c r="FP2612" s="121"/>
      <c r="FQ2612" s="121"/>
      <c r="FR2612" s="121"/>
      <c r="FS2612" s="121"/>
      <c r="FT2612" s="121"/>
      <c r="FU2612" s="121"/>
      <c r="FV2612" s="121"/>
      <c r="FW2612" s="121"/>
      <c r="FX2612" s="121"/>
      <c r="FY2612" s="121"/>
      <c r="FZ2612" s="121"/>
      <c r="GA2612" s="121"/>
      <c r="GB2612" s="121"/>
      <c r="GC2612" s="121"/>
      <c r="GD2612" s="121"/>
      <c r="GE2612" s="121"/>
      <c r="GF2612" s="121"/>
      <c r="GG2612" s="121"/>
      <c r="GH2612" s="121"/>
      <c r="GI2612" s="121"/>
      <c r="GJ2612" s="121"/>
      <c r="GK2612" s="121"/>
      <c r="GL2612" s="121"/>
      <c r="GM2612" s="121"/>
      <c r="GN2612" s="121"/>
      <c r="GO2612" s="121"/>
      <c r="GP2612" s="121"/>
      <c r="GQ2612" s="121"/>
      <c r="GR2612" s="121"/>
      <c r="GS2612" s="121"/>
      <c r="GT2612" s="121"/>
      <c r="GU2612" s="121"/>
      <c r="GV2612" s="121"/>
      <c r="GW2612" s="121"/>
      <c r="GX2612" s="121"/>
      <c r="GY2612" s="121"/>
      <c r="GZ2612" s="121"/>
      <c r="HA2612" s="121"/>
      <c r="HB2612" s="121"/>
      <c r="HC2612" s="121"/>
      <c r="HD2612" s="121"/>
      <c r="HE2612" s="121"/>
      <c r="HF2612" s="121"/>
      <c r="HG2612" s="121"/>
      <c r="HH2612" s="121"/>
      <c r="HI2612" s="121"/>
      <c r="HJ2612" s="121"/>
      <c r="HK2612" s="121"/>
      <c r="HL2612" s="121"/>
      <c r="HM2612" s="121"/>
      <c r="HN2612" s="121"/>
      <c r="HO2612" s="121"/>
      <c r="HP2612" s="121"/>
      <c r="HQ2612" s="121"/>
      <c r="HR2612" s="121"/>
      <c r="HS2612" s="121"/>
      <c r="HT2612" s="121"/>
      <c r="HU2612" s="121"/>
      <c r="HV2612" s="121"/>
      <c r="HW2612" s="121"/>
      <c r="HX2612" s="121"/>
      <c r="HY2612" s="121"/>
      <c r="HZ2612" s="121"/>
      <c r="IA2612" s="121"/>
      <c r="IB2612" s="121"/>
      <c r="IC2612" s="121"/>
      <c r="ID2612" s="121"/>
      <c r="IE2612" s="121"/>
      <c r="IF2612" s="121"/>
      <c r="IG2612" s="121"/>
      <c r="IH2612" s="121"/>
      <c r="II2612" s="121"/>
      <c r="IJ2612" s="121"/>
      <c r="IK2612" s="121"/>
      <c r="IL2612" s="121"/>
      <c r="IM2612" s="121"/>
      <c r="IN2612" s="121"/>
      <c r="IO2612" s="121"/>
      <c r="IP2612" s="121"/>
      <c r="IQ2612" s="121"/>
      <c r="IR2612" s="121"/>
      <c r="IS2612" s="121"/>
      <c r="IT2612" s="121"/>
      <c r="IU2612" s="121"/>
      <c r="IV2612" s="121"/>
      <c r="IW2612" s="121"/>
      <c r="IX2612" s="121"/>
      <c r="IY2612" s="121"/>
      <c r="IZ2612" s="121"/>
      <c r="JA2612" s="121"/>
      <c r="JB2612" s="121"/>
      <c r="JC2612" s="121"/>
      <c r="JD2612" s="121"/>
      <c r="JE2612" s="121"/>
      <c r="JF2612" s="121"/>
      <c r="JG2612" s="121"/>
      <c r="JH2612" s="121"/>
      <c r="JI2612" s="121"/>
      <c r="JJ2612" s="121"/>
      <c r="JK2612" s="121"/>
      <c r="JL2612" s="121"/>
      <c r="JM2612" s="121"/>
      <c r="JN2612" s="121"/>
      <c r="JO2612" s="121"/>
      <c r="JP2612" s="121"/>
      <c r="JQ2612" s="121"/>
      <c r="JR2612" s="121"/>
      <c r="JS2612" s="121"/>
      <c r="JT2612" s="121"/>
      <c r="JU2612" s="121"/>
      <c r="JV2612" s="121"/>
      <c r="JW2612" s="121"/>
      <c r="JX2612" s="121"/>
      <c r="JY2612" s="121"/>
      <c r="JZ2612" s="121"/>
      <c r="KA2612" s="121"/>
      <c r="KB2612" s="121"/>
      <c r="KC2612" s="121"/>
      <c r="KD2612" s="121"/>
      <c r="KE2612" s="121"/>
      <c r="KF2612" s="121"/>
      <c r="KG2612" s="121"/>
      <c r="KH2612" s="121"/>
      <c r="KI2612" s="121"/>
      <c r="KJ2612" s="121"/>
      <c r="KK2612" s="121"/>
      <c r="KL2612" s="121"/>
      <c r="KM2612" s="121"/>
      <c r="KN2612" s="121"/>
      <c r="KO2612" s="121"/>
      <c r="KP2612" s="121"/>
      <c r="KQ2612" s="121"/>
      <c r="KR2612" s="121"/>
      <c r="KS2612" s="121"/>
      <c r="KT2612" s="121"/>
      <c r="KU2612" s="121"/>
      <c r="KV2612" s="121"/>
      <c r="KW2612" s="121"/>
      <c r="KX2612" s="121"/>
      <c r="KY2612" s="121"/>
      <c r="KZ2612" s="121"/>
      <c r="LA2612" s="121"/>
      <c r="LB2612" s="121"/>
      <c r="LC2612" s="121"/>
      <c r="LD2612" s="121"/>
      <c r="LE2612" s="121"/>
      <c r="LF2612" s="121"/>
      <c r="LG2612" s="121"/>
      <c r="LH2612" s="121"/>
      <c r="LI2612" s="121"/>
      <c r="LJ2612" s="121"/>
      <c r="LK2612" s="121"/>
      <c r="LL2612" s="121"/>
      <c r="LM2612" s="121"/>
      <c r="LN2612" s="121"/>
      <c r="LO2612" s="121"/>
      <c r="LP2612" s="121"/>
      <c r="LQ2612" s="121"/>
      <c r="LR2612" s="121"/>
      <c r="LS2612" s="121"/>
      <c r="LT2612" s="121"/>
      <c r="LU2612" s="121"/>
      <c r="LV2612" s="121"/>
      <c r="LW2612" s="121"/>
      <c r="LX2612" s="121"/>
      <c r="LY2612" s="121"/>
      <c r="LZ2612" s="121"/>
      <c r="MA2612" s="121"/>
      <c r="MB2612" s="121"/>
      <c r="MC2612" s="121"/>
      <c r="MD2612" s="121"/>
      <c r="ME2612" s="121"/>
      <c r="MF2612" s="121"/>
      <c r="MG2612" s="121"/>
      <c r="MH2612" s="121"/>
      <c r="MI2612" s="121"/>
      <c r="MJ2612" s="121"/>
      <c r="MK2612" s="121"/>
      <c r="ML2612" s="121"/>
      <c r="MM2612" s="121"/>
      <c r="MN2612" s="121"/>
      <c r="MO2612" s="121"/>
      <c r="MP2612" s="121"/>
      <c r="MQ2612" s="121"/>
      <c r="MR2612" s="121"/>
      <c r="MS2612" s="121"/>
      <c r="MT2612" s="121"/>
      <c r="MU2612" s="121"/>
      <c r="MV2612" s="121"/>
      <c r="MW2612" s="121"/>
      <c r="MX2612" s="121"/>
      <c r="MY2612" s="121"/>
      <c r="MZ2612" s="121"/>
      <c r="NA2612" s="121"/>
      <c r="NB2612" s="121"/>
      <c r="NC2612" s="121"/>
      <c r="ND2612" s="121"/>
      <c r="NE2612" s="121"/>
      <c r="NF2612" s="121"/>
      <c r="NG2612" s="121"/>
      <c r="NH2612" s="121"/>
      <c r="NI2612" s="121"/>
      <c r="NJ2612" s="121"/>
      <c r="NK2612" s="121"/>
      <c r="NL2612" s="121"/>
      <c r="NM2612" s="121"/>
      <c r="NN2612" s="121"/>
      <c r="NO2612" s="121"/>
      <c r="NP2612" s="121"/>
      <c r="NQ2612" s="121"/>
      <c r="NR2612" s="121"/>
      <c r="NS2612" s="121"/>
      <c r="NT2612" s="121"/>
      <c r="NU2612" s="121"/>
      <c r="NV2612" s="121"/>
      <c r="NW2612" s="121"/>
      <c r="NX2612" s="121"/>
      <c r="NY2612" s="121"/>
      <c r="NZ2612" s="121"/>
      <c r="OA2612" s="121"/>
      <c r="OB2612" s="121"/>
      <c r="OC2612" s="121"/>
      <c r="OD2612" s="121"/>
      <c r="OE2612" s="121"/>
      <c r="OF2612" s="121"/>
      <c r="OG2612" s="121"/>
      <c r="OH2612" s="121"/>
      <c r="OI2612" s="121"/>
      <c r="OJ2612" s="121"/>
      <c r="OK2612" s="121"/>
      <c r="OL2612" s="121"/>
      <c r="OM2612" s="121"/>
      <c r="ON2612" s="121"/>
      <c r="OO2612" s="121"/>
      <c r="OP2612" s="121"/>
      <c r="OQ2612" s="121"/>
      <c r="OR2612" s="121"/>
      <c r="OS2612" s="121"/>
      <c r="OT2612" s="121"/>
      <c r="OU2612" s="121"/>
      <c r="OV2612" s="121"/>
      <c r="OW2612" s="121"/>
      <c r="OX2612" s="121"/>
      <c r="OY2612" s="121"/>
      <c r="OZ2612" s="121"/>
      <c r="PA2612" s="121"/>
      <c r="PB2612" s="121"/>
      <c r="PC2612" s="121"/>
      <c r="PD2612" s="121"/>
      <c r="PE2612" s="121"/>
      <c r="PF2612" s="121"/>
      <c r="PG2612" s="121"/>
      <c r="PH2612" s="121"/>
      <c r="PI2612" s="121"/>
      <c r="PJ2612" s="121"/>
      <c r="PK2612" s="121"/>
      <c r="PL2612" s="121"/>
      <c r="PM2612" s="121"/>
      <c r="PN2612" s="121"/>
      <c r="PO2612" s="121"/>
      <c r="PP2612" s="121"/>
      <c r="PQ2612" s="121"/>
      <c r="PR2612" s="121"/>
      <c r="PS2612" s="121"/>
      <c r="PT2612" s="121"/>
      <c r="PU2612" s="121"/>
      <c r="PV2612" s="121"/>
      <c r="PW2612" s="121"/>
      <c r="PX2612" s="121"/>
      <c r="PY2612" s="121"/>
      <c r="PZ2612" s="121"/>
      <c r="QA2612" s="121"/>
      <c r="QB2612" s="121"/>
      <c r="QC2612" s="121"/>
      <c r="QD2612" s="121"/>
      <c r="QE2612" s="121"/>
      <c r="QF2612" s="121"/>
      <c r="QG2612" s="121"/>
      <c r="QH2612" s="121"/>
      <c r="QI2612" s="121"/>
      <c r="QJ2612" s="121"/>
      <c r="QK2612" s="121"/>
      <c r="QL2612" s="121"/>
      <c r="QM2612" s="121"/>
      <c r="QN2612" s="121"/>
      <c r="QO2612" s="121"/>
      <c r="QP2612" s="121"/>
      <c r="QQ2612" s="121"/>
      <c r="QR2612" s="121"/>
      <c r="QS2612" s="121"/>
      <c r="QT2612" s="121"/>
      <c r="QU2612" s="121"/>
      <c r="QV2612" s="121"/>
      <c r="QW2612" s="121"/>
      <c r="QX2612" s="121"/>
      <c r="QY2612" s="121"/>
      <c r="QZ2612" s="121"/>
      <c r="RA2612" s="121"/>
      <c r="RB2612" s="121"/>
      <c r="RC2612" s="121"/>
      <c r="RD2612" s="121"/>
      <c r="RE2612" s="121"/>
      <c r="RF2612" s="121"/>
      <c r="RG2612" s="121"/>
      <c r="RH2612" s="121"/>
      <c r="RI2612" s="121"/>
      <c r="RJ2612" s="121"/>
      <c r="RK2612" s="121"/>
      <c r="RL2612" s="121"/>
      <c r="RM2612" s="121"/>
      <c r="RN2612" s="121"/>
      <c r="RO2612" s="121"/>
      <c r="RP2612" s="121"/>
      <c r="RQ2612" s="121"/>
      <c r="RR2612" s="121"/>
      <c r="RS2612" s="121"/>
      <c r="RT2612" s="121"/>
      <c r="RU2612" s="121"/>
      <c r="RV2612" s="121"/>
      <c r="RW2612" s="121"/>
      <c r="RX2612" s="121"/>
      <c r="RY2612" s="121"/>
      <c r="RZ2612" s="121"/>
      <c r="SA2612" s="121"/>
      <c r="SB2612" s="121"/>
      <c r="SC2612" s="121"/>
      <c r="SD2612" s="121"/>
      <c r="SE2612" s="121"/>
      <c r="SF2612" s="121"/>
      <c r="SG2612" s="121"/>
      <c r="SH2612" s="121"/>
      <c r="SI2612" s="121"/>
      <c r="SJ2612" s="121"/>
      <c r="SK2612" s="121"/>
      <c r="SL2612" s="121"/>
      <c r="SM2612" s="121"/>
      <c r="SN2612" s="121"/>
      <c r="SO2612" s="121"/>
      <c r="SP2612" s="121"/>
      <c r="SQ2612" s="121"/>
      <c r="SR2612" s="121"/>
      <c r="SS2612" s="121"/>
      <c r="ST2612" s="121"/>
      <c r="SU2612" s="121"/>
      <c r="SV2612" s="121"/>
      <c r="SW2612" s="121"/>
      <c r="SX2612" s="121"/>
      <c r="SY2612" s="121"/>
      <c r="SZ2612" s="121"/>
      <c r="TA2612" s="121"/>
      <c r="TB2612" s="121"/>
      <c r="TC2612" s="121"/>
      <c r="TD2612" s="121"/>
      <c r="TE2612" s="121"/>
      <c r="TF2612" s="121"/>
      <c r="TG2612" s="121"/>
      <c r="TH2612" s="121"/>
      <c r="TI2612" s="121"/>
      <c r="TJ2612" s="121"/>
      <c r="TK2612" s="121"/>
      <c r="TL2612" s="121"/>
      <c r="TM2612" s="121"/>
      <c r="TN2612" s="121"/>
      <c r="TO2612" s="121"/>
      <c r="TP2612" s="121"/>
      <c r="TQ2612" s="121"/>
      <c r="TR2612" s="121"/>
      <c r="TS2612" s="121"/>
      <c r="TT2612" s="121"/>
      <c r="TU2612" s="121"/>
      <c r="TV2612" s="121"/>
      <c r="TW2612" s="121"/>
      <c r="TX2612" s="121"/>
      <c r="TY2612" s="121"/>
      <c r="TZ2612" s="121"/>
      <c r="UA2612" s="121"/>
      <c r="UB2612" s="121"/>
      <c r="UC2612" s="121"/>
      <c r="UD2612" s="121"/>
      <c r="UE2612" s="121"/>
      <c r="UF2612" s="121"/>
      <c r="UG2612" s="121"/>
      <c r="UH2612" s="121"/>
      <c r="UI2612" s="121"/>
      <c r="UJ2612" s="121"/>
      <c r="UK2612" s="121"/>
      <c r="UL2612" s="121"/>
      <c r="UM2612" s="121"/>
      <c r="UN2612" s="121"/>
      <c r="UO2612" s="121"/>
      <c r="UP2612" s="121"/>
      <c r="UQ2612" s="121"/>
      <c r="UR2612" s="121"/>
      <c r="US2612" s="121"/>
      <c r="UT2612" s="121"/>
      <c r="UU2612" s="121"/>
      <c r="UV2612" s="121"/>
      <c r="UW2612" s="121"/>
      <c r="UX2612" s="121"/>
      <c r="UY2612" s="121"/>
      <c r="UZ2612" s="121"/>
      <c r="VA2612" s="121"/>
      <c r="VB2612" s="121"/>
      <c r="VC2612" s="121"/>
      <c r="VD2612" s="121"/>
      <c r="VE2612" s="121"/>
      <c r="VF2612" s="121"/>
      <c r="VG2612" s="121"/>
      <c r="VH2612" s="121"/>
      <c r="VI2612" s="121"/>
      <c r="VJ2612" s="121"/>
      <c r="VK2612" s="121"/>
      <c r="VL2612" s="121"/>
      <c r="VM2612" s="121"/>
      <c r="VN2612" s="121"/>
      <c r="VO2612" s="121"/>
      <c r="VP2612" s="121"/>
      <c r="VQ2612" s="121"/>
      <c r="VR2612" s="121"/>
      <c r="VS2612" s="121"/>
      <c r="VT2612" s="121"/>
      <c r="VU2612" s="121"/>
      <c r="VV2612" s="121"/>
      <c r="VW2612" s="121"/>
      <c r="VX2612" s="121"/>
      <c r="VY2612" s="121"/>
      <c r="VZ2612" s="121"/>
      <c r="WA2612" s="121"/>
      <c r="WB2612" s="121"/>
      <c r="WC2612" s="121"/>
      <c r="WD2612" s="121"/>
      <c r="WE2612" s="121"/>
      <c r="WF2612" s="121"/>
      <c r="WG2612" s="121"/>
      <c r="WH2612" s="121"/>
      <c r="WI2612" s="121"/>
      <c r="WJ2612" s="121"/>
      <c r="WK2612" s="121"/>
      <c r="WL2612" s="121"/>
      <c r="WM2612" s="121"/>
      <c r="WN2612" s="121"/>
      <c r="WO2612" s="121"/>
      <c r="WP2612" s="121"/>
      <c r="WQ2612" s="121"/>
      <c r="WR2612" s="121"/>
      <c r="WS2612" s="121"/>
      <c r="WT2612" s="121"/>
      <c r="WU2612" s="121"/>
      <c r="WV2612" s="121"/>
      <c r="WW2612" s="121"/>
      <c r="WX2612" s="121"/>
      <c r="WY2612" s="121"/>
      <c r="WZ2612" s="121"/>
      <c r="XA2612" s="121"/>
      <c r="XB2612" s="121"/>
      <c r="XC2612" s="121"/>
      <c r="XD2612" s="121"/>
      <c r="XE2612" s="121"/>
      <c r="XF2612" s="121"/>
      <c r="XG2612" s="121"/>
      <c r="XH2612" s="121"/>
      <c r="XI2612" s="121"/>
      <c r="XJ2612" s="121"/>
      <c r="XK2612" s="121"/>
      <c r="XL2612" s="121"/>
      <c r="XM2612" s="121"/>
      <c r="XN2612" s="121"/>
      <c r="XO2612" s="121"/>
      <c r="XP2612" s="121"/>
      <c r="XQ2612" s="121"/>
      <c r="XR2612" s="121"/>
      <c r="XS2612" s="121"/>
      <c r="XT2612" s="121"/>
      <c r="XU2612" s="121"/>
      <c r="XV2612" s="121"/>
      <c r="XW2612" s="121"/>
      <c r="XX2612" s="121"/>
      <c r="XY2612" s="121"/>
      <c r="XZ2612" s="121"/>
      <c r="YA2612" s="121"/>
      <c r="YB2612" s="121"/>
      <c r="YC2612" s="121"/>
      <c r="YD2612" s="121"/>
      <c r="YE2612" s="121"/>
      <c r="YF2612" s="121"/>
      <c r="YG2612" s="121"/>
      <c r="YH2612" s="121"/>
      <c r="YI2612" s="121"/>
      <c r="YJ2612" s="121"/>
      <c r="YK2612" s="121"/>
      <c r="YL2612" s="121"/>
      <c r="YM2612" s="121"/>
      <c r="YN2612" s="121"/>
      <c r="YO2612" s="121"/>
      <c r="YP2612" s="121"/>
      <c r="YQ2612" s="121"/>
      <c r="YR2612" s="121"/>
      <c r="YS2612" s="121"/>
      <c r="YT2612" s="121"/>
      <c r="YU2612" s="121"/>
      <c r="YV2612" s="121"/>
      <c r="YW2612" s="121"/>
      <c r="YX2612" s="121"/>
      <c r="YY2612" s="121"/>
      <c r="YZ2612" s="121"/>
      <c r="ZA2612" s="121"/>
      <c r="ZB2612" s="121"/>
      <c r="ZC2612" s="121"/>
      <c r="ZD2612" s="121"/>
      <c r="ZE2612" s="121"/>
      <c r="ZF2612" s="121"/>
      <c r="ZG2612" s="121"/>
      <c r="ZH2612" s="121"/>
      <c r="ZI2612" s="121"/>
      <c r="ZJ2612" s="121"/>
      <c r="ZK2612" s="121"/>
      <c r="ZL2612" s="121"/>
      <c r="ZM2612" s="121"/>
      <c r="ZN2612" s="121"/>
      <c r="ZO2612" s="121"/>
      <c r="ZP2612" s="121"/>
      <c r="ZQ2612" s="121"/>
      <c r="ZR2612" s="121"/>
      <c r="ZS2612" s="121"/>
      <c r="ZT2612" s="121"/>
      <c r="ZU2612" s="121"/>
      <c r="ZV2612" s="121"/>
      <c r="ZW2612" s="121"/>
      <c r="ZX2612" s="121"/>
      <c r="ZY2612" s="121"/>
      <c r="ZZ2612" s="121"/>
      <c r="AAA2612" s="121"/>
      <c r="AAB2612" s="121"/>
      <c r="AAC2612" s="121"/>
      <c r="AAD2612" s="121"/>
      <c r="AAE2612" s="121"/>
      <c r="AAF2612" s="121"/>
      <c r="AAG2612" s="121"/>
      <c r="AAH2612" s="121"/>
      <c r="AAI2612" s="121"/>
      <c r="AAJ2612" s="121"/>
      <c r="AAK2612" s="121"/>
      <c r="AAL2612" s="121"/>
      <c r="AAM2612" s="121"/>
      <c r="AAN2612" s="121"/>
      <c r="AAO2612" s="121"/>
      <c r="AAP2612" s="121"/>
      <c r="AAQ2612" s="121"/>
      <c r="AAR2612" s="121"/>
      <c r="AAS2612" s="121"/>
      <c r="AAT2612" s="121"/>
      <c r="AAU2612" s="121"/>
      <c r="AAV2612" s="121"/>
      <c r="AAW2612" s="121"/>
      <c r="AAX2612" s="121"/>
      <c r="AAY2612" s="121"/>
      <c r="AAZ2612" s="121"/>
      <c r="ABA2612" s="121"/>
      <c r="ABB2612" s="121"/>
      <c r="ABC2612" s="121"/>
      <c r="ABD2612" s="121"/>
      <c r="ABE2612" s="121"/>
      <c r="ABF2612" s="121"/>
      <c r="ABG2612" s="121"/>
      <c r="ABH2612" s="121"/>
      <c r="ABI2612" s="121"/>
      <c r="ABJ2612" s="121"/>
      <c r="ABK2612" s="121"/>
      <c r="ABL2612" s="121"/>
      <c r="ABM2612" s="121"/>
      <c r="ABN2612" s="121"/>
      <c r="ABO2612" s="121"/>
      <c r="ABP2612" s="121"/>
      <c r="ABQ2612" s="121"/>
      <c r="ABR2612" s="121"/>
      <c r="ABS2612" s="121"/>
      <c r="ABT2612" s="121"/>
      <c r="ABU2612" s="121"/>
      <c r="ABV2612" s="121"/>
      <c r="ABW2612" s="121"/>
      <c r="ABX2612" s="121"/>
      <c r="ABY2612" s="121"/>
      <c r="ABZ2612" s="121"/>
      <c r="ACA2612" s="121"/>
      <c r="ACB2612" s="121"/>
      <c r="ACC2612" s="121"/>
      <c r="ACD2612" s="121"/>
      <c r="ACE2612" s="121"/>
      <c r="ACF2612" s="121"/>
      <c r="ACG2612" s="121"/>
      <c r="ACH2612" s="121"/>
      <c r="ACI2612" s="121"/>
      <c r="ACJ2612" s="121"/>
      <c r="ACK2612" s="121"/>
      <c r="ACL2612" s="121"/>
      <c r="ACM2612" s="121"/>
      <c r="ACN2612" s="121"/>
      <c r="ACO2612" s="121"/>
      <c r="ACP2612" s="121"/>
      <c r="ACQ2612" s="121"/>
      <c r="ACR2612" s="121"/>
      <c r="ACS2612" s="121"/>
      <c r="ACT2612" s="121"/>
      <c r="ACU2612" s="121"/>
      <c r="ACV2612" s="121"/>
      <c r="ACW2612" s="121"/>
      <c r="ACX2612" s="121"/>
      <c r="ACY2612" s="121"/>
      <c r="ACZ2612" s="121"/>
      <c r="ADA2612" s="121"/>
      <c r="ADB2612" s="121"/>
      <c r="ADC2612" s="121"/>
      <c r="ADD2612" s="121"/>
      <c r="ADE2612" s="121"/>
      <c r="ADF2612" s="121"/>
      <c r="ADG2612" s="121"/>
      <c r="ADH2612" s="121"/>
      <c r="ADI2612" s="121"/>
      <c r="ADJ2612" s="121"/>
      <c r="ADK2612" s="121"/>
      <c r="ADL2612" s="121"/>
      <c r="ADM2612" s="121"/>
      <c r="ADN2612" s="121"/>
      <c r="ADO2612" s="121"/>
      <c r="ADP2612" s="121"/>
      <c r="ADQ2612" s="121"/>
      <c r="ADR2612" s="121"/>
      <c r="ADS2612" s="121"/>
      <c r="ADT2612" s="121"/>
      <c r="ADU2612" s="121"/>
      <c r="ADV2612" s="121"/>
      <c r="ADW2612" s="121"/>
      <c r="ADX2612" s="121"/>
      <c r="ADY2612" s="121"/>
      <c r="ADZ2612" s="121"/>
      <c r="AEA2612" s="121"/>
      <c r="AEB2612" s="121"/>
      <c r="AEC2612" s="121"/>
      <c r="AED2612" s="121"/>
      <c r="AEE2612" s="121"/>
      <c r="AEF2612" s="121"/>
      <c r="AEG2612" s="121"/>
      <c r="AEH2612" s="121"/>
      <c r="AEI2612" s="121"/>
      <c r="AEJ2612" s="121"/>
      <c r="AEK2612" s="121"/>
      <c r="AEL2612" s="121"/>
      <c r="AEM2612" s="121"/>
      <c r="AEN2612" s="121"/>
      <c r="AEO2612" s="121"/>
      <c r="AEP2612" s="121"/>
      <c r="AEQ2612" s="121"/>
      <c r="AER2612" s="121"/>
      <c r="AES2612" s="121"/>
      <c r="AET2612" s="121"/>
      <c r="AEU2612" s="121"/>
      <c r="AEV2612" s="121"/>
      <c r="AEW2612" s="121"/>
      <c r="AEX2612" s="121"/>
      <c r="AEY2612" s="121"/>
      <c r="AEZ2612" s="121"/>
      <c r="AFA2612" s="121"/>
      <c r="AFB2612" s="121"/>
      <c r="AFC2612" s="121"/>
      <c r="AFD2612" s="121"/>
      <c r="AFE2612" s="121"/>
      <c r="AFF2612" s="121"/>
      <c r="AFG2612" s="121"/>
      <c r="AFH2612" s="121"/>
      <c r="AFI2612" s="121"/>
      <c r="AFJ2612" s="121"/>
      <c r="AFK2612" s="121"/>
      <c r="AFL2612" s="121"/>
      <c r="AFM2612" s="121"/>
      <c r="AFN2612" s="121"/>
      <c r="AFO2612" s="121"/>
      <c r="AFP2612" s="121"/>
      <c r="AFQ2612" s="121"/>
      <c r="AFR2612" s="121"/>
      <c r="AFS2612" s="121"/>
      <c r="AFT2612" s="121"/>
      <c r="AFU2612" s="121"/>
      <c r="AFV2612" s="121"/>
      <c r="AFW2612" s="121"/>
      <c r="AFX2612" s="121"/>
      <c r="AFY2612" s="121"/>
      <c r="AFZ2612" s="121"/>
      <c r="AGA2612" s="121"/>
      <c r="AGB2612" s="121"/>
      <c r="AGC2612" s="121"/>
      <c r="AGD2612" s="121"/>
      <c r="AGE2612" s="121"/>
      <c r="AGF2612" s="121"/>
      <c r="AGG2612" s="121"/>
      <c r="AGH2612" s="121"/>
      <c r="AGI2612" s="121"/>
      <c r="AGJ2612" s="121"/>
      <c r="AGK2612" s="121"/>
      <c r="AGL2612" s="121"/>
      <c r="AGM2612" s="121"/>
      <c r="AGN2612" s="121"/>
      <c r="AGO2612" s="121"/>
      <c r="AGP2612" s="121"/>
      <c r="AGQ2612" s="121"/>
      <c r="AGR2612" s="121"/>
      <c r="AGS2612" s="121"/>
      <c r="AGT2612" s="121"/>
      <c r="AGU2612" s="121"/>
      <c r="AGV2612" s="121"/>
      <c r="AGW2612" s="121"/>
      <c r="AGX2612" s="121"/>
      <c r="AGY2612" s="121"/>
      <c r="AGZ2612" s="121"/>
      <c r="AHA2612" s="121"/>
      <c r="AHB2612" s="121"/>
      <c r="AHC2612" s="121"/>
      <c r="AHD2612" s="121"/>
      <c r="AHE2612" s="121"/>
      <c r="AHF2612" s="121"/>
      <c r="AHG2612" s="121"/>
      <c r="AHH2612" s="121"/>
      <c r="AHI2612" s="121"/>
      <c r="AHJ2612" s="121"/>
      <c r="AHK2612" s="121"/>
      <c r="AHL2612" s="121"/>
      <c r="AHM2612" s="121"/>
      <c r="AHN2612" s="121"/>
      <c r="AHO2612" s="121"/>
      <c r="AHP2612" s="121"/>
      <c r="AHQ2612" s="121"/>
      <c r="AHR2612" s="121"/>
      <c r="AHS2612" s="121"/>
      <c r="AHT2612" s="121"/>
      <c r="AHU2612" s="121"/>
      <c r="AHV2612" s="121"/>
      <c r="AHW2612" s="121"/>
      <c r="AHX2612" s="121"/>
      <c r="AHY2612" s="121"/>
      <c r="AHZ2612" s="121"/>
      <c r="AIA2612" s="121"/>
      <c r="AIB2612" s="121"/>
      <c r="AIC2612" s="121"/>
      <c r="AID2612" s="121"/>
      <c r="AIE2612" s="121"/>
      <c r="AIF2612" s="121"/>
      <c r="AIG2612" s="121"/>
      <c r="AIH2612" s="121"/>
      <c r="AII2612" s="121"/>
      <c r="AIJ2612" s="121"/>
      <c r="AIK2612" s="121"/>
      <c r="AIL2612" s="121"/>
      <c r="AIM2612" s="121"/>
      <c r="AIN2612" s="121"/>
      <c r="AIO2612" s="121"/>
      <c r="AIP2612" s="121"/>
      <c r="AIQ2612" s="121"/>
      <c r="AIR2612" s="121"/>
      <c r="AIS2612" s="121"/>
      <c r="AIT2612" s="121"/>
      <c r="AIU2612" s="121"/>
      <c r="AIV2612" s="121"/>
      <c r="AIW2612" s="121"/>
      <c r="AIX2612" s="121"/>
      <c r="AIY2612" s="121"/>
      <c r="AIZ2612" s="121"/>
      <c r="AJA2612" s="121"/>
      <c r="AJB2612" s="121"/>
      <c r="AJC2612" s="121"/>
      <c r="AJD2612" s="121"/>
      <c r="AJE2612" s="121"/>
      <c r="AJF2612" s="121"/>
      <c r="AJG2612" s="121"/>
      <c r="AJH2612" s="121"/>
      <c r="AJI2612" s="121"/>
      <c r="AJJ2612" s="121"/>
      <c r="AJK2612" s="121"/>
      <c r="AJL2612" s="121"/>
      <c r="AJM2612" s="121"/>
      <c r="AJN2612" s="121"/>
      <c r="AJO2612" s="121"/>
      <c r="AJP2612" s="121"/>
      <c r="AJQ2612" s="121"/>
      <c r="AJR2612" s="121"/>
      <c r="AJS2612" s="121"/>
      <c r="AJT2612" s="121"/>
      <c r="AJU2612" s="121"/>
      <c r="AJV2612" s="121"/>
      <c r="AJW2612" s="121"/>
      <c r="AJX2612" s="121"/>
      <c r="AJY2612" s="121"/>
      <c r="AJZ2612" s="121"/>
      <c r="AKA2612" s="121"/>
      <c r="AKB2612" s="121"/>
      <c r="AKC2612" s="121"/>
      <c r="AKD2612" s="121"/>
      <c r="AKE2612" s="121"/>
      <c r="AKF2612" s="121"/>
      <c r="AKG2612" s="121"/>
      <c r="AKH2612" s="121"/>
      <c r="AKI2612" s="121"/>
      <c r="AKJ2612" s="121"/>
      <c r="AKK2612" s="121"/>
      <c r="AKL2612" s="121"/>
      <c r="AKM2612" s="121"/>
      <c r="AKN2612" s="121"/>
      <c r="AKO2612" s="121"/>
      <c r="AKP2612" s="121"/>
      <c r="AKQ2612" s="121"/>
      <c r="AKR2612" s="121"/>
      <c r="AKS2612" s="121"/>
      <c r="AKT2612" s="121"/>
      <c r="AKU2612" s="121"/>
      <c r="AKV2612" s="121"/>
      <c r="AKW2612" s="121"/>
      <c r="AKX2612" s="121"/>
      <c r="AKY2612" s="121"/>
      <c r="AKZ2612" s="121"/>
      <c r="ALA2612" s="121"/>
      <c r="ALB2612" s="121"/>
      <c r="ALC2612" s="121"/>
      <c r="ALD2612" s="121"/>
      <c r="ALE2612" s="121"/>
      <c r="ALF2612" s="121"/>
      <c r="ALG2612" s="121"/>
      <c r="ALH2612" s="121"/>
      <c r="ALI2612" s="121"/>
      <c r="ALJ2612" s="121"/>
      <c r="ALK2612" s="121"/>
      <c r="ALL2612" s="121"/>
      <c r="ALM2612" s="121"/>
      <c r="ALN2612" s="121"/>
      <c r="ALO2612" s="121"/>
      <c r="ALP2612" s="121"/>
      <c r="ALQ2612" s="121"/>
      <c r="ALR2612" s="121"/>
      <c r="ALS2612" s="121"/>
      <c r="ALT2612" s="121"/>
      <c r="ALU2612" s="121"/>
      <c r="ALV2612" s="121"/>
      <c r="ALW2612" s="121"/>
      <c r="ALX2612" s="121"/>
      <c r="ALY2612" s="121"/>
      <c r="ALZ2612" s="121"/>
      <c r="AMA2612" s="121"/>
      <c r="AMB2612" s="121"/>
      <c r="AMC2612" s="121"/>
      <c r="AMD2612" s="121"/>
      <c r="AME2612" s="121"/>
      <c r="AMF2612" s="121"/>
      <c r="AMG2612" s="121"/>
      <c r="AMH2612" s="121"/>
      <c r="AMI2612" s="121"/>
      <c r="AMJ2612" s="121"/>
      <c r="AMK2612" s="121"/>
    </row>
    <row r="2613" spans="1:1025" s="108" customFormat="1" ht="43.2">
      <c r="A2613" s="15">
        <v>2610</v>
      </c>
      <c r="B2613" s="16" t="s">
        <v>40</v>
      </c>
      <c r="C2613" s="274" t="s">
        <v>3611</v>
      </c>
      <c r="D2613" s="81" t="s">
        <v>6745</v>
      </c>
      <c r="E2613" s="81" t="s">
        <v>6760</v>
      </c>
      <c r="F2613" s="16" t="s">
        <v>938</v>
      </c>
      <c r="G2613" s="16" t="s">
        <v>1045</v>
      </c>
      <c r="H2613" s="259" t="s">
        <v>6761</v>
      </c>
      <c r="I2613" s="81" t="s">
        <v>6762</v>
      </c>
      <c r="J2613" s="81" t="s">
        <v>6763</v>
      </c>
      <c r="K2613" s="16" t="s">
        <v>6764</v>
      </c>
      <c r="L2613" s="81" t="s">
        <v>6765</v>
      </c>
      <c r="M2613" s="282" t="s">
        <v>6766</v>
      </c>
      <c r="N2613" s="121"/>
      <c r="O2613" s="121"/>
      <c r="P2613" s="121"/>
      <c r="Q2613" s="121"/>
      <c r="R2613" s="121"/>
      <c r="S2613" s="121"/>
      <c r="T2613" s="121"/>
      <c r="U2613" s="121"/>
      <c r="V2613" s="121"/>
      <c r="W2613" s="121"/>
      <c r="X2613" s="121"/>
      <c r="Y2613" s="121"/>
      <c r="Z2613" s="121"/>
      <c r="AA2613" s="121"/>
      <c r="AB2613" s="121"/>
      <c r="AC2613" s="121"/>
      <c r="AD2613" s="121"/>
      <c r="AE2613" s="121"/>
      <c r="AF2613" s="121"/>
      <c r="AG2613" s="121"/>
      <c r="AH2613" s="121"/>
      <c r="AI2613" s="121"/>
      <c r="AJ2613" s="121"/>
      <c r="AK2613" s="121"/>
      <c r="AL2613" s="121"/>
      <c r="AM2613" s="121"/>
      <c r="AN2613" s="121"/>
      <c r="AO2613" s="121"/>
      <c r="AP2613" s="121"/>
      <c r="AQ2613" s="121"/>
      <c r="AR2613" s="121"/>
      <c r="AS2613" s="121"/>
      <c r="AT2613" s="121"/>
      <c r="AU2613" s="121"/>
      <c r="AV2613" s="121"/>
      <c r="AW2613" s="121"/>
      <c r="AX2613" s="121"/>
      <c r="AY2613" s="121"/>
      <c r="AZ2613" s="121"/>
      <c r="BA2613" s="121"/>
      <c r="BB2613" s="121"/>
      <c r="BC2613" s="121"/>
      <c r="BD2613" s="121"/>
      <c r="BE2613" s="121"/>
      <c r="BF2613" s="121"/>
      <c r="BG2613" s="121"/>
      <c r="BH2613" s="121"/>
      <c r="BI2613" s="121"/>
      <c r="BJ2613" s="121"/>
      <c r="BK2613" s="121"/>
      <c r="BL2613" s="121"/>
      <c r="BM2613" s="121"/>
      <c r="BN2613" s="121"/>
      <c r="BO2613" s="121"/>
      <c r="BP2613" s="121"/>
      <c r="BQ2613" s="121"/>
      <c r="BR2613" s="121"/>
      <c r="BS2613" s="121"/>
      <c r="BT2613" s="121"/>
      <c r="BU2613" s="121"/>
      <c r="BV2613" s="121"/>
      <c r="BW2613" s="121"/>
      <c r="BX2613" s="121"/>
      <c r="BY2613" s="121"/>
      <c r="BZ2613" s="121"/>
      <c r="CA2613" s="121"/>
      <c r="CB2613" s="121"/>
      <c r="CC2613" s="121"/>
      <c r="CD2613" s="121"/>
      <c r="CE2613" s="121"/>
      <c r="CF2613" s="121"/>
      <c r="CG2613" s="121"/>
      <c r="CH2613" s="121"/>
      <c r="CI2613" s="121"/>
      <c r="CJ2613" s="121"/>
      <c r="CK2613" s="121"/>
      <c r="CL2613" s="121"/>
      <c r="CM2613" s="121"/>
      <c r="CN2613" s="121"/>
      <c r="CO2613" s="121"/>
      <c r="CP2613" s="121"/>
      <c r="CQ2613" s="121"/>
      <c r="CR2613" s="121"/>
      <c r="CS2613" s="121"/>
      <c r="CT2613" s="121"/>
      <c r="CU2613" s="121"/>
      <c r="CV2613" s="121"/>
      <c r="CW2613" s="121"/>
      <c r="CX2613" s="121"/>
      <c r="CY2613" s="121"/>
      <c r="CZ2613" s="121"/>
      <c r="DA2613" s="121"/>
      <c r="DB2613" s="121"/>
      <c r="DC2613" s="121"/>
      <c r="DD2613" s="121"/>
      <c r="DE2613" s="121"/>
      <c r="DF2613" s="121"/>
      <c r="DG2613" s="121"/>
      <c r="DH2613" s="121"/>
      <c r="DI2613" s="121"/>
      <c r="DJ2613" s="121"/>
      <c r="DK2613" s="121"/>
      <c r="DL2613" s="121"/>
      <c r="DM2613" s="121"/>
      <c r="DN2613" s="121"/>
      <c r="DO2613" s="121"/>
      <c r="DP2613" s="121"/>
      <c r="DQ2613" s="121"/>
      <c r="DR2613" s="121"/>
      <c r="DS2613" s="121"/>
      <c r="DT2613" s="121"/>
      <c r="DU2613" s="121"/>
      <c r="DV2613" s="121"/>
      <c r="DW2613" s="121"/>
      <c r="DX2613" s="121"/>
      <c r="DY2613" s="121"/>
      <c r="DZ2613" s="121"/>
      <c r="EA2613" s="121"/>
      <c r="EB2613" s="121"/>
      <c r="EC2613" s="121"/>
      <c r="ED2613" s="121"/>
      <c r="EE2613" s="121"/>
      <c r="EF2613" s="121"/>
      <c r="EG2613" s="121"/>
      <c r="EH2613" s="121"/>
      <c r="EI2613" s="121"/>
      <c r="EJ2613" s="121"/>
      <c r="EK2613" s="121"/>
      <c r="EL2613" s="121"/>
      <c r="EM2613" s="121"/>
      <c r="EN2613" s="121"/>
      <c r="EO2613" s="121"/>
      <c r="EP2613" s="121"/>
      <c r="EQ2613" s="121"/>
      <c r="ER2613" s="121"/>
      <c r="ES2613" s="121"/>
      <c r="ET2613" s="121"/>
      <c r="EU2613" s="121"/>
      <c r="EV2613" s="121"/>
      <c r="EW2613" s="121"/>
      <c r="EX2613" s="121"/>
      <c r="EY2613" s="121"/>
      <c r="EZ2613" s="121"/>
      <c r="FA2613" s="121"/>
      <c r="FB2613" s="121"/>
      <c r="FC2613" s="121"/>
      <c r="FD2613" s="121"/>
      <c r="FE2613" s="121"/>
      <c r="FF2613" s="121"/>
      <c r="FG2613" s="121"/>
      <c r="FH2613" s="121"/>
      <c r="FI2613" s="121"/>
      <c r="FJ2613" s="121"/>
      <c r="FK2613" s="121"/>
      <c r="FL2613" s="121"/>
      <c r="FM2613" s="121"/>
      <c r="FN2613" s="121"/>
      <c r="FO2613" s="121"/>
      <c r="FP2613" s="121"/>
      <c r="FQ2613" s="121"/>
      <c r="FR2613" s="121"/>
      <c r="FS2613" s="121"/>
      <c r="FT2613" s="121"/>
      <c r="FU2613" s="121"/>
      <c r="FV2613" s="121"/>
      <c r="FW2613" s="121"/>
      <c r="FX2613" s="121"/>
      <c r="FY2613" s="121"/>
      <c r="FZ2613" s="121"/>
      <c r="GA2613" s="121"/>
      <c r="GB2613" s="121"/>
      <c r="GC2613" s="121"/>
      <c r="GD2613" s="121"/>
      <c r="GE2613" s="121"/>
      <c r="GF2613" s="121"/>
      <c r="GG2613" s="121"/>
      <c r="GH2613" s="121"/>
      <c r="GI2613" s="121"/>
      <c r="GJ2613" s="121"/>
      <c r="GK2613" s="121"/>
      <c r="GL2613" s="121"/>
      <c r="GM2613" s="121"/>
      <c r="GN2613" s="121"/>
      <c r="GO2613" s="121"/>
      <c r="GP2613" s="121"/>
      <c r="GQ2613" s="121"/>
      <c r="GR2613" s="121"/>
      <c r="GS2613" s="121"/>
      <c r="GT2613" s="121"/>
      <c r="GU2613" s="121"/>
      <c r="GV2613" s="121"/>
      <c r="GW2613" s="121"/>
      <c r="GX2613" s="121"/>
      <c r="GY2613" s="121"/>
      <c r="GZ2613" s="121"/>
      <c r="HA2613" s="121"/>
      <c r="HB2613" s="121"/>
      <c r="HC2613" s="121"/>
      <c r="HD2613" s="121"/>
      <c r="HE2613" s="121"/>
      <c r="HF2613" s="121"/>
      <c r="HG2613" s="121"/>
      <c r="HH2613" s="121"/>
      <c r="HI2613" s="121"/>
      <c r="HJ2613" s="121"/>
      <c r="HK2613" s="121"/>
      <c r="HL2613" s="121"/>
      <c r="HM2613" s="121"/>
      <c r="HN2613" s="121"/>
      <c r="HO2613" s="121"/>
      <c r="HP2613" s="121"/>
      <c r="HQ2613" s="121"/>
      <c r="HR2613" s="121"/>
      <c r="HS2613" s="121"/>
      <c r="HT2613" s="121"/>
      <c r="HU2613" s="121"/>
      <c r="HV2613" s="121"/>
      <c r="HW2613" s="121"/>
      <c r="HX2613" s="121"/>
      <c r="HY2613" s="121"/>
      <c r="HZ2613" s="121"/>
      <c r="IA2613" s="121"/>
      <c r="IB2613" s="121"/>
      <c r="IC2613" s="121"/>
      <c r="ID2613" s="121"/>
      <c r="IE2613" s="121"/>
      <c r="IF2613" s="121"/>
      <c r="IG2613" s="121"/>
      <c r="IH2613" s="121"/>
      <c r="II2613" s="121"/>
      <c r="IJ2613" s="121"/>
      <c r="IK2613" s="121"/>
      <c r="IL2613" s="121"/>
      <c r="IM2613" s="121"/>
      <c r="IN2613" s="121"/>
      <c r="IO2613" s="121"/>
      <c r="IP2613" s="121"/>
      <c r="IQ2613" s="121"/>
      <c r="IR2613" s="121"/>
      <c r="IS2613" s="121"/>
      <c r="IT2613" s="121"/>
      <c r="IU2613" s="121"/>
      <c r="IV2613" s="121"/>
      <c r="IW2613" s="121"/>
      <c r="IX2613" s="121"/>
      <c r="IY2613" s="121"/>
      <c r="IZ2613" s="121"/>
      <c r="JA2613" s="121"/>
      <c r="JB2613" s="121"/>
      <c r="JC2613" s="121"/>
      <c r="JD2613" s="121"/>
      <c r="JE2613" s="121"/>
      <c r="JF2613" s="121"/>
      <c r="JG2613" s="121"/>
      <c r="JH2613" s="121"/>
      <c r="JI2613" s="121"/>
      <c r="JJ2613" s="121"/>
      <c r="JK2613" s="121"/>
      <c r="JL2613" s="121"/>
      <c r="JM2613" s="121"/>
      <c r="JN2613" s="121"/>
      <c r="JO2613" s="121"/>
      <c r="JP2613" s="121"/>
      <c r="JQ2613" s="121"/>
      <c r="JR2613" s="121"/>
      <c r="JS2613" s="121"/>
      <c r="JT2613" s="121"/>
      <c r="JU2613" s="121"/>
      <c r="JV2613" s="121"/>
      <c r="JW2613" s="121"/>
      <c r="JX2613" s="121"/>
      <c r="JY2613" s="121"/>
      <c r="JZ2613" s="121"/>
      <c r="KA2613" s="121"/>
      <c r="KB2613" s="121"/>
      <c r="KC2613" s="121"/>
      <c r="KD2613" s="121"/>
      <c r="KE2613" s="121"/>
      <c r="KF2613" s="121"/>
      <c r="KG2613" s="121"/>
      <c r="KH2613" s="121"/>
      <c r="KI2613" s="121"/>
      <c r="KJ2613" s="121"/>
      <c r="KK2613" s="121"/>
      <c r="KL2613" s="121"/>
      <c r="KM2613" s="121"/>
      <c r="KN2613" s="121"/>
      <c r="KO2613" s="121"/>
      <c r="KP2613" s="121"/>
      <c r="KQ2613" s="121"/>
      <c r="KR2613" s="121"/>
      <c r="KS2613" s="121"/>
      <c r="KT2613" s="121"/>
      <c r="KU2613" s="121"/>
      <c r="KV2613" s="121"/>
      <c r="KW2613" s="121"/>
      <c r="KX2613" s="121"/>
      <c r="KY2613" s="121"/>
      <c r="KZ2613" s="121"/>
      <c r="LA2613" s="121"/>
      <c r="LB2613" s="121"/>
      <c r="LC2613" s="121"/>
      <c r="LD2613" s="121"/>
      <c r="LE2613" s="121"/>
      <c r="LF2613" s="121"/>
      <c r="LG2613" s="121"/>
      <c r="LH2613" s="121"/>
      <c r="LI2613" s="121"/>
      <c r="LJ2613" s="121"/>
      <c r="LK2613" s="121"/>
      <c r="LL2613" s="121"/>
      <c r="LM2613" s="121"/>
      <c r="LN2613" s="121"/>
      <c r="LO2613" s="121"/>
      <c r="LP2613" s="121"/>
      <c r="LQ2613" s="121"/>
      <c r="LR2613" s="121"/>
      <c r="LS2613" s="121"/>
      <c r="LT2613" s="121"/>
      <c r="LU2613" s="121"/>
      <c r="LV2613" s="121"/>
      <c r="LW2613" s="121"/>
      <c r="LX2613" s="121"/>
      <c r="LY2613" s="121"/>
      <c r="LZ2613" s="121"/>
      <c r="MA2613" s="121"/>
      <c r="MB2613" s="121"/>
      <c r="MC2613" s="121"/>
      <c r="MD2613" s="121"/>
      <c r="ME2613" s="121"/>
      <c r="MF2613" s="121"/>
      <c r="MG2613" s="121"/>
      <c r="MH2613" s="121"/>
      <c r="MI2613" s="121"/>
      <c r="MJ2613" s="121"/>
      <c r="MK2613" s="121"/>
      <c r="ML2613" s="121"/>
      <c r="MM2613" s="121"/>
      <c r="MN2613" s="121"/>
      <c r="MO2613" s="121"/>
      <c r="MP2613" s="121"/>
      <c r="MQ2613" s="121"/>
      <c r="MR2613" s="121"/>
      <c r="MS2613" s="121"/>
      <c r="MT2613" s="121"/>
      <c r="MU2613" s="121"/>
      <c r="MV2613" s="121"/>
      <c r="MW2613" s="121"/>
      <c r="MX2613" s="121"/>
      <c r="MY2613" s="121"/>
      <c r="MZ2613" s="121"/>
      <c r="NA2613" s="121"/>
      <c r="NB2613" s="121"/>
      <c r="NC2613" s="121"/>
      <c r="ND2613" s="121"/>
      <c r="NE2613" s="121"/>
      <c r="NF2613" s="121"/>
      <c r="NG2613" s="121"/>
      <c r="NH2613" s="121"/>
      <c r="NI2613" s="121"/>
      <c r="NJ2613" s="121"/>
      <c r="NK2613" s="121"/>
      <c r="NL2613" s="121"/>
      <c r="NM2613" s="121"/>
      <c r="NN2613" s="121"/>
      <c r="NO2613" s="121"/>
      <c r="NP2613" s="121"/>
      <c r="NQ2613" s="121"/>
      <c r="NR2613" s="121"/>
      <c r="NS2613" s="121"/>
      <c r="NT2613" s="121"/>
      <c r="NU2613" s="121"/>
      <c r="NV2613" s="121"/>
      <c r="NW2613" s="121"/>
      <c r="NX2613" s="121"/>
      <c r="NY2613" s="121"/>
      <c r="NZ2613" s="121"/>
      <c r="OA2613" s="121"/>
      <c r="OB2613" s="121"/>
      <c r="OC2613" s="121"/>
      <c r="OD2613" s="121"/>
      <c r="OE2613" s="121"/>
      <c r="OF2613" s="121"/>
      <c r="OG2613" s="121"/>
      <c r="OH2613" s="121"/>
      <c r="OI2613" s="121"/>
      <c r="OJ2613" s="121"/>
      <c r="OK2613" s="121"/>
      <c r="OL2613" s="121"/>
      <c r="OM2613" s="121"/>
      <c r="ON2613" s="121"/>
      <c r="OO2613" s="121"/>
      <c r="OP2613" s="121"/>
      <c r="OQ2613" s="121"/>
      <c r="OR2613" s="121"/>
      <c r="OS2613" s="121"/>
      <c r="OT2613" s="121"/>
      <c r="OU2613" s="121"/>
      <c r="OV2613" s="121"/>
      <c r="OW2613" s="121"/>
      <c r="OX2613" s="121"/>
      <c r="OY2613" s="121"/>
      <c r="OZ2613" s="121"/>
      <c r="PA2613" s="121"/>
      <c r="PB2613" s="121"/>
      <c r="PC2613" s="121"/>
      <c r="PD2613" s="121"/>
      <c r="PE2613" s="121"/>
      <c r="PF2613" s="121"/>
      <c r="PG2613" s="121"/>
      <c r="PH2613" s="121"/>
      <c r="PI2613" s="121"/>
      <c r="PJ2613" s="121"/>
      <c r="PK2613" s="121"/>
      <c r="PL2613" s="121"/>
      <c r="PM2613" s="121"/>
      <c r="PN2613" s="121"/>
      <c r="PO2613" s="121"/>
      <c r="PP2613" s="121"/>
      <c r="PQ2613" s="121"/>
      <c r="PR2613" s="121"/>
      <c r="PS2613" s="121"/>
      <c r="PT2613" s="121"/>
      <c r="PU2613" s="121"/>
      <c r="PV2613" s="121"/>
      <c r="PW2613" s="121"/>
      <c r="PX2613" s="121"/>
      <c r="PY2613" s="121"/>
      <c r="PZ2613" s="121"/>
      <c r="QA2613" s="121"/>
      <c r="QB2613" s="121"/>
      <c r="QC2613" s="121"/>
      <c r="QD2613" s="121"/>
      <c r="QE2613" s="121"/>
      <c r="QF2613" s="121"/>
      <c r="QG2613" s="121"/>
      <c r="QH2613" s="121"/>
      <c r="QI2613" s="121"/>
      <c r="QJ2613" s="121"/>
      <c r="QK2613" s="121"/>
      <c r="QL2613" s="121"/>
      <c r="QM2613" s="121"/>
      <c r="QN2613" s="121"/>
      <c r="QO2613" s="121"/>
      <c r="QP2613" s="121"/>
      <c r="QQ2613" s="121"/>
      <c r="QR2613" s="121"/>
      <c r="QS2613" s="121"/>
      <c r="QT2613" s="121"/>
      <c r="QU2613" s="121"/>
      <c r="QV2613" s="121"/>
      <c r="QW2613" s="121"/>
      <c r="QX2613" s="121"/>
      <c r="QY2613" s="121"/>
      <c r="QZ2613" s="121"/>
      <c r="RA2613" s="121"/>
      <c r="RB2613" s="121"/>
      <c r="RC2613" s="121"/>
      <c r="RD2613" s="121"/>
      <c r="RE2613" s="121"/>
      <c r="RF2613" s="121"/>
      <c r="RG2613" s="121"/>
      <c r="RH2613" s="121"/>
      <c r="RI2613" s="121"/>
      <c r="RJ2613" s="121"/>
      <c r="RK2613" s="121"/>
      <c r="RL2613" s="121"/>
      <c r="RM2613" s="121"/>
      <c r="RN2613" s="121"/>
      <c r="RO2613" s="121"/>
      <c r="RP2613" s="121"/>
      <c r="RQ2613" s="121"/>
      <c r="RR2613" s="121"/>
      <c r="RS2613" s="121"/>
      <c r="RT2613" s="121"/>
      <c r="RU2613" s="121"/>
      <c r="RV2613" s="121"/>
      <c r="RW2613" s="121"/>
      <c r="RX2613" s="121"/>
      <c r="RY2613" s="121"/>
      <c r="RZ2613" s="121"/>
      <c r="SA2613" s="121"/>
      <c r="SB2613" s="121"/>
      <c r="SC2613" s="121"/>
      <c r="SD2613" s="121"/>
      <c r="SE2613" s="121"/>
      <c r="SF2613" s="121"/>
      <c r="SG2613" s="121"/>
      <c r="SH2613" s="121"/>
      <c r="SI2613" s="121"/>
      <c r="SJ2613" s="121"/>
      <c r="SK2613" s="121"/>
      <c r="SL2613" s="121"/>
      <c r="SM2613" s="121"/>
      <c r="SN2613" s="121"/>
      <c r="SO2613" s="121"/>
      <c r="SP2613" s="121"/>
      <c r="SQ2613" s="121"/>
      <c r="SR2613" s="121"/>
      <c r="SS2613" s="121"/>
      <c r="ST2613" s="121"/>
      <c r="SU2613" s="121"/>
      <c r="SV2613" s="121"/>
      <c r="SW2613" s="121"/>
      <c r="SX2613" s="121"/>
      <c r="SY2613" s="121"/>
      <c r="SZ2613" s="121"/>
      <c r="TA2613" s="121"/>
      <c r="TB2613" s="121"/>
      <c r="TC2613" s="121"/>
      <c r="TD2613" s="121"/>
      <c r="TE2613" s="121"/>
      <c r="TF2613" s="121"/>
      <c r="TG2613" s="121"/>
      <c r="TH2613" s="121"/>
      <c r="TI2613" s="121"/>
      <c r="TJ2613" s="121"/>
      <c r="TK2613" s="121"/>
      <c r="TL2613" s="121"/>
      <c r="TM2613" s="121"/>
      <c r="TN2613" s="121"/>
      <c r="TO2613" s="121"/>
      <c r="TP2613" s="121"/>
      <c r="TQ2613" s="121"/>
      <c r="TR2613" s="121"/>
      <c r="TS2613" s="121"/>
      <c r="TT2613" s="121"/>
      <c r="TU2613" s="121"/>
      <c r="TV2613" s="121"/>
      <c r="TW2613" s="121"/>
      <c r="TX2613" s="121"/>
      <c r="TY2613" s="121"/>
      <c r="TZ2613" s="121"/>
      <c r="UA2613" s="121"/>
      <c r="UB2613" s="121"/>
      <c r="UC2613" s="121"/>
      <c r="UD2613" s="121"/>
      <c r="UE2613" s="121"/>
      <c r="UF2613" s="121"/>
      <c r="UG2613" s="121"/>
      <c r="UH2613" s="121"/>
      <c r="UI2613" s="121"/>
      <c r="UJ2613" s="121"/>
      <c r="UK2613" s="121"/>
      <c r="UL2613" s="121"/>
      <c r="UM2613" s="121"/>
      <c r="UN2613" s="121"/>
      <c r="UO2613" s="121"/>
      <c r="UP2613" s="121"/>
      <c r="UQ2613" s="121"/>
      <c r="UR2613" s="121"/>
      <c r="US2613" s="121"/>
      <c r="UT2613" s="121"/>
      <c r="UU2613" s="121"/>
      <c r="UV2613" s="121"/>
      <c r="UW2613" s="121"/>
      <c r="UX2613" s="121"/>
      <c r="UY2613" s="121"/>
      <c r="UZ2613" s="121"/>
      <c r="VA2613" s="121"/>
      <c r="VB2613" s="121"/>
      <c r="VC2613" s="121"/>
      <c r="VD2613" s="121"/>
      <c r="VE2613" s="121"/>
      <c r="VF2613" s="121"/>
      <c r="VG2613" s="121"/>
      <c r="VH2613" s="121"/>
      <c r="VI2613" s="121"/>
      <c r="VJ2613" s="121"/>
      <c r="VK2613" s="121"/>
      <c r="VL2613" s="121"/>
      <c r="VM2613" s="121"/>
      <c r="VN2613" s="121"/>
      <c r="VO2613" s="121"/>
      <c r="VP2613" s="121"/>
      <c r="VQ2613" s="121"/>
      <c r="VR2613" s="121"/>
      <c r="VS2613" s="121"/>
      <c r="VT2613" s="121"/>
      <c r="VU2613" s="121"/>
      <c r="VV2613" s="121"/>
      <c r="VW2613" s="121"/>
      <c r="VX2613" s="121"/>
      <c r="VY2613" s="121"/>
      <c r="VZ2613" s="121"/>
      <c r="WA2613" s="121"/>
      <c r="WB2613" s="121"/>
      <c r="WC2613" s="121"/>
      <c r="WD2613" s="121"/>
      <c r="WE2613" s="121"/>
      <c r="WF2613" s="121"/>
      <c r="WG2613" s="121"/>
      <c r="WH2613" s="121"/>
      <c r="WI2613" s="121"/>
      <c r="WJ2613" s="121"/>
      <c r="WK2613" s="121"/>
      <c r="WL2613" s="121"/>
      <c r="WM2613" s="121"/>
      <c r="WN2613" s="121"/>
      <c r="WO2613" s="121"/>
      <c r="WP2613" s="121"/>
      <c r="WQ2613" s="121"/>
      <c r="WR2613" s="121"/>
      <c r="WS2613" s="121"/>
      <c r="WT2613" s="121"/>
      <c r="WU2613" s="121"/>
      <c r="WV2613" s="121"/>
      <c r="WW2613" s="121"/>
      <c r="WX2613" s="121"/>
      <c r="WY2613" s="121"/>
      <c r="WZ2613" s="121"/>
      <c r="XA2613" s="121"/>
      <c r="XB2613" s="121"/>
      <c r="XC2613" s="121"/>
      <c r="XD2613" s="121"/>
      <c r="XE2613" s="121"/>
      <c r="XF2613" s="121"/>
      <c r="XG2613" s="121"/>
      <c r="XH2613" s="121"/>
      <c r="XI2613" s="121"/>
      <c r="XJ2613" s="121"/>
      <c r="XK2613" s="121"/>
      <c r="XL2613" s="121"/>
      <c r="XM2613" s="121"/>
      <c r="XN2613" s="121"/>
      <c r="XO2613" s="121"/>
      <c r="XP2613" s="121"/>
      <c r="XQ2613" s="121"/>
      <c r="XR2613" s="121"/>
      <c r="XS2613" s="121"/>
      <c r="XT2613" s="121"/>
      <c r="XU2613" s="121"/>
      <c r="XV2613" s="121"/>
      <c r="XW2613" s="121"/>
      <c r="XX2613" s="121"/>
      <c r="XY2613" s="121"/>
      <c r="XZ2613" s="121"/>
      <c r="YA2613" s="121"/>
      <c r="YB2613" s="121"/>
      <c r="YC2613" s="121"/>
      <c r="YD2613" s="121"/>
      <c r="YE2613" s="121"/>
      <c r="YF2613" s="121"/>
      <c r="YG2613" s="121"/>
      <c r="YH2613" s="121"/>
      <c r="YI2613" s="121"/>
      <c r="YJ2613" s="121"/>
      <c r="YK2613" s="121"/>
      <c r="YL2613" s="121"/>
      <c r="YM2613" s="121"/>
      <c r="YN2613" s="121"/>
      <c r="YO2613" s="121"/>
      <c r="YP2613" s="121"/>
      <c r="YQ2613" s="121"/>
      <c r="YR2613" s="121"/>
      <c r="YS2613" s="121"/>
      <c r="YT2613" s="121"/>
      <c r="YU2613" s="121"/>
      <c r="YV2613" s="121"/>
      <c r="YW2613" s="121"/>
      <c r="YX2613" s="121"/>
      <c r="YY2613" s="121"/>
      <c r="YZ2613" s="121"/>
      <c r="ZA2613" s="121"/>
      <c r="ZB2613" s="121"/>
      <c r="ZC2613" s="121"/>
      <c r="ZD2613" s="121"/>
      <c r="ZE2613" s="121"/>
      <c r="ZF2613" s="121"/>
      <c r="ZG2613" s="121"/>
      <c r="ZH2613" s="121"/>
      <c r="ZI2613" s="121"/>
      <c r="ZJ2613" s="121"/>
      <c r="ZK2613" s="121"/>
      <c r="ZL2613" s="121"/>
      <c r="ZM2613" s="121"/>
      <c r="ZN2613" s="121"/>
      <c r="ZO2613" s="121"/>
      <c r="ZP2613" s="121"/>
      <c r="ZQ2613" s="121"/>
      <c r="ZR2613" s="121"/>
      <c r="ZS2613" s="121"/>
      <c r="ZT2613" s="121"/>
      <c r="ZU2613" s="121"/>
      <c r="ZV2613" s="121"/>
      <c r="ZW2613" s="121"/>
      <c r="ZX2613" s="121"/>
      <c r="ZY2613" s="121"/>
      <c r="ZZ2613" s="121"/>
      <c r="AAA2613" s="121"/>
      <c r="AAB2613" s="121"/>
      <c r="AAC2613" s="121"/>
      <c r="AAD2613" s="121"/>
      <c r="AAE2613" s="121"/>
      <c r="AAF2613" s="121"/>
      <c r="AAG2613" s="121"/>
      <c r="AAH2613" s="121"/>
      <c r="AAI2613" s="121"/>
      <c r="AAJ2613" s="121"/>
      <c r="AAK2613" s="121"/>
      <c r="AAL2613" s="121"/>
      <c r="AAM2613" s="121"/>
      <c r="AAN2613" s="121"/>
      <c r="AAO2613" s="121"/>
      <c r="AAP2613" s="121"/>
      <c r="AAQ2613" s="121"/>
      <c r="AAR2613" s="121"/>
      <c r="AAS2613" s="121"/>
      <c r="AAT2613" s="121"/>
      <c r="AAU2613" s="121"/>
      <c r="AAV2613" s="121"/>
      <c r="AAW2613" s="121"/>
      <c r="AAX2613" s="121"/>
      <c r="AAY2613" s="121"/>
      <c r="AAZ2613" s="121"/>
      <c r="ABA2613" s="121"/>
      <c r="ABB2613" s="121"/>
      <c r="ABC2613" s="121"/>
      <c r="ABD2613" s="121"/>
      <c r="ABE2613" s="121"/>
      <c r="ABF2613" s="121"/>
      <c r="ABG2613" s="121"/>
      <c r="ABH2613" s="121"/>
      <c r="ABI2613" s="121"/>
      <c r="ABJ2613" s="121"/>
      <c r="ABK2613" s="121"/>
      <c r="ABL2613" s="121"/>
      <c r="ABM2613" s="121"/>
      <c r="ABN2613" s="121"/>
      <c r="ABO2613" s="121"/>
      <c r="ABP2613" s="121"/>
      <c r="ABQ2613" s="121"/>
      <c r="ABR2613" s="121"/>
      <c r="ABS2613" s="121"/>
      <c r="ABT2613" s="121"/>
      <c r="ABU2613" s="121"/>
      <c r="ABV2613" s="121"/>
      <c r="ABW2613" s="121"/>
      <c r="ABX2613" s="121"/>
      <c r="ABY2613" s="121"/>
      <c r="ABZ2613" s="121"/>
      <c r="ACA2613" s="121"/>
      <c r="ACB2613" s="121"/>
      <c r="ACC2613" s="121"/>
      <c r="ACD2613" s="121"/>
      <c r="ACE2613" s="121"/>
      <c r="ACF2613" s="121"/>
      <c r="ACG2613" s="121"/>
      <c r="ACH2613" s="121"/>
      <c r="ACI2613" s="121"/>
      <c r="ACJ2613" s="121"/>
      <c r="ACK2613" s="121"/>
      <c r="ACL2613" s="121"/>
      <c r="ACM2613" s="121"/>
      <c r="ACN2613" s="121"/>
      <c r="ACO2613" s="121"/>
      <c r="ACP2613" s="121"/>
      <c r="ACQ2613" s="121"/>
      <c r="ACR2613" s="121"/>
      <c r="ACS2613" s="121"/>
      <c r="ACT2613" s="121"/>
      <c r="ACU2613" s="121"/>
      <c r="ACV2613" s="121"/>
      <c r="ACW2613" s="121"/>
      <c r="ACX2613" s="121"/>
      <c r="ACY2613" s="121"/>
      <c r="ACZ2613" s="121"/>
      <c r="ADA2613" s="121"/>
      <c r="ADB2613" s="121"/>
      <c r="ADC2613" s="121"/>
      <c r="ADD2613" s="121"/>
      <c r="ADE2613" s="121"/>
      <c r="ADF2613" s="121"/>
      <c r="ADG2613" s="121"/>
      <c r="ADH2613" s="121"/>
      <c r="ADI2613" s="121"/>
      <c r="ADJ2613" s="121"/>
      <c r="ADK2613" s="121"/>
      <c r="ADL2613" s="121"/>
      <c r="ADM2613" s="121"/>
      <c r="ADN2613" s="121"/>
      <c r="ADO2613" s="121"/>
      <c r="ADP2613" s="121"/>
      <c r="ADQ2613" s="121"/>
      <c r="ADR2613" s="121"/>
      <c r="ADS2613" s="121"/>
      <c r="ADT2613" s="121"/>
      <c r="ADU2613" s="121"/>
      <c r="ADV2613" s="121"/>
      <c r="ADW2613" s="121"/>
      <c r="ADX2613" s="121"/>
      <c r="ADY2613" s="121"/>
      <c r="ADZ2613" s="121"/>
      <c r="AEA2613" s="121"/>
      <c r="AEB2613" s="121"/>
      <c r="AEC2613" s="121"/>
      <c r="AED2613" s="121"/>
      <c r="AEE2613" s="121"/>
      <c r="AEF2613" s="121"/>
      <c r="AEG2613" s="121"/>
      <c r="AEH2613" s="121"/>
      <c r="AEI2613" s="121"/>
      <c r="AEJ2613" s="121"/>
      <c r="AEK2613" s="121"/>
      <c r="AEL2613" s="121"/>
      <c r="AEM2613" s="121"/>
      <c r="AEN2613" s="121"/>
      <c r="AEO2613" s="121"/>
      <c r="AEP2613" s="121"/>
      <c r="AEQ2613" s="121"/>
      <c r="AER2613" s="121"/>
      <c r="AES2613" s="121"/>
      <c r="AET2613" s="121"/>
      <c r="AEU2613" s="121"/>
      <c r="AEV2613" s="121"/>
      <c r="AEW2613" s="121"/>
      <c r="AEX2613" s="121"/>
      <c r="AEY2613" s="121"/>
      <c r="AEZ2613" s="121"/>
      <c r="AFA2613" s="121"/>
      <c r="AFB2613" s="121"/>
      <c r="AFC2613" s="121"/>
      <c r="AFD2613" s="121"/>
      <c r="AFE2613" s="121"/>
      <c r="AFF2613" s="121"/>
      <c r="AFG2613" s="121"/>
      <c r="AFH2613" s="121"/>
      <c r="AFI2613" s="121"/>
      <c r="AFJ2613" s="121"/>
      <c r="AFK2613" s="121"/>
      <c r="AFL2613" s="121"/>
      <c r="AFM2613" s="121"/>
      <c r="AFN2613" s="121"/>
      <c r="AFO2613" s="121"/>
      <c r="AFP2613" s="121"/>
      <c r="AFQ2613" s="121"/>
      <c r="AFR2613" s="121"/>
      <c r="AFS2613" s="121"/>
      <c r="AFT2613" s="121"/>
      <c r="AFU2613" s="121"/>
      <c r="AFV2613" s="121"/>
      <c r="AFW2613" s="121"/>
      <c r="AFX2613" s="121"/>
      <c r="AFY2613" s="121"/>
      <c r="AFZ2613" s="121"/>
      <c r="AGA2613" s="121"/>
      <c r="AGB2613" s="121"/>
      <c r="AGC2613" s="121"/>
      <c r="AGD2613" s="121"/>
      <c r="AGE2613" s="121"/>
      <c r="AGF2613" s="121"/>
      <c r="AGG2613" s="121"/>
      <c r="AGH2613" s="121"/>
      <c r="AGI2613" s="121"/>
      <c r="AGJ2613" s="121"/>
      <c r="AGK2613" s="121"/>
      <c r="AGL2613" s="121"/>
      <c r="AGM2613" s="121"/>
      <c r="AGN2613" s="121"/>
      <c r="AGO2613" s="121"/>
      <c r="AGP2613" s="121"/>
      <c r="AGQ2613" s="121"/>
      <c r="AGR2613" s="121"/>
      <c r="AGS2613" s="121"/>
      <c r="AGT2613" s="121"/>
      <c r="AGU2613" s="121"/>
      <c r="AGV2613" s="121"/>
      <c r="AGW2613" s="121"/>
      <c r="AGX2613" s="121"/>
      <c r="AGY2613" s="121"/>
      <c r="AGZ2613" s="121"/>
      <c r="AHA2613" s="121"/>
      <c r="AHB2613" s="121"/>
      <c r="AHC2613" s="121"/>
      <c r="AHD2613" s="121"/>
      <c r="AHE2613" s="121"/>
      <c r="AHF2613" s="121"/>
      <c r="AHG2613" s="121"/>
      <c r="AHH2613" s="121"/>
      <c r="AHI2613" s="121"/>
      <c r="AHJ2613" s="121"/>
      <c r="AHK2613" s="121"/>
      <c r="AHL2613" s="121"/>
      <c r="AHM2613" s="121"/>
      <c r="AHN2613" s="121"/>
      <c r="AHO2613" s="121"/>
      <c r="AHP2613" s="121"/>
      <c r="AHQ2613" s="121"/>
      <c r="AHR2613" s="121"/>
      <c r="AHS2613" s="121"/>
      <c r="AHT2613" s="121"/>
      <c r="AHU2613" s="121"/>
      <c r="AHV2613" s="121"/>
      <c r="AHW2613" s="121"/>
      <c r="AHX2613" s="121"/>
      <c r="AHY2613" s="121"/>
      <c r="AHZ2613" s="121"/>
      <c r="AIA2613" s="121"/>
      <c r="AIB2613" s="121"/>
      <c r="AIC2613" s="121"/>
      <c r="AID2613" s="121"/>
      <c r="AIE2613" s="121"/>
      <c r="AIF2613" s="121"/>
      <c r="AIG2613" s="121"/>
      <c r="AIH2613" s="121"/>
      <c r="AII2613" s="121"/>
      <c r="AIJ2613" s="121"/>
      <c r="AIK2613" s="121"/>
      <c r="AIL2613" s="121"/>
      <c r="AIM2613" s="121"/>
      <c r="AIN2613" s="121"/>
      <c r="AIO2613" s="121"/>
      <c r="AIP2613" s="121"/>
      <c r="AIQ2613" s="121"/>
      <c r="AIR2613" s="121"/>
      <c r="AIS2613" s="121"/>
      <c r="AIT2613" s="121"/>
      <c r="AIU2613" s="121"/>
      <c r="AIV2613" s="121"/>
      <c r="AIW2613" s="121"/>
      <c r="AIX2613" s="121"/>
      <c r="AIY2613" s="121"/>
      <c r="AIZ2613" s="121"/>
      <c r="AJA2613" s="121"/>
      <c r="AJB2613" s="121"/>
      <c r="AJC2613" s="121"/>
      <c r="AJD2613" s="121"/>
      <c r="AJE2613" s="121"/>
      <c r="AJF2613" s="121"/>
      <c r="AJG2613" s="121"/>
      <c r="AJH2613" s="121"/>
      <c r="AJI2613" s="121"/>
      <c r="AJJ2613" s="121"/>
      <c r="AJK2613" s="121"/>
      <c r="AJL2613" s="121"/>
      <c r="AJM2613" s="121"/>
      <c r="AJN2613" s="121"/>
      <c r="AJO2613" s="121"/>
      <c r="AJP2613" s="121"/>
      <c r="AJQ2613" s="121"/>
      <c r="AJR2613" s="121"/>
      <c r="AJS2613" s="121"/>
      <c r="AJT2613" s="121"/>
      <c r="AJU2613" s="121"/>
      <c r="AJV2613" s="121"/>
      <c r="AJW2613" s="121"/>
      <c r="AJX2613" s="121"/>
      <c r="AJY2613" s="121"/>
      <c r="AJZ2613" s="121"/>
      <c r="AKA2613" s="121"/>
      <c r="AKB2613" s="121"/>
      <c r="AKC2613" s="121"/>
      <c r="AKD2613" s="121"/>
      <c r="AKE2613" s="121"/>
      <c r="AKF2613" s="121"/>
      <c r="AKG2613" s="121"/>
      <c r="AKH2613" s="121"/>
      <c r="AKI2613" s="121"/>
      <c r="AKJ2613" s="121"/>
      <c r="AKK2613" s="121"/>
      <c r="AKL2613" s="121"/>
      <c r="AKM2613" s="121"/>
      <c r="AKN2613" s="121"/>
      <c r="AKO2613" s="121"/>
      <c r="AKP2613" s="121"/>
      <c r="AKQ2613" s="121"/>
      <c r="AKR2613" s="121"/>
      <c r="AKS2613" s="121"/>
      <c r="AKT2613" s="121"/>
      <c r="AKU2613" s="121"/>
      <c r="AKV2613" s="121"/>
      <c r="AKW2613" s="121"/>
      <c r="AKX2613" s="121"/>
      <c r="AKY2613" s="121"/>
      <c r="AKZ2613" s="121"/>
      <c r="ALA2613" s="121"/>
      <c r="ALB2613" s="121"/>
      <c r="ALC2613" s="121"/>
      <c r="ALD2613" s="121"/>
      <c r="ALE2613" s="121"/>
      <c r="ALF2613" s="121"/>
      <c r="ALG2613" s="121"/>
      <c r="ALH2613" s="121"/>
      <c r="ALI2613" s="121"/>
      <c r="ALJ2613" s="121"/>
      <c r="ALK2613" s="121"/>
      <c r="ALL2613" s="121"/>
      <c r="ALM2613" s="121"/>
      <c r="ALN2613" s="121"/>
      <c r="ALO2613" s="121"/>
      <c r="ALP2613" s="121"/>
      <c r="ALQ2613" s="121"/>
      <c r="ALR2613" s="121"/>
      <c r="ALS2613" s="121"/>
      <c r="ALT2613" s="121"/>
      <c r="ALU2613" s="121"/>
      <c r="ALV2613" s="121"/>
      <c r="ALW2613" s="121"/>
      <c r="ALX2613" s="121"/>
      <c r="ALY2613" s="121"/>
      <c r="ALZ2613" s="121"/>
      <c r="AMA2613" s="121"/>
      <c r="AMB2613" s="121"/>
      <c r="AMC2613" s="121"/>
      <c r="AMD2613" s="121"/>
      <c r="AME2613" s="121"/>
      <c r="AMF2613" s="121"/>
      <c r="AMG2613" s="121"/>
      <c r="AMH2613" s="121"/>
      <c r="AMI2613" s="121"/>
      <c r="AMJ2613" s="121"/>
      <c r="AMK2613" s="121"/>
    </row>
    <row r="2614" spans="1:1025" s="108" customFormat="1" ht="43.2">
      <c r="A2614" s="15">
        <v>2611</v>
      </c>
      <c r="B2614" s="16" t="s">
        <v>27</v>
      </c>
      <c r="C2614" s="274" t="s">
        <v>3611</v>
      </c>
      <c r="D2614" s="16" t="s">
        <v>6745</v>
      </c>
      <c r="E2614" s="16" t="s">
        <v>6767</v>
      </c>
      <c r="F2614" s="16" t="s">
        <v>938</v>
      </c>
      <c r="G2614" s="16" t="s">
        <v>1047</v>
      </c>
      <c r="H2614" s="189" t="s">
        <v>6768</v>
      </c>
      <c r="I2614" s="16" t="s">
        <v>6769</v>
      </c>
      <c r="J2614" s="16" t="s">
        <v>6749</v>
      </c>
      <c r="K2614" s="16" t="s">
        <v>6770</v>
      </c>
      <c r="L2614" s="18" t="s">
        <v>6751</v>
      </c>
      <c r="M2614" s="63" t="s">
        <v>6771</v>
      </c>
      <c r="N2614" s="121"/>
      <c r="O2614" s="121"/>
      <c r="P2614" s="121"/>
      <c r="Q2614" s="121"/>
      <c r="R2614" s="121"/>
      <c r="S2614" s="121"/>
      <c r="T2614" s="121"/>
      <c r="U2614" s="121"/>
      <c r="V2614" s="121"/>
      <c r="W2614" s="121"/>
      <c r="X2614" s="121"/>
      <c r="Y2614" s="121"/>
      <c r="Z2614" s="121"/>
      <c r="AA2614" s="121"/>
      <c r="AB2614" s="121"/>
      <c r="AC2614" s="121"/>
      <c r="AD2614" s="121"/>
      <c r="AE2614" s="121"/>
      <c r="AF2614" s="121"/>
      <c r="AG2614" s="121"/>
      <c r="AH2614" s="121"/>
      <c r="AI2614" s="121"/>
      <c r="AJ2614" s="121"/>
      <c r="AK2614" s="121"/>
      <c r="AL2614" s="121"/>
      <c r="AM2614" s="121"/>
      <c r="AN2614" s="121"/>
      <c r="AO2614" s="121"/>
      <c r="AP2614" s="121"/>
      <c r="AQ2614" s="121"/>
      <c r="AR2614" s="121"/>
      <c r="AS2614" s="121"/>
      <c r="AT2614" s="121"/>
      <c r="AU2614" s="121"/>
      <c r="AV2614" s="121"/>
      <c r="AW2614" s="121"/>
      <c r="AX2614" s="121"/>
      <c r="AY2614" s="121"/>
      <c r="AZ2614" s="121"/>
      <c r="BA2614" s="121"/>
      <c r="BB2614" s="121"/>
      <c r="BC2614" s="121"/>
      <c r="BD2614" s="121"/>
      <c r="BE2614" s="121"/>
      <c r="BF2614" s="121"/>
      <c r="BG2614" s="121"/>
      <c r="BH2614" s="121"/>
      <c r="BI2614" s="121"/>
      <c r="BJ2614" s="121"/>
      <c r="BK2614" s="121"/>
      <c r="BL2614" s="121"/>
      <c r="BM2614" s="121"/>
      <c r="BN2614" s="121"/>
      <c r="BO2614" s="121"/>
      <c r="BP2614" s="121"/>
      <c r="BQ2614" s="121"/>
      <c r="BR2614" s="121"/>
      <c r="BS2614" s="121"/>
      <c r="BT2614" s="121"/>
      <c r="BU2614" s="121"/>
      <c r="BV2614" s="121"/>
      <c r="BW2614" s="121"/>
      <c r="BX2614" s="121"/>
      <c r="BY2614" s="121"/>
      <c r="BZ2614" s="121"/>
      <c r="CA2614" s="121"/>
      <c r="CB2614" s="121"/>
      <c r="CC2614" s="121"/>
      <c r="CD2614" s="121"/>
      <c r="CE2614" s="121"/>
      <c r="CF2614" s="121"/>
      <c r="CG2614" s="121"/>
      <c r="CH2614" s="121"/>
      <c r="CI2614" s="121"/>
      <c r="CJ2614" s="121"/>
      <c r="CK2614" s="121"/>
      <c r="CL2614" s="121"/>
      <c r="CM2614" s="121"/>
      <c r="CN2614" s="121"/>
      <c r="CO2614" s="121"/>
      <c r="CP2614" s="121"/>
      <c r="CQ2614" s="121"/>
      <c r="CR2614" s="121"/>
      <c r="CS2614" s="121"/>
      <c r="CT2614" s="121"/>
      <c r="CU2614" s="121"/>
      <c r="CV2614" s="121"/>
      <c r="CW2614" s="121"/>
      <c r="CX2614" s="121"/>
      <c r="CY2614" s="121"/>
      <c r="CZ2614" s="121"/>
      <c r="DA2614" s="121"/>
      <c r="DB2614" s="121"/>
      <c r="DC2614" s="121"/>
      <c r="DD2614" s="121"/>
      <c r="DE2614" s="121"/>
      <c r="DF2614" s="121"/>
      <c r="DG2614" s="121"/>
      <c r="DH2614" s="121"/>
      <c r="DI2614" s="121"/>
      <c r="DJ2614" s="121"/>
      <c r="DK2614" s="121"/>
      <c r="DL2614" s="121"/>
      <c r="DM2614" s="121"/>
      <c r="DN2614" s="121"/>
      <c r="DO2614" s="121"/>
      <c r="DP2614" s="121"/>
      <c r="DQ2614" s="121"/>
      <c r="DR2614" s="121"/>
      <c r="DS2614" s="121"/>
      <c r="DT2614" s="121"/>
      <c r="DU2614" s="121"/>
      <c r="DV2614" s="121"/>
      <c r="DW2614" s="121"/>
      <c r="DX2614" s="121"/>
      <c r="DY2614" s="121"/>
      <c r="DZ2614" s="121"/>
      <c r="EA2614" s="121"/>
      <c r="EB2614" s="121"/>
      <c r="EC2614" s="121"/>
      <c r="ED2614" s="121"/>
      <c r="EE2614" s="121"/>
      <c r="EF2614" s="121"/>
      <c r="EG2614" s="121"/>
      <c r="EH2614" s="121"/>
      <c r="EI2614" s="121"/>
      <c r="EJ2614" s="121"/>
      <c r="EK2614" s="121"/>
      <c r="EL2614" s="121"/>
      <c r="EM2614" s="121"/>
      <c r="EN2614" s="121"/>
      <c r="EO2614" s="121"/>
      <c r="EP2614" s="121"/>
      <c r="EQ2614" s="121"/>
      <c r="ER2614" s="121"/>
      <c r="ES2614" s="121"/>
      <c r="ET2614" s="121"/>
      <c r="EU2614" s="121"/>
      <c r="EV2614" s="121"/>
      <c r="EW2614" s="121"/>
      <c r="EX2614" s="121"/>
      <c r="EY2614" s="121"/>
      <c r="EZ2614" s="121"/>
      <c r="FA2614" s="121"/>
      <c r="FB2614" s="121"/>
      <c r="FC2614" s="121"/>
      <c r="FD2614" s="121"/>
      <c r="FE2614" s="121"/>
      <c r="FF2614" s="121"/>
      <c r="FG2614" s="121"/>
      <c r="FH2614" s="121"/>
      <c r="FI2614" s="121"/>
      <c r="FJ2614" s="121"/>
      <c r="FK2614" s="121"/>
      <c r="FL2614" s="121"/>
      <c r="FM2614" s="121"/>
      <c r="FN2614" s="121"/>
      <c r="FO2614" s="121"/>
      <c r="FP2614" s="121"/>
      <c r="FQ2614" s="121"/>
      <c r="FR2614" s="121"/>
      <c r="FS2614" s="121"/>
      <c r="FT2614" s="121"/>
      <c r="FU2614" s="121"/>
      <c r="FV2614" s="121"/>
      <c r="FW2614" s="121"/>
      <c r="FX2614" s="121"/>
      <c r="FY2614" s="121"/>
      <c r="FZ2614" s="121"/>
      <c r="GA2614" s="121"/>
      <c r="GB2614" s="121"/>
      <c r="GC2614" s="121"/>
      <c r="GD2614" s="121"/>
      <c r="GE2614" s="121"/>
      <c r="GF2614" s="121"/>
      <c r="GG2614" s="121"/>
      <c r="GH2614" s="121"/>
      <c r="GI2614" s="121"/>
      <c r="GJ2614" s="121"/>
      <c r="GK2614" s="121"/>
      <c r="GL2614" s="121"/>
      <c r="GM2614" s="121"/>
      <c r="GN2614" s="121"/>
      <c r="GO2614" s="121"/>
      <c r="GP2614" s="121"/>
      <c r="GQ2614" s="121"/>
      <c r="GR2614" s="121"/>
      <c r="GS2614" s="121"/>
      <c r="GT2614" s="121"/>
      <c r="GU2614" s="121"/>
      <c r="GV2614" s="121"/>
      <c r="GW2614" s="121"/>
      <c r="GX2614" s="121"/>
      <c r="GY2614" s="121"/>
      <c r="GZ2614" s="121"/>
      <c r="HA2614" s="121"/>
      <c r="HB2614" s="121"/>
      <c r="HC2614" s="121"/>
      <c r="HD2614" s="121"/>
      <c r="HE2614" s="121"/>
      <c r="HF2614" s="121"/>
      <c r="HG2614" s="121"/>
      <c r="HH2614" s="121"/>
      <c r="HI2614" s="121"/>
      <c r="HJ2614" s="121"/>
      <c r="HK2614" s="121"/>
      <c r="HL2614" s="121"/>
      <c r="HM2614" s="121"/>
      <c r="HN2614" s="121"/>
      <c r="HO2614" s="121"/>
      <c r="HP2614" s="121"/>
      <c r="HQ2614" s="121"/>
      <c r="HR2614" s="121"/>
      <c r="HS2614" s="121"/>
      <c r="HT2614" s="121"/>
      <c r="HU2614" s="121"/>
      <c r="HV2614" s="121"/>
      <c r="HW2614" s="121"/>
      <c r="HX2614" s="121"/>
      <c r="HY2614" s="121"/>
      <c r="HZ2614" s="121"/>
      <c r="IA2614" s="121"/>
      <c r="IB2614" s="121"/>
      <c r="IC2614" s="121"/>
      <c r="ID2614" s="121"/>
      <c r="IE2614" s="121"/>
      <c r="IF2614" s="121"/>
      <c r="IG2614" s="121"/>
      <c r="IH2614" s="121"/>
      <c r="II2614" s="121"/>
      <c r="IJ2614" s="121"/>
      <c r="IK2614" s="121"/>
      <c r="IL2614" s="121"/>
      <c r="IM2614" s="121"/>
      <c r="IN2614" s="121"/>
      <c r="IO2614" s="121"/>
      <c r="IP2614" s="121"/>
      <c r="IQ2614" s="121"/>
      <c r="IR2614" s="121"/>
      <c r="IS2614" s="121"/>
      <c r="IT2614" s="121"/>
      <c r="IU2614" s="121"/>
      <c r="IV2614" s="121"/>
      <c r="IW2614" s="121"/>
      <c r="IX2614" s="121"/>
      <c r="IY2614" s="121"/>
      <c r="IZ2614" s="121"/>
      <c r="JA2614" s="121"/>
      <c r="JB2614" s="121"/>
      <c r="JC2614" s="121"/>
      <c r="JD2614" s="121"/>
      <c r="JE2614" s="121"/>
      <c r="JF2614" s="121"/>
      <c r="JG2614" s="121"/>
      <c r="JH2614" s="121"/>
      <c r="JI2614" s="121"/>
      <c r="JJ2614" s="121"/>
      <c r="JK2614" s="121"/>
      <c r="JL2614" s="121"/>
      <c r="JM2614" s="121"/>
      <c r="JN2614" s="121"/>
      <c r="JO2614" s="121"/>
      <c r="JP2614" s="121"/>
      <c r="JQ2614" s="121"/>
      <c r="JR2614" s="121"/>
      <c r="JS2614" s="121"/>
      <c r="JT2614" s="121"/>
      <c r="JU2614" s="121"/>
      <c r="JV2614" s="121"/>
      <c r="JW2614" s="121"/>
      <c r="JX2614" s="121"/>
      <c r="JY2614" s="121"/>
      <c r="JZ2614" s="121"/>
      <c r="KA2614" s="121"/>
      <c r="KB2614" s="121"/>
      <c r="KC2614" s="121"/>
      <c r="KD2614" s="121"/>
      <c r="KE2614" s="121"/>
      <c r="KF2614" s="121"/>
      <c r="KG2614" s="121"/>
      <c r="KH2614" s="121"/>
      <c r="KI2614" s="121"/>
      <c r="KJ2614" s="121"/>
      <c r="KK2614" s="121"/>
      <c r="KL2614" s="121"/>
      <c r="KM2614" s="121"/>
      <c r="KN2614" s="121"/>
      <c r="KO2614" s="121"/>
      <c r="KP2614" s="121"/>
      <c r="KQ2614" s="121"/>
      <c r="KR2614" s="121"/>
      <c r="KS2614" s="121"/>
      <c r="KT2614" s="121"/>
      <c r="KU2614" s="121"/>
      <c r="KV2614" s="121"/>
      <c r="KW2614" s="121"/>
      <c r="KX2614" s="121"/>
      <c r="KY2614" s="121"/>
      <c r="KZ2614" s="121"/>
      <c r="LA2614" s="121"/>
      <c r="LB2614" s="121"/>
      <c r="LC2614" s="121"/>
      <c r="LD2614" s="121"/>
      <c r="LE2614" s="121"/>
      <c r="LF2614" s="121"/>
      <c r="LG2614" s="121"/>
      <c r="LH2614" s="121"/>
      <c r="LI2614" s="121"/>
      <c r="LJ2614" s="121"/>
      <c r="LK2614" s="121"/>
      <c r="LL2614" s="121"/>
      <c r="LM2614" s="121"/>
      <c r="LN2614" s="121"/>
      <c r="LO2614" s="121"/>
      <c r="LP2614" s="121"/>
      <c r="LQ2614" s="121"/>
      <c r="LR2614" s="121"/>
      <c r="LS2614" s="121"/>
      <c r="LT2614" s="121"/>
      <c r="LU2614" s="121"/>
      <c r="LV2614" s="121"/>
      <c r="LW2614" s="121"/>
      <c r="LX2614" s="121"/>
      <c r="LY2614" s="121"/>
      <c r="LZ2614" s="121"/>
      <c r="MA2614" s="121"/>
      <c r="MB2614" s="121"/>
      <c r="MC2614" s="121"/>
      <c r="MD2614" s="121"/>
      <c r="ME2614" s="121"/>
      <c r="MF2614" s="121"/>
      <c r="MG2614" s="121"/>
      <c r="MH2614" s="121"/>
      <c r="MI2614" s="121"/>
      <c r="MJ2614" s="121"/>
      <c r="MK2614" s="121"/>
      <c r="ML2614" s="121"/>
      <c r="MM2614" s="121"/>
      <c r="MN2614" s="121"/>
      <c r="MO2614" s="121"/>
      <c r="MP2614" s="121"/>
      <c r="MQ2614" s="121"/>
      <c r="MR2614" s="121"/>
      <c r="MS2614" s="121"/>
      <c r="MT2614" s="121"/>
      <c r="MU2614" s="121"/>
      <c r="MV2614" s="121"/>
      <c r="MW2614" s="121"/>
      <c r="MX2614" s="121"/>
      <c r="MY2614" s="121"/>
      <c r="MZ2614" s="121"/>
      <c r="NA2614" s="121"/>
      <c r="NB2614" s="121"/>
      <c r="NC2614" s="121"/>
      <c r="ND2614" s="121"/>
      <c r="NE2614" s="121"/>
      <c r="NF2614" s="121"/>
      <c r="NG2614" s="121"/>
      <c r="NH2614" s="121"/>
      <c r="NI2614" s="121"/>
      <c r="NJ2614" s="121"/>
      <c r="NK2614" s="121"/>
      <c r="NL2614" s="121"/>
      <c r="NM2614" s="121"/>
      <c r="NN2614" s="121"/>
      <c r="NO2614" s="121"/>
      <c r="NP2614" s="121"/>
      <c r="NQ2614" s="121"/>
      <c r="NR2614" s="121"/>
      <c r="NS2614" s="121"/>
      <c r="NT2614" s="121"/>
      <c r="NU2614" s="121"/>
      <c r="NV2614" s="121"/>
      <c r="NW2614" s="121"/>
      <c r="NX2614" s="121"/>
      <c r="NY2614" s="121"/>
      <c r="NZ2614" s="121"/>
      <c r="OA2614" s="121"/>
      <c r="OB2614" s="121"/>
      <c r="OC2614" s="121"/>
      <c r="OD2614" s="121"/>
      <c r="OE2614" s="121"/>
      <c r="OF2614" s="121"/>
      <c r="OG2614" s="121"/>
      <c r="OH2614" s="121"/>
      <c r="OI2614" s="121"/>
      <c r="OJ2614" s="121"/>
      <c r="OK2614" s="121"/>
      <c r="OL2614" s="121"/>
      <c r="OM2614" s="121"/>
      <c r="ON2614" s="121"/>
      <c r="OO2614" s="121"/>
      <c r="OP2614" s="121"/>
      <c r="OQ2614" s="121"/>
      <c r="OR2614" s="121"/>
      <c r="OS2614" s="121"/>
      <c r="OT2614" s="121"/>
      <c r="OU2614" s="121"/>
      <c r="OV2614" s="121"/>
      <c r="OW2614" s="121"/>
      <c r="OX2614" s="121"/>
      <c r="OY2614" s="121"/>
      <c r="OZ2614" s="121"/>
      <c r="PA2614" s="121"/>
      <c r="PB2614" s="121"/>
      <c r="PC2614" s="121"/>
      <c r="PD2614" s="121"/>
      <c r="PE2614" s="121"/>
      <c r="PF2614" s="121"/>
      <c r="PG2614" s="121"/>
      <c r="PH2614" s="121"/>
      <c r="PI2614" s="121"/>
      <c r="PJ2614" s="121"/>
      <c r="PK2614" s="121"/>
      <c r="PL2614" s="121"/>
      <c r="PM2614" s="121"/>
      <c r="PN2614" s="121"/>
      <c r="PO2614" s="121"/>
      <c r="PP2614" s="121"/>
      <c r="PQ2614" s="121"/>
      <c r="PR2614" s="121"/>
      <c r="PS2614" s="121"/>
      <c r="PT2614" s="121"/>
      <c r="PU2614" s="121"/>
      <c r="PV2614" s="121"/>
      <c r="PW2614" s="121"/>
      <c r="PX2614" s="121"/>
      <c r="PY2614" s="121"/>
      <c r="PZ2614" s="121"/>
      <c r="QA2614" s="121"/>
      <c r="QB2614" s="121"/>
      <c r="QC2614" s="121"/>
      <c r="QD2614" s="121"/>
      <c r="QE2614" s="121"/>
      <c r="QF2614" s="121"/>
      <c r="QG2614" s="121"/>
      <c r="QH2614" s="121"/>
      <c r="QI2614" s="121"/>
      <c r="QJ2614" s="121"/>
      <c r="QK2614" s="121"/>
      <c r="QL2614" s="121"/>
      <c r="QM2614" s="121"/>
      <c r="QN2614" s="121"/>
      <c r="QO2614" s="121"/>
      <c r="QP2614" s="121"/>
      <c r="QQ2614" s="121"/>
      <c r="QR2614" s="121"/>
      <c r="QS2614" s="121"/>
      <c r="QT2614" s="121"/>
      <c r="QU2614" s="121"/>
      <c r="QV2614" s="121"/>
      <c r="QW2614" s="121"/>
      <c r="QX2614" s="121"/>
      <c r="QY2614" s="121"/>
      <c r="QZ2614" s="121"/>
      <c r="RA2614" s="121"/>
      <c r="RB2614" s="121"/>
      <c r="RC2614" s="121"/>
      <c r="RD2614" s="121"/>
      <c r="RE2614" s="121"/>
      <c r="RF2614" s="121"/>
      <c r="RG2614" s="121"/>
      <c r="RH2614" s="121"/>
      <c r="RI2614" s="121"/>
      <c r="RJ2614" s="121"/>
      <c r="RK2614" s="121"/>
      <c r="RL2614" s="121"/>
      <c r="RM2614" s="121"/>
      <c r="RN2614" s="121"/>
      <c r="RO2614" s="121"/>
      <c r="RP2614" s="121"/>
      <c r="RQ2614" s="121"/>
      <c r="RR2614" s="121"/>
      <c r="RS2614" s="121"/>
      <c r="RT2614" s="121"/>
      <c r="RU2614" s="121"/>
      <c r="RV2614" s="121"/>
      <c r="RW2614" s="121"/>
      <c r="RX2614" s="121"/>
      <c r="RY2614" s="121"/>
      <c r="RZ2614" s="121"/>
      <c r="SA2614" s="121"/>
      <c r="SB2614" s="121"/>
      <c r="SC2614" s="121"/>
      <c r="SD2614" s="121"/>
      <c r="SE2614" s="121"/>
      <c r="SF2614" s="121"/>
      <c r="SG2614" s="121"/>
      <c r="SH2614" s="121"/>
      <c r="SI2614" s="121"/>
      <c r="SJ2614" s="121"/>
      <c r="SK2614" s="121"/>
      <c r="SL2614" s="121"/>
      <c r="SM2614" s="121"/>
      <c r="SN2614" s="121"/>
      <c r="SO2614" s="121"/>
      <c r="SP2614" s="121"/>
      <c r="SQ2614" s="121"/>
      <c r="SR2614" s="121"/>
      <c r="SS2614" s="121"/>
      <c r="ST2614" s="121"/>
      <c r="SU2614" s="121"/>
      <c r="SV2614" s="121"/>
      <c r="SW2614" s="121"/>
      <c r="SX2614" s="121"/>
      <c r="SY2614" s="121"/>
      <c r="SZ2614" s="121"/>
      <c r="TA2614" s="121"/>
      <c r="TB2614" s="121"/>
      <c r="TC2614" s="121"/>
      <c r="TD2614" s="121"/>
      <c r="TE2614" s="121"/>
      <c r="TF2614" s="121"/>
      <c r="TG2614" s="121"/>
      <c r="TH2614" s="121"/>
      <c r="TI2614" s="121"/>
      <c r="TJ2614" s="121"/>
      <c r="TK2614" s="121"/>
      <c r="TL2614" s="121"/>
      <c r="TM2614" s="121"/>
      <c r="TN2614" s="121"/>
      <c r="TO2614" s="121"/>
      <c r="TP2614" s="121"/>
      <c r="TQ2614" s="121"/>
      <c r="TR2614" s="121"/>
      <c r="TS2614" s="121"/>
      <c r="TT2614" s="121"/>
      <c r="TU2614" s="121"/>
      <c r="TV2614" s="121"/>
      <c r="TW2614" s="121"/>
      <c r="TX2614" s="121"/>
      <c r="TY2614" s="121"/>
      <c r="TZ2614" s="121"/>
      <c r="UA2614" s="121"/>
      <c r="UB2614" s="121"/>
      <c r="UC2614" s="121"/>
      <c r="UD2614" s="121"/>
      <c r="UE2614" s="121"/>
      <c r="UF2614" s="121"/>
      <c r="UG2614" s="121"/>
      <c r="UH2614" s="121"/>
      <c r="UI2614" s="121"/>
      <c r="UJ2614" s="121"/>
      <c r="UK2614" s="121"/>
      <c r="UL2614" s="121"/>
      <c r="UM2614" s="121"/>
      <c r="UN2614" s="121"/>
      <c r="UO2614" s="121"/>
      <c r="UP2614" s="121"/>
      <c r="UQ2614" s="121"/>
      <c r="UR2614" s="121"/>
      <c r="US2614" s="121"/>
      <c r="UT2614" s="121"/>
      <c r="UU2614" s="121"/>
      <c r="UV2614" s="121"/>
      <c r="UW2614" s="121"/>
      <c r="UX2614" s="121"/>
      <c r="UY2614" s="121"/>
      <c r="UZ2614" s="121"/>
      <c r="VA2614" s="121"/>
      <c r="VB2614" s="121"/>
      <c r="VC2614" s="121"/>
      <c r="VD2614" s="121"/>
      <c r="VE2614" s="121"/>
      <c r="VF2614" s="121"/>
      <c r="VG2614" s="121"/>
      <c r="VH2614" s="121"/>
      <c r="VI2614" s="121"/>
      <c r="VJ2614" s="121"/>
      <c r="VK2614" s="121"/>
      <c r="VL2614" s="121"/>
      <c r="VM2614" s="121"/>
      <c r="VN2614" s="121"/>
      <c r="VO2614" s="121"/>
      <c r="VP2614" s="121"/>
      <c r="VQ2614" s="121"/>
      <c r="VR2614" s="121"/>
      <c r="VS2614" s="121"/>
      <c r="VT2614" s="121"/>
      <c r="VU2614" s="121"/>
      <c r="VV2614" s="121"/>
      <c r="VW2614" s="121"/>
      <c r="VX2614" s="121"/>
      <c r="VY2614" s="121"/>
      <c r="VZ2614" s="121"/>
      <c r="WA2614" s="121"/>
      <c r="WB2614" s="121"/>
      <c r="WC2614" s="121"/>
      <c r="WD2614" s="121"/>
      <c r="WE2614" s="121"/>
      <c r="WF2614" s="121"/>
      <c r="WG2614" s="121"/>
      <c r="WH2614" s="121"/>
      <c r="WI2614" s="121"/>
      <c r="WJ2614" s="121"/>
      <c r="WK2614" s="121"/>
      <c r="WL2614" s="121"/>
      <c r="WM2614" s="121"/>
      <c r="WN2614" s="121"/>
      <c r="WO2614" s="121"/>
      <c r="WP2614" s="121"/>
      <c r="WQ2614" s="121"/>
      <c r="WR2614" s="121"/>
      <c r="WS2614" s="121"/>
      <c r="WT2614" s="121"/>
      <c r="WU2614" s="121"/>
      <c r="WV2614" s="121"/>
      <c r="WW2614" s="121"/>
      <c r="WX2614" s="121"/>
      <c r="WY2614" s="121"/>
      <c r="WZ2614" s="121"/>
      <c r="XA2614" s="121"/>
      <c r="XB2614" s="121"/>
      <c r="XC2614" s="121"/>
      <c r="XD2614" s="121"/>
      <c r="XE2614" s="121"/>
      <c r="XF2614" s="121"/>
      <c r="XG2614" s="121"/>
      <c r="XH2614" s="121"/>
      <c r="XI2614" s="121"/>
      <c r="XJ2614" s="121"/>
      <c r="XK2614" s="121"/>
      <c r="XL2614" s="121"/>
      <c r="XM2614" s="121"/>
      <c r="XN2614" s="121"/>
      <c r="XO2614" s="121"/>
      <c r="XP2614" s="121"/>
      <c r="XQ2614" s="121"/>
      <c r="XR2614" s="121"/>
      <c r="XS2614" s="121"/>
      <c r="XT2614" s="121"/>
      <c r="XU2614" s="121"/>
      <c r="XV2614" s="121"/>
      <c r="XW2614" s="121"/>
      <c r="XX2614" s="121"/>
      <c r="XY2614" s="121"/>
      <c r="XZ2614" s="121"/>
      <c r="YA2614" s="121"/>
      <c r="YB2614" s="121"/>
      <c r="YC2614" s="121"/>
      <c r="YD2614" s="121"/>
      <c r="YE2614" s="121"/>
      <c r="YF2614" s="121"/>
      <c r="YG2614" s="121"/>
      <c r="YH2614" s="121"/>
      <c r="YI2614" s="121"/>
      <c r="YJ2614" s="121"/>
      <c r="YK2614" s="121"/>
      <c r="YL2614" s="121"/>
      <c r="YM2614" s="121"/>
      <c r="YN2614" s="121"/>
      <c r="YO2614" s="121"/>
      <c r="YP2614" s="121"/>
      <c r="YQ2614" s="121"/>
      <c r="YR2614" s="121"/>
      <c r="YS2614" s="121"/>
      <c r="YT2614" s="121"/>
      <c r="YU2614" s="121"/>
      <c r="YV2614" s="121"/>
      <c r="YW2614" s="121"/>
      <c r="YX2614" s="121"/>
      <c r="YY2614" s="121"/>
      <c r="YZ2614" s="121"/>
      <c r="ZA2614" s="121"/>
      <c r="ZB2614" s="121"/>
      <c r="ZC2614" s="121"/>
      <c r="ZD2614" s="121"/>
      <c r="ZE2614" s="121"/>
      <c r="ZF2614" s="121"/>
      <c r="ZG2614" s="121"/>
      <c r="ZH2614" s="121"/>
      <c r="ZI2614" s="121"/>
      <c r="ZJ2614" s="121"/>
      <c r="ZK2614" s="121"/>
      <c r="ZL2614" s="121"/>
      <c r="ZM2614" s="121"/>
      <c r="ZN2614" s="121"/>
      <c r="ZO2614" s="121"/>
      <c r="ZP2614" s="121"/>
      <c r="ZQ2614" s="121"/>
      <c r="ZR2614" s="121"/>
      <c r="ZS2614" s="121"/>
      <c r="ZT2614" s="121"/>
      <c r="ZU2614" s="121"/>
      <c r="ZV2614" s="121"/>
      <c r="ZW2614" s="121"/>
      <c r="ZX2614" s="121"/>
      <c r="ZY2614" s="121"/>
      <c r="ZZ2614" s="121"/>
      <c r="AAA2614" s="121"/>
      <c r="AAB2614" s="121"/>
      <c r="AAC2614" s="121"/>
      <c r="AAD2614" s="121"/>
      <c r="AAE2614" s="121"/>
      <c r="AAF2614" s="121"/>
      <c r="AAG2614" s="121"/>
      <c r="AAH2614" s="121"/>
      <c r="AAI2614" s="121"/>
      <c r="AAJ2614" s="121"/>
      <c r="AAK2614" s="121"/>
      <c r="AAL2614" s="121"/>
      <c r="AAM2614" s="121"/>
      <c r="AAN2614" s="121"/>
      <c r="AAO2614" s="121"/>
      <c r="AAP2614" s="121"/>
      <c r="AAQ2614" s="121"/>
      <c r="AAR2614" s="121"/>
      <c r="AAS2614" s="121"/>
      <c r="AAT2614" s="121"/>
      <c r="AAU2614" s="121"/>
      <c r="AAV2614" s="121"/>
      <c r="AAW2614" s="121"/>
      <c r="AAX2614" s="121"/>
      <c r="AAY2614" s="121"/>
      <c r="AAZ2614" s="121"/>
      <c r="ABA2614" s="121"/>
      <c r="ABB2614" s="121"/>
      <c r="ABC2614" s="121"/>
      <c r="ABD2614" s="121"/>
      <c r="ABE2614" s="121"/>
      <c r="ABF2614" s="121"/>
      <c r="ABG2614" s="121"/>
      <c r="ABH2614" s="121"/>
      <c r="ABI2614" s="121"/>
      <c r="ABJ2614" s="121"/>
      <c r="ABK2614" s="121"/>
      <c r="ABL2614" s="121"/>
      <c r="ABM2614" s="121"/>
      <c r="ABN2614" s="121"/>
      <c r="ABO2614" s="121"/>
      <c r="ABP2614" s="121"/>
      <c r="ABQ2614" s="121"/>
      <c r="ABR2614" s="121"/>
      <c r="ABS2614" s="121"/>
      <c r="ABT2614" s="121"/>
      <c r="ABU2614" s="121"/>
      <c r="ABV2614" s="121"/>
      <c r="ABW2614" s="121"/>
      <c r="ABX2614" s="121"/>
      <c r="ABY2614" s="121"/>
      <c r="ABZ2614" s="121"/>
      <c r="ACA2614" s="121"/>
      <c r="ACB2614" s="121"/>
      <c r="ACC2614" s="121"/>
      <c r="ACD2614" s="121"/>
      <c r="ACE2614" s="121"/>
      <c r="ACF2614" s="121"/>
      <c r="ACG2614" s="121"/>
      <c r="ACH2614" s="121"/>
      <c r="ACI2614" s="121"/>
      <c r="ACJ2614" s="121"/>
      <c r="ACK2614" s="121"/>
      <c r="ACL2614" s="121"/>
      <c r="ACM2614" s="121"/>
      <c r="ACN2614" s="121"/>
      <c r="ACO2614" s="121"/>
      <c r="ACP2614" s="121"/>
      <c r="ACQ2614" s="121"/>
      <c r="ACR2614" s="121"/>
      <c r="ACS2614" s="121"/>
      <c r="ACT2614" s="121"/>
      <c r="ACU2614" s="121"/>
      <c r="ACV2614" s="121"/>
      <c r="ACW2614" s="121"/>
      <c r="ACX2614" s="121"/>
      <c r="ACY2614" s="121"/>
      <c r="ACZ2614" s="121"/>
      <c r="ADA2614" s="121"/>
      <c r="ADB2614" s="121"/>
      <c r="ADC2614" s="121"/>
      <c r="ADD2614" s="121"/>
      <c r="ADE2614" s="121"/>
      <c r="ADF2614" s="121"/>
      <c r="ADG2614" s="121"/>
      <c r="ADH2614" s="121"/>
      <c r="ADI2614" s="121"/>
      <c r="ADJ2614" s="121"/>
      <c r="ADK2614" s="121"/>
      <c r="ADL2614" s="121"/>
      <c r="ADM2614" s="121"/>
      <c r="ADN2614" s="121"/>
      <c r="ADO2614" s="121"/>
      <c r="ADP2614" s="121"/>
      <c r="ADQ2614" s="121"/>
      <c r="ADR2614" s="121"/>
      <c r="ADS2614" s="121"/>
      <c r="ADT2614" s="121"/>
      <c r="ADU2614" s="121"/>
      <c r="ADV2614" s="121"/>
      <c r="ADW2614" s="121"/>
      <c r="ADX2614" s="121"/>
      <c r="ADY2614" s="121"/>
      <c r="ADZ2614" s="121"/>
      <c r="AEA2614" s="121"/>
      <c r="AEB2614" s="121"/>
      <c r="AEC2614" s="121"/>
      <c r="AED2614" s="121"/>
      <c r="AEE2614" s="121"/>
      <c r="AEF2614" s="121"/>
      <c r="AEG2614" s="121"/>
      <c r="AEH2614" s="121"/>
      <c r="AEI2614" s="121"/>
      <c r="AEJ2614" s="121"/>
      <c r="AEK2614" s="121"/>
      <c r="AEL2614" s="121"/>
      <c r="AEM2614" s="121"/>
      <c r="AEN2614" s="121"/>
      <c r="AEO2614" s="121"/>
      <c r="AEP2614" s="121"/>
      <c r="AEQ2614" s="121"/>
      <c r="AER2614" s="121"/>
      <c r="AES2614" s="121"/>
      <c r="AET2614" s="121"/>
      <c r="AEU2614" s="121"/>
      <c r="AEV2614" s="121"/>
      <c r="AEW2614" s="121"/>
      <c r="AEX2614" s="121"/>
      <c r="AEY2614" s="121"/>
      <c r="AEZ2614" s="121"/>
      <c r="AFA2614" s="121"/>
      <c r="AFB2614" s="121"/>
      <c r="AFC2614" s="121"/>
      <c r="AFD2614" s="121"/>
      <c r="AFE2614" s="121"/>
      <c r="AFF2614" s="121"/>
      <c r="AFG2614" s="121"/>
      <c r="AFH2614" s="121"/>
      <c r="AFI2614" s="121"/>
      <c r="AFJ2614" s="121"/>
      <c r="AFK2614" s="121"/>
      <c r="AFL2614" s="121"/>
      <c r="AFM2614" s="121"/>
      <c r="AFN2614" s="121"/>
      <c r="AFO2614" s="121"/>
      <c r="AFP2614" s="121"/>
      <c r="AFQ2614" s="121"/>
      <c r="AFR2614" s="121"/>
      <c r="AFS2614" s="121"/>
      <c r="AFT2614" s="121"/>
      <c r="AFU2614" s="121"/>
      <c r="AFV2614" s="121"/>
      <c r="AFW2614" s="121"/>
      <c r="AFX2614" s="121"/>
      <c r="AFY2614" s="121"/>
      <c r="AFZ2614" s="121"/>
      <c r="AGA2614" s="121"/>
      <c r="AGB2614" s="121"/>
      <c r="AGC2614" s="121"/>
      <c r="AGD2614" s="121"/>
      <c r="AGE2614" s="121"/>
      <c r="AGF2614" s="121"/>
      <c r="AGG2614" s="121"/>
      <c r="AGH2614" s="121"/>
      <c r="AGI2614" s="121"/>
      <c r="AGJ2614" s="121"/>
      <c r="AGK2614" s="121"/>
      <c r="AGL2614" s="121"/>
      <c r="AGM2614" s="121"/>
      <c r="AGN2614" s="121"/>
      <c r="AGO2614" s="121"/>
      <c r="AGP2614" s="121"/>
      <c r="AGQ2614" s="121"/>
      <c r="AGR2614" s="121"/>
      <c r="AGS2614" s="121"/>
      <c r="AGT2614" s="121"/>
      <c r="AGU2614" s="121"/>
      <c r="AGV2614" s="121"/>
      <c r="AGW2614" s="121"/>
      <c r="AGX2614" s="121"/>
      <c r="AGY2614" s="121"/>
      <c r="AGZ2614" s="121"/>
      <c r="AHA2614" s="121"/>
      <c r="AHB2614" s="121"/>
      <c r="AHC2614" s="121"/>
      <c r="AHD2614" s="121"/>
      <c r="AHE2614" s="121"/>
      <c r="AHF2614" s="121"/>
      <c r="AHG2614" s="121"/>
      <c r="AHH2614" s="121"/>
      <c r="AHI2614" s="121"/>
      <c r="AHJ2614" s="121"/>
      <c r="AHK2614" s="121"/>
      <c r="AHL2614" s="121"/>
      <c r="AHM2614" s="121"/>
      <c r="AHN2614" s="121"/>
      <c r="AHO2614" s="121"/>
      <c r="AHP2614" s="121"/>
      <c r="AHQ2614" s="121"/>
      <c r="AHR2614" s="121"/>
      <c r="AHS2614" s="121"/>
      <c r="AHT2614" s="121"/>
      <c r="AHU2614" s="121"/>
      <c r="AHV2614" s="121"/>
      <c r="AHW2614" s="121"/>
      <c r="AHX2614" s="121"/>
      <c r="AHY2614" s="121"/>
      <c r="AHZ2614" s="121"/>
      <c r="AIA2614" s="121"/>
      <c r="AIB2614" s="121"/>
      <c r="AIC2614" s="121"/>
      <c r="AID2614" s="121"/>
      <c r="AIE2614" s="121"/>
      <c r="AIF2614" s="121"/>
      <c r="AIG2614" s="121"/>
      <c r="AIH2614" s="121"/>
      <c r="AII2614" s="121"/>
      <c r="AIJ2614" s="121"/>
      <c r="AIK2614" s="121"/>
      <c r="AIL2614" s="121"/>
      <c r="AIM2614" s="121"/>
      <c r="AIN2614" s="121"/>
      <c r="AIO2614" s="121"/>
      <c r="AIP2614" s="121"/>
      <c r="AIQ2614" s="121"/>
      <c r="AIR2614" s="121"/>
      <c r="AIS2614" s="121"/>
      <c r="AIT2614" s="121"/>
      <c r="AIU2614" s="121"/>
      <c r="AIV2614" s="121"/>
      <c r="AIW2614" s="121"/>
      <c r="AIX2614" s="121"/>
      <c r="AIY2614" s="121"/>
      <c r="AIZ2614" s="121"/>
      <c r="AJA2614" s="121"/>
      <c r="AJB2614" s="121"/>
      <c r="AJC2614" s="121"/>
      <c r="AJD2614" s="121"/>
      <c r="AJE2614" s="121"/>
      <c r="AJF2614" s="121"/>
      <c r="AJG2614" s="121"/>
      <c r="AJH2614" s="121"/>
      <c r="AJI2614" s="121"/>
      <c r="AJJ2614" s="121"/>
      <c r="AJK2614" s="121"/>
      <c r="AJL2614" s="121"/>
      <c r="AJM2614" s="121"/>
      <c r="AJN2614" s="121"/>
      <c r="AJO2614" s="121"/>
      <c r="AJP2614" s="121"/>
      <c r="AJQ2614" s="121"/>
      <c r="AJR2614" s="121"/>
      <c r="AJS2614" s="121"/>
      <c r="AJT2614" s="121"/>
      <c r="AJU2614" s="121"/>
      <c r="AJV2614" s="121"/>
      <c r="AJW2614" s="121"/>
      <c r="AJX2614" s="121"/>
      <c r="AJY2614" s="121"/>
      <c r="AJZ2614" s="121"/>
      <c r="AKA2614" s="121"/>
      <c r="AKB2614" s="121"/>
      <c r="AKC2614" s="121"/>
      <c r="AKD2614" s="121"/>
      <c r="AKE2614" s="121"/>
      <c r="AKF2614" s="121"/>
      <c r="AKG2614" s="121"/>
      <c r="AKH2614" s="121"/>
      <c r="AKI2614" s="121"/>
      <c r="AKJ2614" s="121"/>
      <c r="AKK2614" s="121"/>
      <c r="AKL2614" s="121"/>
      <c r="AKM2614" s="121"/>
      <c r="AKN2614" s="121"/>
      <c r="AKO2614" s="121"/>
      <c r="AKP2614" s="121"/>
      <c r="AKQ2614" s="121"/>
      <c r="AKR2614" s="121"/>
      <c r="AKS2614" s="121"/>
      <c r="AKT2614" s="121"/>
      <c r="AKU2614" s="121"/>
      <c r="AKV2614" s="121"/>
      <c r="AKW2614" s="121"/>
      <c r="AKX2614" s="121"/>
      <c r="AKY2614" s="121"/>
      <c r="AKZ2614" s="121"/>
      <c r="ALA2614" s="121"/>
      <c r="ALB2614" s="121"/>
      <c r="ALC2614" s="121"/>
      <c r="ALD2614" s="121"/>
      <c r="ALE2614" s="121"/>
      <c r="ALF2614" s="121"/>
      <c r="ALG2614" s="121"/>
      <c r="ALH2614" s="121"/>
      <c r="ALI2614" s="121"/>
      <c r="ALJ2614" s="121"/>
      <c r="ALK2614" s="121"/>
      <c r="ALL2614" s="121"/>
      <c r="ALM2614" s="121"/>
      <c r="ALN2614" s="121"/>
      <c r="ALO2614" s="121"/>
      <c r="ALP2614" s="121"/>
      <c r="ALQ2614" s="121"/>
      <c r="ALR2614" s="121"/>
      <c r="ALS2614" s="121"/>
      <c r="ALT2614" s="121"/>
      <c r="ALU2614" s="121"/>
      <c r="ALV2614" s="121"/>
      <c r="ALW2614" s="121"/>
      <c r="ALX2614" s="121"/>
      <c r="ALY2614" s="121"/>
      <c r="ALZ2614" s="121"/>
      <c r="AMA2614" s="121"/>
      <c r="AMB2614" s="121"/>
      <c r="AMC2614" s="121"/>
      <c r="AMD2614" s="121"/>
      <c r="AME2614" s="121"/>
      <c r="AMF2614" s="121"/>
      <c r="AMG2614" s="121"/>
      <c r="AMH2614" s="121"/>
      <c r="AMI2614" s="121"/>
      <c r="AMJ2614" s="121"/>
      <c r="AMK2614" s="121"/>
    </row>
    <row r="2615" spans="1:1025" s="108" customFormat="1">
      <c r="A2615" s="15">
        <v>2612</v>
      </c>
      <c r="B2615" s="16" t="s">
        <v>26</v>
      </c>
      <c r="C2615" s="274" t="s">
        <v>3611</v>
      </c>
      <c r="D2615" s="16" t="s">
        <v>3612</v>
      </c>
      <c r="E2615" s="16" t="s">
        <v>3613</v>
      </c>
      <c r="F2615" s="16" t="s">
        <v>938</v>
      </c>
      <c r="G2615" s="16" t="s">
        <v>1040</v>
      </c>
      <c r="H2615" s="16" t="s">
        <v>1258</v>
      </c>
      <c r="I2615" s="16" t="s">
        <v>3614</v>
      </c>
      <c r="J2615" s="16" t="s">
        <v>2248</v>
      </c>
      <c r="K2615" s="16" t="s">
        <v>3615</v>
      </c>
      <c r="L2615" s="16" t="s">
        <v>3361</v>
      </c>
      <c r="M2615" s="282" t="s">
        <v>6772</v>
      </c>
      <c r="N2615" s="121"/>
      <c r="O2615" s="121"/>
      <c r="P2615" s="121"/>
      <c r="Q2615" s="121"/>
      <c r="R2615" s="121"/>
      <c r="S2615" s="121"/>
      <c r="T2615" s="121"/>
      <c r="U2615" s="121"/>
      <c r="V2615" s="121"/>
      <c r="W2615" s="121"/>
      <c r="X2615" s="121"/>
      <c r="Y2615" s="121"/>
      <c r="Z2615" s="121"/>
      <c r="AA2615" s="121"/>
      <c r="AB2615" s="121"/>
      <c r="AC2615" s="121"/>
      <c r="AD2615" s="121"/>
      <c r="AE2615" s="121"/>
      <c r="AF2615" s="121"/>
      <c r="AG2615" s="121"/>
      <c r="AH2615" s="121"/>
      <c r="AI2615" s="121"/>
      <c r="AJ2615" s="121"/>
      <c r="AK2615" s="121"/>
      <c r="AL2615" s="121"/>
      <c r="AM2615" s="121"/>
      <c r="AN2615" s="121"/>
      <c r="AO2615" s="121"/>
      <c r="AP2615" s="121"/>
      <c r="AQ2615" s="121"/>
      <c r="AR2615" s="121"/>
      <c r="AS2615" s="121"/>
      <c r="AT2615" s="121"/>
      <c r="AU2615" s="121"/>
      <c r="AV2615" s="121"/>
      <c r="AW2615" s="121"/>
      <c r="AX2615" s="121"/>
      <c r="AY2615" s="121"/>
      <c r="AZ2615" s="121"/>
      <c r="BA2615" s="121"/>
      <c r="BB2615" s="121"/>
      <c r="BC2615" s="121"/>
      <c r="BD2615" s="121"/>
      <c r="BE2615" s="121"/>
      <c r="BF2615" s="121"/>
      <c r="BG2615" s="121"/>
      <c r="BH2615" s="121"/>
      <c r="BI2615" s="121"/>
      <c r="BJ2615" s="121"/>
      <c r="BK2615" s="121"/>
      <c r="BL2615" s="121"/>
      <c r="BM2615" s="121"/>
      <c r="BN2615" s="121"/>
      <c r="BO2615" s="121"/>
      <c r="BP2615" s="121"/>
      <c r="BQ2615" s="121"/>
      <c r="BR2615" s="121"/>
      <c r="BS2615" s="121"/>
      <c r="BT2615" s="121"/>
      <c r="BU2615" s="121"/>
      <c r="BV2615" s="121"/>
      <c r="BW2615" s="121"/>
      <c r="BX2615" s="121"/>
      <c r="BY2615" s="121"/>
      <c r="BZ2615" s="121"/>
      <c r="CA2615" s="121"/>
      <c r="CB2615" s="121"/>
      <c r="CC2615" s="121"/>
      <c r="CD2615" s="121"/>
      <c r="CE2615" s="121"/>
      <c r="CF2615" s="121"/>
      <c r="CG2615" s="121"/>
      <c r="CH2615" s="121"/>
      <c r="CI2615" s="121"/>
      <c r="CJ2615" s="121"/>
      <c r="CK2615" s="121"/>
      <c r="CL2615" s="121"/>
      <c r="CM2615" s="121"/>
      <c r="CN2615" s="121"/>
      <c r="CO2615" s="121"/>
      <c r="CP2615" s="121"/>
      <c r="CQ2615" s="121"/>
      <c r="CR2615" s="121"/>
      <c r="CS2615" s="121"/>
      <c r="CT2615" s="121"/>
      <c r="CU2615" s="121"/>
      <c r="CV2615" s="121"/>
      <c r="CW2615" s="121"/>
      <c r="CX2615" s="121"/>
      <c r="CY2615" s="121"/>
      <c r="CZ2615" s="121"/>
      <c r="DA2615" s="121"/>
      <c r="DB2615" s="121"/>
      <c r="DC2615" s="121"/>
      <c r="DD2615" s="121"/>
      <c r="DE2615" s="121"/>
      <c r="DF2615" s="121"/>
      <c r="DG2615" s="121"/>
      <c r="DH2615" s="121"/>
      <c r="DI2615" s="121"/>
      <c r="DJ2615" s="121"/>
      <c r="DK2615" s="121"/>
      <c r="DL2615" s="121"/>
      <c r="DM2615" s="121"/>
      <c r="DN2615" s="121"/>
      <c r="DO2615" s="121"/>
      <c r="DP2615" s="121"/>
      <c r="DQ2615" s="121"/>
      <c r="DR2615" s="121"/>
      <c r="DS2615" s="121"/>
      <c r="DT2615" s="121"/>
      <c r="DU2615" s="121"/>
      <c r="DV2615" s="121"/>
      <c r="DW2615" s="121"/>
      <c r="DX2615" s="121"/>
      <c r="DY2615" s="121"/>
      <c r="DZ2615" s="121"/>
      <c r="EA2615" s="121"/>
      <c r="EB2615" s="121"/>
      <c r="EC2615" s="121"/>
      <c r="ED2615" s="121"/>
      <c r="EE2615" s="121"/>
      <c r="EF2615" s="121"/>
      <c r="EG2615" s="121"/>
      <c r="EH2615" s="121"/>
      <c r="EI2615" s="121"/>
      <c r="EJ2615" s="121"/>
      <c r="EK2615" s="121"/>
      <c r="EL2615" s="121"/>
      <c r="EM2615" s="121"/>
      <c r="EN2615" s="121"/>
      <c r="EO2615" s="121"/>
      <c r="EP2615" s="121"/>
      <c r="EQ2615" s="121"/>
      <c r="ER2615" s="121"/>
      <c r="ES2615" s="121"/>
      <c r="ET2615" s="121"/>
      <c r="EU2615" s="121"/>
      <c r="EV2615" s="121"/>
      <c r="EW2615" s="121"/>
      <c r="EX2615" s="121"/>
      <c r="EY2615" s="121"/>
      <c r="EZ2615" s="121"/>
      <c r="FA2615" s="121"/>
      <c r="FB2615" s="121"/>
      <c r="FC2615" s="121"/>
      <c r="FD2615" s="121"/>
      <c r="FE2615" s="121"/>
      <c r="FF2615" s="121"/>
      <c r="FG2615" s="121"/>
      <c r="FH2615" s="121"/>
      <c r="FI2615" s="121"/>
      <c r="FJ2615" s="121"/>
      <c r="FK2615" s="121"/>
      <c r="FL2615" s="121"/>
      <c r="FM2615" s="121"/>
      <c r="FN2615" s="121"/>
      <c r="FO2615" s="121"/>
      <c r="FP2615" s="121"/>
      <c r="FQ2615" s="121"/>
      <c r="FR2615" s="121"/>
      <c r="FS2615" s="121"/>
      <c r="FT2615" s="121"/>
      <c r="FU2615" s="121"/>
      <c r="FV2615" s="121"/>
      <c r="FW2615" s="121"/>
      <c r="FX2615" s="121"/>
      <c r="FY2615" s="121"/>
      <c r="FZ2615" s="121"/>
      <c r="GA2615" s="121"/>
      <c r="GB2615" s="121"/>
      <c r="GC2615" s="121"/>
      <c r="GD2615" s="121"/>
      <c r="GE2615" s="121"/>
      <c r="GF2615" s="121"/>
      <c r="GG2615" s="121"/>
      <c r="GH2615" s="121"/>
      <c r="GI2615" s="121"/>
      <c r="GJ2615" s="121"/>
      <c r="GK2615" s="121"/>
      <c r="GL2615" s="121"/>
      <c r="GM2615" s="121"/>
      <c r="GN2615" s="121"/>
      <c r="GO2615" s="121"/>
      <c r="GP2615" s="121"/>
      <c r="GQ2615" s="121"/>
      <c r="GR2615" s="121"/>
      <c r="GS2615" s="121"/>
      <c r="GT2615" s="121"/>
      <c r="GU2615" s="121"/>
      <c r="GV2615" s="121"/>
      <c r="GW2615" s="121"/>
      <c r="GX2615" s="121"/>
      <c r="GY2615" s="121"/>
      <c r="GZ2615" s="121"/>
      <c r="HA2615" s="121"/>
      <c r="HB2615" s="121"/>
      <c r="HC2615" s="121"/>
      <c r="HD2615" s="121"/>
      <c r="HE2615" s="121"/>
      <c r="HF2615" s="121"/>
      <c r="HG2615" s="121"/>
      <c r="HH2615" s="121"/>
      <c r="HI2615" s="121"/>
      <c r="HJ2615" s="121"/>
      <c r="HK2615" s="121"/>
      <c r="HL2615" s="121"/>
      <c r="HM2615" s="121"/>
      <c r="HN2615" s="121"/>
      <c r="HO2615" s="121"/>
      <c r="HP2615" s="121"/>
      <c r="HQ2615" s="121"/>
      <c r="HR2615" s="121"/>
      <c r="HS2615" s="121"/>
      <c r="HT2615" s="121"/>
      <c r="HU2615" s="121"/>
      <c r="HV2615" s="121"/>
      <c r="HW2615" s="121"/>
      <c r="HX2615" s="121"/>
      <c r="HY2615" s="121"/>
      <c r="HZ2615" s="121"/>
      <c r="IA2615" s="121"/>
      <c r="IB2615" s="121"/>
      <c r="IC2615" s="121"/>
      <c r="ID2615" s="121"/>
      <c r="IE2615" s="121"/>
      <c r="IF2615" s="121"/>
      <c r="IG2615" s="121"/>
      <c r="IH2615" s="121"/>
      <c r="II2615" s="121"/>
      <c r="IJ2615" s="121"/>
      <c r="IK2615" s="121"/>
      <c r="IL2615" s="121"/>
      <c r="IM2615" s="121"/>
      <c r="IN2615" s="121"/>
      <c r="IO2615" s="121"/>
      <c r="IP2615" s="121"/>
      <c r="IQ2615" s="121"/>
      <c r="IR2615" s="121"/>
      <c r="IS2615" s="121"/>
      <c r="IT2615" s="121"/>
      <c r="IU2615" s="121"/>
      <c r="IV2615" s="121"/>
      <c r="IW2615" s="121"/>
      <c r="IX2615" s="121"/>
      <c r="IY2615" s="121"/>
      <c r="IZ2615" s="121"/>
      <c r="JA2615" s="121"/>
      <c r="JB2615" s="121"/>
      <c r="JC2615" s="121"/>
      <c r="JD2615" s="121"/>
      <c r="JE2615" s="121"/>
      <c r="JF2615" s="121"/>
      <c r="JG2615" s="121"/>
      <c r="JH2615" s="121"/>
      <c r="JI2615" s="121"/>
      <c r="JJ2615" s="121"/>
      <c r="JK2615" s="121"/>
      <c r="JL2615" s="121"/>
      <c r="JM2615" s="121"/>
      <c r="JN2615" s="121"/>
      <c r="JO2615" s="121"/>
      <c r="JP2615" s="121"/>
      <c r="JQ2615" s="121"/>
      <c r="JR2615" s="121"/>
      <c r="JS2615" s="121"/>
      <c r="JT2615" s="121"/>
      <c r="JU2615" s="121"/>
      <c r="JV2615" s="121"/>
      <c r="JW2615" s="121"/>
      <c r="JX2615" s="121"/>
      <c r="JY2615" s="121"/>
      <c r="JZ2615" s="121"/>
      <c r="KA2615" s="121"/>
      <c r="KB2615" s="121"/>
      <c r="KC2615" s="121"/>
      <c r="KD2615" s="121"/>
      <c r="KE2615" s="121"/>
      <c r="KF2615" s="121"/>
      <c r="KG2615" s="121"/>
      <c r="KH2615" s="121"/>
      <c r="KI2615" s="121"/>
      <c r="KJ2615" s="121"/>
      <c r="KK2615" s="121"/>
      <c r="KL2615" s="121"/>
      <c r="KM2615" s="121"/>
      <c r="KN2615" s="121"/>
      <c r="KO2615" s="121"/>
      <c r="KP2615" s="121"/>
      <c r="KQ2615" s="121"/>
      <c r="KR2615" s="121"/>
      <c r="KS2615" s="121"/>
      <c r="KT2615" s="121"/>
      <c r="KU2615" s="121"/>
      <c r="KV2615" s="121"/>
      <c r="KW2615" s="121"/>
      <c r="KX2615" s="121"/>
      <c r="KY2615" s="121"/>
      <c r="KZ2615" s="121"/>
      <c r="LA2615" s="121"/>
      <c r="LB2615" s="121"/>
      <c r="LC2615" s="121"/>
      <c r="LD2615" s="121"/>
      <c r="LE2615" s="121"/>
      <c r="LF2615" s="121"/>
      <c r="LG2615" s="121"/>
      <c r="LH2615" s="121"/>
      <c r="LI2615" s="121"/>
      <c r="LJ2615" s="121"/>
      <c r="LK2615" s="121"/>
      <c r="LL2615" s="121"/>
      <c r="LM2615" s="121"/>
      <c r="LN2615" s="121"/>
      <c r="LO2615" s="121"/>
      <c r="LP2615" s="121"/>
      <c r="LQ2615" s="121"/>
      <c r="LR2615" s="121"/>
      <c r="LS2615" s="121"/>
      <c r="LT2615" s="121"/>
      <c r="LU2615" s="121"/>
      <c r="LV2615" s="121"/>
      <c r="LW2615" s="121"/>
      <c r="LX2615" s="121"/>
      <c r="LY2615" s="121"/>
      <c r="LZ2615" s="121"/>
      <c r="MA2615" s="121"/>
      <c r="MB2615" s="121"/>
      <c r="MC2615" s="121"/>
      <c r="MD2615" s="121"/>
      <c r="ME2615" s="121"/>
      <c r="MF2615" s="121"/>
      <c r="MG2615" s="121"/>
      <c r="MH2615" s="121"/>
      <c r="MI2615" s="121"/>
      <c r="MJ2615" s="121"/>
      <c r="MK2615" s="121"/>
      <c r="ML2615" s="121"/>
      <c r="MM2615" s="121"/>
      <c r="MN2615" s="121"/>
      <c r="MO2615" s="121"/>
      <c r="MP2615" s="121"/>
      <c r="MQ2615" s="121"/>
      <c r="MR2615" s="121"/>
      <c r="MS2615" s="121"/>
      <c r="MT2615" s="121"/>
      <c r="MU2615" s="121"/>
      <c r="MV2615" s="121"/>
      <c r="MW2615" s="121"/>
      <c r="MX2615" s="121"/>
      <c r="MY2615" s="121"/>
      <c r="MZ2615" s="121"/>
      <c r="NA2615" s="121"/>
      <c r="NB2615" s="121"/>
      <c r="NC2615" s="121"/>
      <c r="ND2615" s="121"/>
      <c r="NE2615" s="121"/>
      <c r="NF2615" s="121"/>
      <c r="NG2615" s="121"/>
      <c r="NH2615" s="121"/>
      <c r="NI2615" s="121"/>
      <c r="NJ2615" s="121"/>
      <c r="NK2615" s="121"/>
      <c r="NL2615" s="121"/>
      <c r="NM2615" s="121"/>
      <c r="NN2615" s="121"/>
      <c r="NO2615" s="121"/>
      <c r="NP2615" s="121"/>
      <c r="NQ2615" s="121"/>
      <c r="NR2615" s="121"/>
      <c r="NS2615" s="121"/>
      <c r="NT2615" s="121"/>
      <c r="NU2615" s="121"/>
      <c r="NV2615" s="121"/>
      <c r="NW2615" s="121"/>
      <c r="NX2615" s="121"/>
      <c r="NY2615" s="121"/>
      <c r="NZ2615" s="121"/>
      <c r="OA2615" s="121"/>
      <c r="OB2615" s="121"/>
      <c r="OC2615" s="121"/>
      <c r="OD2615" s="121"/>
      <c r="OE2615" s="121"/>
      <c r="OF2615" s="121"/>
      <c r="OG2615" s="121"/>
      <c r="OH2615" s="121"/>
      <c r="OI2615" s="121"/>
      <c r="OJ2615" s="121"/>
      <c r="OK2615" s="121"/>
      <c r="OL2615" s="121"/>
      <c r="OM2615" s="121"/>
      <c r="ON2615" s="121"/>
      <c r="OO2615" s="121"/>
      <c r="OP2615" s="121"/>
      <c r="OQ2615" s="121"/>
      <c r="OR2615" s="121"/>
      <c r="OS2615" s="121"/>
      <c r="OT2615" s="121"/>
      <c r="OU2615" s="121"/>
      <c r="OV2615" s="121"/>
      <c r="OW2615" s="121"/>
      <c r="OX2615" s="121"/>
      <c r="OY2615" s="121"/>
      <c r="OZ2615" s="121"/>
      <c r="PA2615" s="121"/>
      <c r="PB2615" s="121"/>
      <c r="PC2615" s="121"/>
      <c r="PD2615" s="121"/>
      <c r="PE2615" s="121"/>
      <c r="PF2615" s="121"/>
      <c r="PG2615" s="121"/>
      <c r="PH2615" s="121"/>
      <c r="PI2615" s="121"/>
      <c r="PJ2615" s="121"/>
      <c r="PK2615" s="121"/>
      <c r="PL2615" s="121"/>
      <c r="PM2615" s="121"/>
      <c r="PN2615" s="121"/>
      <c r="PO2615" s="121"/>
      <c r="PP2615" s="121"/>
      <c r="PQ2615" s="121"/>
      <c r="PR2615" s="121"/>
      <c r="PS2615" s="121"/>
      <c r="PT2615" s="121"/>
      <c r="PU2615" s="121"/>
      <c r="PV2615" s="121"/>
      <c r="PW2615" s="121"/>
      <c r="PX2615" s="121"/>
      <c r="PY2615" s="121"/>
      <c r="PZ2615" s="121"/>
      <c r="QA2615" s="121"/>
      <c r="QB2615" s="121"/>
      <c r="QC2615" s="121"/>
      <c r="QD2615" s="121"/>
      <c r="QE2615" s="121"/>
      <c r="QF2615" s="121"/>
      <c r="QG2615" s="121"/>
      <c r="QH2615" s="121"/>
      <c r="QI2615" s="121"/>
      <c r="QJ2615" s="121"/>
      <c r="QK2615" s="121"/>
      <c r="QL2615" s="121"/>
      <c r="QM2615" s="121"/>
      <c r="QN2615" s="121"/>
      <c r="QO2615" s="121"/>
      <c r="QP2615" s="121"/>
      <c r="QQ2615" s="121"/>
      <c r="QR2615" s="121"/>
      <c r="QS2615" s="121"/>
      <c r="QT2615" s="121"/>
      <c r="QU2615" s="121"/>
      <c r="QV2615" s="121"/>
      <c r="QW2615" s="121"/>
      <c r="QX2615" s="121"/>
      <c r="QY2615" s="121"/>
      <c r="QZ2615" s="121"/>
      <c r="RA2615" s="121"/>
      <c r="RB2615" s="121"/>
      <c r="RC2615" s="121"/>
      <c r="RD2615" s="121"/>
      <c r="RE2615" s="121"/>
      <c r="RF2615" s="121"/>
      <c r="RG2615" s="121"/>
      <c r="RH2615" s="121"/>
      <c r="RI2615" s="121"/>
      <c r="RJ2615" s="121"/>
      <c r="RK2615" s="121"/>
      <c r="RL2615" s="121"/>
      <c r="RM2615" s="121"/>
      <c r="RN2615" s="121"/>
      <c r="RO2615" s="121"/>
      <c r="RP2615" s="121"/>
      <c r="RQ2615" s="121"/>
      <c r="RR2615" s="121"/>
      <c r="RS2615" s="121"/>
      <c r="RT2615" s="121"/>
      <c r="RU2615" s="121"/>
      <c r="RV2615" s="121"/>
      <c r="RW2615" s="121"/>
      <c r="RX2615" s="121"/>
      <c r="RY2615" s="121"/>
      <c r="RZ2615" s="121"/>
      <c r="SA2615" s="121"/>
      <c r="SB2615" s="121"/>
      <c r="SC2615" s="121"/>
      <c r="SD2615" s="121"/>
      <c r="SE2615" s="121"/>
      <c r="SF2615" s="121"/>
      <c r="SG2615" s="121"/>
      <c r="SH2615" s="121"/>
      <c r="SI2615" s="121"/>
      <c r="SJ2615" s="121"/>
      <c r="SK2615" s="121"/>
      <c r="SL2615" s="121"/>
      <c r="SM2615" s="121"/>
      <c r="SN2615" s="121"/>
      <c r="SO2615" s="121"/>
      <c r="SP2615" s="121"/>
      <c r="SQ2615" s="121"/>
      <c r="SR2615" s="121"/>
      <c r="SS2615" s="121"/>
      <c r="ST2615" s="121"/>
      <c r="SU2615" s="121"/>
      <c r="SV2615" s="121"/>
      <c r="SW2615" s="121"/>
      <c r="SX2615" s="121"/>
      <c r="SY2615" s="121"/>
      <c r="SZ2615" s="121"/>
      <c r="TA2615" s="121"/>
      <c r="TB2615" s="121"/>
      <c r="TC2615" s="121"/>
      <c r="TD2615" s="121"/>
      <c r="TE2615" s="121"/>
      <c r="TF2615" s="121"/>
      <c r="TG2615" s="121"/>
      <c r="TH2615" s="121"/>
      <c r="TI2615" s="121"/>
      <c r="TJ2615" s="121"/>
      <c r="TK2615" s="121"/>
      <c r="TL2615" s="121"/>
      <c r="TM2615" s="121"/>
      <c r="TN2615" s="121"/>
      <c r="TO2615" s="121"/>
      <c r="TP2615" s="121"/>
      <c r="TQ2615" s="121"/>
      <c r="TR2615" s="121"/>
      <c r="TS2615" s="121"/>
      <c r="TT2615" s="121"/>
      <c r="TU2615" s="121"/>
      <c r="TV2615" s="121"/>
      <c r="TW2615" s="121"/>
      <c r="TX2615" s="121"/>
      <c r="TY2615" s="121"/>
      <c r="TZ2615" s="121"/>
      <c r="UA2615" s="121"/>
      <c r="UB2615" s="121"/>
      <c r="UC2615" s="121"/>
      <c r="UD2615" s="121"/>
      <c r="UE2615" s="121"/>
      <c r="UF2615" s="121"/>
      <c r="UG2615" s="121"/>
      <c r="UH2615" s="121"/>
      <c r="UI2615" s="121"/>
      <c r="UJ2615" s="121"/>
      <c r="UK2615" s="121"/>
      <c r="UL2615" s="121"/>
      <c r="UM2615" s="121"/>
      <c r="UN2615" s="121"/>
      <c r="UO2615" s="121"/>
      <c r="UP2615" s="121"/>
      <c r="UQ2615" s="121"/>
      <c r="UR2615" s="121"/>
      <c r="US2615" s="121"/>
      <c r="UT2615" s="121"/>
      <c r="UU2615" s="121"/>
      <c r="UV2615" s="121"/>
      <c r="UW2615" s="121"/>
      <c r="UX2615" s="121"/>
      <c r="UY2615" s="121"/>
      <c r="UZ2615" s="121"/>
      <c r="VA2615" s="121"/>
      <c r="VB2615" s="121"/>
      <c r="VC2615" s="121"/>
      <c r="VD2615" s="121"/>
      <c r="VE2615" s="121"/>
      <c r="VF2615" s="121"/>
      <c r="VG2615" s="121"/>
      <c r="VH2615" s="121"/>
      <c r="VI2615" s="121"/>
      <c r="VJ2615" s="121"/>
      <c r="VK2615" s="121"/>
      <c r="VL2615" s="121"/>
      <c r="VM2615" s="121"/>
      <c r="VN2615" s="121"/>
      <c r="VO2615" s="121"/>
      <c r="VP2615" s="121"/>
      <c r="VQ2615" s="121"/>
      <c r="VR2615" s="121"/>
      <c r="VS2615" s="121"/>
      <c r="VT2615" s="121"/>
      <c r="VU2615" s="121"/>
      <c r="VV2615" s="121"/>
      <c r="VW2615" s="121"/>
      <c r="VX2615" s="121"/>
      <c r="VY2615" s="121"/>
      <c r="VZ2615" s="121"/>
      <c r="WA2615" s="121"/>
      <c r="WB2615" s="121"/>
      <c r="WC2615" s="121"/>
      <c r="WD2615" s="121"/>
      <c r="WE2615" s="121"/>
      <c r="WF2615" s="121"/>
      <c r="WG2615" s="121"/>
      <c r="WH2615" s="121"/>
      <c r="WI2615" s="121"/>
      <c r="WJ2615" s="121"/>
      <c r="WK2615" s="121"/>
      <c r="WL2615" s="121"/>
      <c r="WM2615" s="121"/>
      <c r="WN2615" s="121"/>
      <c r="WO2615" s="121"/>
      <c r="WP2615" s="121"/>
      <c r="WQ2615" s="121"/>
      <c r="WR2615" s="121"/>
      <c r="WS2615" s="121"/>
      <c r="WT2615" s="121"/>
      <c r="WU2615" s="121"/>
      <c r="WV2615" s="121"/>
      <c r="WW2615" s="121"/>
      <c r="WX2615" s="121"/>
      <c r="WY2615" s="121"/>
      <c r="WZ2615" s="121"/>
      <c r="XA2615" s="121"/>
      <c r="XB2615" s="121"/>
      <c r="XC2615" s="121"/>
      <c r="XD2615" s="121"/>
      <c r="XE2615" s="121"/>
      <c r="XF2615" s="121"/>
      <c r="XG2615" s="121"/>
      <c r="XH2615" s="121"/>
      <c r="XI2615" s="121"/>
      <c r="XJ2615" s="121"/>
      <c r="XK2615" s="121"/>
      <c r="XL2615" s="121"/>
      <c r="XM2615" s="121"/>
      <c r="XN2615" s="121"/>
      <c r="XO2615" s="121"/>
      <c r="XP2615" s="121"/>
      <c r="XQ2615" s="121"/>
      <c r="XR2615" s="121"/>
      <c r="XS2615" s="121"/>
      <c r="XT2615" s="121"/>
      <c r="XU2615" s="121"/>
      <c r="XV2615" s="121"/>
      <c r="XW2615" s="121"/>
      <c r="XX2615" s="121"/>
      <c r="XY2615" s="121"/>
      <c r="XZ2615" s="121"/>
      <c r="YA2615" s="121"/>
      <c r="YB2615" s="121"/>
      <c r="YC2615" s="121"/>
      <c r="YD2615" s="121"/>
      <c r="YE2615" s="121"/>
      <c r="YF2615" s="121"/>
      <c r="YG2615" s="121"/>
      <c r="YH2615" s="121"/>
      <c r="YI2615" s="121"/>
      <c r="YJ2615" s="121"/>
      <c r="YK2615" s="121"/>
      <c r="YL2615" s="121"/>
      <c r="YM2615" s="121"/>
      <c r="YN2615" s="121"/>
      <c r="YO2615" s="121"/>
      <c r="YP2615" s="121"/>
      <c r="YQ2615" s="121"/>
      <c r="YR2615" s="121"/>
      <c r="YS2615" s="121"/>
      <c r="YT2615" s="121"/>
      <c r="YU2615" s="121"/>
      <c r="YV2615" s="121"/>
      <c r="YW2615" s="121"/>
      <c r="YX2615" s="121"/>
      <c r="YY2615" s="121"/>
      <c r="YZ2615" s="121"/>
      <c r="ZA2615" s="121"/>
      <c r="ZB2615" s="121"/>
      <c r="ZC2615" s="121"/>
      <c r="ZD2615" s="121"/>
      <c r="ZE2615" s="121"/>
      <c r="ZF2615" s="121"/>
      <c r="ZG2615" s="121"/>
      <c r="ZH2615" s="121"/>
      <c r="ZI2615" s="121"/>
      <c r="ZJ2615" s="121"/>
      <c r="ZK2615" s="121"/>
      <c r="ZL2615" s="121"/>
      <c r="ZM2615" s="121"/>
      <c r="ZN2615" s="121"/>
      <c r="ZO2615" s="121"/>
      <c r="ZP2615" s="121"/>
      <c r="ZQ2615" s="121"/>
      <c r="ZR2615" s="121"/>
      <c r="ZS2615" s="121"/>
      <c r="ZT2615" s="121"/>
      <c r="ZU2615" s="121"/>
      <c r="ZV2615" s="121"/>
      <c r="ZW2615" s="121"/>
      <c r="ZX2615" s="121"/>
      <c r="ZY2615" s="121"/>
      <c r="ZZ2615" s="121"/>
      <c r="AAA2615" s="121"/>
      <c r="AAB2615" s="121"/>
      <c r="AAC2615" s="121"/>
      <c r="AAD2615" s="121"/>
      <c r="AAE2615" s="121"/>
      <c r="AAF2615" s="121"/>
      <c r="AAG2615" s="121"/>
      <c r="AAH2615" s="121"/>
      <c r="AAI2615" s="121"/>
      <c r="AAJ2615" s="121"/>
      <c r="AAK2615" s="121"/>
      <c r="AAL2615" s="121"/>
      <c r="AAM2615" s="121"/>
      <c r="AAN2615" s="121"/>
      <c r="AAO2615" s="121"/>
      <c r="AAP2615" s="121"/>
      <c r="AAQ2615" s="121"/>
      <c r="AAR2615" s="121"/>
      <c r="AAS2615" s="121"/>
      <c r="AAT2615" s="121"/>
      <c r="AAU2615" s="121"/>
      <c r="AAV2615" s="121"/>
      <c r="AAW2615" s="121"/>
      <c r="AAX2615" s="121"/>
      <c r="AAY2615" s="121"/>
      <c r="AAZ2615" s="121"/>
      <c r="ABA2615" s="121"/>
      <c r="ABB2615" s="121"/>
      <c r="ABC2615" s="121"/>
      <c r="ABD2615" s="121"/>
      <c r="ABE2615" s="121"/>
      <c r="ABF2615" s="121"/>
      <c r="ABG2615" s="121"/>
      <c r="ABH2615" s="121"/>
      <c r="ABI2615" s="121"/>
      <c r="ABJ2615" s="121"/>
      <c r="ABK2615" s="121"/>
      <c r="ABL2615" s="121"/>
      <c r="ABM2615" s="121"/>
      <c r="ABN2615" s="121"/>
      <c r="ABO2615" s="121"/>
      <c r="ABP2615" s="121"/>
      <c r="ABQ2615" s="121"/>
      <c r="ABR2615" s="121"/>
      <c r="ABS2615" s="121"/>
      <c r="ABT2615" s="121"/>
      <c r="ABU2615" s="121"/>
      <c r="ABV2615" s="121"/>
      <c r="ABW2615" s="121"/>
      <c r="ABX2615" s="121"/>
      <c r="ABY2615" s="121"/>
      <c r="ABZ2615" s="121"/>
      <c r="ACA2615" s="121"/>
      <c r="ACB2615" s="121"/>
      <c r="ACC2615" s="121"/>
      <c r="ACD2615" s="121"/>
      <c r="ACE2615" s="121"/>
      <c r="ACF2615" s="121"/>
      <c r="ACG2615" s="121"/>
      <c r="ACH2615" s="121"/>
      <c r="ACI2615" s="121"/>
      <c r="ACJ2615" s="121"/>
      <c r="ACK2615" s="121"/>
      <c r="ACL2615" s="121"/>
      <c r="ACM2615" s="121"/>
      <c r="ACN2615" s="121"/>
      <c r="ACO2615" s="121"/>
      <c r="ACP2615" s="121"/>
      <c r="ACQ2615" s="121"/>
      <c r="ACR2615" s="121"/>
      <c r="ACS2615" s="121"/>
      <c r="ACT2615" s="121"/>
      <c r="ACU2615" s="121"/>
      <c r="ACV2615" s="121"/>
      <c r="ACW2615" s="121"/>
      <c r="ACX2615" s="121"/>
      <c r="ACY2615" s="121"/>
      <c r="ACZ2615" s="121"/>
      <c r="ADA2615" s="121"/>
      <c r="ADB2615" s="121"/>
      <c r="ADC2615" s="121"/>
      <c r="ADD2615" s="121"/>
      <c r="ADE2615" s="121"/>
      <c r="ADF2615" s="121"/>
      <c r="ADG2615" s="121"/>
      <c r="ADH2615" s="121"/>
      <c r="ADI2615" s="121"/>
      <c r="ADJ2615" s="121"/>
      <c r="ADK2615" s="121"/>
      <c r="ADL2615" s="121"/>
      <c r="ADM2615" s="121"/>
      <c r="ADN2615" s="121"/>
      <c r="ADO2615" s="121"/>
      <c r="ADP2615" s="121"/>
      <c r="ADQ2615" s="121"/>
      <c r="ADR2615" s="121"/>
      <c r="ADS2615" s="121"/>
      <c r="ADT2615" s="121"/>
      <c r="ADU2615" s="121"/>
      <c r="ADV2615" s="121"/>
      <c r="ADW2615" s="121"/>
      <c r="ADX2615" s="121"/>
      <c r="ADY2615" s="121"/>
      <c r="ADZ2615" s="121"/>
      <c r="AEA2615" s="121"/>
      <c r="AEB2615" s="121"/>
      <c r="AEC2615" s="121"/>
      <c r="AED2615" s="121"/>
      <c r="AEE2615" s="121"/>
      <c r="AEF2615" s="121"/>
      <c r="AEG2615" s="121"/>
      <c r="AEH2615" s="121"/>
      <c r="AEI2615" s="121"/>
      <c r="AEJ2615" s="121"/>
      <c r="AEK2615" s="121"/>
      <c r="AEL2615" s="121"/>
      <c r="AEM2615" s="121"/>
      <c r="AEN2615" s="121"/>
      <c r="AEO2615" s="121"/>
      <c r="AEP2615" s="121"/>
      <c r="AEQ2615" s="121"/>
      <c r="AER2615" s="121"/>
      <c r="AES2615" s="121"/>
      <c r="AET2615" s="121"/>
      <c r="AEU2615" s="121"/>
      <c r="AEV2615" s="121"/>
      <c r="AEW2615" s="121"/>
      <c r="AEX2615" s="121"/>
      <c r="AEY2615" s="121"/>
      <c r="AEZ2615" s="121"/>
      <c r="AFA2615" s="121"/>
      <c r="AFB2615" s="121"/>
      <c r="AFC2615" s="121"/>
      <c r="AFD2615" s="121"/>
      <c r="AFE2615" s="121"/>
      <c r="AFF2615" s="121"/>
      <c r="AFG2615" s="121"/>
      <c r="AFH2615" s="121"/>
      <c r="AFI2615" s="121"/>
      <c r="AFJ2615" s="121"/>
      <c r="AFK2615" s="121"/>
      <c r="AFL2615" s="121"/>
      <c r="AFM2615" s="121"/>
      <c r="AFN2615" s="121"/>
      <c r="AFO2615" s="121"/>
      <c r="AFP2615" s="121"/>
      <c r="AFQ2615" s="121"/>
      <c r="AFR2615" s="121"/>
      <c r="AFS2615" s="121"/>
      <c r="AFT2615" s="121"/>
      <c r="AFU2615" s="121"/>
      <c r="AFV2615" s="121"/>
      <c r="AFW2615" s="121"/>
      <c r="AFX2615" s="121"/>
      <c r="AFY2615" s="121"/>
      <c r="AFZ2615" s="121"/>
      <c r="AGA2615" s="121"/>
      <c r="AGB2615" s="121"/>
      <c r="AGC2615" s="121"/>
      <c r="AGD2615" s="121"/>
      <c r="AGE2615" s="121"/>
      <c r="AGF2615" s="121"/>
      <c r="AGG2615" s="121"/>
      <c r="AGH2615" s="121"/>
      <c r="AGI2615" s="121"/>
      <c r="AGJ2615" s="121"/>
      <c r="AGK2615" s="121"/>
      <c r="AGL2615" s="121"/>
      <c r="AGM2615" s="121"/>
      <c r="AGN2615" s="121"/>
      <c r="AGO2615" s="121"/>
      <c r="AGP2615" s="121"/>
      <c r="AGQ2615" s="121"/>
      <c r="AGR2615" s="121"/>
      <c r="AGS2615" s="121"/>
      <c r="AGT2615" s="121"/>
      <c r="AGU2615" s="121"/>
      <c r="AGV2615" s="121"/>
      <c r="AGW2615" s="121"/>
      <c r="AGX2615" s="121"/>
      <c r="AGY2615" s="121"/>
      <c r="AGZ2615" s="121"/>
      <c r="AHA2615" s="121"/>
      <c r="AHB2615" s="121"/>
      <c r="AHC2615" s="121"/>
      <c r="AHD2615" s="121"/>
      <c r="AHE2615" s="121"/>
      <c r="AHF2615" s="121"/>
      <c r="AHG2615" s="121"/>
      <c r="AHH2615" s="121"/>
      <c r="AHI2615" s="121"/>
      <c r="AHJ2615" s="121"/>
      <c r="AHK2615" s="121"/>
      <c r="AHL2615" s="121"/>
      <c r="AHM2615" s="121"/>
      <c r="AHN2615" s="121"/>
      <c r="AHO2615" s="121"/>
      <c r="AHP2615" s="121"/>
      <c r="AHQ2615" s="121"/>
      <c r="AHR2615" s="121"/>
      <c r="AHS2615" s="121"/>
      <c r="AHT2615" s="121"/>
      <c r="AHU2615" s="121"/>
      <c r="AHV2615" s="121"/>
      <c r="AHW2615" s="121"/>
      <c r="AHX2615" s="121"/>
      <c r="AHY2615" s="121"/>
      <c r="AHZ2615" s="121"/>
      <c r="AIA2615" s="121"/>
      <c r="AIB2615" s="121"/>
      <c r="AIC2615" s="121"/>
      <c r="AID2615" s="121"/>
      <c r="AIE2615" s="121"/>
      <c r="AIF2615" s="121"/>
      <c r="AIG2615" s="121"/>
      <c r="AIH2615" s="121"/>
      <c r="AII2615" s="121"/>
      <c r="AIJ2615" s="121"/>
      <c r="AIK2615" s="121"/>
      <c r="AIL2615" s="121"/>
      <c r="AIM2615" s="121"/>
      <c r="AIN2615" s="121"/>
      <c r="AIO2615" s="121"/>
      <c r="AIP2615" s="121"/>
      <c r="AIQ2615" s="121"/>
      <c r="AIR2615" s="121"/>
      <c r="AIS2615" s="121"/>
      <c r="AIT2615" s="121"/>
      <c r="AIU2615" s="121"/>
      <c r="AIV2615" s="121"/>
      <c r="AIW2615" s="121"/>
      <c r="AIX2615" s="121"/>
      <c r="AIY2615" s="121"/>
      <c r="AIZ2615" s="121"/>
      <c r="AJA2615" s="121"/>
      <c r="AJB2615" s="121"/>
      <c r="AJC2615" s="121"/>
      <c r="AJD2615" s="121"/>
      <c r="AJE2615" s="121"/>
      <c r="AJF2615" s="121"/>
      <c r="AJG2615" s="121"/>
      <c r="AJH2615" s="121"/>
      <c r="AJI2615" s="121"/>
      <c r="AJJ2615" s="121"/>
      <c r="AJK2615" s="121"/>
      <c r="AJL2615" s="121"/>
      <c r="AJM2615" s="121"/>
      <c r="AJN2615" s="121"/>
      <c r="AJO2615" s="121"/>
      <c r="AJP2615" s="121"/>
      <c r="AJQ2615" s="121"/>
      <c r="AJR2615" s="121"/>
      <c r="AJS2615" s="121"/>
      <c r="AJT2615" s="121"/>
      <c r="AJU2615" s="121"/>
      <c r="AJV2615" s="121"/>
      <c r="AJW2615" s="121"/>
      <c r="AJX2615" s="121"/>
      <c r="AJY2615" s="121"/>
      <c r="AJZ2615" s="121"/>
      <c r="AKA2615" s="121"/>
      <c r="AKB2615" s="121"/>
      <c r="AKC2615" s="121"/>
      <c r="AKD2615" s="121"/>
      <c r="AKE2615" s="121"/>
      <c r="AKF2615" s="121"/>
      <c r="AKG2615" s="121"/>
      <c r="AKH2615" s="121"/>
      <c r="AKI2615" s="121"/>
      <c r="AKJ2615" s="121"/>
      <c r="AKK2615" s="121"/>
      <c r="AKL2615" s="121"/>
      <c r="AKM2615" s="121"/>
      <c r="AKN2615" s="121"/>
      <c r="AKO2615" s="121"/>
      <c r="AKP2615" s="121"/>
      <c r="AKQ2615" s="121"/>
      <c r="AKR2615" s="121"/>
      <c r="AKS2615" s="121"/>
      <c r="AKT2615" s="121"/>
      <c r="AKU2615" s="121"/>
      <c r="AKV2615" s="121"/>
      <c r="AKW2615" s="121"/>
      <c r="AKX2615" s="121"/>
      <c r="AKY2615" s="121"/>
      <c r="AKZ2615" s="121"/>
      <c r="ALA2615" s="121"/>
      <c r="ALB2615" s="121"/>
      <c r="ALC2615" s="121"/>
      <c r="ALD2615" s="121"/>
      <c r="ALE2615" s="121"/>
      <c r="ALF2615" s="121"/>
      <c r="ALG2615" s="121"/>
      <c r="ALH2615" s="121"/>
      <c r="ALI2615" s="121"/>
      <c r="ALJ2615" s="121"/>
      <c r="ALK2615" s="121"/>
      <c r="ALL2615" s="121"/>
      <c r="ALM2615" s="121"/>
      <c r="ALN2615" s="121"/>
      <c r="ALO2615" s="121"/>
      <c r="ALP2615" s="121"/>
      <c r="ALQ2615" s="121"/>
      <c r="ALR2615" s="121"/>
      <c r="ALS2615" s="121"/>
      <c r="ALT2615" s="121"/>
      <c r="ALU2615" s="121"/>
      <c r="ALV2615" s="121"/>
      <c r="ALW2615" s="121"/>
      <c r="ALX2615" s="121"/>
      <c r="ALY2615" s="121"/>
      <c r="ALZ2615" s="121"/>
      <c r="AMA2615" s="121"/>
      <c r="AMB2615" s="121"/>
      <c r="AMC2615" s="121"/>
      <c r="AMD2615" s="121"/>
      <c r="AME2615" s="121"/>
      <c r="AMF2615" s="121"/>
      <c r="AMG2615" s="121"/>
      <c r="AMH2615" s="121"/>
      <c r="AMI2615" s="121"/>
      <c r="AMJ2615" s="121"/>
      <c r="AMK2615" s="121"/>
    </row>
    <row r="2616" spans="1:1025" s="108" customFormat="1" ht="64.8">
      <c r="A2616" s="15">
        <v>2613</v>
      </c>
      <c r="B2616" s="16" t="s">
        <v>26</v>
      </c>
      <c r="C2616" s="274" t="s">
        <v>3611</v>
      </c>
      <c r="D2616" s="16" t="s">
        <v>3612</v>
      </c>
      <c r="E2616" s="16" t="s">
        <v>3616</v>
      </c>
      <c r="F2616" s="16" t="s">
        <v>938</v>
      </c>
      <c r="G2616" s="16" t="s">
        <v>1040</v>
      </c>
      <c r="H2616" s="16" t="s">
        <v>3789</v>
      </c>
      <c r="I2616" s="16" t="s">
        <v>3617</v>
      </c>
      <c r="J2616" s="16"/>
      <c r="K2616" s="16" t="s">
        <v>3618</v>
      </c>
      <c r="L2616" s="16" t="s">
        <v>3362</v>
      </c>
      <c r="M2616" s="282" t="s">
        <v>6773</v>
      </c>
      <c r="N2616" s="121"/>
      <c r="O2616" s="121"/>
      <c r="P2616" s="121"/>
      <c r="Q2616" s="121"/>
      <c r="R2616" s="121"/>
      <c r="S2616" s="121"/>
      <c r="T2616" s="121"/>
      <c r="U2616" s="121"/>
      <c r="V2616" s="121"/>
      <c r="W2616" s="121"/>
      <c r="X2616" s="121"/>
      <c r="Y2616" s="121"/>
      <c r="Z2616" s="121"/>
      <c r="AA2616" s="121"/>
      <c r="AB2616" s="121"/>
      <c r="AC2616" s="121"/>
      <c r="AD2616" s="121"/>
      <c r="AE2616" s="121"/>
      <c r="AF2616" s="121"/>
      <c r="AG2616" s="121"/>
      <c r="AH2616" s="121"/>
      <c r="AI2616" s="121"/>
      <c r="AJ2616" s="121"/>
      <c r="AK2616" s="121"/>
      <c r="AL2616" s="121"/>
      <c r="AM2616" s="121"/>
      <c r="AN2616" s="121"/>
      <c r="AO2616" s="121"/>
      <c r="AP2616" s="121"/>
      <c r="AQ2616" s="121"/>
      <c r="AR2616" s="121"/>
      <c r="AS2616" s="121"/>
      <c r="AT2616" s="121"/>
      <c r="AU2616" s="121"/>
      <c r="AV2616" s="121"/>
      <c r="AW2616" s="121"/>
      <c r="AX2616" s="121"/>
      <c r="AY2616" s="121"/>
      <c r="AZ2616" s="121"/>
      <c r="BA2616" s="121"/>
      <c r="BB2616" s="121"/>
      <c r="BC2616" s="121"/>
      <c r="BD2616" s="121"/>
      <c r="BE2616" s="121"/>
      <c r="BF2616" s="121"/>
      <c r="BG2616" s="121"/>
      <c r="BH2616" s="121"/>
      <c r="BI2616" s="121"/>
      <c r="BJ2616" s="121"/>
      <c r="BK2616" s="121"/>
      <c r="BL2616" s="121"/>
      <c r="BM2616" s="121"/>
      <c r="BN2616" s="121"/>
      <c r="BO2616" s="121"/>
      <c r="BP2616" s="121"/>
      <c r="BQ2616" s="121"/>
      <c r="BR2616" s="121"/>
      <c r="BS2616" s="121"/>
      <c r="BT2616" s="121"/>
      <c r="BU2616" s="121"/>
      <c r="BV2616" s="121"/>
      <c r="BW2616" s="121"/>
      <c r="BX2616" s="121"/>
      <c r="BY2616" s="121"/>
      <c r="BZ2616" s="121"/>
      <c r="CA2616" s="121"/>
      <c r="CB2616" s="121"/>
      <c r="CC2616" s="121"/>
      <c r="CD2616" s="121"/>
      <c r="CE2616" s="121"/>
      <c r="CF2616" s="121"/>
      <c r="CG2616" s="121"/>
      <c r="CH2616" s="121"/>
      <c r="CI2616" s="121"/>
      <c r="CJ2616" s="121"/>
      <c r="CK2616" s="121"/>
      <c r="CL2616" s="121"/>
      <c r="CM2616" s="121"/>
      <c r="CN2616" s="121"/>
      <c r="CO2616" s="121"/>
      <c r="CP2616" s="121"/>
      <c r="CQ2616" s="121"/>
      <c r="CR2616" s="121"/>
      <c r="CS2616" s="121"/>
      <c r="CT2616" s="121"/>
      <c r="CU2616" s="121"/>
      <c r="CV2616" s="121"/>
      <c r="CW2616" s="121"/>
      <c r="CX2616" s="121"/>
      <c r="CY2616" s="121"/>
      <c r="CZ2616" s="121"/>
      <c r="DA2616" s="121"/>
      <c r="DB2616" s="121"/>
      <c r="DC2616" s="121"/>
      <c r="DD2616" s="121"/>
      <c r="DE2616" s="121"/>
      <c r="DF2616" s="121"/>
      <c r="DG2616" s="121"/>
      <c r="DH2616" s="121"/>
      <c r="DI2616" s="121"/>
      <c r="DJ2616" s="121"/>
      <c r="DK2616" s="121"/>
      <c r="DL2616" s="121"/>
      <c r="DM2616" s="121"/>
      <c r="DN2616" s="121"/>
      <c r="DO2616" s="121"/>
      <c r="DP2616" s="121"/>
      <c r="DQ2616" s="121"/>
      <c r="DR2616" s="121"/>
      <c r="DS2616" s="121"/>
      <c r="DT2616" s="121"/>
      <c r="DU2616" s="121"/>
      <c r="DV2616" s="121"/>
      <c r="DW2616" s="121"/>
      <c r="DX2616" s="121"/>
      <c r="DY2616" s="121"/>
      <c r="DZ2616" s="121"/>
      <c r="EA2616" s="121"/>
      <c r="EB2616" s="121"/>
      <c r="EC2616" s="121"/>
      <c r="ED2616" s="121"/>
      <c r="EE2616" s="121"/>
      <c r="EF2616" s="121"/>
      <c r="EG2616" s="121"/>
      <c r="EH2616" s="121"/>
      <c r="EI2616" s="121"/>
      <c r="EJ2616" s="121"/>
      <c r="EK2616" s="121"/>
      <c r="EL2616" s="121"/>
      <c r="EM2616" s="121"/>
      <c r="EN2616" s="121"/>
      <c r="EO2616" s="121"/>
      <c r="EP2616" s="121"/>
      <c r="EQ2616" s="121"/>
      <c r="ER2616" s="121"/>
      <c r="ES2616" s="121"/>
      <c r="ET2616" s="121"/>
      <c r="EU2616" s="121"/>
      <c r="EV2616" s="121"/>
      <c r="EW2616" s="121"/>
      <c r="EX2616" s="121"/>
      <c r="EY2616" s="121"/>
      <c r="EZ2616" s="121"/>
      <c r="FA2616" s="121"/>
      <c r="FB2616" s="121"/>
      <c r="FC2616" s="121"/>
      <c r="FD2616" s="121"/>
      <c r="FE2616" s="121"/>
      <c r="FF2616" s="121"/>
      <c r="FG2616" s="121"/>
      <c r="FH2616" s="121"/>
      <c r="FI2616" s="121"/>
      <c r="FJ2616" s="121"/>
      <c r="FK2616" s="121"/>
      <c r="FL2616" s="121"/>
      <c r="FM2616" s="121"/>
      <c r="FN2616" s="121"/>
      <c r="FO2616" s="121"/>
      <c r="FP2616" s="121"/>
      <c r="FQ2616" s="121"/>
      <c r="FR2616" s="121"/>
      <c r="FS2616" s="121"/>
      <c r="FT2616" s="121"/>
      <c r="FU2616" s="121"/>
      <c r="FV2616" s="121"/>
      <c r="FW2616" s="121"/>
      <c r="FX2616" s="121"/>
      <c r="FY2616" s="121"/>
      <c r="FZ2616" s="121"/>
      <c r="GA2616" s="121"/>
      <c r="GB2616" s="121"/>
      <c r="GC2616" s="121"/>
      <c r="GD2616" s="121"/>
      <c r="GE2616" s="121"/>
      <c r="GF2616" s="121"/>
      <c r="GG2616" s="121"/>
      <c r="GH2616" s="121"/>
      <c r="GI2616" s="121"/>
      <c r="GJ2616" s="121"/>
      <c r="GK2616" s="121"/>
      <c r="GL2616" s="121"/>
      <c r="GM2616" s="121"/>
      <c r="GN2616" s="121"/>
      <c r="GO2616" s="121"/>
      <c r="GP2616" s="121"/>
      <c r="GQ2616" s="121"/>
      <c r="GR2616" s="121"/>
      <c r="GS2616" s="121"/>
      <c r="GT2616" s="121"/>
      <c r="GU2616" s="121"/>
      <c r="GV2616" s="121"/>
      <c r="GW2616" s="121"/>
      <c r="GX2616" s="121"/>
      <c r="GY2616" s="121"/>
      <c r="GZ2616" s="121"/>
      <c r="HA2616" s="121"/>
      <c r="HB2616" s="121"/>
      <c r="HC2616" s="121"/>
      <c r="HD2616" s="121"/>
      <c r="HE2616" s="121"/>
      <c r="HF2616" s="121"/>
      <c r="HG2616" s="121"/>
      <c r="HH2616" s="121"/>
      <c r="HI2616" s="121"/>
      <c r="HJ2616" s="121"/>
      <c r="HK2616" s="121"/>
      <c r="HL2616" s="121"/>
      <c r="HM2616" s="121"/>
      <c r="HN2616" s="121"/>
      <c r="HO2616" s="121"/>
      <c r="HP2616" s="121"/>
      <c r="HQ2616" s="121"/>
      <c r="HR2616" s="121"/>
      <c r="HS2616" s="121"/>
      <c r="HT2616" s="121"/>
      <c r="HU2616" s="121"/>
      <c r="HV2616" s="121"/>
      <c r="HW2616" s="121"/>
      <c r="HX2616" s="121"/>
      <c r="HY2616" s="121"/>
      <c r="HZ2616" s="121"/>
      <c r="IA2616" s="121"/>
      <c r="IB2616" s="121"/>
      <c r="IC2616" s="121"/>
      <c r="ID2616" s="121"/>
      <c r="IE2616" s="121"/>
      <c r="IF2616" s="121"/>
      <c r="IG2616" s="121"/>
      <c r="IH2616" s="121"/>
      <c r="II2616" s="121"/>
      <c r="IJ2616" s="121"/>
      <c r="IK2616" s="121"/>
      <c r="IL2616" s="121"/>
      <c r="IM2616" s="121"/>
      <c r="IN2616" s="121"/>
      <c r="IO2616" s="121"/>
      <c r="IP2616" s="121"/>
      <c r="IQ2616" s="121"/>
      <c r="IR2616" s="121"/>
      <c r="IS2616" s="121"/>
      <c r="IT2616" s="121"/>
      <c r="IU2616" s="121"/>
      <c r="IV2616" s="121"/>
      <c r="IW2616" s="121"/>
      <c r="IX2616" s="121"/>
      <c r="IY2616" s="121"/>
      <c r="IZ2616" s="121"/>
      <c r="JA2616" s="121"/>
      <c r="JB2616" s="121"/>
      <c r="JC2616" s="121"/>
      <c r="JD2616" s="121"/>
      <c r="JE2616" s="121"/>
      <c r="JF2616" s="121"/>
      <c r="JG2616" s="121"/>
      <c r="JH2616" s="121"/>
      <c r="JI2616" s="121"/>
      <c r="JJ2616" s="121"/>
      <c r="JK2616" s="121"/>
      <c r="JL2616" s="121"/>
      <c r="JM2616" s="121"/>
      <c r="JN2616" s="121"/>
      <c r="JO2616" s="121"/>
      <c r="JP2616" s="121"/>
      <c r="JQ2616" s="121"/>
      <c r="JR2616" s="121"/>
      <c r="JS2616" s="121"/>
      <c r="JT2616" s="121"/>
      <c r="JU2616" s="121"/>
      <c r="JV2616" s="121"/>
      <c r="JW2616" s="121"/>
      <c r="JX2616" s="121"/>
      <c r="JY2616" s="121"/>
      <c r="JZ2616" s="121"/>
      <c r="KA2616" s="121"/>
      <c r="KB2616" s="121"/>
      <c r="KC2616" s="121"/>
      <c r="KD2616" s="121"/>
      <c r="KE2616" s="121"/>
      <c r="KF2616" s="121"/>
      <c r="KG2616" s="121"/>
      <c r="KH2616" s="121"/>
      <c r="KI2616" s="121"/>
      <c r="KJ2616" s="121"/>
      <c r="KK2616" s="121"/>
      <c r="KL2616" s="121"/>
      <c r="KM2616" s="121"/>
      <c r="KN2616" s="121"/>
      <c r="KO2616" s="121"/>
      <c r="KP2616" s="121"/>
      <c r="KQ2616" s="121"/>
      <c r="KR2616" s="121"/>
      <c r="KS2616" s="121"/>
      <c r="KT2616" s="121"/>
      <c r="KU2616" s="121"/>
      <c r="KV2616" s="121"/>
      <c r="KW2616" s="121"/>
      <c r="KX2616" s="121"/>
      <c r="KY2616" s="121"/>
      <c r="KZ2616" s="121"/>
      <c r="LA2616" s="121"/>
      <c r="LB2616" s="121"/>
      <c r="LC2616" s="121"/>
      <c r="LD2616" s="121"/>
      <c r="LE2616" s="121"/>
      <c r="LF2616" s="121"/>
      <c r="LG2616" s="121"/>
      <c r="LH2616" s="121"/>
      <c r="LI2616" s="121"/>
      <c r="LJ2616" s="121"/>
      <c r="LK2616" s="121"/>
      <c r="LL2616" s="121"/>
      <c r="LM2616" s="121"/>
      <c r="LN2616" s="121"/>
      <c r="LO2616" s="121"/>
      <c r="LP2616" s="121"/>
      <c r="LQ2616" s="121"/>
      <c r="LR2616" s="121"/>
      <c r="LS2616" s="121"/>
      <c r="LT2616" s="121"/>
      <c r="LU2616" s="121"/>
      <c r="LV2616" s="121"/>
      <c r="LW2616" s="121"/>
      <c r="LX2616" s="121"/>
      <c r="LY2616" s="121"/>
      <c r="LZ2616" s="121"/>
      <c r="MA2616" s="121"/>
      <c r="MB2616" s="121"/>
      <c r="MC2616" s="121"/>
      <c r="MD2616" s="121"/>
      <c r="ME2616" s="121"/>
      <c r="MF2616" s="121"/>
      <c r="MG2616" s="121"/>
      <c r="MH2616" s="121"/>
      <c r="MI2616" s="121"/>
      <c r="MJ2616" s="121"/>
      <c r="MK2616" s="121"/>
      <c r="ML2616" s="121"/>
      <c r="MM2616" s="121"/>
      <c r="MN2616" s="121"/>
      <c r="MO2616" s="121"/>
      <c r="MP2616" s="121"/>
      <c r="MQ2616" s="121"/>
      <c r="MR2616" s="121"/>
      <c r="MS2616" s="121"/>
      <c r="MT2616" s="121"/>
      <c r="MU2616" s="121"/>
      <c r="MV2616" s="121"/>
      <c r="MW2616" s="121"/>
      <c r="MX2616" s="121"/>
      <c r="MY2616" s="121"/>
      <c r="MZ2616" s="121"/>
      <c r="NA2616" s="121"/>
      <c r="NB2616" s="121"/>
      <c r="NC2616" s="121"/>
      <c r="ND2616" s="121"/>
      <c r="NE2616" s="121"/>
      <c r="NF2616" s="121"/>
      <c r="NG2616" s="121"/>
      <c r="NH2616" s="121"/>
      <c r="NI2616" s="121"/>
      <c r="NJ2616" s="121"/>
      <c r="NK2616" s="121"/>
      <c r="NL2616" s="121"/>
      <c r="NM2616" s="121"/>
      <c r="NN2616" s="121"/>
      <c r="NO2616" s="121"/>
      <c r="NP2616" s="121"/>
      <c r="NQ2616" s="121"/>
      <c r="NR2616" s="121"/>
      <c r="NS2616" s="121"/>
      <c r="NT2616" s="121"/>
      <c r="NU2616" s="121"/>
      <c r="NV2616" s="121"/>
      <c r="NW2616" s="121"/>
      <c r="NX2616" s="121"/>
      <c r="NY2616" s="121"/>
      <c r="NZ2616" s="121"/>
      <c r="OA2616" s="121"/>
      <c r="OB2616" s="121"/>
      <c r="OC2616" s="121"/>
      <c r="OD2616" s="121"/>
      <c r="OE2616" s="121"/>
      <c r="OF2616" s="121"/>
      <c r="OG2616" s="121"/>
      <c r="OH2616" s="121"/>
      <c r="OI2616" s="121"/>
      <c r="OJ2616" s="121"/>
      <c r="OK2616" s="121"/>
      <c r="OL2616" s="121"/>
      <c r="OM2616" s="121"/>
      <c r="ON2616" s="121"/>
      <c r="OO2616" s="121"/>
      <c r="OP2616" s="121"/>
      <c r="OQ2616" s="121"/>
      <c r="OR2616" s="121"/>
      <c r="OS2616" s="121"/>
      <c r="OT2616" s="121"/>
      <c r="OU2616" s="121"/>
      <c r="OV2616" s="121"/>
      <c r="OW2616" s="121"/>
      <c r="OX2616" s="121"/>
      <c r="OY2616" s="121"/>
      <c r="OZ2616" s="121"/>
      <c r="PA2616" s="121"/>
      <c r="PB2616" s="121"/>
      <c r="PC2616" s="121"/>
      <c r="PD2616" s="121"/>
      <c r="PE2616" s="121"/>
      <c r="PF2616" s="121"/>
      <c r="PG2616" s="121"/>
      <c r="PH2616" s="121"/>
      <c r="PI2616" s="121"/>
      <c r="PJ2616" s="121"/>
      <c r="PK2616" s="121"/>
      <c r="PL2616" s="121"/>
      <c r="PM2616" s="121"/>
      <c r="PN2616" s="121"/>
      <c r="PO2616" s="121"/>
      <c r="PP2616" s="121"/>
      <c r="PQ2616" s="121"/>
      <c r="PR2616" s="121"/>
      <c r="PS2616" s="121"/>
      <c r="PT2616" s="121"/>
      <c r="PU2616" s="121"/>
      <c r="PV2616" s="121"/>
      <c r="PW2616" s="121"/>
      <c r="PX2616" s="121"/>
      <c r="PY2616" s="121"/>
      <c r="PZ2616" s="121"/>
      <c r="QA2616" s="121"/>
      <c r="QB2616" s="121"/>
      <c r="QC2616" s="121"/>
      <c r="QD2616" s="121"/>
      <c r="QE2616" s="121"/>
      <c r="QF2616" s="121"/>
      <c r="QG2616" s="121"/>
      <c r="QH2616" s="121"/>
      <c r="QI2616" s="121"/>
      <c r="QJ2616" s="121"/>
      <c r="QK2616" s="121"/>
      <c r="QL2616" s="121"/>
      <c r="QM2616" s="121"/>
      <c r="QN2616" s="121"/>
      <c r="QO2616" s="121"/>
      <c r="QP2616" s="121"/>
      <c r="QQ2616" s="121"/>
      <c r="QR2616" s="121"/>
      <c r="QS2616" s="121"/>
      <c r="QT2616" s="121"/>
      <c r="QU2616" s="121"/>
      <c r="QV2616" s="121"/>
      <c r="QW2616" s="121"/>
      <c r="QX2616" s="121"/>
      <c r="QY2616" s="121"/>
      <c r="QZ2616" s="121"/>
      <c r="RA2616" s="121"/>
      <c r="RB2616" s="121"/>
      <c r="RC2616" s="121"/>
      <c r="RD2616" s="121"/>
      <c r="RE2616" s="121"/>
      <c r="RF2616" s="121"/>
      <c r="RG2616" s="121"/>
      <c r="RH2616" s="121"/>
      <c r="RI2616" s="121"/>
      <c r="RJ2616" s="121"/>
      <c r="RK2616" s="121"/>
      <c r="RL2616" s="121"/>
      <c r="RM2616" s="121"/>
      <c r="RN2616" s="121"/>
      <c r="RO2616" s="121"/>
      <c r="RP2616" s="121"/>
      <c r="RQ2616" s="121"/>
      <c r="RR2616" s="121"/>
      <c r="RS2616" s="121"/>
      <c r="RT2616" s="121"/>
      <c r="RU2616" s="121"/>
      <c r="RV2616" s="121"/>
      <c r="RW2616" s="121"/>
      <c r="RX2616" s="121"/>
      <c r="RY2616" s="121"/>
      <c r="RZ2616" s="121"/>
      <c r="SA2616" s="121"/>
      <c r="SB2616" s="121"/>
      <c r="SC2616" s="121"/>
      <c r="SD2616" s="121"/>
      <c r="SE2616" s="121"/>
      <c r="SF2616" s="121"/>
      <c r="SG2616" s="121"/>
      <c r="SH2616" s="121"/>
      <c r="SI2616" s="121"/>
      <c r="SJ2616" s="121"/>
      <c r="SK2616" s="121"/>
      <c r="SL2616" s="121"/>
      <c r="SM2616" s="121"/>
      <c r="SN2616" s="121"/>
      <c r="SO2616" s="121"/>
      <c r="SP2616" s="121"/>
      <c r="SQ2616" s="121"/>
      <c r="SR2616" s="121"/>
      <c r="SS2616" s="121"/>
      <c r="ST2616" s="121"/>
      <c r="SU2616" s="121"/>
      <c r="SV2616" s="121"/>
      <c r="SW2616" s="121"/>
      <c r="SX2616" s="121"/>
      <c r="SY2616" s="121"/>
      <c r="SZ2616" s="121"/>
      <c r="TA2616" s="121"/>
      <c r="TB2616" s="121"/>
      <c r="TC2616" s="121"/>
      <c r="TD2616" s="121"/>
      <c r="TE2616" s="121"/>
      <c r="TF2616" s="121"/>
      <c r="TG2616" s="121"/>
      <c r="TH2616" s="121"/>
      <c r="TI2616" s="121"/>
      <c r="TJ2616" s="121"/>
      <c r="TK2616" s="121"/>
      <c r="TL2616" s="121"/>
      <c r="TM2616" s="121"/>
      <c r="TN2616" s="121"/>
      <c r="TO2616" s="121"/>
      <c r="TP2616" s="121"/>
      <c r="TQ2616" s="121"/>
      <c r="TR2616" s="121"/>
      <c r="TS2616" s="121"/>
      <c r="TT2616" s="121"/>
      <c r="TU2616" s="121"/>
      <c r="TV2616" s="121"/>
      <c r="TW2616" s="121"/>
      <c r="TX2616" s="121"/>
      <c r="TY2616" s="121"/>
      <c r="TZ2616" s="121"/>
      <c r="UA2616" s="121"/>
      <c r="UB2616" s="121"/>
      <c r="UC2616" s="121"/>
      <c r="UD2616" s="121"/>
      <c r="UE2616" s="121"/>
      <c r="UF2616" s="121"/>
      <c r="UG2616" s="121"/>
      <c r="UH2616" s="121"/>
      <c r="UI2616" s="121"/>
      <c r="UJ2616" s="121"/>
      <c r="UK2616" s="121"/>
      <c r="UL2616" s="121"/>
      <c r="UM2616" s="121"/>
      <c r="UN2616" s="121"/>
      <c r="UO2616" s="121"/>
      <c r="UP2616" s="121"/>
      <c r="UQ2616" s="121"/>
      <c r="UR2616" s="121"/>
      <c r="US2616" s="121"/>
      <c r="UT2616" s="121"/>
      <c r="UU2616" s="121"/>
      <c r="UV2616" s="121"/>
      <c r="UW2616" s="121"/>
      <c r="UX2616" s="121"/>
      <c r="UY2616" s="121"/>
      <c r="UZ2616" s="121"/>
      <c r="VA2616" s="121"/>
      <c r="VB2616" s="121"/>
      <c r="VC2616" s="121"/>
      <c r="VD2616" s="121"/>
      <c r="VE2616" s="121"/>
      <c r="VF2616" s="121"/>
      <c r="VG2616" s="121"/>
      <c r="VH2616" s="121"/>
      <c r="VI2616" s="121"/>
      <c r="VJ2616" s="121"/>
      <c r="VK2616" s="121"/>
      <c r="VL2616" s="121"/>
      <c r="VM2616" s="121"/>
      <c r="VN2616" s="121"/>
      <c r="VO2616" s="121"/>
      <c r="VP2616" s="121"/>
      <c r="VQ2616" s="121"/>
      <c r="VR2616" s="121"/>
      <c r="VS2616" s="121"/>
      <c r="VT2616" s="121"/>
      <c r="VU2616" s="121"/>
      <c r="VV2616" s="121"/>
      <c r="VW2616" s="121"/>
      <c r="VX2616" s="121"/>
      <c r="VY2616" s="121"/>
      <c r="VZ2616" s="121"/>
      <c r="WA2616" s="121"/>
      <c r="WB2616" s="121"/>
      <c r="WC2616" s="121"/>
      <c r="WD2616" s="121"/>
      <c r="WE2616" s="121"/>
      <c r="WF2616" s="121"/>
      <c r="WG2616" s="121"/>
      <c r="WH2616" s="121"/>
      <c r="WI2616" s="121"/>
      <c r="WJ2616" s="121"/>
      <c r="WK2616" s="121"/>
      <c r="WL2616" s="121"/>
      <c r="WM2616" s="121"/>
      <c r="WN2616" s="121"/>
      <c r="WO2616" s="121"/>
      <c r="WP2616" s="121"/>
      <c r="WQ2616" s="121"/>
      <c r="WR2616" s="121"/>
      <c r="WS2616" s="121"/>
      <c r="WT2616" s="121"/>
      <c r="WU2616" s="121"/>
      <c r="WV2616" s="121"/>
      <c r="WW2616" s="121"/>
      <c r="WX2616" s="121"/>
      <c r="WY2616" s="121"/>
      <c r="WZ2616" s="121"/>
      <c r="XA2616" s="121"/>
      <c r="XB2616" s="121"/>
      <c r="XC2616" s="121"/>
      <c r="XD2616" s="121"/>
      <c r="XE2616" s="121"/>
      <c r="XF2616" s="121"/>
      <c r="XG2616" s="121"/>
      <c r="XH2616" s="121"/>
      <c r="XI2616" s="121"/>
      <c r="XJ2616" s="121"/>
      <c r="XK2616" s="121"/>
      <c r="XL2616" s="121"/>
      <c r="XM2616" s="121"/>
      <c r="XN2616" s="121"/>
      <c r="XO2616" s="121"/>
      <c r="XP2616" s="121"/>
      <c r="XQ2616" s="121"/>
      <c r="XR2616" s="121"/>
      <c r="XS2616" s="121"/>
      <c r="XT2616" s="121"/>
      <c r="XU2616" s="121"/>
      <c r="XV2616" s="121"/>
      <c r="XW2616" s="121"/>
      <c r="XX2616" s="121"/>
      <c r="XY2616" s="121"/>
      <c r="XZ2616" s="121"/>
      <c r="YA2616" s="121"/>
      <c r="YB2616" s="121"/>
      <c r="YC2616" s="121"/>
      <c r="YD2616" s="121"/>
      <c r="YE2616" s="121"/>
      <c r="YF2616" s="121"/>
      <c r="YG2616" s="121"/>
      <c r="YH2616" s="121"/>
      <c r="YI2616" s="121"/>
      <c r="YJ2616" s="121"/>
      <c r="YK2616" s="121"/>
      <c r="YL2616" s="121"/>
      <c r="YM2616" s="121"/>
      <c r="YN2616" s="121"/>
      <c r="YO2616" s="121"/>
      <c r="YP2616" s="121"/>
      <c r="YQ2616" s="121"/>
      <c r="YR2616" s="121"/>
      <c r="YS2616" s="121"/>
      <c r="YT2616" s="121"/>
      <c r="YU2616" s="121"/>
      <c r="YV2616" s="121"/>
      <c r="YW2616" s="121"/>
      <c r="YX2616" s="121"/>
      <c r="YY2616" s="121"/>
      <c r="YZ2616" s="121"/>
      <c r="ZA2616" s="121"/>
      <c r="ZB2616" s="121"/>
      <c r="ZC2616" s="121"/>
      <c r="ZD2616" s="121"/>
      <c r="ZE2616" s="121"/>
      <c r="ZF2616" s="121"/>
      <c r="ZG2616" s="121"/>
      <c r="ZH2616" s="121"/>
      <c r="ZI2616" s="121"/>
      <c r="ZJ2616" s="121"/>
      <c r="ZK2616" s="121"/>
      <c r="ZL2616" s="121"/>
      <c r="ZM2616" s="121"/>
      <c r="ZN2616" s="121"/>
      <c r="ZO2616" s="121"/>
      <c r="ZP2616" s="121"/>
      <c r="ZQ2616" s="121"/>
      <c r="ZR2616" s="121"/>
      <c r="ZS2616" s="121"/>
      <c r="ZT2616" s="121"/>
      <c r="ZU2616" s="121"/>
      <c r="ZV2616" s="121"/>
      <c r="ZW2616" s="121"/>
      <c r="ZX2616" s="121"/>
      <c r="ZY2616" s="121"/>
      <c r="ZZ2616" s="121"/>
      <c r="AAA2616" s="121"/>
      <c r="AAB2616" s="121"/>
      <c r="AAC2616" s="121"/>
      <c r="AAD2616" s="121"/>
      <c r="AAE2616" s="121"/>
      <c r="AAF2616" s="121"/>
      <c r="AAG2616" s="121"/>
      <c r="AAH2616" s="121"/>
      <c r="AAI2616" s="121"/>
      <c r="AAJ2616" s="121"/>
      <c r="AAK2616" s="121"/>
      <c r="AAL2616" s="121"/>
      <c r="AAM2616" s="121"/>
      <c r="AAN2616" s="121"/>
      <c r="AAO2616" s="121"/>
      <c r="AAP2616" s="121"/>
      <c r="AAQ2616" s="121"/>
      <c r="AAR2616" s="121"/>
      <c r="AAS2616" s="121"/>
      <c r="AAT2616" s="121"/>
      <c r="AAU2616" s="121"/>
      <c r="AAV2616" s="121"/>
      <c r="AAW2616" s="121"/>
      <c r="AAX2616" s="121"/>
      <c r="AAY2616" s="121"/>
      <c r="AAZ2616" s="121"/>
      <c r="ABA2616" s="121"/>
      <c r="ABB2616" s="121"/>
      <c r="ABC2616" s="121"/>
      <c r="ABD2616" s="121"/>
      <c r="ABE2616" s="121"/>
      <c r="ABF2616" s="121"/>
      <c r="ABG2616" s="121"/>
      <c r="ABH2616" s="121"/>
      <c r="ABI2616" s="121"/>
      <c r="ABJ2616" s="121"/>
      <c r="ABK2616" s="121"/>
      <c r="ABL2616" s="121"/>
      <c r="ABM2616" s="121"/>
      <c r="ABN2616" s="121"/>
      <c r="ABO2616" s="121"/>
      <c r="ABP2616" s="121"/>
      <c r="ABQ2616" s="121"/>
      <c r="ABR2616" s="121"/>
      <c r="ABS2616" s="121"/>
      <c r="ABT2616" s="121"/>
      <c r="ABU2616" s="121"/>
      <c r="ABV2616" s="121"/>
      <c r="ABW2616" s="121"/>
      <c r="ABX2616" s="121"/>
      <c r="ABY2616" s="121"/>
      <c r="ABZ2616" s="121"/>
      <c r="ACA2616" s="121"/>
      <c r="ACB2616" s="121"/>
      <c r="ACC2616" s="121"/>
      <c r="ACD2616" s="121"/>
      <c r="ACE2616" s="121"/>
      <c r="ACF2616" s="121"/>
      <c r="ACG2616" s="121"/>
      <c r="ACH2616" s="121"/>
      <c r="ACI2616" s="121"/>
      <c r="ACJ2616" s="121"/>
      <c r="ACK2616" s="121"/>
      <c r="ACL2616" s="121"/>
      <c r="ACM2616" s="121"/>
      <c r="ACN2616" s="121"/>
      <c r="ACO2616" s="121"/>
      <c r="ACP2616" s="121"/>
      <c r="ACQ2616" s="121"/>
      <c r="ACR2616" s="121"/>
      <c r="ACS2616" s="121"/>
      <c r="ACT2616" s="121"/>
      <c r="ACU2616" s="121"/>
      <c r="ACV2616" s="121"/>
      <c r="ACW2616" s="121"/>
      <c r="ACX2616" s="121"/>
      <c r="ACY2616" s="121"/>
      <c r="ACZ2616" s="121"/>
      <c r="ADA2616" s="121"/>
      <c r="ADB2616" s="121"/>
      <c r="ADC2616" s="121"/>
      <c r="ADD2616" s="121"/>
      <c r="ADE2616" s="121"/>
      <c r="ADF2616" s="121"/>
      <c r="ADG2616" s="121"/>
      <c r="ADH2616" s="121"/>
      <c r="ADI2616" s="121"/>
      <c r="ADJ2616" s="121"/>
      <c r="ADK2616" s="121"/>
      <c r="ADL2616" s="121"/>
      <c r="ADM2616" s="121"/>
      <c r="ADN2616" s="121"/>
      <c r="ADO2616" s="121"/>
      <c r="ADP2616" s="121"/>
      <c r="ADQ2616" s="121"/>
      <c r="ADR2616" s="121"/>
      <c r="ADS2616" s="121"/>
      <c r="ADT2616" s="121"/>
      <c r="ADU2616" s="121"/>
      <c r="ADV2616" s="121"/>
      <c r="ADW2616" s="121"/>
      <c r="ADX2616" s="121"/>
      <c r="ADY2616" s="121"/>
      <c r="ADZ2616" s="121"/>
      <c r="AEA2616" s="121"/>
      <c r="AEB2616" s="121"/>
      <c r="AEC2616" s="121"/>
      <c r="AED2616" s="121"/>
      <c r="AEE2616" s="121"/>
      <c r="AEF2616" s="121"/>
      <c r="AEG2616" s="121"/>
      <c r="AEH2616" s="121"/>
      <c r="AEI2616" s="121"/>
      <c r="AEJ2616" s="121"/>
      <c r="AEK2616" s="121"/>
      <c r="AEL2616" s="121"/>
      <c r="AEM2616" s="121"/>
      <c r="AEN2616" s="121"/>
      <c r="AEO2616" s="121"/>
      <c r="AEP2616" s="121"/>
      <c r="AEQ2616" s="121"/>
      <c r="AER2616" s="121"/>
      <c r="AES2616" s="121"/>
      <c r="AET2616" s="121"/>
      <c r="AEU2616" s="121"/>
      <c r="AEV2616" s="121"/>
      <c r="AEW2616" s="121"/>
      <c r="AEX2616" s="121"/>
      <c r="AEY2616" s="121"/>
      <c r="AEZ2616" s="121"/>
      <c r="AFA2616" s="121"/>
      <c r="AFB2616" s="121"/>
      <c r="AFC2616" s="121"/>
      <c r="AFD2616" s="121"/>
      <c r="AFE2616" s="121"/>
      <c r="AFF2616" s="121"/>
      <c r="AFG2616" s="121"/>
      <c r="AFH2616" s="121"/>
      <c r="AFI2616" s="121"/>
      <c r="AFJ2616" s="121"/>
      <c r="AFK2616" s="121"/>
      <c r="AFL2616" s="121"/>
      <c r="AFM2616" s="121"/>
      <c r="AFN2616" s="121"/>
      <c r="AFO2616" s="121"/>
      <c r="AFP2616" s="121"/>
      <c r="AFQ2616" s="121"/>
      <c r="AFR2616" s="121"/>
      <c r="AFS2616" s="121"/>
      <c r="AFT2616" s="121"/>
      <c r="AFU2616" s="121"/>
      <c r="AFV2616" s="121"/>
      <c r="AFW2616" s="121"/>
      <c r="AFX2616" s="121"/>
      <c r="AFY2616" s="121"/>
      <c r="AFZ2616" s="121"/>
      <c r="AGA2616" s="121"/>
      <c r="AGB2616" s="121"/>
      <c r="AGC2616" s="121"/>
      <c r="AGD2616" s="121"/>
      <c r="AGE2616" s="121"/>
      <c r="AGF2616" s="121"/>
      <c r="AGG2616" s="121"/>
      <c r="AGH2616" s="121"/>
      <c r="AGI2616" s="121"/>
      <c r="AGJ2616" s="121"/>
      <c r="AGK2616" s="121"/>
      <c r="AGL2616" s="121"/>
      <c r="AGM2616" s="121"/>
      <c r="AGN2616" s="121"/>
      <c r="AGO2616" s="121"/>
      <c r="AGP2616" s="121"/>
      <c r="AGQ2616" s="121"/>
      <c r="AGR2616" s="121"/>
      <c r="AGS2616" s="121"/>
      <c r="AGT2616" s="121"/>
      <c r="AGU2616" s="121"/>
      <c r="AGV2616" s="121"/>
      <c r="AGW2616" s="121"/>
      <c r="AGX2616" s="121"/>
      <c r="AGY2616" s="121"/>
      <c r="AGZ2616" s="121"/>
      <c r="AHA2616" s="121"/>
      <c r="AHB2616" s="121"/>
      <c r="AHC2616" s="121"/>
      <c r="AHD2616" s="121"/>
      <c r="AHE2616" s="121"/>
      <c r="AHF2616" s="121"/>
      <c r="AHG2616" s="121"/>
      <c r="AHH2616" s="121"/>
      <c r="AHI2616" s="121"/>
      <c r="AHJ2616" s="121"/>
      <c r="AHK2616" s="121"/>
      <c r="AHL2616" s="121"/>
      <c r="AHM2616" s="121"/>
      <c r="AHN2616" s="121"/>
      <c r="AHO2616" s="121"/>
      <c r="AHP2616" s="121"/>
      <c r="AHQ2616" s="121"/>
      <c r="AHR2616" s="121"/>
      <c r="AHS2616" s="121"/>
      <c r="AHT2616" s="121"/>
      <c r="AHU2616" s="121"/>
      <c r="AHV2616" s="121"/>
      <c r="AHW2616" s="121"/>
      <c r="AHX2616" s="121"/>
      <c r="AHY2616" s="121"/>
      <c r="AHZ2616" s="121"/>
      <c r="AIA2616" s="121"/>
      <c r="AIB2616" s="121"/>
      <c r="AIC2616" s="121"/>
      <c r="AID2616" s="121"/>
      <c r="AIE2616" s="121"/>
      <c r="AIF2616" s="121"/>
      <c r="AIG2616" s="121"/>
      <c r="AIH2616" s="121"/>
      <c r="AII2616" s="121"/>
      <c r="AIJ2616" s="121"/>
      <c r="AIK2616" s="121"/>
      <c r="AIL2616" s="121"/>
      <c r="AIM2616" s="121"/>
      <c r="AIN2616" s="121"/>
      <c r="AIO2616" s="121"/>
      <c r="AIP2616" s="121"/>
      <c r="AIQ2616" s="121"/>
      <c r="AIR2616" s="121"/>
      <c r="AIS2616" s="121"/>
      <c r="AIT2616" s="121"/>
      <c r="AIU2616" s="121"/>
      <c r="AIV2616" s="121"/>
      <c r="AIW2616" s="121"/>
      <c r="AIX2616" s="121"/>
      <c r="AIY2616" s="121"/>
      <c r="AIZ2616" s="121"/>
      <c r="AJA2616" s="121"/>
      <c r="AJB2616" s="121"/>
      <c r="AJC2616" s="121"/>
      <c r="AJD2616" s="121"/>
      <c r="AJE2616" s="121"/>
      <c r="AJF2616" s="121"/>
      <c r="AJG2616" s="121"/>
      <c r="AJH2616" s="121"/>
      <c r="AJI2616" s="121"/>
      <c r="AJJ2616" s="121"/>
      <c r="AJK2616" s="121"/>
      <c r="AJL2616" s="121"/>
      <c r="AJM2616" s="121"/>
      <c r="AJN2616" s="121"/>
      <c r="AJO2616" s="121"/>
      <c r="AJP2616" s="121"/>
      <c r="AJQ2616" s="121"/>
      <c r="AJR2616" s="121"/>
      <c r="AJS2616" s="121"/>
      <c r="AJT2616" s="121"/>
      <c r="AJU2616" s="121"/>
      <c r="AJV2616" s="121"/>
      <c r="AJW2616" s="121"/>
      <c r="AJX2616" s="121"/>
      <c r="AJY2616" s="121"/>
      <c r="AJZ2616" s="121"/>
      <c r="AKA2616" s="121"/>
      <c r="AKB2616" s="121"/>
      <c r="AKC2616" s="121"/>
      <c r="AKD2616" s="121"/>
      <c r="AKE2616" s="121"/>
      <c r="AKF2616" s="121"/>
      <c r="AKG2616" s="121"/>
      <c r="AKH2616" s="121"/>
      <c r="AKI2616" s="121"/>
      <c r="AKJ2616" s="121"/>
      <c r="AKK2616" s="121"/>
      <c r="AKL2616" s="121"/>
      <c r="AKM2616" s="121"/>
      <c r="AKN2616" s="121"/>
      <c r="AKO2616" s="121"/>
      <c r="AKP2616" s="121"/>
      <c r="AKQ2616" s="121"/>
      <c r="AKR2616" s="121"/>
      <c r="AKS2616" s="121"/>
      <c r="AKT2616" s="121"/>
      <c r="AKU2616" s="121"/>
      <c r="AKV2616" s="121"/>
      <c r="AKW2616" s="121"/>
      <c r="AKX2616" s="121"/>
      <c r="AKY2616" s="121"/>
      <c r="AKZ2616" s="121"/>
      <c r="ALA2616" s="121"/>
      <c r="ALB2616" s="121"/>
      <c r="ALC2616" s="121"/>
      <c r="ALD2616" s="121"/>
      <c r="ALE2616" s="121"/>
      <c r="ALF2616" s="121"/>
      <c r="ALG2616" s="121"/>
      <c r="ALH2616" s="121"/>
      <c r="ALI2616" s="121"/>
      <c r="ALJ2616" s="121"/>
      <c r="ALK2616" s="121"/>
      <c r="ALL2616" s="121"/>
      <c r="ALM2616" s="121"/>
      <c r="ALN2616" s="121"/>
      <c r="ALO2616" s="121"/>
      <c r="ALP2616" s="121"/>
      <c r="ALQ2616" s="121"/>
      <c r="ALR2616" s="121"/>
      <c r="ALS2616" s="121"/>
      <c r="ALT2616" s="121"/>
      <c r="ALU2616" s="121"/>
      <c r="ALV2616" s="121"/>
      <c r="ALW2616" s="121"/>
      <c r="ALX2616" s="121"/>
      <c r="ALY2616" s="121"/>
      <c r="ALZ2616" s="121"/>
      <c r="AMA2616" s="121"/>
      <c r="AMB2616" s="121"/>
      <c r="AMC2616" s="121"/>
      <c r="AMD2616" s="121"/>
      <c r="AME2616" s="121"/>
      <c r="AMF2616" s="121"/>
      <c r="AMG2616" s="121"/>
      <c r="AMH2616" s="121"/>
      <c r="AMI2616" s="121"/>
      <c r="AMJ2616" s="121"/>
      <c r="AMK2616" s="121"/>
    </row>
    <row r="2617" spans="1:1025" s="108" customFormat="1" ht="43.2">
      <c r="A2617" s="15">
        <v>2614</v>
      </c>
      <c r="B2617" s="16" t="s">
        <v>28</v>
      </c>
      <c r="C2617" s="274" t="s">
        <v>3611</v>
      </c>
      <c r="D2617" s="16" t="s">
        <v>3612</v>
      </c>
      <c r="E2617" s="16" t="s">
        <v>3619</v>
      </c>
      <c r="F2617" s="16" t="s">
        <v>938</v>
      </c>
      <c r="G2617" s="16" t="s">
        <v>1042</v>
      </c>
      <c r="H2617" s="16" t="s">
        <v>3790</v>
      </c>
      <c r="I2617" s="16"/>
      <c r="J2617" s="16"/>
      <c r="K2617" s="16" t="s">
        <v>3620</v>
      </c>
      <c r="L2617" s="275" t="s">
        <v>3621</v>
      </c>
      <c r="M2617" s="282" t="s">
        <v>6774</v>
      </c>
      <c r="N2617" s="121"/>
      <c r="O2617" s="121"/>
      <c r="P2617" s="121"/>
      <c r="Q2617" s="121"/>
      <c r="R2617" s="121"/>
      <c r="S2617" s="121"/>
      <c r="T2617" s="121"/>
      <c r="U2617" s="121"/>
      <c r="V2617" s="121"/>
      <c r="W2617" s="121"/>
      <c r="X2617" s="121"/>
      <c r="Y2617" s="121"/>
      <c r="Z2617" s="121"/>
      <c r="AA2617" s="121"/>
      <c r="AB2617" s="121"/>
      <c r="AC2617" s="121"/>
      <c r="AD2617" s="121"/>
      <c r="AE2617" s="121"/>
      <c r="AF2617" s="121"/>
      <c r="AG2617" s="121"/>
      <c r="AH2617" s="121"/>
      <c r="AI2617" s="121"/>
      <c r="AJ2617" s="121"/>
      <c r="AK2617" s="121"/>
      <c r="AL2617" s="121"/>
      <c r="AM2617" s="121"/>
      <c r="AN2617" s="121"/>
      <c r="AO2617" s="121"/>
      <c r="AP2617" s="121"/>
      <c r="AQ2617" s="121"/>
      <c r="AR2617" s="121"/>
      <c r="AS2617" s="121"/>
      <c r="AT2617" s="121"/>
      <c r="AU2617" s="121"/>
      <c r="AV2617" s="121"/>
      <c r="AW2617" s="121"/>
      <c r="AX2617" s="121"/>
      <c r="AY2617" s="121"/>
      <c r="AZ2617" s="121"/>
      <c r="BA2617" s="121"/>
      <c r="BB2617" s="121"/>
      <c r="BC2617" s="121"/>
      <c r="BD2617" s="121"/>
      <c r="BE2617" s="121"/>
      <c r="BF2617" s="121"/>
      <c r="BG2617" s="121"/>
      <c r="BH2617" s="121"/>
      <c r="BI2617" s="121"/>
      <c r="BJ2617" s="121"/>
      <c r="BK2617" s="121"/>
      <c r="BL2617" s="121"/>
      <c r="BM2617" s="121"/>
      <c r="BN2617" s="121"/>
      <c r="BO2617" s="121"/>
      <c r="BP2617" s="121"/>
      <c r="BQ2617" s="121"/>
      <c r="BR2617" s="121"/>
      <c r="BS2617" s="121"/>
      <c r="BT2617" s="121"/>
      <c r="BU2617" s="121"/>
      <c r="BV2617" s="121"/>
      <c r="BW2617" s="121"/>
      <c r="BX2617" s="121"/>
      <c r="BY2617" s="121"/>
      <c r="BZ2617" s="121"/>
      <c r="CA2617" s="121"/>
      <c r="CB2617" s="121"/>
      <c r="CC2617" s="121"/>
      <c r="CD2617" s="121"/>
      <c r="CE2617" s="121"/>
      <c r="CF2617" s="121"/>
      <c r="CG2617" s="121"/>
      <c r="CH2617" s="121"/>
      <c r="CI2617" s="121"/>
      <c r="CJ2617" s="121"/>
      <c r="CK2617" s="121"/>
      <c r="CL2617" s="121"/>
      <c r="CM2617" s="121"/>
      <c r="CN2617" s="121"/>
      <c r="CO2617" s="121"/>
      <c r="CP2617" s="121"/>
      <c r="CQ2617" s="121"/>
      <c r="CR2617" s="121"/>
      <c r="CS2617" s="121"/>
      <c r="CT2617" s="121"/>
      <c r="CU2617" s="121"/>
      <c r="CV2617" s="121"/>
      <c r="CW2617" s="121"/>
      <c r="CX2617" s="121"/>
      <c r="CY2617" s="121"/>
      <c r="CZ2617" s="121"/>
      <c r="DA2617" s="121"/>
      <c r="DB2617" s="121"/>
      <c r="DC2617" s="121"/>
      <c r="DD2617" s="121"/>
      <c r="DE2617" s="121"/>
      <c r="DF2617" s="121"/>
      <c r="DG2617" s="121"/>
      <c r="DH2617" s="121"/>
      <c r="DI2617" s="121"/>
      <c r="DJ2617" s="121"/>
      <c r="DK2617" s="121"/>
      <c r="DL2617" s="121"/>
      <c r="DM2617" s="121"/>
      <c r="DN2617" s="121"/>
      <c r="DO2617" s="121"/>
      <c r="DP2617" s="121"/>
      <c r="DQ2617" s="121"/>
      <c r="DR2617" s="121"/>
      <c r="DS2617" s="121"/>
      <c r="DT2617" s="121"/>
      <c r="DU2617" s="121"/>
      <c r="DV2617" s="121"/>
      <c r="DW2617" s="121"/>
      <c r="DX2617" s="121"/>
      <c r="DY2617" s="121"/>
      <c r="DZ2617" s="121"/>
      <c r="EA2617" s="121"/>
      <c r="EB2617" s="121"/>
      <c r="EC2617" s="121"/>
      <c r="ED2617" s="121"/>
      <c r="EE2617" s="121"/>
      <c r="EF2617" s="121"/>
      <c r="EG2617" s="121"/>
      <c r="EH2617" s="121"/>
      <c r="EI2617" s="121"/>
      <c r="EJ2617" s="121"/>
      <c r="EK2617" s="121"/>
      <c r="EL2617" s="121"/>
      <c r="EM2617" s="121"/>
      <c r="EN2617" s="121"/>
      <c r="EO2617" s="121"/>
      <c r="EP2617" s="121"/>
      <c r="EQ2617" s="121"/>
      <c r="ER2617" s="121"/>
      <c r="ES2617" s="121"/>
      <c r="ET2617" s="121"/>
      <c r="EU2617" s="121"/>
      <c r="EV2617" s="121"/>
      <c r="EW2617" s="121"/>
      <c r="EX2617" s="121"/>
      <c r="EY2617" s="121"/>
      <c r="EZ2617" s="121"/>
      <c r="FA2617" s="121"/>
      <c r="FB2617" s="121"/>
      <c r="FC2617" s="121"/>
      <c r="FD2617" s="121"/>
      <c r="FE2617" s="121"/>
      <c r="FF2617" s="121"/>
      <c r="FG2617" s="121"/>
      <c r="FH2617" s="121"/>
      <c r="FI2617" s="121"/>
      <c r="FJ2617" s="121"/>
      <c r="FK2617" s="121"/>
      <c r="FL2617" s="121"/>
      <c r="FM2617" s="121"/>
      <c r="FN2617" s="121"/>
      <c r="FO2617" s="121"/>
      <c r="FP2617" s="121"/>
      <c r="FQ2617" s="121"/>
      <c r="FR2617" s="121"/>
      <c r="FS2617" s="121"/>
      <c r="FT2617" s="121"/>
      <c r="FU2617" s="121"/>
      <c r="FV2617" s="121"/>
      <c r="FW2617" s="121"/>
      <c r="FX2617" s="121"/>
      <c r="FY2617" s="121"/>
      <c r="FZ2617" s="121"/>
      <c r="GA2617" s="121"/>
      <c r="GB2617" s="121"/>
      <c r="GC2617" s="121"/>
      <c r="GD2617" s="121"/>
      <c r="GE2617" s="121"/>
      <c r="GF2617" s="121"/>
      <c r="GG2617" s="121"/>
      <c r="GH2617" s="121"/>
      <c r="GI2617" s="121"/>
      <c r="GJ2617" s="121"/>
      <c r="GK2617" s="121"/>
      <c r="GL2617" s="121"/>
      <c r="GM2617" s="121"/>
      <c r="GN2617" s="121"/>
      <c r="GO2617" s="121"/>
      <c r="GP2617" s="121"/>
      <c r="GQ2617" s="121"/>
      <c r="GR2617" s="121"/>
      <c r="GS2617" s="121"/>
      <c r="GT2617" s="121"/>
      <c r="GU2617" s="121"/>
      <c r="GV2617" s="121"/>
      <c r="GW2617" s="121"/>
      <c r="GX2617" s="121"/>
      <c r="GY2617" s="121"/>
      <c r="GZ2617" s="121"/>
      <c r="HA2617" s="121"/>
      <c r="HB2617" s="121"/>
      <c r="HC2617" s="121"/>
      <c r="HD2617" s="121"/>
      <c r="HE2617" s="121"/>
      <c r="HF2617" s="121"/>
      <c r="HG2617" s="121"/>
      <c r="HH2617" s="121"/>
      <c r="HI2617" s="121"/>
      <c r="HJ2617" s="121"/>
      <c r="HK2617" s="121"/>
      <c r="HL2617" s="121"/>
      <c r="HM2617" s="121"/>
      <c r="HN2617" s="121"/>
      <c r="HO2617" s="121"/>
      <c r="HP2617" s="121"/>
      <c r="HQ2617" s="121"/>
      <c r="HR2617" s="121"/>
      <c r="HS2617" s="121"/>
      <c r="HT2617" s="121"/>
      <c r="HU2617" s="121"/>
      <c r="HV2617" s="121"/>
      <c r="HW2617" s="121"/>
      <c r="HX2617" s="121"/>
      <c r="HY2617" s="121"/>
      <c r="HZ2617" s="121"/>
      <c r="IA2617" s="121"/>
      <c r="IB2617" s="121"/>
      <c r="IC2617" s="121"/>
      <c r="ID2617" s="121"/>
      <c r="IE2617" s="121"/>
      <c r="IF2617" s="121"/>
      <c r="IG2617" s="121"/>
      <c r="IH2617" s="121"/>
      <c r="II2617" s="121"/>
      <c r="IJ2617" s="121"/>
      <c r="IK2617" s="121"/>
      <c r="IL2617" s="121"/>
      <c r="IM2617" s="121"/>
      <c r="IN2617" s="121"/>
      <c r="IO2617" s="121"/>
      <c r="IP2617" s="121"/>
      <c r="IQ2617" s="121"/>
      <c r="IR2617" s="121"/>
      <c r="IS2617" s="121"/>
      <c r="IT2617" s="121"/>
      <c r="IU2617" s="121"/>
      <c r="IV2617" s="121"/>
      <c r="IW2617" s="121"/>
      <c r="IX2617" s="121"/>
      <c r="IY2617" s="121"/>
      <c r="IZ2617" s="121"/>
      <c r="JA2617" s="121"/>
      <c r="JB2617" s="121"/>
      <c r="JC2617" s="121"/>
      <c r="JD2617" s="121"/>
      <c r="JE2617" s="121"/>
      <c r="JF2617" s="121"/>
      <c r="JG2617" s="121"/>
      <c r="JH2617" s="121"/>
      <c r="JI2617" s="121"/>
      <c r="JJ2617" s="121"/>
      <c r="JK2617" s="121"/>
      <c r="JL2617" s="121"/>
      <c r="JM2617" s="121"/>
      <c r="JN2617" s="121"/>
      <c r="JO2617" s="121"/>
      <c r="JP2617" s="121"/>
      <c r="JQ2617" s="121"/>
      <c r="JR2617" s="121"/>
      <c r="JS2617" s="121"/>
      <c r="JT2617" s="121"/>
      <c r="JU2617" s="121"/>
      <c r="JV2617" s="121"/>
      <c r="JW2617" s="121"/>
      <c r="JX2617" s="121"/>
      <c r="JY2617" s="121"/>
      <c r="JZ2617" s="121"/>
      <c r="KA2617" s="121"/>
      <c r="KB2617" s="121"/>
      <c r="KC2617" s="121"/>
      <c r="KD2617" s="121"/>
      <c r="KE2617" s="121"/>
      <c r="KF2617" s="121"/>
      <c r="KG2617" s="121"/>
      <c r="KH2617" s="121"/>
      <c r="KI2617" s="121"/>
      <c r="KJ2617" s="121"/>
      <c r="KK2617" s="121"/>
      <c r="KL2617" s="121"/>
      <c r="KM2617" s="121"/>
      <c r="KN2617" s="121"/>
      <c r="KO2617" s="121"/>
      <c r="KP2617" s="121"/>
      <c r="KQ2617" s="121"/>
      <c r="KR2617" s="121"/>
      <c r="KS2617" s="121"/>
      <c r="KT2617" s="121"/>
      <c r="KU2617" s="121"/>
      <c r="KV2617" s="121"/>
      <c r="KW2617" s="121"/>
      <c r="KX2617" s="121"/>
      <c r="KY2617" s="121"/>
      <c r="KZ2617" s="121"/>
      <c r="LA2617" s="121"/>
      <c r="LB2617" s="121"/>
      <c r="LC2617" s="121"/>
      <c r="LD2617" s="121"/>
      <c r="LE2617" s="121"/>
      <c r="LF2617" s="121"/>
      <c r="LG2617" s="121"/>
      <c r="LH2617" s="121"/>
      <c r="LI2617" s="121"/>
      <c r="LJ2617" s="121"/>
      <c r="LK2617" s="121"/>
      <c r="LL2617" s="121"/>
      <c r="LM2617" s="121"/>
      <c r="LN2617" s="121"/>
      <c r="LO2617" s="121"/>
      <c r="LP2617" s="121"/>
      <c r="LQ2617" s="121"/>
      <c r="LR2617" s="121"/>
      <c r="LS2617" s="121"/>
      <c r="LT2617" s="121"/>
      <c r="LU2617" s="121"/>
      <c r="LV2617" s="121"/>
      <c r="LW2617" s="121"/>
      <c r="LX2617" s="121"/>
      <c r="LY2617" s="121"/>
      <c r="LZ2617" s="121"/>
      <c r="MA2617" s="121"/>
      <c r="MB2617" s="121"/>
      <c r="MC2617" s="121"/>
      <c r="MD2617" s="121"/>
      <c r="ME2617" s="121"/>
      <c r="MF2617" s="121"/>
      <c r="MG2617" s="121"/>
      <c r="MH2617" s="121"/>
      <c r="MI2617" s="121"/>
      <c r="MJ2617" s="121"/>
      <c r="MK2617" s="121"/>
      <c r="ML2617" s="121"/>
      <c r="MM2617" s="121"/>
      <c r="MN2617" s="121"/>
      <c r="MO2617" s="121"/>
      <c r="MP2617" s="121"/>
      <c r="MQ2617" s="121"/>
      <c r="MR2617" s="121"/>
      <c r="MS2617" s="121"/>
      <c r="MT2617" s="121"/>
      <c r="MU2617" s="121"/>
      <c r="MV2617" s="121"/>
      <c r="MW2617" s="121"/>
      <c r="MX2617" s="121"/>
      <c r="MY2617" s="121"/>
      <c r="MZ2617" s="121"/>
      <c r="NA2617" s="121"/>
      <c r="NB2617" s="121"/>
      <c r="NC2617" s="121"/>
      <c r="ND2617" s="121"/>
      <c r="NE2617" s="121"/>
      <c r="NF2617" s="121"/>
      <c r="NG2617" s="121"/>
      <c r="NH2617" s="121"/>
      <c r="NI2617" s="121"/>
      <c r="NJ2617" s="121"/>
      <c r="NK2617" s="121"/>
      <c r="NL2617" s="121"/>
      <c r="NM2617" s="121"/>
      <c r="NN2617" s="121"/>
      <c r="NO2617" s="121"/>
      <c r="NP2617" s="121"/>
      <c r="NQ2617" s="121"/>
      <c r="NR2617" s="121"/>
      <c r="NS2617" s="121"/>
      <c r="NT2617" s="121"/>
      <c r="NU2617" s="121"/>
      <c r="NV2617" s="121"/>
      <c r="NW2617" s="121"/>
      <c r="NX2617" s="121"/>
      <c r="NY2617" s="121"/>
      <c r="NZ2617" s="121"/>
      <c r="OA2617" s="121"/>
      <c r="OB2617" s="121"/>
      <c r="OC2617" s="121"/>
      <c r="OD2617" s="121"/>
      <c r="OE2617" s="121"/>
      <c r="OF2617" s="121"/>
      <c r="OG2617" s="121"/>
      <c r="OH2617" s="121"/>
      <c r="OI2617" s="121"/>
      <c r="OJ2617" s="121"/>
      <c r="OK2617" s="121"/>
      <c r="OL2617" s="121"/>
      <c r="OM2617" s="121"/>
      <c r="ON2617" s="121"/>
      <c r="OO2617" s="121"/>
      <c r="OP2617" s="121"/>
      <c r="OQ2617" s="121"/>
      <c r="OR2617" s="121"/>
      <c r="OS2617" s="121"/>
      <c r="OT2617" s="121"/>
      <c r="OU2617" s="121"/>
      <c r="OV2617" s="121"/>
      <c r="OW2617" s="121"/>
      <c r="OX2617" s="121"/>
      <c r="OY2617" s="121"/>
      <c r="OZ2617" s="121"/>
      <c r="PA2617" s="121"/>
      <c r="PB2617" s="121"/>
      <c r="PC2617" s="121"/>
      <c r="PD2617" s="121"/>
      <c r="PE2617" s="121"/>
      <c r="PF2617" s="121"/>
      <c r="PG2617" s="121"/>
      <c r="PH2617" s="121"/>
      <c r="PI2617" s="121"/>
      <c r="PJ2617" s="121"/>
      <c r="PK2617" s="121"/>
      <c r="PL2617" s="121"/>
      <c r="PM2617" s="121"/>
      <c r="PN2617" s="121"/>
      <c r="PO2617" s="121"/>
      <c r="PP2617" s="121"/>
      <c r="PQ2617" s="121"/>
      <c r="PR2617" s="121"/>
      <c r="PS2617" s="121"/>
      <c r="PT2617" s="121"/>
      <c r="PU2617" s="121"/>
      <c r="PV2617" s="121"/>
      <c r="PW2617" s="121"/>
      <c r="PX2617" s="121"/>
      <c r="PY2617" s="121"/>
      <c r="PZ2617" s="121"/>
      <c r="QA2617" s="121"/>
      <c r="QB2617" s="121"/>
      <c r="QC2617" s="121"/>
      <c r="QD2617" s="121"/>
      <c r="QE2617" s="121"/>
      <c r="QF2617" s="121"/>
      <c r="QG2617" s="121"/>
      <c r="QH2617" s="121"/>
      <c r="QI2617" s="121"/>
      <c r="QJ2617" s="121"/>
      <c r="QK2617" s="121"/>
      <c r="QL2617" s="121"/>
      <c r="QM2617" s="121"/>
      <c r="QN2617" s="121"/>
      <c r="QO2617" s="121"/>
      <c r="QP2617" s="121"/>
      <c r="QQ2617" s="121"/>
      <c r="QR2617" s="121"/>
      <c r="QS2617" s="121"/>
      <c r="QT2617" s="121"/>
      <c r="QU2617" s="121"/>
      <c r="QV2617" s="121"/>
      <c r="QW2617" s="121"/>
      <c r="QX2617" s="121"/>
      <c r="QY2617" s="121"/>
      <c r="QZ2617" s="121"/>
      <c r="RA2617" s="121"/>
      <c r="RB2617" s="121"/>
      <c r="RC2617" s="121"/>
      <c r="RD2617" s="121"/>
      <c r="RE2617" s="121"/>
      <c r="RF2617" s="121"/>
      <c r="RG2617" s="121"/>
      <c r="RH2617" s="121"/>
      <c r="RI2617" s="121"/>
      <c r="RJ2617" s="121"/>
      <c r="RK2617" s="121"/>
      <c r="RL2617" s="121"/>
      <c r="RM2617" s="121"/>
      <c r="RN2617" s="121"/>
      <c r="RO2617" s="121"/>
      <c r="RP2617" s="121"/>
      <c r="RQ2617" s="121"/>
      <c r="RR2617" s="121"/>
      <c r="RS2617" s="121"/>
      <c r="RT2617" s="121"/>
      <c r="RU2617" s="121"/>
      <c r="RV2617" s="121"/>
      <c r="RW2617" s="121"/>
      <c r="RX2617" s="121"/>
      <c r="RY2617" s="121"/>
      <c r="RZ2617" s="121"/>
      <c r="SA2617" s="121"/>
      <c r="SB2617" s="121"/>
      <c r="SC2617" s="121"/>
      <c r="SD2617" s="121"/>
      <c r="SE2617" s="121"/>
      <c r="SF2617" s="121"/>
      <c r="SG2617" s="121"/>
      <c r="SH2617" s="121"/>
      <c r="SI2617" s="121"/>
      <c r="SJ2617" s="121"/>
      <c r="SK2617" s="121"/>
      <c r="SL2617" s="121"/>
      <c r="SM2617" s="121"/>
      <c r="SN2617" s="121"/>
      <c r="SO2617" s="121"/>
      <c r="SP2617" s="121"/>
      <c r="SQ2617" s="121"/>
      <c r="SR2617" s="121"/>
      <c r="SS2617" s="121"/>
      <c r="ST2617" s="121"/>
      <c r="SU2617" s="121"/>
      <c r="SV2617" s="121"/>
      <c r="SW2617" s="121"/>
      <c r="SX2617" s="121"/>
      <c r="SY2617" s="121"/>
      <c r="SZ2617" s="121"/>
      <c r="TA2617" s="121"/>
      <c r="TB2617" s="121"/>
      <c r="TC2617" s="121"/>
      <c r="TD2617" s="121"/>
      <c r="TE2617" s="121"/>
      <c r="TF2617" s="121"/>
      <c r="TG2617" s="121"/>
      <c r="TH2617" s="121"/>
      <c r="TI2617" s="121"/>
      <c r="TJ2617" s="121"/>
      <c r="TK2617" s="121"/>
      <c r="TL2617" s="121"/>
      <c r="TM2617" s="121"/>
      <c r="TN2617" s="121"/>
      <c r="TO2617" s="121"/>
      <c r="TP2617" s="121"/>
      <c r="TQ2617" s="121"/>
      <c r="TR2617" s="121"/>
      <c r="TS2617" s="121"/>
      <c r="TT2617" s="121"/>
      <c r="TU2617" s="121"/>
      <c r="TV2617" s="121"/>
      <c r="TW2617" s="121"/>
      <c r="TX2617" s="121"/>
      <c r="TY2617" s="121"/>
      <c r="TZ2617" s="121"/>
      <c r="UA2617" s="121"/>
      <c r="UB2617" s="121"/>
      <c r="UC2617" s="121"/>
      <c r="UD2617" s="121"/>
      <c r="UE2617" s="121"/>
      <c r="UF2617" s="121"/>
      <c r="UG2617" s="121"/>
      <c r="UH2617" s="121"/>
      <c r="UI2617" s="121"/>
      <c r="UJ2617" s="121"/>
      <c r="UK2617" s="121"/>
      <c r="UL2617" s="121"/>
      <c r="UM2617" s="121"/>
      <c r="UN2617" s="121"/>
      <c r="UO2617" s="121"/>
      <c r="UP2617" s="121"/>
      <c r="UQ2617" s="121"/>
      <c r="UR2617" s="121"/>
      <c r="US2617" s="121"/>
      <c r="UT2617" s="121"/>
      <c r="UU2617" s="121"/>
      <c r="UV2617" s="121"/>
      <c r="UW2617" s="121"/>
      <c r="UX2617" s="121"/>
      <c r="UY2617" s="121"/>
      <c r="UZ2617" s="121"/>
      <c r="VA2617" s="121"/>
      <c r="VB2617" s="121"/>
      <c r="VC2617" s="121"/>
      <c r="VD2617" s="121"/>
      <c r="VE2617" s="121"/>
      <c r="VF2617" s="121"/>
      <c r="VG2617" s="121"/>
      <c r="VH2617" s="121"/>
      <c r="VI2617" s="121"/>
      <c r="VJ2617" s="121"/>
      <c r="VK2617" s="121"/>
      <c r="VL2617" s="121"/>
      <c r="VM2617" s="121"/>
      <c r="VN2617" s="121"/>
      <c r="VO2617" s="121"/>
      <c r="VP2617" s="121"/>
      <c r="VQ2617" s="121"/>
      <c r="VR2617" s="121"/>
      <c r="VS2617" s="121"/>
      <c r="VT2617" s="121"/>
      <c r="VU2617" s="121"/>
      <c r="VV2617" s="121"/>
      <c r="VW2617" s="121"/>
      <c r="VX2617" s="121"/>
      <c r="VY2617" s="121"/>
      <c r="VZ2617" s="121"/>
      <c r="WA2617" s="121"/>
      <c r="WB2617" s="121"/>
      <c r="WC2617" s="121"/>
      <c r="WD2617" s="121"/>
      <c r="WE2617" s="121"/>
      <c r="WF2617" s="121"/>
      <c r="WG2617" s="121"/>
      <c r="WH2617" s="121"/>
      <c r="WI2617" s="121"/>
      <c r="WJ2617" s="121"/>
      <c r="WK2617" s="121"/>
      <c r="WL2617" s="121"/>
      <c r="WM2617" s="121"/>
      <c r="WN2617" s="121"/>
      <c r="WO2617" s="121"/>
      <c r="WP2617" s="121"/>
      <c r="WQ2617" s="121"/>
      <c r="WR2617" s="121"/>
      <c r="WS2617" s="121"/>
      <c r="WT2617" s="121"/>
      <c r="WU2617" s="121"/>
      <c r="WV2617" s="121"/>
      <c r="WW2617" s="121"/>
      <c r="WX2617" s="121"/>
      <c r="WY2617" s="121"/>
      <c r="WZ2617" s="121"/>
      <c r="XA2617" s="121"/>
      <c r="XB2617" s="121"/>
      <c r="XC2617" s="121"/>
      <c r="XD2617" s="121"/>
      <c r="XE2617" s="121"/>
      <c r="XF2617" s="121"/>
      <c r="XG2617" s="121"/>
      <c r="XH2617" s="121"/>
      <c r="XI2617" s="121"/>
      <c r="XJ2617" s="121"/>
      <c r="XK2617" s="121"/>
      <c r="XL2617" s="121"/>
      <c r="XM2617" s="121"/>
      <c r="XN2617" s="121"/>
      <c r="XO2617" s="121"/>
      <c r="XP2617" s="121"/>
      <c r="XQ2617" s="121"/>
      <c r="XR2617" s="121"/>
      <c r="XS2617" s="121"/>
      <c r="XT2617" s="121"/>
      <c r="XU2617" s="121"/>
      <c r="XV2617" s="121"/>
      <c r="XW2617" s="121"/>
      <c r="XX2617" s="121"/>
      <c r="XY2617" s="121"/>
      <c r="XZ2617" s="121"/>
      <c r="YA2617" s="121"/>
      <c r="YB2617" s="121"/>
      <c r="YC2617" s="121"/>
      <c r="YD2617" s="121"/>
      <c r="YE2617" s="121"/>
      <c r="YF2617" s="121"/>
      <c r="YG2617" s="121"/>
      <c r="YH2617" s="121"/>
      <c r="YI2617" s="121"/>
      <c r="YJ2617" s="121"/>
      <c r="YK2617" s="121"/>
      <c r="YL2617" s="121"/>
      <c r="YM2617" s="121"/>
      <c r="YN2617" s="121"/>
      <c r="YO2617" s="121"/>
      <c r="YP2617" s="121"/>
      <c r="YQ2617" s="121"/>
      <c r="YR2617" s="121"/>
      <c r="YS2617" s="121"/>
      <c r="YT2617" s="121"/>
      <c r="YU2617" s="121"/>
      <c r="YV2617" s="121"/>
      <c r="YW2617" s="121"/>
      <c r="YX2617" s="121"/>
      <c r="YY2617" s="121"/>
      <c r="YZ2617" s="121"/>
      <c r="ZA2617" s="121"/>
      <c r="ZB2617" s="121"/>
      <c r="ZC2617" s="121"/>
      <c r="ZD2617" s="121"/>
      <c r="ZE2617" s="121"/>
      <c r="ZF2617" s="121"/>
      <c r="ZG2617" s="121"/>
      <c r="ZH2617" s="121"/>
      <c r="ZI2617" s="121"/>
      <c r="ZJ2617" s="121"/>
      <c r="ZK2617" s="121"/>
      <c r="ZL2617" s="121"/>
      <c r="ZM2617" s="121"/>
      <c r="ZN2617" s="121"/>
      <c r="ZO2617" s="121"/>
      <c r="ZP2617" s="121"/>
      <c r="ZQ2617" s="121"/>
      <c r="ZR2617" s="121"/>
      <c r="ZS2617" s="121"/>
      <c r="ZT2617" s="121"/>
      <c r="ZU2617" s="121"/>
      <c r="ZV2617" s="121"/>
      <c r="ZW2617" s="121"/>
      <c r="ZX2617" s="121"/>
      <c r="ZY2617" s="121"/>
      <c r="ZZ2617" s="121"/>
      <c r="AAA2617" s="121"/>
      <c r="AAB2617" s="121"/>
      <c r="AAC2617" s="121"/>
      <c r="AAD2617" s="121"/>
      <c r="AAE2617" s="121"/>
      <c r="AAF2617" s="121"/>
      <c r="AAG2617" s="121"/>
      <c r="AAH2617" s="121"/>
      <c r="AAI2617" s="121"/>
      <c r="AAJ2617" s="121"/>
      <c r="AAK2617" s="121"/>
      <c r="AAL2617" s="121"/>
      <c r="AAM2617" s="121"/>
      <c r="AAN2617" s="121"/>
      <c r="AAO2617" s="121"/>
      <c r="AAP2617" s="121"/>
      <c r="AAQ2617" s="121"/>
      <c r="AAR2617" s="121"/>
      <c r="AAS2617" s="121"/>
      <c r="AAT2617" s="121"/>
      <c r="AAU2617" s="121"/>
      <c r="AAV2617" s="121"/>
      <c r="AAW2617" s="121"/>
      <c r="AAX2617" s="121"/>
      <c r="AAY2617" s="121"/>
      <c r="AAZ2617" s="121"/>
      <c r="ABA2617" s="121"/>
      <c r="ABB2617" s="121"/>
      <c r="ABC2617" s="121"/>
      <c r="ABD2617" s="121"/>
      <c r="ABE2617" s="121"/>
      <c r="ABF2617" s="121"/>
      <c r="ABG2617" s="121"/>
      <c r="ABH2617" s="121"/>
      <c r="ABI2617" s="121"/>
      <c r="ABJ2617" s="121"/>
      <c r="ABK2617" s="121"/>
      <c r="ABL2617" s="121"/>
      <c r="ABM2617" s="121"/>
      <c r="ABN2617" s="121"/>
      <c r="ABO2617" s="121"/>
      <c r="ABP2617" s="121"/>
      <c r="ABQ2617" s="121"/>
      <c r="ABR2617" s="121"/>
      <c r="ABS2617" s="121"/>
      <c r="ABT2617" s="121"/>
      <c r="ABU2617" s="121"/>
      <c r="ABV2617" s="121"/>
      <c r="ABW2617" s="121"/>
      <c r="ABX2617" s="121"/>
      <c r="ABY2617" s="121"/>
      <c r="ABZ2617" s="121"/>
      <c r="ACA2617" s="121"/>
      <c r="ACB2617" s="121"/>
      <c r="ACC2617" s="121"/>
      <c r="ACD2617" s="121"/>
      <c r="ACE2617" s="121"/>
      <c r="ACF2617" s="121"/>
      <c r="ACG2617" s="121"/>
      <c r="ACH2617" s="121"/>
      <c r="ACI2617" s="121"/>
      <c r="ACJ2617" s="121"/>
      <c r="ACK2617" s="121"/>
      <c r="ACL2617" s="121"/>
      <c r="ACM2617" s="121"/>
      <c r="ACN2617" s="121"/>
      <c r="ACO2617" s="121"/>
      <c r="ACP2617" s="121"/>
      <c r="ACQ2617" s="121"/>
      <c r="ACR2617" s="121"/>
      <c r="ACS2617" s="121"/>
      <c r="ACT2617" s="121"/>
      <c r="ACU2617" s="121"/>
      <c r="ACV2617" s="121"/>
      <c r="ACW2617" s="121"/>
      <c r="ACX2617" s="121"/>
      <c r="ACY2617" s="121"/>
      <c r="ACZ2617" s="121"/>
      <c r="ADA2617" s="121"/>
      <c r="ADB2617" s="121"/>
      <c r="ADC2617" s="121"/>
      <c r="ADD2617" s="121"/>
      <c r="ADE2617" s="121"/>
      <c r="ADF2617" s="121"/>
      <c r="ADG2617" s="121"/>
      <c r="ADH2617" s="121"/>
      <c r="ADI2617" s="121"/>
      <c r="ADJ2617" s="121"/>
      <c r="ADK2617" s="121"/>
      <c r="ADL2617" s="121"/>
      <c r="ADM2617" s="121"/>
      <c r="ADN2617" s="121"/>
      <c r="ADO2617" s="121"/>
      <c r="ADP2617" s="121"/>
      <c r="ADQ2617" s="121"/>
      <c r="ADR2617" s="121"/>
      <c r="ADS2617" s="121"/>
      <c r="ADT2617" s="121"/>
      <c r="ADU2617" s="121"/>
      <c r="ADV2617" s="121"/>
      <c r="ADW2617" s="121"/>
      <c r="ADX2617" s="121"/>
      <c r="ADY2617" s="121"/>
      <c r="ADZ2617" s="121"/>
      <c r="AEA2617" s="121"/>
      <c r="AEB2617" s="121"/>
      <c r="AEC2617" s="121"/>
      <c r="AED2617" s="121"/>
      <c r="AEE2617" s="121"/>
      <c r="AEF2617" s="121"/>
      <c r="AEG2617" s="121"/>
      <c r="AEH2617" s="121"/>
      <c r="AEI2617" s="121"/>
      <c r="AEJ2617" s="121"/>
      <c r="AEK2617" s="121"/>
      <c r="AEL2617" s="121"/>
      <c r="AEM2617" s="121"/>
      <c r="AEN2617" s="121"/>
      <c r="AEO2617" s="121"/>
      <c r="AEP2617" s="121"/>
      <c r="AEQ2617" s="121"/>
      <c r="AER2617" s="121"/>
      <c r="AES2617" s="121"/>
      <c r="AET2617" s="121"/>
      <c r="AEU2617" s="121"/>
      <c r="AEV2617" s="121"/>
      <c r="AEW2617" s="121"/>
      <c r="AEX2617" s="121"/>
      <c r="AEY2617" s="121"/>
      <c r="AEZ2617" s="121"/>
      <c r="AFA2617" s="121"/>
      <c r="AFB2617" s="121"/>
      <c r="AFC2617" s="121"/>
      <c r="AFD2617" s="121"/>
      <c r="AFE2617" s="121"/>
      <c r="AFF2617" s="121"/>
      <c r="AFG2617" s="121"/>
      <c r="AFH2617" s="121"/>
      <c r="AFI2617" s="121"/>
      <c r="AFJ2617" s="121"/>
      <c r="AFK2617" s="121"/>
      <c r="AFL2617" s="121"/>
      <c r="AFM2617" s="121"/>
      <c r="AFN2617" s="121"/>
      <c r="AFO2617" s="121"/>
      <c r="AFP2617" s="121"/>
      <c r="AFQ2617" s="121"/>
      <c r="AFR2617" s="121"/>
      <c r="AFS2617" s="121"/>
      <c r="AFT2617" s="121"/>
      <c r="AFU2617" s="121"/>
      <c r="AFV2617" s="121"/>
      <c r="AFW2617" s="121"/>
      <c r="AFX2617" s="121"/>
      <c r="AFY2617" s="121"/>
      <c r="AFZ2617" s="121"/>
      <c r="AGA2617" s="121"/>
      <c r="AGB2617" s="121"/>
      <c r="AGC2617" s="121"/>
      <c r="AGD2617" s="121"/>
      <c r="AGE2617" s="121"/>
      <c r="AGF2617" s="121"/>
      <c r="AGG2617" s="121"/>
      <c r="AGH2617" s="121"/>
      <c r="AGI2617" s="121"/>
      <c r="AGJ2617" s="121"/>
      <c r="AGK2617" s="121"/>
      <c r="AGL2617" s="121"/>
      <c r="AGM2617" s="121"/>
      <c r="AGN2617" s="121"/>
      <c r="AGO2617" s="121"/>
      <c r="AGP2617" s="121"/>
      <c r="AGQ2617" s="121"/>
      <c r="AGR2617" s="121"/>
      <c r="AGS2617" s="121"/>
      <c r="AGT2617" s="121"/>
      <c r="AGU2617" s="121"/>
      <c r="AGV2617" s="121"/>
      <c r="AGW2617" s="121"/>
      <c r="AGX2617" s="121"/>
      <c r="AGY2617" s="121"/>
      <c r="AGZ2617" s="121"/>
      <c r="AHA2617" s="121"/>
      <c r="AHB2617" s="121"/>
      <c r="AHC2617" s="121"/>
      <c r="AHD2617" s="121"/>
      <c r="AHE2617" s="121"/>
      <c r="AHF2617" s="121"/>
      <c r="AHG2617" s="121"/>
      <c r="AHH2617" s="121"/>
      <c r="AHI2617" s="121"/>
      <c r="AHJ2617" s="121"/>
      <c r="AHK2617" s="121"/>
      <c r="AHL2617" s="121"/>
      <c r="AHM2617" s="121"/>
      <c r="AHN2617" s="121"/>
      <c r="AHO2617" s="121"/>
      <c r="AHP2617" s="121"/>
      <c r="AHQ2617" s="121"/>
      <c r="AHR2617" s="121"/>
      <c r="AHS2617" s="121"/>
      <c r="AHT2617" s="121"/>
      <c r="AHU2617" s="121"/>
      <c r="AHV2617" s="121"/>
      <c r="AHW2617" s="121"/>
      <c r="AHX2617" s="121"/>
      <c r="AHY2617" s="121"/>
      <c r="AHZ2617" s="121"/>
      <c r="AIA2617" s="121"/>
      <c r="AIB2617" s="121"/>
      <c r="AIC2617" s="121"/>
      <c r="AID2617" s="121"/>
      <c r="AIE2617" s="121"/>
      <c r="AIF2617" s="121"/>
      <c r="AIG2617" s="121"/>
      <c r="AIH2617" s="121"/>
      <c r="AII2617" s="121"/>
      <c r="AIJ2617" s="121"/>
      <c r="AIK2617" s="121"/>
      <c r="AIL2617" s="121"/>
      <c r="AIM2617" s="121"/>
      <c r="AIN2617" s="121"/>
      <c r="AIO2617" s="121"/>
      <c r="AIP2617" s="121"/>
      <c r="AIQ2617" s="121"/>
      <c r="AIR2617" s="121"/>
      <c r="AIS2617" s="121"/>
      <c r="AIT2617" s="121"/>
      <c r="AIU2617" s="121"/>
      <c r="AIV2617" s="121"/>
      <c r="AIW2617" s="121"/>
      <c r="AIX2617" s="121"/>
      <c r="AIY2617" s="121"/>
      <c r="AIZ2617" s="121"/>
      <c r="AJA2617" s="121"/>
      <c r="AJB2617" s="121"/>
      <c r="AJC2617" s="121"/>
      <c r="AJD2617" s="121"/>
      <c r="AJE2617" s="121"/>
      <c r="AJF2617" s="121"/>
      <c r="AJG2617" s="121"/>
      <c r="AJH2617" s="121"/>
      <c r="AJI2617" s="121"/>
      <c r="AJJ2617" s="121"/>
      <c r="AJK2617" s="121"/>
      <c r="AJL2617" s="121"/>
      <c r="AJM2617" s="121"/>
      <c r="AJN2617" s="121"/>
      <c r="AJO2617" s="121"/>
      <c r="AJP2617" s="121"/>
      <c r="AJQ2617" s="121"/>
      <c r="AJR2617" s="121"/>
      <c r="AJS2617" s="121"/>
      <c r="AJT2617" s="121"/>
      <c r="AJU2617" s="121"/>
      <c r="AJV2617" s="121"/>
      <c r="AJW2617" s="121"/>
      <c r="AJX2617" s="121"/>
      <c r="AJY2617" s="121"/>
      <c r="AJZ2617" s="121"/>
      <c r="AKA2617" s="121"/>
      <c r="AKB2617" s="121"/>
      <c r="AKC2617" s="121"/>
      <c r="AKD2617" s="121"/>
      <c r="AKE2617" s="121"/>
      <c r="AKF2617" s="121"/>
      <c r="AKG2617" s="121"/>
      <c r="AKH2617" s="121"/>
      <c r="AKI2617" s="121"/>
      <c r="AKJ2617" s="121"/>
      <c r="AKK2617" s="121"/>
      <c r="AKL2617" s="121"/>
      <c r="AKM2617" s="121"/>
      <c r="AKN2617" s="121"/>
      <c r="AKO2617" s="121"/>
      <c r="AKP2617" s="121"/>
      <c r="AKQ2617" s="121"/>
      <c r="AKR2617" s="121"/>
      <c r="AKS2617" s="121"/>
      <c r="AKT2617" s="121"/>
      <c r="AKU2617" s="121"/>
      <c r="AKV2617" s="121"/>
      <c r="AKW2617" s="121"/>
      <c r="AKX2617" s="121"/>
      <c r="AKY2617" s="121"/>
      <c r="AKZ2617" s="121"/>
      <c r="ALA2617" s="121"/>
      <c r="ALB2617" s="121"/>
      <c r="ALC2617" s="121"/>
      <c r="ALD2617" s="121"/>
      <c r="ALE2617" s="121"/>
      <c r="ALF2617" s="121"/>
      <c r="ALG2617" s="121"/>
      <c r="ALH2617" s="121"/>
      <c r="ALI2617" s="121"/>
      <c r="ALJ2617" s="121"/>
      <c r="ALK2617" s="121"/>
      <c r="ALL2617" s="121"/>
      <c r="ALM2617" s="121"/>
      <c r="ALN2617" s="121"/>
      <c r="ALO2617" s="121"/>
      <c r="ALP2617" s="121"/>
      <c r="ALQ2617" s="121"/>
      <c r="ALR2617" s="121"/>
      <c r="ALS2617" s="121"/>
      <c r="ALT2617" s="121"/>
      <c r="ALU2617" s="121"/>
      <c r="ALV2617" s="121"/>
      <c r="ALW2617" s="121"/>
      <c r="ALX2617" s="121"/>
      <c r="ALY2617" s="121"/>
      <c r="ALZ2617" s="121"/>
      <c r="AMA2617" s="121"/>
      <c r="AMB2617" s="121"/>
      <c r="AMC2617" s="121"/>
      <c r="AMD2617" s="121"/>
      <c r="AME2617" s="121"/>
      <c r="AMF2617" s="121"/>
      <c r="AMG2617" s="121"/>
      <c r="AMH2617" s="121"/>
      <c r="AMI2617" s="121"/>
      <c r="AMJ2617" s="121"/>
      <c r="AMK2617" s="121"/>
    </row>
    <row r="2618" spans="1:1025" s="108" customFormat="1">
      <c r="A2618" s="15">
        <v>2615</v>
      </c>
      <c r="B2618" s="16" t="s">
        <v>28</v>
      </c>
      <c r="C2618" s="274" t="s">
        <v>3611</v>
      </c>
      <c r="D2618" s="16" t="s">
        <v>3612</v>
      </c>
      <c r="E2618" s="16" t="s">
        <v>3622</v>
      </c>
      <c r="F2618" s="16" t="s">
        <v>938</v>
      </c>
      <c r="G2618" s="16" t="s">
        <v>1067</v>
      </c>
      <c r="H2618" s="16" t="s">
        <v>3791</v>
      </c>
      <c r="I2618" s="16" t="s">
        <v>3623</v>
      </c>
      <c r="J2618" s="16" t="s">
        <v>2248</v>
      </c>
      <c r="K2618" s="16"/>
      <c r="L2618" s="16" t="s">
        <v>3624</v>
      </c>
      <c r="M2618" s="269"/>
      <c r="N2618" s="121"/>
      <c r="O2618" s="121"/>
      <c r="P2618" s="121"/>
      <c r="Q2618" s="121"/>
      <c r="R2618" s="121"/>
      <c r="S2618" s="121"/>
      <c r="T2618" s="121"/>
      <c r="U2618" s="121"/>
      <c r="V2618" s="121"/>
      <c r="W2618" s="121"/>
      <c r="X2618" s="121"/>
      <c r="Y2618" s="121"/>
      <c r="Z2618" s="121"/>
      <c r="AA2618" s="121"/>
      <c r="AB2618" s="121"/>
      <c r="AC2618" s="121"/>
      <c r="AD2618" s="121"/>
      <c r="AE2618" s="121"/>
      <c r="AF2618" s="121"/>
      <c r="AG2618" s="121"/>
      <c r="AH2618" s="121"/>
      <c r="AI2618" s="121"/>
      <c r="AJ2618" s="121"/>
      <c r="AK2618" s="121"/>
      <c r="AL2618" s="121"/>
      <c r="AM2618" s="121"/>
      <c r="AN2618" s="121"/>
      <c r="AO2618" s="121"/>
      <c r="AP2618" s="121"/>
      <c r="AQ2618" s="121"/>
      <c r="AR2618" s="121"/>
      <c r="AS2618" s="121"/>
      <c r="AT2618" s="121"/>
      <c r="AU2618" s="121"/>
      <c r="AV2618" s="121"/>
      <c r="AW2618" s="121"/>
      <c r="AX2618" s="121"/>
      <c r="AY2618" s="121"/>
      <c r="AZ2618" s="121"/>
      <c r="BA2618" s="121"/>
      <c r="BB2618" s="121"/>
      <c r="BC2618" s="121"/>
      <c r="BD2618" s="121"/>
      <c r="BE2618" s="121"/>
      <c r="BF2618" s="121"/>
      <c r="BG2618" s="121"/>
      <c r="BH2618" s="121"/>
      <c r="BI2618" s="121"/>
      <c r="BJ2618" s="121"/>
      <c r="BK2618" s="121"/>
      <c r="BL2618" s="121"/>
      <c r="BM2618" s="121"/>
      <c r="BN2618" s="121"/>
      <c r="BO2618" s="121"/>
      <c r="BP2618" s="121"/>
      <c r="BQ2618" s="121"/>
      <c r="BR2618" s="121"/>
      <c r="BS2618" s="121"/>
      <c r="BT2618" s="121"/>
      <c r="BU2618" s="121"/>
      <c r="BV2618" s="121"/>
      <c r="BW2618" s="121"/>
      <c r="BX2618" s="121"/>
      <c r="BY2618" s="121"/>
      <c r="BZ2618" s="121"/>
      <c r="CA2618" s="121"/>
      <c r="CB2618" s="121"/>
      <c r="CC2618" s="121"/>
      <c r="CD2618" s="121"/>
      <c r="CE2618" s="121"/>
      <c r="CF2618" s="121"/>
      <c r="CG2618" s="121"/>
      <c r="CH2618" s="121"/>
      <c r="CI2618" s="121"/>
      <c r="CJ2618" s="121"/>
      <c r="CK2618" s="121"/>
      <c r="CL2618" s="121"/>
      <c r="CM2618" s="121"/>
      <c r="CN2618" s="121"/>
      <c r="CO2618" s="121"/>
      <c r="CP2618" s="121"/>
      <c r="CQ2618" s="121"/>
      <c r="CR2618" s="121"/>
      <c r="CS2618" s="121"/>
      <c r="CT2618" s="121"/>
      <c r="CU2618" s="121"/>
      <c r="CV2618" s="121"/>
      <c r="CW2618" s="121"/>
      <c r="CX2618" s="121"/>
      <c r="CY2618" s="121"/>
      <c r="CZ2618" s="121"/>
      <c r="DA2618" s="121"/>
      <c r="DB2618" s="121"/>
      <c r="DC2618" s="121"/>
      <c r="DD2618" s="121"/>
      <c r="DE2618" s="121"/>
      <c r="DF2618" s="121"/>
      <c r="DG2618" s="121"/>
      <c r="DH2618" s="121"/>
      <c r="DI2618" s="121"/>
      <c r="DJ2618" s="121"/>
      <c r="DK2618" s="121"/>
      <c r="DL2618" s="121"/>
      <c r="DM2618" s="121"/>
      <c r="DN2618" s="121"/>
      <c r="DO2618" s="121"/>
      <c r="DP2618" s="121"/>
      <c r="DQ2618" s="121"/>
      <c r="DR2618" s="121"/>
      <c r="DS2618" s="121"/>
      <c r="DT2618" s="121"/>
      <c r="DU2618" s="121"/>
      <c r="DV2618" s="121"/>
      <c r="DW2618" s="121"/>
      <c r="DX2618" s="121"/>
      <c r="DY2618" s="121"/>
      <c r="DZ2618" s="121"/>
      <c r="EA2618" s="121"/>
      <c r="EB2618" s="121"/>
      <c r="EC2618" s="121"/>
      <c r="ED2618" s="121"/>
      <c r="EE2618" s="121"/>
      <c r="EF2618" s="121"/>
      <c r="EG2618" s="121"/>
      <c r="EH2618" s="121"/>
      <c r="EI2618" s="121"/>
      <c r="EJ2618" s="121"/>
      <c r="EK2618" s="121"/>
      <c r="EL2618" s="121"/>
      <c r="EM2618" s="121"/>
      <c r="EN2618" s="121"/>
      <c r="EO2618" s="121"/>
      <c r="EP2618" s="121"/>
      <c r="EQ2618" s="121"/>
      <c r="ER2618" s="121"/>
      <c r="ES2618" s="121"/>
      <c r="ET2618" s="121"/>
      <c r="EU2618" s="121"/>
      <c r="EV2618" s="121"/>
      <c r="EW2618" s="121"/>
      <c r="EX2618" s="121"/>
      <c r="EY2618" s="121"/>
      <c r="EZ2618" s="121"/>
      <c r="FA2618" s="121"/>
      <c r="FB2618" s="121"/>
      <c r="FC2618" s="121"/>
      <c r="FD2618" s="121"/>
      <c r="FE2618" s="121"/>
      <c r="FF2618" s="121"/>
      <c r="FG2618" s="121"/>
      <c r="FH2618" s="121"/>
      <c r="FI2618" s="121"/>
      <c r="FJ2618" s="121"/>
      <c r="FK2618" s="121"/>
      <c r="FL2618" s="121"/>
      <c r="FM2618" s="121"/>
      <c r="FN2618" s="121"/>
      <c r="FO2618" s="121"/>
      <c r="FP2618" s="121"/>
      <c r="FQ2618" s="121"/>
      <c r="FR2618" s="121"/>
      <c r="FS2618" s="121"/>
      <c r="FT2618" s="121"/>
      <c r="FU2618" s="121"/>
      <c r="FV2618" s="121"/>
      <c r="FW2618" s="121"/>
      <c r="FX2618" s="121"/>
      <c r="FY2618" s="121"/>
      <c r="FZ2618" s="121"/>
      <c r="GA2618" s="121"/>
      <c r="GB2618" s="121"/>
      <c r="GC2618" s="121"/>
      <c r="GD2618" s="121"/>
      <c r="GE2618" s="121"/>
      <c r="GF2618" s="121"/>
      <c r="GG2618" s="121"/>
      <c r="GH2618" s="121"/>
      <c r="GI2618" s="121"/>
      <c r="GJ2618" s="121"/>
      <c r="GK2618" s="121"/>
      <c r="GL2618" s="121"/>
      <c r="GM2618" s="121"/>
      <c r="GN2618" s="121"/>
      <c r="GO2618" s="121"/>
      <c r="GP2618" s="121"/>
      <c r="GQ2618" s="121"/>
      <c r="GR2618" s="121"/>
      <c r="GS2618" s="121"/>
      <c r="GT2618" s="121"/>
      <c r="GU2618" s="121"/>
      <c r="GV2618" s="121"/>
      <c r="GW2618" s="121"/>
      <c r="GX2618" s="121"/>
      <c r="GY2618" s="121"/>
      <c r="GZ2618" s="121"/>
      <c r="HA2618" s="121"/>
      <c r="HB2618" s="121"/>
      <c r="HC2618" s="121"/>
      <c r="HD2618" s="121"/>
      <c r="HE2618" s="121"/>
      <c r="HF2618" s="121"/>
      <c r="HG2618" s="121"/>
      <c r="HH2618" s="121"/>
      <c r="HI2618" s="121"/>
      <c r="HJ2618" s="121"/>
      <c r="HK2618" s="121"/>
      <c r="HL2618" s="121"/>
      <c r="HM2618" s="121"/>
      <c r="HN2618" s="121"/>
      <c r="HO2618" s="121"/>
      <c r="HP2618" s="121"/>
      <c r="HQ2618" s="121"/>
      <c r="HR2618" s="121"/>
      <c r="HS2618" s="121"/>
      <c r="HT2618" s="121"/>
      <c r="HU2618" s="121"/>
      <c r="HV2618" s="121"/>
      <c r="HW2618" s="121"/>
      <c r="HX2618" s="121"/>
      <c r="HY2618" s="121"/>
      <c r="HZ2618" s="121"/>
      <c r="IA2618" s="121"/>
      <c r="IB2618" s="121"/>
      <c r="IC2618" s="121"/>
      <c r="ID2618" s="121"/>
      <c r="IE2618" s="121"/>
      <c r="IF2618" s="121"/>
      <c r="IG2618" s="121"/>
      <c r="IH2618" s="121"/>
      <c r="II2618" s="121"/>
      <c r="IJ2618" s="121"/>
      <c r="IK2618" s="121"/>
      <c r="IL2618" s="121"/>
      <c r="IM2618" s="121"/>
      <c r="IN2618" s="121"/>
      <c r="IO2618" s="121"/>
      <c r="IP2618" s="121"/>
      <c r="IQ2618" s="121"/>
      <c r="IR2618" s="121"/>
      <c r="IS2618" s="121"/>
      <c r="IT2618" s="121"/>
      <c r="IU2618" s="121"/>
      <c r="IV2618" s="121"/>
      <c r="IW2618" s="121"/>
      <c r="IX2618" s="121"/>
      <c r="IY2618" s="121"/>
      <c r="IZ2618" s="121"/>
      <c r="JA2618" s="121"/>
      <c r="JB2618" s="121"/>
      <c r="JC2618" s="121"/>
      <c r="JD2618" s="121"/>
      <c r="JE2618" s="121"/>
      <c r="JF2618" s="121"/>
      <c r="JG2618" s="121"/>
      <c r="JH2618" s="121"/>
      <c r="JI2618" s="121"/>
      <c r="JJ2618" s="121"/>
      <c r="JK2618" s="121"/>
      <c r="JL2618" s="121"/>
      <c r="JM2618" s="121"/>
      <c r="JN2618" s="121"/>
      <c r="JO2618" s="121"/>
      <c r="JP2618" s="121"/>
      <c r="JQ2618" s="121"/>
      <c r="JR2618" s="121"/>
      <c r="JS2618" s="121"/>
      <c r="JT2618" s="121"/>
      <c r="JU2618" s="121"/>
      <c r="JV2618" s="121"/>
      <c r="JW2618" s="121"/>
      <c r="JX2618" s="121"/>
      <c r="JY2618" s="121"/>
      <c r="JZ2618" s="121"/>
      <c r="KA2618" s="121"/>
      <c r="KB2618" s="121"/>
      <c r="KC2618" s="121"/>
      <c r="KD2618" s="121"/>
      <c r="KE2618" s="121"/>
      <c r="KF2618" s="121"/>
      <c r="KG2618" s="121"/>
      <c r="KH2618" s="121"/>
      <c r="KI2618" s="121"/>
      <c r="KJ2618" s="121"/>
      <c r="KK2618" s="121"/>
      <c r="KL2618" s="121"/>
      <c r="KM2618" s="121"/>
      <c r="KN2618" s="121"/>
      <c r="KO2618" s="121"/>
      <c r="KP2618" s="121"/>
      <c r="KQ2618" s="121"/>
      <c r="KR2618" s="121"/>
      <c r="KS2618" s="121"/>
      <c r="KT2618" s="121"/>
      <c r="KU2618" s="121"/>
      <c r="KV2618" s="121"/>
      <c r="KW2618" s="121"/>
      <c r="KX2618" s="121"/>
      <c r="KY2618" s="121"/>
      <c r="KZ2618" s="121"/>
      <c r="LA2618" s="121"/>
      <c r="LB2618" s="121"/>
      <c r="LC2618" s="121"/>
      <c r="LD2618" s="121"/>
      <c r="LE2618" s="121"/>
      <c r="LF2618" s="121"/>
      <c r="LG2618" s="121"/>
      <c r="LH2618" s="121"/>
      <c r="LI2618" s="121"/>
      <c r="LJ2618" s="121"/>
      <c r="LK2618" s="121"/>
      <c r="LL2618" s="121"/>
      <c r="LM2618" s="121"/>
      <c r="LN2618" s="121"/>
      <c r="LO2618" s="121"/>
      <c r="LP2618" s="121"/>
      <c r="LQ2618" s="121"/>
      <c r="LR2618" s="121"/>
      <c r="LS2618" s="121"/>
      <c r="LT2618" s="121"/>
      <c r="LU2618" s="121"/>
      <c r="LV2618" s="121"/>
      <c r="LW2618" s="121"/>
      <c r="LX2618" s="121"/>
      <c r="LY2618" s="121"/>
      <c r="LZ2618" s="121"/>
      <c r="MA2618" s="121"/>
      <c r="MB2618" s="121"/>
      <c r="MC2618" s="121"/>
      <c r="MD2618" s="121"/>
      <c r="ME2618" s="121"/>
      <c r="MF2618" s="121"/>
      <c r="MG2618" s="121"/>
      <c r="MH2618" s="121"/>
      <c r="MI2618" s="121"/>
      <c r="MJ2618" s="121"/>
      <c r="MK2618" s="121"/>
      <c r="ML2618" s="121"/>
      <c r="MM2618" s="121"/>
      <c r="MN2618" s="121"/>
      <c r="MO2618" s="121"/>
      <c r="MP2618" s="121"/>
      <c r="MQ2618" s="121"/>
      <c r="MR2618" s="121"/>
      <c r="MS2618" s="121"/>
      <c r="MT2618" s="121"/>
      <c r="MU2618" s="121"/>
      <c r="MV2618" s="121"/>
      <c r="MW2618" s="121"/>
      <c r="MX2618" s="121"/>
      <c r="MY2618" s="121"/>
      <c r="MZ2618" s="121"/>
      <c r="NA2618" s="121"/>
      <c r="NB2618" s="121"/>
      <c r="NC2618" s="121"/>
      <c r="ND2618" s="121"/>
      <c r="NE2618" s="121"/>
      <c r="NF2618" s="121"/>
      <c r="NG2618" s="121"/>
      <c r="NH2618" s="121"/>
      <c r="NI2618" s="121"/>
      <c r="NJ2618" s="121"/>
      <c r="NK2618" s="121"/>
      <c r="NL2618" s="121"/>
      <c r="NM2618" s="121"/>
      <c r="NN2618" s="121"/>
      <c r="NO2618" s="121"/>
      <c r="NP2618" s="121"/>
      <c r="NQ2618" s="121"/>
      <c r="NR2618" s="121"/>
      <c r="NS2618" s="121"/>
      <c r="NT2618" s="121"/>
      <c r="NU2618" s="121"/>
      <c r="NV2618" s="121"/>
      <c r="NW2618" s="121"/>
      <c r="NX2618" s="121"/>
      <c r="NY2618" s="121"/>
      <c r="NZ2618" s="121"/>
      <c r="OA2618" s="121"/>
      <c r="OB2618" s="121"/>
      <c r="OC2618" s="121"/>
      <c r="OD2618" s="121"/>
      <c r="OE2618" s="121"/>
      <c r="OF2618" s="121"/>
      <c r="OG2618" s="121"/>
      <c r="OH2618" s="121"/>
      <c r="OI2618" s="121"/>
      <c r="OJ2618" s="121"/>
      <c r="OK2618" s="121"/>
      <c r="OL2618" s="121"/>
      <c r="OM2618" s="121"/>
      <c r="ON2618" s="121"/>
      <c r="OO2618" s="121"/>
      <c r="OP2618" s="121"/>
      <c r="OQ2618" s="121"/>
      <c r="OR2618" s="121"/>
      <c r="OS2618" s="121"/>
      <c r="OT2618" s="121"/>
      <c r="OU2618" s="121"/>
      <c r="OV2618" s="121"/>
      <c r="OW2618" s="121"/>
      <c r="OX2618" s="121"/>
      <c r="OY2618" s="121"/>
      <c r="OZ2618" s="121"/>
      <c r="PA2618" s="121"/>
      <c r="PB2618" s="121"/>
      <c r="PC2618" s="121"/>
      <c r="PD2618" s="121"/>
      <c r="PE2618" s="121"/>
      <c r="PF2618" s="121"/>
      <c r="PG2618" s="121"/>
      <c r="PH2618" s="121"/>
      <c r="PI2618" s="121"/>
      <c r="PJ2618" s="121"/>
      <c r="PK2618" s="121"/>
      <c r="PL2618" s="121"/>
      <c r="PM2618" s="121"/>
      <c r="PN2618" s="121"/>
      <c r="PO2618" s="121"/>
      <c r="PP2618" s="121"/>
      <c r="PQ2618" s="121"/>
      <c r="PR2618" s="121"/>
      <c r="PS2618" s="121"/>
      <c r="PT2618" s="121"/>
      <c r="PU2618" s="121"/>
      <c r="PV2618" s="121"/>
      <c r="PW2618" s="121"/>
      <c r="PX2618" s="121"/>
      <c r="PY2618" s="121"/>
      <c r="PZ2618" s="121"/>
      <c r="QA2618" s="121"/>
      <c r="QB2618" s="121"/>
      <c r="QC2618" s="121"/>
      <c r="QD2618" s="121"/>
      <c r="QE2618" s="121"/>
      <c r="QF2618" s="121"/>
      <c r="QG2618" s="121"/>
      <c r="QH2618" s="121"/>
      <c r="QI2618" s="121"/>
      <c r="QJ2618" s="121"/>
      <c r="QK2618" s="121"/>
      <c r="QL2618" s="121"/>
      <c r="QM2618" s="121"/>
      <c r="QN2618" s="121"/>
      <c r="QO2618" s="121"/>
      <c r="QP2618" s="121"/>
      <c r="QQ2618" s="121"/>
      <c r="QR2618" s="121"/>
      <c r="QS2618" s="121"/>
      <c r="QT2618" s="121"/>
      <c r="QU2618" s="121"/>
      <c r="QV2618" s="121"/>
      <c r="QW2618" s="121"/>
      <c r="QX2618" s="121"/>
      <c r="QY2618" s="121"/>
      <c r="QZ2618" s="121"/>
      <c r="RA2618" s="121"/>
      <c r="RB2618" s="121"/>
      <c r="RC2618" s="121"/>
      <c r="RD2618" s="121"/>
      <c r="RE2618" s="121"/>
      <c r="RF2618" s="121"/>
      <c r="RG2618" s="121"/>
      <c r="RH2618" s="121"/>
      <c r="RI2618" s="121"/>
      <c r="RJ2618" s="121"/>
      <c r="RK2618" s="121"/>
      <c r="RL2618" s="121"/>
      <c r="RM2618" s="121"/>
      <c r="RN2618" s="121"/>
      <c r="RO2618" s="121"/>
      <c r="RP2618" s="121"/>
      <c r="RQ2618" s="121"/>
      <c r="RR2618" s="121"/>
      <c r="RS2618" s="121"/>
      <c r="RT2618" s="121"/>
      <c r="RU2618" s="121"/>
      <c r="RV2618" s="121"/>
      <c r="RW2618" s="121"/>
      <c r="RX2618" s="121"/>
      <c r="RY2618" s="121"/>
      <c r="RZ2618" s="121"/>
      <c r="SA2618" s="121"/>
      <c r="SB2618" s="121"/>
      <c r="SC2618" s="121"/>
      <c r="SD2618" s="121"/>
      <c r="SE2618" s="121"/>
      <c r="SF2618" s="121"/>
      <c r="SG2618" s="121"/>
      <c r="SH2618" s="121"/>
      <c r="SI2618" s="121"/>
      <c r="SJ2618" s="121"/>
      <c r="SK2618" s="121"/>
      <c r="SL2618" s="121"/>
      <c r="SM2618" s="121"/>
      <c r="SN2618" s="121"/>
      <c r="SO2618" s="121"/>
      <c r="SP2618" s="121"/>
      <c r="SQ2618" s="121"/>
      <c r="SR2618" s="121"/>
      <c r="SS2618" s="121"/>
      <c r="ST2618" s="121"/>
      <c r="SU2618" s="121"/>
      <c r="SV2618" s="121"/>
      <c r="SW2618" s="121"/>
      <c r="SX2618" s="121"/>
      <c r="SY2618" s="121"/>
      <c r="SZ2618" s="121"/>
      <c r="TA2618" s="121"/>
      <c r="TB2618" s="121"/>
      <c r="TC2618" s="121"/>
      <c r="TD2618" s="121"/>
      <c r="TE2618" s="121"/>
      <c r="TF2618" s="121"/>
      <c r="TG2618" s="121"/>
      <c r="TH2618" s="121"/>
      <c r="TI2618" s="121"/>
      <c r="TJ2618" s="121"/>
      <c r="TK2618" s="121"/>
      <c r="TL2618" s="121"/>
      <c r="TM2618" s="121"/>
      <c r="TN2618" s="121"/>
      <c r="TO2618" s="121"/>
      <c r="TP2618" s="121"/>
      <c r="TQ2618" s="121"/>
      <c r="TR2618" s="121"/>
      <c r="TS2618" s="121"/>
      <c r="TT2618" s="121"/>
      <c r="TU2618" s="121"/>
      <c r="TV2618" s="121"/>
      <c r="TW2618" s="121"/>
      <c r="TX2618" s="121"/>
      <c r="TY2618" s="121"/>
      <c r="TZ2618" s="121"/>
      <c r="UA2618" s="121"/>
      <c r="UB2618" s="121"/>
      <c r="UC2618" s="121"/>
      <c r="UD2618" s="121"/>
      <c r="UE2618" s="121"/>
      <c r="UF2618" s="121"/>
      <c r="UG2618" s="121"/>
      <c r="UH2618" s="121"/>
      <c r="UI2618" s="121"/>
      <c r="UJ2618" s="121"/>
      <c r="UK2618" s="121"/>
      <c r="UL2618" s="121"/>
      <c r="UM2618" s="121"/>
      <c r="UN2618" s="121"/>
      <c r="UO2618" s="121"/>
      <c r="UP2618" s="121"/>
      <c r="UQ2618" s="121"/>
      <c r="UR2618" s="121"/>
      <c r="US2618" s="121"/>
      <c r="UT2618" s="121"/>
      <c r="UU2618" s="121"/>
      <c r="UV2618" s="121"/>
      <c r="UW2618" s="121"/>
      <c r="UX2618" s="121"/>
      <c r="UY2618" s="121"/>
      <c r="UZ2618" s="121"/>
      <c r="VA2618" s="121"/>
      <c r="VB2618" s="121"/>
      <c r="VC2618" s="121"/>
      <c r="VD2618" s="121"/>
      <c r="VE2618" s="121"/>
      <c r="VF2618" s="121"/>
      <c r="VG2618" s="121"/>
      <c r="VH2618" s="121"/>
      <c r="VI2618" s="121"/>
      <c r="VJ2618" s="121"/>
      <c r="VK2618" s="121"/>
      <c r="VL2618" s="121"/>
      <c r="VM2618" s="121"/>
      <c r="VN2618" s="121"/>
      <c r="VO2618" s="121"/>
      <c r="VP2618" s="121"/>
      <c r="VQ2618" s="121"/>
      <c r="VR2618" s="121"/>
      <c r="VS2618" s="121"/>
      <c r="VT2618" s="121"/>
      <c r="VU2618" s="121"/>
      <c r="VV2618" s="121"/>
      <c r="VW2618" s="121"/>
      <c r="VX2618" s="121"/>
      <c r="VY2618" s="121"/>
      <c r="VZ2618" s="121"/>
      <c r="WA2618" s="121"/>
      <c r="WB2618" s="121"/>
      <c r="WC2618" s="121"/>
      <c r="WD2618" s="121"/>
      <c r="WE2618" s="121"/>
      <c r="WF2618" s="121"/>
      <c r="WG2618" s="121"/>
      <c r="WH2618" s="121"/>
      <c r="WI2618" s="121"/>
      <c r="WJ2618" s="121"/>
      <c r="WK2618" s="121"/>
      <c r="WL2618" s="121"/>
      <c r="WM2618" s="121"/>
      <c r="WN2618" s="121"/>
      <c r="WO2618" s="121"/>
      <c r="WP2618" s="121"/>
      <c r="WQ2618" s="121"/>
      <c r="WR2618" s="121"/>
      <c r="WS2618" s="121"/>
      <c r="WT2618" s="121"/>
      <c r="WU2618" s="121"/>
      <c r="WV2618" s="121"/>
      <c r="WW2618" s="121"/>
      <c r="WX2618" s="121"/>
      <c r="WY2618" s="121"/>
      <c r="WZ2618" s="121"/>
      <c r="XA2618" s="121"/>
      <c r="XB2618" s="121"/>
      <c r="XC2618" s="121"/>
      <c r="XD2618" s="121"/>
      <c r="XE2618" s="121"/>
      <c r="XF2618" s="121"/>
      <c r="XG2618" s="121"/>
      <c r="XH2618" s="121"/>
      <c r="XI2618" s="121"/>
      <c r="XJ2618" s="121"/>
      <c r="XK2618" s="121"/>
      <c r="XL2618" s="121"/>
      <c r="XM2618" s="121"/>
      <c r="XN2618" s="121"/>
      <c r="XO2618" s="121"/>
      <c r="XP2618" s="121"/>
      <c r="XQ2618" s="121"/>
      <c r="XR2618" s="121"/>
      <c r="XS2618" s="121"/>
      <c r="XT2618" s="121"/>
      <c r="XU2618" s="121"/>
      <c r="XV2618" s="121"/>
      <c r="XW2618" s="121"/>
      <c r="XX2618" s="121"/>
      <c r="XY2618" s="121"/>
      <c r="XZ2618" s="121"/>
      <c r="YA2618" s="121"/>
      <c r="YB2618" s="121"/>
      <c r="YC2618" s="121"/>
      <c r="YD2618" s="121"/>
      <c r="YE2618" s="121"/>
      <c r="YF2618" s="121"/>
      <c r="YG2618" s="121"/>
      <c r="YH2618" s="121"/>
      <c r="YI2618" s="121"/>
      <c r="YJ2618" s="121"/>
      <c r="YK2618" s="121"/>
      <c r="YL2618" s="121"/>
      <c r="YM2618" s="121"/>
      <c r="YN2618" s="121"/>
      <c r="YO2618" s="121"/>
      <c r="YP2618" s="121"/>
      <c r="YQ2618" s="121"/>
      <c r="YR2618" s="121"/>
      <c r="YS2618" s="121"/>
      <c r="YT2618" s="121"/>
      <c r="YU2618" s="121"/>
      <c r="YV2618" s="121"/>
      <c r="YW2618" s="121"/>
      <c r="YX2618" s="121"/>
      <c r="YY2618" s="121"/>
      <c r="YZ2618" s="121"/>
      <c r="ZA2618" s="121"/>
      <c r="ZB2618" s="121"/>
      <c r="ZC2618" s="121"/>
      <c r="ZD2618" s="121"/>
      <c r="ZE2618" s="121"/>
      <c r="ZF2618" s="121"/>
      <c r="ZG2618" s="121"/>
      <c r="ZH2618" s="121"/>
      <c r="ZI2618" s="121"/>
      <c r="ZJ2618" s="121"/>
      <c r="ZK2618" s="121"/>
      <c r="ZL2618" s="121"/>
      <c r="ZM2618" s="121"/>
      <c r="ZN2618" s="121"/>
      <c r="ZO2618" s="121"/>
      <c r="ZP2618" s="121"/>
      <c r="ZQ2618" s="121"/>
      <c r="ZR2618" s="121"/>
      <c r="ZS2618" s="121"/>
      <c r="ZT2618" s="121"/>
      <c r="ZU2618" s="121"/>
      <c r="ZV2618" s="121"/>
      <c r="ZW2618" s="121"/>
      <c r="ZX2618" s="121"/>
      <c r="ZY2618" s="121"/>
      <c r="ZZ2618" s="121"/>
      <c r="AAA2618" s="121"/>
      <c r="AAB2618" s="121"/>
      <c r="AAC2618" s="121"/>
      <c r="AAD2618" s="121"/>
      <c r="AAE2618" s="121"/>
      <c r="AAF2618" s="121"/>
      <c r="AAG2618" s="121"/>
      <c r="AAH2618" s="121"/>
      <c r="AAI2618" s="121"/>
      <c r="AAJ2618" s="121"/>
      <c r="AAK2618" s="121"/>
      <c r="AAL2618" s="121"/>
      <c r="AAM2618" s="121"/>
      <c r="AAN2618" s="121"/>
      <c r="AAO2618" s="121"/>
      <c r="AAP2618" s="121"/>
      <c r="AAQ2618" s="121"/>
      <c r="AAR2618" s="121"/>
      <c r="AAS2618" s="121"/>
      <c r="AAT2618" s="121"/>
      <c r="AAU2618" s="121"/>
      <c r="AAV2618" s="121"/>
      <c r="AAW2618" s="121"/>
      <c r="AAX2618" s="121"/>
      <c r="AAY2618" s="121"/>
      <c r="AAZ2618" s="121"/>
      <c r="ABA2618" s="121"/>
      <c r="ABB2618" s="121"/>
      <c r="ABC2618" s="121"/>
      <c r="ABD2618" s="121"/>
      <c r="ABE2618" s="121"/>
      <c r="ABF2618" s="121"/>
      <c r="ABG2618" s="121"/>
      <c r="ABH2618" s="121"/>
      <c r="ABI2618" s="121"/>
      <c r="ABJ2618" s="121"/>
      <c r="ABK2618" s="121"/>
      <c r="ABL2618" s="121"/>
      <c r="ABM2618" s="121"/>
      <c r="ABN2618" s="121"/>
      <c r="ABO2618" s="121"/>
      <c r="ABP2618" s="121"/>
      <c r="ABQ2618" s="121"/>
      <c r="ABR2618" s="121"/>
      <c r="ABS2618" s="121"/>
      <c r="ABT2618" s="121"/>
      <c r="ABU2618" s="121"/>
      <c r="ABV2618" s="121"/>
      <c r="ABW2618" s="121"/>
      <c r="ABX2618" s="121"/>
      <c r="ABY2618" s="121"/>
      <c r="ABZ2618" s="121"/>
      <c r="ACA2618" s="121"/>
      <c r="ACB2618" s="121"/>
      <c r="ACC2618" s="121"/>
      <c r="ACD2618" s="121"/>
      <c r="ACE2618" s="121"/>
      <c r="ACF2618" s="121"/>
      <c r="ACG2618" s="121"/>
      <c r="ACH2618" s="121"/>
      <c r="ACI2618" s="121"/>
      <c r="ACJ2618" s="121"/>
      <c r="ACK2618" s="121"/>
      <c r="ACL2618" s="121"/>
      <c r="ACM2618" s="121"/>
      <c r="ACN2618" s="121"/>
      <c r="ACO2618" s="121"/>
      <c r="ACP2618" s="121"/>
      <c r="ACQ2618" s="121"/>
      <c r="ACR2618" s="121"/>
      <c r="ACS2618" s="121"/>
      <c r="ACT2618" s="121"/>
      <c r="ACU2618" s="121"/>
      <c r="ACV2618" s="121"/>
      <c r="ACW2618" s="121"/>
      <c r="ACX2618" s="121"/>
      <c r="ACY2618" s="121"/>
      <c r="ACZ2618" s="121"/>
      <c r="ADA2618" s="121"/>
      <c r="ADB2618" s="121"/>
      <c r="ADC2618" s="121"/>
      <c r="ADD2618" s="121"/>
      <c r="ADE2618" s="121"/>
      <c r="ADF2618" s="121"/>
      <c r="ADG2618" s="121"/>
      <c r="ADH2618" s="121"/>
      <c r="ADI2618" s="121"/>
      <c r="ADJ2618" s="121"/>
      <c r="ADK2618" s="121"/>
      <c r="ADL2618" s="121"/>
      <c r="ADM2618" s="121"/>
      <c r="ADN2618" s="121"/>
      <c r="ADO2618" s="121"/>
      <c r="ADP2618" s="121"/>
      <c r="ADQ2618" s="121"/>
      <c r="ADR2618" s="121"/>
      <c r="ADS2618" s="121"/>
      <c r="ADT2618" s="121"/>
      <c r="ADU2618" s="121"/>
      <c r="ADV2618" s="121"/>
      <c r="ADW2618" s="121"/>
      <c r="ADX2618" s="121"/>
      <c r="ADY2618" s="121"/>
      <c r="ADZ2618" s="121"/>
      <c r="AEA2618" s="121"/>
      <c r="AEB2618" s="121"/>
      <c r="AEC2618" s="121"/>
      <c r="AED2618" s="121"/>
      <c r="AEE2618" s="121"/>
      <c r="AEF2618" s="121"/>
      <c r="AEG2618" s="121"/>
      <c r="AEH2618" s="121"/>
      <c r="AEI2618" s="121"/>
      <c r="AEJ2618" s="121"/>
      <c r="AEK2618" s="121"/>
      <c r="AEL2618" s="121"/>
      <c r="AEM2618" s="121"/>
      <c r="AEN2618" s="121"/>
      <c r="AEO2618" s="121"/>
      <c r="AEP2618" s="121"/>
      <c r="AEQ2618" s="121"/>
      <c r="AER2618" s="121"/>
      <c r="AES2618" s="121"/>
      <c r="AET2618" s="121"/>
      <c r="AEU2618" s="121"/>
      <c r="AEV2618" s="121"/>
      <c r="AEW2618" s="121"/>
      <c r="AEX2618" s="121"/>
      <c r="AEY2618" s="121"/>
      <c r="AEZ2618" s="121"/>
      <c r="AFA2618" s="121"/>
      <c r="AFB2618" s="121"/>
      <c r="AFC2618" s="121"/>
      <c r="AFD2618" s="121"/>
      <c r="AFE2618" s="121"/>
      <c r="AFF2618" s="121"/>
      <c r="AFG2618" s="121"/>
      <c r="AFH2618" s="121"/>
      <c r="AFI2618" s="121"/>
      <c r="AFJ2618" s="121"/>
      <c r="AFK2618" s="121"/>
      <c r="AFL2618" s="121"/>
      <c r="AFM2618" s="121"/>
      <c r="AFN2618" s="121"/>
      <c r="AFO2618" s="121"/>
      <c r="AFP2618" s="121"/>
      <c r="AFQ2618" s="121"/>
      <c r="AFR2618" s="121"/>
      <c r="AFS2618" s="121"/>
      <c r="AFT2618" s="121"/>
      <c r="AFU2618" s="121"/>
      <c r="AFV2618" s="121"/>
      <c r="AFW2618" s="121"/>
      <c r="AFX2618" s="121"/>
      <c r="AFY2618" s="121"/>
      <c r="AFZ2618" s="121"/>
      <c r="AGA2618" s="121"/>
      <c r="AGB2618" s="121"/>
      <c r="AGC2618" s="121"/>
      <c r="AGD2618" s="121"/>
      <c r="AGE2618" s="121"/>
      <c r="AGF2618" s="121"/>
      <c r="AGG2618" s="121"/>
      <c r="AGH2618" s="121"/>
      <c r="AGI2618" s="121"/>
      <c r="AGJ2618" s="121"/>
      <c r="AGK2618" s="121"/>
      <c r="AGL2618" s="121"/>
      <c r="AGM2618" s="121"/>
      <c r="AGN2618" s="121"/>
      <c r="AGO2618" s="121"/>
      <c r="AGP2618" s="121"/>
      <c r="AGQ2618" s="121"/>
      <c r="AGR2618" s="121"/>
      <c r="AGS2618" s="121"/>
      <c r="AGT2618" s="121"/>
      <c r="AGU2618" s="121"/>
      <c r="AGV2618" s="121"/>
      <c r="AGW2618" s="121"/>
      <c r="AGX2618" s="121"/>
      <c r="AGY2618" s="121"/>
      <c r="AGZ2618" s="121"/>
      <c r="AHA2618" s="121"/>
      <c r="AHB2618" s="121"/>
      <c r="AHC2618" s="121"/>
      <c r="AHD2618" s="121"/>
      <c r="AHE2618" s="121"/>
      <c r="AHF2618" s="121"/>
      <c r="AHG2618" s="121"/>
      <c r="AHH2618" s="121"/>
      <c r="AHI2618" s="121"/>
      <c r="AHJ2618" s="121"/>
      <c r="AHK2618" s="121"/>
      <c r="AHL2618" s="121"/>
      <c r="AHM2618" s="121"/>
      <c r="AHN2618" s="121"/>
      <c r="AHO2618" s="121"/>
      <c r="AHP2618" s="121"/>
      <c r="AHQ2618" s="121"/>
      <c r="AHR2618" s="121"/>
      <c r="AHS2618" s="121"/>
      <c r="AHT2618" s="121"/>
      <c r="AHU2618" s="121"/>
      <c r="AHV2618" s="121"/>
      <c r="AHW2618" s="121"/>
      <c r="AHX2618" s="121"/>
      <c r="AHY2618" s="121"/>
      <c r="AHZ2618" s="121"/>
      <c r="AIA2618" s="121"/>
      <c r="AIB2618" s="121"/>
      <c r="AIC2618" s="121"/>
      <c r="AID2618" s="121"/>
      <c r="AIE2618" s="121"/>
      <c r="AIF2618" s="121"/>
      <c r="AIG2618" s="121"/>
      <c r="AIH2618" s="121"/>
      <c r="AII2618" s="121"/>
      <c r="AIJ2618" s="121"/>
      <c r="AIK2618" s="121"/>
      <c r="AIL2618" s="121"/>
      <c r="AIM2618" s="121"/>
      <c r="AIN2618" s="121"/>
      <c r="AIO2618" s="121"/>
      <c r="AIP2618" s="121"/>
      <c r="AIQ2618" s="121"/>
      <c r="AIR2618" s="121"/>
      <c r="AIS2618" s="121"/>
      <c r="AIT2618" s="121"/>
      <c r="AIU2618" s="121"/>
      <c r="AIV2618" s="121"/>
      <c r="AIW2618" s="121"/>
      <c r="AIX2618" s="121"/>
      <c r="AIY2618" s="121"/>
      <c r="AIZ2618" s="121"/>
      <c r="AJA2618" s="121"/>
      <c r="AJB2618" s="121"/>
      <c r="AJC2618" s="121"/>
      <c r="AJD2618" s="121"/>
      <c r="AJE2618" s="121"/>
      <c r="AJF2618" s="121"/>
      <c r="AJG2618" s="121"/>
      <c r="AJH2618" s="121"/>
      <c r="AJI2618" s="121"/>
      <c r="AJJ2618" s="121"/>
      <c r="AJK2618" s="121"/>
      <c r="AJL2618" s="121"/>
      <c r="AJM2618" s="121"/>
      <c r="AJN2618" s="121"/>
      <c r="AJO2618" s="121"/>
      <c r="AJP2618" s="121"/>
      <c r="AJQ2618" s="121"/>
      <c r="AJR2618" s="121"/>
      <c r="AJS2618" s="121"/>
      <c r="AJT2618" s="121"/>
      <c r="AJU2618" s="121"/>
      <c r="AJV2618" s="121"/>
      <c r="AJW2618" s="121"/>
      <c r="AJX2618" s="121"/>
      <c r="AJY2618" s="121"/>
      <c r="AJZ2618" s="121"/>
      <c r="AKA2618" s="121"/>
      <c r="AKB2618" s="121"/>
      <c r="AKC2618" s="121"/>
      <c r="AKD2618" s="121"/>
      <c r="AKE2618" s="121"/>
      <c r="AKF2618" s="121"/>
      <c r="AKG2618" s="121"/>
      <c r="AKH2618" s="121"/>
      <c r="AKI2618" s="121"/>
      <c r="AKJ2618" s="121"/>
      <c r="AKK2618" s="121"/>
      <c r="AKL2618" s="121"/>
      <c r="AKM2618" s="121"/>
      <c r="AKN2618" s="121"/>
      <c r="AKO2618" s="121"/>
      <c r="AKP2618" s="121"/>
      <c r="AKQ2618" s="121"/>
      <c r="AKR2618" s="121"/>
      <c r="AKS2618" s="121"/>
      <c r="AKT2618" s="121"/>
      <c r="AKU2618" s="121"/>
      <c r="AKV2618" s="121"/>
      <c r="AKW2618" s="121"/>
      <c r="AKX2618" s="121"/>
      <c r="AKY2618" s="121"/>
      <c r="AKZ2618" s="121"/>
      <c r="ALA2618" s="121"/>
      <c r="ALB2618" s="121"/>
      <c r="ALC2618" s="121"/>
      <c r="ALD2618" s="121"/>
      <c r="ALE2618" s="121"/>
      <c r="ALF2618" s="121"/>
      <c r="ALG2618" s="121"/>
      <c r="ALH2618" s="121"/>
      <c r="ALI2618" s="121"/>
      <c r="ALJ2618" s="121"/>
      <c r="ALK2618" s="121"/>
      <c r="ALL2618" s="121"/>
      <c r="ALM2618" s="121"/>
      <c r="ALN2618" s="121"/>
      <c r="ALO2618" s="121"/>
      <c r="ALP2618" s="121"/>
      <c r="ALQ2618" s="121"/>
      <c r="ALR2618" s="121"/>
      <c r="ALS2618" s="121"/>
      <c r="ALT2618" s="121"/>
      <c r="ALU2618" s="121"/>
      <c r="ALV2618" s="121"/>
      <c r="ALW2618" s="121"/>
      <c r="ALX2618" s="121"/>
      <c r="ALY2618" s="121"/>
      <c r="ALZ2618" s="121"/>
      <c r="AMA2618" s="121"/>
      <c r="AMB2618" s="121"/>
      <c r="AMC2618" s="121"/>
      <c r="AMD2618" s="121"/>
      <c r="AME2618" s="121"/>
      <c r="AMF2618" s="121"/>
      <c r="AMG2618" s="121"/>
      <c r="AMH2618" s="121"/>
      <c r="AMI2618" s="121"/>
      <c r="AMJ2618" s="121"/>
      <c r="AMK2618" s="121"/>
    </row>
    <row r="2619" spans="1:1025" s="108" customFormat="1" ht="43.2">
      <c r="A2619" s="15">
        <v>2616</v>
      </c>
      <c r="B2619" s="16" t="s">
        <v>28</v>
      </c>
      <c r="C2619" s="274" t="s">
        <v>3611</v>
      </c>
      <c r="D2619" s="16" t="s">
        <v>3612</v>
      </c>
      <c r="E2619" s="16" t="s">
        <v>3625</v>
      </c>
      <c r="F2619" s="16" t="s">
        <v>938</v>
      </c>
      <c r="G2619" s="16" t="s">
        <v>1031</v>
      </c>
      <c r="H2619" s="16" t="s">
        <v>3790</v>
      </c>
      <c r="I2619" s="16" t="s">
        <v>3626</v>
      </c>
      <c r="J2619" s="16" t="s">
        <v>3627</v>
      </c>
      <c r="K2619" s="16" t="s">
        <v>3628</v>
      </c>
      <c r="L2619" s="16" t="s">
        <v>3629</v>
      </c>
      <c r="M2619" s="55"/>
      <c r="N2619" s="121"/>
      <c r="O2619" s="121"/>
      <c r="P2619" s="121"/>
      <c r="Q2619" s="121"/>
      <c r="R2619" s="121"/>
      <c r="S2619" s="121"/>
      <c r="T2619" s="121"/>
      <c r="U2619" s="121"/>
      <c r="V2619" s="121"/>
      <c r="W2619" s="121"/>
      <c r="X2619" s="121"/>
      <c r="Y2619" s="121"/>
      <c r="Z2619" s="121"/>
      <c r="AA2619" s="121"/>
      <c r="AB2619" s="121"/>
      <c r="AC2619" s="121"/>
      <c r="AD2619" s="121"/>
      <c r="AE2619" s="121"/>
      <c r="AF2619" s="121"/>
      <c r="AG2619" s="121"/>
      <c r="AH2619" s="121"/>
      <c r="AI2619" s="121"/>
      <c r="AJ2619" s="121"/>
      <c r="AK2619" s="121"/>
      <c r="AL2619" s="121"/>
      <c r="AM2619" s="121"/>
      <c r="AN2619" s="121"/>
      <c r="AO2619" s="121"/>
      <c r="AP2619" s="121"/>
      <c r="AQ2619" s="121"/>
      <c r="AR2619" s="121"/>
      <c r="AS2619" s="121"/>
      <c r="AT2619" s="121"/>
      <c r="AU2619" s="121"/>
      <c r="AV2619" s="121"/>
      <c r="AW2619" s="121"/>
      <c r="AX2619" s="121"/>
      <c r="AY2619" s="121"/>
      <c r="AZ2619" s="121"/>
      <c r="BA2619" s="121"/>
      <c r="BB2619" s="121"/>
      <c r="BC2619" s="121"/>
      <c r="BD2619" s="121"/>
      <c r="BE2619" s="121"/>
      <c r="BF2619" s="121"/>
      <c r="BG2619" s="121"/>
      <c r="BH2619" s="121"/>
      <c r="BI2619" s="121"/>
      <c r="BJ2619" s="121"/>
      <c r="BK2619" s="121"/>
      <c r="BL2619" s="121"/>
      <c r="BM2619" s="121"/>
      <c r="BN2619" s="121"/>
      <c r="BO2619" s="121"/>
      <c r="BP2619" s="121"/>
      <c r="BQ2619" s="121"/>
      <c r="BR2619" s="121"/>
      <c r="BS2619" s="121"/>
      <c r="BT2619" s="121"/>
      <c r="BU2619" s="121"/>
      <c r="BV2619" s="121"/>
      <c r="BW2619" s="121"/>
      <c r="BX2619" s="121"/>
      <c r="BY2619" s="121"/>
      <c r="BZ2619" s="121"/>
      <c r="CA2619" s="121"/>
      <c r="CB2619" s="121"/>
      <c r="CC2619" s="121"/>
      <c r="CD2619" s="121"/>
      <c r="CE2619" s="121"/>
      <c r="CF2619" s="121"/>
      <c r="CG2619" s="121"/>
      <c r="CH2619" s="121"/>
      <c r="CI2619" s="121"/>
      <c r="CJ2619" s="121"/>
      <c r="CK2619" s="121"/>
      <c r="CL2619" s="121"/>
      <c r="CM2619" s="121"/>
      <c r="CN2619" s="121"/>
      <c r="CO2619" s="121"/>
      <c r="CP2619" s="121"/>
      <c r="CQ2619" s="121"/>
      <c r="CR2619" s="121"/>
      <c r="CS2619" s="121"/>
      <c r="CT2619" s="121"/>
      <c r="CU2619" s="121"/>
      <c r="CV2619" s="121"/>
      <c r="CW2619" s="121"/>
      <c r="CX2619" s="121"/>
      <c r="CY2619" s="121"/>
      <c r="CZ2619" s="121"/>
      <c r="DA2619" s="121"/>
      <c r="DB2619" s="121"/>
      <c r="DC2619" s="121"/>
      <c r="DD2619" s="121"/>
      <c r="DE2619" s="121"/>
      <c r="DF2619" s="121"/>
      <c r="DG2619" s="121"/>
      <c r="DH2619" s="121"/>
      <c r="DI2619" s="121"/>
      <c r="DJ2619" s="121"/>
      <c r="DK2619" s="121"/>
      <c r="DL2619" s="121"/>
      <c r="DM2619" s="121"/>
      <c r="DN2619" s="121"/>
      <c r="DO2619" s="121"/>
      <c r="DP2619" s="121"/>
      <c r="DQ2619" s="121"/>
      <c r="DR2619" s="121"/>
      <c r="DS2619" s="121"/>
      <c r="DT2619" s="121"/>
      <c r="DU2619" s="121"/>
      <c r="DV2619" s="121"/>
      <c r="DW2619" s="121"/>
      <c r="DX2619" s="121"/>
      <c r="DY2619" s="121"/>
      <c r="DZ2619" s="121"/>
      <c r="EA2619" s="121"/>
      <c r="EB2619" s="121"/>
      <c r="EC2619" s="121"/>
      <c r="ED2619" s="121"/>
      <c r="EE2619" s="121"/>
      <c r="EF2619" s="121"/>
      <c r="EG2619" s="121"/>
      <c r="EH2619" s="121"/>
      <c r="EI2619" s="121"/>
      <c r="EJ2619" s="121"/>
      <c r="EK2619" s="121"/>
      <c r="EL2619" s="121"/>
      <c r="EM2619" s="121"/>
      <c r="EN2619" s="121"/>
      <c r="EO2619" s="121"/>
      <c r="EP2619" s="121"/>
      <c r="EQ2619" s="121"/>
      <c r="ER2619" s="121"/>
      <c r="ES2619" s="121"/>
      <c r="ET2619" s="121"/>
      <c r="EU2619" s="121"/>
      <c r="EV2619" s="121"/>
      <c r="EW2619" s="121"/>
      <c r="EX2619" s="121"/>
      <c r="EY2619" s="121"/>
      <c r="EZ2619" s="121"/>
      <c r="FA2619" s="121"/>
      <c r="FB2619" s="121"/>
      <c r="FC2619" s="121"/>
      <c r="FD2619" s="121"/>
      <c r="FE2619" s="121"/>
      <c r="FF2619" s="121"/>
      <c r="FG2619" s="121"/>
      <c r="FH2619" s="121"/>
      <c r="FI2619" s="121"/>
      <c r="FJ2619" s="121"/>
      <c r="FK2619" s="121"/>
      <c r="FL2619" s="121"/>
      <c r="FM2619" s="121"/>
      <c r="FN2619" s="121"/>
      <c r="FO2619" s="121"/>
      <c r="FP2619" s="121"/>
      <c r="FQ2619" s="121"/>
      <c r="FR2619" s="121"/>
      <c r="FS2619" s="121"/>
      <c r="FT2619" s="121"/>
      <c r="FU2619" s="121"/>
      <c r="FV2619" s="121"/>
      <c r="FW2619" s="121"/>
      <c r="FX2619" s="121"/>
      <c r="FY2619" s="121"/>
      <c r="FZ2619" s="121"/>
      <c r="GA2619" s="121"/>
      <c r="GB2619" s="121"/>
      <c r="GC2619" s="121"/>
      <c r="GD2619" s="121"/>
      <c r="GE2619" s="121"/>
      <c r="GF2619" s="121"/>
      <c r="GG2619" s="121"/>
      <c r="GH2619" s="121"/>
      <c r="GI2619" s="121"/>
      <c r="GJ2619" s="121"/>
      <c r="GK2619" s="121"/>
      <c r="GL2619" s="121"/>
      <c r="GM2619" s="121"/>
      <c r="GN2619" s="121"/>
      <c r="GO2619" s="121"/>
      <c r="GP2619" s="121"/>
      <c r="GQ2619" s="121"/>
      <c r="GR2619" s="121"/>
      <c r="GS2619" s="121"/>
      <c r="GT2619" s="121"/>
      <c r="GU2619" s="121"/>
      <c r="GV2619" s="121"/>
      <c r="GW2619" s="121"/>
      <c r="GX2619" s="121"/>
      <c r="GY2619" s="121"/>
      <c r="GZ2619" s="121"/>
      <c r="HA2619" s="121"/>
      <c r="HB2619" s="121"/>
      <c r="HC2619" s="121"/>
      <c r="HD2619" s="121"/>
      <c r="HE2619" s="121"/>
      <c r="HF2619" s="121"/>
      <c r="HG2619" s="121"/>
      <c r="HH2619" s="121"/>
      <c r="HI2619" s="121"/>
      <c r="HJ2619" s="121"/>
      <c r="HK2619" s="121"/>
      <c r="HL2619" s="121"/>
      <c r="HM2619" s="121"/>
      <c r="HN2619" s="121"/>
      <c r="HO2619" s="121"/>
      <c r="HP2619" s="121"/>
      <c r="HQ2619" s="121"/>
      <c r="HR2619" s="121"/>
      <c r="HS2619" s="121"/>
      <c r="HT2619" s="121"/>
      <c r="HU2619" s="121"/>
      <c r="HV2619" s="121"/>
      <c r="HW2619" s="121"/>
      <c r="HX2619" s="121"/>
      <c r="HY2619" s="121"/>
      <c r="HZ2619" s="121"/>
      <c r="IA2619" s="121"/>
      <c r="IB2619" s="121"/>
      <c r="IC2619" s="121"/>
      <c r="ID2619" s="121"/>
      <c r="IE2619" s="121"/>
      <c r="IF2619" s="121"/>
      <c r="IG2619" s="121"/>
      <c r="IH2619" s="121"/>
      <c r="II2619" s="121"/>
      <c r="IJ2619" s="121"/>
      <c r="IK2619" s="121"/>
      <c r="IL2619" s="121"/>
      <c r="IM2619" s="121"/>
      <c r="IN2619" s="121"/>
      <c r="IO2619" s="121"/>
      <c r="IP2619" s="121"/>
      <c r="IQ2619" s="121"/>
      <c r="IR2619" s="121"/>
      <c r="IS2619" s="121"/>
      <c r="IT2619" s="121"/>
      <c r="IU2619" s="121"/>
      <c r="IV2619" s="121"/>
      <c r="IW2619" s="121"/>
      <c r="IX2619" s="121"/>
      <c r="IY2619" s="121"/>
      <c r="IZ2619" s="121"/>
      <c r="JA2619" s="121"/>
      <c r="JB2619" s="121"/>
      <c r="JC2619" s="121"/>
      <c r="JD2619" s="121"/>
      <c r="JE2619" s="121"/>
      <c r="JF2619" s="121"/>
      <c r="JG2619" s="121"/>
      <c r="JH2619" s="121"/>
      <c r="JI2619" s="121"/>
      <c r="JJ2619" s="121"/>
      <c r="JK2619" s="121"/>
      <c r="JL2619" s="121"/>
      <c r="JM2619" s="121"/>
      <c r="JN2619" s="121"/>
      <c r="JO2619" s="121"/>
      <c r="JP2619" s="121"/>
      <c r="JQ2619" s="121"/>
      <c r="JR2619" s="121"/>
      <c r="JS2619" s="121"/>
      <c r="JT2619" s="121"/>
      <c r="JU2619" s="121"/>
      <c r="JV2619" s="121"/>
      <c r="JW2619" s="121"/>
      <c r="JX2619" s="121"/>
      <c r="JY2619" s="121"/>
      <c r="JZ2619" s="121"/>
      <c r="KA2619" s="121"/>
      <c r="KB2619" s="121"/>
      <c r="KC2619" s="121"/>
      <c r="KD2619" s="121"/>
      <c r="KE2619" s="121"/>
      <c r="KF2619" s="121"/>
      <c r="KG2619" s="121"/>
      <c r="KH2619" s="121"/>
      <c r="KI2619" s="121"/>
      <c r="KJ2619" s="121"/>
      <c r="KK2619" s="121"/>
      <c r="KL2619" s="121"/>
      <c r="KM2619" s="121"/>
      <c r="KN2619" s="121"/>
      <c r="KO2619" s="121"/>
      <c r="KP2619" s="121"/>
      <c r="KQ2619" s="121"/>
      <c r="KR2619" s="121"/>
      <c r="KS2619" s="121"/>
      <c r="KT2619" s="121"/>
      <c r="KU2619" s="121"/>
      <c r="KV2619" s="121"/>
      <c r="KW2619" s="121"/>
      <c r="KX2619" s="121"/>
      <c r="KY2619" s="121"/>
      <c r="KZ2619" s="121"/>
      <c r="LA2619" s="121"/>
      <c r="LB2619" s="121"/>
      <c r="LC2619" s="121"/>
      <c r="LD2619" s="121"/>
      <c r="LE2619" s="121"/>
      <c r="LF2619" s="121"/>
      <c r="LG2619" s="121"/>
      <c r="LH2619" s="121"/>
      <c r="LI2619" s="121"/>
      <c r="LJ2619" s="121"/>
      <c r="LK2619" s="121"/>
      <c r="LL2619" s="121"/>
      <c r="LM2619" s="121"/>
      <c r="LN2619" s="121"/>
      <c r="LO2619" s="121"/>
      <c r="LP2619" s="121"/>
      <c r="LQ2619" s="121"/>
      <c r="LR2619" s="121"/>
      <c r="LS2619" s="121"/>
      <c r="LT2619" s="121"/>
      <c r="LU2619" s="121"/>
      <c r="LV2619" s="121"/>
      <c r="LW2619" s="121"/>
      <c r="LX2619" s="121"/>
      <c r="LY2619" s="121"/>
      <c r="LZ2619" s="121"/>
      <c r="MA2619" s="121"/>
      <c r="MB2619" s="121"/>
      <c r="MC2619" s="121"/>
      <c r="MD2619" s="121"/>
      <c r="ME2619" s="121"/>
      <c r="MF2619" s="121"/>
      <c r="MG2619" s="121"/>
      <c r="MH2619" s="121"/>
      <c r="MI2619" s="121"/>
      <c r="MJ2619" s="121"/>
      <c r="MK2619" s="121"/>
      <c r="ML2619" s="121"/>
      <c r="MM2619" s="121"/>
      <c r="MN2619" s="121"/>
      <c r="MO2619" s="121"/>
      <c r="MP2619" s="121"/>
      <c r="MQ2619" s="121"/>
      <c r="MR2619" s="121"/>
      <c r="MS2619" s="121"/>
      <c r="MT2619" s="121"/>
      <c r="MU2619" s="121"/>
      <c r="MV2619" s="121"/>
      <c r="MW2619" s="121"/>
      <c r="MX2619" s="121"/>
      <c r="MY2619" s="121"/>
      <c r="MZ2619" s="121"/>
      <c r="NA2619" s="121"/>
      <c r="NB2619" s="121"/>
      <c r="NC2619" s="121"/>
      <c r="ND2619" s="121"/>
      <c r="NE2619" s="121"/>
      <c r="NF2619" s="121"/>
      <c r="NG2619" s="121"/>
      <c r="NH2619" s="121"/>
      <c r="NI2619" s="121"/>
      <c r="NJ2619" s="121"/>
      <c r="NK2619" s="121"/>
      <c r="NL2619" s="121"/>
      <c r="NM2619" s="121"/>
      <c r="NN2619" s="121"/>
      <c r="NO2619" s="121"/>
      <c r="NP2619" s="121"/>
      <c r="NQ2619" s="121"/>
      <c r="NR2619" s="121"/>
      <c r="NS2619" s="121"/>
      <c r="NT2619" s="121"/>
      <c r="NU2619" s="121"/>
      <c r="NV2619" s="121"/>
      <c r="NW2619" s="121"/>
      <c r="NX2619" s="121"/>
      <c r="NY2619" s="121"/>
      <c r="NZ2619" s="121"/>
      <c r="OA2619" s="121"/>
      <c r="OB2619" s="121"/>
      <c r="OC2619" s="121"/>
      <c r="OD2619" s="121"/>
      <c r="OE2619" s="121"/>
      <c r="OF2619" s="121"/>
      <c r="OG2619" s="121"/>
      <c r="OH2619" s="121"/>
      <c r="OI2619" s="121"/>
      <c r="OJ2619" s="121"/>
      <c r="OK2619" s="121"/>
      <c r="OL2619" s="121"/>
      <c r="OM2619" s="121"/>
      <c r="ON2619" s="121"/>
      <c r="OO2619" s="121"/>
      <c r="OP2619" s="121"/>
      <c r="OQ2619" s="121"/>
      <c r="OR2619" s="121"/>
      <c r="OS2619" s="121"/>
      <c r="OT2619" s="121"/>
      <c r="OU2619" s="121"/>
      <c r="OV2619" s="121"/>
      <c r="OW2619" s="121"/>
      <c r="OX2619" s="121"/>
      <c r="OY2619" s="121"/>
      <c r="OZ2619" s="121"/>
      <c r="PA2619" s="121"/>
      <c r="PB2619" s="121"/>
      <c r="PC2619" s="121"/>
      <c r="PD2619" s="121"/>
      <c r="PE2619" s="121"/>
      <c r="PF2619" s="121"/>
      <c r="PG2619" s="121"/>
      <c r="PH2619" s="121"/>
      <c r="PI2619" s="121"/>
      <c r="PJ2619" s="121"/>
      <c r="PK2619" s="121"/>
      <c r="PL2619" s="121"/>
      <c r="PM2619" s="121"/>
      <c r="PN2619" s="121"/>
      <c r="PO2619" s="121"/>
      <c r="PP2619" s="121"/>
      <c r="PQ2619" s="121"/>
      <c r="PR2619" s="121"/>
      <c r="PS2619" s="121"/>
      <c r="PT2619" s="121"/>
      <c r="PU2619" s="121"/>
      <c r="PV2619" s="121"/>
      <c r="PW2619" s="121"/>
      <c r="PX2619" s="121"/>
      <c r="PY2619" s="121"/>
      <c r="PZ2619" s="121"/>
      <c r="QA2619" s="121"/>
      <c r="QB2619" s="121"/>
      <c r="QC2619" s="121"/>
      <c r="QD2619" s="121"/>
      <c r="QE2619" s="121"/>
      <c r="QF2619" s="121"/>
      <c r="QG2619" s="121"/>
      <c r="QH2619" s="121"/>
      <c r="QI2619" s="121"/>
      <c r="QJ2619" s="121"/>
      <c r="QK2619" s="121"/>
      <c r="QL2619" s="121"/>
      <c r="QM2619" s="121"/>
      <c r="QN2619" s="121"/>
      <c r="QO2619" s="121"/>
      <c r="QP2619" s="121"/>
      <c r="QQ2619" s="121"/>
      <c r="QR2619" s="121"/>
      <c r="QS2619" s="121"/>
      <c r="QT2619" s="121"/>
      <c r="QU2619" s="121"/>
      <c r="QV2619" s="121"/>
      <c r="QW2619" s="121"/>
      <c r="QX2619" s="121"/>
      <c r="QY2619" s="121"/>
      <c r="QZ2619" s="121"/>
      <c r="RA2619" s="121"/>
      <c r="RB2619" s="121"/>
      <c r="RC2619" s="121"/>
      <c r="RD2619" s="121"/>
      <c r="RE2619" s="121"/>
      <c r="RF2619" s="121"/>
      <c r="RG2619" s="121"/>
      <c r="RH2619" s="121"/>
      <c r="RI2619" s="121"/>
      <c r="RJ2619" s="121"/>
      <c r="RK2619" s="121"/>
      <c r="RL2619" s="121"/>
      <c r="RM2619" s="121"/>
      <c r="RN2619" s="121"/>
      <c r="RO2619" s="121"/>
      <c r="RP2619" s="121"/>
      <c r="RQ2619" s="121"/>
      <c r="RR2619" s="121"/>
      <c r="RS2619" s="121"/>
      <c r="RT2619" s="121"/>
      <c r="RU2619" s="121"/>
      <c r="RV2619" s="121"/>
      <c r="RW2619" s="121"/>
      <c r="RX2619" s="121"/>
      <c r="RY2619" s="121"/>
      <c r="RZ2619" s="121"/>
      <c r="SA2619" s="121"/>
      <c r="SB2619" s="121"/>
      <c r="SC2619" s="121"/>
      <c r="SD2619" s="121"/>
      <c r="SE2619" s="121"/>
      <c r="SF2619" s="121"/>
      <c r="SG2619" s="121"/>
      <c r="SH2619" s="121"/>
      <c r="SI2619" s="121"/>
      <c r="SJ2619" s="121"/>
      <c r="SK2619" s="121"/>
      <c r="SL2619" s="121"/>
      <c r="SM2619" s="121"/>
      <c r="SN2619" s="121"/>
      <c r="SO2619" s="121"/>
      <c r="SP2619" s="121"/>
      <c r="SQ2619" s="121"/>
      <c r="SR2619" s="121"/>
      <c r="SS2619" s="121"/>
      <c r="ST2619" s="121"/>
      <c r="SU2619" s="121"/>
      <c r="SV2619" s="121"/>
      <c r="SW2619" s="121"/>
      <c r="SX2619" s="121"/>
      <c r="SY2619" s="121"/>
      <c r="SZ2619" s="121"/>
      <c r="TA2619" s="121"/>
      <c r="TB2619" s="121"/>
      <c r="TC2619" s="121"/>
      <c r="TD2619" s="121"/>
      <c r="TE2619" s="121"/>
      <c r="TF2619" s="121"/>
      <c r="TG2619" s="121"/>
      <c r="TH2619" s="121"/>
      <c r="TI2619" s="121"/>
      <c r="TJ2619" s="121"/>
      <c r="TK2619" s="121"/>
      <c r="TL2619" s="121"/>
      <c r="TM2619" s="121"/>
      <c r="TN2619" s="121"/>
      <c r="TO2619" s="121"/>
      <c r="TP2619" s="121"/>
      <c r="TQ2619" s="121"/>
      <c r="TR2619" s="121"/>
      <c r="TS2619" s="121"/>
      <c r="TT2619" s="121"/>
      <c r="TU2619" s="121"/>
      <c r="TV2619" s="121"/>
      <c r="TW2619" s="121"/>
      <c r="TX2619" s="121"/>
      <c r="TY2619" s="121"/>
      <c r="TZ2619" s="121"/>
      <c r="UA2619" s="121"/>
      <c r="UB2619" s="121"/>
      <c r="UC2619" s="121"/>
      <c r="UD2619" s="121"/>
      <c r="UE2619" s="121"/>
      <c r="UF2619" s="121"/>
      <c r="UG2619" s="121"/>
      <c r="UH2619" s="121"/>
      <c r="UI2619" s="121"/>
      <c r="UJ2619" s="121"/>
      <c r="UK2619" s="121"/>
      <c r="UL2619" s="121"/>
      <c r="UM2619" s="121"/>
      <c r="UN2619" s="121"/>
      <c r="UO2619" s="121"/>
      <c r="UP2619" s="121"/>
      <c r="UQ2619" s="121"/>
      <c r="UR2619" s="121"/>
      <c r="US2619" s="121"/>
      <c r="UT2619" s="121"/>
      <c r="UU2619" s="121"/>
      <c r="UV2619" s="121"/>
      <c r="UW2619" s="121"/>
      <c r="UX2619" s="121"/>
      <c r="UY2619" s="121"/>
      <c r="UZ2619" s="121"/>
      <c r="VA2619" s="121"/>
      <c r="VB2619" s="121"/>
      <c r="VC2619" s="121"/>
      <c r="VD2619" s="121"/>
      <c r="VE2619" s="121"/>
      <c r="VF2619" s="121"/>
      <c r="VG2619" s="121"/>
      <c r="VH2619" s="121"/>
      <c r="VI2619" s="121"/>
      <c r="VJ2619" s="121"/>
      <c r="VK2619" s="121"/>
      <c r="VL2619" s="121"/>
      <c r="VM2619" s="121"/>
      <c r="VN2619" s="121"/>
      <c r="VO2619" s="121"/>
      <c r="VP2619" s="121"/>
      <c r="VQ2619" s="121"/>
      <c r="VR2619" s="121"/>
      <c r="VS2619" s="121"/>
      <c r="VT2619" s="121"/>
      <c r="VU2619" s="121"/>
      <c r="VV2619" s="121"/>
      <c r="VW2619" s="121"/>
      <c r="VX2619" s="121"/>
      <c r="VY2619" s="121"/>
      <c r="VZ2619" s="121"/>
      <c r="WA2619" s="121"/>
      <c r="WB2619" s="121"/>
      <c r="WC2619" s="121"/>
      <c r="WD2619" s="121"/>
      <c r="WE2619" s="121"/>
      <c r="WF2619" s="121"/>
      <c r="WG2619" s="121"/>
      <c r="WH2619" s="121"/>
      <c r="WI2619" s="121"/>
      <c r="WJ2619" s="121"/>
      <c r="WK2619" s="121"/>
      <c r="WL2619" s="121"/>
      <c r="WM2619" s="121"/>
      <c r="WN2619" s="121"/>
      <c r="WO2619" s="121"/>
      <c r="WP2619" s="121"/>
      <c r="WQ2619" s="121"/>
      <c r="WR2619" s="121"/>
      <c r="WS2619" s="121"/>
      <c r="WT2619" s="121"/>
      <c r="WU2619" s="121"/>
      <c r="WV2619" s="121"/>
      <c r="WW2619" s="121"/>
      <c r="WX2619" s="121"/>
      <c r="WY2619" s="121"/>
      <c r="WZ2619" s="121"/>
      <c r="XA2619" s="121"/>
      <c r="XB2619" s="121"/>
      <c r="XC2619" s="121"/>
      <c r="XD2619" s="121"/>
      <c r="XE2619" s="121"/>
      <c r="XF2619" s="121"/>
      <c r="XG2619" s="121"/>
      <c r="XH2619" s="121"/>
      <c r="XI2619" s="121"/>
      <c r="XJ2619" s="121"/>
      <c r="XK2619" s="121"/>
      <c r="XL2619" s="121"/>
      <c r="XM2619" s="121"/>
      <c r="XN2619" s="121"/>
      <c r="XO2619" s="121"/>
      <c r="XP2619" s="121"/>
      <c r="XQ2619" s="121"/>
      <c r="XR2619" s="121"/>
      <c r="XS2619" s="121"/>
      <c r="XT2619" s="121"/>
      <c r="XU2619" s="121"/>
      <c r="XV2619" s="121"/>
      <c r="XW2619" s="121"/>
      <c r="XX2619" s="121"/>
      <c r="XY2619" s="121"/>
      <c r="XZ2619" s="121"/>
      <c r="YA2619" s="121"/>
      <c r="YB2619" s="121"/>
      <c r="YC2619" s="121"/>
      <c r="YD2619" s="121"/>
      <c r="YE2619" s="121"/>
      <c r="YF2619" s="121"/>
      <c r="YG2619" s="121"/>
      <c r="YH2619" s="121"/>
      <c r="YI2619" s="121"/>
      <c r="YJ2619" s="121"/>
      <c r="YK2619" s="121"/>
      <c r="YL2619" s="121"/>
      <c r="YM2619" s="121"/>
      <c r="YN2619" s="121"/>
      <c r="YO2619" s="121"/>
      <c r="YP2619" s="121"/>
      <c r="YQ2619" s="121"/>
      <c r="YR2619" s="121"/>
      <c r="YS2619" s="121"/>
      <c r="YT2619" s="121"/>
      <c r="YU2619" s="121"/>
      <c r="YV2619" s="121"/>
      <c r="YW2619" s="121"/>
      <c r="YX2619" s="121"/>
      <c r="YY2619" s="121"/>
      <c r="YZ2619" s="121"/>
      <c r="ZA2619" s="121"/>
      <c r="ZB2619" s="121"/>
      <c r="ZC2619" s="121"/>
      <c r="ZD2619" s="121"/>
      <c r="ZE2619" s="121"/>
      <c r="ZF2619" s="121"/>
      <c r="ZG2619" s="121"/>
      <c r="ZH2619" s="121"/>
      <c r="ZI2619" s="121"/>
      <c r="ZJ2619" s="121"/>
      <c r="ZK2619" s="121"/>
      <c r="ZL2619" s="121"/>
      <c r="ZM2619" s="121"/>
      <c r="ZN2619" s="121"/>
      <c r="ZO2619" s="121"/>
      <c r="ZP2619" s="121"/>
      <c r="ZQ2619" s="121"/>
      <c r="ZR2619" s="121"/>
      <c r="ZS2619" s="121"/>
      <c r="ZT2619" s="121"/>
      <c r="ZU2619" s="121"/>
      <c r="ZV2619" s="121"/>
      <c r="ZW2619" s="121"/>
      <c r="ZX2619" s="121"/>
      <c r="ZY2619" s="121"/>
      <c r="ZZ2619" s="121"/>
      <c r="AAA2619" s="121"/>
      <c r="AAB2619" s="121"/>
      <c r="AAC2619" s="121"/>
      <c r="AAD2619" s="121"/>
      <c r="AAE2619" s="121"/>
      <c r="AAF2619" s="121"/>
      <c r="AAG2619" s="121"/>
      <c r="AAH2619" s="121"/>
      <c r="AAI2619" s="121"/>
      <c r="AAJ2619" s="121"/>
      <c r="AAK2619" s="121"/>
      <c r="AAL2619" s="121"/>
      <c r="AAM2619" s="121"/>
      <c r="AAN2619" s="121"/>
      <c r="AAO2619" s="121"/>
      <c r="AAP2619" s="121"/>
      <c r="AAQ2619" s="121"/>
      <c r="AAR2619" s="121"/>
      <c r="AAS2619" s="121"/>
      <c r="AAT2619" s="121"/>
      <c r="AAU2619" s="121"/>
      <c r="AAV2619" s="121"/>
      <c r="AAW2619" s="121"/>
      <c r="AAX2619" s="121"/>
      <c r="AAY2619" s="121"/>
      <c r="AAZ2619" s="121"/>
      <c r="ABA2619" s="121"/>
      <c r="ABB2619" s="121"/>
      <c r="ABC2619" s="121"/>
      <c r="ABD2619" s="121"/>
      <c r="ABE2619" s="121"/>
      <c r="ABF2619" s="121"/>
      <c r="ABG2619" s="121"/>
      <c r="ABH2619" s="121"/>
      <c r="ABI2619" s="121"/>
      <c r="ABJ2619" s="121"/>
      <c r="ABK2619" s="121"/>
      <c r="ABL2619" s="121"/>
      <c r="ABM2619" s="121"/>
      <c r="ABN2619" s="121"/>
      <c r="ABO2619" s="121"/>
      <c r="ABP2619" s="121"/>
      <c r="ABQ2619" s="121"/>
      <c r="ABR2619" s="121"/>
      <c r="ABS2619" s="121"/>
      <c r="ABT2619" s="121"/>
      <c r="ABU2619" s="121"/>
      <c r="ABV2619" s="121"/>
      <c r="ABW2619" s="121"/>
      <c r="ABX2619" s="121"/>
      <c r="ABY2619" s="121"/>
      <c r="ABZ2619" s="121"/>
      <c r="ACA2619" s="121"/>
      <c r="ACB2619" s="121"/>
      <c r="ACC2619" s="121"/>
      <c r="ACD2619" s="121"/>
      <c r="ACE2619" s="121"/>
      <c r="ACF2619" s="121"/>
      <c r="ACG2619" s="121"/>
      <c r="ACH2619" s="121"/>
      <c r="ACI2619" s="121"/>
      <c r="ACJ2619" s="121"/>
      <c r="ACK2619" s="121"/>
      <c r="ACL2619" s="121"/>
      <c r="ACM2619" s="121"/>
      <c r="ACN2619" s="121"/>
      <c r="ACO2619" s="121"/>
      <c r="ACP2619" s="121"/>
      <c r="ACQ2619" s="121"/>
      <c r="ACR2619" s="121"/>
      <c r="ACS2619" s="121"/>
      <c r="ACT2619" s="121"/>
      <c r="ACU2619" s="121"/>
      <c r="ACV2619" s="121"/>
      <c r="ACW2619" s="121"/>
      <c r="ACX2619" s="121"/>
      <c r="ACY2619" s="121"/>
      <c r="ACZ2619" s="121"/>
      <c r="ADA2619" s="121"/>
      <c r="ADB2619" s="121"/>
      <c r="ADC2619" s="121"/>
      <c r="ADD2619" s="121"/>
      <c r="ADE2619" s="121"/>
      <c r="ADF2619" s="121"/>
      <c r="ADG2619" s="121"/>
      <c r="ADH2619" s="121"/>
      <c r="ADI2619" s="121"/>
      <c r="ADJ2619" s="121"/>
      <c r="ADK2619" s="121"/>
      <c r="ADL2619" s="121"/>
      <c r="ADM2619" s="121"/>
      <c r="ADN2619" s="121"/>
      <c r="ADO2619" s="121"/>
      <c r="ADP2619" s="121"/>
      <c r="ADQ2619" s="121"/>
      <c r="ADR2619" s="121"/>
      <c r="ADS2619" s="121"/>
      <c r="ADT2619" s="121"/>
      <c r="ADU2619" s="121"/>
      <c r="ADV2619" s="121"/>
      <c r="ADW2619" s="121"/>
      <c r="ADX2619" s="121"/>
      <c r="ADY2619" s="121"/>
      <c r="ADZ2619" s="121"/>
      <c r="AEA2619" s="121"/>
      <c r="AEB2619" s="121"/>
      <c r="AEC2619" s="121"/>
      <c r="AED2619" s="121"/>
      <c r="AEE2619" s="121"/>
      <c r="AEF2619" s="121"/>
      <c r="AEG2619" s="121"/>
      <c r="AEH2619" s="121"/>
      <c r="AEI2619" s="121"/>
      <c r="AEJ2619" s="121"/>
      <c r="AEK2619" s="121"/>
      <c r="AEL2619" s="121"/>
      <c r="AEM2619" s="121"/>
      <c r="AEN2619" s="121"/>
      <c r="AEO2619" s="121"/>
      <c r="AEP2619" s="121"/>
      <c r="AEQ2619" s="121"/>
      <c r="AER2619" s="121"/>
      <c r="AES2619" s="121"/>
      <c r="AET2619" s="121"/>
      <c r="AEU2619" s="121"/>
      <c r="AEV2619" s="121"/>
      <c r="AEW2619" s="121"/>
      <c r="AEX2619" s="121"/>
      <c r="AEY2619" s="121"/>
      <c r="AEZ2619" s="121"/>
      <c r="AFA2619" s="121"/>
      <c r="AFB2619" s="121"/>
      <c r="AFC2619" s="121"/>
      <c r="AFD2619" s="121"/>
      <c r="AFE2619" s="121"/>
      <c r="AFF2619" s="121"/>
      <c r="AFG2619" s="121"/>
      <c r="AFH2619" s="121"/>
      <c r="AFI2619" s="121"/>
      <c r="AFJ2619" s="121"/>
      <c r="AFK2619" s="121"/>
      <c r="AFL2619" s="121"/>
      <c r="AFM2619" s="121"/>
      <c r="AFN2619" s="121"/>
      <c r="AFO2619" s="121"/>
      <c r="AFP2619" s="121"/>
      <c r="AFQ2619" s="121"/>
      <c r="AFR2619" s="121"/>
      <c r="AFS2619" s="121"/>
      <c r="AFT2619" s="121"/>
      <c r="AFU2619" s="121"/>
      <c r="AFV2619" s="121"/>
      <c r="AFW2619" s="121"/>
      <c r="AFX2619" s="121"/>
      <c r="AFY2619" s="121"/>
      <c r="AFZ2619" s="121"/>
      <c r="AGA2619" s="121"/>
      <c r="AGB2619" s="121"/>
      <c r="AGC2619" s="121"/>
      <c r="AGD2619" s="121"/>
      <c r="AGE2619" s="121"/>
      <c r="AGF2619" s="121"/>
      <c r="AGG2619" s="121"/>
      <c r="AGH2619" s="121"/>
      <c r="AGI2619" s="121"/>
      <c r="AGJ2619" s="121"/>
      <c r="AGK2619" s="121"/>
      <c r="AGL2619" s="121"/>
      <c r="AGM2619" s="121"/>
      <c r="AGN2619" s="121"/>
      <c r="AGO2619" s="121"/>
      <c r="AGP2619" s="121"/>
      <c r="AGQ2619" s="121"/>
      <c r="AGR2619" s="121"/>
      <c r="AGS2619" s="121"/>
      <c r="AGT2619" s="121"/>
      <c r="AGU2619" s="121"/>
      <c r="AGV2619" s="121"/>
      <c r="AGW2619" s="121"/>
      <c r="AGX2619" s="121"/>
      <c r="AGY2619" s="121"/>
      <c r="AGZ2619" s="121"/>
      <c r="AHA2619" s="121"/>
      <c r="AHB2619" s="121"/>
      <c r="AHC2619" s="121"/>
      <c r="AHD2619" s="121"/>
      <c r="AHE2619" s="121"/>
      <c r="AHF2619" s="121"/>
      <c r="AHG2619" s="121"/>
      <c r="AHH2619" s="121"/>
      <c r="AHI2619" s="121"/>
      <c r="AHJ2619" s="121"/>
      <c r="AHK2619" s="121"/>
      <c r="AHL2619" s="121"/>
      <c r="AHM2619" s="121"/>
      <c r="AHN2619" s="121"/>
      <c r="AHO2619" s="121"/>
      <c r="AHP2619" s="121"/>
      <c r="AHQ2619" s="121"/>
      <c r="AHR2619" s="121"/>
      <c r="AHS2619" s="121"/>
      <c r="AHT2619" s="121"/>
      <c r="AHU2619" s="121"/>
      <c r="AHV2619" s="121"/>
      <c r="AHW2619" s="121"/>
      <c r="AHX2619" s="121"/>
      <c r="AHY2619" s="121"/>
      <c r="AHZ2619" s="121"/>
      <c r="AIA2619" s="121"/>
      <c r="AIB2619" s="121"/>
      <c r="AIC2619" s="121"/>
      <c r="AID2619" s="121"/>
      <c r="AIE2619" s="121"/>
      <c r="AIF2619" s="121"/>
      <c r="AIG2619" s="121"/>
      <c r="AIH2619" s="121"/>
      <c r="AII2619" s="121"/>
      <c r="AIJ2619" s="121"/>
      <c r="AIK2619" s="121"/>
      <c r="AIL2619" s="121"/>
      <c r="AIM2619" s="121"/>
      <c r="AIN2619" s="121"/>
      <c r="AIO2619" s="121"/>
      <c r="AIP2619" s="121"/>
      <c r="AIQ2619" s="121"/>
      <c r="AIR2619" s="121"/>
      <c r="AIS2619" s="121"/>
      <c r="AIT2619" s="121"/>
      <c r="AIU2619" s="121"/>
      <c r="AIV2619" s="121"/>
      <c r="AIW2619" s="121"/>
      <c r="AIX2619" s="121"/>
      <c r="AIY2619" s="121"/>
      <c r="AIZ2619" s="121"/>
      <c r="AJA2619" s="121"/>
      <c r="AJB2619" s="121"/>
      <c r="AJC2619" s="121"/>
      <c r="AJD2619" s="121"/>
      <c r="AJE2619" s="121"/>
      <c r="AJF2619" s="121"/>
      <c r="AJG2619" s="121"/>
      <c r="AJH2619" s="121"/>
      <c r="AJI2619" s="121"/>
      <c r="AJJ2619" s="121"/>
      <c r="AJK2619" s="121"/>
      <c r="AJL2619" s="121"/>
      <c r="AJM2619" s="121"/>
      <c r="AJN2619" s="121"/>
      <c r="AJO2619" s="121"/>
      <c r="AJP2619" s="121"/>
      <c r="AJQ2619" s="121"/>
      <c r="AJR2619" s="121"/>
      <c r="AJS2619" s="121"/>
      <c r="AJT2619" s="121"/>
      <c r="AJU2619" s="121"/>
      <c r="AJV2619" s="121"/>
      <c r="AJW2619" s="121"/>
      <c r="AJX2619" s="121"/>
      <c r="AJY2619" s="121"/>
      <c r="AJZ2619" s="121"/>
      <c r="AKA2619" s="121"/>
      <c r="AKB2619" s="121"/>
      <c r="AKC2619" s="121"/>
      <c r="AKD2619" s="121"/>
      <c r="AKE2619" s="121"/>
      <c r="AKF2619" s="121"/>
      <c r="AKG2619" s="121"/>
      <c r="AKH2619" s="121"/>
      <c r="AKI2619" s="121"/>
      <c r="AKJ2619" s="121"/>
      <c r="AKK2619" s="121"/>
      <c r="AKL2619" s="121"/>
      <c r="AKM2619" s="121"/>
      <c r="AKN2619" s="121"/>
      <c r="AKO2619" s="121"/>
      <c r="AKP2619" s="121"/>
      <c r="AKQ2619" s="121"/>
      <c r="AKR2619" s="121"/>
      <c r="AKS2619" s="121"/>
      <c r="AKT2619" s="121"/>
      <c r="AKU2619" s="121"/>
      <c r="AKV2619" s="121"/>
      <c r="AKW2619" s="121"/>
      <c r="AKX2619" s="121"/>
      <c r="AKY2619" s="121"/>
      <c r="AKZ2619" s="121"/>
      <c r="ALA2619" s="121"/>
      <c r="ALB2619" s="121"/>
      <c r="ALC2619" s="121"/>
      <c r="ALD2619" s="121"/>
      <c r="ALE2619" s="121"/>
      <c r="ALF2619" s="121"/>
      <c r="ALG2619" s="121"/>
      <c r="ALH2619" s="121"/>
      <c r="ALI2619" s="121"/>
      <c r="ALJ2619" s="121"/>
      <c r="ALK2619" s="121"/>
      <c r="ALL2619" s="121"/>
      <c r="ALM2619" s="121"/>
      <c r="ALN2619" s="121"/>
      <c r="ALO2619" s="121"/>
      <c r="ALP2619" s="121"/>
      <c r="ALQ2619" s="121"/>
      <c r="ALR2619" s="121"/>
      <c r="ALS2619" s="121"/>
      <c r="ALT2619" s="121"/>
      <c r="ALU2619" s="121"/>
      <c r="ALV2619" s="121"/>
      <c r="ALW2619" s="121"/>
      <c r="ALX2619" s="121"/>
      <c r="ALY2619" s="121"/>
      <c r="ALZ2619" s="121"/>
      <c r="AMA2619" s="121"/>
      <c r="AMB2619" s="121"/>
      <c r="AMC2619" s="121"/>
      <c r="AMD2619" s="121"/>
      <c r="AME2619" s="121"/>
      <c r="AMF2619" s="121"/>
      <c r="AMG2619" s="121"/>
      <c r="AMH2619" s="121"/>
      <c r="AMI2619" s="121"/>
      <c r="AMJ2619" s="121"/>
      <c r="AMK2619" s="121"/>
    </row>
    <row r="2620" spans="1:1025" s="108" customFormat="1" ht="43.2">
      <c r="A2620" s="15">
        <v>2617</v>
      </c>
      <c r="B2620" s="274" t="s">
        <v>28</v>
      </c>
      <c r="C2620" s="274" t="s">
        <v>3611</v>
      </c>
      <c r="D2620" s="16" t="s">
        <v>3612</v>
      </c>
      <c r="E2620" s="16" t="s">
        <v>3630</v>
      </c>
      <c r="F2620" s="16" t="s">
        <v>938</v>
      </c>
      <c r="G2620" s="16" t="s">
        <v>1053</v>
      </c>
      <c r="H2620" s="16" t="s">
        <v>3790</v>
      </c>
      <c r="I2620" s="16"/>
      <c r="J2620" s="16"/>
      <c r="K2620" s="16" t="s">
        <v>3631</v>
      </c>
      <c r="L2620" s="16"/>
      <c r="M2620" s="55"/>
      <c r="N2620" s="121"/>
      <c r="O2620" s="121"/>
      <c r="P2620" s="121"/>
      <c r="Q2620" s="121"/>
      <c r="R2620" s="121"/>
      <c r="S2620" s="121"/>
      <c r="T2620" s="121"/>
      <c r="U2620" s="121"/>
      <c r="V2620" s="121"/>
      <c r="W2620" s="121"/>
      <c r="X2620" s="121"/>
      <c r="Y2620" s="121"/>
      <c r="Z2620" s="121"/>
      <c r="AA2620" s="121"/>
      <c r="AB2620" s="121"/>
      <c r="AC2620" s="121"/>
      <c r="AD2620" s="121"/>
      <c r="AE2620" s="121"/>
      <c r="AF2620" s="121"/>
      <c r="AG2620" s="121"/>
      <c r="AH2620" s="121"/>
      <c r="AI2620" s="121"/>
      <c r="AJ2620" s="121"/>
      <c r="AK2620" s="121"/>
      <c r="AL2620" s="121"/>
      <c r="AM2620" s="121"/>
      <c r="AN2620" s="121"/>
      <c r="AO2620" s="121"/>
      <c r="AP2620" s="121"/>
      <c r="AQ2620" s="121"/>
      <c r="AR2620" s="121"/>
      <c r="AS2620" s="121"/>
      <c r="AT2620" s="121"/>
      <c r="AU2620" s="121"/>
      <c r="AV2620" s="121"/>
      <c r="AW2620" s="121"/>
      <c r="AX2620" s="121"/>
      <c r="AY2620" s="121"/>
      <c r="AZ2620" s="121"/>
      <c r="BA2620" s="121"/>
      <c r="BB2620" s="121"/>
      <c r="BC2620" s="121"/>
      <c r="BD2620" s="121"/>
      <c r="BE2620" s="121"/>
      <c r="BF2620" s="121"/>
      <c r="BG2620" s="121"/>
      <c r="BH2620" s="121"/>
      <c r="BI2620" s="121"/>
      <c r="BJ2620" s="121"/>
      <c r="BK2620" s="121"/>
      <c r="BL2620" s="121"/>
      <c r="BM2620" s="121"/>
      <c r="BN2620" s="121"/>
      <c r="BO2620" s="121"/>
      <c r="BP2620" s="121"/>
      <c r="BQ2620" s="121"/>
      <c r="BR2620" s="121"/>
      <c r="BS2620" s="121"/>
      <c r="BT2620" s="121"/>
      <c r="BU2620" s="121"/>
      <c r="BV2620" s="121"/>
      <c r="BW2620" s="121"/>
      <c r="BX2620" s="121"/>
      <c r="BY2620" s="121"/>
      <c r="BZ2620" s="121"/>
      <c r="CA2620" s="121"/>
      <c r="CB2620" s="121"/>
      <c r="CC2620" s="121"/>
      <c r="CD2620" s="121"/>
      <c r="CE2620" s="121"/>
      <c r="CF2620" s="121"/>
      <c r="CG2620" s="121"/>
      <c r="CH2620" s="121"/>
      <c r="CI2620" s="121"/>
      <c r="CJ2620" s="121"/>
      <c r="CK2620" s="121"/>
      <c r="CL2620" s="121"/>
      <c r="CM2620" s="121"/>
      <c r="CN2620" s="121"/>
      <c r="CO2620" s="121"/>
      <c r="CP2620" s="121"/>
      <c r="CQ2620" s="121"/>
      <c r="CR2620" s="121"/>
      <c r="CS2620" s="121"/>
      <c r="CT2620" s="121"/>
      <c r="CU2620" s="121"/>
      <c r="CV2620" s="121"/>
      <c r="CW2620" s="121"/>
      <c r="CX2620" s="121"/>
      <c r="CY2620" s="121"/>
      <c r="CZ2620" s="121"/>
      <c r="DA2620" s="121"/>
      <c r="DB2620" s="121"/>
      <c r="DC2620" s="121"/>
      <c r="DD2620" s="121"/>
      <c r="DE2620" s="121"/>
      <c r="DF2620" s="121"/>
      <c r="DG2620" s="121"/>
      <c r="DH2620" s="121"/>
      <c r="DI2620" s="121"/>
      <c r="DJ2620" s="121"/>
      <c r="DK2620" s="121"/>
      <c r="DL2620" s="121"/>
      <c r="DM2620" s="121"/>
      <c r="DN2620" s="121"/>
      <c r="DO2620" s="121"/>
      <c r="DP2620" s="121"/>
      <c r="DQ2620" s="121"/>
      <c r="DR2620" s="121"/>
      <c r="DS2620" s="121"/>
      <c r="DT2620" s="121"/>
      <c r="DU2620" s="121"/>
      <c r="DV2620" s="121"/>
      <c r="DW2620" s="121"/>
      <c r="DX2620" s="121"/>
      <c r="DY2620" s="121"/>
      <c r="DZ2620" s="121"/>
      <c r="EA2620" s="121"/>
      <c r="EB2620" s="121"/>
      <c r="EC2620" s="121"/>
      <c r="ED2620" s="121"/>
      <c r="EE2620" s="121"/>
      <c r="EF2620" s="121"/>
      <c r="EG2620" s="121"/>
      <c r="EH2620" s="121"/>
      <c r="EI2620" s="121"/>
      <c r="EJ2620" s="121"/>
      <c r="EK2620" s="121"/>
      <c r="EL2620" s="121"/>
      <c r="EM2620" s="121"/>
      <c r="EN2620" s="121"/>
      <c r="EO2620" s="121"/>
      <c r="EP2620" s="121"/>
      <c r="EQ2620" s="121"/>
      <c r="ER2620" s="121"/>
      <c r="ES2620" s="121"/>
      <c r="ET2620" s="121"/>
      <c r="EU2620" s="121"/>
      <c r="EV2620" s="121"/>
      <c r="EW2620" s="121"/>
      <c r="EX2620" s="121"/>
      <c r="EY2620" s="121"/>
      <c r="EZ2620" s="121"/>
      <c r="FA2620" s="121"/>
      <c r="FB2620" s="121"/>
      <c r="FC2620" s="121"/>
      <c r="FD2620" s="121"/>
      <c r="FE2620" s="121"/>
      <c r="FF2620" s="121"/>
      <c r="FG2620" s="121"/>
      <c r="FH2620" s="121"/>
      <c r="FI2620" s="121"/>
      <c r="FJ2620" s="121"/>
      <c r="FK2620" s="121"/>
      <c r="FL2620" s="121"/>
      <c r="FM2620" s="121"/>
      <c r="FN2620" s="121"/>
      <c r="FO2620" s="121"/>
      <c r="FP2620" s="121"/>
      <c r="FQ2620" s="121"/>
      <c r="FR2620" s="121"/>
      <c r="FS2620" s="121"/>
      <c r="FT2620" s="121"/>
      <c r="FU2620" s="121"/>
      <c r="FV2620" s="121"/>
      <c r="FW2620" s="121"/>
      <c r="FX2620" s="121"/>
      <c r="FY2620" s="121"/>
      <c r="FZ2620" s="121"/>
      <c r="GA2620" s="121"/>
      <c r="GB2620" s="121"/>
      <c r="GC2620" s="121"/>
      <c r="GD2620" s="121"/>
      <c r="GE2620" s="121"/>
      <c r="GF2620" s="121"/>
      <c r="GG2620" s="121"/>
      <c r="GH2620" s="121"/>
      <c r="GI2620" s="121"/>
      <c r="GJ2620" s="121"/>
      <c r="GK2620" s="121"/>
      <c r="GL2620" s="121"/>
      <c r="GM2620" s="121"/>
      <c r="GN2620" s="121"/>
      <c r="GO2620" s="121"/>
      <c r="GP2620" s="121"/>
      <c r="GQ2620" s="121"/>
      <c r="GR2620" s="121"/>
      <c r="GS2620" s="121"/>
      <c r="GT2620" s="121"/>
      <c r="GU2620" s="121"/>
      <c r="GV2620" s="121"/>
      <c r="GW2620" s="121"/>
      <c r="GX2620" s="121"/>
      <c r="GY2620" s="121"/>
      <c r="GZ2620" s="121"/>
      <c r="HA2620" s="121"/>
      <c r="HB2620" s="121"/>
      <c r="HC2620" s="121"/>
      <c r="HD2620" s="121"/>
      <c r="HE2620" s="121"/>
      <c r="HF2620" s="121"/>
      <c r="HG2620" s="121"/>
      <c r="HH2620" s="121"/>
      <c r="HI2620" s="121"/>
      <c r="HJ2620" s="121"/>
      <c r="HK2620" s="121"/>
      <c r="HL2620" s="121"/>
      <c r="HM2620" s="121"/>
      <c r="HN2620" s="121"/>
      <c r="HO2620" s="121"/>
      <c r="HP2620" s="121"/>
      <c r="HQ2620" s="121"/>
      <c r="HR2620" s="121"/>
      <c r="HS2620" s="121"/>
      <c r="HT2620" s="121"/>
      <c r="HU2620" s="121"/>
      <c r="HV2620" s="121"/>
      <c r="HW2620" s="121"/>
      <c r="HX2620" s="121"/>
      <c r="HY2620" s="121"/>
      <c r="HZ2620" s="121"/>
      <c r="IA2620" s="121"/>
      <c r="IB2620" s="121"/>
      <c r="IC2620" s="121"/>
      <c r="ID2620" s="121"/>
      <c r="IE2620" s="121"/>
      <c r="IF2620" s="121"/>
      <c r="IG2620" s="121"/>
      <c r="IH2620" s="121"/>
      <c r="II2620" s="121"/>
      <c r="IJ2620" s="121"/>
      <c r="IK2620" s="121"/>
      <c r="IL2620" s="121"/>
      <c r="IM2620" s="121"/>
      <c r="IN2620" s="121"/>
      <c r="IO2620" s="121"/>
      <c r="IP2620" s="121"/>
      <c r="IQ2620" s="121"/>
      <c r="IR2620" s="121"/>
      <c r="IS2620" s="121"/>
      <c r="IT2620" s="121"/>
      <c r="IU2620" s="121"/>
      <c r="IV2620" s="121"/>
      <c r="IW2620" s="121"/>
      <c r="IX2620" s="121"/>
      <c r="IY2620" s="121"/>
      <c r="IZ2620" s="121"/>
      <c r="JA2620" s="121"/>
      <c r="JB2620" s="121"/>
      <c r="JC2620" s="121"/>
      <c r="JD2620" s="121"/>
      <c r="JE2620" s="121"/>
      <c r="JF2620" s="121"/>
      <c r="JG2620" s="121"/>
      <c r="JH2620" s="121"/>
      <c r="JI2620" s="121"/>
      <c r="JJ2620" s="121"/>
      <c r="JK2620" s="121"/>
      <c r="JL2620" s="121"/>
      <c r="JM2620" s="121"/>
      <c r="JN2620" s="121"/>
      <c r="JO2620" s="121"/>
      <c r="JP2620" s="121"/>
      <c r="JQ2620" s="121"/>
      <c r="JR2620" s="121"/>
      <c r="JS2620" s="121"/>
      <c r="JT2620" s="121"/>
      <c r="JU2620" s="121"/>
      <c r="JV2620" s="121"/>
      <c r="JW2620" s="121"/>
      <c r="JX2620" s="121"/>
      <c r="JY2620" s="121"/>
      <c r="JZ2620" s="121"/>
      <c r="KA2620" s="121"/>
      <c r="KB2620" s="121"/>
      <c r="KC2620" s="121"/>
      <c r="KD2620" s="121"/>
      <c r="KE2620" s="121"/>
      <c r="KF2620" s="121"/>
      <c r="KG2620" s="121"/>
      <c r="KH2620" s="121"/>
      <c r="KI2620" s="121"/>
      <c r="KJ2620" s="121"/>
      <c r="KK2620" s="121"/>
      <c r="KL2620" s="121"/>
      <c r="KM2620" s="121"/>
      <c r="KN2620" s="121"/>
      <c r="KO2620" s="121"/>
      <c r="KP2620" s="121"/>
      <c r="KQ2620" s="121"/>
      <c r="KR2620" s="121"/>
      <c r="KS2620" s="121"/>
      <c r="KT2620" s="121"/>
      <c r="KU2620" s="121"/>
      <c r="KV2620" s="121"/>
      <c r="KW2620" s="121"/>
      <c r="KX2620" s="121"/>
      <c r="KY2620" s="121"/>
      <c r="KZ2620" s="121"/>
      <c r="LA2620" s="121"/>
      <c r="LB2620" s="121"/>
      <c r="LC2620" s="121"/>
      <c r="LD2620" s="121"/>
      <c r="LE2620" s="121"/>
      <c r="LF2620" s="121"/>
      <c r="LG2620" s="121"/>
      <c r="LH2620" s="121"/>
      <c r="LI2620" s="121"/>
      <c r="LJ2620" s="121"/>
      <c r="LK2620" s="121"/>
      <c r="LL2620" s="121"/>
      <c r="LM2620" s="121"/>
      <c r="LN2620" s="121"/>
      <c r="LO2620" s="121"/>
      <c r="LP2620" s="121"/>
      <c r="LQ2620" s="121"/>
      <c r="LR2620" s="121"/>
      <c r="LS2620" s="121"/>
      <c r="LT2620" s="121"/>
      <c r="LU2620" s="121"/>
      <c r="LV2620" s="121"/>
      <c r="LW2620" s="121"/>
      <c r="LX2620" s="121"/>
      <c r="LY2620" s="121"/>
      <c r="LZ2620" s="121"/>
      <c r="MA2620" s="121"/>
      <c r="MB2620" s="121"/>
      <c r="MC2620" s="121"/>
      <c r="MD2620" s="121"/>
      <c r="ME2620" s="121"/>
      <c r="MF2620" s="121"/>
      <c r="MG2620" s="121"/>
      <c r="MH2620" s="121"/>
      <c r="MI2620" s="121"/>
      <c r="MJ2620" s="121"/>
      <c r="MK2620" s="121"/>
      <c r="ML2620" s="121"/>
      <c r="MM2620" s="121"/>
      <c r="MN2620" s="121"/>
      <c r="MO2620" s="121"/>
      <c r="MP2620" s="121"/>
      <c r="MQ2620" s="121"/>
      <c r="MR2620" s="121"/>
      <c r="MS2620" s="121"/>
      <c r="MT2620" s="121"/>
      <c r="MU2620" s="121"/>
      <c r="MV2620" s="121"/>
      <c r="MW2620" s="121"/>
      <c r="MX2620" s="121"/>
      <c r="MY2620" s="121"/>
      <c r="MZ2620" s="121"/>
      <c r="NA2620" s="121"/>
      <c r="NB2620" s="121"/>
      <c r="NC2620" s="121"/>
      <c r="ND2620" s="121"/>
      <c r="NE2620" s="121"/>
      <c r="NF2620" s="121"/>
      <c r="NG2620" s="121"/>
      <c r="NH2620" s="121"/>
      <c r="NI2620" s="121"/>
      <c r="NJ2620" s="121"/>
      <c r="NK2620" s="121"/>
      <c r="NL2620" s="121"/>
      <c r="NM2620" s="121"/>
      <c r="NN2620" s="121"/>
      <c r="NO2620" s="121"/>
      <c r="NP2620" s="121"/>
      <c r="NQ2620" s="121"/>
      <c r="NR2620" s="121"/>
      <c r="NS2620" s="121"/>
      <c r="NT2620" s="121"/>
      <c r="NU2620" s="121"/>
      <c r="NV2620" s="121"/>
      <c r="NW2620" s="121"/>
      <c r="NX2620" s="121"/>
      <c r="NY2620" s="121"/>
      <c r="NZ2620" s="121"/>
      <c r="OA2620" s="121"/>
      <c r="OB2620" s="121"/>
      <c r="OC2620" s="121"/>
      <c r="OD2620" s="121"/>
      <c r="OE2620" s="121"/>
      <c r="OF2620" s="121"/>
      <c r="OG2620" s="121"/>
      <c r="OH2620" s="121"/>
      <c r="OI2620" s="121"/>
      <c r="OJ2620" s="121"/>
      <c r="OK2620" s="121"/>
      <c r="OL2620" s="121"/>
      <c r="OM2620" s="121"/>
      <c r="ON2620" s="121"/>
      <c r="OO2620" s="121"/>
      <c r="OP2620" s="121"/>
      <c r="OQ2620" s="121"/>
      <c r="OR2620" s="121"/>
      <c r="OS2620" s="121"/>
      <c r="OT2620" s="121"/>
      <c r="OU2620" s="121"/>
      <c r="OV2620" s="121"/>
      <c r="OW2620" s="121"/>
      <c r="OX2620" s="121"/>
      <c r="OY2620" s="121"/>
      <c r="OZ2620" s="121"/>
      <c r="PA2620" s="121"/>
      <c r="PB2620" s="121"/>
      <c r="PC2620" s="121"/>
      <c r="PD2620" s="121"/>
      <c r="PE2620" s="121"/>
      <c r="PF2620" s="121"/>
      <c r="PG2620" s="121"/>
      <c r="PH2620" s="121"/>
      <c r="PI2620" s="121"/>
      <c r="PJ2620" s="121"/>
      <c r="PK2620" s="121"/>
      <c r="PL2620" s="121"/>
      <c r="PM2620" s="121"/>
      <c r="PN2620" s="121"/>
      <c r="PO2620" s="121"/>
      <c r="PP2620" s="121"/>
      <c r="PQ2620" s="121"/>
      <c r="PR2620" s="121"/>
      <c r="PS2620" s="121"/>
      <c r="PT2620" s="121"/>
      <c r="PU2620" s="121"/>
      <c r="PV2620" s="121"/>
      <c r="PW2620" s="121"/>
      <c r="PX2620" s="121"/>
      <c r="PY2620" s="121"/>
      <c r="PZ2620" s="121"/>
      <c r="QA2620" s="121"/>
      <c r="QB2620" s="121"/>
      <c r="QC2620" s="121"/>
      <c r="QD2620" s="121"/>
      <c r="QE2620" s="121"/>
      <c r="QF2620" s="121"/>
      <c r="QG2620" s="121"/>
      <c r="QH2620" s="121"/>
      <c r="QI2620" s="121"/>
      <c r="QJ2620" s="121"/>
      <c r="QK2620" s="121"/>
      <c r="QL2620" s="121"/>
      <c r="QM2620" s="121"/>
      <c r="QN2620" s="121"/>
      <c r="QO2620" s="121"/>
      <c r="QP2620" s="121"/>
      <c r="QQ2620" s="121"/>
      <c r="QR2620" s="121"/>
      <c r="QS2620" s="121"/>
      <c r="QT2620" s="121"/>
      <c r="QU2620" s="121"/>
      <c r="QV2620" s="121"/>
      <c r="QW2620" s="121"/>
      <c r="QX2620" s="121"/>
      <c r="QY2620" s="121"/>
      <c r="QZ2620" s="121"/>
      <c r="RA2620" s="121"/>
      <c r="RB2620" s="121"/>
      <c r="RC2620" s="121"/>
      <c r="RD2620" s="121"/>
      <c r="RE2620" s="121"/>
      <c r="RF2620" s="121"/>
      <c r="RG2620" s="121"/>
      <c r="RH2620" s="121"/>
      <c r="RI2620" s="121"/>
      <c r="RJ2620" s="121"/>
      <c r="RK2620" s="121"/>
      <c r="RL2620" s="121"/>
      <c r="RM2620" s="121"/>
      <c r="RN2620" s="121"/>
      <c r="RO2620" s="121"/>
      <c r="RP2620" s="121"/>
      <c r="RQ2620" s="121"/>
      <c r="RR2620" s="121"/>
      <c r="RS2620" s="121"/>
      <c r="RT2620" s="121"/>
      <c r="RU2620" s="121"/>
      <c r="RV2620" s="121"/>
      <c r="RW2620" s="121"/>
      <c r="RX2620" s="121"/>
      <c r="RY2620" s="121"/>
      <c r="RZ2620" s="121"/>
      <c r="SA2620" s="121"/>
      <c r="SB2620" s="121"/>
      <c r="SC2620" s="121"/>
      <c r="SD2620" s="121"/>
      <c r="SE2620" s="121"/>
      <c r="SF2620" s="121"/>
      <c r="SG2620" s="121"/>
      <c r="SH2620" s="121"/>
      <c r="SI2620" s="121"/>
      <c r="SJ2620" s="121"/>
      <c r="SK2620" s="121"/>
      <c r="SL2620" s="121"/>
      <c r="SM2620" s="121"/>
      <c r="SN2620" s="121"/>
      <c r="SO2620" s="121"/>
      <c r="SP2620" s="121"/>
      <c r="SQ2620" s="121"/>
      <c r="SR2620" s="121"/>
      <c r="SS2620" s="121"/>
      <c r="ST2620" s="121"/>
      <c r="SU2620" s="121"/>
      <c r="SV2620" s="121"/>
      <c r="SW2620" s="121"/>
      <c r="SX2620" s="121"/>
      <c r="SY2620" s="121"/>
      <c r="SZ2620" s="121"/>
      <c r="TA2620" s="121"/>
      <c r="TB2620" s="121"/>
      <c r="TC2620" s="121"/>
      <c r="TD2620" s="121"/>
      <c r="TE2620" s="121"/>
      <c r="TF2620" s="121"/>
      <c r="TG2620" s="121"/>
      <c r="TH2620" s="121"/>
      <c r="TI2620" s="121"/>
      <c r="TJ2620" s="121"/>
      <c r="TK2620" s="121"/>
      <c r="TL2620" s="121"/>
      <c r="TM2620" s="121"/>
      <c r="TN2620" s="121"/>
      <c r="TO2620" s="121"/>
      <c r="TP2620" s="121"/>
      <c r="TQ2620" s="121"/>
      <c r="TR2620" s="121"/>
      <c r="TS2620" s="121"/>
      <c r="TT2620" s="121"/>
      <c r="TU2620" s="121"/>
      <c r="TV2620" s="121"/>
      <c r="TW2620" s="121"/>
      <c r="TX2620" s="121"/>
      <c r="TY2620" s="121"/>
      <c r="TZ2620" s="121"/>
      <c r="UA2620" s="121"/>
      <c r="UB2620" s="121"/>
      <c r="UC2620" s="121"/>
      <c r="UD2620" s="121"/>
      <c r="UE2620" s="121"/>
      <c r="UF2620" s="121"/>
      <c r="UG2620" s="121"/>
      <c r="UH2620" s="121"/>
      <c r="UI2620" s="121"/>
      <c r="UJ2620" s="121"/>
      <c r="UK2620" s="121"/>
      <c r="UL2620" s="121"/>
      <c r="UM2620" s="121"/>
      <c r="UN2620" s="121"/>
      <c r="UO2620" s="121"/>
      <c r="UP2620" s="121"/>
      <c r="UQ2620" s="121"/>
      <c r="UR2620" s="121"/>
      <c r="US2620" s="121"/>
      <c r="UT2620" s="121"/>
      <c r="UU2620" s="121"/>
      <c r="UV2620" s="121"/>
      <c r="UW2620" s="121"/>
      <c r="UX2620" s="121"/>
      <c r="UY2620" s="121"/>
      <c r="UZ2620" s="121"/>
      <c r="VA2620" s="121"/>
      <c r="VB2620" s="121"/>
      <c r="VC2620" s="121"/>
      <c r="VD2620" s="121"/>
      <c r="VE2620" s="121"/>
      <c r="VF2620" s="121"/>
      <c r="VG2620" s="121"/>
      <c r="VH2620" s="121"/>
      <c r="VI2620" s="121"/>
      <c r="VJ2620" s="121"/>
      <c r="VK2620" s="121"/>
      <c r="VL2620" s="121"/>
      <c r="VM2620" s="121"/>
      <c r="VN2620" s="121"/>
      <c r="VO2620" s="121"/>
      <c r="VP2620" s="121"/>
      <c r="VQ2620" s="121"/>
      <c r="VR2620" s="121"/>
      <c r="VS2620" s="121"/>
      <c r="VT2620" s="121"/>
      <c r="VU2620" s="121"/>
      <c r="VV2620" s="121"/>
      <c r="VW2620" s="121"/>
      <c r="VX2620" s="121"/>
      <c r="VY2620" s="121"/>
      <c r="VZ2620" s="121"/>
      <c r="WA2620" s="121"/>
      <c r="WB2620" s="121"/>
      <c r="WC2620" s="121"/>
      <c r="WD2620" s="121"/>
      <c r="WE2620" s="121"/>
      <c r="WF2620" s="121"/>
      <c r="WG2620" s="121"/>
      <c r="WH2620" s="121"/>
      <c r="WI2620" s="121"/>
      <c r="WJ2620" s="121"/>
      <c r="WK2620" s="121"/>
      <c r="WL2620" s="121"/>
      <c r="WM2620" s="121"/>
      <c r="WN2620" s="121"/>
      <c r="WO2620" s="121"/>
      <c r="WP2620" s="121"/>
      <c r="WQ2620" s="121"/>
      <c r="WR2620" s="121"/>
      <c r="WS2620" s="121"/>
      <c r="WT2620" s="121"/>
      <c r="WU2620" s="121"/>
      <c r="WV2620" s="121"/>
      <c r="WW2620" s="121"/>
      <c r="WX2620" s="121"/>
      <c r="WY2620" s="121"/>
      <c r="WZ2620" s="121"/>
      <c r="XA2620" s="121"/>
      <c r="XB2620" s="121"/>
      <c r="XC2620" s="121"/>
      <c r="XD2620" s="121"/>
      <c r="XE2620" s="121"/>
      <c r="XF2620" s="121"/>
      <c r="XG2620" s="121"/>
      <c r="XH2620" s="121"/>
      <c r="XI2620" s="121"/>
      <c r="XJ2620" s="121"/>
      <c r="XK2620" s="121"/>
      <c r="XL2620" s="121"/>
      <c r="XM2620" s="121"/>
      <c r="XN2620" s="121"/>
      <c r="XO2620" s="121"/>
      <c r="XP2620" s="121"/>
      <c r="XQ2620" s="121"/>
      <c r="XR2620" s="121"/>
      <c r="XS2620" s="121"/>
      <c r="XT2620" s="121"/>
      <c r="XU2620" s="121"/>
      <c r="XV2620" s="121"/>
      <c r="XW2620" s="121"/>
      <c r="XX2620" s="121"/>
      <c r="XY2620" s="121"/>
      <c r="XZ2620" s="121"/>
      <c r="YA2620" s="121"/>
      <c r="YB2620" s="121"/>
      <c r="YC2620" s="121"/>
      <c r="YD2620" s="121"/>
      <c r="YE2620" s="121"/>
      <c r="YF2620" s="121"/>
      <c r="YG2620" s="121"/>
      <c r="YH2620" s="121"/>
      <c r="YI2620" s="121"/>
      <c r="YJ2620" s="121"/>
      <c r="YK2620" s="121"/>
      <c r="YL2620" s="121"/>
      <c r="YM2620" s="121"/>
      <c r="YN2620" s="121"/>
      <c r="YO2620" s="121"/>
      <c r="YP2620" s="121"/>
      <c r="YQ2620" s="121"/>
      <c r="YR2620" s="121"/>
      <c r="YS2620" s="121"/>
      <c r="YT2620" s="121"/>
      <c r="YU2620" s="121"/>
      <c r="YV2620" s="121"/>
      <c r="YW2620" s="121"/>
      <c r="YX2620" s="121"/>
      <c r="YY2620" s="121"/>
      <c r="YZ2620" s="121"/>
      <c r="ZA2620" s="121"/>
      <c r="ZB2620" s="121"/>
      <c r="ZC2620" s="121"/>
      <c r="ZD2620" s="121"/>
      <c r="ZE2620" s="121"/>
      <c r="ZF2620" s="121"/>
      <c r="ZG2620" s="121"/>
      <c r="ZH2620" s="121"/>
      <c r="ZI2620" s="121"/>
      <c r="ZJ2620" s="121"/>
      <c r="ZK2620" s="121"/>
      <c r="ZL2620" s="121"/>
      <c r="ZM2620" s="121"/>
      <c r="ZN2620" s="121"/>
      <c r="ZO2620" s="121"/>
      <c r="ZP2620" s="121"/>
      <c r="ZQ2620" s="121"/>
      <c r="ZR2620" s="121"/>
      <c r="ZS2620" s="121"/>
      <c r="ZT2620" s="121"/>
      <c r="ZU2620" s="121"/>
      <c r="ZV2620" s="121"/>
      <c r="ZW2620" s="121"/>
      <c r="ZX2620" s="121"/>
      <c r="ZY2620" s="121"/>
      <c r="ZZ2620" s="121"/>
      <c r="AAA2620" s="121"/>
      <c r="AAB2620" s="121"/>
      <c r="AAC2620" s="121"/>
      <c r="AAD2620" s="121"/>
      <c r="AAE2620" s="121"/>
      <c r="AAF2620" s="121"/>
      <c r="AAG2620" s="121"/>
      <c r="AAH2620" s="121"/>
      <c r="AAI2620" s="121"/>
      <c r="AAJ2620" s="121"/>
      <c r="AAK2620" s="121"/>
      <c r="AAL2620" s="121"/>
      <c r="AAM2620" s="121"/>
      <c r="AAN2620" s="121"/>
      <c r="AAO2620" s="121"/>
      <c r="AAP2620" s="121"/>
      <c r="AAQ2620" s="121"/>
      <c r="AAR2620" s="121"/>
      <c r="AAS2620" s="121"/>
      <c r="AAT2620" s="121"/>
      <c r="AAU2620" s="121"/>
      <c r="AAV2620" s="121"/>
      <c r="AAW2620" s="121"/>
      <c r="AAX2620" s="121"/>
      <c r="AAY2620" s="121"/>
      <c r="AAZ2620" s="121"/>
      <c r="ABA2620" s="121"/>
      <c r="ABB2620" s="121"/>
      <c r="ABC2620" s="121"/>
      <c r="ABD2620" s="121"/>
      <c r="ABE2620" s="121"/>
      <c r="ABF2620" s="121"/>
      <c r="ABG2620" s="121"/>
      <c r="ABH2620" s="121"/>
      <c r="ABI2620" s="121"/>
      <c r="ABJ2620" s="121"/>
      <c r="ABK2620" s="121"/>
      <c r="ABL2620" s="121"/>
      <c r="ABM2620" s="121"/>
      <c r="ABN2620" s="121"/>
      <c r="ABO2620" s="121"/>
      <c r="ABP2620" s="121"/>
      <c r="ABQ2620" s="121"/>
      <c r="ABR2620" s="121"/>
      <c r="ABS2620" s="121"/>
      <c r="ABT2620" s="121"/>
      <c r="ABU2620" s="121"/>
      <c r="ABV2620" s="121"/>
      <c r="ABW2620" s="121"/>
      <c r="ABX2620" s="121"/>
      <c r="ABY2620" s="121"/>
      <c r="ABZ2620" s="121"/>
      <c r="ACA2620" s="121"/>
      <c r="ACB2620" s="121"/>
      <c r="ACC2620" s="121"/>
      <c r="ACD2620" s="121"/>
      <c r="ACE2620" s="121"/>
      <c r="ACF2620" s="121"/>
      <c r="ACG2620" s="121"/>
      <c r="ACH2620" s="121"/>
      <c r="ACI2620" s="121"/>
      <c r="ACJ2620" s="121"/>
      <c r="ACK2620" s="121"/>
      <c r="ACL2620" s="121"/>
      <c r="ACM2620" s="121"/>
      <c r="ACN2620" s="121"/>
      <c r="ACO2620" s="121"/>
      <c r="ACP2620" s="121"/>
      <c r="ACQ2620" s="121"/>
      <c r="ACR2620" s="121"/>
      <c r="ACS2620" s="121"/>
      <c r="ACT2620" s="121"/>
      <c r="ACU2620" s="121"/>
      <c r="ACV2620" s="121"/>
      <c r="ACW2620" s="121"/>
      <c r="ACX2620" s="121"/>
      <c r="ACY2620" s="121"/>
      <c r="ACZ2620" s="121"/>
      <c r="ADA2620" s="121"/>
      <c r="ADB2620" s="121"/>
      <c r="ADC2620" s="121"/>
      <c r="ADD2620" s="121"/>
      <c r="ADE2620" s="121"/>
      <c r="ADF2620" s="121"/>
      <c r="ADG2620" s="121"/>
      <c r="ADH2620" s="121"/>
      <c r="ADI2620" s="121"/>
      <c r="ADJ2620" s="121"/>
      <c r="ADK2620" s="121"/>
      <c r="ADL2620" s="121"/>
      <c r="ADM2620" s="121"/>
      <c r="ADN2620" s="121"/>
      <c r="ADO2620" s="121"/>
      <c r="ADP2620" s="121"/>
      <c r="ADQ2620" s="121"/>
      <c r="ADR2620" s="121"/>
      <c r="ADS2620" s="121"/>
      <c r="ADT2620" s="121"/>
      <c r="ADU2620" s="121"/>
      <c r="ADV2620" s="121"/>
      <c r="ADW2620" s="121"/>
      <c r="ADX2620" s="121"/>
      <c r="ADY2620" s="121"/>
      <c r="ADZ2620" s="121"/>
      <c r="AEA2620" s="121"/>
      <c r="AEB2620" s="121"/>
      <c r="AEC2620" s="121"/>
      <c r="AED2620" s="121"/>
      <c r="AEE2620" s="121"/>
      <c r="AEF2620" s="121"/>
      <c r="AEG2620" s="121"/>
      <c r="AEH2620" s="121"/>
      <c r="AEI2620" s="121"/>
      <c r="AEJ2620" s="121"/>
      <c r="AEK2620" s="121"/>
      <c r="AEL2620" s="121"/>
      <c r="AEM2620" s="121"/>
      <c r="AEN2620" s="121"/>
      <c r="AEO2620" s="121"/>
      <c r="AEP2620" s="121"/>
      <c r="AEQ2620" s="121"/>
      <c r="AER2620" s="121"/>
      <c r="AES2620" s="121"/>
      <c r="AET2620" s="121"/>
      <c r="AEU2620" s="121"/>
      <c r="AEV2620" s="121"/>
      <c r="AEW2620" s="121"/>
      <c r="AEX2620" s="121"/>
      <c r="AEY2620" s="121"/>
      <c r="AEZ2620" s="121"/>
      <c r="AFA2620" s="121"/>
      <c r="AFB2620" s="121"/>
      <c r="AFC2620" s="121"/>
      <c r="AFD2620" s="121"/>
      <c r="AFE2620" s="121"/>
      <c r="AFF2620" s="121"/>
      <c r="AFG2620" s="121"/>
      <c r="AFH2620" s="121"/>
      <c r="AFI2620" s="121"/>
      <c r="AFJ2620" s="121"/>
      <c r="AFK2620" s="121"/>
      <c r="AFL2620" s="121"/>
      <c r="AFM2620" s="121"/>
      <c r="AFN2620" s="121"/>
      <c r="AFO2620" s="121"/>
      <c r="AFP2620" s="121"/>
      <c r="AFQ2620" s="121"/>
      <c r="AFR2620" s="121"/>
      <c r="AFS2620" s="121"/>
      <c r="AFT2620" s="121"/>
      <c r="AFU2620" s="121"/>
      <c r="AFV2620" s="121"/>
      <c r="AFW2620" s="121"/>
      <c r="AFX2620" s="121"/>
      <c r="AFY2620" s="121"/>
      <c r="AFZ2620" s="121"/>
      <c r="AGA2620" s="121"/>
      <c r="AGB2620" s="121"/>
      <c r="AGC2620" s="121"/>
      <c r="AGD2620" s="121"/>
      <c r="AGE2620" s="121"/>
      <c r="AGF2620" s="121"/>
      <c r="AGG2620" s="121"/>
      <c r="AGH2620" s="121"/>
      <c r="AGI2620" s="121"/>
      <c r="AGJ2620" s="121"/>
      <c r="AGK2620" s="121"/>
      <c r="AGL2620" s="121"/>
      <c r="AGM2620" s="121"/>
      <c r="AGN2620" s="121"/>
      <c r="AGO2620" s="121"/>
      <c r="AGP2620" s="121"/>
      <c r="AGQ2620" s="121"/>
      <c r="AGR2620" s="121"/>
      <c r="AGS2620" s="121"/>
      <c r="AGT2620" s="121"/>
      <c r="AGU2620" s="121"/>
      <c r="AGV2620" s="121"/>
      <c r="AGW2620" s="121"/>
      <c r="AGX2620" s="121"/>
      <c r="AGY2620" s="121"/>
      <c r="AGZ2620" s="121"/>
      <c r="AHA2620" s="121"/>
      <c r="AHB2620" s="121"/>
      <c r="AHC2620" s="121"/>
      <c r="AHD2620" s="121"/>
      <c r="AHE2620" s="121"/>
      <c r="AHF2620" s="121"/>
      <c r="AHG2620" s="121"/>
      <c r="AHH2620" s="121"/>
      <c r="AHI2620" s="121"/>
      <c r="AHJ2620" s="121"/>
      <c r="AHK2620" s="121"/>
      <c r="AHL2620" s="121"/>
      <c r="AHM2620" s="121"/>
      <c r="AHN2620" s="121"/>
      <c r="AHO2620" s="121"/>
      <c r="AHP2620" s="121"/>
      <c r="AHQ2620" s="121"/>
      <c r="AHR2620" s="121"/>
      <c r="AHS2620" s="121"/>
      <c r="AHT2620" s="121"/>
      <c r="AHU2620" s="121"/>
      <c r="AHV2620" s="121"/>
      <c r="AHW2620" s="121"/>
      <c r="AHX2620" s="121"/>
      <c r="AHY2620" s="121"/>
      <c r="AHZ2620" s="121"/>
      <c r="AIA2620" s="121"/>
      <c r="AIB2620" s="121"/>
      <c r="AIC2620" s="121"/>
      <c r="AID2620" s="121"/>
      <c r="AIE2620" s="121"/>
      <c r="AIF2620" s="121"/>
      <c r="AIG2620" s="121"/>
      <c r="AIH2620" s="121"/>
      <c r="AII2620" s="121"/>
      <c r="AIJ2620" s="121"/>
      <c r="AIK2620" s="121"/>
      <c r="AIL2620" s="121"/>
      <c r="AIM2620" s="121"/>
      <c r="AIN2620" s="121"/>
      <c r="AIO2620" s="121"/>
      <c r="AIP2620" s="121"/>
      <c r="AIQ2620" s="121"/>
      <c r="AIR2620" s="121"/>
      <c r="AIS2620" s="121"/>
      <c r="AIT2620" s="121"/>
      <c r="AIU2620" s="121"/>
      <c r="AIV2620" s="121"/>
      <c r="AIW2620" s="121"/>
      <c r="AIX2620" s="121"/>
      <c r="AIY2620" s="121"/>
      <c r="AIZ2620" s="121"/>
      <c r="AJA2620" s="121"/>
      <c r="AJB2620" s="121"/>
      <c r="AJC2620" s="121"/>
      <c r="AJD2620" s="121"/>
      <c r="AJE2620" s="121"/>
      <c r="AJF2620" s="121"/>
      <c r="AJG2620" s="121"/>
      <c r="AJH2620" s="121"/>
      <c r="AJI2620" s="121"/>
      <c r="AJJ2620" s="121"/>
      <c r="AJK2620" s="121"/>
      <c r="AJL2620" s="121"/>
      <c r="AJM2620" s="121"/>
      <c r="AJN2620" s="121"/>
      <c r="AJO2620" s="121"/>
      <c r="AJP2620" s="121"/>
      <c r="AJQ2620" s="121"/>
      <c r="AJR2620" s="121"/>
      <c r="AJS2620" s="121"/>
      <c r="AJT2620" s="121"/>
      <c r="AJU2620" s="121"/>
      <c r="AJV2620" s="121"/>
      <c r="AJW2620" s="121"/>
      <c r="AJX2620" s="121"/>
      <c r="AJY2620" s="121"/>
      <c r="AJZ2620" s="121"/>
      <c r="AKA2620" s="121"/>
      <c r="AKB2620" s="121"/>
      <c r="AKC2620" s="121"/>
      <c r="AKD2620" s="121"/>
      <c r="AKE2620" s="121"/>
      <c r="AKF2620" s="121"/>
      <c r="AKG2620" s="121"/>
      <c r="AKH2620" s="121"/>
      <c r="AKI2620" s="121"/>
      <c r="AKJ2620" s="121"/>
      <c r="AKK2620" s="121"/>
      <c r="AKL2620" s="121"/>
      <c r="AKM2620" s="121"/>
      <c r="AKN2620" s="121"/>
      <c r="AKO2620" s="121"/>
      <c r="AKP2620" s="121"/>
      <c r="AKQ2620" s="121"/>
      <c r="AKR2620" s="121"/>
      <c r="AKS2620" s="121"/>
      <c r="AKT2620" s="121"/>
      <c r="AKU2620" s="121"/>
      <c r="AKV2620" s="121"/>
      <c r="AKW2620" s="121"/>
      <c r="AKX2620" s="121"/>
      <c r="AKY2620" s="121"/>
      <c r="AKZ2620" s="121"/>
      <c r="ALA2620" s="121"/>
      <c r="ALB2620" s="121"/>
      <c r="ALC2620" s="121"/>
      <c r="ALD2620" s="121"/>
      <c r="ALE2620" s="121"/>
      <c r="ALF2620" s="121"/>
      <c r="ALG2620" s="121"/>
      <c r="ALH2620" s="121"/>
      <c r="ALI2620" s="121"/>
      <c r="ALJ2620" s="121"/>
      <c r="ALK2620" s="121"/>
      <c r="ALL2620" s="121"/>
      <c r="ALM2620" s="121"/>
      <c r="ALN2620" s="121"/>
      <c r="ALO2620" s="121"/>
      <c r="ALP2620" s="121"/>
      <c r="ALQ2620" s="121"/>
      <c r="ALR2620" s="121"/>
      <c r="ALS2620" s="121"/>
      <c r="ALT2620" s="121"/>
      <c r="ALU2620" s="121"/>
      <c r="ALV2620" s="121"/>
      <c r="ALW2620" s="121"/>
      <c r="ALX2620" s="121"/>
      <c r="ALY2620" s="121"/>
      <c r="ALZ2620" s="121"/>
      <c r="AMA2620" s="121"/>
      <c r="AMB2620" s="121"/>
      <c r="AMC2620" s="121"/>
      <c r="AMD2620" s="121"/>
      <c r="AME2620" s="121"/>
      <c r="AMF2620" s="121"/>
      <c r="AMG2620" s="121"/>
      <c r="AMH2620" s="121"/>
      <c r="AMI2620" s="121"/>
      <c r="AMJ2620" s="121"/>
      <c r="AMK2620" s="121"/>
    </row>
    <row r="2621" spans="1:1025" s="108" customFormat="1">
      <c r="A2621" s="15">
        <v>2618</v>
      </c>
      <c r="B2621" s="274" t="s">
        <v>18</v>
      </c>
      <c r="C2621" s="274" t="s">
        <v>3611</v>
      </c>
      <c r="D2621" s="16" t="s">
        <v>6775</v>
      </c>
      <c r="E2621" s="16" t="s">
        <v>6776</v>
      </c>
      <c r="F2621" s="16" t="s">
        <v>938</v>
      </c>
      <c r="G2621" s="16" t="s">
        <v>1031</v>
      </c>
      <c r="H2621" s="274" t="s">
        <v>4791</v>
      </c>
      <c r="I2621" s="16" t="s">
        <v>6777</v>
      </c>
      <c r="J2621" s="16" t="s">
        <v>6778</v>
      </c>
      <c r="K2621" s="16" t="s">
        <v>6779</v>
      </c>
      <c r="L2621" s="16" t="s">
        <v>3363</v>
      </c>
      <c r="M2621" s="63" t="s">
        <v>6780</v>
      </c>
      <c r="N2621" s="121"/>
      <c r="O2621" s="121"/>
      <c r="P2621" s="121"/>
      <c r="Q2621" s="121"/>
      <c r="R2621" s="121"/>
      <c r="S2621" s="121"/>
      <c r="T2621" s="121"/>
      <c r="U2621" s="121"/>
      <c r="V2621" s="121"/>
      <c r="W2621" s="121"/>
      <c r="X2621" s="121"/>
      <c r="Y2621" s="121"/>
      <c r="Z2621" s="121"/>
      <c r="AA2621" s="121"/>
      <c r="AB2621" s="121"/>
      <c r="AC2621" s="121"/>
      <c r="AD2621" s="121"/>
      <c r="AE2621" s="121"/>
      <c r="AF2621" s="121"/>
      <c r="AG2621" s="121"/>
      <c r="AH2621" s="121"/>
      <c r="AI2621" s="121"/>
      <c r="AJ2621" s="121"/>
      <c r="AK2621" s="121"/>
      <c r="AL2621" s="121"/>
      <c r="AM2621" s="121"/>
      <c r="AN2621" s="121"/>
      <c r="AO2621" s="121"/>
      <c r="AP2621" s="121"/>
      <c r="AQ2621" s="121"/>
      <c r="AR2621" s="121"/>
      <c r="AS2621" s="121"/>
      <c r="AT2621" s="121"/>
      <c r="AU2621" s="121"/>
      <c r="AV2621" s="121"/>
      <c r="AW2621" s="121"/>
      <c r="AX2621" s="121"/>
      <c r="AY2621" s="121"/>
      <c r="AZ2621" s="121"/>
      <c r="BA2621" s="121"/>
      <c r="BB2621" s="121"/>
      <c r="BC2621" s="121"/>
      <c r="BD2621" s="121"/>
      <c r="BE2621" s="121"/>
      <c r="BF2621" s="121"/>
      <c r="BG2621" s="121"/>
      <c r="BH2621" s="121"/>
      <c r="BI2621" s="121"/>
      <c r="BJ2621" s="121"/>
      <c r="BK2621" s="121"/>
      <c r="BL2621" s="121"/>
      <c r="BM2621" s="121"/>
      <c r="BN2621" s="121"/>
      <c r="BO2621" s="121"/>
      <c r="BP2621" s="121"/>
      <c r="BQ2621" s="121"/>
      <c r="BR2621" s="121"/>
      <c r="BS2621" s="121"/>
      <c r="BT2621" s="121"/>
      <c r="BU2621" s="121"/>
      <c r="BV2621" s="121"/>
      <c r="BW2621" s="121"/>
      <c r="BX2621" s="121"/>
      <c r="BY2621" s="121"/>
      <c r="BZ2621" s="121"/>
      <c r="CA2621" s="121"/>
      <c r="CB2621" s="121"/>
      <c r="CC2621" s="121"/>
      <c r="CD2621" s="121"/>
      <c r="CE2621" s="121"/>
      <c r="CF2621" s="121"/>
      <c r="CG2621" s="121"/>
      <c r="CH2621" s="121"/>
      <c r="CI2621" s="121"/>
      <c r="CJ2621" s="121"/>
      <c r="CK2621" s="121"/>
      <c r="CL2621" s="121"/>
      <c r="CM2621" s="121"/>
      <c r="CN2621" s="121"/>
      <c r="CO2621" s="121"/>
      <c r="CP2621" s="121"/>
      <c r="CQ2621" s="121"/>
      <c r="CR2621" s="121"/>
      <c r="CS2621" s="121"/>
      <c r="CT2621" s="121"/>
      <c r="CU2621" s="121"/>
      <c r="CV2621" s="121"/>
      <c r="CW2621" s="121"/>
      <c r="CX2621" s="121"/>
      <c r="CY2621" s="121"/>
      <c r="CZ2621" s="121"/>
      <c r="DA2621" s="121"/>
      <c r="DB2621" s="121"/>
      <c r="DC2621" s="121"/>
      <c r="DD2621" s="121"/>
      <c r="DE2621" s="121"/>
      <c r="DF2621" s="121"/>
      <c r="DG2621" s="121"/>
      <c r="DH2621" s="121"/>
      <c r="DI2621" s="121"/>
      <c r="DJ2621" s="121"/>
      <c r="DK2621" s="121"/>
      <c r="DL2621" s="121"/>
      <c r="DM2621" s="121"/>
      <c r="DN2621" s="121"/>
      <c r="DO2621" s="121"/>
      <c r="DP2621" s="121"/>
      <c r="DQ2621" s="121"/>
      <c r="DR2621" s="121"/>
      <c r="DS2621" s="121"/>
      <c r="DT2621" s="121"/>
      <c r="DU2621" s="121"/>
      <c r="DV2621" s="121"/>
      <c r="DW2621" s="121"/>
      <c r="DX2621" s="121"/>
      <c r="DY2621" s="121"/>
      <c r="DZ2621" s="121"/>
      <c r="EA2621" s="121"/>
      <c r="EB2621" s="121"/>
      <c r="EC2621" s="121"/>
      <c r="ED2621" s="121"/>
      <c r="EE2621" s="121"/>
      <c r="EF2621" s="121"/>
      <c r="EG2621" s="121"/>
      <c r="EH2621" s="121"/>
      <c r="EI2621" s="121"/>
      <c r="EJ2621" s="121"/>
      <c r="EK2621" s="121"/>
      <c r="EL2621" s="121"/>
      <c r="EM2621" s="121"/>
      <c r="EN2621" s="121"/>
      <c r="EO2621" s="121"/>
      <c r="EP2621" s="121"/>
      <c r="EQ2621" s="121"/>
      <c r="ER2621" s="121"/>
      <c r="ES2621" s="121"/>
      <c r="ET2621" s="121"/>
      <c r="EU2621" s="121"/>
      <c r="EV2621" s="121"/>
      <c r="EW2621" s="121"/>
      <c r="EX2621" s="121"/>
      <c r="EY2621" s="121"/>
      <c r="EZ2621" s="121"/>
      <c r="FA2621" s="121"/>
      <c r="FB2621" s="121"/>
      <c r="FC2621" s="121"/>
      <c r="FD2621" s="121"/>
      <c r="FE2621" s="121"/>
      <c r="FF2621" s="121"/>
      <c r="FG2621" s="121"/>
      <c r="FH2621" s="121"/>
      <c r="FI2621" s="121"/>
      <c r="FJ2621" s="121"/>
      <c r="FK2621" s="121"/>
      <c r="FL2621" s="121"/>
      <c r="FM2621" s="121"/>
      <c r="FN2621" s="121"/>
      <c r="FO2621" s="121"/>
      <c r="FP2621" s="121"/>
      <c r="FQ2621" s="121"/>
      <c r="FR2621" s="121"/>
      <c r="FS2621" s="121"/>
      <c r="FT2621" s="121"/>
      <c r="FU2621" s="121"/>
      <c r="FV2621" s="121"/>
      <c r="FW2621" s="121"/>
      <c r="FX2621" s="121"/>
      <c r="FY2621" s="121"/>
      <c r="FZ2621" s="121"/>
      <c r="GA2621" s="121"/>
      <c r="GB2621" s="121"/>
      <c r="GC2621" s="121"/>
      <c r="GD2621" s="121"/>
      <c r="GE2621" s="121"/>
      <c r="GF2621" s="121"/>
      <c r="GG2621" s="121"/>
      <c r="GH2621" s="121"/>
      <c r="GI2621" s="121"/>
      <c r="GJ2621" s="121"/>
      <c r="GK2621" s="121"/>
      <c r="GL2621" s="121"/>
      <c r="GM2621" s="121"/>
      <c r="GN2621" s="121"/>
      <c r="GO2621" s="121"/>
      <c r="GP2621" s="121"/>
      <c r="GQ2621" s="121"/>
      <c r="GR2621" s="121"/>
      <c r="GS2621" s="121"/>
      <c r="GT2621" s="121"/>
      <c r="GU2621" s="121"/>
      <c r="GV2621" s="121"/>
      <c r="GW2621" s="121"/>
      <c r="GX2621" s="121"/>
      <c r="GY2621" s="121"/>
      <c r="GZ2621" s="121"/>
      <c r="HA2621" s="121"/>
      <c r="HB2621" s="121"/>
      <c r="HC2621" s="121"/>
      <c r="HD2621" s="121"/>
      <c r="HE2621" s="121"/>
      <c r="HF2621" s="121"/>
      <c r="HG2621" s="121"/>
      <c r="HH2621" s="121"/>
      <c r="HI2621" s="121"/>
      <c r="HJ2621" s="121"/>
      <c r="HK2621" s="121"/>
      <c r="HL2621" s="121"/>
      <c r="HM2621" s="121"/>
      <c r="HN2621" s="121"/>
      <c r="HO2621" s="121"/>
      <c r="HP2621" s="121"/>
      <c r="HQ2621" s="121"/>
      <c r="HR2621" s="121"/>
      <c r="HS2621" s="121"/>
      <c r="HT2621" s="121"/>
      <c r="HU2621" s="121"/>
      <c r="HV2621" s="121"/>
      <c r="HW2621" s="121"/>
      <c r="HX2621" s="121"/>
      <c r="HY2621" s="121"/>
      <c r="HZ2621" s="121"/>
      <c r="IA2621" s="121"/>
      <c r="IB2621" s="121"/>
      <c r="IC2621" s="121"/>
      <c r="ID2621" s="121"/>
      <c r="IE2621" s="121"/>
      <c r="IF2621" s="121"/>
      <c r="IG2621" s="121"/>
      <c r="IH2621" s="121"/>
      <c r="II2621" s="121"/>
      <c r="IJ2621" s="121"/>
      <c r="IK2621" s="121"/>
      <c r="IL2621" s="121"/>
      <c r="IM2621" s="121"/>
      <c r="IN2621" s="121"/>
      <c r="IO2621" s="121"/>
      <c r="IP2621" s="121"/>
      <c r="IQ2621" s="121"/>
      <c r="IR2621" s="121"/>
      <c r="IS2621" s="121"/>
      <c r="IT2621" s="121"/>
      <c r="IU2621" s="121"/>
      <c r="IV2621" s="121"/>
      <c r="IW2621" s="121"/>
      <c r="IX2621" s="121"/>
      <c r="IY2621" s="121"/>
      <c r="IZ2621" s="121"/>
      <c r="JA2621" s="121"/>
      <c r="JB2621" s="121"/>
      <c r="JC2621" s="121"/>
      <c r="JD2621" s="121"/>
      <c r="JE2621" s="121"/>
      <c r="JF2621" s="121"/>
      <c r="JG2621" s="121"/>
      <c r="JH2621" s="121"/>
      <c r="JI2621" s="121"/>
      <c r="JJ2621" s="121"/>
      <c r="JK2621" s="121"/>
      <c r="JL2621" s="121"/>
      <c r="JM2621" s="121"/>
      <c r="JN2621" s="121"/>
      <c r="JO2621" s="121"/>
      <c r="JP2621" s="121"/>
      <c r="JQ2621" s="121"/>
      <c r="JR2621" s="121"/>
      <c r="JS2621" s="121"/>
      <c r="JT2621" s="121"/>
      <c r="JU2621" s="121"/>
      <c r="JV2621" s="121"/>
      <c r="JW2621" s="121"/>
      <c r="JX2621" s="121"/>
      <c r="JY2621" s="121"/>
      <c r="JZ2621" s="121"/>
      <c r="KA2621" s="121"/>
      <c r="KB2621" s="121"/>
      <c r="KC2621" s="121"/>
      <c r="KD2621" s="121"/>
      <c r="KE2621" s="121"/>
      <c r="KF2621" s="121"/>
      <c r="KG2621" s="121"/>
      <c r="KH2621" s="121"/>
      <c r="KI2621" s="121"/>
      <c r="KJ2621" s="121"/>
      <c r="KK2621" s="121"/>
      <c r="KL2621" s="121"/>
      <c r="KM2621" s="121"/>
      <c r="KN2621" s="121"/>
      <c r="KO2621" s="121"/>
      <c r="KP2621" s="121"/>
      <c r="KQ2621" s="121"/>
      <c r="KR2621" s="121"/>
      <c r="KS2621" s="121"/>
      <c r="KT2621" s="121"/>
      <c r="KU2621" s="121"/>
      <c r="KV2621" s="121"/>
      <c r="KW2621" s="121"/>
      <c r="KX2621" s="121"/>
      <c r="KY2621" s="121"/>
      <c r="KZ2621" s="121"/>
      <c r="LA2621" s="121"/>
      <c r="LB2621" s="121"/>
      <c r="LC2621" s="121"/>
      <c r="LD2621" s="121"/>
      <c r="LE2621" s="121"/>
      <c r="LF2621" s="121"/>
      <c r="LG2621" s="121"/>
      <c r="LH2621" s="121"/>
      <c r="LI2621" s="121"/>
      <c r="LJ2621" s="121"/>
      <c r="LK2621" s="121"/>
      <c r="LL2621" s="121"/>
      <c r="LM2621" s="121"/>
      <c r="LN2621" s="121"/>
      <c r="LO2621" s="121"/>
      <c r="LP2621" s="121"/>
      <c r="LQ2621" s="121"/>
      <c r="LR2621" s="121"/>
      <c r="LS2621" s="121"/>
      <c r="LT2621" s="121"/>
      <c r="LU2621" s="121"/>
      <c r="LV2621" s="121"/>
      <c r="LW2621" s="121"/>
      <c r="LX2621" s="121"/>
      <c r="LY2621" s="121"/>
      <c r="LZ2621" s="121"/>
      <c r="MA2621" s="121"/>
      <c r="MB2621" s="121"/>
      <c r="MC2621" s="121"/>
      <c r="MD2621" s="121"/>
      <c r="ME2621" s="121"/>
      <c r="MF2621" s="121"/>
      <c r="MG2621" s="121"/>
      <c r="MH2621" s="121"/>
      <c r="MI2621" s="121"/>
      <c r="MJ2621" s="121"/>
      <c r="MK2621" s="121"/>
      <c r="ML2621" s="121"/>
      <c r="MM2621" s="121"/>
      <c r="MN2621" s="121"/>
      <c r="MO2621" s="121"/>
      <c r="MP2621" s="121"/>
      <c r="MQ2621" s="121"/>
      <c r="MR2621" s="121"/>
      <c r="MS2621" s="121"/>
      <c r="MT2621" s="121"/>
      <c r="MU2621" s="121"/>
      <c r="MV2621" s="121"/>
      <c r="MW2621" s="121"/>
      <c r="MX2621" s="121"/>
      <c r="MY2621" s="121"/>
      <c r="MZ2621" s="121"/>
      <c r="NA2621" s="121"/>
      <c r="NB2621" s="121"/>
      <c r="NC2621" s="121"/>
      <c r="ND2621" s="121"/>
      <c r="NE2621" s="121"/>
      <c r="NF2621" s="121"/>
      <c r="NG2621" s="121"/>
      <c r="NH2621" s="121"/>
      <c r="NI2621" s="121"/>
      <c r="NJ2621" s="121"/>
      <c r="NK2621" s="121"/>
      <c r="NL2621" s="121"/>
      <c r="NM2621" s="121"/>
      <c r="NN2621" s="121"/>
      <c r="NO2621" s="121"/>
      <c r="NP2621" s="121"/>
      <c r="NQ2621" s="121"/>
      <c r="NR2621" s="121"/>
      <c r="NS2621" s="121"/>
      <c r="NT2621" s="121"/>
      <c r="NU2621" s="121"/>
      <c r="NV2621" s="121"/>
      <c r="NW2621" s="121"/>
      <c r="NX2621" s="121"/>
      <c r="NY2621" s="121"/>
      <c r="NZ2621" s="121"/>
      <c r="OA2621" s="121"/>
      <c r="OB2621" s="121"/>
      <c r="OC2621" s="121"/>
      <c r="OD2621" s="121"/>
      <c r="OE2621" s="121"/>
      <c r="OF2621" s="121"/>
      <c r="OG2621" s="121"/>
      <c r="OH2621" s="121"/>
      <c r="OI2621" s="121"/>
      <c r="OJ2621" s="121"/>
      <c r="OK2621" s="121"/>
      <c r="OL2621" s="121"/>
      <c r="OM2621" s="121"/>
      <c r="ON2621" s="121"/>
      <c r="OO2621" s="121"/>
      <c r="OP2621" s="121"/>
      <c r="OQ2621" s="121"/>
      <c r="OR2621" s="121"/>
      <c r="OS2621" s="121"/>
      <c r="OT2621" s="121"/>
      <c r="OU2621" s="121"/>
      <c r="OV2621" s="121"/>
      <c r="OW2621" s="121"/>
      <c r="OX2621" s="121"/>
      <c r="OY2621" s="121"/>
      <c r="OZ2621" s="121"/>
      <c r="PA2621" s="121"/>
      <c r="PB2621" s="121"/>
      <c r="PC2621" s="121"/>
      <c r="PD2621" s="121"/>
      <c r="PE2621" s="121"/>
      <c r="PF2621" s="121"/>
      <c r="PG2621" s="121"/>
      <c r="PH2621" s="121"/>
      <c r="PI2621" s="121"/>
      <c r="PJ2621" s="121"/>
      <c r="PK2621" s="121"/>
      <c r="PL2621" s="121"/>
      <c r="PM2621" s="121"/>
      <c r="PN2621" s="121"/>
      <c r="PO2621" s="121"/>
      <c r="PP2621" s="121"/>
      <c r="PQ2621" s="121"/>
      <c r="PR2621" s="121"/>
      <c r="PS2621" s="121"/>
      <c r="PT2621" s="121"/>
      <c r="PU2621" s="121"/>
      <c r="PV2621" s="121"/>
      <c r="PW2621" s="121"/>
      <c r="PX2621" s="121"/>
      <c r="PY2621" s="121"/>
      <c r="PZ2621" s="121"/>
      <c r="QA2621" s="121"/>
      <c r="QB2621" s="121"/>
      <c r="QC2621" s="121"/>
      <c r="QD2621" s="121"/>
      <c r="QE2621" s="121"/>
      <c r="QF2621" s="121"/>
      <c r="QG2621" s="121"/>
      <c r="QH2621" s="121"/>
      <c r="QI2621" s="121"/>
      <c r="QJ2621" s="121"/>
      <c r="QK2621" s="121"/>
      <c r="QL2621" s="121"/>
      <c r="QM2621" s="121"/>
      <c r="QN2621" s="121"/>
      <c r="QO2621" s="121"/>
      <c r="QP2621" s="121"/>
      <c r="QQ2621" s="121"/>
      <c r="QR2621" s="121"/>
      <c r="QS2621" s="121"/>
      <c r="QT2621" s="121"/>
      <c r="QU2621" s="121"/>
      <c r="QV2621" s="121"/>
      <c r="QW2621" s="121"/>
      <c r="QX2621" s="121"/>
      <c r="QY2621" s="121"/>
      <c r="QZ2621" s="121"/>
      <c r="RA2621" s="121"/>
      <c r="RB2621" s="121"/>
      <c r="RC2621" s="121"/>
      <c r="RD2621" s="121"/>
      <c r="RE2621" s="121"/>
      <c r="RF2621" s="121"/>
      <c r="RG2621" s="121"/>
      <c r="RH2621" s="121"/>
      <c r="RI2621" s="121"/>
      <c r="RJ2621" s="121"/>
      <c r="RK2621" s="121"/>
      <c r="RL2621" s="121"/>
      <c r="RM2621" s="121"/>
      <c r="RN2621" s="121"/>
      <c r="RO2621" s="121"/>
      <c r="RP2621" s="121"/>
      <c r="RQ2621" s="121"/>
      <c r="RR2621" s="121"/>
      <c r="RS2621" s="121"/>
      <c r="RT2621" s="121"/>
      <c r="RU2621" s="121"/>
      <c r="RV2621" s="121"/>
      <c r="RW2621" s="121"/>
      <c r="RX2621" s="121"/>
      <c r="RY2621" s="121"/>
      <c r="RZ2621" s="121"/>
      <c r="SA2621" s="121"/>
      <c r="SB2621" s="121"/>
      <c r="SC2621" s="121"/>
      <c r="SD2621" s="121"/>
      <c r="SE2621" s="121"/>
      <c r="SF2621" s="121"/>
      <c r="SG2621" s="121"/>
      <c r="SH2621" s="121"/>
      <c r="SI2621" s="121"/>
      <c r="SJ2621" s="121"/>
      <c r="SK2621" s="121"/>
      <c r="SL2621" s="121"/>
      <c r="SM2621" s="121"/>
      <c r="SN2621" s="121"/>
      <c r="SO2621" s="121"/>
      <c r="SP2621" s="121"/>
      <c r="SQ2621" s="121"/>
      <c r="SR2621" s="121"/>
      <c r="SS2621" s="121"/>
      <c r="ST2621" s="121"/>
      <c r="SU2621" s="121"/>
      <c r="SV2621" s="121"/>
      <c r="SW2621" s="121"/>
      <c r="SX2621" s="121"/>
      <c r="SY2621" s="121"/>
      <c r="SZ2621" s="121"/>
      <c r="TA2621" s="121"/>
      <c r="TB2621" s="121"/>
      <c r="TC2621" s="121"/>
      <c r="TD2621" s="121"/>
      <c r="TE2621" s="121"/>
      <c r="TF2621" s="121"/>
      <c r="TG2621" s="121"/>
      <c r="TH2621" s="121"/>
      <c r="TI2621" s="121"/>
      <c r="TJ2621" s="121"/>
      <c r="TK2621" s="121"/>
      <c r="TL2621" s="121"/>
      <c r="TM2621" s="121"/>
      <c r="TN2621" s="121"/>
      <c r="TO2621" s="121"/>
      <c r="TP2621" s="121"/>
      <c r="TQ2621" s="121"/>
      <c r="TR2621" s="121"/>
      <c r="TS2621" s="121"/>
      <c r="TT2621" s="121"/>
      <c r="TU2621" s="121"/>
      <c r="TV2621" s="121"/>
      <c r="TW2621" s="121"/>
      <c r="TX2621" s="121"/>
      <c r="TY2621" s="121"/>
      <c r="TZ2621" s="121"/>
      <c r="UA2621" s="121"/>
      <c r="UB2621" s="121"/>
      <c r="UC2621" s="121"/>
      <c r="UD2621" s="121"/>
      <c r="UE2621" s="121"/>
      <c r="UF2621" s="121"/>
      <c r="UG2621" s="121"/>
      <c r="UH2621" s="121"/>
      <c r="UI2621" s="121"/>
      <c r="UJ2621" s="121"/>
      <c r="UK2621" s="121"/>
      <c r="UL2621" s="121"/>
      <c r="UM2621" s="121"/>
      <c r="UN2621" s="121"/>
      <c r="UO2621" s="121"/>
      <c r="UP2621" s="121"/>
      <c r="UQ2621" s="121"/>
      <c r="UR2621" s="121"/>
      <c r="US2621" s="121"/>
      <c r="UT2621" s="121"/>
      <c r="UU2621" s="121"/>
      <c r="UV2621" s="121"/>
      <c r="UW2621" s="121"/>
      <c r="UX2621" s="121"/>
      <c r="UY2621" s="121"/>
      <c r="UZ2621" s="121"/>
      <c r="VA2621" s="121"/>
      <c r="VB2621" s="121"/>
      <c r="VC2621" s="121"/>
      <c r="VD2621" s="121"/>
      <c r="VE2621" s="121"/>
      <c r="VF2621" s="121"/>
      <c r="VG2621" s="121"/>
      <c r="VH2621" s="121"/>
      <c r="VI2621" s="121"/>
      <c r="VJ2621" s="121"/>
      <c r="VK2621" s="121"/>
      <c r="VL2621" s="121"/>
      <c r="VM2621" s="121"/>
      <c r="VN2621" s="121"/>
      <c r="VO2621" s="121"/>
      <c r="VP2621" s="121"/>
      <c r="VQ2621" s="121"/>
      <c r="VR2621" s="121"/>
      <c r="VS2621" s="121"/>
      <c r="VT2621" s="121"/>
      <c r="VU2621" s="121"/>
      <c r="VV2621" s="121"/>
      <c r="VW2621" s="121"/>
      <c r="VX2621" s="121"/>
      <c r="VY2621" s="121"/>
      <c r="VZ2621" s="121"/>
      <c r="WA2621" s="121"/>
      <c r="WB2621" s="121"/>
      <c r="WC2621" s="121"/>
      <c r="WD2621" s="121"/>
      <c r="WE2621" s="121"/>
      <c r="WF2621" s="121"/>
      <c r="WG2621" s="121"/>
      <c r="WH2621" s="121"/>
      <c r="WI2621" s="121"/>
      <c r="WJ2621" s="121"/>
      <c r="WK2621" s="121"/>
      <c r="WL2621" s="121"/>
      <c r="WM2621" s="121"/>
      <c r="WN2621" s="121"/>
      <c r="WO2621" s="121"/>
      <c r="WP2621" s="121"/>
      <c r="WQ2621" s="121"/>
      <c r="WR2621" s="121"/>
      <c r="WS2621" s="121"/>
      <c r="WT2621" s="121"/>
      <c r="WU2621" s="121"/>
      <c r="WV2621" s="121"/>
      <c r="WW2621" s="121"/>
      <c r="WX2621" s="121"/>
      <c r="WY2621" s="121"/>
      <c r="WZ2621" s="121"/>
      <c r="XA2621" s="121"/>
      <c r="XB2621" s="121"/>
      <c r="XC2621" s="121"/>
      <c r="XD2621" s="121"/>
      <c r="XE2621" s="121"/>
      <c r="XF2621" s="121"/>
      <c r="XG2621" s="121"/>
      <c r="XH2621" s="121"/>
      <c r="XI2621" s="121"/>
      <c r="XJ2621" s="121"/>
      <c r="XK2621" s="121"/>
      <c r="XL2621" s="121"/>
      <c r="XM2621" s="121"/>
      <c r="XN2621" s="121"/>
      <c r="XO2621" s="121"/>
      <c r="XP2621" s="121"/>
      <c r="XQ2621" s="121"/>
      <c r="XR2621" s="121"/>
      <c r="XS2621" s="121"/>
      <c r="XT2621" s="121"/>
      <c r="XU2621" s="121"/>
      <c r="XV2621" s="121"/>
      <c r="XW2621" s="121"/>
      <c r="XX2621" s="121"/>
      <c r="XY2621" s="121"/>
      <c r="XZ2621" s="121"/>
      <c r="YA2621" s="121"/>
      <c r="YB2621" s="121"/>
      <c r="YC2621" s="121"/>
      <c r="YD2621" s="121"/>
      <c r="YE2621" s="121"/>
      <c r="YF2621" s="121"/>
      <c r="YG2621" s="121"/>
      <c r="YH2621" s="121"/>
      <c r="YI2621" s="121"/>
      <c r="YJ2621" s="121"/>
      <c r="YK2621" s="121"/>
      <c r="YL2621" s="121"/>
      <c r="YM2621" s="121"/>
      <c r="YN2621" s="121"/>
      <c r="YO2621" s="121"/>
      <c r="YP2621" s="121"/>
      <c r="YQ2621" s="121"/>
      <c r="YR2621" s="121"/>
      <c r="YS2621" s="121"/>
      <c r="YT2621" s="121"/>
      <c r="YU2621" s="121"/>
      <c r="YV2621" s="121"/>
      <c r="YW2621" s="121"/>
      <c r="YX2621" s="121"/>
      <c r="YY2621" s="121"/>
      <c r="YZ2621" s="121"/>
      <c r="ZA2621" s="121"/>
      <c r="ZB2621" s="121"/>
      <c r="ZC2621" s="121"/>
      <c r="ZD2621" s="121"/>
      <c r="ZE2621" s="121"/>
      <c r="ZF2621" s="121"/>
      <c r="ZG2621" s="121"/>
      <c r="ZH2621" s="121"/>
      <c r="ZI2621" s="121"/>
      <c r="ZJ2621" s="121"/>
      <c r="ZK2621" s="121"/>
      <c r="ZL2621" s="121"/>
      <c r="ZM2621" s="121"/>
      <c r="ZN2621" s="121"/>
      <c r="ZO2621" s="121"/>
      <c r="ZP2621" s="121"/>
      <c r="ZQ2621" s="121"/>
      <c r="ZR2621" s="121"/>
      <c r="ZS2621" s="121"/>
      <c r="ZT2621" s="121"/>
      <c r="ZU2621" s="121"/>
      <c r="ZV2621" s="121"/>
      <c r="ZW2621" s="121"/>
      <c r="ZX2621" s="121"/>
      <c r="ZY2621" s="121"/>
      <c r="ZZ2621" s="121"/>
      <c r="AAA2621" s="121"/>
      <c r="AAB2621" s="121"/>
      <c r="AAC2621" s="121"/>
      <c r="AAD2621" s="121"/>
      <c r="AAE2621" s="121"/>
      <c r="AAF2621" s="121"/>
      <c r="AAG2621" s="121"/>
      <c r="AAH2621" s="121"/>
      <c r="AAI2621" s="121"/>
      <c r="AAJ2621" s="121"/>
      <c r="AAK2621" s="121"/>
      <c r="AAL2621" s="121"/>
      <c r="AAM2621" s="121"/>
      <c r="AAN2621" s="121"/>
      <c r="AAO2621" s="121"/>
      <c r="AAP2621" s="121"/>
      <c r="AAQ2621" s="121"/>
      <c r="AAR2621" s="121"/>
      <c r="AAS2621" s="121"/>
      <c r="AAT2621" s="121"/>
      <c r="AAU2621" s="121"/>
      <c r="AAV2621" s="121"/>
      <c r="AAW2621" s="121"/>
      <c r="AAX2621" s="121"/>
      <c r="AAY2621" s="121"/>
      <c r="AAZ2621" s="121"/>
      <c r="ABA2621" s="121"/>
      <c r="ABB2621" s="121"/>
      <c r="ABC2621" s="121"/>
      <c r="ABD2621" s="121"/>
      <c r="ABE2621" s="121"/>
      <c r="ABF2621" s="121"/>
      <c r="ABG2621" s="121"/>
      <c r="ABH2621" s="121"/>
      <c r="ABI2621" s="121"/>
      <c r="ABJ2621" s="121"/>
      <c r="ABK2621" s="121"/>
      <c r="ABL2621" s="121"/>
      <c r="ABM2621" s="121"/>
      <c r="ABN2621" s="121"/>
      <c r="ABO2621" s="121"/>
      <c r="ABP2621" s="121"/>
      <c r="ABQ2621" s="121"/>
      <c r="ABR2621" s="121"/>
      <c r="ABS2621" s="121"/>
      <c r="ABT2621" s="121"/>
      <c r="ABU2621" s="121"/>
      <c r="ABV2621" s="121"/>
      <c r="ABW2621" s="121"/>
      <c r="ABX2621" s="121"/>
      <c r="ABY2621" s="121"/>
      <c r="ABZ2621" s="121"/>
      <c r="ACA2621" s="121"/>
      <c r="ACB2621" s="121"/>
      <c r="ACC2621" s="121"/>
      <c r="ACD2621" s="121"/>
      <c r="ACE2621" s="121"/>
      <c r="ACF2621" s="121"/>
      <c r="ACG2621" s="121"/>
      <c r="ACH2621" s="121"/>
      <c r="ACI2621" s="121"/>
      <c r="ACJ2621" s="121"/>
      <c r="ACK2621" s="121"/>
      <c r="ACL2621" s="121"/>
      <c r="ACM2621" s="121"/>
      <c r="ACN2621" s="121"/>
      <c r="ACO2621" s="121"/>
      <c r="ACP2621" s="121"/>
      <c r="ACQ2621" s="121"/>
      <c r="ACR2621" s="121"/>
      <c r="ACS2621" s="121"/>
      <c r="ACT2621" s="121"/>
      <c r="ACU2621" s="121"/>
      <c r="ACV2621" s="121"/>
      <c r="ACW2621" s="121"/>
      <c r="ACX2621" s="121"/>
      <c r="ACY2621" s="121"/>
      <c r="ACZ2621" s="121"/>
      <c r="ADA2621" s="121"/>
      <c r="ADB2621" s="121"/>
      <c r="ADC2621" s="121"/>
      <c r="ADD2621" s="121"/>
      <c r="ADE2621" s="121"/>
      <c r="ADF2621" s="121"/>
      <c r="ADG2621" s="121"/>
      <c r="ADH2621" s="121"/>
      <c r="ADI2621" s="121"/>
      <c r="ADJ2621" s="121"/>
      <c r="ADK2621" s="121"/>
      <c r="ADL2621" s="121"/>
      <c r="ADM2621" s="121"/>
      <c r="ADN2621" s="121"/>
      <c r="ADO2621" s="121"/>
      <c r="ADP2621" s="121"/>
      <c r="ADQ2621" s="121"/>
      <c r="ADR2621" s="121"/>
      <c r="ADS2621" s="121"/>
      <c r="ADT2621" s="121"/>
      <c r="ADU2621" s="121"/>
      <c r="ADV2621" s="121"/>
      <c r="ADW2621" s="121"/>
      <c r="ADX2621" s="121"/>
      <c r="ADY2621" s="121"/>
      <c r="ADZ2621" s="121"/>
      <c r="AEA2621" s="121"/>
      <c r="AEB2621" s="121"/>
      <c r="AEC2621" s="121"/>
      <c r="AED2621" s="121"/>
      <c r="AEE2621" s="121"/>
      <c r="AEF2621" s="121"/>
      <c r="AEG2621" s="121"/>
      <c r="AEH2621" s="121"/>
      <c r="AEI2621" s="121"/>
      <c r="AEJ2621" s="121"/>
      <c r="AEK2621" s="121"/>
      <c r="AEL2621" s="121"/>
      <c r="AEM2621" s="121"/>
      <c r="AEN2621" s="121"/>
      <c r="AEO2621" s="121"/>
      <c r="AEP2621" s="121"/>
      <c r="AEQ2621" s="121"/>
      <c r="AER2621" s="121"/>
      <c r="AES2621" s="121"/>
      <c r="AET2621" s="121"/>
      <c r="AEU2621" s="121"/>
      <c r="AEV2621" s="121"/>
      <c r="AEW2621" s="121"/>
      <c r="AEX2621" s="121"/>
      <c r="AEY2621" s="121"/>
      <c r="AEZ2621" s="121"/>
      <c r="AFA2621" s="121"/>
      <c r="AFB2621" s="121"/>
      <c r="AFC2621" s="121"/>
      <c r="AFD2621" s="121"/>
      <c r="AFE2621" s="121"/>
      <c r="AFF2621" s="121"/>
      <c r="AFG2621" s="121"/>
      <c r="AFH2621" s="121"/>
      <c r="AFI2621" s="121"/>
      <c r="AFJ2621" s="121"/>
      <c r="AFK2621" s="121"/>
      <c r="AFL2621" s="121"/>
      <c r="AFM2621" s="121"/>
      <c r="AFN2621" s="121"/>
      <c r="AFO2621" s="121"/>
      <c r="AFP2621" s="121"/>
      <c r="AFQ2621" s="121"/>
      <c r="AFR2621" s="121"/>
      <c r="AFS2621" s="121"/>
      <c r="AFT2621" s="121"/>
      <c r="AFU2621" s="121"/>
      <c r="AFV2621" s="121"/>
      <c r="AFW2621" s="121"/>
      <c r="AFX2621" s="121"/>
      <c r="AFY2621" s="121"/>
      <c r="AFZ2621" s="121"/>
      <c r="AGA2621" s="121"/>
      <c r="AGB2621" s="121"/>
      <c r="AGC2621" s="121"/>
      <c r="AGD2621" s="121"/>
      <c r="AGE2621" s="121"/>
      <c r="AGF2621" s="121"/>
      <c r="AGG2621" s="121"/>
      <c r="AGH2621" s="121"/>
      <c r="AGI2621" s="121"/>
      <c r="AGJ2621" s="121"/>
      <c r="AGK2621" s="121"/>
      <c r="AGL2621" s="121"/>
      <c r="AGM2621" s="121"/>
      <c r="AGN2621" s="121"/>
      <c r="AGO2621" s="121"/>
      <c r="AGP2621" s="121"/>
      <c r="AGQ2621" s="121"/>
      <c r="AGR2621" s="121"/>
      <c r="AGS2621" s="121"/>
      <c r="AGT2621" s="121"/>
      <c r="AGU2621" s="121"/>
      <c r="AGV2621" s="121"/>
      <c r="AGW2621" s="121"/>
      <c r="AGX2621" s="121"/>
      <c r="AGY2621" s="121"/>
      <c r="AGZ2621" s="121"/>
      <c r="AHA2621" s="121"/>
      <c r="AHB2621" s="121"/>
      <c r="AHC2621" s="121"/>
      <c r="AHD2621" s="121"/>
      <c r="AHE2621" s="121"/>
      <c r="AHF2621" s="121"/>
      <c r="AHG2621" s="121"/>
      <c r="AHH2621" s="121"/>
      <c r="AHI2621" s="121"/>
      <c r="AHJ2621" s="121"/>
      <c r="AHK2621" s="121"/>
      <c r="AHL2621" s="121"/>
      <c r="AHM2621" s="121"/>
      <c r="AHN2621" s="121"/>
      <c r="AHO2621" s="121"/>
      <c r="AHP2621" s="121"/>
      <c r="AHQ2621" s="121"/>
      <c r="AHR2621" s="121"/>
      <c r="AHS2621" s="121"/>
      <c r="AHT2621" s="121"/>
      <c r="AHU2621" s="121"/>
      <c r="AHV2621" s="121"/>
      <c r="AHW2621" s="121"/>
      <c r="AHX2621" s="121"/>
      <c r="AHY2621" s="121"/>
      <c r="AHZ2621" s="121"/>
      <c r="AIA2621" s="121"/>
      <c r="AIB2621" s="121"/>
      <c r="AIC2621" s="121"/>
      <c r="AID2621" s="121"/>
      <c r="AIE2621" s="121"/>
      <c r="AIF2621" s="121"/>
      <c r="AIG2621" s="121"/>
      <c r="AIH2621" s="121"/>
      <c r="AII2621" s="121"/>
      <c r="AIJ2621" s="121"/>
      <c r="AIK2621" s="121"/>
      <c r="AIL2621" s="121"/>
      <c r="AIM2621" s="121"/>
      <c r="AIN2621" s="121"/>
      <c r="AIO2621" s="121"/>
      <c r="AIP2621" s="121"/>
      <c r="AIQ2621" s="121"/>
      <c r="AIR2621" s="121"/>
      <c r="AIS2621" s="121"/>
      <c r="AIT2621" s="121"/>
      <c r="AIU2621" s="121"/>
      <c r="AIV2621" s="121"/>
      <c r="AIW2621" s="121"/>
      <c r="AIX2621" s="121"/>
      <c r="AIY2621" s="121"/>
      <c r="AIZ2621" s="121"/>
      <c r="AJA2621" s="121"/>
      <c r="AJB2621" s="121"/>
      <c r="AJC2621" s="121"/>
      <c r="AJD2621" s="121"/>
      <c r="AJE2621" s="121"/>
      <c r="AJF2621" s="121"/>
      <c r="AJG2621" s="121"/>
      <c r="AJH2621" s="121"/>
      <c r="AJI2621" s="121"/>
      <c r="AJJ2621" s="121"/>
      <c r="AJK2621" s="121"/>
      <c r="AJL2621" s="121"/>
      <c r="AJM2621" s="121"/>
      <c r="AJN2621" s="121"/>
      <c r="AJO2621" s="121"/>
      <c r="AJP2621" s="121"/>
      <c r="AJQ2621" s="121"/>
      <c r="AJR2621" s="121"/>
      <c r="AJS2621" s="121"/>
      <c r="AJT2621" s="121"/>
      <c r="AJU2621" s="121"/>
      <c r="AJV2621" s="121"/>
      <c r="AJW2621" s="121"/>
      <c r="AJX2621" s="121"/>
      <c r="AJY2621" s="121"/>
      <c r="AJZ2621" s="121"/>
      <c r="AKA2621" s="121"/>
      <c r="AKB2621" s="121"/>
      <c r="AKC2621" s="121"/>
      <c r="AKD2621" s="121"/>
      <c r="AKE2621" s="121"/>
      <c r="AKF2621" s="121"/>
      <c r="AKG2621" s="121"/>
      <c r="AKH2621" s="121"/>
      <c r="AKI2621" s="121"/>
      <c r="AKJ2621" s="121"/>
      <c r="AKK2621" s="121"/>
      <c r="AKL2621" s="121"/>
      <c r="AKM2621" s="121"/>
      <c r="AKN2621" s="121"/>
      <c r="AKO2621" s="121"/>
      <c r="AKP2621" s="121"/>
      <c r="AKQ2621" s="121"/>
      <c r="AKR2621" s="121"/>
      <c r="AKS2621" s="121"/>
      <c r="AKT2621" s="121"/>
      <c r="AKU2621" s="121"/>
      <c r="AKV2621" s="121"/>
      <c r="AKW2621" s="121"/>
      <c r="AKX2621" s="121"/>
      <c r="AKY2621" s="121"/>
      <c r="AKZ2621" s="121"/>
      <c r="ALA2621" s="121"/>
      <c r="ALB2621" s="121"/>
      <c r="ALC2621" s="121"/>
      <c r="ALD2621" s="121"/>
      <c r="ALE2621" s="121"/>
      <c r="ALF2621" s="121"/>
      <c r="ALG2621" s="121"/>
      <c r="ALH2621" s="121"/>
      <c r="ALI2621" s="121"/>
      <c r="ALJ2621" s="121"/>
      <c r="ALK2621" s="121"/>
      <c r="ALL2621" s="121"/>
      <c r="ALM2621" s="121"/>
      <c r="ALN2621" s="121"/>
      <c r="ALO2621" s="121"/>
      <c r="ALP2621" s="121"/>
      <c r="ALQ2621" s="121"/>
      <c r="ALR2621" s="121"/>
      <c r="ALS2621" s="121"/>
      <c r="ALT2621" s="121"/>
      <c r="ALU2621" s="121"/>
      <c r="ALV2621" s="121"/>
      <c r="ALW2621" s="121"/>
      <c r="ALX2621" s="121"/>
      <c r="ALY2621" s="121"/>
      <c r="ALZ2621" s="121"/>
      <c r="AMA2621" s="121"/>
      <c r="AMB2621" s="121"/>
      <c r="AMC2621" s="121"/>
      <c r="AMD2621" s="121"/>
      <c r="AME2621" s="121"/>
      <c r="AMF2621" s="121"/>
      <c r="AMG2621" s="121"/>
      <c r="AMH2621" s="121"/>
      <c r="AMI2621" s="121"/>
      <c r="AMJ2621" s="121"/>
      <c r="AMK2621" s="121"/>
    </row>
    <row r="2622" spans="1:1025" s="108" customFormat="1" ht="43.2">
      <c r="A2622" s="15">
        <v>2619</v>
      </c>
      <c r="B2622" s="16" t="s">
        <v>28</v>
      </c>
      <c r="C2622" s="274" t="s">
        <v>3611</v>
      </c>
      <c r="D2622" s="16" t="s">
        <v>6775</v>
      </c>
      <c r="E2622" s="16" t="s">
        <v>6781</v>
      </c>
      <c r="F2622" s="16" t="s">
        <v>938</v>
      </c>
      <c r="G2622" s="16" t="s">
        <v>1031</v>
      </c>
      <c r="H2622" s="16" t="s">
        <v>1380</v>
      </c>
      <c r="I2622" s="16" t="s">
        <v>6782</v>
      </c>
      <c r="J2622" s="16" t="s">
        <v>6609</v>
      </c>
      <c r="K2622" s="16" t="s">
        <v>6783</v>
      </c>
      <c r="L2622" s="16" t="s">
        <v>6784</v>
      </c>
      <c r="M2622" s="63" t="s">
        <v>6785</v>
      </c>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121"/>
      <c r="BL2622" s="121"/>
      <c r="BM2622" s="121"/>
      <c r="BN2622" s="121"/>
      <c r="BO2622" s="121"/>
      <c r="BP2622" s="121"/>
      <c r="BQ2622" s="121"/>
      <c r="BR2622" s="121"/>
      <c r="BS2622" s="121"/>
      <c r="BT2622" s="121"/>
      <c r="BU2622" s="121"/>
      <c r="BV2622" s="121"/>
      <c r="BW2622" s="121"/>
      <c r="BX2622" s="121"/>
      <c r="BY2622" s="121"/>
      <c r="BZ2622" s="121"/>
      <c r="CA2622" s="121"/>
      <c r="CB2622" s="121"/>
      <c r="CC2622" s="121"/>
      <c r="CD2622" s="121"/>
      <c r="CE2622" s="121"/>
      <c r="CF2622" s="121"/>
      <c r="CG2622" s="121"/>
      <c r="CH2622" s="121"/>
      <c r="CI2622" s="121"/>
      <c r="CJ2622" s="121"/>
      <c r="CK2622" s="121"/>
      <c r="CL2622" s="121"/>
      <c r="CM2622" s="121"/>
      <c r="CN2622" s="121"/>
      <c r="CO2622" s="121"/>
      <c r="CP2622" s="121"/>
      <c r="CQ2622" s="121"/>
      <c r="CR2622" s="121"/>
      <c r="CS2622" s="121"/>
      <c r="CT2622" s="121"/>
      <c r="CU2622" s="121"/>
      <c r="CV2622" s="121"/>
      <c r="CW2622" s="121"/>
      <c r="CX2622" s="121"/>
      <c r="CY2622" s="121"/>
      <c r="CZ2622" s="121"/>
      <c r="DA2622" s="121"/>
      <c r="DB2622" s="121"/>
      <c r="DC2622" s="121"/>
      <c r="DD2622" s="121"/>
      <c r="DE2622" s="121"/>
      <c r="DF2622" s="121"/>
      <c r="DG2622" s="121"/>
      <c r="DH2622" s="121"/>
      <c r="DI2622" s="121"/>
      <c r="DJ2622" s="121"/>
      <c r="DK2622" s="121"/>
      <c r="DL2622" s="121"/>
      <c r="DM2622" s="121"/>
      <c r="DN2622" s="121"/>
      <c r="DO2622" s="121"/>
      <c r="DP2622" s="121"/>
      <c r="DQ2622" s="121"/>
      <c r="DR2622" s="121"/>
      <c r="DS2622" s="121"/>
      <c r="DT2622" s="121"/>
      <c r="DU2622" s="121"/>
      <c r="DV2622" s="121"/>
      <c r="DW2622" s="121"/>
      <c r="DX2622" s="121"/>
      <c r="DY2622" s="121"/>
      <c r="DZ2622" s="121"/>
      <c r="EA2622" s="121"/>
      <c r="EB2622" s="121"/>
      <c r="EC2622" s="121"/>
      <c r="ED2622" s="121"/>
      <c r="EE2622" s="121"/>
      <c r="EF2622" s="121"/>
      <c r="EG2622" s="121"/>
      <c r="EH2622" s="121"/>
      <c r="EI2622" s="121"/>
      <c r="EJ2622" s="121"/>
      <c r="EK2622" s="121"/>
      <c r="EL2622" s="121"/>
      <c r="EM2622" s="121"/>
      <c r="EN2622" s="121"/>
      <c r="EO2622" s="121"/>
      <c r="EP2622" s="121"/>
      <c r="EQ2622" s="121"/>
      <c r="ER2622" s="121"/>
      <c r="ES2622" s="121"/>
      <c r="ET2622" s="121"/>
      <c r="EU2622" s="121"/>
      <c r="EV2622" s="121"/>
      <c r="EW2622" s="121"/>
      <c r="EX2622" s="121"/>
      <c r="EY2622" s="121"/>
      <c r="EZ2622" s="121"/>
      <c r="FA2622" s="121"/>
      <c r="FB2622" s="121"/>
      <c r="FC2622" s="121"/>
      <c r="FD2622" s="121"/>
      <c r="FE2622" s="121"/>
      <c r="FF2622" s="121"/>
      <c r="FG2622" s="121"/>
      <c r="FH2622" s="121"/>
      <c r="FI2622" s="121"/>
      <c r="FJ2622" s="121"/>
      <c r="FK2622" s="121"/>
      <c r="FL2622" s="121"/>
      <c r="FM2622" s="121"/>
      <c r="FN2622" s="121"/>
      <c r="FO2622" s="121"/>
      <c r="FP2622" s="121"/>
      <c r="FQ2622" s="121"/>
      <c r="FR2622" s="121"/>
      <c r="FS2622" s="121"/>
      <c r="FT2622" s="121"/>
      <c r="FU2622" s="121"/>
      <c r="FV2622" s="121"/>
      <c r="FW2622" s="121"/>
      <c r="FX2622" s="121"/>
      <c r="FY2622" s="121"/>
      <c r="FZ2622" s="121"/>
      <c r="GA2622" s="121"/>
      <c r="GB2622" s="121"/>
      <c r="GC2622" s="121"/>
      <c r="GD2622" s="121"/>
      <c r="GE2622" s="121"/>
      <c r="GF2622" s="121"/>
      <c r="GG2622" s="121"/>
      <c r="GH2622" s="121"/>
      <c r="GI2622" s="121"/>
      <c r="GJ2622" s="121"/>
      <c r="GK2622" s="121"/>
      <c r="GL2622" s="121"/>
      <c r="GM2622" s="121"/>
      <c r="GN2622" s="121"/>
      <c r="GO2622" s="121"/>
      <c r="GP2622" s="121"/>
      <c r="GQ2622" s="121"/>
      <c r="GR2622" s="121"/>
      <c r="GS2622" s="121"/>
      <c r="GT2622" s="121"/>
      <c r="GU2622" s="121"/>
      <c r="GV2622" s="121"/>
      <c r="GW2622" s="121"/>
      <c r="GX2622" s="121"/>
      <c r="GY2622" s="121"/>
      <c r="GZ2622" s="121"/>
      <c r="HA2622" s="121"/>
      <c r="HB2622" s="121"/>
      <c r="HC2622" s="121"/>
      <c r="HD2622" s="121"/>
      <c r="HE2622" s="121"/>
      <c r="HF2622" s="121"/>
      <c r="HG2622" s="121"/>
      <c r="HH2622" s="121"/>
      <c r="HI2622" s="121"/>
      <c r="HJ2622" s="121"/>
      <c r="HK2622" s="121"/>
      <c r="HL2622" s="121"/>
      <c r="HM2622" s="121"/>
      <c r="HN2622" s="121"/>
      <c r="HO2622" s="121"/>
      <c r="HP2622" s="121"/>
      <c r="HQ2622" s="121"/>
      <c r="HR2622" s="121"/>
      <c r="HS2622" s="121"/>
      <c r="HT2622" s="121"/>
      <c r="HU2622" s="121"/>
      <c r="HV2622" s="121"/>
      <c r="HW2622" s="121"/>
      <c r="HX2622" s="121"/>
      <c r="HY2622" s="121"/>
      <c r="HZ2622" s="121"/>
      <c r="IA2622" s="121"/>
      <c r="IB2622" s="121"/>
      <c r="IC2622" s="121"/>
      <c r="ID2622" s="121"/>
      <c r="IE2622" s="121"/>
      <c r="IF2622" s="121"/>
      <c r="IG2622" s="121"/>
      <c r="IH2622" s="121"/>
      <c r="II2622" s="121"/>
      <c r="IJ2622" s="121"/>
      <c r="IK2622" s="121"/>
      <c r="IL2622" s="121"/>
      <c r="IM2622" s="121"/>
      <c r="IN2622" s="121"/>
      <c r="IO2622" s="121"/>
      <c r="IP2622" s="121"/>
      <c r="IQ2622" s="121"/>
      <c r="IR2622" s="121"/>
      <c r="IS2622" s="121"/>
      <c r="IT2622" s="121"/>
      <c r="IU2622" s="121"/>
      <c r="IV2622" s="121"/>
      <c r="IW2622" s="121"/>
      <c r="IX2622" s="121"/>
      <c r="IY2622" s="121"/>
      <c r="IZ2622" s="121"/>
      <c r="JA2622" s="121"/>
      <c r="JB2622" s="121"/>
      <c r="JC2622" s="121"/>
      <c r="JD2622" s="121"/>
      <c r="JE2622" s="121"/>
      <c r="JF2622" s="121"/>
      <c r="JG2622" s="121"/>
      <c r="JH2622" s="121"/>
      <c r="JI2622" s="121"/>
      <c r="JJ2622" s="121"/>
      <c r="JK2622" s="121"/>
      <c r="JL2622" s="121"/>
      <c r="JM2622" s="121"/>
      <c r="JN2622" s="121"/>
      <c r="JO2622" s="121"/>
      <c r="JP2622" s="121"/>
      <c r="JQ2622" s="121"/>
      <c r="JR2622" s="121"/>
      <c r="JS2622" s="121"/>
      <c r="JT2622" s="121"/>
      <c r="JU2622" s="121"/>
      <c r="JV2622" s="121"/>
      <c r="JW2622" s="121"/>
      <c r="JX2622" s="121"/>
      <c r="JY2622" s="121"/>
      <c r="JZ2622" s="121"/>
      <c r="KA2622" s="121"/>
      <c r="KB2622" s="121"/>
      <c r="KC2622" s="121"/>
      <c r="KD2622" s="121"/>
      <c r="KE2622" s="121"/>
      <c r="KF2622" s="121"/>
      <c r="KG2622" s="121"/>
      <c r="KH2622" s="121"/>
      <c r="KI2622" s="121"/>
      <c r="KJ2622" s="121"/>
      <c r="KK2622" s="121"/>
      <c r="KL2622" s="121"/>
      <c r="KM2622" s="121"/>
      <c r="KN2622" s="121"/>
      <c r="KO2622" s="121"/>
      <c r="KP2622" s="121"/>
      <c r="KQ2622" s="121"/>
      <c r="KR2622" s="121"/>
      <c r="KS2622" s="121"/>
      <c r="KT2622" s="121"/>
      <c r="KU2622" s="121"/>
      <c r="KV2622" s="121"/>
      <c r="KW2622" s="121"/>
      <c r="KX2622" s="121"/>
      <c r="KY2622" s="121"/>
      <c r="KZ2622" s="121"/>
      <c r="LA2622" s="121"/>
      <c r="LB2622" s="121"/>
      <c r="LC2622" s="121"/>
      <c r="LD2622" s="121"/>
      <c r="LE2622" s="121"/>
      <c r="LF2622" s="121"/>
      <c r="LG2622" s="121"/>
      <c r="LH2622" s="121"/>
      <c r="LI2622" s="121"/>
      <c r="LJ2622" s="121"/>
      <c r="LK2622" s="121"/>
      <c r="LL2622" s="121"/>
      <c r="LM2622" s="121"/>
      <c r="LN2622" s="121"/>
      <c r="LO2622" s="121"/>
      <c r="LP2622" s="121"/>
      <c r="LQ2622" s="121"/>
      <c r="LR2622" s="121"/>
      <c r="LS2622" s="121"/>
      <c r="LT2622" s="121"/>
      <c r="LU2622" s="121"/>
      <c r="LV2622" s="121"/>
      <c r="LW2622" s="121"/>
      <c r="LX2622" s="121"/>
      <c r="LY2622" s="121"/>
      <c r="LZ2622" s="121"/>
      <c r="MA2622" s="121"/>
      <c r="MB2622" s="121"/>
      <c r="MC2622" s="121"/>
      <c r="MD2622" s="121"/>
      <c r="ME2622" s="121"/>
      <c r="MF2622" s="121"/>
      <c r="MG2622" s="121"/>
      <c r="MH2622" s="121"/>
      <c r="MI2622" s="121"/>
      <c r="MJ2622" s="121"/>
      <c r="MK2622" s="121"/>
      <c r="ML2622" s="121"/>
      <c r="MM2622" s="121"/>
      <c r="MN2622" s="121"/>
      <c r="MO2622" s="121"/>
      <c r="MP2622" s="121"/>
      <c r="MQ2622" s="121"/>
      <c r="MR2622" s="121"/>
      <c r="MS2622" s="121"/>
      <c r="MT2622" s="121"/>
      <c r="MU2622" s="121"/>
      <c r="MV2622" s="121"/>
      <c r="MW2622" s="121"/>
      <c r="MX2622" s="121"/>
      <c r="MY2622" s="121"/>
      <c r="MZ2622" s="121"/>
      <c r="NA2622" s="121"/>
      <c r="NB2622" s="121"/>
      <c r="NC2622" s="121"/>
      <c r="ND2622" s="121"/>
      <c r="NE2622" s="121"/>
      <c r="NF2622" s="121"/>
      <c r="NG2622" s="121"/>
      <c r="NH2622" s="121"/>
      <c r="NI2622" s="121"/>
      <c r="NJ2622" s="121"/>
      <c r="NK2622" s="121"/>
      <c r="NL2622" s="121"/>
      <c r="NM2622" s="121"/>
      <c r="NN2622" s="121"/>
      <c r="NO2622" s="121"/>
      <c r="NP2622" s="121"/>
      <c r="NQ2622" s="121"/>
      <c r="NR2622" s="121"/>
      <c r="NS2622" s="121"/>
      <c r="NT2622" s="121"/>
      <c r="NU2622" s="121"/>
      <c r="NV2622" s="121"/>
      <c r="NW2622" s="121"/>
      <c r="NX2622" s="121"/>
      <c r="NY2622" s="121"/>
      <c r="NZ2622" s="121"/>
      <c r="OA2622" s="121"/>
      <c r="OB2622" s="121"/>
      <c r="OC2622" s="121"/>
      <c r="OD2622" s="121"/>
      <c r="OE2622" s="121"/>
      <c r="OF2622" s="121"/>
      <c r="OG2622" s="121"/>
      <c r="OH2622" s="121"/>
      <c r="OI2622" s="121"/>
      <c r="OJ2622" s="121"/>
      <c r="OK2622" s="121"/>
      <c r="OL2622" s="121"/>
      <c r="OM2622" s="121"/>
      <c r="ON2622" s="121"/>
      <c r="OO2622" s="121"/>
      <c r="OP2622" s="121"/>
      <c r="OQ2622" s="121"/>
      <c r="OR2622" s="121"/>
      <c r="OS2622" s="121"/>
      <c r="OT2622" s="121"/>
      <c r="OU2622" s="121"/>
      <c r="OV2622" s="121"/>
      <c r="OW2622" s="121"/>
      <c r="OX2622" s="121"/>
      <c r="OY2622" s="121"/>
      <c r="OZ2622" s="121"/>
      <c r="PA2622" s="121"/>
      <c r="PB2622" s="121"/>
      <c r="PC2622" s="121"/>
      <c r="PD2622" s="121"/>
      <c r="PE2622" s="121"/>
      <c r="PF2622" s="121"/>
      <c r="PG2622" s="121"/>
      <c r="PH2622" s="121"/>
      <c r="PI2622" s="121"/>
      <c r="PJ2622" s="121"/>
      <c r="PK2622" s="121"/>
      <c r="PL2622" s="121"/>
      <c r="PM2622" s="121"/>
      <c r="PN2622" s="121"/>
      <c r="PO2622" s="121"/>
      <c r="PP2622" s="121"/>
      <c r="PQ2622" s="121"/>
      <c r="PR2622" s="121"/>
      <c r="PS2622" s="121"/>
      <c r="PT2622" s="121"/>
      <c r="PU2622" s="121"/>
      <c r="PV2622" s="121"/>
      <c r="PW2622" s="121"/>
      <c r="PX2622" s="121"/>
      <c r="PY2622" s="121"/>
      <c r="PZ2622" s="121"/>
      <c r="QA2622" s="121"/>
      <c r="QB2622" s="121"/>
      <c r="QC2622" s="121"/>
      <c r="QD2622" s="121"/>
      <c r="QE2622" s="121"/>
      <c r="QF2622" s="121"/>
      <c r="QG2622" s="121"/>
      <c r="QH2622" s="121"/>
      <c r="QI2622" s="121"/>
      <c r="QJ2622" s="121"/>
      <c r="QK2622" s="121"/>
      <c r="QL2622" s="121"/>
      <c r="QM2622" s="121"/>
      <c r="QN2622" s="121"/>
      <c r="QO2622" s="121"/>
      <c r="QP2622" s="121"/>
      <c r="QQ2622" s="121"/>
      <c r="QR2622" s="121"/>
      <c r="QS2622" s="121"/>
      <c r="QT2622" s="121"/>
      <c r="QU2622" s="121"/>
      <c r="QV2622" s="121"/>
      <c r="QW2622" s="121"/>
      <c r="QX2622" s="121"/>
      <c r="QY2622" s="121"/>
      <c r="QZ2622" s="121"/>
      <c r="RA2622" s="121"/>
      <c r="RB2622" s="121"/>
      <c r="RC2622" s="121"/>
      <c r="RD2622" s="121"/>
      <c r="RE2622" s="121"/>
      <c r="RF2622" s="121"/>
      <c r="RG2622" s="121"/>
      <c r="RH2622" s="121"/>
      <c r="RI2622" s="121"/>
      <c r="RJ2622" s="121"/>
      <c r="RK2622" s="121"/>
      <c r="RL2622" s="121"/>
      <c r="RM2622" s="121"/>
      <c r="RN2622" s="121"/>
      <c r="RO2622" s="121"/>
      <c r="RP2622" s="121"/>
      <c r="RQ2622" s="121"/>
      <c r="RR2622" s="121"/>
      <c r="RS2622" s="121"/>
      <c r="RT2622" s="121"/>
      <c r="RU2622" s="121"/>
      <c r="RV2622" s="121"/>
      <c r="RW2622" s="121"/>
      <c r="RX2622" s="121"/>
      <c r="RY2622" s="121"/>
      <c r="RZ2622" s="121"/>
      <c r="SA2622" s="121"/>
      <c r="SB2622" s="121"/>
      <c r="SC2622" s="121"/>
      <c r="SD2622" s="121"/>
      <c r="SE2622" s="121"/>
      <c r="SF2622" s="121"/>
      <c r="SG2622" s="121"/>
      <c r="SH2622" s="121"/>
      <c r="SI2622" s="121"/>
      <c r="SJ2622" s="121"/>
      <c r="SK2622" s="121"/>
      <c r="SL2622" s="121"/>
      <c r="SM2622" s="121"/>
      <c r="SN2622" s="121"/>
      <c r="SO2622" s="121"/>
      <c r="SP2622" s="121"/>
      <c r="SQ2622" s="121"/>
      <c r="SR2622" s="121"/>
      <c r="SS2622" s="121"/>
      <c r="ST2622" s="121"/>
      <c r="SU2622" s="121"/>
      <c r="SV2622" s="121"/>
      <c r="SW2622" s="121"/>
      <c r="SX2622" s="121"/>
      <c r="SY2622" s="121"/>
      <c r="SZ2622" s="121"/>
      <c r="TA2622" s="121"/>
      <c r="TB2622" s="121"/>
      <c r="TC2622" s="121"/>
      <c r="TD2622" s="121"/>
      <c r="TE2622" s="121"/>
      <c r="TF2622" s="121"/>
      <c r="TG2622" s="121"/>
      <c r="TH2622" s="121"/>
      <c r="TI2622" s="121"/>
      <c r="TJ2622" s="121"/>
      <c r="TK2622" s="121"/>
      <c r="TL2622" s="121"/>
      <c r="TM2622" s="121"/>
      <c r="TN2622" s="121"/>
      <c r="TO2622" s="121"/>
      <c r="TP2622" s="121"/>
      <c r="TQ2622" s="121"/>
      <c r="TR2622" s="121"/>
      <c r="TS2622" s="121"/>
      <c r="TT2622" s="121"/>
      <c r="TU2622" s="121"/>
      <c r="TV2622" s="121"/>
      <c r="TW2622" s="121"/>
      <c r="TX2622" s="121"/>
      <c r="TY2622" s="121"/>
      <c r="TZ2622" s="121"/>
      <c r="UA2622" s="121"/>
      <c r="UB2622" s="121"/>
      <c r="UC2622" s="121"/>
      <c r="UD2622" s="121"/>
      <c r="UE2622" s="121"/>
      <c r="UF2622" s="121"/>
      <c r="UG2622" s="121"/>
      <c r="UH2622" s="121"/>
      <c r="UI2622" s="121"/>
      <c r="UJ2622" s="121"/>
      <c r="UK2622" s="121"/>
      <c r="UL2622" s="121"/>
      <c r="UM2622" s="121"/>
      <c r="UN2622" s="121"/>
      <c r="UO2622" s="121"/>
      <c r="UP2622" s="121"/>
      <c r="UQ2622" s="121"/>
      <c r="UR2622" s="121"/>
      <c r="US2622" s="121"/>
      <c r="UT2622" s="121"/>
      <c r="UU2622" s="121"/>
      <c r="UV2622" s="121"/>
      <c r="UW2622" s="121"/>
      <c r="UX2622" s="121"/>
      <c r="UY2622" s="121"/>
      <c r="UZ2622" s="121"/>
      <c r="VA2622" s="121"/>
      <c r="VB2622" s="121"/>
      <c r="VC2622" s="121"/>
      <c r="VD2622" s="121"/>
      <c r="VE2622" s="121"/>
      <c r="VF2622" s="121"/>
      <c r="VG2622" s="121"/>
      <c r="VH2622" s="121"/>
      <c r="VI2622" s="121"/>
      <c r="VJ2622" s="121"/>
      <c r="VK2622" s="121"/>
      <c r="VL2622" s="121"/>
      <c r="VM2622" s="121"/>
      <c r="VN2622" s="121"/>
      <c r="VO2622" s="121"/>
      <c r="VP2622" s="121"/>
      <c r="VQ2622" s="121"/>
      <c r="VR2622" s="121"/>
      <c r="VS2622" s="121"/>
      <c r="VT2622" s="121"/>
      <c r="VU2622" s="121"/>
      <c r="VV2622" s="121"/>
      <c r="VW2622" s="121"/>
      <c r="VX2622" s="121"/>
      <c r="VY2622" s="121"/>
      <c r="VZ2622" s="121"/>
      <c r="WA2622" s="121"/>
      <c r="WB2622" s="121"/>
      <c r="WC2622" s="121"/>
      <c r="WD2622" s="121"/>
      <c r="WE2622" s="121"/>
      <c r="WF2622" s="121"/>
      <c r="WG2622" s="121"/>
      <c r="WH2622" s="121"/>
      <c r="WI2622" s="121"/>
      <c r="WJ2622" s="121"/>
      <c r="WK2622" s="121"/>
      <c r="WL2622" s="121"/>
      <c r="WM2622" s="121"/>
      <c r="WN2622" s="121"/>
      <c r="WO2622" s="121"/>
      <c r="WP2622" s="121"/>
      <c r="WQ2622" s="121"/>
      <c r="WR2622" s="121"/>
      <c r="WS2622" s="121"/>
      <c r="WT2622" s="121"/>
      <c r="WU2622" s="121"/>
      <c r="WV2622" s="121"/>
      <c r="WW2622" s="121"/>
      <c r="WX2622" s="121"/>
      <c r="WY2622" s="121"/>
      <c r="WZ2622" s="121"/>
      <c r="XA2622" s="121"/>
      <c r="XB2622" s="121"/>
      <c r="XC2622" s="121"/>
      <c r="XD2622" s="121"/>
      <c r="XE2622" s="121"/>
      <c r="XF2622" s="121"/>
      <c r="XG2622" s="121"/>
      <c r="XH2622" s="121"/>
      <c r="XI2622" s="121"/>
      <c r="XJ2622" s="121"/>
      <c r="XK2622" s="121"/>
      <c r="XL2622" s="121"/>
      <c r="XM2622" s="121"/>
      <c r="XN2622" s="121"/>
      <c r="XO2622" s="121"/>
      <c r="XP2622" s="121"/>
      <c r="XQ2622" s="121"/>
      <c r="XR2622" s="121"/>
      <c r="XS2622" s="121"/>
      <c r="XT2622" s="121"/>
      <c r="XU2622" s="121"/>
      <c r="XV2622" s="121"/>
      <c r="XW2622" s="121"/>
      <c r="XX2622" s="121"/>
      <c r="XY2622" s="121"/>
      <c r="XZ2622" s="121"/>
      <c r="YA2622" s="121"/>
      <c r="YB2622" s="121"/>
      <c r="YC2622" s="121"/>
      <c r="YD2622" s="121"/>
      <c r="YE2622" s="121"/>
      <c r="YF2622" s="121"/>
      <c r="YG2622" s="121"/>
      <c r="YH2622" s="121"/>
      <c r="YI2622" s="121"/>
      <c r="YJ2622" s="121"/>
      <c r="YK2622" s="121"/>
      <c r="YL2622" s="121"/>
      <c r="YM2622" s="121"/>
      <c r="YN2622" s="121"/>
      <c r="YO2622" s="121"/>
      <c r="YP2622" s="121"/>
      <c r="YQ2622" s="121"/>
      <c r="YR2622" s="121"/>
      <c r="YS2622" s="121"/>
      <c r="YT2622" s="121"/>
      <c r="YU2622" s="121"/>
      <c r="YV2622" s="121"/>
      <c r="YW2622" s="121"/>
      <c r="YX2622" s="121"/>
      <c r="YY2622" s="121"/>
      <c r="YZ2622" s="121"/>
      <c r="ZA2622" s="121"/>
      <c r="ZB2622" s="121"/>
      <c r="ZC2622" s="121"/>
      <c r="ZD2622" s="121"/>
      <c r="ZE2622" s="121"/>
      <c r="ZF2622" s="121"/>
      <c r="ZG2622" s="121"/>
      <c r="ZH2622" s="121"/>
      <c r="ZI2622" s="121"/>
      <c r="ZJ2622" s="121"/>
      <c r="ZK2622" s="121"/>
      <c r="ZL2622" s="121"/>
      <c r="ZM2622" s="121"/>
      <c r="ZN2622" s="121"/>
      <c r="ZO2622" s="121"/>
      <c r="ZP2622" s="121"/>
      <c r="ZQ2622" s="121"/>
      <c r="ZR2622" s="121"/>
      <c r="ZS2622" s="121"/>
      <c r="ZT2622" s="121"/>
      <c r="ZU2622" s="121"/>
      <c r="ZV2622" s="121"/>
      <c r="ZW2622" s="121"/>
      <c r="ZX2622" s="121"/>
      <c r="ZY2622" s="121"/>
      <c r="ZZ2622" s="121"/>
      <c r="AAA2622" s="121"/>
      <c r="AAB2622" s="121"/>
      <c r="AAC2622" s="121"/>
      <c r="AAD2622" s="121"/>
      <c r="AAE2622" s="121"/>
      <c r="AAF2622" s="121"/>
      <c r="AAG2622" s="121"/>
      <c r="AAH2622" s="121"/>
      <c r="AAI2622" s="121"/>
      <c r="AAJ2622" s="121"/>
      <c r="AAK2622" s="121"/>
      <c r="AAL2622" s="121"/>
      <c r="AAM2622" s="121"/>
      <c r="AAN2622" s="121"/>
      <c r="AAO2622" s="121"/>
      <c r="AAP2622" s="121"/>
      <c r="AAQ2622" s="121"/>
      <c r="AAR2622" s="121"/>
      <c r="AAS2622" s="121"/>
      <c r="AAT2622" s="121"/>
      <c r="AAU2622" s="121"/>
      <c r="AAV2622" s="121"/>
      <c r="AAW2622" s="121"/>
      <c r="AAX2622" s="121"/>
      <c r="AAY2622" s="121"/>
      <c r="AAZ2622" s="121"/>
      <c r="ABA2622" s="121"/>
      <c r="ABB2622" s="121"/>
      <c r="ABC2622" s="121"/>
      <c r="ABD2622" s="121"/>
      <c r="ABE2622" s="121"/>
      <c r="ABF2622" s="121"/>
      <c r="ABG2622" s="121"/>
      <c r="ABH2622" s="121"/>
      <c r="ABI2622" s="121"/>
      <c r="ABJ2622" s="121"/>
      <c r="ABK2622" s="121"/>
      <c r="ABL2622" s="121"/>
      <c r="ABM2622" s="121"/>
      <c r="ABN2622" s="121"/>
      <c r="ABO2622" s="121"/>
      <c r="ABP2622" s="121"/>
      <c r="ABQ2622" s="121"/>
      <c r="ABR2622" s="121"/>
      <c r="ABS2622" s="121"/>
      <c r="ABT2622" s="121"/>
      <c r="ABU2622" s="121"/>
      <c r="ABV2622" s="121"/>
      <c r="ABW2622" s="121"/>
      <c r="ABX2622" s="121"/>
      <c r="ABY2622" s="121"/>
      <c r="ABZ2622" s="121"/>
      <c r="ACA2622" s="121"/>
      <c r="ACB2622" s="121"/>
      <c r="ACC2622" s="121"/>
      <c r="ACD2622" s="121"/>
      <c r="ACE2622" s="121"/>
      <c r="ACF2622" s="121"/>
      <c r="ACG2622" s="121"/>
      <c r="ACH2622" s="121"/>
      <c r="ACI2622" s="121"/>
      <c r="ACJ2622" s="121"/>
      <c r="ACK2622" s="121"/>
      <c r="ACL2622" s="121"/>
      <c r="ACM2622" s="121"/>
      <c r="ACN2622" s="121"/>
      <c r="ACO2622" s="121"/>
      <c r="ACP2622" s="121"/>
      <c r="ACQ2622" s="121"/>
      <c r="ACR2622" s="121"/>
      <c r="ACS2622" s="121"/>
      <c r="ACT2622" s="121"/>
      <c r="ACU2622" s="121"/>
      <c r="ACV2622" s="121"/>
      <c r="ACW2622" s="121"/>
      <c r="ACX2622" s="121"/>
      <c r="ACY2622" s="121"/>
      <c r="ACZ2622" s="121"/>
      <c r="ADA2622" s="121"/>
      <c r="ADB2622" s="121"/>
      <c r="ADC2622" s="121"/>
      <c r="ADD2622" s="121"/>
      <c r="ADE2622" s="121"/>
      <c r="ADF2622" s="121"/>
      <c r="ADG2622" s="121"/>
      <c r="ADH2622" s="121"/>
      <c r="ADI2622" s="121"/>
      <c r="ADJ2622" s="121"/>
      <c r="ADK2622" s="121"/>
      <c r="ADL2622" s="121"/>
      <c r="ADM2622" s="121"/>
      <c r="ADN2622" s="121"/>
      <c r="ADO2622" s="121"/>
      <c r="ADP2622" s="121"/>
      <c r="ADQ2622" s="121"/>
      <c r="ADR2622" s="121"/>
      <c r="ADS2622" s="121"/>
      <c r="ADT2622" s="121"/>
      <c r="ADU2622" s="121"/>
      <c r="ADV2622" s="121"/>
      <c r="ADW2622" s="121"/>
      <c r="ADX2622" s="121"/>
      <c r="ADY2622" s="121"/>
      <c r="ADZ2622" s="121"/>
      <c r="AEA2622" s="121"/>
      <c r="AEB2622" s="121"/>
      <c r="AEC2622" s="121"/>
      <c r="AED2622" s="121"/>
      <c r="AEE2622" s="121"/>
      <c r="AEF2622" s="121"/>
      <c r="AEG2622" s="121"/>
      <c r="AEH2622" s="121"/>
      <c r="AEI2622" s="121"/>
      <c r="AEJ2622" s="121"/>
      <c r="AEK2622" s="121"/>
      <c r="AEL2622" s="121"/>
      <c r="AEM2622" s="121"/>
      <c r="AEN2622" s="121"/>
      <c r="AEO2622" s="121"/>
      <c r="AEP2622" s="121"/>
      <c r="AEQ2622" s="121"/>
      <c r="AER2622" s="121"/>
      <c r="AES2622" s="121"/>
      <c r="AET2622" s="121"/>
      <c r="AEU2622" s="121"/>
      <c r="AEV2622" s="121"/>
      <c r="AEW2622" s="121"/>
      <c r="AEX2622" s="121"/>
      <c r="AEY2622" s="121"/>
      <c r="AEZ2622" s="121"/>
      <c r="AFA2622" s="121"/>
      <c r="AFB2622" s="121"/>
      <c r="AFC2622" s="121"/>
      <c r="AFD2622" s="121"/>
      <c r="AFE2622" s="121"/>
      <c r="AFF2622" s="121"/>
      <c r="AFG2622" s="121"/>
      <c r="AFH2622" s="121"/>
      <c r="AFI2622" s="121"/>
      <c r="AFJ2622" s="121"/>
      <c r="AFK2622" s="121"/>
      <c r="AFL2622" s="121"/>
      <c r="AFM2622" s="121"/>
      <c r="AFN2622" s="121"/>
      <c r="AFO2622" s="121"/>
      <c r="AFP2622" s="121"/>
      <c r="AFQ2622" s="121"/>
      <c r="AFR2622" s="121"/>
      <c r="AFS2622" s="121"/>
      <c r="AFT2622" s="121"/>
      <c r="AFU2622" s="121"/>
      <c r="AFV2622" s="121"/>
      <c r="AFW2622" s="121"/>
      <c r="AFX2622" s="121"/>
      <c r="AFY2622" s="121"/>
      <c r="AFZ2622" s="121"/>
      <c r="AGA2622" s="121"/>
      <c r="AGB2622" s="121"/>
      <c r="AGC2622" s="121"/>
      <c r="AGD2622" s="121"/>
      <c r="AGE2622" s="121"/>
      <c r="AGF2622" s="121"/>
      <c r="AGG2622" s="121"/>
      <c r="AGH2622" s="121"/>
      <c r="AGI2622" s="121"/>
      <c r="AGJ2622" s="121"/>
      <c r="AGK2622" s="121"/>
      <c r="AGL2622" s="121"/>
      <c r="AGM2622" s="121"/>
      <c r="AGN2622" s="121"/>
      <c r="AGO2622" s="121"/>
      <c r="AGP2622" s="121"/>
      <c r="AGQ2622" s="121"/>
      <c r="AGR2622" s="121"/>
      <c r="AGS2622" s="121"/>
      <c r="AGT2622" s="121"/>
      <c r="AGU2622" s="121"/>
      <c r="AGV2622" s="121"/>
      <c r="AGW2622" s="121"/>
      <c r="AGX2622" s="121"/>
      <c r="AGY2622" s="121"/>
      <c r="AGZ2622" s="121"/>
      <c r="AHA2622" s="121"/>
      <c r="AHB2622" s="121"/>
      <c r="AHC2622" s="121"/>
      <c r="AHD2622" s="121"/>
      <c r="AHE2622" s="121"/>
      <c r="AHF2622" s="121"/>
      <c r="AHG2622" s="121"/>
      <c r="AHH2622" s="121"/>
      <c r="AHI2622" s="121"/>
      <c r="AHJ2622" s="121"/>
      <c r="AHK2622" s="121"/>
      <c r="AHL2622" s="121"/>
      <c r="AHM2622" s="121"/>
      <c r="AHN2622" s="121"/>
      <c r="AHO2622" s="121"/>
      <c r="AHP2622" s="121"/>
      <c r="AHQ2622" s="121"/>
      <c r="AHR2622" s="121"/>
      <c r="AHS2622" s="121"/>
      <c r="AHT2622" s="121"/>
      <c r="AHU2622" s="121"/>
      <c r="AHV2622" s="121"/>
      <c r="AHW2622" s="121"/>
      <c r="AHX2622" s="121"/>
      <c r="AHY2622" s="121"/>
      <c r="AHZ2622" s="121"/>
      <c r="AIA2622" s="121"/>
      <c r="AIB2622" s="121"/>
      <c r="AIC2622" s="121"/>
      <c r="AID2622" s="121"/>
      <c r="AIE2622" s="121"/>
      <c r="AIF2622" s="121"/>
      <c r="AIG2622" s="121"/>
      <c r="AIH2622" s="121"/>
      <c r="AII2622" s="121"/>
      <c r="AIJ2622" s="121"/>
      <c r="AIK2622" s="121"/>
      <c r="AIL2622" s="121"/>
      <c r="AIM2622" s="121"/>
      <c r="AIN2622" s="121"/>
      <c r="AIO2622" s="121"/>
      <c r="AIP2622" s="121"/>
      <c r="AIQ2622" s="121"/>
      <c r="AIR2622" s="121"/>
      <c r="AIS2622" s="121"/>
      <c r="AIT2622" s="121"/>
      <c r="AIU2622" s="121"/>
      <c r="AIV2622" s="121"/>
      <c r="AIW2622" s="121"/>
      <c r="AIX2622" s="121"/>
      <c r="AIY2622" s="121"/>
      <c r="AIZ2622" s="121"/>
      <c r="AJA2622" s="121"/>
      <c r="AJB2622" s="121"/>
      <c r="AJC2622" s="121"/>
      <c r="AJD2622" s="121"/>
      <c r="AJE2622" s="121"/>
      <c r="AJF2622" s="121"/>
      <c r="AJG2622" s="121"/>
      <c r="AJH2622" s="121"/>
      <c r="AJI2622" s="121"/>
      <c r="AJJ2622" s="121"/>
      <c r="AJK2622" s="121"/>
      <c r="AJL2622" s="121"/>
      <c r="AJM2622" s="121"/>
      <c r="AJN2622" s="121"/>
      <c r="AJO2622" s="121"/>
      <c r="AJP2622" s="121"/>
      <c r="AJQ2622" s="121"/>
      <c r="AJR2622" s="121"/>
      <c r="AJS2622" s="121"/>
      <c r="AJT2622" s="121"/>
      <c r="AJU2622" s="121"/>
      <c r="AJV2622" s="121"/>
      <c r="AJW2622" s="121"/>
      <c r="AJX2622" s="121"/>
      <c r="AJY2622" s="121"/>
      <c r="AJZ2622" s="121"/>
      <c r="AKA2622" s="121"/>
      <c r="AKB2622" s="121"/>
      <c r="AKC2622" s="121"/>
      <c r="AKD2622" s="121"/>
      <c r="AKE2622" s="121"/>
      <c r="AKF2622" s="121"/>
      <c r="AKG2622" s="121"/>
      <c r="AKH2622" s="121"/>
      <c r="AKI2622" s="121"/>
      <c r="AKJ2622" s="121"/>
      <c r="AKK2622" s="121"/>
      <c r="AKL2622" s="121"/>
      <c r="AKM2622" s="121"/>
      <c r="AKN2622" s="121"/>
      <c r="AKO2622" s="121"/>
      <c r="AKP2622" s="121"/>
      <c r="AKQ2622" s="121"/>
      <c r="AKR2622" s="121"/>
      <c r="AKS2622" s="121"/>
      <c r="AKT2622" s="121"/>
      <c r="AKU2622" s="121"/>
      <c r="AKV2622" s="121"/>
      <c r="AKW2622" s="121"/>
      <c r="AKX2622" s="121"/>
      <c r="AKY2622" s="121"/>
      <c r="AKZ2622" s="121"/>
      <c r="ALA2622" s="121"/>
      <c r="ALB2622" s="121"/>
      <c r="ALC2622" s="121"/>
      <c r="ALD2622" s="121"/>
      <c r="ALE2622" s="121"/>
      <c r="ALF2622" s="121"/>
      <c r="ALG2622" s="121"/>
      <c r="ALH2622" s="121"/>
      <c r="ALI2622" s="121"/>
      <c r="ALJ2622" s="121"/>
      <c r="ALK2622" s="121"/>
      <c r="ALL2622" s="121"/>
      <c r="ALM2622" s="121"/>
      <c r="ALN2622" s="121"/>
      <c r="ALO2622" s="121"/>
      <c r="ALP2622" s="121"/>
      <c r="ALQ2622" s="121"/>
      <c r="ALR2622" s="121"/>
      <c r="ALS2622" s="121"/>
      <c r="ALT2622" s="121"/>
      <c r="ALU2622" s="121"/>
      <c r="ALV2622" s="121"/>
      <c r="ALW2622" s="121"/>
      <c r="ALX2622" s="121"/>
      <c r="ALY2622" s="121"/>
      <c r="ALZ2622" s="121"/>
      <c r="AMA2622" s="121"/>
      <c r="AMB2622" s="121"/>
      <c r="AMC2622" s="121"/>
      <c r="AMD2622" s="121"/>
      <c r="AME2622" s="121"/>
      <c r="AMF2622" s="121"/>
      <c r="AMG2622" s="121"/>
      <c r="AMH2622" s="121"/>
      <c r="AMI2622" s="121"/>
      <c r="AMJ2622" s="121"/>
      <c r="AMK2622" s="121"/>
    </row>
    <row r="2623" spans="1:1025" s="108" customFormat="1" ht="43.2">
      <c r="A2623" s="15">
        <v>2620</v>
      </c>
      <c r="B2623" s="16" t="s">
        <v>28</v>
      </c>
      <c r="C2623" s="274" t="s">
        <v>3611</v>
      </c>
      <c r="D2623" s="16" t="s">
        <v>6775</v>
      </c>
      <c r="E2623" s="16" t="s">
        <v>6786</v>
      </c>
      <c r="F2623" s="16" t="s">
        <v>938</v>
      </c>
      <c r="G2623" s="16" t="s">
        <v>6294</v>
      </c>
      <c r="H2623" s="16" t="s">
        <v>6787</v>
      </c>
      <c r="I2623" s="16" t="s">
        <v>6788</v>
      </c>
      <c r="J2623" s="16" t="s">
        <v>6789</v>
      </c>
      <c r="K2623" s="16" t="s">
        <v>6783</v>
      </c>
      <c r="L2623" s="16" t="s">
        <v>6784</v>
      </c>
      <c r="M2623" s="63" t="s">
        <v>6785</v>
      </c>
      <c r="N2623" s="121"/>
      <c r="O2623" s="121"/>
      <c r="P2623" s="121"/>
      <c r="Q2623" s="121"/>
      <c r="R2623" s="121"/>
      <c r="S2623" s="121"/>
      <c r="T2623" s="121"/>
      <c r="U2623" s="121"/>
      <c r="V2623" s="121"/>
      <c r="W2623" s="121"/>
      <c r="X2623" s="121"/>
      <c r="Y2623" s="121"/>
      <c r="Z2623" s="121"/>
      <c r="AA2623" s="121"/>
      <c r="AB2623" s="121"/>
      <c r="AC2623" s="121"/>
      <c r="AD2623" s="121"/>
      <c r="AE2623" s="121"/>
      <c r="AF2623" s="121"/>
      <c r="AG2623" s="121"/>
      <c r="AH2623" s="121"/>
      <c r="AI2623" s="121"/>
      <c r="AJ2623" s="121"/>
      <c r="AK2623" s="121"/>
      <c r="AL2623" s="121"/>
      <c r="AM2623" s="121"/>
      <c r="AN2623" s="121"/>
      <c r="AO2623" s="121"/>
      <c r="AP2623" s="121"/>
      <c r="AQ2623" s="121"/>
      <c r="AR2623" s="121"/>
      <c r="AS2623" s="121"/>
      <c r="AT2623" s="121"/>
      <c r="AU2623" s="121"/>
      <c r="AV2623" s="121"/>
      <c r="AW2623" s="121"/>
      <c r="AX2623" s="121"/>
      <c r="AY2623" s="121"/>
      <c r="AZ2623" s="121"/>
      <c r="BA2623" s="121"/>
      <c r="BB2623" s="121"/>
      <c r="BC2623" s="121"/>
      <c r="BD2623" s="121"/>
      <c r="BE2623" s="121"/>
      <c r="BF2623" s="121"/>
      <c r="BG2623" s="121"/>
      <c r="BH2623" s="121"/>
      <c r="BI2623" s="121"/>
      <c r="BJ2623" s="121"/>
      <c r="BK2623" s="121"/>
      <c r="BL2623" s="121"/>
      <c r="BM2623" s="121"/>
      <c r="BN2623" s="121"/>
      <c r="BO2623" s="121"/>
      <c r="BP2623" s="121"/>
      <c r="BQ2623" s="121"/>
      <c r="BR2623" s="121"/>
      <c r="BS2623" s="121"/>
      <c r="BT2623" s="121"/>
      <c r="BU2623" s="121"/>
      <c r="BV2623" s="121"/>
      <c r="BW2623" s="121"/>
      <c r="BX2623" s="121"/>
      <c r="BY2623" s="121"/>
      <c r="BZ2623" s="121"/>
      <c r="CA2623" s="121"/>
      <c r="CB2623" s="121"/>
      <c r="CC2623" s="121"/>
      <c r="CD2623" s="121"/>
      <c r="CE2623" s="121"/>
      <c r="CF2623" s="121"/>
      <c r="CG2623" s="121"/>
      <c r="CH2623" s="121"/>
      <c r="CI2623" s="121"/>
      <c r="CJ2623" s="121"/>
      <c r="CK2623" s="121"/>
      <c r="CL2623" s="121"/>
      <c r="CM2623" s="121"/>
      <c r="CN2623" s="121"/>
      <c r="CO2623" s="121"/>
      <c r="CP2623" s="121"/>
      <c r="CQ2623" s="121"/>
      <c r="CR2623" s="121"/>
      <c r="CS2623" s="121"/>
      <c r="CT2623" s="121"/>
      <c r="CU2623" s="121"/>
      <c r="CV2623" s="121"/>
      <c r="CW2623" s="121"/>
      <c r="CX2623" s="121"/>
      <c r="CY2623" s="121"/>
      <c r="CZ2623" s="121"/>
      <c r="DA2623" s="121"/>
      <c r="DB2623" s="121"/>
      <c r="DC2623" s="121"/>
      <c r="DD2623" s="121"/>
      <c r="DE2623" s="121"/>
      <c r="DF2623" s="121"/>
      <c r="DG2623" s="121"/>
      <c r="DH2623" s="121"/>
      <c r="DI2623" s="121"/>
      <c r="DJ2623" s="121"/>
      <c r="DK2623" s="121"/>
      <c r="DL2623" s="121"/>
      <c r="DM2623" s="121"/>
      <c r="DN2623" s="121"/>
      <c r="DO2623" s="121"/>
      <c r="DP2623" s="121"/>
      <c r="DQ2623" s="121"/>
      <c r="DR2623" s="121"/>
      <c r="DS2623" s="121"/>
      <c r="DT2623" s="121"/>
      <c r="DU2623" s="121"/>
      <c r="DV2623" s="121"/>
      <c r="DW2623" s="121"/>
      <c r="DX2623" s="121"/>
      <c r="DY2623" s="121"/>
      <c r="DZ2623" s="121"/>
      <c r="EA2623" s="121"/>
      <c r="EB2623" s="121"/>
      <c r="EC2623" s="121"/>
      <c r="ED2623" s="121"/>
      <c r="EE2623" s="121"/>
      <c r="EF2623" s="121"/>
      <c r="EG2623" s="121"/>
      <c r="EH2623" s="121"/>
      <c r="EI2623" s="121"/>
      <c r="EJ2623" s="121"/>
      <c r="EK2623" s="121"/>
      <c r="EL2623" s="121"/>
      <c r="EM2623" s="121"/>
      <c r="EN2623" s="121"/>
      <c r="EO2623" s="121"/>
      <c r="EP2623" s="121"/>
      <c r="EQ2623" s="121"/>
      <c r="ER2623" s="121"/>
      <c r="ES2623" s="121"/>
      <c r="ET2623" s="121"/>
      <c r="EU2623" s="121"/>
      <c r="EV2623" s="121"/>
      <c r="EW2623" s="121"/>
      <c r="EX2623" s="121"/>
      <c r="EY2623" s="121"/>
      <c r="EZ2623" s="121"/>
      <c r="FA2623" s="121"/>
      <c r="FB2623" s="121"/>
      <c r="FC2623" s="121"/>
      <c r="FD2623" s="121"/>
      <c r="FE2623" s="121"/>
      <c r="FF2623" s="121"/>
      <c r="FG2623" s="121"/>
      <c r="FH2623" s="121"/>
      <c r="FI2623" s="121"/>
      <c r="FJ2623" s="121"/>
      <c r="FK2623" s="121"/>
      <c r="FL2623" s="121"/>
      <c r="FM2623" s="121"/>
      <c r="FN2623" s="121"/>
      <c r="FO2623" s="121"/>
      <c r="FP2623" s="121"/>
      <c r="FQ2623" s="121"/>
      <c r="FR2623" s="121"/>
      <c r="FS2623" s="121"/>
      <c r="FT2623" s="121"/>
      <c r="FU2623" s="121"/>
      <c r="FV2623" s="121"/>
      <c r="FW2623" s="121"/>
      <c r="FX2623" s="121"/>
      <c r="FY2623" s="121"/>
      <c r="FZ2623" s="121"/>
      <c r="GA2623" s="121"/>
      <c r="GB2623" s="121"/>
      <c r="GC2623" s="121"/>
      <c r="GD2623" s="121"/>
      <c r="GE2623" s="121"/>
      <c r="GF2623" s="121"/>
      <c r="GG2623" s="121"/>
      <c r="GH2623" s="121"/>
      <c r="GI2623" s="121"/>
      <c r="GJ2623" s="121"/>
      <c r="GK2623" s="121"/>
      <c r="GL2623" s="121"/>
      <c r="GM2623" s="121"/>
      <c r="GN2623" s="121"/>
      <c r="GO2623" s="121"/>
      <c r="GP2623" s="121"/>
      <c r="GQ2623" s="121"/>
      <c r="GR2623" s="121"/>
      <c r="GS2623" s="121"/>
      <c r="GT2623" s="121"/>
      <c r="GU2623" s="121"/>
      <c r="GV2623" s="121"/>
      <c r="GW2623" s="121"/>
      <c r="GX2623" s="121"/>
      <c r="GY2623" s="121"/>
      <c r="GZ2623" s="121"/>
      <c r="HA2623" s="121"/>
      <c r="HB2623" s="121"/>
      <c r="HC2623" s="121"/>
      <c r="HD2623" s="121"/>
      <c r="HE2623" s="121"/>
      <c r="HF2623" s="121"/>
      <c r="HG2623" s="121"/>
      <c r="HH2623" s="121"/>
      <c r="HI2623" s="121"/>
      <c r="HJ2623" s="121"/>
      <c r="HK2623" s="121"/>
      <c r="HL2623" s="121"/>
      <c r="HM2623" s="121"/>
      <c r="HN2623" s="121"/>
      <c r="HO2623" s="121"/>
      <c r="HP2623" s="121"/>
      <c r="HQ2623" s="121"/>
      <c r="HR2623" s="121"/>
      <c r="HS2623" s="121"/>
      <c r="HT2623" s="121"/>
      <c r="HU2623" s="121"/>
      <c r="HV2623" s="121"/>
      <c r="HW2623" s="121"/>
      <c r="HX2623" s="121"/>
      <c r="HY2623" s="121"/>
      <c r="HZ2623" s="121"/>
      <c r="IA2623" s="121"/>
      <c r="IB2623" s="121"/>
      <c r="IC2623" s="121"/>
      <c r="ID2623" s="121"/>
      <c r="IE2623" s="121"/>
      <c r="IF2623" s="121"/>
      <c r="IG2623" s="121"/>
      <c r="IH2623" s="121"/>
      <c r="II2623" s="121"/>
      <c r="IJ2623" s="121"/>
      <c r="IK2623" s="121"/>
      <c r="IL2623" s="121"/>
      <c r="IM2623" s="121"/>
      <c r="IN2623" s="121"/>
      <c r="IO2623" s="121"/>
      <c r="IP2623" s="121"/>
      <c r="IQ2623" s="121"/>
      <c r="IR2623" s="121"/>
      <c r="IS2623" s="121"/>
      <c r="IT2623" s="121"/>
      <c r="IU2623" s="121"/>
      <c r="IV2623" s="121"/>
      <c r="IW2623" s="121"/>
      <c r="IX2623" s="121"/>
      <c r="IY2623" s="121"/>
      <c r="IZ2623" s="121"/>
      <c r="JA2623" s="121"/>
      <c r="JB2623" s="121"/>
      <c r="JC2623" s="121"/>
      <c r="JD2623" s="121"/>
      <c r="JE2623" s="121"/>
      <c r="JF2623" s="121"/>
      <c r="JG2623" s="121"/>
      <c r="JH2623" s="121"/>
      <c r="JI2623" s="121"/>
      <c r="JJ2623" s="121"/>
      <c r="JK2623" s="121"/>
      <c r="JL2623" s="121"/>
      <c r="JM2623" s="121"/>
      <c r="JN2623" s="121"/>
      <c r="JO2623" s="121"/>
      <c r="JP2623" s="121"/>
      <c r="JQ2623" s="121"/>
      <c r="JR2623" s="121"/>
      <c r="JS2623" s="121"/>
      <c r="JT2623" s="121"/>
      <c r="JU2623" s="121"/>
      <c r="JV2623" s="121"/>
      <c r="JW2623" s="121"/>
      <c r="JX2623" s="121"/>
      <c r="JY2623" s="121"/>
      <c r="JZ2623" s="121"/>
      <c r="KA2623" s="121"/>
      <c r="KB2623" s="121"/>
      <c r="KC2623" s="121"/>
      <c r="KD2623" s="121"/>
      <c r="KE2623" s="121"/>
      <c r="KF2623" s="121"/>
      <c r="KG2623" s="121"/>
      <c r="KH2623" s="121"/>
      <c r="KI2623" s="121"/>
      <c r="KJ2623" s="121"/>
      <c r="KK2623" s="121"/>
      <c r="KL2623" s="121"/>
      <c r="KM2623" s="121"/>
      <c r="KN2623" s="121"/>
      <c r="KO2623" s="121"/>
      <c r="KP2623" s="121"/>
      <c r="KQ2623" s="121"/>
      <c r="KR2623" s="121"/>
      <c r="KS2623" s="121"/>
      <c r="KT2623" s="121"/>
      <c r="KU2623" s="121"/>
      <c r="KV2623" s="121"/>
      <c r="KW2623" s="121"/>
      <c r="KX2623" s="121"/>
      <c r="KY2623" s="121"/>
      <c r="KZ2623" s="121"/>
      <c r="LA2623" s="121"/>
      <c r="LB2623" s="121"/>
      <c r="LC2623" s="121"/>
      <c r="LD2623" s="121"/>
      <c r="LE2623" s="121"/>
      <c r="LF2623" s="121"/>
      <c r="LG2623" s="121"/>
      <c r="LH2623" s="121"/>
      <c r="LI2623" s="121"/>
      <c r="LJ2623" s="121"/>
      <c r="LK2623" s="121"/>
      <c r="LL2623" s="121"/>
      <c r="LM2623" s="121"/>
      <c r="LN2623" s="121"/>
      <c r="LO2623" s="121"/>
      <c r="LP2623" s="121"/>
      <c r="LQ2623" s="121"/>
      <c r="LR2623" s="121"/>
      <c r="LS2623" s="121"/>
      <c r="LT2623" s="121"/>
      <c r="LU2623" s="121"/>
      <c r="LV2623" s="121"/>
      <c r="LW2623" s="121"/>
      <c r="LX2623" s="121"/>
      <c r="LY2623" s="121"/>
      <c r="LZ2623" s="121"/>
      <c r="MA2623" s="121"/>
      <c r="MB2623" s="121"/>
      <c r="MC2623" s="121"/>
      <c r="MD2623" s="121"/>
      <c r="ME2623" s="121"/>
      <c r="MF2623" s="121"/>
      <c r="MG2623" s="121"/>
      <c r="MH2623" s="121"/>
      <c r="MI2623" s="121"/>
      <c r="MJ2623" s="121"/>
      <c r="MK2623" s="121"/>
      <c r="ML2623" s="121"/>
      <c r="MM2623" s="121"/>
      <c r="MN2623" s="121"/>
      <c r="MO2623" s="121"/>
      <c r="MP2623" s="121"/>
      <c r="MQ2623" s="121"/>
      <c r="MR2623" s="121"/>
      <c r="MS2623" s="121"/>
      <c r="MT2623" s="121"/>
      <c r="MU2623" s="121"/>
      <c r="MV2623" s="121"/>
      <c r="MW2623" s="121"/>
      <c r="MX2623" s="121"/>
      <c r="MY2623" s="121"/>
      <c r="MZ2623" s="121"/>
      <c r="NA2623" s="121"/>
      <c r="NB2623" s="121"/>
      <c r="NC2623" s="121"/>
      <c r="ND2623" s="121"/>
      <c r="NE2623" s="121"/>
      <c r="NF2623" s="121"/>
      <c r="NG2623" s="121"/>
      <c r="NH2623" s="121"/>
      <c r="NI2623" s="121"/>
      <c r="NJ2623" s="121"/>
      <c r="NK2623" s="121"/>
      <c r="NL2623" s="121"/>
      <c r="NM2623" s="121"/>
      <c r="NN2623" s="121"/>
      <c r="NO2623" s="121"/>
      <c r="NP2623" s="121"/>
      <c r="NQ2623" s="121"/>
      <c r="NR2623" s="121"/>
      <c r="NS2623" s="121"/>
      <c r="NT2623" s="121"/>
      <c r="NU2623" s="121"/>
      <c r="NV2623" s="121"/>
      <c r="NW2623" s="121"/>
      <c r="NX2623" s="121"/>
      <c r="NY2623" s="121"/>
      <c r="NZ2623" s="121"/>
      <c r="OA2623" s="121"/>
      <c r="OB2623" s="121"/>
      <c r="OC2623" s="121"/>
      <c r="OD2623" s="121"/>
      <c r="OE2623" s="121"/>
      <c r="OF2623" s="121"/>
      <c r="OG2623" s="121"/>
      <c r="OH2623" s="121"/>
      <c r="OI2623" s="121"/>
      <c r="OJ2623" s="121"/>
      <c r="OK2623" s="121"/>
      <c r="OL2623" s="121"/>
      <c r="OM2623" s="121"/>
      <c r="ON2623" s="121"/>
      <c r="OO2623" s="121"/>
      <c r="OP2623" s="121"/>
      <c r="OQ2623" s="121"/>
      <c r="OR2623" s="121"/>
      <c r="OS2623" s="121"/>
      <c r="OT2623" s="121"/>
      <c r="OU2623" s="121"/>
      <c r="OV2623" s="121"/>
      <c r="OW2623" s="121"/>
      <c r="OX2623" s="121"/>
      <c r="OY2623" s="121"/>
      <c r="OZ2623" s="121"/>
      <c r="PA2623" s="121"/>
      <c r="PB2623" s="121"/>
      <c r="PC2623" s="121"/>
      <c r="PD2623" s="121"/>
      <c r="PE2623" s="121"/>
      <c r="PF2623" s="121"/>
      <c r="PG2623" s="121"/>
      <c r="PH2623" s="121"/>
      <c r="PI2623" s="121"/>
      <c r="PJ2623" s="121"/>
      <c r="PK2623" s="121"/>
      <c r="PL2623" s="121"/>
      <c r="PM2623" s="121"/>
      <c r="PN2623" s="121"/>
      <c r="PO2623" s="121"/>
      <c r="PP2623" s="121"/>
      <c r="PQ2623" s="121"/>
      <c r="PR2623" s="121"/>
      <c r="PS2623" s="121"/>
      <c r="PT2623" s="121"/>
      <c r="PU2623" s="121"/>
      <c r="PV2623" s="121"/>
      <c r="PW2623" s="121"/>
      <c r="PX2623" s="121"/>
      <c r="PY2623" s="121"/>
      <c r="PZ2623" s="121"/>
      <c r="QA2623" s="121"/>
      <c r="QB2623" s="121"/>
      <c r="QC2623" s="121"/>
      <c r="QD2623" s="121"/>
      <c r="QE2623" s="121"/>
      <c r="QF2623" s="121"/>
      <c r="QG2623" s="121"/>
      <c r="QH2623" s="121"/>
      <c r="QI2623" s="121"/>
      <c r="QJ2623" s="121"/>
      <c r="QK2623" s="121"/>
      <c r="QL2623" s="121"/>
      <c r="QM2623" s="121"/>
      <c r="QN2623" s="121"/>
      <c r="QO2623" s="121"/>
      <c r="QP2623" s="121"/>
      <c r="QQ2623" s="121"/>
      <c r="QR2623" s="121"/>
      <c r="QS2623" s="121"/>
      <c r="QT2623" s="121"/>
      <c r="QU2623" s="121"/>
      <c r="QV2623" s="121"/>
      <c r="QW2623" s="121"/>
      <c r="QX2623" s="121"/>
      <c r="QY2623" s="121"/>
      <c r="QZ2623" s="121"/>
      <c r="RA2623" s="121"/>
      <c r="RB2623" s="121"/>
      <c r="RC2623" s="121"/>
      <c r="RD2623" s="121"/>
      <c r="RE2623" s="121"/>
      <c r="RF2623" s="121"/>
      <c r="RG2623" s="121"/>
      <c r="RH2623" s="121"/>
      <c r="RI2623" s="121"/>
      <c r="RJ2623" s="121"/>
      <c r="RK2623" s="121"/>
      <c r="RL2623" s="121"/>
      <c r="RM2623" s="121"/>
      <c r="RN2623" s="121"/>
      <c r="RO2623" s="121"/>
      <c r="RP2623" s="121"/>
      <c r="RQ2623" s="121"/>
      <c r="RR2623" s="121"/>
      <c r="RS2623" s="121"/>
      <c r="RT2623" s="121"/>
      <c r="RU2623" s="121"/>
      <c r="RV2623" s="121"/>
      <c r="RW2623" s="121"/>
      <c r="RX2623" s="121"/>
      <c r="RY2623" s="121"/>
      <c r="RZ2623" s="121"/>
      <c r="SA2623" s="121"/>
      <c r="SB2623" s="121"/>
      <c r="SC2623" s="121"/>
      <c r="SD2623" s="121"/>
      <c r="SE2623" s="121"/>
      <c r="SF2623" s="121"/>
      <c r="SG2623" s="121"/>
      <c r="SH2623" s="121"/>
      <c r="SI2623" s="121"/>
      <c r="SJ2623" s="121"/>
      <c r="SK2623" s="121"/>
      <c r="SL2623" s="121"/>
      <c r="SM2623" s="121"/>
      <c r="SN2623" s="121"/>
      <c r="SO2623" s="121"/>
      <c r="SP2623" s="121"/>
      <c r="SQ2623" s="121"/>
      <c r="SR2623" s="121"/>
      <c r="SS2623" s="121"/>
      <c r="ST2623" s="121"/>
      <c r="SU2623" s="121"/>
      <c r="SV2623" s="121"/>
      <c r="SW2623" s="121"/>
      <c r="SX2623" s="121"/>
      <c r="SY2623" s="121"/>
      <c r="SZ2623" s="121"/>
      <c r="TA2623" s="121"/>
      <c r="TB2623" s="121"/>
      <c r="TC2623" s="121"/>
      <c r="TD2623" s="121"/>
      <c r="TE2623" s="121"/>
      <c r="TF2623" s="121"/>
      <c r="TG2623" s="121"/>
      <c r="TH2623" s="121"/>
      <c r="TI2623" s="121"/>
      <c r="TJ2623" s="121"/>
      <c r="TK2623" s="121"/>
      <c r="TL2623" s="121"/>
      <c r="TM2623" s="121"/>
      <c r="TN2623" s="121"/>
      <c r="TO2623" s="121"/>
      <c r="TP2623" s="121"/>
      <c r="TQ2623" s="121"/>
      <c r="TR2623" s="121"/>
      <c r="TS2623" s="121"/>
      <c r="TT2623" s="121"/>
      <c r="TU2623" s="121"/>
      <c r="TV2623" s="121"/>
      <c r="TW2623" s="121"/>
      <c r="TX2623" s="121"/>
      <c r="TY2623" s="121"/>
      <c r="TZ2623" s="121"/>
      <c r="UA2623" s="121"/>
      <c r="UB2623" s="121"/>
      <c r="UC2623" s="121"/>
      <c r="UD2623" s="121"/>
      <c r="UE2623" s="121"/>
      <c r="UF2623" s="121"/>
      <c r="UG2623" s="121"/>
      <c r="UH2623" s="121"/>
      <c r="UI2623" s="121"/>
      <c r="UJ2623" s="121"/>
      <c r="UK2623" s="121"/>
      <c r="UL2623" s="121"/>
      <c r="UM2623" s="121"/>
      <c r="UN2623" s="121"/>
      <c r="UO2623" s="121"/>
      <c r="UP2623" s="121"/>
      <c r="UQ2623" s="121"/>
      <c r="UR2623" s="121"/>
      <c r="US2623" s="121"/>
      <c r="UT2623" s="121"/>
      <c r="UU2623" s="121"/>
      <c r="UV2623" s="121"/>
      <c r="UW2623" s="121"/>
      <c r="UX2623" s="121"/>
      <c r="UY2623" s="121"/>
      <c r="UZ2623" s="121"/>
      <c r="VA2623" s="121"/>
      <c r="VB2623" s="121"/>
      <c r="VC2623" s="121"/>
      <c r="VD2623" s="121"/>
      <c r="VE2623" s="121"/>
      <c r="VF2623" s="121"/>
      <c r="VG2623" s="121"/>
      <c r="VH2623" s="121"/>
      <c r="VI2623" s="121"/>
      <c r="VJ2623" s="121"/>
      <c r="VK2623" s="121"/>
      <c r="VL2623" s="121"/>
      <c r="VM2623" s="121"/>
      <c r="VN2623" s="121"/>
      <c r="VO2623" s="121"/>
      <c r="VP2623" s="121"/>
      <c r="VQ2623" s="121"/>
      <c r="VR2623" s="121"/>
      <c r="VS2623" s="121"/>
      <c r="VT2623" s="121"/>
      <c r="VU2623" s="121"/>
      <c r="VV2623" s="121"/>
      <c r="VW2623" s="121"/>
      <c r="VX2623" s="121"/>
      <c r="VY2623" s="121"/>
      <c r="VZ2623" s="121"/>
      <c r="WA2623" s="121"/>
      <c r="WB2623" s="121"/>
      <c r="WC2623" s="121"/>
      <c r="WD2623" s="121"/>
      <c r="WE2623" s="121"/>
      <c r="WF2623" s="121"/>
      <c r="WG2623" s="121"/>
      <c r="WH2623" s="121"/>
      <c r="WI2623" s="121"/>
      <c r="WJ2623" s="121"/>
      <c r="WK2623" s="121"/>
      <c r="WL2623" s="121"/>
      <c r="WM2623" s="121"/>
      <c r="WN2623" s="121"/>
      <c r="WO2623" s="121"/>
      <c r="WP2623" s="121"/>
      <c r="WQ2623" s="121"/>
      <c r="WR2623" s="121"/>
      <c r="WS2623" s="121"/>
      <c r="WT2623" s="121"/>
      <c r="WU2623" s="121"/>
      <c r="WV2623" s="121"/>
      <c r="WW2623" s="121"/>
      <c r="WX2623" s="121"/>
      <c r="WY2623" s="121"/>
      <c r="WZ2623" s="121"/>
      <c r="XA2623" s="121"/>
      <c r="XB2623" s="121"/>
      <c r="XC2623" s="121"/>
      <c r="XD2623" s="121"/>
      <c r="XE2623" s="121"/>
      <c r="XF2623" s="121"/>
      <c r="XG2623" s="121"/>
      <c r="XH2623" s="121"/>
      <c r="XI2623" s="121"/>
      <c r="XJ2623" s="121"/>
      <c r="XK2623" s="121"/>
      <c r="XL2623" s="121"/>
      <c r="XM2623" s="121"/>
      <c r="XN2623" s="121"/>
      <c r="XO2623" s="121"/>
      <c r="XP2623" s="121"/>
      <c r="XQ2623" s="121"/>
      <c r="XR2623" s="121"/>
      <c r="XS2623" s="121"/>
      <c r="XT2623" s="121"/>
      <c r="XU2623" s="121"/>
      <c r="XV2623" s="121"/>
      <c r="XW2623" s="121"/>
      <c r="XX2623" s="121"/>
      <c r="XY2623" s="121"/>
      <c r="XZ2623" s="121"/>
      <c r="YA2623" s="121"/>
      <c r="YB2623" s="121"/>
      <c r="YC2623" s="121"/>
      <c r="YD2623" s="121"/>
      <c r="YE2623" s="121"/>
      <c r="YF2623" s="121"/>
      <c r="YG2623" s="121"/>
      <c r="YH2623" s="121"/>
      <c r="YI2623" s="121"/>
      <c r="YJ2623" s="121"/>
      <c r="YK2623" s="121"/>
      <c r="YL2623" s="121"/>
      <c r="YM2623" s="121"/>
      <c r="YN2623" s="121"/>
      <c r="YO2623" s="121"/>
      <c r="YP2623" s="121"/>
      <c r="YQ2623" s="121"/>
      <c r="YR2623" s="121"/>
      <c r="YS2623" s="121"/>
      <c r="YT2623" s="121"/>
      <c r="YU2623" s="121"/>
      <c r="YV2623" s="121"/>
      <c r="YW2623" s="121"/>
      <c r="YX2623" s="121"/>
      <c r="YY2623" s="121"/>
      <c r="YZ2623" s="121"/>
      <c r="ZA2623" s="121"/>
      <c r="ZB2623" s="121"/>
      <c r="ZC2623" s="121"/>
      <c r="ZD2623" s="121"/>
      <c r="ZE2623" s="121"/>
      <c r="ZF2623" s="121"/>
      <c r="ZG2623" s="121"/>
      <c r="ZH2623" s="121"/>
      <c r="ZI2623" s="121"/>
      <c r="ZJ2623" s="121"/>
      <c r="ZK2623" s="121"/>
      <c r="ZL2623" s="121"/>
      <c r="ZM2623" s="121"/>
      <c r="ZN2623" s="121"/>
      <c r="ZO2623" s="121"/>
      <c r="ZP2623" s="121"/>
      <c r="ZQ2623" s="121"/>
      <c r="ZR2623" s="121"/>
      <c r="ZS2623" s="121"/>
      <c r="ZT2623" s="121"/>
      <c r="ZU2623" s="121"/>
      <c r="ZV2623" s="121"/>
      <c r="ZW2623" s="121"/>
      <c r="ZX2623" s="121"/>
      <c r="ZY2623" s="121"/>
      <c r="ZZ2623" s="121"/>
      <c r="AAA2623" s="121"/>
      <c r="AAB2623" s="121"/>
      <c r="AAC2623" s="121"/>
      <c r="AAD2623" s="121"/>
      <c r="AAE2623" s="121"/>
      <c r="AAF2623" s="121"/>
      <c r="AAG2623" s="121"/>
      <c r="AAH2623" s="121"/>
      <c r="AAI2623" s="121"/>
      <c r="AAJ2623" s="121"/>
      <c r="AAK2623" s="121"/>
      <c r="AAL2623" s="121"/>
      <c r="AAM2623" s="121"/>
      <c r="AAN2623" s="121"/>
      <c r="AAO2623" s="121"/>
      <c r="AAP2623" s="121"/>
      <c r="AAQ2623" s="121"/>
      <c r="AAR2623" s="121"/>
      <c r="AAS2623" s="121"/>
      <c r="AAT2623" s="121"/>
      <c r="AAU2623" s="121"/>
      <c r="AAV2623" s="121"/>
      <c r="AAW2623" s="121"/>
      <c r="AAX2623" s="121"/>
      <c r="AAY2623" s="121"/>
      <c r="AAZ2623" s="121"/>
      <c r="ABA2623" s="121"/>
      <c r="ABB2623" s="121"/>
      <c r="ABC2623" s="121"/>
      <c r="ABD2623" s="121"/>
      <c r="ABE2623" s="121"/>
      <c r="ABF2623" s="121"/>
      <c r="ABG2623" s="121"/>
      <c r="ABH2623" s="121"/>
      <c r="ABI2623" s="121"/>
      <c r="ABJ2623" s="121"/>
      <c r="ABK2623" s="121"/>
      <c r="ABL2623" s="121"/>
      <c r="ABM2623" s="121"/>
      <c r="ABN2623" s="121"/>
      <c r="ABO2623" s="121"/>
      <c r="ABP2623" s="121"/>
      <c r="ABQ2623" s="121"/>
      <c r="ABR2623" s="121"/>
      <c r="ABS2623" s="121"/>
      <c r="ABT2623" s="121"/>
      <c r="ABU2623" s="121"/>
      <c r="ABV2623" s="121"/>
      <c r="ABW2623" s="121"/>
      <c r="ABX2623" s="121"/>
      <c r="ABY2623" s="121"/>
      <c r="ABZ2623" s="121"/>
      <c r="ACA2623" s="121"/>
      <c r="ACB2623" s="121"/>
      <c r="ACC2623" s="121"/>
      <c r="ACD2623" s="121"/>
      <c r="ACE2623" s="121"/>
      <c r="ACF2623" s="121"/>
      <c r="ACG2623" s="121"/>
      <c r="ACH2623" s="121"/>
      <c r="ACI2623" s="121"/>
      <c r="ACJ2623" s="121"/>
      <c r="ACK2623" s="121"/>
      <c r="ACL2623" s="121"/>
      <c r="ACM2623" s="121"/>
      <c r="ACN2623" s="121"/>
      <c r="ACO2623" s="121"/>
      <c r="ACP2623" s="121"/>
      <c r="ACQ2623" s="121"/>
      <c r="ACR2623" s="121"/>
      <c r="ACS2623" s="121"/>
      <c r="ACT2623" s="121"/>
      <c r="ACU2623" s="121"/>
      <c r="ACV2623" s="121"/>
      <c r="ACW2623" s="121"/>
      <c r="ACX2623" s="121"/>
      <c r="ACY2623" s="121"/>
      <c r="ACZ2623" s="121"/>
      <c r="ADA2623" s="121"/>
      <c r="ADB2623" s="121"/>
      <c r="ADC2623" s="121"/>
      <c r="ADD2623" s="121"/>
      <c r="ADE2623" s="121"/>
      <c r="ADF2623" s="121"/>
      <c r="ADG2623" s="121"/>
      <c r="ADH2623" s="121"/>
      <c r="ADI2623" s="121"/>
      <c r="ADJ2623" s="121"/>
      <c r="ADK2623" s="121"/>
      <c r="ADL2623" s="121"/>
      <c r="ADM2623" s="121"/>
      <c r="ADN2623" s="121"/>
      <c r="ADO2623" s="121"/>
      <c r="ADP2623" s="121"/>
      <c r="ADQ2623" s="121"/>
      <c r="ADR2623" s="121"/>
      <c r="ADS2623" s="121"/>
      <c r="ADT2623" s="121"/>
      <c r="ADU2623" s="121"/>
      <c r="ADV2623" s="121"/>
      <c r="ADW2623" s="121"/>
      <c r="ADX2623" s="121"/>
      <c r="ADY2623" s="121"/>
      <c r="ADZ2623" s="121"/>
      <c r="AEA2623" s="121"/>
      <c r="AEB2623" s="121"/>
      <c r="AEC2623" s="121"/>
      <c r="AED2623" s="121"/>
      <c r="AEE2623" s="121"/>
      <c r="AEF2623" s="121"/>
      <c r="AEG2623" s="121"/>
      <c r="AEH2623" s="121"/>
      <c r="AEI2623" s="121"/>
      <c r="AEJ2623" s="121"/>
      <c r="AEK2623" s="121"/>
      <c r="AEL2623" s="121"/>
      <c r="AEM2623" s="121"/>
      <c r="AEN2623" s="121"/>
      <c r="AEO2623" s="121"/>
      <c r="AEP2623" s="121"/>
      <c r="AEQ2623" s="121"/>
      <c r="AER2623" s="121"/>
      <c r="AES2623" s="121"/>
      <c r="AET2623" s="121"/>
      <c r="AEU2623" s="121"/>
      <c r="AEV2623" s="121"/>
      <c r="AEW2623" s="121"/>
      <c r="AEX2623" s="121"/>
      <c r="AEY2623" s="121"/>
      <c r="AEZ2623" s="121"/>
      <c r="AFA2623" s="121"/>
      <c r="AFB2623" s="121"/>
      <c r="AFC2623" s="121"/>
      <c r="AFD2623" s="121"/>
      <c r="AFE2623" s="121"/>
      <c r="AFF2623" s="121"/>
      <c r="AFG2623" s="121"/>
      <c r="AFH2623" s="121"/>
      <c r="AFI2623" s="121"/>
      <c r="AFJ2623" s="121"/>
      <c r="AFK2623" s="121"/>
      <c r="AFL2623" s="121"/>
      <c r="AFM2623" s="121"/>
      <c r="AFN2623" s="121"/>
      <c r="AFO2623" s="121"/>
      <c r="AFP2623" s="121"/>
      <c r="AFQ2623" s="121"/>
      <c r="AFR2623" s="121"/>
      <c r="AFS2623" s="121"/>
      <c r="AFT2623" s="121"/>
      <c r="AFU2623" s="121"/>
      <c r="AFV2623" s="121"/>
      <c r="AFW2623" s="121"/>
      <c r="AFX2623" s="121"/>
      <c r="AFY2623" s="121"/>
      <c r="AFZ2623" s="121"/>
      <c r="AGA2623" s="121"/>
      <c r="AGB2623" s="121"/>
      <c r="AGC2623" s="121"/>
      <c r="AGD2623" s="121"/>
      <c r="AGE2623" s="121"/>
      <c r="AGF2623" s="121"/>
      <c r="AGG2623" s="121"/>
      <c r="AGH2623" s="121"/>
      <c r="AGI2623" s="121"/>
      <c r="AGJ2623" s="121"/>
      <c r="AGK2623" s="121"/>
      <c r="AGL2623" s="121"/>
      <c r="AGM2623" s="121"/>
      <c r="AGN2623" s="121"/>
      <c r="AGO2623" s="121"/>
      <c r="AGP2623" s="121"/>
      <c r="AGQ2623" s="121"/>
      <c r="AGR2623" s="121"/>
      <c r="AGS2623" s="121"/>
      <c r="AGT2623" s="121"/>
      <c r="AGU2623" s="121"/>
      <c r="AGV2623" s="121"/>
      <c r="AGW2623" s="121"/>
      <c r="AGX2623" s="121"/>
      <c r="AGY2623" s="121"/>
      <c r="AGZ2623" s="121"/>
      <c r="AHA2623" s="121"/>
      <c r="AHB2623" s="121"/>
      <c r="AHC2623" s="121"/>
      <c r="AHD2623" s="121"/>
      <c r="AHE2623" s="121"/>
      <c r="AHF2623" s="121"/>
      <c r="AHG2623" s="121"/>
      <c r="AHH2623" s="121"/>
      <c r="AHI2623" s="121"/>
      <c r="AHJ2623" s="121"/>
      <c r="AHK2623" s="121"/>
      <c r="AHL2623" s="121"/>
      <c r="AHM2623" s="121"/>
      <c r="AHN2623" s="121"/>
      <c r="AHO2623" s="121"/>
      <c r="AHP2623" s="121"/>
      <c r="AHQ2623" s="121"/>
      <c r="AHR2623" s="121"/>
      <c r="AHS2623" s="121"/>
      <c r="AHT2623" s="121"/>
      <c r="AHU2623" s="121"/>
      <c r="AHV2623" s="121"/>
      <c r="AHW2623" s="121"/>
      <c r="AHX2623" s="121"/>
      <c r="AHY2623" s="121"/>
      <c r="AHZ2623" s="121"/>
      <c r="AIA2623" s="121"/>
      <c r="AIB2623" s="121"/>
      <c r="AIC2623" s="121"/>
      <c r="AID2623" s="121"/>
      <c r="AIE2623" s="121"/>
      <c r="AIF2623" s="121"/>
      <c r="AIG2623" s="121"/>
      <c r="AIH2623" s="121"/>
      <c r="AII2623" s="121"/>
      <c r="AIJ2623" s="121"/>
      <c r="AIK2623" s="121"/>
      <c r="AIL2623" s="121"/>
      <c r="AIM2623" s="121"/>
      <c r="AIN2623" s="121"/>
      <c r="AIO2623" s="121"/>
      <c r="AIP2623" s="121"/>
      <c r="AIQ2623" s="121"/>
      <c r="AIR2623" s="121"/>
      <c r="AIS2623" s="121"/>
      <c r="AIT2623" s="121"/>
      <c r="AIU2623" s="121"/>
      <c r="AIV2623" s="121"/>
      <c r="AIW2623" s="121"/>
      <c r="AIX2623" s="121"/>
      <c r="AIY2623" s="121"/>
      <c r="AIZ2623" s="121"/>
      <c r="AJA2623" s="121"/>
      <c r="AJB2623" s="121"/>
      <c r="AJC2623" s="121"/>
      <c r="AJD2623" s="121"/>
      <c r="AJE2623" s="121"/>
      <c r="AJF2623" s="121"/>
      <c r="AJG2623" s="121"/>
      <c r="AJH2623" s="121"/>
      <c r="AJI2623" s="121"/>
      <c r="AJJ2623" s="121"/>
      <c r="AJK2623" s="121"/>
      <c r="AJL2623" s="121"/>
      <c r="AJM2623" s="121"/>
      <c r="AJN2623" s="121"/>
      <c r="AJO2623" s="121"/>
      <c r="AJP2623" s="121"/>
      <c r="AJQ2623" s="121"/>
      <c r="AJR2623" s="121"/>
      <c r="AJS2623" s="121"/>
      <c r="AJT2623" s="121"/>
      <c r="AJU2623" s="121"/>
      <c r="AJV2623" s="121"/>
      <c r="AJW2623" s="121"/>
      <c r="AJX2623" s="121"/>
      <c r="AJY2623" s="121"/>
      <c r="AJZ2623" s="121"/>
      <c r="AKA2623" s="121"/>
      <c r="AKB2623" s="121"/>
      <c r="AKC2623" s="121"/>
      <c r="AKD2623" s="121"/>
      <c r="AKE2623" s="121"/>
      <c r="AKF2623" s="121"/>
      <c r="AKG2623" s="121"/>
      <c r="AKH2623" s="121"/>
      <c r="AKI2623" s="121"/>
      <c r="AKJ2623" s="121"/>
      <c r="AKK2623" s="121"/>
      <c r="AKL2623" s="121"/>
      <c r="AKM2623" s="121"/>
      <c r="AKN2623" s="121"/>
      <c r="AKO2623" s="121"/>
      <c r="AKP2623" s="121"/>
      <c r="AKQ2623" s="121"/>
      <c r="AKR2623" s="121"/>
      <c r="AKS2623" s="121"/>
      <c r="AKT2623" s="121"/>
      <c r="AKU2623" s="121"/>
      <c r="AKV2623" s="121"/>
      <c r="AKW2623" s="121"/>
      <c r="AKX2623" s="121"/>
      <c r="AKY2623" s="121"/>
      <c r="AKZ2623" s="121"/>
      <c r="ALA2623" s="121"/>
      <c r="ALB2623" s="121"/>
      <c r="ALC2623" s="121"/>
      <c r="ALD2623" s="121"/>
      <c r="ALE2623" s="121"/>
      <c r="ALF2623" s="121"/>
      <c r="ALG2623" s="121"/>
      <c r="ALH2623" s="121"/>
      <c r="ALI2623" s="121"/>
      <c r="ALJ2623" s="121"/>
      <c r="ALK2623" s="121"/>
      <c r="ALL2623" s="121"/>
      <c r="ALM2623" s="121"/>
      <c r="ALN2623" s="121"/>
      <c r="ALO2623" s="121"/>
      <c r="ALP2623" s="121"/>
      <c r="ALQ2623" s="121"/>
      <c r="ALR2623" s="121"/>
      <c r="ALS2623" s="121"/>
      <c r="ALT2623" s="121"/>
      <c r="ALU2623" s="121"/>
      <c r="ALV2623" s="121"/>
      <c r="ALW2623" s="121"/>
      <c r="ALX2623" s="121"/>
      <c r="ALY2623" s="121"/>
      <c r="ALZ2623" s="121"/>
      <c r="AMA2623" s="121"/>
      <c r="AMB2623" s="121"/>
      <c r="AMC2623" s="121"/>
      <c r="AMD2623" s="121"/>
      <c r="AME2623" s="121"/>
      <c r="AMF2623" s="121"/>
      <c r="AMG2623" s="121"/>
      <c r="AMH2623" s="121"/>
      <c r="AMI2623" s="121"/>
      <c r="AMJ2623" s="121"/>
      <c r="AMK2623" s="121"/>
    </row>
    <row r="2624" spans="1:1025" s="108" customFormat="1">
      <c r="A2624" s="15">
        <v>2621</v>
      </c>
      <c r="B2624" s="16" t="s">
        <v>28</v>
      </c>
      <c r="C2624" s="274" t="s">
        <v>3611</v>
      </c>
      <c r="D2624" s="16" t="s">
        <v>6775</v>
      </c>
      <c r="E2624" s="16" t="s">
        <v>6790</v>
      </c>
      <c r="F2624" s="16" t="s">
        <v>938</v>
      </c>
      <c r="G2624" s="16" t="s">
        <v>1040</v>
      </c>
      <c r="H2624" s="16" t="s">
        <v>5921</v>
      </c>
      <c r="I2624" s="16" t="s">
        <v>6791</v>
      </c>
      <c r="J2624" s="16" t="s">
        <v>6609</v>
      </c>
      <c r="K2624" s="16" t="s">
        <v>6792</v>
      </c>
      <c r="L2624" s="16" t="s">
        <v>3365</v>
      </c>
      <c r="M2624" s="63" t="s">
        <v>6793</v>
      </c>
      <c r="N2624" s="121"/>
      <c r="O2624" s="121"/>
      <c r="P2624" s="121"/>
      <c r="Q2624" s="121"/>
      <c r="R2624" s="121"/>
      <c r="S2624" s="121"/>
      <c r="T2624" s="121"/>
      <c r="U2624" s="121"/>
      <c r="V2624" s="121"/>
      <c r="W2624" s="121"/>
      <c r="X2624" s="121"/>
      <c r="Y2624" s="121"/>
      <c r="Z2624" s="121"/>
      <c r="AA2624" s="121"/>
      <c r="AB2624" s="121"/>
      <c r="AC2624" s="121"/>
      <c r="AD2624" s="121"/>
      <c r="AE2624" s="121"/>
      <c r="AF2624" s="121"/>
      <c r="AG2624" s="121"/>
      <c r="AH2624" s="121"/>
      <c r="AI2624" s="121"/>
      <c r="AJ2624" s="121"/>
      <c r="AK2624" s="121"/>
      <c r="AL2624" s="121"/>
      <c r="AM2624" s="121"/>
      <c r="AN2624" s="121"/>
      <c r="AO2624" s="121"/>
      <c r="AP2624" s="121"/>
      <c r="AQ2624" s="121"/>
      <c r="AR2624" s="121"/>
      <c r="AS2624" s="121"/>
      <c r="AT2624" s="121"/>
      <c r="AU2624" s="121"/>
      <c r="AV2624" s="121"/>
      <c r="AW2624" s="121"/>
      <c r="AX2624" s="121"/>
      <c r="AY2624" s="121"/>
      <c r="AZ2624" s="121"/>
      <c r="BA2624" s="121"/>
      <c r="BB2624" s="121"/>
      <c r="BC2624" s="121"/>
      <c r="BD2624" s="121"/>
      <c r="BE2624" s="121"/>
      <c r="BF2624" s="121"/>
      <c r="BG2624" s="121"/>
      <c r="BH2624" s="121"/>
      <c r="BI2624" s="121"/>
      <c r="BJ2624" s="121"/>
      <c r="BK2624" s="121"/>
      <c r="BL2624" s="121"/>
      <c r="BM2624" s="121"/>
      <c r="BN2624" s="121"/>
      <c r="BO2624" s="121"/>
      <c r="BP2624" s="121"/>
      <c r="BQ2624" s="121"/>
      <c r="BR2624" s="121"/>
      <c r="BS2624" s="121"/>
      <c r="BT2624" s="121"/>
      <c r="BU2624" s="121"/>
      <c r="BV2624" s="121"/>
      <c r="BW2624" s="121"/>
      <c r="BX2624" s="121"/>
      <c r="BY2624" s="121"/>
      <c r="BZ2624" s="121"/>
      <c r="CA2624" s="121"/>
      <c r="CB2624" s="121"/>
      <c r="CC2624" s="121"/>
      <c r="CD2624" s="121"/>
      <c r="CE2624" s="121"/>
      <c r="CF2624" s="121"/>
      <c r="CG2624" s="121"/>
      <c r="CH2624" s="121"/>
      <c r="CI2624" s="121"/>
      <c r="CJ2624" s="121"/>
      <c r="CK2624" s="121"/>
      <c r="CL2624" s="121"/>
      <c r="CM2624" s="121"/>
      <c r="CN2624" s="121"/>
      <c r="CO2624" s="121"/>
      <c r="CP2624" s="121"/>
      <c r="CQ2624" s="121"/>
      <c r="CR2624" s="121"/>
      <c r="CS2624" s="121"/>
      <c r="CT2624" s="121"/>
      <c r="CU2624" s="121"/>
      <c r="CV2624" s="121"/>
      <c r="CW2624" s="121"/>
      <c r="CX2624" s="121"/>
      <c r="CY2624" s="121"/>
      <c r="CZ2624" s="121"/>
      <c r="DA2624" s="121"/>
      <c r="DB2624" s="121"/>
      <c r="DC2624" s="121"/>
      <c r="DD2624" s="121"/>
      <c r="DE2624" s="121"/>
      <c r="DF2624" s="121"/>
      <c r="DG2624" s="121"/>
      <c r="DH2624" s="121"/>
      <c r="DI2624" s="121"/>
      <c r="DJ2624" s="121"/>
      <c r="DK2624" s="121"/>
      <c r="DL2624" s="121"/>
      <c r="DM2624" s="121"/>
      <c r="DN2624" s="121"/>
      <c r="DO2624" s="121"/>
      <c r="DP2624" s="121"/>
      <c r="DQ2624" s="121"/>
      <c r="DR2624" s="121"/>
      <c r="DS2624" s="121"/>
      <c r="DT2624" s="121"/>
      <c r="DU2624" s="121"/>
      <c r="DV2624" s="121"/>
      <c r="DW2624" s="121"/>
      <c r="DX2624" s="121"/>
      <c r="DY2624" s="121"/>
      <c r="DZ2624" s="121"/>
      <c r="EA2624" s="121"/>
      <c r="EB2624" s="121"/>
      <c r="EC2624" s="121"/>
      <c r="ED2624" s="121"/>
      <c r="EE2624" s="121"/>
      <c r="EF2624" s="121"/>
      <c r="EG2624" s="121"/>
      <c r="EH2624" s="121"/>
      <c r="EI2624" s="121"/>
      <c r="EJ2624" s="121"/>
      <c r="EK2624" s="121"/>
      <c r="EL2624" s="121"/>
      <c r="EM2624" s="121"/>
      <c r="EN2624" s="121"/>
      <c r="EO2624" s="121"/>
      <c r="EP2624" s="121"/>
      <c r="EQ2624" s="121"/>
      <c r="ER2624" s="121"/>
      <c r="ES2624" s="121"/>
      <c r="ET2624" s="121"/>
      <c r="EU2624" s="121"/>
      <c r="EV2624" s="121"/>
      <c r="EW2624" s="121"/>
      <c r="EX2624" s="121"/>
      <c r="EY2624" s="121"/>
      <c r="EZ2624" s="121"/>
      <c r="FA2624" s="121"/>
      <c r="FB2624" s="121"/>
      <c r="FC2624" s="121"/>
      <c r="FD2624" s="121"/>
      <c r="FE2624" s="121"/>
      <c r="FF2624" s="121"/>
      <c r="FG2624" s="121"/>
      <c r="FH2624" s="121"/>
      <c r="FI2624" s="121"/>
      <c r="FJ2624" s="121"/>
      <c r="FK2624" s="121"/>
      <c r="FL2624" s="121"/>
      <c r="FM2624" s="121"/>
      <c r="FN2624" s="121"/>
      <c r="FO2624" s="121"/>
      <c r="FP2624" s="121"/>
      <c r="FQ2624" s="121"/>
      <c r="FR2624" s="121"/>
      <c r="FS2624" s="121"/>
      <c r="FT2624" s="121"/>
      <c r="FU2624" s="121"/>
      <c r="FV2624" s="121"/>
      <c r="FW2624" s="121"/>
      <c r="FX2624" s="121"/>
      <c r="FY2624" s="121"/>
      <c r="FZ2624" s="121"/>
      <c r="GA2624" s="121"/>
      <c r="GB2624" s="121"/>
      <c r="GC2624" s="121"/>
      <c r="GD2624" s="121"/>
      <c r="GE2624" s="121"/>
      <c r="GF2624" s="121"/>
      <c r="GG2624" s="121"/>
      <c r="GH2624" s="121"/>
      <c r="GI2624" s="121"/>
      <c r="GJ2624" s="121"/>
      <c r="GK2624" s="121"/>
      <c r="GL2624" s="121"/>
      <c r="GM2624" s="121"/>
      <c r="GN2624" s="121"/>
      <c r="GO2624" s="121"/>
      <c r="GP2624" s="121"/>
      <c r="GQ2624" s="121"/>
      <c r="GR2624" s="121"/>
      <c r="GS2624" s="121"/>
      <c r="GT2624" s="121"/>
      <c r="GU2624" s="121"/>
      <c r="GV2624" s="121"/>
      <c r="GW2624" s="121"/>
      <c r="GX2624" s="121"/>
      <c r="GY2624" s="121"/>
      <c r="GZ2624" s="121"/>
      <c r="HA2624" s="121"/>
      <c r="HB2624" s="121"/>
      <c r="HC2624" s="121"/>
      <c r="HD2624" s="121"/>
      <c r="HE2624" s="121"/>
      <c r="HF2624" s="121"/>
      <c r="HG2624" s="121"/>
      <c r="HH2624" s="121"/>
      <c r="HI2624" s="121"/>
      <c r="HJ2624" s="121"/>
      <c r="HK2624" s="121"/>
      <c r="HL2624" s="121"/>
      <c r="HM2624" s="121"/>
      <c r="HN2624" s="121"/>
      <c r="HO2624" s="121"/>
      <c r="HP2624" s="121"/>
      <c r="HQ2624" s="121"/>
      <c r="HR2624" s="121"/>
      <c r="HS2624" s="121"/>
      <c r="HT2624" s="121"/>
      <c r="HU2624" s="121"/>
      <c r="HV2624" s="121"/>
      <c r="HW2624" s="121"/>
      <c r="HX2624" s="121"/>
      <c r="HY2624" s="121"/>
      <c r="HZ2624" s="121"/>
      <c r="IA2624" s="121"/>
      <c r="IB2624" s="121"/>
      <c r="IC2624" s="121"/>
      <c r="ID2624" s="121"/>
      <c r="IE2624" s="121"/>
      <c r="IF2624" s="121"/>
      <c r="IG2624" s="121"/>
      <c r="IH2624" s="121"/>
      <c r="II2624" s="121"/>
      <c r="IJ2624" s="121"/>
      <c r="IK2624" s="121"/>
      <c r="IL2624" s="121"/>
      <c r="IM2624" s="121"/>
      <c r="IN2624" s="121"/>
      <c r="IO2624" s="121"/>
      <c r="IP2624" s="121"/>
      <c r="IQ2624" s="121"/>
      <c r="IR2624" s="121"/>
      <c r="IS2624" s="121"/>
      <c r="IT2624" s="121"/>
      <c r="IU2624" s="121"/>
      <c r="IV2624" s="121"/>
      <c r="IW2624" s="121"/>
      <c r="IX2624" s="121"/>
      <c r="IY2624" s="121"/>
      <c r="IZ2624" s="121"/>
      <c r="JA2624" s="121"/>
      <c r="JB2624" s="121"/>
      <c r="JC2624" s="121"/>
      <c r="JD2624" s="121"/>
      <c r="JE2624" s="121"/>
      <c r="JF2624" s="121"/>
      <c r="JG2624" s="121"/>
      <c r="JH2624" s="121"/>
      <c r="JI2624" s="121"/>
      <c r="JJ2624" s="121"/>
      <c r="JK2624" s="121"/>
      <c r="JL2624" s="121"/>
      <c r="JM2624" s="121"/>
      <c r="JN2624" s="121"/>
      <c r="JO2624" s="121"/>
      <c r="JP2624" s="121"/>
      <c r="JQ2624" s="121"/>
      <c r="JR2624" s="121"/>
      <c r="JS2624" s="121"/>
      <c r="JT2624" s="121"/>
      <c r="JU2624" s="121"/>
      <c r="JV2624" s="121"/>
      <c r="JW2624" s="121"/>
      <c r="JX2624" s="121"/>
      <c r="JY2624" s="121"/>
      <c r="JZ2624" s="121"/>
      <c r="KA2624" s="121"/>
      <c r="KB2624" s="121"/>
      <c r="KC2624" s="121"/>
      <c r="KD2624" s="121"/>
      <c r="KE2624" s="121"/>
      <c r="KF2624" s="121"/>
      <c r="KG2624" s="121"/>
      <c r="KH2624" s="121"/>
      <c r="KI2624" s="121"/>
      <c r="KJ2624" s="121"/>
      <c r="KK2624" s="121"/>
      <c r="KL2624" s="121"/>
      <c r="KM2624" s="121"/>
      <c r="KN2624" s="121"/>
      <c r="KO2624" s="121"/>
      <c r="KP2624" s="121"/>
      <c r="KQ2624" s="121"/>
      <c r="KR2624" s="121"/>
      <c r="KS2624" s="121"/>
      <c r="KT2624" s="121"/>
      <c r="KU2624" s="121"/>
      <c r="KV2624" s="121"/>
      <c r="KW2624" s="121"/>
      <c r="KX2624" s="121"/>
      <c r="KY2624" s="121"/>
      <c r="KZ2624" s="121"/>
      <c r="LA2624" s="121"/>
      <c r="LB2624" s="121"/>
      <c r="LC2624" s="121"/>
      <c r="LD2624" s="121"/>
      <c r="LE2624" s="121"/>
      <c r="LF2624" s="121"/>
      <c r="LG2624" s="121"/>
      <c r="LH2624" s="121"/>
      <c r="LI2624" s="121"/>
      <c r="LJ2624" s="121"/>
      <c r="LK2624" s="121"/>
      <c r="LL2624" s="121"/>
      <c r="LM2624" s="121"/>
      <c r="LN2624" s="121"/>
      <c r="LO2624" s="121"/>
      <c r="LP2624" s="121"/>
      <c r="LQ2624" s="121"/>
      <c r="LR2624" s="121"/>
      <c r="LS2624" s="121"/>
      <c r="LT2624" s="121"/>
      <c r="LU2624" s="121"/>
      <c r="LV2624" s="121"/>
      <c r="LW2624" s="121"/>
      <c r="LX2624" s="121"/>
      <c r="LY2624" s="121"/>
      <c r="LZ2624" s="121"/>
      <c r="MA2624" s="121"/>
      <c r="MB2624" s="121"/>
      <c r="MC2624" s="121"/>
      <c r="MD2624" s="121"/>
      <c r="ME2624" s="121"/>
      <c r="MF2624" s="121"/>
      <c r="MG2624" s="121"/>
      <c r="MH2624" s="121"/>
      <c r="MI2624" s="121"/>
      <c r="MJ2624" s="121"/>
      <c r="MK2624" s="121"/>
      <c r="ML2624" s="121"/>
      <c r="MM2624" s="121"/>
      <c r="MN2624" s="121"/>
      <c r="MO2624" s="121"/>
      <c r="MP2624" s="121"/>
      <c r="MQ2624" s="121"/>
      <c r="MR2624" s="121"/>
      <c r="MS2624" s="121"/>
      <c r="MT2624" s="121"/>
      <c r="MU2624" s="121"/>
      <c r="MV2624" s="121"/>
      <c r="MW2624" s="121"/>
      <c r="MX2624" s="121"/>
      <c r="MY2624" s="121"/>
      <c r="MZ2624" s="121"/>
      <c r="NA2624" s="121"/>
      <c r="NB2624" s="121"/>
      <c r="NC2624" s="121"/>
      <c r="ND2624" s="121"/>
      <c r="NE2624" s="121"/>
      <c r="NF2624" s="121"/>
      <c r="NG2624" s="121"/>
      <c r="NH2624" s="121"/>
      <c r="NI2624" s="121"/>
      <c r="NJ2624" s="121"/>
      <c r="NK2624" s="121"/>
      <c r="NL2624" s="121"/>
      <c r="NM2624" s="121"/>
      <c r="NN2624" s="121"/>
      <c r="NO2624" s="121"/>
      <c r="NP2624" s="121"/>
      <c r="NQ2624" s="121"/>
      <c r="NR2624" s="121"/>
      <c r="NS2624" s="121"/>
      <c r="NT2624" s="121"/>
      <c r="NU2624" s="121"/>
      <c r="NV2624" s="121"/>
      <c r="NW2624" s="121"/>
      <c r="NX2624" s="121"/>
      <c r="NY2624" s="121"/>
      <c r="NZ2624" s="121"/>
      <c r="OA2624" s="121"/>
      <c r="OB2624" s="121"/>
      <c r="OC2624" s="121"/>
      <c r="OD2624" s="121"/>
      <c r="OE2624" s="121"/>
      <c r="OF2624" s="121"/>
      <c r="OG2624" s="121"/>
      <c r="OH2624" s="121"/>
      <c r="OI2624" s="121"/>
      <c r="OJ2624" s="121"/>
      <c r="OK2624" s="121"/>
      <c r="OL2624" s="121"/>
      <c r="OM2624" s="121"/>
      <c r="ON2624" s="121"/>
      <c r="OO2624" s="121"/>
      <c r="OP2624" s="121"/>
      <c r="OQ2624" s="121"/>
      <c r="OR2624" s="121"/>
      <c r="OS2624" s="121"/>
      <c r="OT2624" s="121"/>
      <c r="OU2624" s="121"/>
      <c r="OV2624" s="121"/>
      <c r="OW2624" s="121"/>
      <c r="OX2624" s="121"/>
      <c r="OY2624" s="121"/>
      <c r="OZ2624" s="121"/>
      <c r="PA2624" s="121"/>
      <c r="PB2624" s="121"/>
      <c r="PC2624" s="121"/>
      <c r="PD2624" s="121"/>
      <c r="PE2624" s="121"/>
      <c r="PF2624" s="121"/>
      <c r="PG2624" s="121"/>
      <c r="PH2624" s="121"/>
      <c r="PI2624" s="121"/>
      <c r="PJ2624" s="121"/>
      <c r="PK2624" s="121"/>
      <c r="PL2624" s="121"/>
      <c r="PM2624" s="121"/>
      <c r="PN2624" s="121"/>
      <c r="PO2624" s="121"/>
      <c r="PP2624" s="121"/>
      <c r="PQ2624" s="121"/>
      <c r="PR2624" s="121"/>
      <c r="PS2624" s="121"/>
      <c r="PT2624" s="121"/>
      <c r="PU2624" s="121"/>
      <c r="PV2624" s="121"/>
      <c r="PW2624" s="121"/>
      <c r="PX2624" s="121"/>
      <c r="PY2624" s="121"/>
      <c r="PZ2624" s="121"/>
      <c r="QA2624" s="121"/>
      <c r="QB2624" s="121"/>
      <c r="QC2624" s="121"/>
      <c r="QD2624" s="121"/>
      <c r="QE2624" s="121"/>
      <c r="QF2624" s="121"/>
      <c r="QG2624" s="121"/>
      <c r="QH2624" s="121"/>
      <c r="QI2624" s="121"/>
      <c r="QJ2624" s="121"/>
      <c r="QK2624" s="121"/>
      <c r="QL2624" s="121"/>
      <c r="QM2624" s="121"/>
      <c r="QN2624" s="121"/>
      <c r="QO2624" s="121"/>
      <c r="QP2624" s="121"/>
      <c r="QQ2624" s="121"/>
      <c r="QR2624" s="121"/>
      <c r="QS2624" s="121"/>
      <c r="QT2624" s="121"/>
      <c r="QU2624" s="121"/>
      <c r="QV2624" s="121"/>
      <c r="QW2624" s="121"/>
      <c r="QX2624" s="121"/>
      <c r="QY2624" s="121"/>
      <c r="QZ2624" s="121"/>
      <c r="RA2624" s="121"/>
      <c r="RB2624" s="121"/>
      <c r="RC2624" s="121"/>
      <c r="RD2624" s="121"/>
      <c r="RE2624" s="121"/>
      <c r="RF2624" s="121"/>
      <c r="RG2624" s="121"/>
      <c r="RH2624" s="121"/>
      <c r="RI2624" s="121"/>
      <c r="RJ2624" s="121"/>
      <c r="RK2624" s="121"/>
      <c r="RL2624" s="121"/>
      <c r="RM2624" s="121"/>
      <c r="RN2624" s="121"/>
      <c r="RO2624" s="121"/>
      <c r="RP2624" s="121"/>
      <c r="RQ2624" s="121"/>
      <c r="RR2624" s="121"/>
      <c r="RS2624" s="121"/>
      <c r="RT2624" s="121"/>
      <c r="RU2624" s="121"/>
      <c r="RV2624" s="121"/>
      <c r="RW2624" s="121"/>
      <c r="RX2624" s="121"/>
      <c r="RY2624" s="121"/>
      <c r="RZ2624" s="121"/>
      <c r="SA2624" s="121"/>
      <c r="SB2624" s="121"/>
      <c r="SC2624" s="121"/>
      <c r="SD2624" s="121"/>
      <c r="SE2624" s="121"/>
      <c r="SF2624" s="121"/>
      <c r="SG2624" s="121"/>
      <c r="SH2624" s="121"/>
      <c r="SI2624" s="121"/>
      <c r="SJ2624" s="121"/>
      <c r="SK2624" s="121"/>
      <c r="SL2624" s="121"/>
      <c r="SM2624" s="121"/>
      <c r="SN2624" s="121"/>
      <c r="SO2624" s="121"/>
      <c r="SP2624" s="121"/>
      <c r="SQ2624" s="121"/>
      <c r="SR2624" s="121"/>
      <c r="SS2624" s="121"/>
      <c r="ST2624" s="121"/>
      <c r="SU2624" s="121"/>
      <c r="SV2624" s="121"/>
      <c r="SW2624" s="121"/>
      <c r="SX2624" s="121"/>
      <c r="SY2624" s="121"/>
      <c r="SZ2624" s="121"/>
      <c r="TA2624" s="121"/>
      <c r="TB2624" s="121"/>
      <c r="TC2624" s="121"/>
      <c r="TD2624" s="121"/>
      <c r="TE2624" s="121"/>
      <c r="TF2624" s="121"/>
      <c r="TG2624" s="121"/>
      <c r="TH2624" s="121"/>
      <c r="TI2624" s="121"/>
      <c r="TJ2624" s="121"/>
      <c r="TK2624" s="121"/>
      <c r="TL2624" s="121"/>
      <c r="TM2624" s="121"/>
      <c r="TN2624" s="121"/>
      <c r="TO2624" s="121"/>
      <c r="TP2624" s="121"/>
      <c r="TQ2624" s="121"/>
      <c r="TR2624" s="121"/>
      <c r="TS2624" s="121"/>
      <c r="TT2624" s="121"/>
      <c r="TU2624" s="121"/>
      <c r="TV2624" s="121"/>
      <c r="TW2624" s="121"/>
      <c r="TX2624" s="121"/>
      <c r="TY2624" s="121"/>
      <c r="TZ2624" s="121"/>
      <c r="UA2624" s="121"/>
      <c r="UB2624" s="121"/>
      <c r="UC2624" s="121"/>
      <c r="UD2624" s="121"/>
      <c r="UE2624" s="121"/>
      <c r="UF2624" s="121"/>
      <c r="UG2624" s="121"/>
      <c r="UH2624" s="121"/>
      <c r="UI2624" s="121"/>
      <c r="UJ2624" s="121"/>
      <c r="UK2624" s="121"/>
      <c r="UL2624" s="121"/>
      <c r="UM2624" s="121"/>
      <c r="UN2624" s="121"/>
      <c r="UO2624" s="121"/>
      <c r="UP2624" s="121"/>
      <c r="UQ2624" s="121"/>
      <c r="UR2624" s="121"/>
      <c r="US2624" s="121"/>
      <c r="UT2624" s="121"/>
      <c r="UU2624" s="121"/>
      <c r="UV2624" s="121"/>
      <c r="UW2624" s="121"/>
      <c r="UX2624" s="121"/>
      <c r="UY2624" s="121"/>
      <c r="UZ2624" s="121"/>
      <c r="VA2624" s="121"/>
      <c r="VB2624" s="121"/>
      <c r="VC2624" s="121"/>
      <c r="VD2624" s="121"/>
      <c r="VE2624" s="121"/>
      <c r="VF2624" s="121"/>
      <c r="VG2624" s="121"/>
      <c r="VH2624" s="121"/>
      <c r="VI2624" s="121"/>
      <c r="VJ2624" s="121"/>
      <c r="VK2624" s="121"/>
      <c r="VL2624" s="121"/>
      <c r="VM2624" s="121"/>
      <c r="VN2624" s="121"/>
      <c r="VO2624" s="121"/>
      <c r="VP2624" s="121"/>
      <c r="VQ2624" s="121"/>
      <c r="VR2624" s="121"/>
      <c r="VS2624" s="121"/>
      <c r="VT2624" s="121"/>
      <c r="VU2624" s="121"/>
      <c r="VV2624" s="121"/>
      <c r="VW2624" s="121"/>
      <c r="VX2624" s="121"/>
      <c r="VY2624" s="121"/>
      <c r="VZ2624" s="121"/>
      <c r="WA2624" s="121"/>
      <c r="WB2624" s="121"/>
      <c r="WC2624" s="121"/>
      <c r="WD2624" s="121"/>
      <c r="WE2624" s="121"/>
      <c r="WF2624" s="121"/>
      <c r="WG2624" s="121"/>
      <c r="WH2624" s="121"/>
      <c r="WI2624" s="121"/>
      <c r="WJ2624" s="121"/>
      <c r="WK2624" s="121"/>
      <c r="WL2624" s="121"/>
      <c r="WM2624" s="121"/>
      <c r="WN2624" s="121"/>
      <c r="WO2624" s="121"/>
      <c r="WP2624" s="121"/>
      <c r="WQ2624" s="121"/>
      <c r="WR2624" s="121"/>
      <c r="WS2624" s="121"/>
      <c r="WT2624" s="121"/>
      <c r="WU2624" s="121"/>
      <c r="WV2624" s="121"/>
      <c r="WW2624" s="121"/>
      <c r="WX2624" s="121"/>
      <c r="WY2624" s="121"/>
      <c r="WZ2624" s="121"/>
      <c r="XA2624" s="121"/>
      <c r="XB2624" s="121"/>
      <c r="XC2624" s="121"/>
      <c r="XD2624" s="121"/>
      <c r="XE2624" s="121"/>
      <c r="XF2624" s="121"/>
      <c r="XG2624" s="121"/>
      <c r="XH2624" s="121"/>
      <c r="XI2624" s="121"/>
      <c r="XJ2624" s="121"/>
      <c r="XK2624" s="121"/>
      <c r="XL2624" s="121"/>
      <c r="XM2624" s="121"/>
      <c r="XN2624" s="121"/>
      <c r="XO2624" s="121"/>
      <c r="XP2624" s="121"/>
      <c r="XQ2624" s="121"/>
      <c r="XR2624" s="121"/>
      <c r="XS2624" s="121"/>
      <c r="XT2624" s="121"/>
      <c r="XU2624" s="121"/>
      <c r="XV2624" s="121"/>
      <c r="XW2624" s="121"/>
      <c r="XX2624" s="121"/>
      <c r="XY2624" s="121"/>
      <c r="XZ2624" s="121"/>
      <c r="YA2624" s="121"/>
      <c r="YB2624" s="121"/>
      <c r="YC2624" s="121"/>
      <c r="YD2624" s="121"/>
      <c r="YE2624" s="121"/>
      <c r="YF2624" s="121"/>
      <c r="YG2624" s="121"/>
      <c r="YH2624" s="121"/>
      <c r="YI2624" s="121"/>
      <c r="YJ2624" s="121"/>
      <c r="YK2624" s="121"/>
      <c r="YL2624" s="121"/>
      <c r="YM2624" s="121"/>
      <c r="YN2624" s="121"/>
      <c r="YO2624" s="121"/>
      <c r="YP2624" s="121"/>
      <c r="YQ2624" s="121"/>
      <c r="YR2624" s="121"/>
      <c r="YS2624" s="121"/>
      <c r="YT2624" s="121"/>
      <c r="YU2624" s="121"/>
      <c r="YV2624" s="121"/>
      <c r="YW2624" s="121"/>
      <c r="YX2624" s="121"/>
      <c r="YY2624" s="121"/>
      <c r="YZ2624" s="121"/>
      <c r="ZA2624" s="121"/>
      <c r="ZB2624" s="121"/>
      <c r="ZC2624" s="121"/>
      <c r="ZD2624" s="121"/>
      <c r="ZE2624" s="121"/>
      <c r="ZF2624" s="121"/>
      <c r="ZG2624" s="121"/>
      <c r="ZH2624" s="121"/>
      <c r="ZI2624" s="121"/>
      <c r="ZJ2624" s="121"/>
      <c r="ZK2624" s="121"/>
      <c r="ZL2624" s="121"/>
      <c r="ZM2624" s="121"/>
      <c r="ZN2624" s="121"/>
      <c r="ZO2624" s="121"/>
      <c r="ZP2624" s="121"/>
      <c r="ZQ2624" s="121"/>
      <c r="ZR2624" s="121"/>
      <c r="ZS2624" s="121"/>
      <c r="ZT2624" s="121"/>
      <c r="ZU2624" s="121"/>
      <c r="ZV2624" s="121"/>
      <c r="ZW2624" s="121"/>
      <c r="ZX2624" s="121"/>
      <c r="ZY2624" s="121"/>
      <c r="ZZ2624" s="121"/>
      <c r="AAA2624" s="121"/>
      <c r="AAB2624" s="121"/>
      <c r="AAC2624" s="121"/>
      <c r="AAD2624" s="121"/>
      <c r="AAE2624" s="121"/>
      <c r="AAF2624" s="121"/>
      <c r="AAG2624" s="121"/>
      <c r="AAH2624" s="121"/>
      <c r="AAI2624" s="121"/>
      <c r="AAJ2624" s="121"/>
      <c r="AAK2624" s="121"/>
      <c r="AAL2624" s="121"/>
      <c r="AAM2624" s="121"/>
      <c r="AAN2624" s="121"/>
      <c r="AAO2624" s="121"/>
      <c r="AAP2624" s="121"/>
      <c r="AAQ2624" s="121"/>
      <c r="AAR2624" s="121"/>
      <c r="AAS2624" s="121"/>
      <c r="AAT2624" s="121"/>
      <c r="AAU2624" s="121"/>
      <c r="AAV2624" s="121"/>
      <c r="AAW2624" s="121"/>
      <c r="AAX2624" s="121"/>
      <c r="AAY2624" s="121"/>
      <c r="AAZ2624" s="121"/>
      <c r="ABA2624" s="121"/>
      <c r="ABB2624" s="121"/>
      <c r="ABC2624" s="121"/>
      <c r="ABD2624" s="121"/>
      <c r="ABE2624" s="121"/>
      <c r="ABF2624" s="121"/>
      <c r="ABG2624" s="121"/>
      <c r="ABH2624" s="121"/>
      <c r="ABI2624" s="121"/>
      <c r="ABJ2624" s="121"/>
      <c r="ABK2624" s="121"/>
      <c r="ABL2624" s="121"/>
      <c r="ABM2624" s="121"/>
      <c r="ABN2624" s="121"/>
      <c r="ABO2624" s="121"/>
      <c r="ABP2624" s="121"/>
      <c r="ABQ2624" s="121"/>
      <c r="ABR2624" s="121"/>
      <c r="ABS2624" s="121"/>
      <c r="ABT2624" s="121"/>
      <c r="ABU2624" s="121"/>
      <c r="ABV2624" s="121"/>
      <c r="ABW2624" s="121"/>
      <c r="ABX2624" s="121"/>
      <c r="ABY2624" s="121"/>
      <c r="ABZ2624" s="121"/>
      <c r="ACA2624" s="121"/>
      <c r="ACB2624" s="121"/>
      <c r="ACC2624" s="121"/>
      <c r="ACD2624" s="121"/>
      <c r="ACE2624" s="121"/>
      <c r="ACF2624" s="121"/>
      <c r="ACG2624" s="121"/>
      <c r="ACH2624" s="121"/>
      <c r="ACI2624" s="121"/>
      <c r="ACJ2624" s="121"/>
      <c r="ACK2624" s="121"/>
      <c r="ACL2624" s="121"/>
      <c r="ACM2624" s="121"/>
      <c r="ACN2624" s="121"/>
      <c r="ACO2624" s="121"/>
      <c r="ACP2624" s="121"/>
      <c r="ACQ2624" s="121"/>
      <c r="ACR2624" s="121"/>
      <c r="ACS2624" s="121"/>
      <c r="ACT2624" s="121"/>
      <c r="ACU2624" s="121"/>
      <c r="ACV2624" s="121"/>
      <c r="ACW2624" s="121"/>
      <c r="ACX2624" s="121"/>
      <c r="ACY2624" s="121"/>
      <c r="ACZ2624" s="121"/>
      <c r="ADA2624" s="121"/>
      <c r="ADB2624" s="121"/>
      <c r="ADC2624" s="121"/>
      <c r="ADD2624" s="121"/>
      <c r="ADE2624" s="121"/>
      <c r="ADF2624" s="121"/>
      <c r="ADG2624" s="121"/>
      <c r="ADH2624" s="121"/>
      <c r="ADI2624" s="121"/>
      <c r="ADJ2624" s="121"/>
      <c r="ADK2624" s="121"/>
      <c r="ADL2624" s="121"/>
      <c r="ADM2624" s="121"/>
      <c r="ADN2624" s="121"/>
      <c r="ADO2624" s="121"/>
      <c r="ADP2624" s="121"/>
      <c r="ADQ2624" s="121"/>
      <c r="ADR2624" s="121"/>
      <c r="ADS2624" s="121"/>
      <c r="ADT2624" s="121"/>
      <c r="ADU2624" s="121"/>
      <c r="ADV2624" s="121"/>
      <c r="ADW2624" s="121"/>
      <c r="ADX2624" s="121"/>
      <c r="ADY2624" s="121"/>
      <c r="ADZ2624" s="121"/>
      <c r="AEA2624" s="121"/>
      <c r="AEB2624" s="121"/>
      <c r="AEC2624" s="121"/>
      <c r="AED2624" s="121"/>
      <c r="AEE2624" s="121"/>
      <c r="AEF2624" s="121"/>
      <c r="AEG2624" s="121"/>
      <c r="AEH2624" s="121"/>
      <c r="AEI2624" s="121"/>
      <c r="AEJ2624" s="121"/>
      <c r="AEK2624" s="121"/>
      <c r="AEL2624" s="121"/>
      <c r="AEM2624" s="121"/>
      <c r="AEN2624" s="121"/>
      <c r="AEO2624" s="121"/>
      <c r="AEP2624" s="121"/>
      <c r="AEQ2624" s="121"/>
      <c r="AER2624" s="121"/>
      <c r="AES2624" s="121"/>
      <c r="AET2624" s="121"/>
      <c r="AEU2624" s="121"/>
      <c r="AEV2624" s="121"/>
      <c r="AEW2624" s="121"/>
      <c r="AEX2624" s="121"/>
      <c r="AEY2624" s="121"/>
      <c r="AEZ2624" s="121"/>
      <c r="AFA2624" s="121"/>
      <c r="AFB2624" s="121"/>
      <c r="AFC2624" s="121"/>
      <c r="AFD2624" s="121"/>
      <c r="AFE2624" s="121"/>
      <c r="AFF2624" s="121"/>
      <c r="AFG2624" s="121"/>
      <c r="AFH2624" s="121"/>
      <c r="AFI2624" s="121"/>
      <c r="AFJ2624" s="121"/>
      <c r="AFK2624" s="121"/>
      <c r="AFL2624" s="121"/>
      <c r="AFM2624" s="121"/>
      <c r="AFN2624" s="121"/>
      <c r="AFO2624" s="121"/>
      <c r="AFP2624" s="121"/>
      <c r="AFQ2624" s="121"/>
      <c r="AFR2624" s="121"/>
      <c r="AFS2624" s="121"/>
      <c r="AFT2624" s="121"/>
      <c r="AFU2624" s="121"/>
      <c r="AFV2624" s="121"/>
      <c r="AFW2624" s="121"/>
      <c r="AFX2624" s="121"/>
      <c r="AFY2624" s="121"/>
      <c r="AFZ2624" s="121"/>
      <c r="AGA2624" s="121"/>
      <c r="AGB2624" s="121"/>
      <c r="AGC2624" s="121"/>
      <c r="AGD2624" s="121"/>
      <c r="AGE2624" s="121"/>
      <c r="AGF2624" s="121"/>
      <c r="AGG2624" s="121"/>
      <c r="AGH2624" s="121"/>
      <c r="AGI2624" s="121"/>
      <c r="AGJ2624" s="121"/>
      <c r="AGK2624" s="121"/>
      <c r="AGL2624" s="121"/>
      <c r="AGM2624" s="121"/>
      <c r="AGN2624" s="121"/>
      <c r="AGO2624" s="121"/>
      <c r="AGP2624" s="121"/>
      <c r="AGQ2624" s="121"/>
      <c r="AGR2624" s="121"/>
      <c r="AGS2624" s="121"/>
      <c r="AGT2624" s="121"/>
      <c r="AGU2624" s="121"/>
      <c r="AGV2624" s="121"/>
      <c r="AGW2624" s="121"/>
      <c r="AGX2624" s="121"/>
      <c r="AGY2624" s="121"/>
      <c r="AGZ2624" s="121"/>
      <c r="AHA2624" s="121"/>
      <c r="AHB2624" s="121"/>
      <c r="AHC2624" s="121"/>
      <c r="AHD2624" s="121"/>
      <c r="AHE2624" s="121"/>
      <c r="AHF2624" s="121"/>
      <c r="AHG2624" s="121"/>
      <c r="AHH2624" s="121"/>
      <c r="AHI2624" s="121"/>
      <c r="AHJ2624" s="121"/>
      <c r="AHK2624" s="121"/>
      <c r="AHL2624" s="121"/>
      <c r="AHM2624" s="121"/>
      <c r="AHN2624" s="121"/>
      <c r="AHO2624" s="121"/>
      <c r="AHP2624" s="121"/>
      <c r="AHQ2624" s="121"/>
      <c r="AHR2624" s="121"/>
      <c r="AHS2624" s="121"/>
      <c r="AHT2624" s="121"/>
      <c r="AHU2624" s="121"/>
      <c r="AHV2624" s="121"/>
      <c r="AHW2624" s="121"/>
      <c r="AHX2624" s="121"/>
      <c r="AHY2624" s="121"/>
      <c r="AHZ2624" s="121"/>
      <c r="AIA2624" s="121"/>
      <c r="AIB2624" s="121"/>
      <c r="AIC2624" s="121"/>
      <c r="AID2624" s="121"/>
      <c r="AIE2624" s="121"/>
      <c r="AIF2624" s="121"/>
      <c r="AIG2624" s="121"/>
      <c r="AIH2624" s="121"/>
      <c r="AII2624" s="121"/>
      <c r="AIJ2624" s="121"/>
      <c r="AIK2624" s="121"/>
      <c r="AIL2624" s="121"/>
      <c r="AIM2624" s="121"/>
      <c r="AIN2624" s="121"/>
      <c r="AIO2624" s="121"/>
      <c r="AIP2624" s="121"/>
      <c r="AIQ2624" s="121"/>
      <c r="AIR2624" s="121"/>
      <c r="AIS2624" s="121"/>
      <c r="AIT2624" s="121"/>
      <c r="AIU2624" s="121"/>
      <c r="AIV2624" s="121"/>
      <c r="AIW2624" s="121"/>
      <c r="AIX2624" s="121"/>
      <c r="AIY2624" s="121"/>
      <c r="AIZ2624" s="121"/>
      <c r="AJA2624" s="121"/>
      <c r="AJB2624" s="121"/>
      <c r="AJC2624" s="121"/>
      <c r="AJD2624" s="121"/>
      <c r="AJE2624" s="121"/>
      <c r="AJF2624" s="121"/>
      <c r="AJG2624" s="121"/>
      <c r="AJH2624" s="121"/>
      <c r="AJI2624" s="121"/>
      <c r="AJJ2624" s="121"/>
      <c r="AJK2624" s="121"/>
      <c r="AJL2624" s="121"/>
      <c r="AJM2624" s="121"/>
      <c r="AJN2624" s="121"/>
      <c r="AJO2624" s="121"/>
      <c r="AJP2624" s="121"/>
      <c r="AJQ2624" s="121"/>
      <c r="AJR2624" s="121"/>
      <c r="AJS2624" s="121"/>
      <c r="AJT2624" s="121"/>
      <c r="AJU2624" s="121"/>
      <c r="AJV2624" s="121"/>
      <c r="AJW2624" s="121"/>
      <c r="AJX2624" s="121"/>
      <c r="AJY2624" s="121"/>
      <c r="AJZ2624" s="121"/>
      <c r="AKA2624" s="121"/>
      <c r="AKB2624" s="121"/>
      <c r="AKC2624" s="121"/>
      <c r="AKD2624" s="121"/>
      <c r="AKE2624" s="121"/>
      <c r="AKF2624" s="121"/>
      <c r="AKG2624" s="121"/>
      <c r="AKH2624" s="121"/>
      <c r="AKI2624" s="121"/>
      <c r="AKJ2624" s="121"/>
      <c r="AKK2624" s="121"/>
      <c r="AKL2624" s="121"/>
      <c r="AKM2624" s="121"/>
      <c r="AKN2624" s="121"/>
      <c r="AKO2624" s="121"/>
      <c r="AKP2624" s="121"/>
      <c r="AKQ2624" s="121"/>
      <c r="AKR2624" s="121"/>
      <c r="AKS2624" s="121"/>
      <c r="AKT2624" s="121"/>
      <c r="AKU2624" s="121"/>
      <c r="AKV2624" s="121"/>
      <c r="AKW2624" s="121"/>
      <c r="AKX2624" s="121"/>
      <c r="AKY2624" s="121"/>
      <c r="AKZ2624" s="121"/>
      <c r="ALA2624" s="121"/>
      <c r="ALB2624" s="121"/>
      <c r="ALC2624" s="121"/>
      <c r="ALD2624" s="121"/>
      <c r="ALE2624" s="121"/>
      <c r="ALF2624" s="121"/>
      <c r="ALG2624" s="121"/>
      <c r="ALH2624" s="121"/>
      <c r="ALI2624" s="121"/>
      <c r="ALJ2624" s="121"/>
      <c r="ALK2624" s="121"/>
      <c r="ALL2624" s="121"/>
      <c r="ALM2624" s="121"/>
      <c r="ALN2624" s="121"/>
      <c r="ALO2624" s="121"/>
      <c r="ALP2624" s="121"/>
      <c r="ALQ2624" s="121"/>
      <c r="ALR2624" s="121"/>
      <c r="ALS2624" s="121"/>
      <c r="ALT2624" s="121"/>
      <c r="ALU2624" s="121"/>
      <c r="ALV2624" s="121"/>
      <c r="ALW2624" s="121"/>
      <c r="ALX2624" s="121"/>
      <c r="ALY2624" s="121"/>
      <c r="ALZ2624" s="121"/>
      <c r="AMA2624" s="121"/>
      <c r="AMB2624" s="121"/>
      <c r="AMC2624" s="121"/>
      <c r="AMD2624" s="121"/>
      <c r="AME2624" s="121"/>
      <c r="AMF2624" s="121"/>
      <c r="AMG2624" s="121"/>
      <c r="AMH2624" s="121"/>
      <c r="AMI2624" s="121"/>
      <c r="AMJ2624" s="121"/>
      <c r="AMK2624" s="121"/>
    </row>
    <row r="2625" spans="1:1025" s="108" customFormat="1" ht="43.2">
      <c r="A2625" s="15">
        <v>2622</v>
      </c>
      <c r="B2625" s="16" t="s">
        <v>26</v>
      </c>
      <c r="C2625" s="274" t="s">
        <v>3611</v>
      </c>
      <c r="D2625" s="16" t="s">
        <v>6794</v>
      </c>
      <c r="E2625" s="16" t="s">
        <v>6795</v>
      </c>
      <c r="F2625" s="16" t="s">
        <v>938</v>
      </c>
      <c r="G2625" s="16" t="s">
        <v>1040</v>
      </c>
      <c r="H2625" s="16" t="s">
        <v>6283</v>
      </c>
      <c r="I2625" s="16" t="s">
        <v>6796</v>
      </c>
      <c r="J2625" s="16"/>
      <c r="K2625" s="16" t="s">
        <v>6797</v>
      </c>
      <c r="L2625" s="16" t="s">
        <v>6798</v>
      </c>
      <c r="M2625" s="63" t="s">
        <v>6799</v>
      </c>
      <c r="N2625" s="121"/>
      <c r="O2625" s="121"/>
      <c r="P2625" s="121"/>
      <c r="Q2625" s="121"/>
      <c r="R2625" s="121"/>
      <c r="S2625" s="121"/>
      <c r="T2625" s="121"/>
      <c r="U2625" s="121"/>
      <c r="V2625" s="121"/>
      <c r="W2625" s="121"/>
      <c r="X2625" s="121"/>
      <c r="Y2625" s="121"/>
      <c r="Z2625" s="121"/>
      <c r="AA2625" s="121"/>
      <c r="AB2625" s="121"/>
      <c r="AC2625" s="121"/>
      <c r="AD2625" s="121"/>
      <c r="AE2625" s="121"/>
      <c r="AF2625" s="121"/>
      <c r="AG2625" s="121"/>
      <c r="AH2625" s="121"/>
      <c r="AI2625" s="121"/>
      <c r="AJ2625" s="121"/>
      <c r="AK2625" s="121"/>
      <c r="AL2625" s="121"/>
      <c r="AM2625" s="121"/>
      <c r="AN2625" s="121"/>
      <c r="AO2625" s="121"/>
      <c r="AP2625" s="121"/>
      <c r="AQ2625" s="121"/>
      <c r="AR2625" s="121"/>
      <c r="AS2625" s="121"/>
      <c r="AT2625" s="121"/>
      <c r="AU2625" s="121"/>
      <c r="AV2625" s="121"/>
      <c r="AW2625" s="121"/>
      <c r="AX2625" s="121"/>
      <c r="AY2625" s="121"/>
      <c r="AZ2625" s="121"/>
      <c r="BA2625" s="121"/>
      <c r="BB2625" s="121"/>
      <c r="BC2625" s="121"/>
      <c r="BD2625" s="121"/>
      <c r="BE2625" s="121"/>
      <c r="BF2625" s="121"/>
      <c r="BG2625" s="121"/>
      <c r="BH2625" s="121"/>
      <c r="BI2625" s="121"/>
      <c r="BJ2625" s="121"/>
      <c r="BK2625" s="121"/>
      <c r="BL2625" s="121"/>
      <c r="BM2625" s="121"/>
      <c r="BN2625" s="121"/>
      <c r="BO2625" s="121"/>
      <c r="BP2625" s="121"/>
      <c r="BQ2625" s="121"/>
      <c r="BR2625" s="121"/>
      <c r="BS2625" s="121"/>
      <c r="BT2625" s="121"/>
      <c r="BU2625" s="121"/>
      <c r="BV2625" s="121"/>
      <c r="BW2625" s="121"/>
      <c r="BX2625" s="121"/>
      <c r="BY2625" s="121"/>
      <c r="BZ2625" s="121"/>
      <c r="CA2625" s="121"/>
      <c r="CB2625" s="121"/>
      <c r="CC2625" s="121"/>
      <c r="CD2625" s="121"/>
      <c r="CE2625" s="121"/>
      <c r="CF2625" s="121"/>
      <c r="CG2625" s="121"/>
      <c r="CH2625" s="121"/>
      <c r="CI2625" s="121"/>
      <c r="CJ2625" s="121"/>
      <c r="CK2625" s="121"/>
      <c r="CL2625" s="121"/>
      <c r="CM2625" s="121"/>
      <c r="CN2625" s="121"/>
      <c r="CO2625" s="121"/>
      <c r="CP2625" s="121"/>
      <c r="CQ2625" s="121"/>
      <c r="CR2625" s="121"/>
      <c r="CS2625" s="121"/>
      <c r="CT2625" s="121"/>
      <c r="CU2625" s="121"/>
      <c r="CV2625" s="121"/>
      <c r="CW2625" s="121"/>
      <c r="CX2625" s="121"/>
      <c r="CY2625" s="121"/>
      <c r="CZ2625" s="121"/>
      <c r="DA2625" s="121"/>
      <c r="DB2625" s="121"/>
      <c r="DC2625" s="121"/>
      <c r="DD2625" s="121"/>
      <c r="DE2625" s="121"/>
      <c r="DF2625" s="121"/>
      <c r="DG2625" s="121"/>
      <c r="DH2625" s="121"/>
      <c r="DI2625" s="121"/>
      <c r="DJ2625" s="121"/>
      <c r="DK2625" s="121"/>
      <c r="DL2625" s="121"/>
      <c r="DM2625" s="121"/>
      <c r="DN2625" s="121"/>
      <c r="DO2625" s="121"/>
      <c r="DP2625" s="121"/>
      <c r="DQ2625" s="121"/>
      <c r="DR2625" s="121"/>
      <c r="DS2625" s="121"/>
      <c r="DT2625" s="121"/>
      <c r="DU2625" s="121"/>
      <c r="DV2625" s="121"/>
      <c r="DW2625" s="121"/>
      <c r="DX2625" s="121"/>
      <c r="DY2625" s="121"/>
      <c r="DZ2625" s="121"/>
      <c r="EA2625" s="121"/>
      <c r="EB2625" s="121"/>
      <c r="EC2625" s="121"/>
      <c r="ED2625" s="121"/>
      <c r="EE2625" s="121"/>
      <c r="EF2625" s="121"/>
      <c r="EG2625" s="121"/>
      <c r="EH2625" s="121"/>
      <c r="EI2625" s="121"/>
      <c r="EJ2625" s="121"/>
      <c r="EK2625" s="121"/>
      <c r="EL2625" s="121"/>
      <c r="EM2625" s="121"/>
      <c r="EN2625" s="121"/>
      <c r="EO2625" s="121"/>
      <c r="EP2625" s="121"/>
      <c r="EQ2625" s="121"/>
      <c r="ER2625" s="121"/>
      <c r="ES2625" s="121"/>
      <c r="ET2625" s="121"/>
      <c r="EU2625" s="121"/>
      <c r="EV2625" s="121"/>
      <c r="EW2625" s="121"/>
      <c r="EX2625" s="121"/>
      <c r="EY2625" s="121"/>
      <c r="EZ2625" s="121"/>
      <c r="FA2625" s="121"/>
      <c r="FB2625" s="121"/>
      <c r="FC2625" s="121"/>
      <c r="FD2625" s="121"/>
      <c r="FE2625" s="121"/>
      <c r="FF2625" s="121"/>
      <c r="FG2625" s="121"/>
      <c r="FH2625" s="121"/>
      <c r="FI2625" s="121"/>
      <c r="FJ2625" s="121"/>
      <c r="FK2625" s="121"/>
      <c r="FL2625" s="121"/>
      <c r="FM2625" s="121"/>
      <c r="FN2625" s="121"/>
      <c r="FO2625" s="121"/>
      <c r="FP2625" s="121"/>
      <c r="FQ2625" s="121"/>
      <c r="FR2625" s="121"/>
      <c r="FS2625" s="121"/>
      <c r="FT2625" s="121"/>
      <c r="FU2625" s="121"/>
      <c r="FV2625" s="121"/>
      <c r="FW2625" s="121"/>
      <c r="FX2625" s="121"/>
      <c r="FY2625" s="121"/>
      <c r="FZ2625" s="121"/>
      <c r="GA2625" s="121"/>
      <c r="GB2625" s="121"/>
      <c r="GC2625" s="121"/>
      <c r="GD2625" s="121"/>
      <c r="GE2625" s="121"/>
      <c r="GF2625" s="121"/>
      <c r="GG2625" s="121"/>
      <c r="GH2625" s="121"/>
      <c r="GI2625" s="121"/>
      <c r="GJ2625" s="121"/>
      <c r="GK2625" s="121"/>
      <c r="GL2625" s="121"/>
      <c r="GM2625" s="121"/>
      <c r="GN2625" s="121"/>
      <c r="GO2625" s="121"/>
      <c r="GP2625" s="121"/>
      <c r="GQ2625" s="121"/>
      <c r="GR2625" s="121"/>
      <c r="GS2625" s="121"/>
      <c r="GT2625" s="121"/>
      <c r="GU2625" s="121"/>
      <c r="GV2625" s="121"/>
      <c r="GW2625" s="121"/>
      <c r="GX2625" s="121"/>
      <c r="GY2625" s="121"/>
      <c r="GZ2625" s="121"/>
      <c r="HA2625" s="121"/>
      <c r="HB2625" s="121"/>
      <c r="HC2625" s="121"/>
      <c r="HD2625" s="121"/>
      <c r="HE2625" s="121"/>
      <c r="HF2625" s="121"/>
      <c r="HG2625" s="121"/>
      <c r="HH2625" s="121"/>
      <c r="HI2625" s="121"/>
      <c r="HJ2625" s="121"/>
      <c r="HK2625" s="121"/>
      <c r="HL2625" s="121"/>
      <c r="HM2625" s="121"/>
      <c r="HN2625" s="121"/>
      <c r="HO2625" s="121"/>
      <c r="HP2625" s="121"/>
      <c r="HQ2625" s="121"/>
      <c r="HR2625" s="121"/>
      <c r="HS2625" s="121"/>
      <c r="HT2625" s="121"/>
      <c r="HU2625" s="121"/>
      <c r="HV2625" s="121"/>
      <c r="HW2625" s="121"/>
      <c r="HX2625" s="121"/>
      <c r="HY2625" s="121"/>
      <c r="HZ2625" s="121"/>
      <c r="IA2625" s="121"/>
      <c r="IB2625" s="121"/>
      <c r="IC2625" s="121"/>
      <c r="ID2625" s="121"/>
      <c r="IE2625" s="121"/>
      <c r="IF2625" s="121"/>
      <c r="IG2625" s="121"/>
      <c r="IH2625" s="121"/>
      <c r="II2625" s="121"/>
      <c r="IJ2625" s="121"/>
      <c r="IK2625" s="121"/>
      <c r="IL2625" s="121"/>
      <c r="IM2625" s="121"/>
      <c r="IN2625" s="121"/>
      <c r="IO2625" s="121"/>
      <c r="IP2625" s="121"/>
      <c r="IQ2625" s="121"/>
      <c r="IR2625" s="121"/>
      <c r="IS2625" s="121"/>
      <c r="IT2625" s="121"/>
      <c r="IU2625" s="121"/>
      <c r="IV2625" s="121"/>
      <c r="IW2625" s="121"/>
      <c r="IX2625" s="121"/>
      <c r="IY2625" s="121"/>
      <c r="IZ2625" s="121"/>
      <c r="JA2625" s="121"/>
      <c r="JB2625" s="121"/>
      <c r="JC2625" s="121"/>
      <c r="JD2625" s="121"/>
      <c r="JE2625" s="121"/>
      <c r="JF2625" s="121"/>
      <c r="JG2625" s="121"/>
      <c r="JH2625" s="121"/>
      <c r="JI2625" s="121"/>
      <c r="JJ2625" s="121"/>
      <c r="JK2625" s="121"/>
      <c r="JL2625" s="121"/>
      <c r="JM2625" s="121"/>
      <c r="JN2625" s="121"/>
      <c r="JO2625" s="121"/>
      <c r="JP2625" s="121"/>
      <c r="JQ2625" s="121"/>
      <c r="JR2625" s="121"/>
      <c r="JS2625" s="121"/>
      <c r="JT2625" s="121"/>
      <c r="JU2625" s="121"/>
      <c r="JV2625" s="121"/>
      <c r="JW2625" s="121"/>
      <c r="JX2625" s="121"/>
      <c r="JY2625" s="121"/>
      <c r="JZ2625" s="121"/>
      <c r="KA2625" s="121"/>
      <c r="KB2625" s="121"/>
      <c r="KC2625" s="121"/>
      <c r="KD2625" s="121"/>
      <c r="KE2625" s="121"/>
      <c r="KF2625" s="121"/>
      <c r="KG2625" s="121"/>
      <c r="KH2625" s="121"/>
      <c r="KI2625" s="121"/>
      <c r="KJ2625" s="121"/>
      <c r="KK2625" s="121"/>
      <c r="KL2625" s="121"/>
      <c r="KM2625" s="121"/>
      <c r="KN2625" s="121"/>
      <c r="KO2625" s="121"/>
      <c r="KP2625" s="121"/>
      <c r="KQ2625" s="121"/>
      <c r="KR2625" s="121"/>
      <c r="KS2625" s="121"/>
      <c r="KT2625" s="121"/>
      <c r="KU2625" s="121"/>
      <c r="KV2625" s="121"/>
      <c r="KW2625" s="121"/>
      <c r="KX2625" s="121"/>
      <c r="KY2625" s="121"/>
      <c r="KZ2625" s="121"/>
      <c r="LA2625" s="121"/>
      <c r="LB2625" s="121"/>
      <c r="LC2625" s="121"/>
      <c r="LD2625" s="121"/>
      <c r="LE2625" s="121"/>
      <c r="LF2625" s="121"/>
      <c r="LG2625" s="121"/>
      <c r="LH2625" s="121"/>
      <c r="LI2625" s="121"/>
      <c r="LJ2625" s="121"/>
      <c r="LK2625" s="121"/>
      <c r="LL2625" s="121"/>
      <c r="LM2625" s="121"/>
      <c r="LN2625" s="121"/>
      <c r="LO2625" s="121"/>
      <c r="LP2625" s="121"/>
      <c r="LQ2625" s="121"/>
      <c r="LR2625" s="121"/>
      <c r="LS2625" s="121"/>
      <c r="LT2625" s="121"/>
      <c r="LU2625" s="121"/>
      <c r="LV2625" s="121"/>
      <c r="LW2625" s="121"/>
      <c r="LX2625" s="121"/>
      <c r="LY2625" s="121"/>
      <c r="LZ2625" s="121"/>
      <c r="MA2625" s="121"/>
      <c r="MB2625" s="121"/>
      <c r="MC2625" s="121"/>
      <c r="MD2625" s="121"/>
      <c r="ME2625" s="121"/>
      <c r="MF2625" s="121"/>
      <c r="MG2625" s="121"/>
      <c r="MH2625" s="121"/>
      <c r="MI2625" s="121"/>
      <c r="MJ2625" s="121"/>
      <c r="MK2625" s="121"/>
      <c r="ML2625" s="121"/>
      <c r="MM2625" s="121"/>
      <c r="MN2625" s="121"/>
      <c r="MO2625" s="121"/>
      <c r="MP2625" s="121"/>
      <c r="MQ2625" s="121"/>
      <c r="MR2625" s="121"/>
      <c r="MS2625" s="121"/>
      <c r="MT2625" s="121"/>
      <c r="MU2625" s="121"/>
      <c r="MV2625" s="121"/>
      <c r="MW2625" s="121"/>
      <c r="MX2625" s="121"/>
      <c r="MY2625" s="121"/>
      <c r="MZ2625" s="121"/>
      <c r="NA2625" s="121"/>
      <c r="NB2625" s="121"/>
      <c r="NC2625" s="121"/>
      <c r="ND2625" s="121"/>
      <c r="NE2625" s="121"/>
      <c r="NF2625" s="121"/>
      <c r="NG2625" s="121"/>
      <c r="NH2625" s="121"/>
      <c r="NI2625" s="121"/>
      <c r="NJ2625" s="121"/>
      <c r="NK2625" s="121"/>
      <c r="NL2625" s="121"/>
      <c r="NM2625" s="121"/>
      <c r="NN2625" s="121"/>
      <c r="NO2625" s="121"/>
      <c r="NP2625" s="121"/>
      <c r="NQ2625" s="121"/>
      <c r="NR2625" s="121"/>
      <c r="NS2625" s="121"/>
      <c r="NT2625" s="121"/>
      <c r="NU2625" s="121"/>
      <c r="NV2625" s="121"/>
      <c r="NW2625" s="121"/>
      <c r="NX2625" s="121"/>
      <c r="NY2625" s="121"/>
      <c r="NZ2625" s="121"/>
      <c r="OA2625" s="121"/>
      <c r="OB2625" s="121"/>
      <c r="OC2625" s="121"/>
      <c r="OD2625" s="121"/>
      <c r="OE2625" s="121"/>
      <c r="OF2625" s="121"/>
      <c r="OG2625" s="121"/>
      <c r="OH2625" s="121"/>
      <c r="OI2625" s="121"/>
      <c r="OJ2625" s="121"/>
      <c r="OK2625" s="121"/>
      <c r="OL2625" s="121"/>
      <c r="OM2625" s="121"/>
      <c r="ON2625" s="121"/>
      <c r="OO2625" s="121"/>
      <c r="OP2625" s="121"/>
      <c r="OQ2625" s="121"/>
      <c r="OR2625" s="121"/>
      <c r="OS2625" s="121"/>
      <c r="OT2625" s="121"/>
      <c r="OU2625" s="121"/>
      <c r="OV2625" s="121"/>
      <c r="OW2625" s="121"/>
      <c r="OX2625" s="121"/>
      <c r="OY2625" s="121"/>
      <c r="OZ2625" s="121"/>
      <c r="PA2625" s="121"/>
      <c r="PB2625" s="121"/>
      <c r="PC2625" s="121"/>
      <c r="PD2625" s="121"/>
      <c r="PE2625" s="121"/>
      <c r="PF2625" s="121"/>
      <c r="PG2625" s="121"/>
      <c r="PH2625" s="121"/>
      <c r="PI2625" s="121"/>
      <c r="PJ2625" s="121"/>
      <c r="PK2625" s="121"/>
      <c r="PL2625" s="121"/>
      <c r="PM2625" s="121"/>
      <c r="PN2625" s="121"/>
      <c r="PO2625" s="121"/>
      <c r="PP2625" s="121"/>
      <c r="PQ2625" s="121"/>
      <c r="PR2625" s="121"/>
      <c r="PS2625" s="121"/>
      <c r="PT2625" s="121"/>
      <c r="PU2625" s="121"/>
      <c r="PV2625" s="121"/>
      <c r="PW2625" s="121"/>
      <c r="PX2625" s="121"/>
      <c r="PY2625" s="121"/>
      <c r="PZ2625" s="121"/>
      <c r="QA2625" s="121"/>
      <c r="QB2625" s="121"/>
      <c r="QC2625" s="121"/>
      <c r="QD2625" s="121"/>
      <c r="QE2625" s="121"/>
      <c r="QF2625" s="121"/>
      <c r="QG2625" s="121"/>
      <c r="QH2625" s="121"/>
      <c r="QI2625" s="121"/>
      <c r="QJ2625" s="121"/>
      <c r="QK2625" s="121"/>
      <c r="QL2625" s="121"/>
      <c r="QM2625" s="121"/>
      <c r="QN2625" s="121"/>
      <c r="QO2625" s="121"/>
      <c r="QP2625" s="121"/>
      <c r="QQ2625" s="121"/>
      <c r="QR2625" s="121"/>
      <c r="QS2625" s="121"/>
      <c r="QT2625" s="121"/>
      <c r="QU2625" s="121"/>
      <c r="QV2625" s="121"/>
      <c r="QW2625" s="121"/>
      <c r="QX2625" s="121"/>
      <c r="QY2625" s="121"/>
      <c r="QZ2625" s="121"/>
      <c r="RA2625" s="121"/>
      <c r="RB2625" s="121"/>
      <c r="RC2625" s="121"/>
      <c r="RD2625" s="121"/>
      <c r="RE2625" s="121"/>
      <c r="RF2625" s="121"/>
      <c r="RG2625" s="121"/>
      <c r="RH2625" s="121"/>
      <c r="RI2625" s="121"/>
      <c r="RJ2625" s="121"/>
      <c r="RK2625" s="121"/>
      <c r="RL2625" s="121"/>
      <c r="RM2625" s="121"/>
      <c r="RN2625" s="121"/>
      <c r="RO2625" s="121"/>
      <c r="RP2625" s="121"/>
      <c r="RQ2625" s="121"/>
      <c r="RR2625" s="121"/>
      <c r="RS2625" s="121"/>
      <c r="RT2625" s="121"/>
      <c r="RU2625" s="121"/>
      <c r="RV2625" s="121"/>
      <c r="RW2625" s="121"/>
      <c r="RX2625" s="121"/>
      <c r="RY2625" s="121"/>
      <c r="RZ2625" s="121"/>
      <c r="SA2625" s="121"/>
      <c r="SB2625" s="121"/>
      <c r="SC2625" s="121"/>
      <c r="SD2625" s="121"/>
      <c r="SE2625" s="121"/>
      <c r="SF2625" s="121"/>
      <c r="SG2625" s="121"/>
      <c r="SH2625" s="121"/>
      <c r="SI2625" s="121"/>
      <c r="SJ2625" s="121"/>
      <c r="SK2625" s="121"/>
      <c r="SL2625" s="121"/>
      <c r="SM2625" s="121"/>
      <c r="SN2625" s="121"/>
      <c r="SO2625" s="121"/>
      <c r="SP2625" s="121"/>
      <c r="SQ2625" s="121"/>
      <c r="SR2625" s="121"/>
      <c r="SS2625" s="121"/>
      <c r="ST2625" s="121"/>
      <c r="SU2625" s="121"/>
      <c r="SV2625" s="121"/>
      <c r="SW2625" s="121"/>
      <c r="SX2625" s="121"/>
      <c r="SY2625" s="121"/>
      <c r="SZ2625" s="121"/>
      <c r="TA2625" s="121"/>
      <c r="TB2625" s="121"/>
      <c r="TC2625" s="121"/>
      <c r="TD2625" s="121"/>
      <c r="TE2625" s="121"/>
      <c r="TF2625" s="121"/>
      <c r="TG2625" s="121"/>
      <c r="TH2625" s="121"/>
      <c r="TI2625" s="121"/>
      <c r="TJ2625" s="121"/>
      <c r="TK2625" s="121"/>
      <c r="TL2625" s="121"/>
      <c r="TM2625" s="121"/>
      <c r="TN2625" s="121"/>
      <c r="TO2625" s="121"/>
      <c r="TP2625" s="121"/>
      <c r="TQ2625" s="121"/>
      <c r="TR2625" s="121"/>
      <c r="TS2625" s="121"/>
      <c r="TT2625" s="121"/>
      <c r="TU2625" s="121"/>
      <c r="TV2625" s="121"/>
      <c r="TW2625" s="121"/>
      <c r="TX2625" s="121"/>
      <c r="TY2625" s="121"/>
      <c r="TZ2625" s="121"/>
      <c r="UA2625" s="121"/>
      <c r="UB2625" s="121"/>
      <c r="UC2625" s="121"/>
      <c r="UD2625" s="121"/>
      <c r="UE2625" s="121"/>
      <c r="UF2625" s="121"/>
      <c r="UG2625" s="121"/>
      <c r="UH2625" s="121"/>
      <c r="UI2625" s="121"/>
      <c r="UJ2625" s="121"/>
      <c r="UK2625" s="121"/>
      <c r="UL2625" s="121"/>
      <c r="UM2625" s="121"/>
      <c r="UN2625" s="121"/>
      <c r="UO2625" s="121"/>
      <c r="UP2625" s="121"/>
      <c r="UQ2625" s="121"/>
      <c r="UR2625" s="121"/>
      <c r="US2625" s="121"/>
      <c r="UT2625" s="121"/>
      <c r="UU2625" s="121"/>
      <c r="UV2625" s="121"/>
      <c r="UW2625" s="121"/>
      <c r="UX2625" s="121"/>
      <c r="UY2625" s="121"/>
      <c r="UZ2625" s="121"/>
      <c r="VA2625" s="121"/>
      <c r="VB2625" s="121"/>
      <c r="VC2625" s="121"/>
      <c r="VD2625" s="121"/>
      <c r="VE2625" s="121"/>
      <c r="VF2625" s="121"/>
      <c r="VG2625" s="121"/>
      <c r="VH2625" s="121"/>
      <c r="VI2625" s="121"/>
      <c r="VJ2625" s="121"/>
      <c r="VK2625" s="121"/>
      <c r="VL2625" s="121"/>
      <c r="VM2625" s="121"/>
      <c r="VN2625" s="121"/>
      <c r="VO2625" s="121"/>
      <c r="VP2625" s="121"/>
      <c r="VQ2625" s="121"/>
      <c r="VR2625" s="121"/>
      <c r="VS2625" s="121"/>
      <c r="VT2625" s="121"/>
      <c r="VU2625" s="121"/>
      <c r="VV2625" s="121"/>
      <c r="VW2625" s="121"/>
      <c r="VX2625" s="121"/>
      <c r="VY2625" s="121"/>
      <c r="VZ2625" s="121"/>
      <c r="WA2625" s="121"/>
      <c r="WB2625" s="121"/>
      <c r="WC2625" s="121"/>
      <c r="WD2625" s="121"/>
      <c r="WE2625" s="121"/>
      <c r="WF2625" s="121"/>
      <c r="WG2625" s="121"/>
      <c r="WH2625" s="121"/>
      <c r="WI2625" s="121"/>
      <c r="WJ2625" s="121"/>
      <c r="WK2625" s="121"/>
      <c r="WL2625" s="121"/>
      <c r="WM2625" s="121"/>
      <c r="WN2625" s="121"/>
      <c r="WO2625" s="121"/>
      <c r="WP2625" s="121"/>
      <c r="WQ2625" s="121"/>
      <c r="WR2625" s="121"/>
      <c r="WS2625" s="121"/>
      <c r="WT2625" s="121"/>
      <c r="WU2625" s="121"/>
      <c r="WV2625" s="121"/>
      <c r="WW2625" s="121"/>
      <c r="WX2625" s="121"/>
      <c r="WY2625" s="121"/>
      <c r="WZ2625" s="121"/>
      <c r="XA2625" s="121"/>
      <c r="XB2625" s="121"/>
      <c r="XC2625" s="121"/>
      <c r="XD2625" s="121"/>
      <c r="XE2625" s="121"/>
      <c r="XF2625" s="121"/>
      <c r="XG2625" s="121"/>
      <c r="XH2625" s="121"/>
      <c r="XI2625" s="121"/>
      <c r="XJ2625" s="121"/>
      <c r="XK2625" s="121"/>
      <c r="XL2625" s="121"/>
      <c r="XM2625" s="121"/>
      <c r="XN2625" s="121"/>
      <c r="XO2625" s="121"/>
      <c r="XP2625" s="121"/>
      <c r="XQ2625" s="121"/>
      <c r="XR2625" s="121"/>
      <c r="XS2625" s="121"/>
      <c r="XT2625" s="121"/>
      <c r="XU2625" s="121"/>
      <c r="XV2625" s="121"/>
      <c r="XW2625" s="121"/>
      <c r="XX2625" s="121"/>
      <c r="XY2625" s="121"/>
      <c r="XZ2625" s="121"/>
      <c r="YA2625" s="121"/>
      <c r="YB2625" s="121"/>
      <c r="YC2625" s="121"/>
      <c r="YD2625" s="121"/>
      <c r="YE2625" s="121"/>
      <c r="YF2625" s="121"/>
      <c r="YG2625" s="121"/>
      <c r="YH2625" s="121"/>
      <c r="YI2625" s="121"/>
      <c r="YJ2625" s="121"/>
      <c r="YK2625" s="121"/>
      <c r="YL2625" s="121"/>
      <c r="YM2625" s="121"/>
      <c r="YN2625" s="121"/>
      <c r="YO2625" s="121"/>
      <c r="YP2625" s="121"/>
      <c r="YQ2625" s="121"/>
      <c r="YR2625" s="121"/>
      <c r="YS2625" s="121"/>
      <c r="YT2625" s="121"/>
      <c r="YU2625" s="121"/>
      <c r="YV2625" s="121"/>
      <c r="YW2625" s="121"/>
      <c r="YX2625" s="121"/>
      <c r="YY2625" s="121"/>
      <c r="YZ2625" s="121"/>
      <c r="ZA2625" s="121"/>
      <c r="ZB2625" s="121"/>
      <c r="ZC2625" s="121"/>
      <c r="ZD2625" s="121"/>
      <c r="ZE2625" s="121"/>
      <c r="ZF2625" s="121"/>
      <c r="ZG2625" s="121"/>
      <c r="ZH2625" s="121"/>
      <c r="ZI2625" s="121"/>
      <c r="ZJ2625" s="121"/>
      <c r="ZK2625" s="121"/>
      <c r="ZL2625" s="121"/>
      <c r="ZM2625" s="121"/>
      <c r="ZN2625" s="121"/>
      <c r="ZO2625" s="121"/>
      <c r="ZP2625" s="121"/>
      <c r="ZQ2625" s="121"/>
      <c r="ZR2625" s="121"/>
      <c r="ZS2625" s="121"/>
      <c r="ZT2625" s="121"/>
      <c r="ZU2625" s="121"/>
      <c r="ZV2625" s="121"/>
      <c r="ZW2625" s="121"/>
      <c r="ZX2625" s="121"/>
      <c r="ZY2625" s="121"/>
      <c r="ZZ2625" s="121"/>
      <c r="AAA2625" s="121"/>
      <c r="AAB2625" s="121"/>
      <c r="AAC2625" s="121"/>
      <c r="AAD2625" s="121"/>
      <c r="AAE2625" s="121"/>
      <c r="AAF2625" s="121"/>
      <c r="AAG2625" s="121"/>
      <c r="AAH2625" s="121"/>
      <c r="AAI2625" s="121"/>
      <c r="AAJ2625" s="121"/>
      <c r="AAK2625" s="121"/>
      <c r="AAL2625" s="121"/>
      <c r="AAM2625" s="121"/>
      <c r="AAN2625" s="121"/>
      <c r="AAO2625" s="121"/>
      <c r="AAP2625" s="121"/>
      <c r="AAQ2625" s="121"/>
      <c r="AAR2625" s="121"/>
      <c r="AAS2625" s="121"/>
      <c r="AAT2625" s="121"/>
      <c r="AAU2625" s="121"/>
      <c r="AAV2625" s="121"/>
      <c r="AAW2625" s="121"/>
      <c r="AAX2625" s="121"/>
      <c r="AAY2625" s="121"/>
      <c r="AAZ2625" s="121"/>
      <c r="ABA2625" s="121"/>
      <c r="ABB2625" s="121"/>
      <c r="ABC2625" s="121"/>
      <c r="ABD2625" s="121"/>
      <c r="ABE2625" s="121"/>
      <c r="ABF2625" s="121"/>
      <c r="ABG2625" s="121"/>
      <c r="ABH2625" s="121"/>
      <c r="ABI2625" s="121"/>
      <c r="ABJ2625" s="121"/>
      <c r="ABK2625" s="121"/>
      <c r="ABL2625" s="121"/>
      <c r="ABM2625" s="121"/>
      <c r="ABN2625" s="121"/>
      <c r="ABO2625" s="121"/>
      <c r="ABP2625" s="121"/>
      <c r="ABQ2625" s="121"/>
      <c r="ABR2625" s="121"/>
      <c r="ABS2625" s="121"/>
      <c r="ABT2625" s="121"/>
      <c r="ABU2625" s="121"/>
      <c r="ABV2625" s="121"/>
      <c r="ABW2625" s="121"/>
      <c r="ABX2625" s="121"/>
      <c r="ABY2625" s="121"/>
      <c r="ABZ2625" s="121"/>
      <c r="ACA2625" s="121"/>
      <c r="ACB2625" s="121"/>
      <c r="ACC2625" s="121"/>
      <c r="ACD2625" s="121"/>
      <c r="ACE2625" s="121"/>
      <c r="ACF2625" s="121"/>
      <c r="ACG2625" s="121"/>
      <c r="ACH2625" s="121"/>
      <c r="ACI2625" s="121"/>
      <c r="ACJ2625" s="121"/>
      <c r="ACK2625" s="121"/>
      <c r="ACL2625" s="121"/>
      <c r="ACM2625" s="121"/>
      <c r="ACN2625" s="121"/>
      <c r="ACO2625" s="121"/>
      <c r="ACP2625" s="121"/>
      <c r="ACQ2625" s="121"/>
      <c r="ACR2625" s="121"/>
      <c r="ACS2625" s="121"/>
      <c r="ACT2625" s="121"/>
      <c r="ACU2625" s="121"/>
      <c r="ACV2625" s="121"/>
      <c r="ACW2625" s="121"/>
      <c r="ACX2625" s="121"/>
      <c r="ACY2625" s="121"/>
      <c r="ACZ2625" s="121"/>
      <c r="ADA2625" s="121"/>
      <c r="ADB2625" s="121"/>
      <c r="ADC2625" s="121"/>
      <c r="ADD2625" s="121"/>
      <c r="ADE2625" s="121"/>
      <c r="ADF2625" s="121"/>
      <c r="ADG2625" s="121"/>
      <c r="ADH2625" s="121"/>
      <c r="ADI2625" s="121"/>
      <c r="ADJ2625" s="121"/>
      <c r="ADK2625" s="121"/>
      <c r="ADL2625" s="121"/>
      <c r="ADM2625" s="121"/>
      <c r="ADN2625" s="121"/>
      <c r="ADO2625" s="121"/>
      <c r="ADP2625" s="121"/>
      <c r="ADQ2625" s="121"/>
      <c r="ADR2625" s="121"/>
      <c r="ADS2625" s="121"/>
      <c r="ADT2625" s="121"/>
      <c r="ADU2625" s="121"/>
      <c r="ADV2625" s="121"/>
      <c r="ADW2625" s="121"/>
      <c r="ADX2625" s="121"/>
      <c r="ADY2625" s="121"/>
      <c r="ADZ2625" s="121"/>
      <c r="AEA2625" s="121"/>
      <c r="AEB2625" s="121"/>
      <c r="AEC2625" s="121"/>
      <c r="AED2625" s="121"/>
      <c r="AEE2625" s="121"/>
      <c r="AEF2625" s="121"/>
      <c r="AEG2625" s="121"/>
      <c r="AEH2625" s="121"/>
      <c r="AEI2625" s="121"/>
      <c r="AEJ2625" s="121"/>
      <c r="AEK2625" s="121"/>
      <c r="AEL2625" s="121"/>
      <c r="AEM2625" s="121"/>
      <c r="AEN2625" s="121"/>
      <c r="AEO2625" s="121"/>
      <c r="AEP2625" s="121"/>
      <c r="AEQ2625" s="121"/>
      <c r="AER2625" s="121"/>
      <c r="AES2625" s="121"/>
      <c r="AET2625" s="121"/>
      <c r="AEU2625" s="121"/>
      <c r="AEV2625" s="121"/>
      <c r="AEW2625" s="121"/>
      <c r="AEX2625" s="121"/>
      <c r="AEY2625" s="121"/>
      <c r="AEZ2625" s="121"/>
      <c r="AFA2625" s="121"/>
      <c r="AFB2625" s="121"/>
      <c r="AFC2625" s="121"/>
      <c r="AFD2625" s="121"/>
      <c r="AFE2625" s="121"/>
      <c r="AFF2625" s="121"/>
      <c r="AFG2625" s="121"/>
      <c r="AFH2625" s="121"/>
      <c r="AFI2625" s="121"/>
      <c r="AFJ2625" s="121"/>
      <c r="AFK2625" s="121"/>
      <c r="AFL2625" s="121"/>
      <c r="AFM2625" s="121"/>
      <c r="AFN2625" s="121"/>
      <c r="AFO2625" s="121"/>
      <c r="AFP2625" s="121"/>
      <c r="AFQ2625" s="121"/>
      <c r="AFR2625" s="121"/>
      <c r="AFS2625" s="121"/>
      <c r="AFT2625" s="121"/>
      <c r="AFU2625" s="121"/>
      <c r="AFV2625" s="121"/>
      <c r="AFW2625" s="121"/>
      <c r="AFX2625" s="121"/>
      <c r="AFY2625" s="121"/>
      <c r="AFZ2625" s="121"/>
      <c r="AGA2625" s="121"/>
      <c r="AGB2625" s="121"/>
      <c r="AGC2625" s="121"/>
      <c r="AGD2625" s="121"/>
      <c r="AGE2625" s="121"/>
      <c r="AGF2625" s="121"/>
      <c r="AGG2625" s="121"/>
      <c r="AGH2625" s="121"/>
      <c r="AGI2625" s="121"/>
      <c r="AGJ2625" s="121"/>
      <c r="AGK2625" s="121"/>
      <c r="AGL2625" s="121"/>
      <c r="AGM2625" s="121"/>
      <c r="AGN2625" s="121"/>
      <c r="AGO2625" s="121"/>
      <c r="AGP2625" s="121"/>
      <c r="AGQ2625" s="121"/>
      <c r="AGR2625" s="121"/>
      <c r="AGS2625" s="121"/>
      <c r="AGT2625" s="121"/>
      <c r="AGU2625" s="121"/>
      <c r="AGV2625" s="121"/>
      <c r="AGW2625" s="121"/>
      <c r="AGX2625" s="121"/>
      <c r="AGY2625" s="121"/>
      <c r="AGZ2625" s="121"/>
      <c r="AHA2625" s="121"/>
      <c r="AHB2625" s="121"/>
      <c r="AHC2625" s="121"/>
      <c r="AHD2625" s="121"/>
      <c r="AHE2625" s="121"/>
      <c r="AHF2625" s="121"/>
      <c r="AHG2625" s="121"/>
      <c r="AHH2625" s="121"/>
      <c r="AHI2625" s="121"/>
      <c r="AHJ2625" s="121"/>
      <c r="AHK2625" s="121"/>
      <c r="AHL2625" s="121"/>
      <c r="AHM2625" s="121"/>
      <c r="AHN2625" s="121"/>
      <c r="AHO2625" s="121"/>
      <c r="AHP2625" s="121"/>
      <c r="AHQ2625" s="121"/>
      <c r="AHR2625" s="121"/>
      <c r="AHS2625" s="121"/>
      <c r="AHT2625" s="121"/>
      <c r="AHU2625" s="121"/>
      <c r="AHV2625" s="121"/>
      <c r="AHW2625" s="121"/>
      <c r="AHX2625" s="121"/>
      <c r="AHY2625" s="121"/>
      <c r="AHZ2625" s="121"/>
      <c r="AIA2625" s="121"/>
      <c r="AIB2625" s="121"/>
      <c r="AIC2625" s="121"/>
      <c r="AID2625" s="121"/>
      <c r="AIE2625" s="121"/>
      <c r="AIF2625" s="121"/>
      <c r="AIG2625" s="121"/>
      <c r="AIH2625" s="121"/>
      <c r="AII2625" s="121"/>
      <c r="AIJ2625" s="121"/>
      <c r="AIK2625" s="121"/>
      <c r="AIL2625" s="121"/>
      <c r="AIM2625" s="121"/>
      <c r="AIN2625" s="121"/>
      <c r="AIO2625" s="121"/>
      <c r="AIP2625" s="121"/>
      <c r="AIQ2625" s="121"/>
      <c r="AIR2625" s="121"/>
      <c r="AIS2625" s="121"/>
      <c r="AIT2625" s="121"/>
      <c r="AIU2625" s="121"/>
      <c r="AIV2625" s="121"/>
      <c r="AIW2625" s="121"/>
      <c r="AIX2625" s="121"/>
      <c r="AIY2625" s="121"/>
      <c r="AIZ2625" s="121"/>
      <c r="AJA2625" s="121"/>
      <c r="AJB2625" s="121"/>
      <c r="AJC2625" s="121"/>
      <c r="AJD2625" s="121"/>
      <c r="AJE2625" s="121"/>
      <c r="AJF2625" s="121"/>
      <c r="AJG2625" s="121"/>
      <c r="AJH2625" s="121"/>
      <c r="AJI2625" s="121"/>
      <c r="AJJ2625" s="121"/>
      <c r="AJK2625" s="121"/>
      <c r="AJL2625" s="121"/>
      <c r="AJM2625" s="121"/>
      <c r="AJN2625" s="121"/>
      <c r="AJO2625" s="121"/>
      <c r="AJP2625" s="121"/>
      <c r="AJQ2625" s="121"/>
      <c r="AJR2625" s="121"/>
      <c r="AJS2625" s="121"/>
      <c r="AJT2625" s="121"/>
      <c r="AJU2625" s="121"/>
      <c r="AJV2625" s="121"/>
      <c r="AJW2625" s="121"/>
      <c r="AJX2625" s="121"/>
      <c r="AJY2625" s="121"/>
      <c r="AJZ2625" s="121"/>
      <c r="AKA2625" s="121"/>
      <c r="AKB2625" s="121"/>
      <c r="AKC2625" s="121"/>
      <c r="AKD2625" s="121"/>
      <c r="AKE2625" s="121"/>
      <c r="AKF2625" s="121"/>
      <c r="AKG2625" s="121"/>
      <c r="AKH2625" s="121"/>
      <c r="AKI2625" s="121"/>
      <c r="AKJ2625" s="121"/>
      <c r="AKK2625" s="121"/>
      <c r="AKL2625" s="121"/>
      <c r="AKM2625" s="121"/>
      <c r="AKN2625" s="121"/>
      <c r="AKO2625" s="121"/>
      <c r="AKP2625" s="121"/>
      <c r="AKQ2625" s="121"/>
      <c r="AKR2625" s="121"/>
      <c r="AKS2625" s="121"/>
      <c r="AKT2625" s="121"/>
      <c r="AKU2625" s="121"/>
      <c r="AKV2625" s="121"/>
      <c r="AKW2625" s="121"/>
      <c r="AKX2625" s="121"/>
      <c r="AKY2625" s="121"/>
      <c r="AKZ2625" s="121"/>
      <c r="ALA2625" s="121"/>
      <c r="ALB2625" s="121"/>
      <c r="ALC2625" s="121"/>
      <c r="ALD2625" s="121"/>
      <c r="ALE2625" s="121"/>
      <c r="ALF2625" s="121"/>
      <c r="ALG2625" s="121"/>
      <c r="ALH2625" s="121"/>
      <c r="ALI2625" s="121"/>
      <c r="ALJ2625" s="121"/>
      <c r="ALK2625" s="121"/>
      <c r="ALL2625" s="121"/>
      <c r="ALM2625" s="121"/>
      <c r="ALN2625" s="121"/>
      <c r="ALO2625" s="121"/>
      <c r="ALP2625" s="121"/>
      <c r="ALQ2625" s="121"/>
      <c r="ALR2625" s="121"/>
      <c r="ALS2625" s="121"/>
      <c r="ALT2625" s="121"/>
      <c r="ALU2625" s="121"/>
      <c r="ALV2625" s="121"/>
      <c r="ALW2625" s="121"/>
      <c r="ALX2625" s="121"/>
      <c r="ALY2625" s="121"/>
      <c r="ALZ2625" s="121"/>
      <c r="AMA2625" s="121"/>
      <c r="AMB2625" s="121"/>
      <c r="AMC2625" s="121"/>
      <c r="AMD2625" s="121"/>
      <c r="AME2625" s="121"/>
      <c r="AMF2625" s="121"/>
      <c r="AMG2625" s="121"/>
      <c r="AMH2625" s="121"/>
      <c r="AMI2625" s="121"/>
      <c r="AMJ2625" s="121"/>
      <c r="AMK2625" s="121"/>
    </row>
    <row r="2626" spans="1:1025" s="108" customFormat="1" ht="43.2">
      <c r="A2626" s="15">
        <v>2623</v>
      </c>
      <c r="B2626" s="16" t="s">
        <v>28</v>
      </c>
      <c r="C2626" s="274" t="s">
        <v>3611</v>
      </c>
      <c r="D2626" s="16" t="s">
        <v>6794</v>
      </c>
      <c r="E2626" s="16" t="s">
        <v>6800</v>
      </c>
      <c r="F2626" s="16" t="s">
        <v>938</v>
      </c>
      <c r="G2626" s="16" t="s">
        <v>1031</v>
      </c>
      <c r="H2626" s="16" t="s">
        <v>1380</v>
      </c>
      <c r="I2626" s="16" t="s">
        <v>6801</v>
      </c>
      <c r="J2626" s="16" t="s">
        <v>6802</v>
      </c>
      <c r="K2626" s="16" t="s">
        <v>6803</v>
      </c>
      <c r="L2626" s="16" t="s">
        <v>6804</v>
      </c>
      <c r="M2626" s="55"/>
      <c r="N2626" s="121"/>
      <c r="O2626" s="121"/>
      <c r="P2626" s="121"/>
      <c r="Q2626" s="121"/>
      <c r="R2626" s="121"/>
      <c r="S2626" s="121"/>
      <c r="T2626" s="121"/>
      <c r="U2626" s="121"/>
      <c r="V2626" s="121"/>
      <c r="W2626" s="121"/>
      <c r="X2626" s="121"/>
      <c r="Y2626" s="121"/>
      <c r="Z2626" s="121"/>
      <c r="AA2626" s="121"/>
      <c r="AB2626" s="121"/>
      <c r="AC2626" s="121"/>
      <c r="AD2626" s="121"/>
      <c r="AE2626" s="121"/>
      <c r="AF2626" s="121"/>
      <c r="AG2626" s="121"/>
      <c r="AH2626" s="121"/>
      <c r="AI2626" s="121"/>
      <c r="AJ2626" s="121"/>
      <c r="AK2626" s="121"/>
      <c r="AL2626" s="121"/>
      <c r="AM2626" s="121"/>
      <c r="AN2626" s="121"/>
      <c r="AO2626" s="121"/>
      <c r="AP2626" s="121"/>
      <c r="AQ2626" s="121"/>
      <c r="AR2626" s="121"/>
      <c r="AS2626" s="121"/>
      <c r="AT2626" s="121"/>
      <c r="AU2626" s="121"/>
      <c r="AV2626" s="121"/>
      <c r="AW2626" s="121"/>
      <c r="AX2626" s="121"/>
      <c r="AY2626" s="121"/>
      <c r="AZ2626" s="121"/>
      <c r="BA2626" s="121"/>
      <c r="BB2626" s="121"/>
      <c r="BC2626" s="121"/>
      <c r="BD2626" s="121"/>
      <c r="BE2626" s="121"/>
      <c r="BF2626" s="121"/>
      <c r="BG2626" s="121"/>
      <c r="BH2626" s="121"/>
      <c r="BI2626" s="121"/>
      <c r="BJ2626" s="121"/>
      <c r="BK2626" s="121"/>
      <c r="BL2626" s="121"/>
      <c r="BM2626" s="121"/>
      <c r="BN2626" s="121"/>
      <c r="BO2626" s="121"/>
      <c r="BP2626" s="121"/>
      <c r="BQ2626" s="121"/>
      <c r="BR2626" s="121"/>
      <c r="BS2626" s="121"/>
      <c r="BT2626" s="121"/>
      <c r="BU2626" s="121"/>
      <c r="BV2626" s="121"/>
      <c r="BW2626" s="121"/>
      <c r="BX2626" s="121"/>
      <c r="BY2626" s="121"/>
      <c r="BZ2626" s="121"/>
      <c r="CA2626" s="121"/>
      <c r="CB2626" s="121"/>
      <c r="CC2626" s="121"/>
      <c r="CD2626" s="121"/>
      <c r="CE2626" s="121"/>
      <c r="CF2626" s="121"/>
      <c r="CG2626" s="121"/>
      <c r="CH2626" s="121"/>
      <c r="CI2626" s="121"/>
      <c r="CJ2626" s="121"/>
      <c r="CK2626" s="121"/>
      <c r="CL2626" s="121"/>
      <c r="CM2626" s="121"/>
      <c r="CN2626" s="121"/>
      <c r="CO2626" s="121"/>
      <c r="CP2626" s="121"/>
      <c r="CQ2626" s="121"/>
      <c r="CR2626" s="121"/>
      <c r="CS2626" s="121"/>
      <c r="CT2626" s="121"/>
      <c r="CU2626" s="121"/>
      <c r="CV2626" s="121"/>
      <c r="CW2626" s="121"/>
      <c r="CX2626" s="121"/>
      <c r="CY2626" s="121"/>
      <c r="CZ2626" s="121"/>
      <c r="DA2626" s="121"/>
      <c r="DB2626" s="121"/>
      <c r="DC2626" s="121"/>
      <c r="DD2626" s="121"/>
      <c r="DE2626" s="121"/>
      <c r="DF2626" s="121"/>
      <c r="DG2626" s="121"/>
      <c r="DH2626" s="121"/>
      <c r="DI2626" s="121"/>
      <c r="DJ2626" s="121"/>
      <c r="DK2626" s="121"/>
      <c r="DL2626" s="121"/>
      <c r="DM2626" s="121"/>
      <c r="DN2626" s="121"/>
      <c r="DO2626" s="121"/>
      <c r="DP2626" s="121"/>
      <c r="DQ2626" s="121"/>
      <c r="DR2626" s="121"/>
      <c r="DS2626" s="121"/>
      <c r="DT2626" s="121"/>
      <c r="DU2626" s="121"/>
      <c r="DV2626" s="121"/>
      <c r="DW2626" s="121"/>
      <c r="DX2626" s="121"/>
      <c r="DY2626" s="121"/>
      <c r="DZ2626" s="121"/>
      <c r="EA2626" s="121"/>
      <c r="EB2626" s="121"/>
      <c r="EC2626" s="121"/>
      <c r="ED2626" s="121"/>
      <c r="EE2626" s="121"/>
      <c r="EF2626" s="121"/>
      <c r="EG2626" s="121"/>
      <c r="EH2626" s="121"/>
      <c r="EI2626" s="121"/>
      <c r="EJ2626" s="121"/>
      <c r="EK2626" s="121"/>
      <c r="EL2626" s="121"/>
      <c r="EM2626" s="121"/>
      <c r="EN2626" s="121"/>
      <c r="EO2626" s="121"/>
      <c r="EP2626" s="121"/>
      <c r="EQ2626" s="121"/>
      <c r="ER2626" s="121"/>
      <c r="ES2626" s="121"/>
      <c r="ET2626" s="121"/>
      <c r="EU2626" s="121"/>
      <c r="EV2626" s="121"/>
      <c r="EW2626" s="121"/>
      <c r="EX2626" s="121"/>
      <c r="EY2626" s="121"/>
      <c r="EZ2626" s="121"/>
      <c r="FA2626" s="121"/>
      <c r="FB2626" s="121"/>
      <c r="FC2626" s="121"/>
      <c r="FD2626" s="121"/>
      <c r="FE2626" s="121"/>
      <c r="FF2626" s="121"/>
      <c r="FG2626" s="121"/>
      <c r="FH2626" s="121"/>
      <c r="FI2626" s="121"/>
      <c r="FJ2626" s="121"/>
      <c r="FK2626" s="121"/>
      <c r="FL2626" s="121"/>
      <c r="FM2626" s="121"/>
      <c r="FN2626" s="121"/>
      <c r="FO2626" s="121"/>
      <c r="FP2626" s="121"/>
      <c r="FQ2626" s="121"/>
      <c r="FR2626" s="121"/>
      <c r="FS2626" s="121"/>
      <c r="FT2626" s="121"/>
      <c r="FU2626" s="121"/>
      <c r="FV2626" s="121"/>
      <c r="FW2626" s="121"/>
      <c r="FX2626" s="121"/>
      <c r="FY2626" s="121"/>
      <c r="FZ2626" s="121"/>
      <c r="GA2626" s="121"/>
      <c r="GB2626" s="121"/>
      <c r="GC2626" s="121"/>
      <c r="GD2626" s="121"/>
      <c r="GE2626" s="121"/>
      <c r="GF2626" s="121"/>
      <c r="GG2626" s="121"/>
      <c r="GH2626" s="121"/>
      <c r="GI2626" s="121"/>
      <c r="GJ2626" s="121"/>
      <c r="GK2626" s="121"/>
      <c r="GL2626" s="121"/>
      <c r="GM2626" s="121"/>
      <c r="GN2626" s="121"/>
      <c r="GO2626" s="121"/>
      <c r="GP2626" s="121"/>
      <c r="GQ2626" s="121"/>
      <c r="GR2626" s="121"/>
      <c r="GS2626" s="121"/>
      <c r="GT2626" s="121"/>
      <c r="GU2626" s="121"/>
      <c r="GV2626" s="121"/>
      <c r="GW2626" s="121"/>
      <c r="GX2626" s="121"/>
      <c r="GY2626" s="121"/>
      <c r="GZ2626" s="121"/>
      <c r="HA2626" s="121"/>
      <c r="HB2626" s="121"/>
      <c r="HC2626" s="121"/>
      <c r="HD2626" s="121"/>
      <c r="HE2626" s="121"/>
      <c r="HF2626" s="121"/>
      <c r="HG2626" s="121"/>
      <c r="HH2626" s="121"/>
      <c r="HI2626" s="121"/>
      <c r="HJ2626" s="121"/>
      <c r="HK2626" s="121"/>
      <c r="HL2626" s="121"/>
      <c r="HM2626" s="121"/>
      <c r="HN2626" s="121"/>
      <c r="HO2626" s="121"/>
      <c r="HP2626" s="121"/>
      <c r="HQ2626" s="121"/>
      <c r="HR2626" s="121"/>
      <c r="HS2626" s="121"/>
      <c r="HT2626" s="121"/>
      <c r="HU2626" s="121"/>
      <c r="HV2626" s="121"/>
      <c r="HW2626" s="121"/>
      <c r="HX2626" s="121"/>
      <c r="HY2626" s="121"/>
      <c r="HZ2626" s="121"/>
      <c r="IA2626" s="121"/>
      <c r="IB2626" s="121"/>
      <c r="IC2626" s="121"/>
      <c r="ID2626" s="121"/>
      <c r="IE2626" s="121"/>
      <c r="IF2626" s="121"/>
      <c r="IG2626" s="121"/>
      <c r="IH2626" s="121"/>
      <c r="II2626" s="121"/>
      <c r="IJ2626" s="121"/>
      <c r="IK2626" s="121"/>
      <c r="IL2626" s="121"/>
      <c r="IM2626" s="121"/>
      <c r="IN2626" s="121"/>
      <c r="IO2626" s="121"/>
      <c r="IP2626" s="121"/>
      <c r="IQ2626" s="121"/>
      <c r="IR2626" s="121"/>
      <c r="IS2626" s="121"/>
      <c r="IT2626" s="121"/>
      <c r="IU2626" s="121"/>
      <c r="IV2626" s="121"/>
      <c r="IW2626" s="121"/>
      <c r="IX2626" s="121"/>
      <c r="IY2626" s="121"/>
      <c r="IZ2626" s="121"/>
      <c r="JA2626" s="121"/>
      <c r="JB2626" s="121"/>
      <c r="JC2626" s="121"/>
      <c r="JD2626" s="121"/>
      <c r="JE2626" s="121"/>
      <c r="JF2626" s="121"/>
      <c r="JG2626" s="121"/>
      <c r="JH2626" s="121"/>
      <c r="JI2626" s="121"/>
      <c r="JJ2626" s="121"/>
      <c r="JK2626" s="121"/>
      <c r="JL2626" s="121"/>
      <c r="JM2626" s="121"/>
      <c r="JN2626" s="121"/>
      <c r="JO2626" s="121"/>
      <c r="JP2626" s="121"/>
      <c r="JQ2626" s="121"/>
      <c r="JR2626" s="121"/>
      <c r="JS2626" s="121"/>
      <c r="JT2626" s="121"/>
      <c r="JU2626" s="121"/>
      <c r="JV2626" s="121"/>
      <c r="JW2626" s="121"/>
      <c r="JX2626" s="121"/>
      <c r="JY2626" s="121"/>
      <c r="JZ2626" s="121"/>
      <c r="KA2626" s="121"/>
      <c r="KB2626" s="121"/>
      <c r="KC2626" s="121"/>
      <c r="KD2626" s="121"/>
      <c r="KE2626" s="121"/>
      <c r="KF2626" s="121"/>
      <c r="KG2626" s="121"/>
      <c r="KH2626" s="121"/>
      <c r="KI2626" s="121"/>
      <c r="KJ2626" s="121"/>
      <c r="KK2626" s="121"/>
      <c r="KL2626" s="121"/>
      <c r="KM2626" s="121"/>
      <c r="KN2626" s="121"/>
      <c r="KO2626" s="121"/>
      <c r="KP2626" s="121"/>
      <c r="KQ2626" s="121"/>
      <c r="KR2626" s="121"/>
      <c r="KS2626" s="121"/>
      <c r="KT2626" s="121"/>
      <c r="KU2626" s="121"/>
      <c r="KV2626" s="121"/>
      <c r="KW2626" s="121"/>
      <c r="KX2626" s="121"/>
      <c r="KY2626" s="121"/>
      <c r="KZ2626" s="121"/>
      <c r="LA2626" s="121"/>
      <c r="LB2626" s="121"/>
      <c r="LC2626" s="121"/>
      <c r="LD2626" s="121"/>
      <c r="LE2626" s="121"/>
      <c r="LF2626" s="121"/>
      <c r="LG2626" s="121"/>
      <c r="LH2626" s="121"/>
      <c r="LI2626" s="121"/>
      <c r="LJ2626" s="121"/>
      <c r="LK2626" s="121"/>
      <c r="LL2626" s="121"/>
      <c r="LM2626" s="121"/>
      <c r="LN2626" s="121"/>
      <c r="LO2626" s="121"/>
      <c r="LP2626" s="121"/>
      <c r="LQ2626" s="121"/>
      <c r="LR2626" s="121"/>
      <c r="LS2626" s="121"/>
      <c r="LT2626" s="121"/>
      <c r="LU2626" s="121"/>
      <c r="LV2626" s="121"/>
      <c r="LW2626" s="121"/>
      <c r="LX2626" s="121"/>
      <c r="LY2626" s="121"/>
      <c r="LZ2626" s="121"/>
      <c r="MA2626" s="121"/>
      <c r="MB2626" s="121"/>
      <c r="MC2626" s="121"/>
      <c r="MD2626" s="121"/>
      <c r="ME2626" s="121"/>
      <c r="MF2626" s="121"/>
      <c r="MG2626" s="121"/>
      <c r="MH2626" s="121"/>
      <c r="MI2626" s="121"/>
      <c r="MJ2626" s="121"/>
      <c r="MK2626" s="121"/>
      <c r="ML2626" s="121"/>
      <c r="MM2626" s="121"/>
      <c r="MN2626" s="121"/>
      <c r="MO2626" s="121"/>
      <c r="MP2626" s="121"/>
      <c r="MQ2626" s="121"/>
      <c r="MR2626" s="121"/>
      <c r="MS2626" s="121"/>
      <c r="MT2626" s="121"/>
      <c r="MU2626" s="121"/>
      <c r="MV2626" s="121"/>
      <c r="MW2626" s="121"/>
      <c r="MX2626" s="121"/>
      <c r="MY2626" s="121"/>
      <c r="MZ2626" s="121"/>
      <c r="NA2626" s="121"/>
      <c r="NB2626" s="121"/>
      <c r="NC2626" s="121"/>
      <c r="ND2626" s="121"/>
      <c r="NE2626" s="121"/>
      <c r="NF2626" s="121"/>
      <c r="NG2626" s="121"/>
      <c r="NH2626" s="121"/>
      <c r="NI2626" s="121"/>
      <c r="NJ2626" s="121"/>
      <c r="NK2626" s="121"/>
      <c r="NL2626" s="121"/>
      <c r="NM2626" s="121"/>
      <c r="NN2626" s="121"/>
      <c r="NO2626" s="121"/>
      <c r="NP2626" s="121"/>
      <c r="NQ2626" s="121"/>
      <c r="NR2626" s="121"/>
      <c r="NS2626" s="121"/>
      <c r="NT2626" s="121"/>
      <c r="NU2626" s="121"/>
      <c r="NV2626" s="121"/>
      <c r="NW2626" s="121"/>
      <c r="NX2626" s="121"/>
      <c r="NY2626" s="121"/>
      <c r="NZ2626" s="121"/>
      <c r="OA2626" s="121"/>
      <c r="OB2626" s="121"/>
      <c r="OC2626" s="121"/>
      <c r="OD2626" s="121"/>
      <c r="OE2626" s="121"/>
      <c r="OF2626" s="121"/>
      <c r="OG2626" s="121"/>
      <c r="OH2626" s="121"/>
      <c r="OI2626" s="121"/>
      <c r="OJ2626" s="121"/>
      <c r="OK2626" s="121"/>
      <c r="OL2626" s="121"/>
      <c r="OM2626" s="121"/>
      <c r="ON2626" s="121"/>
      <c r="OO2626" s="121"/>
      <c r="OP2626" s="121"/>
      <c r="OQ2626" s="121"/>
      <c r="OR2626" s="121"/>
      <c r="OS2626" s="121"/>
      <c r="OT2626" s="121"/>
      <c r="OU2626" s="121"/>
      <c r="OV2626" s="121"/>
      <c r="OW2626" s="121"/>
      <c r="OX2626" s="121"/>
      <c r="OY2626" s="121"/>
      <c r="OZ2626" s="121"/>
      <c r="PA2626" s="121"/>
      <c r="PB2626" s="121"/>
      <c r="PC2626" s="121"/>
      <c r="PD2626" s="121"/>
      <c r="PE2626" s="121"/>
      <c r="PF2626" s="121"/>
      <c r="PG2626" s="121"/>
      <c r="PH2626" s="121"/>
      <c r="PI2626" s="121"/>
      <c r="PJ2626" s="121"/>
      <c r="PK2626" s="121"/>
      <c r="PL2626" s="121"/>
      <c r="PM2626" s="121"/>
      <c r="PN2626" s="121"/>
      <c r="PO2626" s="121"/>
      <c r="PP2626" s="121"/>
      <c r="PQ2626" s="121"/>
      <c r="PR2626" s="121"/>
      <c r="PS2626" s="121"/>
      <c r="PT2626" s="121"/>
      <c r="PU2626" s="121"/>
      <c r="PV2626" s="121"/>
      <c r="PW2626" s="121"/>
      <c r="PX2626" s="121"/>
      <c r="PY2626" s="121"/>
      <c r="PZ2626" s="121"/>
      <c r="QA2626" s="121"/>
      <c r="QB2626" s="121"/>
      <c r="QC2626" s="121"/>
      <c r="QD2626" s="121"/>
      <c r="QE2626" s="121"/>
      <c r="QF2626" s="121"/>
      <c r="QG2626" s="121"/>
      <c r="QH2626" s="121"/>
      <c r="QI2626" s="121"/>
      <c r="QJ2626" s="121"/>
      <c r="QK2626" s="121"/>
      <c r="QL2626" s="121"/>
      <c r="QM2626" s="121"/>
      <c r="QN2626" s="121"/>
      <c r="QO2626" s="121"/>
      <c r="QP2626" s="121"/>
      <c r="QQ2626" s="121"/>
      <c r="QR2626" s="121"/>
      <c r="QS2626" s="121"/>
      <c r="QT2626" s="121"/>
      <c r="QU2626" s="121"/>
      <c r="QV2626" s="121"/>
      <c r="QW2626" s="121"/>
      <c r="QX2626" s="121"/>
      <c r="QY2626" s="121"/>
      <c r="QZ2626" s="121"/>
      <c r="RA2626" s="121"/>
      <c r="RB2626" s="121"/>
      <c r="RC2626" s="121"/>
      <c r="RD2626" s="121"/>
      <c r="RE2626" s="121"/>
      <c r="RF2626" s="121"/>
      <c r="RG2626" s="121"/>
      <c r="RH2626" s="121"/>
      <c r="RI2626" s="121"/>
      <c r="RJ2626" s="121"/>
      <c r="RK2626" s="121"/>
      <c r="RL2626" s="121"/>
      <c r="RM2626" s="121"/>
      <c r="RN2626" s="121"/>
      <c r="RO2626" s="121"/>
      <c r="RP2626" s="121"/>
      <c r="RQ2626" s="121"/>
      <c r="RR2626" s="121"/>
      <c r="RS2626" s="121"/>
      <c r="RT2626" s="121"/>
      <c r="RU2626" s="121"/>
      <c r="RV2626" s="121"/>
      <c r="RW2626" s="121"/>
      <c r="RX2626" s="121"/>
      <c r="RY2626" s="121"/>
      <c r="RZ2626" s="121"/>
      <c r="SA2626" s="121"/>
      <c r="SB2626" s="121"/>
      <c r="SC2626" s="121"/>
      <c r="SD2626" s="121"/>
      <c r="SE2626" s="121"/>
      <c r="SF2626" s="121"/>
      <c r="SG2626" s="121"/>
      <c r="SH2626" s="121"/>
      <c r="SI2626" s="121"/>
      <c r="SJ2626" s="121"/>
      <c r="SK2626" s="121"/>
      <c r="SL2626" s="121"/>
      <c r="SM2626" s="121"/>
      <c r="SN2626" s="121"/>
      <c r="SO2626" s="121"/>
      <c r="SP2626" s="121"/>
      <c r="SQ2626" s="121"/>
      <c r="SR2626" s="121"/>
      <c r="SS2626" s="121"/>
      <c r="ST2626" s="121"/>
      <c r="SU2626" s="121"/>
      <c r="SV2626" s="121"/>
      <c r="SW2626" s="121"/>
      <c r="SX2626" s="121"/>
      <c r="SY2626" s="121"/>
      <c r="SZ2626" s="121"/>
      <c r="TA2626" s="121"/>
      <c r="TB2626" s="121"/>
      <c r="TC2626" s="121"/>
      <c r="TD2626" s="121"/>
      <c r="TE2626" s="121"/>
      <c r="TF2626" s="121"/>
      <c r="TG2626" s="121"/>
      <c r="TH2626" s="121"/>
      <c r="TI2626" s="121"/>
      <c r="TJ2626" s="121"/>
      <c r="TK2626" s="121"/>
      <c r="TL2626" s="121"/>
      <c r="TM2626" s="121"/>
      <c r="TN2626" s="121"/>
      <c r="TO2626" s="121"/>
      <c r="TP2626" s="121"/>
      <c r="TQ2626" s="121"/>
      <c r="TR2626" s="121"/>
      <c r="TS2626" s="121"/>
      <c r="TT2626" s="121"/>
      <c r="TU2626" s="121"/>
      <c r="TV2626" s="121"/>
      <c r="TW2626" s="121"/>
      <c r="TX2626" s="121"/>
      <c r="TY2626" s="121"/>
      <c r="TZ2626" s="121"/>
      <c r="UA2626" s="121"/>
      <c r="UB2626" s="121"/>
      <c r="UC2626" s="121"/>
      <c r="UD2626" s="121"/>
      <c r="UE2626" s="121"/>
      <c r="UF2626" s="121"/>
      <c r="UG2626" s="121"/>
      <c r="UH2626" s="121"/>
      <c r="UI2626" s="121"/>
      <c r="UJ2626" s="121"/>
      <c r="UK2626" s="121"/>
      <c r="UL2626" s="121"/>
      <c r="UM2626" s="121"/>
      <c r="UN2626" s="121"/>
      <c r="UO2626" s="121"/>
      <c r="UP2626" s="121"/>
      <c r="UQ2626" s="121"/>
      <c r="UR2626" s="121"/>
      <c r="US2626" s="121"/>
      <c r="UT2626" s="121"/>
      <c r="UU2626" s="121"/>
      <c r="UV2626" s="121"/>
      <c r="UW2626" s="121"/>
      <c r="UX2626" s="121"/>
      <c r="UY2626" s="121"/>
      <c r="UZ2626" s="121"/>
      <c r="VA2626" s="121"/>
      <c r="VB2626" s="121"/>
      <c r="VC2626" s="121"/>
      <c r="VD2626" s="121"/>
      <c r="VE2626" s="121"/>
      <c r="VF2626" s="121"/>
      <c r="VG2626" s="121"/>
      <c r="VH2626" s="121"/>
      <c r="VI2626" s="121"/>
      <c r="VJ2626" s="121"/>
      <c r="VK2626" s="121"/>
      <c r="VL2626" s="121"/>
      <c r="VM2626" s="121"/>
      <c r="VN2626" s="121"/>
      <c r="VO2626" s="121"/>
      <c r="VP2626" s="121"/>
      <c r="VQ2626" s="121"/>
      <c r="VR2626" s="121"/>
      <c r="VS2626" s="121"/>
      <c r="VT2626" s="121"/>
      <c r="VU2626" s="121"/>
      <c r="VV2626" s="121"/>
      <c r="VW2626" s="121"/>
      <c r="VX2626" s="121"/>
      <c r="VY2626" s="121"/>
      <c r="VZ2626" s="121"/>
      <c r="WA2626" s="121"/>
      <c r="WB2626" s="121"/>
      <c r="WC2626" s="121"/>
      <c r="WD2626" s="121"/>
      <c r="WE2626" s="121"/>
      <c r="WF2626" s="121"/>
      <c r="WG2626" s="121"/>
      <c r="WH2626" s="121"/>
      <c r="WI2626" s="121"/>
      <c r="WJ2626" s="121"/>
      <c r="WK2626" s="121"/>
      <c r="WL2626" s="121"/>
      <c r="WM2626" s="121"/>
      <c r="WN2626" s="121"/>
      <c r="WO2626" s="121"/>
      <c r="WP2626" s="121"/>
      <c r="WQ2626" s="121"/>
      <c r="WR2626" s="121"/>
      <c r="WS2626" s="121"/>
      <c r="WT2626" s="121"/>
      <c r="WU2626" s="121"/>
      <c r="WV2626" s="121"/>
      <c r="WW2626" s="121"/>
      <c r="WX2626" s="121"/>
      <c r="WY2626" s="121"/>
      <c r="WZ2626" s="121"/>
      <c r="XA2626" s="121"/>
      <c r="XB2626" s="121"/>
      <c r="XC2626" s="121"/>
      <c r="XD2626" s="121"/>
      <c r="XE2626" s="121"/>
      <c r="XF2626" s="121"/>
      <c r="XG2626" s="121"/>
      <c r="XH2626" s="121"/>
      <c r="XI2626" s="121"/>
      <c r="XJ2626" s="121"/>
      <c r="XK2626" s="121"/>
      <c r="XL2626" s="121"/>
      <c r="XM2626" s="121"/>
      <c r="XN2626" s="121"/>
      <c r="XO2626" s="121"/>
      <c r="XP2626" s="121"/>
      <c r="XQ2626" s="121"/>
      <c r="XR2626" s="121"/>
      <c r="XS2626" s="121"/>
      <c r="XT2626" s="121"/>
      <c r="XU2626" s="121"/>
      <c r="XV2626" s="121"/>
      <c r="XW2626" s="121"/>
      <c r="XX2626" s="121"/>
      <c r="XY2626" s="121"/>
      <c r="XZ2626" s="121"/>
      <c r="YA2626" s="121"/>
      <c r="YB2626" s="121"/>
      <c r="YC2626" s="121"/>
      <c r="YD2626" s="121"/>
      <c r="YE2626" s="121"/>
      <c r="YF2626" s="121"/>
      <c r="YG2626" s="121"/>
      <c r="YH2626" s="121"/>
      <c r="YI2626" s="121"/>
      <c r="YJ2626" s="121"/>
      <c r="YK2626" s="121"/>
      <c r="YL2626" s="121"/>
      <c r="YM2626" s="121"/>
      <c r="YN2626" s="121"/>
      <c r="YO2626" s="121"/>
      <c r="YP2626" s="121"/>
      <c r="YQ2626" s="121"/>
      <c r="YR2626" s="121"/>
      <c r="YS2626" s="121"/>
      <c r="YT2626" s="121"/>
      <c r="YU2626" s="121"/>
      <c r="YV2626" s="121"/>
      <c r="YW2626" s="121"/>
      <c r="YX2626" s="121"/>
      <c r="YY2626" s="121"/>
      <c r="YZ2626" s="121"/>
      <c r="ZA2626" s="121"/>
      <c r="ZB2626" s="121"/>
      <c r="ZC2626" s="121"/>
      <c r="ZD2626" s="121"/>
      <c r="ZE2626" s="121"/>
      <c r="ZF2626" s="121"/>
      <c r="ZG2626" s="121"/>
      <c r="ZH2626" s="121"/>
      <c r="ZI2626" s="121"/>
      <c r="ZJ2626" s="121"/>
      <c r="ZK2626" s="121"/>
      <c r="ZL2626" s="121"/>
      <c r="ZM2626" s="121"/>
      <c r="ZN2626" s="121"/>
      <c r="ZO2626" s="121"/>
      <c r="ZP2626" s="121"/>
      <c r="ZQ2626" s="121"/>
      <c r="ZR2626" s="121"/>
      <c r="ZS2626" s="121"/>
      <c r="ZT2626" s="121"/>
      <c r="ZU2626" s="121"/>
      <c r="ZV2626" s="121"/>
      <c r="ZW2626" s="121"/>
      <c r="ZX2626" s="121"/>
      <c r="ZY2626" s="121"/>
      <c r="ZZ2626" s="121"/>
      <c r="AAA2626" s="121"/>
      <c r="AAB2626" s="121"/>
      <c r="AAC2626" s="121"/>
      <c r="AAD2626" s="121"/>
      <c r="AAE2626" s="121"/>
      <c r="AAF2626" s="121"/>
      <c r="AAG2626" s="121"/>
      <c r="AAH2626" s="121"/>
      <c r="AAI2626" s="121"/>
      <c r="AAJ2626" s="121"/>
      <c r="AAK2626" s="121"/>
      <c r="AAL2626" s="121"/>
      <c r="AAM2626" s="121"/>
      <c r="AAN2626" s="121"/>
      <c r="AAO2626" s="121"/>
      <c r="AAP2626" s="121"/>
      <c r="AAQ2626" s="121"/>
      <c r="AAR2626" s="121"/>
      <c r="AAS2626" s="121"/>
      <c r="AAT2626" s="121"/>
      <c r="AAU2626" s="121"/>
      <c r="AAV2626" s="121"/>
      <c r="AAW2626" s="121"/>
      <c r="AAX2626" s="121"/>
      <c r="AAY2626" s="121"/>
      <c r="AAZ2626" s="121"/>
      <c r="ABA2626" s="121"/>
      <c r="ABB2626" s="121"/>
      <c r="ABC2626" s="121"/>
      <c r="ABD2626" s="121"/>
      <c r="ABE2626" s="121"/>
      <c r="ABF2626" s="121"/>
      <c r="ABG2626" s="121"/>
      <c r="ABH2626" s="121"/>
      <c r="ABI2626" s="121"/>
      <c r="ABJ2626" s="121"/>
      <c r="ABK2626" s="121"/>
      <c r="ABL2626" s="121"/>
      <c r="ABM2626" s="121"/>
      <c r="ABN2626" s="121"/>
      <c r="ABO2626" s="121"/>
      <c r="ABP2626" s="121"/>
      <c r="ABQ2626" s="121"/>
      <c r="ABR2626" s="121"/>
      <c r="ABS2626" s="121"/>
      <c r="ABT2626" s="121"/>
      <c r="ABU2626" s="121"/>
      <c r="ABV2626" s="121"/>
      <c r="ABW2626" s="121"/>
      <c r="ABX2626" s="121"/>
      <c r="ABY2626" s="121"/>
      <c r="ABZ2626" s="121"/>
      <c r="ACA2626" s="121"/>
      <c r="ACB2626" s="121"/>
      <c r="ACC2626" s="121"/>
      <c r="ACD2626" s="121"/>
      <c r="ACE2626" s="121"/>
      <c r="ACF2626" s="121"/>
      <c r="ACG2626" s="121"/>
      <c r="ACH2626" s="121"/>
      <c r="ACI2626" s="121"/>
      <c r="ACJ2626" s="121"/>
      <c r="ACK2626" s="121"/>
      <c r="ACL2626" s="121"/>
      <c r="ACM2626" s="121"/>
      <c r="ACN2626" s="121"/>
      <c r="ACO2626" s="121"/>
      <c r="ACP2626" s="121"/>
      <c r="ACQ2626" s="121"/>
      <c r="ACR2626" s="121"/>
      <c r="ACS2626" s="121"/>
      <c r="ACT2626" s="121"/>
      <c r="ACU2626" s="121"/>
      <c r="ACV2626" s="121"/>
      <c r="ACW2626" s="121"/>
      <c r="ACX2626" s="121"/>
      <c r="ACY2626" s="121"/>
      <c r="ACZ2626" s="121"/>
      <c r="ADA2626" s="121"/>
      <c r="ADB2626" s="121"/>
      <c r="ADC2626" s="121"/>
      <c r="ADD2626" s="121"/>
      <c r="ADE2626" s="121"/>
      <c r="ADF2626" s="121"/>
      <c r="ADG2626" s="121"/>
      <c r="ADH2626" s="121"/>
      <c r="ADI2626" s="121"/>
      <c r="ADJ2626" s="121"/>
      <c r="ADK2626" s="121"/>
      <c r="ADL2626" s="121"/>
      <c r="ADM2626" s="121"/>
      <c r="ADN2626" s="121"/>
      <c r="ADO2626" s="121"/>
      <c r="ADP2626" s="121"/>
      <c r="ADQ2626" s="121"/>
      <c r="ADR2626" s="121"/>
      <c r="ADS2626" s="121"/>
      <c r="ADT2626" s="121"/>
      <c r="ADU2626" s="121"/>
      <c r="ADV2626" s="121"/>
      <c r="ADW2626" s="121"/>
      <c r="ADX2626" s="121"/>
      <c r="ADY2626" s="121"/>
      <c r="ADZ2626" s="121"/>
      <c r="AEA2626" s="121"/>
      <c r="AEB2626" s="121"/>
      <c r="AEC2626" s="121"/>
      <c r="AED2626" s="121"/>
      <c r="AEE2626" s="121"/>
      <c r="AEF2626" s="121"/>
      <c r="AEG2626" s="121"/>
      <c r="AEH2626" s="121"/>
      <c r="AEI2626" s="121"/>
      <c r="AEJ2626" s="121"/>
      <c r="AEK2626" s="121"/>
      <c r="AEL2626" s="121"/>
      <c r="AEM2626" s="121"/>
      <c r="AEN2626" s="121"/>
      <c r="AEO2626" s="121"/>
      <c r="AEP2626" s="121"/>
      <c r="AEQ2626" s="121"/>
      <c r="AER2626" s="121"/>
      <c r="AES2626" s="121"/>
      <c r="AET2626" s="121"/>
      <c r="AEU2626" s="121"/>
      <c r="AEV2626" s="121"/>
      <c r="AEW2626" s="121"/>
      <c r="AEX2626" s="121"/>
      <c r="AEY2626" s="121"/>
      <c r="AEZ2626" s="121"/>
      <c r="AFA2626" s="121"/>
      <c r="AFB2626" s="121"/>
      <c r="AFC2626" s="121"/>
      <c r="AFD2626" s="121"/>
      <c r="AFE2626" s="121"/>
      <c r="AFF2626" s="121"/>
      <c r="AFG2626" s="121"/>
      <c r="AFH2626" s="121"/>
      <c r="AFI2626" s="121"/>
      <c r="AFJ2626" s="121"/>
      <c r="AFK2626" s="121"/>
      <c r="AFL2626" s="121"/>
      <c r="AFM2626" s="121"/>
      <c r="AFN2626" s="121"/>
      <c r="AFO2626" s="121"/>
      <c r="AFP2626" s="121"/>
      <c r="AFQ2626" s="121"/>
      <c r="AFR2626" s="121"/>
      <c r="AFS2626" s="121"/>
      <c r="AFT2626" s="121"/>
      <c r="AFU2626" s="121"/>
      <c r="AFV2626" s="121"/>
      <c r="AFW2626" s="121"/>
      <c r="AFX2626" s="121"/>
      <c r="AFY2626" s="121"/>
      <c r="AFZ2626" s="121"/>
      <c r="AGA2626" s="121"/>
      <c r="AGB2626" s="121"/>
      <c r="AGC2626" s="121"/>
      <c r="AGD2626" s="121"/>
      <c r="AGE2626" s="121"/>
      <c r="AGF2626" s="121"/>
      <c r="AGG2626" s="121"/>
      <c r="AGH2626" s="121"/>
      <c r="AGI2626" s="121"/>
      <c r="AGJ2626" s="121"/>
      <c r="AGK2626" s="121"/>
      <c r="AGL2626" s="121"/>
      <c r="AGM2626" s="121"/>
      <c r="AGN2626" s="121"/>
      <c r="AGO2626" s="121"/>
      <c r="AGP2626" s="121"/>
      <c r="AGQ2626" s="121"/>
      <c r="AGR2626" s="121"/>
      <c r="AGS2626" s="121"/>
      <c r="AGT2626" s="121"/>
      <c r="AGU2626" s="121"/>
      <c r="AGV2626" s="121"/>
      <c r="AGW2626" s="121"/>
      <c r="AGX2626" s="121"/>
      <c r="AGY2626" s="121"/>
      <c r="AGZ2626" s="121"/>
      <c r="AHA2626" s="121"/>
      <c r="AHB2626" s="121"/>
      <c r="AHC2626" s="121"/>
      <c r="AHD2626" s="121"/>
      <c r="AHE2626" s="121"/>
      <c r="AHF2626" s="121"/>
      <c r="AHG2626" s="121"/>
      <c r="AHH2626" s="121"/>
      <c r="AHI2626" s="121"/>
      <c r="AHJ2626" s="121"/>
      <c r="AHK2626" s="121"/>
      <c r="AHL2626" s="121"/>
      <c r="AHM2626" s="121"/>
      <c r="AHN2626" s="121"/>
      <c r="AHO2626" s="121"/>
      <c r="AHP2626" s="121"/>
      <c r="AHQ2626" s="121"/>
      <c r="AHR2626" s="121"/>
      <c r="AHS2626" s="121"/>
      <c r="AHT2626" s="121"/>
      <c r="AHU2626" s="121"/>
      <c r="AHV2626" s="121"/>
      <c r="AHW2626" s="121"/>
      <c r="AHX2626" s="121"/>
      <c r="AHY2626" s="121"/>
      <c r="AHZ2626" s="121"/>
      <c r="AIA2626" s="121"/>
      <c r="AIB2626" s="121"/>
      <c r="AIC2626" s="121"/>
      <c r="AID2626" s="121"/>
      <c r="AIE2626" s="121"/>
      <c r="AIF2626" s="121"/>
      <c r="AIG2626" s="121"/>
      <c r="AIH2626" s="121"/>
      <c r="AII2626" s="121"/>
      <c r="AIJ2626" s="121"/>
      <c r="AIK2626" s="121"/>
      <c r="AIL2626" s="121"/>
      <c r="AIM2626" s="121"/>
      <c r="AIN2626" s="121"/>
      <c r="AIO2626" s="121"/>
      <c r="AIP2626" s="121"/>
      <c r="AIQ2626" s="121"/>
      <c r="AIR2626" s="121"/>
      <c r="AIS2626" s="121"/>
      <c r="AIT2626" s="121"/>
      <c r="AIU2626" s="121"/>
      <c r="AIV2626" s="121"/>
      <c r="AIW2626" s="121"/>
      <c r="AIX2626" s="121"/>
      <c r="AIY2626" s="121"/>
      <c r="AIZ2626" s="121"/>
      <c r="AJA2626" s="121"/>
      <c r="AJB2626" s="121"/>
      <c r="AJC2626" s="121"/>
      <c r="AJD2626" s="121"/>
      <c r="AJE2626" s="121"/>
      <c r="AJF2626" s="121"/>
      <c r="AJG2626" s="121"/>
      <c r="AJH2626" s="121"/>
      <c r="AJI2626" s="121"/>
      <c r="AJJ2626" s="121"/>
      <c r="AJK2626" s="121"/>
      <c r="AJL2626" s="121"/>
      <c r="AJM2626" s="121"/>
      <c r="AJN2626" s="121"/>
      <c r="AJO2626" s="121"/>
      <c r="AJP2626" s="121"/>
      <c r="AJQ2626" s="121"/>
      <c r="AJR2626" s="121"/>
      <c r="AJS2626" s="121"/>
      <c r="AJT2626" s="121"/>
      <c r="AJU2626" s="121"/>
      <c r="AJV2626" s="121"/>
      <c r="AJW2626" s="121"/>
      <c r="AJX2626" s="121"/>
      <c r="AJY2626" s="121"/>
      <c r="AJZ2626" s="121"/>
      <c r="AKA2626" s="121"/>
      <c r="AKB2626" s="121"/>
      <c r="AKC2626" s="121"/>
      <c r="AKD2626" s="121"/>
      <c r="AKE2626" s="121"/>
      <c r="AKF2626" s="121"/>
      <c r="AKG2626" s="121"/>
      <c r="AKH2626" s="121"/>
      <c r="AKI2626" s="121"/>
      <c r="AKJ2626" s="121"/>
      <c r="AKK2626" s="121"/>
      <c r="AKL2626" s="121"/>
      <c r="AKM2626" s="121"/>
      <c r="AKN2626" s="121"/>
      <c r="AKO2626" s="121"/>
      <c r="AKP2626" s="121"/>
      <c r="AKQ2626" s="121"/>
      <c r="AKR2626" s="121"/>
      <c r="AKS2626" s="121"/>
      <c r="AKT2626" s="121"/>
      <c r="AKU2626" s="121"/>
      <c r="AKV2626" s="121"/>
      <c r="AKW2626" s="121"/>
      <c r="AKX2626" s="121"/>
      <c r="AKY2626" s="121"/>
      <c r="AKZ2626" s="121"/>
      <c r="ALA2626" s="121"/>
      <c r="ALB2626" s="121"/>
      <c r="ALC2626" s="121"/>
      <c r="ALD2626" s="121"/>
      <c r="ALE2626" s="121"/>
      <c r="ALF2626" s="121"/>
      <c r="ALG2626" s="121"/>
      <c r="ALH2626" s="121"/>
      <c r="ALI2626" s="121"/>
      <c r="ALJ2626" s="121"/>
      <c r="ALK2626" s="121"/>
      <c r="ALL2626" s="121"/>
      <c r="ALM2626" s="121"/>
      <c r="ALN2626" s="121"/>
      <c r="ALO2626" s="121"/>
      <c r="ALP2626" s="121"/>
      <c r="ALQ2626" s="121"/>
      <c r="ALR2626" s="121"/>
      <c r="ALS2626" s="121"/>
      <c r="ALT2626" s="121"/>
      <c r="ALU2626" s="121"/>
      <c r="ALV2626" s="121"/>
      <c r="ALW2626" s="121"/>
      <c r="ALX2626" s="121"/>
      <c r="ALY2626" s="121"/>
      <c r="ALZ2626" s="121"/>
      <c r="AMA2626" s="121"/>
      <c r="AMB2626" s="121"/>
      <c r="AMC2626" s="121"/>
      <c r="AMD2626" s="121"/>
      <c r="AME2626" s="121"/>
      <c r="AMF2626" s="121"/>
      <c r="AMG2626" s="121"/>
      <c r="AMH2626" s="121"/>
      <c r="AMI2626" s="121"/>
      <c r="AMJ2626" s="121"/>
      <c r="AMK2626" s="121"/>
    </row>
    <row r="2627" spans="1:1025" s="108" customFormat="1">
      <c r="A2627" s="15">
        <v>2624</v>
      </c>
      <c r="B2627" s="274" t="s">
        <v>28</v>
      </c>
      <c r="C2627" s="274" t="s">
        <v>3611</v>
      </c>
      <c r="D2627" s="16" t="s">
        <v>6794</v>
      </c>
      <c r="E2627" s="16" t="s">
        <v>6805</v>
      </c>
      <c r="F2627" s="16" t="s">
        <v>938</v>
      </c>
      <c r="G2627" s="16" t="s">
        <v>1053</v>
      </c>
      <c r="H2627" s="274" t="s">
        <v>5468</v>
      </c>
      <c r="I2627" s="16" t="s">
        <v>6806</v>
      </c>
      <c r="J2627" s="16" t="s">
        <v>6807</v>
      </c>
      <c r="K2627" s="16" t="s">
        <v>6808</v>
      </c>
      <c r="L2627" s="16"/>
      <c r="M2627" s="55"/>
      <c r="N2627" s="121"/>
      <c r="O2627" s="121"/>
      <c r="P2627" s="121"/>
      <c r="Q2627" s="121"/>
      <c r="R2627" s="121"/>
      <c r="S2627" s="121"/>
      <c r="T2627" s="121"/>
      <c r="U2627" s="121"/>
      <c r="V2627" s="121"/>
      <c r="W2627" s="121"/>
      <c r="X2627" s="121"/>
      <c r="Y2627" s="121"/>
      <c r="Z2627" s="121"/>
      <c r="AA2627" s="121"/>
      <c r="AB2627" s="121"/>
      <c r="AC2627" s="121"/>
      <c r="AD2627" s="121"/>
      <c r="AE2627" s="121"/>
      <c r="AF2627" s="121"/>
      <c r="AG2627" s="121"/>
      <c r="AH2627" s="121"/>
      <c r="AI2627" s="121"/>
      <c r="AJ2627" s="121"/>
      <c r="AK2627" s="121"/>
      <c r="AL2627" s="121"/>
      <c r="AM2627" s="121"/>
      <c r="AN2627" s="121"/>
      <c r="AO2627" s="121"/>
      <c r="AP2627" s="121"/>
      <c r="AQ2627" s="121"/>
      <c r="AR2627" s="121"/>
      <c r="AS2627" s="121"/>
      <c r="AT2627" s="121"/>
      <c r="AU2627" s="121"/>
      <c r="AV2627" s="121"/>
      <c r="AW2627" s="121"/>
      <c r="AX2627" s="121"/>
      <c r="AY2627" s="121"/>
      <c r="AZ2627" s="121"/>
      <c r="BA2627" s="121"/>
      <c r="BB2627" s="121"/>
      <c r="BC2627" s="121"/>
      <c r="BD2627" s="121"/>
      <c r="BE2627" s="121"/>
      <c r="BF2627" s="121"/>
      <c r="BG2627" s="121"/>
      <c r="BH2627" s="121"/>
      <c r="BI2627" s="121"/>
      <c r="BJ2627" s="121"/>
      <c r="BK2627" s="121"/>
      <c r="BL2627" s="121"/>
      <c r="BM2627" s="121"/>
      <c r="BN2627" s="121"/>
      <c r="BO2627" s="121"/>
      <c r="BP2627" s="121"/>
      <c r="BQ2627" s="121"/>
      <c r="BR2627" s="121"/>
      <c r="BS2627" s="121"/>
      <c r="BT2627" s="121"/>
      <c r="BU2627" s="121"/>
      <c r="BV2627" s="121"/>
      <c r="BW2627" s="121"/>
      <c r="BX2627" s="121"/>
      <c r="BY2627" s="121"/>
      <c r="BZ2627" s="121"/>
      <c r="CA2627" s="121"/>
      <c r="CB2627" s="121"/>
      <c r="CC2627" s="121"/>
      <c r="CD2627" s="121"/>
      <c r="CE2627" s="121"/>
      <c r="CF2627" s="121"/>
      <c r="CG2627" s="121"/>
      <c r="CH2627" s="121"/>
      <c r="CI2627" s="121"/>
      <c r="CJ2627" s="121"/>
      <c r="CK2627" s="121"/>
      <c r="CL2627" s="121"/>
      <c r="CM2627" s="121"/>
      <c r="CN2627" s="121"/>
      <c r="CO2627" s="121"/>
      <c r="CP2627" s="121"/>
      <c r="CQ2627" s="121"/>
      <c r="CR2627" s="121"/>
      <c r="CS2627" s="121"/>
      <c r="CT2627" s="121"/>
      <c r="CU2627" s="121"/>
      <c r="CV2627" s="121"/>
      <c r="CW2627" s="121"/>
      <c r="CX2627" s="121"/>
      <c r="CY2627" s="121"/>
      <c r="CZ2627" s="121"/>
      <c r="DA2627" s="121"/>
      <c r="DB2627" s="121"/>
      <c r="DC2627" s="121"/>
      <c r="DD2627" s="121"/>
      <c r="DE2627" s="121"/>
      <c r="DF2627" s="121"/>
      <c r="DG2627" s="121"/>
      <c r="DH2627" s="121"/>
      <c r="DI2627" s="121"/>
      <c r="DJ2627" s="121"/>
      <c r="DK2627" s="121"/>
      <c r="DL2627" s="121"/>
      <c r="DM2627" s="121"/>
      <c r="DN2627" s="121"/>
      <c r="DO2627" s="121"/>
      <c r="DP2627" s="121"/>
      <c r="DQ2627" s="121"/>
      <c r="DR2627" s="121"/>
      <c r="DS2627" s="121"/>
      <c r="DT2627" s="121"/>
      <c r="DU2627" s="121"/>
      <c r="DV2627" s="121"/>
      <c r="DW2627" s="121"/>
      <c r="DX2627" s="121"/>
      <c r="DY2627" s="121"/>
      <c r="DZ2627" s="121"/>
      <c r="EA2627" s="121"/>
      <c r="EB2627" s="121"/>
      <c r="EC2627" s="121"/>
      <c r="ED2627" s="121"/>
      <c r="EE2627" s="121"/>
      <c r="EF2627" s="121"/>
      <c r="EG2627" s="121"/>
      <c r="EH2627" s="121"/>
      <c r="EI2627" s="121"/>
      <c r="EJ2627" s="121"/>
      <c r="EK2627" s="121"/>
      <c r="EL2627" s="121"/>
      <c r="EM2627" s="121"/>
      <c r="EN2627" s="121"/>
      <c r="EO2627" s="121"/>
      <c r="EP2627" s="121"/>
      <c r="EQ2627" s="121"/>
      <c r="ER2627" s="121"/>
      <c r="ES2627" s="121"/>
      <c r="ET2627" s="121"/>
      <c r="EU2627" s="121"/>
      <c r="EV2627" s="121"/>
      <c r="EW2627" s="121"/>
      <c r="EX2627" s="121"/>
      <c r="EY2627" s="121"/>
      <c r="EZ2627" s="121"/>
      <c r="FA2627" s="121"/>
      <c r="FB2627" s="121"/>
      <c r="FC2627" s="121"/>
      <c r="FD2627" s="121"/>
      <c r="FE2627" s="121"/>
      <c r="FF2627" s="121"/>
      <c r="FG2627" s="121"/>
      <c r="FH2627" s="121"/>
      <c r="FI2627" s="121"/>
      <c r="FJ2627" s="121"/>
      <c r="FK2627" s="121"/>
      <c r="FL2627" s="121"/>
      <c r="FM2627" s="121"/>
      <c r="FN2627" s="121"/>
      <c r="FO2627" s="121"/>
      <c r="FP2627" s="121"/>
      <c r="FQ2627" s="121"/>
      <c r="FR2627" s="121"/>
      <c r="FS2627" s="121"/>
      <c r="FT2627" s="121"/>
      <c r="FU2627" s="121"/>
      <c r="FV2627" s="121"/>
      <c r="FW2627" s="121"/>
      <c r="FX2627" s="121"/>
      <c r="FY2627" s="121"/>
      <c r="FZ2627" s="121"/>
      <c r="GA2627" s="121"/>
      <c r="GB2627" s="121"/>
      <c r="GC2627" s="121"/>
      <c r="GD2627" s="121"/>
      <c r="GE2627" s="121"/>
      <c r="GF2627" s="121"/>
      <c r="GG2627" s="121"/>
      <c r="GH2627" s="121"/>
      <c r="GI2627" s="121"/>
      <c r="GJ2627" s="121"/>
      <c r="GK2627" s="121"/>
      <c r="GL2627" s="121"/>
      <c r="GM2627" s="121"/>
      <c r="GN2627" s="121"/>
      <c r="GO2627" s="121"/>
      <c r="GP2627" s="121"/>
      <c r="GQ2627" s="121"/>
      <c r="GR2627" s="121"/>
      <c r="GS2627" s="121"/>
      <c r="GT2627" s="121"/>
      <c r="GU2627" s="121"/>
      <c r="GV2627" s="121"/>
      <c r="GW2627" s="121"/>
      <c r="GX2627" s="121"/>
      <c r="GY2627" s="121"/>
      <c r="GZ2627" s="121"/>
      <c r="HA2627" s="121"/>
      <c r="HB2627" s="121"/>
      <c r="HC2627" s="121"/>
      <c r="HD2627" s="121"/>
      <c r="HE2627" s="121"/>
      <c r="HF2627" s="121"/>
      <c r="HG2627" s="121"/>
      <c r="HH2627" s="121"/>
      <c r="HI2627" s="121"/>
      <c r="HJ2627" s="121"/>
      <c r="HK2627" s="121"/>
      <c r="HL2627" s="121"/>
      <c r="HM2627" s="121"/>
      <c r="HN2627" s="121"/>
      <c r="HO2627" s="121"/>
      <c r="HP2627" s="121"/>
      <c r="HQ2627" s="121"/>
      <c r="HR2627" s="121"/>
      <c r="HS2627" s="121"/>
      <c r="HT2627" s="121"/>
      <c r="HU2627" s="121"/>
      <c r="HV2627" s="121"/>
      <c r="HW2627" s="121"/>
      <c r="HX2627" s="121"/>
      <c r="HY2627" s="121"/>
      <c r="HZ2627" s="121"/>
      <c r="IA2627" s="121"/>
      <c r="IB2627" s="121"/>
      <c r="IC2627" s="121"/>
      <c r="ID2627" s="121"/>
      <c r="IE2627" s="121"/>
      <c r="IF2627" s="121"/>
      <c r="IG2627" s="121"/>
      <c r="IH2627" s="121"/>
      <c r="II2627" s="121"/>
      <c r="IJ2627" s="121"/>
      <c r="IK2627" s="121"/>
      <c r="IL2627" s="121"/>
      <c r="IM2627" s="121"/>
      <c r="IN2627" s="121"/>
      <c r="IO2627" s="121"/>
      <c r="IP2627" s="121"/>
      <c r="IQ2627" s="121"/>
      <c r="IR2627" s="121"/>
      <c r="IS2627" s="121"/>
      <c r="IT2627" s="121"/>
      <c r="IU2627" s="121"/>
      <c r="IV2627" s="121"/>
      <c r="IW2627" s="121"/>
      <c r="IX2627" s="121"/>
      <c r="IY2627" s="121"/>
      <c r="IZ2627" s="121"/>
      <c r="JA2627" s="121"/>
      <c r="JB2627" s="121"/>
      <c r="JC2627" s="121"/>
      <c r="JD2627" s="121"/>
      <c r="JE2627" s="121"/>
      <c r="JF2627" s="121"/>
      <c r="JG2627" s="121"/>
      <c r="JH2627" s="121"/>
      <c r="JI2627" s="121"/>
      <c r="JJ2627" s="121"/>
      <c r="JK2627" s="121"/>
      <c r="JL2627" s="121"/>
      <c r="JM2627" s="121"/>
      <c r="JN2627" s="121"/>
      <c r="JO2627" s="121"/>
      <c r="JP2627" s="121"/>
      <c r="JQ2627" s="121"/>
      <c r="JR2627" s="121"/>
      <c r="JS2627" s="121"/>
      <c r="JT2627" s="121"/>
      <c r="JU2627" s="121"/>
      <c r="JV2627" s="121"/>
      <c r="JW2627" s="121"/>
      <c r="JX2627" s="121"/>
      <c r="JY2627" s="121"/>
      <c r="JZ2627" s="121"/>
      <c r="KA2627" s="121"/>
      <c r="KB2627" s="121"/>
      <c r="KC2627" s="121"/>
      <c r="KD2627" s="121"/>
      <c r="KE2627" s="121"/>
      <c r="KF2627" s="121"/>
      <c r="KG2627" s="121"/>
      <c r="KH2627" s="121"/>
      <c r="KI2627" s="121"/>
      <c r="KJ2627" s="121"/>
      <c r="KK2627" s="121"/>
      <c r="KL2627" s="121"/>
      <c r="KM2627" s="121"/>
      <c r="KN2627" s="121"/>
      <c r="KO2627" s="121"/>
      <c r="KP2627" s="121"/>
      <c r="KQ2627" s="121"/>
      <c r="KR2627" s="121"/>
      <c r="KS2627" s="121"/>
      <c r="KT2627" s="121"/>
      <c r="KU2627" s="121"/>
      <c r="KV2627" s="121"/>
      <c r="KW2627" s="121"/>
      <c r="KX2627" s="121"/>
      <c r="KY2627" s="121"/>
      <c r="KZ2627" s="121"/>
      <c r="LA2627" s="121"/>
      <c r="LB2627" s="121"/>
      <c r="LC2627" s="121"/>
      <c r="LD2627" s="121"/>
      <c r="LE2627" s="121"/>
      <c r="LF2627" s="121"/>
      <c r="LG2627" s="121"/>
      <c r="LH2627" s="121"/>
      <c r="LI2627" s="121"/>
      <c r="LJ2627" s="121"/>
      <c r="LK2627" s="121"/>
      <c r="LL2627" s="121"/>
      <c r="LM2627" s="121"/>
      <c r="LN2627" s="121"/>
      <c r="LO2627" s="121"/>
      <c r="LP2627" s="121"/>
      <c r="LQ2627" s="121"/>
      <c r="LR2627" s="121"/>
      <c r="LS2627" s="121"/>
      <c r="LT2627" s="121"/>
      <c r="LU2627" s="121"/>
      <c r="LV2627" s="121"/>
      <c r="LW2627" s="121"/>
      <c r="LX2627" s="121"/>
      <c r="LY2627" s="121"/>
      <c r="LZ2627" s="121"/>
      <c r="MA2627" s="121"/>
      <c r="MB2627" s="121"/>
      <c r="MC2627" s="121"/>
      <c r="MD2627" s="121"/>
      <c r="ME2627" s="121"/>
      <c r="MF2627" s="121"/>
      <c r="MG2627" s="121"/>
      <c r="MH2627" s="121"/>
      <c r="MI2627" s="121"/>
      <c r="MJ2627" s="121"/>
      <c r="MK2627" s="121"/>
      <c r="ML2627" s="121"/>
      <c r="MM2627" s="121"/>
      <c r="MN2627" s="121"/>
      <c r="MO2627" s="121"/>
      <c r="MP2627" s="121"/>
      <c r="MQ2627" s="121"/>
      <c r="MR2627" s="121"/>
      <c r="MS2627" s="121"/>
      <c r="MT2627" s="121"/>
      <c r="MU2627" s="121"/>
      <c r="MV2627" s="121"/>
      <c r="MW2627" s="121"/>
      <c r="MX2627" s="121"/>
      <c r="MY2627" s="121"/>
      <c r="MZ2627" s="121"/>
      <c r="NA2627" s="121"/>
      <c r="NB2627" s="121"/>
      <c r="NC2627" s="121"/>
      <c r="ND2627" s="121"/>
      <c r="NE2627" s="121"/>
      <c r="NF2627" s="121"/>
      <c r="NG2627" s="121"/>
      <c r="NH2627" s="121"/>
      <c r="NI2627" s="121"/>
      <c r="NJ2627" s="121"/>
      <c r="NK2627" s="121"/>
      <c r="NL2627" s="121"/>
      <c r="NM2627" s="121"/>
      <c r="NN2627" s="121"/>
      <c r="NO2627" s="121"/>
      <c r="NP2627" s="121"/>
      <c r="NQ2627" s="121"/>
      <c r="NR2627" s="121"/>
      <c r="NS2627" s="121"/>
      <c r="NT2627" s="121"/>
      <c r="NU2627" s="121"/>
      <c r="NV2627" s="121"/>
      <c r="NW2627" s="121"/>
      <c r="NX2627" s="121"/>
      <c r="NY2627" s="121"/>
      <c r="NZ2627" s="121"/>
      <c r="OA2627" s="121"/>
      <c r="OB2627" s="121"/>
      <c r="OC2627" s="121"/>
      <c r="OD2627" s="121"/>
      <c r="OE2627" s="121"/>
      <c r="OF2627" s="121"/>
      <c r="OG2627" s="121"/>
      <c r="OH2627" s="121"/>
      <c r="OI2627" s="121"/>
      <c r="OJ2627" s="121"/>
      <c r="OK2627" s="121"/>
      <c r="OL2627" s="121"/>
      <c r="OM2627" s="121"/>
      <c r="ON2627" s="121"/>
      <c r="OO2627" s="121"/>
      <c r="OP2627" s="121"/>
      <c r="OQ2627" s="121"/>
      <c r="OR2627" s="121"/>
      <c r="OS2627" s="121"/>
      <c r="OT2627" s="121"/>
      <c r="OU2627" s="121"/>
      <c r="OV2627" s="121"/>
      <c r="OW2627" s="121"/>
      <c r="OX2627" s="121"/>
      <c r="OY2627" s="121"/>
      <c r="OZ2627" s="121"/>
      <c r="PA2627" s="121"/>
      <c r="PB2627" s="121"/>
      <c r="PC2627" s="121"/>
      <c r="PD2627" s="121"/>
      <c r="PE2627" s="121"/>
      <c r="PF2627" s="121"/>
      <c r="PG2627" s="121"/>
      <c r="PH2627" s="121"/>
      <c r="PI2627" s="121"/>
      <c r="PJ2627" s="121"/>
      <c r="PK2627" s="121"/>
      <c r="PL2627" s="121"/>
      <c r="PM2627" s="121"/>
      <c r="PN2627" s="121"/>
      <c r="PO2627" s="121"/>
      <c r="PP2627" s="121"/>
      <c r="PQ2627" s="121"/>
      <c r="PR2627" s="121"/>
      <c r="PS2627" s="121"/>
      <c r="PT2627" s="121"/>
      <c r="PU2627" s="121"/>
      <c r="PV2627" s="121"/>
      <c r="PW2627" s="121"/>
      <c r="PX2627" s="121"/>
      <c r="PY2627" s="121"/>
      <c r="PZ2627" s="121"/>
      <c r="QA2627" s="121"/>
      <c r="QB2627" s="121"/>
      <c r="QC2627" s="121"/>
      <c r="QD2627" s="121"/>
      <c r="QE2627" s="121"/>
      <c r="QF2627" s="121"/>
      <c r="QG2627" s="121"/>
      <c r="QH2627" s="121"/>
      <c r="QI2627" s="121"/>
      <c r="QJ2627" s="121"/>
      <c r="QK2627" s="121"/>
      <c r="QL2627" s="121"/>
      <c r="QM2627" s="121"/>
      <c r="QN2627" s="121"/>
      <c r="QO2627" s="121"/>
      <c r="QP2627" s="121"/>
      <c r="QQ2627" s="121"/>
      <c r="QR2627" s="121"/>
      <c r="QS2627" s="121"/>
      <c r="QT2627" s="121"/>
      <c r="QU2627" s="121"/>
      <c r="QV2627" s="121"/>
      <c r="QW2627" s="121"/>
      <c r="QX2627" s="121"/>
      <c r="QY2627" s="121"/>
      <c r="QZ2627" s="121"/>
      <c r="RA2627" s="121"/>
      <c r="RB2627" s="121"/>
      <c r="RC2627" s="121"/>
      <c r="RD2627" s="121"/>
      <c r="RE2627" s="121"/>
      <c r="RF2627" s="121"/>
      <c r="RG2627" s="121"/>
      <c r="RH2627" s="121"/>
      <c r="RI2627" s="121"/>
      <c r="RJ2627" s="121"/>
      <c r="RK2627" s="121"/>
      <c r="RL2627" s="121"/>
      <c r="RM2627" s="121"/>
      <c r="RN2627" s="121"/>
      <c r="RO2627" s="121"/>
      <c r="RP2627" s="121"/>
      <c r="RQ2627" s="121"/>
      <c r="RR2627" s="121"/>
      <c r="RS2627" s="121"/>
      <c r="RT2627" s="121"/>
      <c r="RU2627" s="121"/>
      <c r="RV2627" s="121"/>
      <c r="RW2627" s="121"/>
      <c r="RX2627" s="121"/>
      <c r="RY2627" s="121"/>
      <c r="RZ2627" s="121"/>
      <c r="SA2627" s="121"/>
      <c r="SB2627" s="121"/>
      <c r="SC2627" s="121"/>
      <c r="SD2627" s="121"/>
      <c r="SE2627" s="121"/>
      <c r="SF2627" s="121"/>
      <c r="SG2627" s="121"/>
      <c r="SH2627" s="121"/>
      <c r="SI2627" s="121"/>
      <c r="SJ2627" s="121"/>
      <c r="SK2627" s="121"/>
      <c r="SL2627" s="121"/>
      <c r="SM2627" s="121"/>
      <c r="SN2627" s="121"/>
      <c r="SO2627" s="121"/>
      <c r="SP2627" s="121"/>
      <c r="SQ2627" s="121"/>
      <c r="SR2627" s="121"/>
      <c r="SS2627" s="121"/>
      <c r="ST2627" s="121"/>
      <c r="SU2627" s="121"/>
      <c r="SV2627" s="121"/>
      <c r="SW2627" s="121"/>
      <c r="SX2627" s="121"/>
      <c r="SY2627" s="121"/>
      <c r="SZ2627" s="121"/>
      <c r="TA2627" s="121"/>
      <c r="TB2627" s="121"/>
      <c r="TC2627" s="121"/>
      <c r="TD2627" s="121"/>
      <c r="TE2627" s="121"/>
      <c r="TF2627" s="121"/>
      <c r="TG2627" s="121"/>
      <c r="TH2627" s="121"/>
      <c r="TI2627" s="121"/>
      <c r="TJ2627" s="121"/>
      <c r="TK2627" s="121"/>
      <c r="TL2627" s="121"/>
      <c r="TM2627" s="121"/>
      <c r="TN2627" s="121"/>
      <c r="TO2627" s="121"/>
      <c r="TP2627" s="121"/>
      <c r="TQ2627" s="121"/>
      <c r="TR2627" s="121"/>
      <c r="TS2627" s="121"/>
      <c r="TT2627" s="121"/>
      <c r="TU2627" s="121"/>
      <c r="TV2627" s="121"/>
      <c r="TW2627" s="121"/>
      <c r="TX2627" s="121"/>
      <c r="TY2627" s="121"/>
      <c r="TZ2627" s="121"/>
      <c r="UA2627" s="121"/>
      <c r="UB2627" s="121"/>
      <c r="UC2627" s="121"/>
      <c r="UD2627" s="121"/>
      <c r="UE2627" s="121"/>
      <c r="UF2627" s="121"/>
      <c r="UG2627" s="121"/>
      <c r="UH2627" s="121"/>
      <c r="UI2627" s="121"/>
      <c r="UJ2627" s="121"/>
      <c r="UK2627" s="121"/>
      <c r="UL2627" s="121"/>
      <c r="UM2627" s="121"/>
      <c r="UN2627" s="121"/>
      <c r="UO2627" s="121"/>
      <c r="UP2627" s="121"/>
      <c r="UQ2627" s="121"/>
      <c r="UR2627" s="121"/>
      <c r="US2627" s="121"/>
      <c r="UT2627" s="121"/>
      <c r="UU2627" s="121"/>
      <c r="UV2627" s="121"/>
      <c r="UW2627" s="121"/>
      <c r="UX2627" s="121"/>
      <c r="UY2627" s="121"/>
      <c r="UZ2627" s="121"/>
      <c r="VA2627" s="121"/>
      <c r="VB2627" s="121"/>
      <c r="VC2627" s="121"/>
      <c r="VD2627" s="121"/>
      <c r="VE2627" s="121"/>
      <c r="VF2627" s="121"/>
      <c r="VG2627" s="121"/>
      <c r="VH2627" s="121"/>
      <c r="VI2627" s="121"/>
      <c r="VJ2627" s="121"/>
      <c r="VK2627" s="121"/>
      <c r="VL2627" s="121"/>
      <c r="VM2627" s="121"/>
      <c r="VN2627" s="121"/>
      <c r="VO2627" s="121"/>
      <c r="VP2627" s="121"/>
      <c r="VQ2627" s="121"/>
      <c r="VR2627" s="121"/>
      <c r="VS2627" s="121"/>
      <c r="VT2627" s="121"/>
      <c r="VU2627" s="121"/>
      <c r="VV2627" s="121"/>
      <c r="VW2627" s="121"/>
      <c r="VX2627" s="121"/>
      <c r="VY2627" s="121"/>
      <c r="VZ2627" s="121"/>
      <c r="WA2627" s="121"/>
      <c r="WB2627" s="121"/>
      <c r="WC2627" s="121"/>
      <c r="WD2627" s="121"/>
      <c r="WE2627" s="121"/>
      <c r="WF2627" s="121"/>
      <c r="WG2627" s="121"/>
      <c r="WH2627" s="121"/>
      <c r="WI2627" s="121"/>
      <c r="WJ2627" s="121"/>
      <c r="WK2627" s="121"/>
      <c r="WL2627" s="121"/>
      <c r="WM2627" s="121"/>
      <c r="WN2627" s="121"/>
      <c r="WO2627" s="121"/>
      <c r="WP2627" s="121"/>
      <c r="WQ2627" s="121"/>
      <c r="WR2627" s="121"/>
      <c r="WS2627" s="121"/>
      <c r="WT2627" s="121"/>
      <c r="WU2627" s="121"/>
      <c r="WV2627" s="121"/>
      <c r="WW2627" s="121"/>
      <c r="WX2627" s="121"/>
      <c r="WY2627" s="121"/>
      <c r="WZ2627" s="121"/>
      <c r="XA2627" s="121"/>
      <c r="XB2627" s="121"/>
      <c r="XC2627" s="121"/>
      <c r="XD2627" s="121"/>
      <c r="XE2627" s="121"/>
      <c r="XF2627" s="121"/>
      <c r="XG2627" s="121"/>
      <c r="XH2627" s="121"/>
      <c r="XI2627" s="121"/>
      <c r="XJ2627" s="121"/>
      <c r="XK2627" s="121"/>
      <c r="XL2627" s="121"/>
      <c r="XM2627" s="121"/>
      <c r="XN2627" s="121"/>
      <c r="XO2627" s="121"/>
      <c r="XP2627" s="121"/>
      <c r="XQ2627" s="121"/>
      <c r="XR2627" s="121"/>
      <c r="XS2627" s="121"/>
      <c r="XT2627" s="121"/>
      <c r="XU2627" s="121"/>
      <c r="XV2627" s="121"/>
      <c r="XW2627" s="121"/>
      <c r="XX2627" s="121"/>
      <c r="XY2627" s="121"/>
      <c r="XZ2627" s="121"/>
      <c r="YA2627" s="121"/>
      <c r="YB2627" s="121"/>
      <c r="YC2627" s="121"/>
      <c r="YD2627" s="121"/>
      <c r="YE2627" s="121"/>
      <c r="YF2627" s="121"/>
      <c r="YG2627" s="121"/>
      <c r="YH2627" s="121"/>
      <c r="YI2627" s="121"/>
      <c r="YJ2627" s="121"/>
      <c r="YK2627" s="121"/>
      <c r="YL2627" s="121"/>
      <c r="YM2627" s="121"/>
      <c r="YN2627" s="121"/>
      <c r="YO2627" s="121"/>
      <c r="YP2627" s="121"/>
      <c r="YQ2627" s="121"/>
      <c r="YR2627" s="121"/>
      <c r="YS2627" s="121"/>
      <c r="YT2627" s="121"/>
      <c r="YU2627" s="121"/>
      <c r="YV2627" s="121"/>
      <c r="YW2627" s="121"/>
      <c r="YX2627" s="121"/>
      <c r="YY2627" s="121"/>
      <c r="YZ2627" s="121"/>
      <c r="ZA2627" s="121"/>
      <c r="ZB2627" s="121"/>
      <c r="ZC2627" s="121"/>
      <c r="ZD2627" s="121"/>
      <c r="ZE2627" s="121"/>
      <c r="ZF2627" s="121"/>
      <c r="ZG2627" s="121"/>
      <c r="ZH2627" s="121"/>
      <c r="ZI2627" s="121"/>
      <c r="ZJ2627" s="121"/>
      <c r="ZK2627" s="121"/>
      <c r="ZL2627" s="121"/>
      <c r="ZM2627" s="121"/>
      <c r="ZN2627" s="121"/>
      <c r="ZO2627" s="121"/>
      <c r="ZP2627" s="121"/>
      <c r="ZQ2627" s="121"/>
      <c r="ZR2627" s="121"/>
      <c r="ZS2627" s="121"/>
      <c r="ZT2627" s="121"/>
      <c r="ZU2627" s="121"/>
      <c r="ZV2627" s="121"/>
      <c r="ZW2627" s="121"/>
      <c r="ZX2627" s="121"/>
      <c r="ZY2627" s="121"/>
      <c r="ZZ2627" s="121"/>
      <c r="AAA2627" s="121"/>
      <c r="AAB2627" s="121"/>
      <c r="AAC2627" s="121"/>
      <c r="AAD2627" s="121"/>
      <c r="AAE2627" s="121"/>
      <c r="AAF2627" s="121"/>
      <c r="AAG2627" s="121"/>
      <c r="AAH2627" s="121"/>
      <c r="AAI2627" s="121"/>
      <c r="AAJ2627" s="121"/>
      <c r="AAK2627" s="121"/>
      <c r="AAL2627" s="121"/>
      <c r="AAM2627" s="121"/>
      <c r="AAN2627" s="121"/>
      <c r="AAO2627" s="121"/>
      <c r="AAP2627" s="121"/>
      <c r="AAQ2627" s="121"/>
      <c r="AAR2627" s="121"/>
      <c r="AAS2627" s="121"/>
      <c r="AAT2627" s="121"/>
      <c r="AAU2627" s="121"/>
      <c r="AAV2627" s="121"/>
      <c r="AAW2627" s="121"/>
      <c r="AAX2627" s="121"/>
      <c r="AAY2627" s="121"/>
      <c r="AAZ2627" s="121"/>
      <c r="ABA2627" s="121"/>
      <c r="ABB2627" s="121"/>
      <c r="ABC2627" s="121"/>
      <c r="ABD2627" s="121"/>
      <c r="ABE2627" s="121"/>
      <c r="ABF2627" s="121"/>
      <c r="ABG2627" s="121"/>
      <c r="ABH2627" s="121"/>
      <c r="ABI2627" s="121"/>
      <c r="ABJ2627" s="121"/>
      <c r="ABK2627" s="121"/>
      <c r="ABL2627" s="121"/>
      <c r="ABM2627" s="121"/>
      <c r="ABN2627" s="121"/>
      <c r="ABO2627" s="121"/>
      <c r="ABP2627" s="121"/>
      <c r="ABQ2627" s="121"/>
      <c r="ABR2627" s="121"/>
      <c r="ABS2627" s="121"/>
      <c r="ABT2627" s="121"/>
      <c r="ABU2627" s="121"/>
      <c r="ABV2627" s="121"/>
      <c r="ABW2627" s="121"/>
      <c r="ABX2627" s="121"/>
      <c r="ABY2627" s="121"/>
      <c r="ABZ2627" s="121"/>
      <c r="ACA2627" s="121"/>
      <c r="ACB2627" s="121"/>
      <c r="ACC2627" s="121"/>
      <c r="ACD2627" s="121"/>
      <c r="ACE2627" s="121"/>
      <c r="ACF2627" s="121"/>
      <c r="ACG2627" s="121"/>
      <c r="ACH2627" s="121"/>
      <c r="ACI2627" s="121"/>
      <c r="ACJ2627" s="121"/>
      <c r="ACK2627" s="121"/>
      <c r="ACL2627" s="121"/>
      <c r="ACM2627" s="121"/>
      <c r="ACN2627" s="121"/>
      <c r="ACO2627" s="121"/>
      <c r="ACP2627" s="121"/>
      <c r="ACQ2627" s="121"/>
      <c r="ACR2627" s="121"/>
      <c r="ACS2627" s="121"/>
      <c r="ACT2627" s="121"/>
      <c r="ACU2627" s="121"/>
      <c r="ACV2627" s="121"/>
      <c r="ACW2627" s="121"/>
      <c r="ACX2627" s="121"/>
      <c r="ACY2627" s="121"/>
      <c r="ACZ2627" s="121"/>
      <c r="ADA2627" s="121"/>
      <c r="ADB2627" s="121"/>
      <c r="ADC2627" s="121"/>
      <c r="ADD2627" s="121"/>
      <c r="ADE2627" s="121"/>
      <c r="ADF2627" s="121"/>
      <c r="ADG2627" s="121"/>
      <c r="ADH2627" s="121"/>
      <c r="ADI2627" s="121"/>
      <c r="ADJ2627" s="121"/>
      <c r="ADK2627" s="121"/>
      <c r="ADL2627" s="121"/>
      <c r="ADM2627" s="121"/>
      <c r="ADN2627" s="121"/>
      <c r="ADO2627" s="121"/>
      <c r="ADP2627" s="121"/>
      <c r="ADQ2627" s="121"/>
      <c r="ADR2627" s="121"/>
      <c r="ADS2627" s="121"/>
      <c r="ADT2627" s="121"/>
      <c r="ADU2627" s="121"/>
      <c r="ADV2627" s="121"/>
      <c r="ADW2627" s="121"/>
      <c r="ADX2627" s="121"/>
      <c r="ADY2627" s="121"/>
      <c r="ADZ2627" s="121"/>
      <c r="AEA2627" s="121"/>
      <c r="AEB2627" s="121"/>
      <c r="AEC2627" s="121"/>
      <c r="AED2627" s="121"/>
      <c r="AEE2627" s="121"/>
      <c r="AEF2627" s="121"/>
      <c r="AEG2627" s="121"/>
      <c r="AEH2627" s="121"/>
      <c r="AEI2627" s="121"/>
      <c r="AEJ2627" s="121"/>
      <c r="AEK2627" s="121"/>
      <c r="AEL2627" s="121"/>
      <c r="AEM2627" s="121"/>
      <c r="AEN2627" s="121"/>
      <c r="AEO2627" s="121"/>
      <c r="AEP2627" s="121"/>
      <c r="AEQ2627" s="121"/>
      <c r="AER2627" s="121"/>
      <c r="AES2627" s="121"/>
      <c r="AET2627" s="121"/>
      <c r="AEU2627" s="121"/>
      <c r="AEV2627" s="121"/>
      <c r="AEW2627" s="121"/>
      <c r="AEX2627" s="121"/>
      <c r="AEY2627" s="121"/>
      <c r="AEZ2627" s="121"/>
      <c r="AFA2627" s="121"/>
      <c r="AFB2627" s="121"/>
      <c r="AFC2627" s="121"/>
      <c r="AFD2627" s="121"/>
      <c r="AFE2627" s="121"/>
      <c r="AFF2627" s="121"/>
      <c r="AFG2627" s="121"/>
      <c r="AFH2627" s="121"/>
      <c r="AFI2627" s="121"/>
      <c r="AFJ2627" s="121"/>
      <c r="AFK2627" s="121"/>
      <c r="AFL2627" s="121"/>
      <c r="AFM2627" s="121"/>
      <c r="AFN2627" s="121"/>
      <c r="AFO2627" s="121"/>
      <c r="AFP2627" s="121"/>
      <c r="AFQ2627" s="121"/>
      <c r="AFR2627" s="121"/>
      <c r="AFS2627" s="121"/>
      <c r="AFT2627" s="121"/>
      <c r="AFU2627" s="121"/>
      <c r="AFV2627" s="121"/>
      <c r="AFW2627" s="121"/>
      <c r="AFX2627" s="121"/>
      <c r="AFY2627" s="121"/>
      <c r="AFZ2627" s="121"/>
      <c r="AGA2627" s="121"/>
      <c r="AGB2627" s="121"/>
      <c r="AGC2627" s="121"/>
      <c r="AGD2627" s="121"/>
      <c r="AGE2627" s="121"/>
      <c r="AGF2627" s="121"/>
      <c r="AGG2627" s="121"/>
      <c r="AGH2627" s="121"/>
      <c r="AGI2627" s="121"/>
      <c r="AGJ2627" s="121"/>
      <c r="AGK2627" s="121"/>
      <c r="AGL2627" s="121"/>
      <c r="AGM2627" s="121"/>
      <c r="AGN2627" s="121"/>
      <c r="AGO2627" s="121"/>
      <c r="AGP2627" s="121"/>
      <c r="AGQ2627" s="121"/>
      <c r="AGR2627" s="121"/>
      <c r="AGS2627" s="121"/>
      <c r="AGT2627" s="121"/>
      <c r="AGU2627" s="121"/>
      <c r="AGV2627" s="121"/>
      <c r="AGW2627" s="121"/>
      <c r="AGX2627" s="121"/>
      <c r="AGY2627" s="121"/>
      <c r="AGZ2627" s="121"/>
      <c r="AHA2627" s="121"/>
      <c r="AHB2627" s="121"/>
      <c r="AHC2627" s="121"/>
      <c r="AHD2627" s="121"/>
      <c r="AHE2627" s="121"/>
      <c r="AHF2627" s="121"/>
      <c r="AHG2627" s="121"/>
      <c r="AHH2627" s="121"/>
      <c r="AHI2627" s="121"/>
      <c r="AHJ2627" s="121"/>
      <c r="AHK2627" s="121"/>
      <c r="AHL2627" s="121"/>
      <c r="AHM2627" s="121"/>
      <c r="AHN2627" s="121"/>
      <c r="AHO2627" s="121"/>
      <c r="AHP2627" s="121"/>
      <c r="AHQ2627" s="121"/>
      <c r="AHR2627" s="121"/>
      <c r="AHS2627" s="121"/>
      <c r="AHT2627" s="121"/>
      <c r="AHU2627" s="121"/>
      <c r="AHV2627" s="121"/>
      <c r="AHW2627" s="121"/>
      <c r="AHX2627" s="121"/>
      <c r="AHY2627" s="121"/>
      <c r="AHZ2627" s="121"/>
      <c r="AIA2627" s="121"/>
      <c r="AIB2627" s="121"/>
      <c r="AIC2627" s="121"/>
      <c r="AID2627" s="121"/>
      <c r="AIE2627" s="121"/>
      <c r="AIF2627" s="121"/>
      <c r="AIG2627" s="121"/>
      <c r="AIH2627" s="121"/>
      <c r="AII2627" s="121"/>
      <c r="AIJ2627" s="121"/>
      <c r="AIK2627" s="121"/>
      <c r="AIL2627" s="121"/>
      <c r="AIM2627" s="121"/>
      <c r="AIN2627" s="121"/>
      <c r="AIO2627" s="121"/>
      <c r="AIP2627" s="121"/>
      <c r="AIQ2627" s="121"/>
      <c r="AIR2627" s="121"/>
      <c r="AIS2627" s="121"/>
      <c r="AIT2627" s="121"/>
      <c r="AIU2627" s="121"/>
      <c r="AIV2627" s="121"/>
      <c r="AIW2627" s="121"/>
      <c r="AIX2627" s="121"/>
      <c r="AIY2627" s="121"/>
      <c r="AIZ2627" s="121"/>
      <c r="AJA2627" s="121"/>
      <c r="AJB2627" s="121"/>
      <c r="AJC2627" s="121"/>
      <c r="AJD2627" s="121"/>
      <c r="AJE2627" s="121"/>
      <c r="AJF2627" s="121"/>
      <c r="AJG2627" s="121"/>
      <c r="AJH2627" s="121"/>
      <c r="AJI2627" s="121"/>
      <c r="AJJ2627" s="121"/>
      <c r="AJK2627" s="121"/>
      <c r="AJL2627" s="121"/>
      <c r="AJM2627" s="121"/>
      <c r="AJN2627" s="121"/>
      <c r="AJO2627" s="121"/>
      <c r="AJP2627" s="121"/>
      <c r="AJQ2627" s="121"/>
      <c r="AJR2627" s="121"/>
      <c r="AJS2627" s="121"/>
      <c r="AJT2627" s="121"/>
      <c r="AJU2627" s="121"/>
      <c r="AJV2627" s="121"/>
      <c r="AJW2627" s="121"/>
      <c r="AJX2627" s="121"/>
      <c r="AJY2627" s="121"/>
      <c r="AJZ2627" s="121"/>
      <c r="AKA2627" s="121"/>
      <c r="AKB2627" s="121"/>
      <c r="AKC2627" s="121"/>
      <c r="AKD2627" s="121"/>
      <c r="AKE2627" s="121"/>
      <c r="AKF2627" s="121"/>
      <c r="AKG2627" s="121"/>
      <c r="AKH2627" s="121"/>
      <c r="AKI2627" s="121"/>
      <c r="AKJ2627" s="121"/>
      <c r="AKK2627" s="121"/>
      <c r="AKL2627" s="121"/>
      <c r="AKM2627" s="121"/>
      <c r="AKN2627" s="121"/>
      <c r="AKO2627" s="121"/>
      <c r="AKP2627" s="121"/>
      <c r="AKQ2627" s="121"/>
      <c r="AKR2627" s="121"/>
      <c r="AKS2627" s="121"/>
      <c r="AKT2627" s="121"/>
      <c r="AKU2627" s="121"/>
      <c r="AKV2627" s="121"/>
      <c r="AKW2627" s="121"/>
      <c r="AKX2627" s="121"/>
      <c r="AKY2627" s="121"/>
      <c r="AKZ2627" s="121"/>
      <c r="ALA2627" s="121"/>
      <c r="ALB2627" s="121"/>
      <c r="ALC2627" s="121"/>
      <c r="ALD2627" s="121"/>
      <c r="ALE2627" s="121"/>
      <c r="ALF2627" s="121"/>
      <c r="ALG2627" s="121"/>
      <c r="ALH2627" s="121"/>
      <c r="ALI2627" s="121"/>
      <c r="ALJ2627" s="121"/>
      <c r="ALK2627" s="121"/>
      <c r="ALL2627" s="121"/>
      <c r="ALM2627" s="121"/>
      <c r="ALN2627" s="121"/>
      <c r="ALO2627" s="121"/>
      <c r="ALP2627" s="121"/>
      <c r="ALQ2627" s="121"/>
      <c r="ALR2627" s="121"/>
      <c r="ALS2627" s="121"/>
      <c r="ALT2627" s="121"/>
      <c r="ALU2627" s="121"/>
      <c r="ALV2627" s="121"/>
      <c r="ALW2627" s="121"/>
      <c r="ALX2627" s="121"/>
      <c r="ALY2627" s="121"/>
      <c r="ALZ2627" s="121"/>
      <c r="AMA2627" s="121"/>
      <c r="AMB2627" s="121"/>
      <c r="AMC2627" s="121"/>
      <c r="AMD2627" s="121"/>
      <c r="AME2627" s="121"/>
      <c r="AMF2627" s="121"/>
      <c r="AMG2627" s="121"/>
      <c r="AMH2627" s="121"/>
      <c r="AMI2627" s="121"/>
      <c r="AMJ2627" s="121"/>
      <c r="AMK2627" s="121"/>
    </row>
    <row r="2628" spans="1:1025" s="108" customFormat="1" ht="43.2">
      <c r="A2628" s="15">
        <v>2625</v>
      </c>
      <c r="B2628" s="81" t="s">
        <v>27</v>
      </c>
      <c r="C2628" s="274" t="s">
        <v>3611</v>
      </c>
      <c r="D2628" s="16" t="s">
        <v>6809</v>
      </c>
      <c r="E2628" s="16" t="s">
        <v>6810</v>
      </c>
      <c r="F2628" s="16" t="s">
        <v>938</v>
      </c>
      <c r="G2628" s="16" t="s">
        <v>1047</v>
      </c>
      <c r="H2628" s="16" t="s">
        <v>1047</v>
      </c>
      <c r="I2628" s="16" t="s">
        <v>6811</v>
      </c>
      <c r="J2628" s="16" t="s">
        <v>6812</v>
      </c>
      <c r="K2628" s="16" t="s">
        <v>6813</v>
      </c>
      <c r="L2628" s="16" t="s">
        <v>6814</v>
      </c>
      <c r="M2628" s="63" t="s">
        <v>6815</v>
      </c>
      <c r="N2628" s="121"/>
      <c r="O2628" s="121"/>
      <c r="P2628" s="121"/>
      <c r="Q2628" s="121"/>
      <c r="R2628" s="121"/>
      <c r="S2628" s="121"/>
      <c r="T2628" s="121"/>
      <c r="U2628" s="121"/>
      <c r="V2628" s="121"/>
      <c r="W2628" s="121"/>
      <c r="X2628" s="121"/>
      <c r="Y2628" s="121"/>
      <c r="Z2628" s="121"/>
      <c r="AA2628" s="121"/>
      <c r="AB2628" s="121"/>
      <c r="AC2628" s="121"/>
      <c r="AD2628" s="121"/>
      <c r="AE2628" s="121"/>
      <c r="AF2628" s="121"/>
      <c r="AG2628" s="121"/>
      <c r="AH2628" s="121"/>
      <c r="AI2628" s="121"/>
      <c r="AJ2628" s="121"/>
      <c r="AK2628" s="121"/>
      <c r="AL2628" s="121"/>
      <c r="AM2628" s="121"/>
      <c r="AN2628" s="121"/>
      <c r="AO2628" s="121"/>
      <c r="AP2628" s="121"/>
      <c r="AQ2628" s="121"/>
      <c r="AR2628" s="121"/>
      <c r="AS2628" s="121"/>
      <c r="AT2628" s="121"/>
      <c r="AU2628" s="121"/>
      <c r="AV2628" s="121"/>
      <c r="AW2628" s="121"/>
      <c r="AX2628" s="121"/>
      <c r="AY2628" s="121"/>
      <c r="AZ2628" s="121"/>
      <c r="BA2628" s="121"/>
      <c r="BB2628" s="121"/>
      <c r="BC2628" s="121"/>
      <c r="BD2628" s="121"/>
      <c r="BE2628" s="121"/>
      <c r="BF2628" s="121"/>
      <c r="BG2628" s="121"/>
      <c r="BH2628" s="121"/>
      <c r="BI2628" s="121"/>
      <c r="BJ2628" s="121"/>
      <c r="BK2628" s="121"/>
      <c r="BL2628" s="121"/>
      <c r="BM2628" s="121"/>
      <c r="BN2628" s="121"/>
      <c r="BO2628" s="121"/>
      <c r="BP2628" s="121"/>
      <c r="BQ2628" s="121"/>
      <c r="BR2628" s="121"/>
      <c r="BS2628" s="121"/>
      <c r="BT2628" s="121"/>
      <c r="BU2628" s="121"/>
      <c r="BV2628" s="121"/>
      <c r="BW2628" s="121"/>
      <c r="BX2628" s="121"/>
      <c r="BY2628" s="121"/>
      <c r="BZ2628" s="121"/>
      <c r="CA2628" s="121"/>
      <c r="CB2628" s="121"/>
      <c r="CC2628" s="121"/>
      <c r="CD2628" s="121"/>
      <c r="CE2628" s="121"/>
      <c r="CF2628" s="121"/>
      <c r="CG2628" s="121"/>
      <c r="CH2628" s="121"/>
      <c r="CI2628" s="121"/>
      <c r="CJ2628" s="121"/>
      <c r="CK2628" s="121"/>
      <c r="CL2628" s="121"/>
      <c r="CM2628" s="121"/>
      <c r="CN2628" s="121"/>
      <c r="CO2628" s="121"/>
      <c r="CP2628" s="121"/>
      <c r="CQ2628" s="121"/>
      <c r="CR2628" s="121"/>
      <c r="CS2628" s="121"/>
      <c r="CT2628" s="121"/>
      <c r="CU2628" s="121"/>
      <c r="CV2628" s="121"/>
      <c r="CW2628" s="121"/>
      <c r="CX2628" s="121"/>
      <c r="CY2628" s="121"/>
      <c r="CZ2628" s="121"/>
      <c r="DA2628" s="121"/>
      <c r="DB2628" s="121"/>
      <c r="DC2628" s="121"/>
      <c r="DD2628" s="121"/>
      <c r="DE2628" s="121"/>
      <c r="DF2628" s="121"/>
      <c r="DG2628" s="121"/>
      <c r="DH2628" s="121"/>
      <c r="DI2628" s="121"/>
      <c r="DJ2628" s="121"/>
      <c r="DK2628" s="121"/>
      <c r="DL2628" s="121"/>
      <c r="DM2628" s="121"/>
      <c r="DN2628" s="121"/>
      <c r="DO2628" s="121"/>
      <c r="DP2628" s="121"/>
      <c r="DQ2628" s="121"/>
      <c r="DR2628" s="121"/>
      <c r="DS2628" s="121"/>
      <c r="DT2628" s="121"/>
      <c r="DU2628" s="121"/>
      <c r="DV2628" s="121"/>
      <c r="DW2628" s="121"/>
      <c r="DX2628" s="121"/>
      <c r="DY2628" s="121"/>
      <c r="DZ2628" s="121"/>
      <c r="EA2628" s="121"/>
      <c r="EB2628" s="121"/>
      <c r="EC2628" s="121"/>
      <c r="ED2628" s="121"/>
      <c r="EE2628" s="121"/>
      <c r="EF2628" s="121"/>
      <c r="EG2628" s="121"/>
      <c r="EH2628" s="121"/>
      <c r="EI2628" s="121"/>
      <c r="EJ2628" s="121"/>
      <c r="EK2628" s="121"/>
      <c r="EL2628" s="121"/>
      <c r="EM2628" s="121"/>
      <c r="EN2628" s="121"/>
      <c r="EO2628" s="121"/>
      <c r="EP2628" s="121"/>
      <c r="EQ2628" s="121"/>
      <c r="ER2628" s="121"/>
      <c r="ES2628" s="121"/>
      <c r="ET2628" s="121"/>
      <c r="EU2628" s="121"/>
      <c r="EV2628" s="121"/>
      <c r="EW2628" s="121"/>
      <c r="EX2628" s="121"/>
      <c r="EY2628" s="121"/>
      <c r="EZ2628" s="121"/>
      <c r="FA2628" s="121"/>
      <c r="FB2628" s="121"/>
      <c r="FC2628" s="121"/>
      <c r="FD2628" s="121"/>
      <c r="FE2628" s="121"/>
      <c r="FF2628" s="121"/>
      <c r="FG2628" s="121"/>
      <c r="FH2628" s="121"/>
      <c r="FI2628" s="121"/>
      <c r="FJ2628" s="121"/>
      <c r="FK2628" s="121"/>
      <c r="FL2628" s="121"/>
      <c r="FM2628" s="121"/>
      <c r="FN2628" s="121"/>
      <c r="FO2628" s="121"/>
      <c r="FP2628" s="121"/>
      <c r="FQ2628" s="121"/>
      <c r="FR2628" s="121"/>
      <c r="FS2628" s="121"/>
      <c r="FT2628" s="121"/>
      <c r="FU2628" s="121"/>
      <c r="FV2628" s="121"/>
      <c r="FW2628" s="121"/>
      <c r="FX2628" s="121"/>
      <c r="FY2628" s="121"/>
      <c r="FZ2628" s="121"/>
      <c r="GA2628" s="121"/>
      <c r="GB2628" s="121"/>
      <c r="GC2628" s="121"/>
      <c r="GD2628" s="121"/>
      <c r="GE2628" s="121"/>
      <c r="GF2628" s="121"/>
      <c r="GG2628" s="121"/>
      <c r="GH2628" s="121"/>
      <c r="GI2628" s="121"/>
      <c r="GJ2628" s="121"/>
      <c r="GK2628" s="121"/>
      <c r="GL2628" s="121"/>
      <c r="GM2628" s="121"/>
      <c r="GN2628" s="121"/>
      <c r="GO2628" s="121"/>
      <c r="GP2628" s="121"/>
      <c r="GQ2628" s="121"/>
      <c r="GR2628" s="121"/>
      <c r="GS2628" s="121"/>
      <c r="GT2628" s="121"/>
      <c r="GU2628" s="121"/>
      <c r="GV2628" s="121"/>
      <c r="GW2628" s="121"/>
      <c r="GX2628" s="121"/>
      <c r="GY2628" s="121"/>
      <c r="GZ2628" s="121"/>
      <c r="HA2628" s="121"/>
      <c r="HB2628" s="121"/>
      <c r="HC2628" s="121"/>
      <c r="HD2628" s="121"/>
      <c r="HE2628" s="121"/>
      <c r="HF2628" s="121"/>
      <c r="HG2628" s="121"/>
      <c r="HH2628" s="121"/>
      <c r="HI2628" s="121"/>
      <c r="HJ2628" s="121"/>
      <c r="HK2628" s="121"/>
      <c r="HL2628" s="121"/>
      <c r="HM2628" s="121"/>
      <c r="HN2628" s="121"/>
      <c r="HO2628" s="121"/>
      <c r="HP2628" s="121"/>
      <c r="HQ2628" s="121"/>
      <c r="HR2628" s="121"/>
      <c r="HS2628" s="121"/>
      <c r="HT2628" s="121"/>
      <c r="HU2628" s="121"/>
      <c r="HV2628" s="121"/>
      <c r="HW2628" s="121"/>
      <c r="HX2628" s="121"/>
      <c r="HY2628" s="121"/>
      <c r="HZ2628" s="121"/>
      <c r="IA2628" s="121"/>
      <c r="IB2628" s="121"/>
      <c r="IC2628" s="121"/>
      <c r="ID2628" s="121"/>
      <c r="IE2628" s="121"/>
      <c r="IF2628" s="121"/>
      <c r="IG2628" s="121"/>
      <c r="IH2628" s="121"/>
      <c r="II2628" s="121"/>
      <c r="IJ2628" s="121"/>
      <c r="IK2628" s="121"/>
      <c r="IL2628" s="121"/>
      <c r="IM2628" s="121"/>
      <c r="IN2628" s="121"/>
      <c r="IO2628" s="121"/>
      <c r="IP2628" s="121"/>
      <c r="IQ2628" s="121"/>
      <c r="IR2628" s="121"/>
      <c r="IS2628" s="121"/>
      <c r="IT2628" s="121"/>
      <c r="IU2628" s="121"/>
      <c r="IV2628" s="121"/>
      <c r="IW2628" s="121"/>
      <c r="IX2628" s="121"/>
      <c r="IY2628" s="121"/>
      <c r="IZ2628" s="121"/>
      <c r="JA2628" s="121"/>
      <c r="JB2628" s="121"/>
      <c r="JC2628" s="121"/>
      <c r="JD2628" s="121"/>
      <c r="JE2628" s="121"/>
      <c r="JF2628" s="121"/>
      <c r="JG2628" s="121"/>
      <c r="JH2628" s="121"/>
      <c r="JI2628" s="121"/>
      <c r="JJ2628" s="121"/>
      <c r="JK2628" s="121"/>
      <c r="JL2628" s="121"/>
      <c r="JM2628" s="121"/>
      <c r="JN2628" s="121"/>
      <c r="JO2628" s="121"/>
      <c r="JP2628" s="121"/>
      <c r="JQ2628" s="121"/>
      <c r="JR2628" s="121"/>
      <c r="JS2628" s="121"/>
      <c r="JT2628" s="121"/>
      <c r="JU2628" s="121"/>
      <c r="JV2628" s="121"/>
      <c r="JW2628" s="121"/>
      <c r="JX2628" s="121"/>
      <c r="JY2628" s="121"/>
      <c r="JZ2628" s="121"/>
      <c r="KA2628" s="121"/>
      <c r="KB2628" s="121"/>
      <c r="KC2628" s="121"/>
      <c r="KD2628" s="121"/>
      <c r="KE2628" s="121"/>
      <c r="KF2628" s="121"/>
      <c r="KG2628" s="121"/>
      <c r="KH2628" s="121"/>
      <c r="KI2628" s="121"/>
      <c r="KJ2628" s="121"/>
      <c r="KK2628" s="121"/>
      <c r="KL2628" s="121"/>
      <c r="KM2628" s="121"/>
      <c r="KN2628" s="121"/>
      <c r="KO2628" s="121"/>
      <c r="KP2628" s="121"/>
      <c r="KQ2628" s="121"/>
      <c r="KR2628" s="121"/>
      <c r="KS2628" s="121"/>
      <c r="KT2628" s="121"/>
      <c r="KU2628" s="121"/>
      <c r="KV2628" s="121"/>
      <c r="KW2628" s="121"/>
      <c r="KX2628" s="121"/>
      <c r="KY2628" s="121"/>
      <c r="KZ2628" s="121"/>
      <c r="LA2628" s="121"/>
      <c r="LB2628" s="121"/>
      <c r="LC2628" s="121"/>
      <c r="LD2628" s="121"/>
      <c r="LE2628" s="121"/>
      <c r="LF2628" s="121"/>
      <c r="LG2628" s="121"/>
      <c r="LH2628" s="121"/>
      <c r="LI2628" s="121"/>
      <c r="LJ2628" s="121"/>
      <c r="LK2628" s="121"/>
      <c r="LL2628" s="121"/>
      <c r="LM2628" s="121"/>
      <c r="LN2628" s="121"/>
      <c r="LO2628" s="121"/>
      <c r="LP2628" s="121"/>
      <c r="LQ2628" s="121"/>
      <c r="LR2628" s="121"/>
      <c r="LS2628" s="121"/>
      <c r="LT2628" s="121"/>
      <c r="LU2628" s="121"/>
      <c r="LV2628" s="121"/>
      <c r="LW2628" s="121"/>
      <c r="LX2628" s="121"/>
      <c r="LY2628" s="121"/>
      <c r="LZ2628" s="121"/>
      <c r="MA2628" s="121"/>
      <c r="MB2628" s="121"/>
      <c r="MC2628" s="121"/>
      <c r="MD2628" s="121"/>
      <c r="ME2628" s="121"/>
      <c r="MF2628" s="121"/>
      <c r="MG2628" s="121"/>
      <c r="MH2628" s="121"/>
      <c r="MI2628" s="121"/>
      <c r="MJ2628" s="121"/>
      <c r="MK2628" s="121"/>
      <c r="ML2628" s="121"/>
      <c r="MM2628" s="121"/>
      <c r="MN2628" s="121"/>
      <c r="MO2628" s="121"/>
      <c r="MP2628" s="121"/>
      <c r="MQ2628" s="121"/>
      <c r="MR2628" s="121"/>
      <c r="MS2628" s="121"/>
      <c r="MT2628" s="121"/>
      <c r="MU2628" s="121"/>
      <c r="MV2628" s="121"/>
      <c r="MW2628" s="121"/>
      <c r="MX2628" s="121"/>
      <c r="MY2628" s="121"/>
      <c r="MZ2628" s="121"/>
      <c r="NA2628" s="121"/>
      <c r="NB2628" s="121"/>
      <c r="NC2628" s="121"/>
      <c r="ND2628" s="121"/>
      <c r="NE2628" s="121"/>
      <c r="NF2628" s="121"/>
      <c r="NG2628" s="121"/>
      <c r="NH2628" s="121"/>
      <c r="NI2628" s="121"/>
      <c r="NJ2628" s="121"/>
      <c r="NK2628" s="121"/>
      <c r="NL2628" s="121"/>
      <c r="NM2628" s="121"/>
      <c r="NN2628" s="121"/>
      <c r="NO2628" s="121"/>
      <c r="NP2628" s="121"/>
      <c r="NQ2628" s="121"/>
      <c r="NR2628" s="121"/>
      <c r="NS2628" s="121"/>
      <c r="NT2628" s="121"/>
      <c r="NU2628" s="121"/>
      <c r="NV2628" s="121"/>
      <c r="NW2628" s="121"/>
      <c r="NX2628" s="121"/>
      <c r="NY2628" s="121"/>
      <c r="NZ2628" s="121"/>
      <c r="OA2628" s="121"/>
      <c r="OB2628" s="121"/>
      <c r="OC2628" s="121"/>
      <c r="OD2628" s="121"/>
      <c r="OE2628" s="121"/>
      <c r="OF2628" s="121"/>
      <c r="OG2628" s="121"/>
      <c r="OH2628" s="121"/>
      <c r="OI2628" s="121"/>
      <c r="OJ2628" s="121"/>
      <c r="OK2628" s="121"/>
      <c r="OL2628" s="121"/>
      <c r="OM2628" s="121"/>
      <c r="ON2628" s="121"/>
      <c r="OO2628" s="121"/>
      <c r="OP2628" s="121"/>
      <c r="OQ2628" s="121"/>
      <c r="OR2628" s="121"/>
      <c r="OS2628" s="121"/>
      <c r="OT2628" s="121"/>
      <c r="OU2628" s="121"/>
      <c r="OV2628" s="121"/>
      <c r="OW2628" s="121"/>
      <c r="OX2628" s="121"/>
      <c r="OY2628" s="121"/>
      <c r="OZ2628" s="121"/>
      <c r="PA2628" s="121"/>
      <c r="PB2628" s="121"/>
      <c r="PC2628" s="121"/>
      <c r="PD2628" s="121"/>
      <c r="PE2628" s="121"/>
      <c r="PF2628" s="121"/>
      <c r="PG2628" s="121"/>
      <c r="PH2628" s="121"/>
      <c r="PI2628" s="121"/>
      <c r="PJ2628" s="121"/>
      <c r="PK2628" s="121"/>
      <c r="PL2628" s="121"/>
      <c r="PM2628" s="121"/>
      <c r="PN2628" s="121"/>
      <c r="PO2628" s="121"/>
      <c r="PP2628" s="121"/>
      <c r="PQ2628" s="121"/>
      <c r="PR2628" s="121"/>
      <c r="PS2628" s="121"/>
      <c r="PT2628" s="121"/>
      <c r="PU2628" s="121"/>
      <c r="PV2628" s="121"/>
      <c r="PW2628" s="121"/>
      <c r="PX2628" s="121"/>
      <c r="PY2628" s="121"/>
      <c r="PZ2628" s="121"/>
      <c r="QA2628" s="121"/>
      <c r="QB2628" s="121"/>
      <c r="QC2628" s="121"/>
      <c r="QD2628" s="121"/>
      <c r="QE2628" s="121"/>
      <c r="QF2628" s="121"/>
      <c r="QG2628" s="121"/>
      <c r="QH2628" s="121"/>
      <c r="QI2628" s="121"/>
      <c r="QJ2628" s="121"/>
      <c r="QK2628" s="121"/>
      <c r="QL2628" s="121"/>
      <c r="QM2628" s="121"/>
      <c r="QN2628" s="121"/>
      <c r="QO2628" s="121"/>
      <c r="QP2628" s="121"/>
      <c r="QQ2628" s="121"/>
      <c r="QR2628" s="121"/>
      <c r="QS2628" s="121"/>
      <c r="QT2628" s="121"/>
      <c r="QU2628" s="121"/>
      <c r="QV2628" s="121"/>
      <c r="QW2628" s="121"/>
      <c r="QX2628" s="121"/>
      <c r="QY2628" s="121"/>
      <c r="QZ2628" s="121"/>
      <c r="RA2628" s="121"/>
      <c r="RB2628" s="121"/>
      <c r="RC2628" s="121"/>
      <c r="RD2628" s="121"/>
      <c r="RE2628" s="121"/>
      <c r="RF2628" s="121"/>
      <c r="RG2628" s="121"/>
      <c r="RH2628" s="121"/>
      <c r="RI2628" s="121"/>
      <c r="RJ2628" s="121"/>
      <c r="RK2628" s="121"/>
      <c r="RL2628" s="121"/>
      <c r="RM2628" s="121"/>
      <c r="RN2628" s="121"/>
      <c r="RO2628" s="121"/>
      <c r="RP2628" s="121"/>
      <c r="RQ2628" s="121"/>
      <c r="RR2628" s="121"/>
      <c r="RS2628" s="121"/>
      <c r="RT2628" s="121"/>
      <c r="RU2628" s="121"/>
      <c r="RV2628" s="121"/>
      <c r="RW2628" s="121"/>
      <c r="RX2628" s="121"/>
      <c r="RY2628" s="121"/>
      <c r="RZ2628" s="121"/>
      <c r="SA2628" s="121"/>
      <c r="SB2628" s="121"/>
      <c r="SC2628" s="121"/>
      <c r="SD2628" s="121"/>
      <c r="SE2628" s="121"/>
      <c r="SF2628" s="121"/>
      <c r="SG2628" s="121"/>
      <c r="SH2628" s="121"/>
      <c r="SI2628" s="121"/>
      <c r="SJ2628" s="121"/>
      <c r="SK2628" s="121"/>
      <c r="SL2628" s="121"/>
      <c r="SM2628" s="121"/>
      <c r="SN2628" s="121"/>
      <c r="SO2628" s="121"/>
      <c r="SP2628" s="121"/>
      <c r="SQ2628" s="121"/>
      <c r="SR2628" s="121"/>
      <c r="SS2628" s="121"/>
      <c r="ST2628" s="121"/>
      <c r="SU2628" s="121"/>
      <c r="SV2628" s="121"/>
      <c r="SW2628" s="121"/>
      <c r="SX2628" s="121"/>
      <c r="SY2628" s="121"/>
      <c r="SZ2628" s="121"/>
      <c r="TA2628" s="121"/>
      <c r="TB2628" s="121"/>
      <c r="TC2628" s="121"/>
      <c r="TD2628" s="121"/>
      <c r="TE2628" s="121"/>
      <c r="TF2628" s="121"/>
      <c r="TG2628" s="121"/>
      <c r="TH2628" s="121"/>
      <c r="TI2628" s="121"/>
      <c r="TJ2628" s="121"/>
      <c r="TK2628" s="121"/>
      <c r="TL2628" s="121"/>
      <c r="TM2628" s="121"/>
      <c r="TN2628" s="121"/>
      <c r="TO2628" s="121"/>
      <c r="TP2628" s="121"/>
      <c r="TQ2628" s="121"/>
      <c r="TR2628" s="121"/>
      <c r="TS2628" s="121"/>
      <c r="TT2628" s="121"/>
      <c r="TU2628" s="121"/>
      <c r="TV2628" s="121"/>
      <c r="TW2628" s="121"/>
      <c r="TX2628" s="121"/>
      <c r="TY2628" s="121"/>
      <c r="TZ2628" s="121"/>
      <c r="UA2628" s="121"/>
      <c r="UB2628" s="121"/>
      <c r="UC2628" s="121"/>
      <c r="UD2628" s="121"/>
      <c r="UE2628" s="121"/>
      <c r="UF2628" s="121"/>
      <c r="UG2628" s="121"/>
      <c r="UH2628" s="121"/>
      <c r="UI2628" s="121"/>
      <c r="UJ2628" s="121"/>
      <c r="UK2628" s="121"/>
      <c r="UL2628" s="121"/>
      <c r="UM2628" s="121"/>
      <c r="UN2628" s="121"/>
      <c r="UO2628" s="121"/>
      <c r="UP2628" s="121"/>
      <c r="UQ2628" s="121"/>
      <c r="UR2628" s="121"/>
      <c r="US2628" s="121"/>
      <c r="UT2628" s="121"/>
      <c r="UU2628" s="121"/>
      <c r="UV2628" s="121"/>
      <c r="UW2628" s="121"/>
      <c r="UX2628" s="121"/>
      <c r="UY2628" s="121"/>
      <c r="UZ2628" s="121"/>
      <c r="VA2628" s="121"/>
      <c r="VB2628" s="121"/>
      <c r="VC2628" s="121"/>
      <c r="VD2628" s="121"/>
      <c r="VE2628" s="121"/>
      <c r="VF2628" s="121"/>
      <c r="VG2628" s="121"/>
      <c r="VH2628" s="121"/>
      <c r="VI2628" s="121"/>
      <c r="VJ2628" s="121"/>
      <c r="VK2628" s="121"/>
      <c r="VL2628" s="121"/>
      <c r="VM2628" s="121"/>
      <c r="VN2628" s="121"/>
      <c r="VO2628" s="121"/>
      <c r="VP2628" s="121"/>
      <c r="VQ2628" s="121"/>
      <c r="VR2628" s="121"/>
      <c r="VS2628" s="121"/>
      <c r="VT2628" s="121"/>
      <c r="VU2628" s="121"/>
      <c r="VV2628" s="121"/>
      <c r="VW2628" s="121"/>
      <c r="VX2628" s="121"/>
      <c r="VY2628" s="121"/>
      <c r="VZ2628" s="121"/>
      <c r="WA2628" s="121"/>
      <c r="WB2628" s="121"/>
      <c r="WC2628" s="121"/>
      <c r="WD2628" s="121"/>
      <c r="WE2628" s="121"/>
      <c r="WF2628" s="121"/>
      <c r="WG2628" s="121"/>
      <c r="WH2628" s="121"/>
      <c r="WI2628" s="121"/>
      <c r="WJ2628" s="121"/>
      <c r="WK2628" s="121"/>
      <c r="WL2628" s="121"/>
      <c r="WM2628" s="121"/>
      <c r="WN2628" s="121"/>
      <c r="WO2628" s="121"/>
      <c r="WP2628" s="121"/>
      <c r="WQ2628" s="121"/>
      <c r="WR2628" s="121"/>
      <c r="WS2628" s="121"/>
      <c r="WT2628" s="121"/>
      <c r="WU2628" s="121"/>
      <c r="WV2628" s="121"/>
      <c r="WW2628" s="121"/>
      <c r="WX2628" s="121"/>
      <c r="WY2628" s="121"/>
      <c r="WZ2628" s="121"/>
      <c r="XA2628" s="121"/>
      <c r="XB2628" s="121"/>
      <c r="XC2628" s="121"/>
      <c r="XD2628" s="121"/>
      <c r="XE2628" s="121"/>
      <c r="XF2628" s="121"/>
      <c r="XG2628" s="121"/>
      <c r="XH2628" s="121"/>
      <c r="XI2628" s="121"/>
      <c r="XJ2628" s="121"/>
      <c r="XK2628" s="121"/>
      <c r="XL2628" s="121"/>
      <c r="XM2628" s="121"/>
      <c r="XN2628" s="121"/>
      <c r="XO2628" s="121"/>
      <c r="XP2628" s="121"/>
      <c r="XQ2628" s="121"/>
      <c r="XR2628" s="121"/>
      <c r="XS2628" s="121"/>
      <c r="XT2628" s="121"/>
      <c r="XU2628" s="121"/>
      <c r="XV2628" s="121"/>
      <c r="XW2628" s="121"/>
      <c r="XX2628" s="121"/>
      <c r="XY2628" s="121"/>
      <c r="XZ2628" s="121"/>
      <c r="YA2628" s="121"/>
      <c r="YB2628" s="121"/>
      <c r="YC2628" s="121"/>
      <c r="YD2628" s="121"/>
      <c r="YE2628" s="121"/>
      <c r="YF2628" s="121"/>
      <c r="YG2628" s="121"/>
      <c r="YH2628" s="121"/>
      <c r="YI2628" s="121"/>
      <c r="YJ2628" s="121"/>
      <c r="YK2628" s="121"/>
      <c r="YL2628" s="121"/>
      <c r="YM2628" s="121"/>
      <c r="YN2628" s="121"/>
      <c r="YO2628" s="121"/>
      <c r="YP2628" s="121"/>
      <c r="YQ2628" s="121"/>
      <c r="YR2628" s="121"/>
      <c r="YS2628" s="121"/>
      <c r="YT2628" s="121"/>
      <c r="YU2628" s="121"/>
      <c r="YV2628" s="121"/>
      <c r="YW2628" s="121"/>
      <c r="YX2628" s="121"/>
      <c r="YY2628" s="121"/>
      <c r="YZ2628" s="121"/>
      <c r="ZA2628" s="121"/>
      <c r="ZB2628" s="121"/>
      <c r="ZC2628" s="121"/>
      <c r="ZD2628" s="121"/>
      <c r="ZE2628" s="121"/>
      <c r="ZF2628" s="121"/>
      <c r="ZG2628" s="121"/>
      <c r="ZH2628" s="121"/>
      <c r="ZI2628" s="121"/>
      <c r="ZJ2628" s="121"/>
      <c r="ZK2628" s="121"/>
      <c r="ZL2628" s="121"/>
      <c r="ZM2628" s="121"/>
      <c r="ZN2628" s="121"/>
      <c r="ZO2628" s="121"/>
      <c r="ZP2628" s="121"/>
      <c r="ZQ2628" s="121"/>
      <c r="ZR2628" s="121"/>
      <c r="ZS2628" s="121"/>
      <c r="ZT2628" s="121"/>
      <c r="ZU2628" s="121"/>
      <c r="ZV2628" s="121"/>
      <c r="ZW2628" s="121"/>
      <c r="ZX2628" s="121"/>
      <c r="ZY2628" s="121"/>
      <c r="ZZ2628" s="121"/>
      <c r="AAA2628" s="121"/>
      <c r="AAB2628" s="121"/>
      <c r="AAC2628" s="121"/>
      <c r="AAD2628" s="121"/>
      <c r="AAE2628" s="121"/>
      <c r="AAF2628" s="121"/>
      <c r="AAG2628" s="121"/>
      <c r="AAH2628" s="121"/>
      <c r="AAI2628" s="121"/>
      <c r="AAJ2628" s="121"/>
      <c r="AAK2628" s="121"/>
      <c r="AAL2628" s="121"/>
      <c r="AAM2628" s="121"/>
      <c r="AAN2628" s="121"/>
      <c r="AAO2628" s="121"/>
      <c r="AAP2628" s="121"/>
      <c r="AAQ2628" s="121"/>
      <c r="AAR2628" s="121"/>
      <c r="AAS2628" s="121"/>
      <c r="AAT2628" s="121"/>
      <c r="AAU2628" s="121"/>
      <c r="AAV2628" s="121"/>
      <c r="AAW2628" s="121"/>
      <c r="AAX2628" s="121"/>
      <c r="AAY2628" s="121"/>
      <c r="AAZ2628" s="121"/>
      <c r="ABA2628" s="121"/>
      <c r="ABB2628" s="121"/>
      <c r="ABC2628" s="121"/>
      <c r="ABD2628" s="121"/>
      <c r="ABE2628" s="121"/>
      <c r="ABF2628" s="121"/>
      <c r="ABG2628" s="121"/>
      <c r="ABH2628" s="121"/>
      <c r="ABI2628" s="121"/>
      <c r="ABJ2628" s="121"/>
      <c r="ABK2628" s="121"/>
      <c r="ABL2628" s="121"/>
      <c r="ABM2628" s="121"/>
      <c r="ABN2628" s="121"/>
      <c r="ABO2628" s="121"/>
      <c r="ABP2628" s="121"/>
      <c r="ABQ2628" s="121"/>
      <c r="ABR2628" s="121"/>
      <c r="ABS2628" s="121"/>
      <c r="ABT2628" s="121"/>
      <c r="ABU2628" s="121"/>
      <c r="ABV2628" s="121"/>
      <c r="ABW2628" s="121"/>
      <c r="ABX2628" s="121"/>
      <c r="ABY2628" s="121"/>
      <c r="ABZ2628" s="121"/>
      <c r="ACA2628" s="121"/>
      <c r="ACB2628" s="121"/>
      <c r="ACC2628" s="121"/>
      <c r="ACD2628" s="121"/>
      <c r="ACE2628" s="121"/>
      <c r="ACF2628" s="121"/>
      <c r="ACG2628" s="121"/>
      <c r="ACH2628" s="121"/>
      <c r="ACI2628" s="121"/>
      <c r="ACJ2628" s="121"/>
      <c r="ACK2628" s="121"/>
      <c r="ACL2628" s="121"/>
      <c r="ACM2628" s="121"/>
      <c r="ACN2628" s="121"/>
      <c r="ACO2628" s="121"/>
      <c r="ACP2628" s="121"/>
      <c r="ACQ2628" s="121"/>
      <c r="ACR2628" s="121"/>
      <c r="ACS2628" s="121"/>
      <c r="ACT2628" s="121"/>
      <c r="ACU2628" s="121"/>
      <c r="ACV2628" s="121"/>
      <c r="ACW2628" s="121"/>
      <c r="ACX2628" s="121"/>
      <c r="ACY2628" s="121"/>
      <c r="ACZ2628" s="121"/>
      <c r="ADA2628" s="121"/>
      <c r="ADB2628" s="121"/>
      <c r="ADC2628" s="121"/>
      <c r="ADD2628" s="121"/>
      <c r="ADE2628" s="121"/>
      <c r="ADF2628" s="121"/>
      <c r="ADG2628" s="121"/>
      <c r="ADH2628" s="121"/>
      <c r="ADI2628" s="121"/>
      <c r="ADJ2628" s="121"/>
      <c r="ADK2628" s="121"/>
      <c r="ADL2628" s="121"/>
      <c r="ADM2628" s="121"/>
      <c r="ADN2628" s="121"/>
      <c r="ADO2628" s="121"/>
      <c r="ADP2628" s="121"/>
      <c r="ADQ2628" s="121"/>
      <c r="ADR2628" s="121"/>
      <c r="ADS2628" s="121"/>
      <c r="ADT2628" s="121"/>
      <c r="ADU2628" s="121"/>
      <c r="ADV2628" s="121"/>
      <c r="ADW2628" s="121"/>
      <c r="ADX2628" s="121"/>
      <c r="ADY2628" s="121"/>
      <c r="ADZ2628" s="121"/>
      <c r="AEA2628" s="121"/>
      <c r="AEB2628" s="121"/>
      <c r="AEC2628" s="121"/>
      <c r="AED2628" s="121"/>
      <c r="AEE2628" s="121"/>
      <c r="AEF2628" s="121"/>
      <c r="AEG2628" s="121"/>
      <c r="AEH2628" s="121"/>
      <c r="AEI2628" s="121"/>
      <c r="AEJ2628" s="121"/>
      <c r="AEK2628" s="121"/>
      <c r="AEL2628" s="121"/>
      <c r="AEM2628" s="121"/>
      <c r="AEN2628" s="121"/>
      <c r="AEO2628" s="121"/>
      <c r="AEP2628" s="121"/>
      <c r="AEQ2628" s="121"/>
      <c r="AER2628" s="121"/>
      <c r="AES2628" s="121"/>
      <c r="AET2628" s="121"/>
      <c r="AEU2628" s="121"/>
      <c r="AEV2628" s="121"/>
      <c r="AEW2628" s="121"/>
      <c r="AEX2628" s="121"/>
      <c r="AEY2628" s="121"/>
      <c r="AEZ2628" s="121"/>
      <c r="AFA2628" s="121"/>
      <c r="AFB2628" s="121"/>
      <c r="AFC2628" s="121"/>
      <c r="AFD2628" s="121"/>
      <c r="AFE2628" s="121"/>
      <c r="AFF2628" s="121"/>
      <c r="AFG2628" s="121"/>
      <c r="AFH2628" s="121"/>
      <c r="AFI2628" s="121"/>
      <c r="AFJ2628" s="121"/>
      <c r="AFK2628" s="121"/>
      <c r="AFL2628" s="121"/>
      <c r="AFM2628" s="121"/>
      <c r="AFN2628" s="121"/>
      <c r="AFO2628" s="121"/>
      <c r="AFP2628" s="121"/>
      <c r="AFQ2628" s="121"/>
      <c r="AFR2628" s="121"/>
      <c r="AFS2628" s="121"/>
      <c r="AFT2628" s="121"/>
      <c r="AFU2628" s="121"/>
      <c r="AFV2628" s="121"/>
      <c r="AFW2628" s="121"/>
      <c r="AFX2628" s="121"/>
      <c r="AFY2628" s="121"/>
      <c r="AFZ2628" s="121"/>
      <c r="AGA2628" s="121"/>
      <c r="AGB2628" s="121"/>
      <c r="AGC2628" s="121"/>
      <c r="AGD2628" s="121"/>
      <c r="AGE2628" s="121"/>
      <c r="AGF2628" s="121"/>
      <c r="AGG2628" s="121"/>
      <c r="AGH2628" s="121"/>
      <c r="AGI2628" s="121"/>
      <c r="AGJ2628" s="121"/>
      <c r="AGK2628" s="121"/>
      <c r="AGL2628" s="121"/>
      <c r="AGM2628" s="121"/>
      <c r="AGN2628" s="121"/>
      <c r="AGO2628" s="121"/>
      <c r="AGP2628" s="121"/>
      <c r="AGQ2628" s="121"/>
      <c r="AGR2628" s="121"/>
      <c r="AGS2628" s="121"/>
      <c r="AGT2628" s="121"/>
      <c r="AGU2628" s="121"/>
      <c r="AGV2628" s="121"/>
      <c r="AGW2628" s="121"/>
      <c r="AGX2628" s="121"/>
      <c r="AGY2628" s="121"/>
      <c r="AGZ2628" s="121"/>
      <c r="AHA2628" s="121"/>
      <c r="AHB2628" s="121"/>
      <c r="AHC2628" s="121"/>
      <c r="AHD2628" s="121"/>
      <c r="AHE2628" s="121"/>
      <c r="AHF2628" s="121"/>
      <c r="AHG2628" s="121"/>
      <c r="AHH2628" s="121"/>
      <c r="AHI2628" s="121"/>
      <c r="AHJ2628" s="121"/>
      <c r="AHK2628" s="121"/>
      <c r="AHL2628" s="121"/>
      <c r="AHM2628" s="121"/>
      <c r="AHN2628" s="121"/>
      <c r="AHO2628" s="121"/>
      <c r="AHP2628" s="121"/>
      <c r="AHQ2628" s="121"/>
      <c r="AHR2628" s="121"/>
      <c r="AHS2628" s="121"/>
      <c r="AHT2628" s="121"/>
      <c r="AHU2628" s="121"/>
      <c r="AHV2628" s="121"/>
      <c r="AHW2628" s="121"/>
      <c r="AHX2628" s="121"/>
      <c r="AHY2628" s="121"/>
      <c r="AHZ2628" s="121"/>
      <c r="AIA2628" s="121"/>
      <c r="AIB2628" s="121"/>
      <c r="AIC2628" s="121"/>
      <c r="AID2628" s="121"/>
      <c r="AIE2628" s="121"/>
      <c r="AIF2628" s="121"/>
      <c r="AIG2628" s="121"/>
      <c r="AIH2628" s="121"/>
      <c r="AII2628" s="121"/>
      <c r="AIJ2628" s="121"/>
      <c r="AIK2628" s="121"/>
      <c r="AIL2628" s="121"/>
      <c r="AIM2628" s="121"/>
      <c r="AIN2628" s="121"/>
      <c r="AIO2628" s="121"/>
      <c r="AIP2628" s="121"/>
      <c r="AIQ2628" s="121"/>
      <c r="AIR2628" s="121"/>
      <c r="AIS2628" s="121"/>
      <c r="AIT2628" s="121"/>
      <c r="AIU2628" s="121"/>
      <c r="AIV2628" s="121"/>
      <c r="AIW2628" s="121"/>
      <c r="AIX2628" s="121"/>
      <c r="AIY2628" s="121"/>
      <c r="AIZ2628" s="121"/>
      <c r="AJA2628" s="121"/>
      <c r="AJB2628" s="121"/>
      <c r="AJC2628" s="121"/>
      <c r="AJD2628" s="121"/>
      <c r="AJE2628" s="121"/>
      <c r="AJF2628" s="121"/>
      <c r="AJG2628" s="121"/>
      <c r="AJH2628" s="121"/>
      <c r="AJI2628" s="121"/>
      <c r="AJJ2628" s="121"/>
      <c r="AJK2628" s="121"/>
      <c r="AJL2628" s="121"/>
      <c r="AJM2628" s="121"/>
      <c r="AJN2628" s="121"/>
      <c r="AJO2628" s="121"/>
      <c r="AJP2628" s="121"/>
      <c r="AJQ2628" s="121"/>
      <c r="AJR2628" s="121"/>
      <c r="AJS2628" s="121"/>
      <c r="AJT2628" s="121"/>
      <c r="AJU2628" s="121"/>
      <c r="AJV2628" s="121"/>
      <c r="AJW2628" s="121"/>
      <c r="AJX2628" s="121"/>
      <c r="AJY2628" s="121"/>
      <c r="AJZ2628" s="121"/>
      <c r="AKA2628" s="121"/>
      <c r="AKB2628" s="121"/>
      <c r="AKC2628" s="121"/>
      <c r="AKD2628" s="121"/>
      <c r="AKE2628" s="121"/>
      <c r="AKF2628" s="121"/>
      <c r="AKG2628" s="121"/>
      <c r="AKH2628" s="121"/>
      <c r="AKI2628" s="121"/>
      <c r="AKJ2628" s="121"/>
      <c r="AKK2628" s="121"/>
      <c r="AKL2628" s="121"/>
      <c r="AKM2628" s="121"/>
      <c r="AKN2628" s="121"/>
      <c r="AKO2628" s="121"/>
      <c r="AKP2628" s="121"/>
      <c r="AKQ2628" s="121"/>
      <c r="AKR2628" s="121"/>
      <c r="AKS2628" s="121"/>
      <c r="AKT2628" s="121"/>
      <c r="AKU2628" s="121"/>
      <c r="AKV2628" s="121"/>
      <c r="AKW2628" s="121"/>
      <c r="AKX2628" s="121"/>
      <c r="AKY2628" s="121"/>
      <c r="AKZ2628" s="121"/>
      <c r="ALA2628" s="121"/>
      <c r="ALB2628" s="121"/>
      <c r="ALC2628" s="121"/>
      <c r="ALD2628" s="121"/>
      <c r="ALE2628" s="121"/>
      <c r="ALF2628" s="121"/>
      <c r="ALG2628" s="121"/>
      <c r="ALH2628" s="121"/>
      <c r="ALI2628" s="121"/>
      <c r="ALJ2628" s="121"/>
      <c r="ALK2628" s="121"/>
      <c r="ALL2628" s="121"/>
      <c r="ALM2628" s="121"/>
      <c r="ALN2628" s="121"/>
      <c r="ALO2628" s="121"/>
      <c r="ALP2628" s="121"/>
      <c r="ALQ2628" s="121"/>
      <c r="ALR2628" s="121"/>
      <c r="ALS2628" s="121"/>
      <c r="ALT2628" s="121"/>
      <c r="ALU2628" s="121"/>
      <c r="ALV2628" s="121"/>
      <c r="ALW2628" s="121"/>
      <c r="ALX2628" s="121"/>
      <c r="ALY2628" s="121"/>
      <c r="ALZ2628" s="121"/>
      <c r="AMA2628" s="121"/>
      <c r="AMB2628" s="121"/>
      <c r="AMC2628" s="121"/>
      <c r="AMD2628" s="121"/>
      <c r="AME2628" s="121"/>
      <c r="AMF2628" s="121"/>
      <c r="AMG2628" s="121"/>
      <c r="AMH2628" s="121"/>
      <c r="AMI2628" s="121"/>
      <c r="AMJ2628" s="121"/>
      <c r="AMK2628" s="121"/>
    </row>
    <row r="2629" spans="1:1025" s="108" customFormat="1" ht="43.2">
      <c r="A2629" s="15">
        <v>2626</v>
      </c>
      <c r="B2629" s="16" t="s">
        <v>28</v>
      </c>
      <c r="C2629" s="274" t="s">
        <v>3611</v>
      </c>
      <c r="D2629" s="16" t="s">
        <v>6809</v>
      </c>
      <c r="E2629" s="16" t="s">
        <v>6816</v>
      </c>
      <c r="F2629" s="16" t="s">
        <v>938</v>
      </c>
      <c r="G2629" s="16" t="s">
        <v>6817</v>
      </c>
      <c r="H2629" s="16" t="s">
        <v>6817</v>
      </c>
      <c r="I2629" s="16" t="s">
        <v>6818</v>
      </c>
      <c r="J2629" s="16" t="s">
        <v>6819</v>
      </c>
      <c r="K2629" s="16" t="s">
        <v>6820</v>
      </c>
      <c r="L2629" s="16" t="s">
        <v>6821</v>
      </c>
      <c r="M2629" s="63" t="s">
        <v>6822</v>
      </c>
      <c r="N2629" s="121"/>
      <c r="O2629" s="121"/>
      <c r="P2629" s="121"/>
      <c r="Q2629" s="121"/>
      <c r="R2629" s="121"/>
      <c r="S2629" s="121"/>
      <c r="T2629" s="121"/>
      <c r="U2629" s="121"/>
      <c r="V2629" s="121"/>
      <c r="W2629" s="121"/>
      <c r="X2629" s="121"/>
      <c r="Y2629" s="121"/>
      <c r="Z2629" s="121"/>
      <c r="AA2629" s="121"/>
      <c r="AB2629" s="121"/>
      <c r="AC2629" s="121"/>
      <c r="AD2629" s="121"/>
      <c r="AE2629" s="121"/>
      <c r="AF2629" s="121"/>
      <c r="AG2629" s="121"/>
      <c r="AH2629" s="121"/>
      <c r="AI2629" s="121"/>
      <c r="AJ2629" s="121"/>
      <c r="AK2629" s="121"/>
      <c r="AL2629" s="121"/>
      <c r="AM2629" s="121"/>
      <c r="AN2629" s="121"/>
      <c r="AO2629" s="121"/>
      <c r="AP2629" s="121"/>
      <c r="AQ2629" s="121"/>
      <c r="AR2629" s="121"/>
      <c r="AS2629" s="121"/>
      <c r="AT2629" s="121"/>
      <c r="AU2629" s="121"/>
      <c r="AV2629" s="121"/>
      <c r="AW2629" s="121"/>
      <c r="AX2629" s="121"/>
      <c r="AY2629" s="121"/>
      <c r="AZ2629" s="121"/>
      <c r="BA2629" s="121"/>
      <c r="BB2629" s="121"/>
      <c r="BC2629" s="121"/>
      <c r="BD2629" s="121"/>
      <c r="BE2629" s="121"/>
      <c r="BF2629" s="121"/>
      <c r="BG2629" s="121"/>
      <c r="BH2629" s="121"/>
      <c r="BI2629" s="121"/>
      <c r="BJ2629" s="121"/>
      <c r="BK2629" s="121"/>
      <c r="BL2629" s="121"/>
      <c r="BM2629" s="121"/>
      <c r="BN2629" s="121"/>
      <c r="BO2629" s="121"/>
      <c r="BP2629" s="121"/>
      <c r="BQ2629" s="121"/>
      <c r="BR2629" s="121"/>
      <c r="BS2629" s="121"/>
      <c r="BT2629" s="121"/>
      <c r="BU2629" s="121"/>
      <c r="BV2629" s="121"/>
      <c r="BW2629" s="121"/>
      <c r="BX2629" s="121"/>
      <c r="BY2629" s="121"/>
      <c r="BZ2629" s="121"/>
      <c r="CA2629" s="121"/>
      <c r="CB2629" s="121"/>
      <c r="CC2629" s="121"/>
      <c r="CD2629" s="121"/>
      <c r="CE2629" s="121"/>
      <c r="CF2629" s="121"/>
      <c r="CG2629" s="121"/>
      <c r="CH2629" s="121"/>
      <c r="CI2629" s="121"/>
      <c r="CJ2629" s="121"/>
      <c r="CK2629" s="121"/>
      <c r="CL2629" s="121"/>
      <c r="CM2629" s="121"/>
      <c r="CN2629" s="121"/>
      <c r="CO2629" s="121"/>
      <c r="CP2629" s="121"/>
      <c r="CQ2629" s="121"/>
      <c r="CR2629" s="121"/>
      <c r="CS2629" s="121"/>
      <c r="CT2629" s="121"/>
      <c r="CU2629" s="121"/>
      <c r="CV2629" s="121"/>
      <c r="CW2629" s="121"/>
      <c r="CX2629" s="121"/>
      <c r="CY2629" s="121"/>
      <c r="CZ2629" s="121"/>
      <c r="DA2629" s="121"/>
      <c r="DB2629" s="121"/>
      <c r="DC2629" s="121"/>
      <c r="DD2629" s="121"/>
      <c r="DE2629" s="121"/>
      <c r="DF2629" s="121"/>
      <c r="DG2629" s="121"/>
      <c r="DH2629" s="121"/>
      <c r="DI2629" s="121"/>
      <c r="DJ2629" s="121"/>
      <c r="DK2629" s="121"/>
      <c r="DL2629" s="121"/>
      <c r="DM2629" s="121"/>
      <c r="DN2629" s="121"/>
      <c r="DO2629" s="121"/>
      <c r="DP2629" s="121"/>
      <c r="DQ2629" s="121"/>
      <c r="DR2629" s="121"/>
      <c r="DS2629" s="121"/>
      <c r="DT2629" s="121"/>
      <c r="DU2629" s="121"/>
      <c r="DV2629" s="121"/>
      <c r="DW2629" s="121"/>
      <c r="DX2629" s="121"/>
      <c r="DY2629" s="121"/>
      <c r="DZ2629" s="121"/>
      <c r="EA2629" s="121"/>
      <c r="EB2629" s="121"/>
      <c r="EC2629" s="121"/>
      <c r="ED2629" s="121"/>
      <c r="EE2629" s="121"/>
      <c r="EF2629" s="121"/>
      <c r="EG2629" s="121"/>
      <c r="EH2629" s="121"/>
      <c r="EI2629" s="121"/>
      <c r="EJ2629" s="121"/>
      <c r="EK2629" s="121"/>
      <c r="EL2629" s="121"/>
      <c r="EM2629" s="121"/>
      <c r="EN2629" s="121"/>
      <c r="EO2629" s="121"/>
      <c r="EP2629" s="121"/>
      <c r="EQ2629" s="121"/>
      <c r="ER2629" s="121"/>
      <c r="ES2629" s="121"/>
      <c r="ET2629" s="121"/>
      <c r="EU2629" s="121"/>
      <c r="EV2629" s="121"/>
      <c r="EW2629" s="121"/>
      <c r="EX2629" s="121"/>
      <c r="EY2629" s="121"/>
      <c r="EZ2629" s="121"/>
      <c r="FA2629" s="121"/>
      <c r="FB2629" s="121"/>
      <c r="FC2629" s="121"/>
      <c r="FD2629" s="121"/>
      <c r="FE2629" s="121"/>
      <c r="FF2629" s="121"/>
      <c r="FG2629" s="121"/>
      <c r="FH2629" s="121"/>
      <c r="FI2629" s="121"/>
      <c r="FJ2629" s="121"/>
      <c r="FK2629" s="121"/>
      <c r="FL2629" s="121"/>
      <c r="FM2629" s="121"/>
      <c r="FN2629" s="121"/>
      <c r="FO2629" s="121"/>
      <c r="FP2629" s="121"/>
      <c r="FQ2629" s="121"/>
      <c r="FR2629" s="121"/>
      <c r="FS2629" s="121"/>
      <c r="FT2629" s="121"/>
      <c r="FU2629" s="121"/>
      <c r="FV2629" s="121"/>
      <c r="FW2629" s="121"/>
      <c r="FX2629" s="121"/>
      <c r="FY2629" s="121"/>
      <c r="FZ2629" s="121"/>
      <c r="GA2629" s="121"/>
      <c r="GB2629" s="121"/>
      <c r="GC2629" s="121"/>
      <c r="GD2629" s="121"/>
      <c r="GE2629" s="121"/>
      <c r="GF2629" s="121"/>
      <c r="GG2629" s="121"/>
      <c r="GH2629" s="121"/>
      <c r="GI2629" s="121"/>
      <c r="GJ2629" s="121"/>
      <c r="GK2629" s="121"/>
      <c r="GL2629" s="121"/>
      <c r="GM2629" s="121"/>
      <c r="GN2629" s="121"/>
      <c r="GO2629" s="121"/>
      <c r="GP2629" s="121"/>
      <c r="GQ2629" s="121"/>
      <c r="GR2629" s="121"/>
      <c r="GS2629" s="121"/>
      <c r="GT2629" s="121"/>
      <c r="GU2629" s="121"/>
      <c r="GV2629" s="121"/>
      <c r="GW2629" s="121"/>
      <c r="GX2629" s="121"/>
      <c r="GY2629" s="121"/>
      <c r="GZ2629" s="121"/>
      <c r="HA2629" s="121"/>
      <c r="HB2629" s="121"/>
      <c r="HC2629" s="121"/>
      <c r="HD2629" s="121"/>
      <c r="HE2629" s="121"/>
      <c r="HF2629" s="121"/>
      <c r="HG2629" s="121"/>
      <c r="HH2629" s="121"/>
      <c r="HI2629" s="121"/>
      <c r="HJ2629" s="121"/>
      <c r="HK2629" s="121"/>
      <c r="HL2629" s="121"/>
      <c r="HM2629" s="121"/>
      <c r="HN2629" s="121"/>
      <c r="HO2629" s="121"/>
      <c r="HP2629" s="121"/>
      <c r="HQ2629" s="121"/>
      <c r="HR2629" s="121"/>
      <c r="HS2629" s="121"/>
      <c r="HT2629" s="121"/>
      <c r="HU2629" s="121"/>
      <c r="HV2629" s="121"/>
      <c r="HW2629" s="121"/>
      <c r="HX2629" s="121"/>
      <c r="HY2629" s="121"/>
      <c r="HZ2629" s="121"/>
      <c r="IA2629" s="121"/>
      <c r="IB2629" s="121"/>
      <c r="IC2629" s="121"/>
      <c r="ID2629" s="121"/>
      <c r="IE2629" s="121"/>
      <c r="IF2629" s="121"/>
      <c r="IG2629" s="121"/>
      <c r="IH2629" s="121"/>
      <c r="II2629" s="121"/>
      <c r="IJ2629" s="121"/>
      <c r="IK2629" s="121"/>
      <c r="IL2629" s="121"/>
      <c r="IM2629" s="121"/>
      <c r="IN2629" s="121"/>
      <c r="IO2629" s="121"/>
      <c r="IP2629" s="121"/>
      <c r="IQ2629" s="121"/>
      <c r="IR2629" s="121"/>
      <c r="IS2629" s="121"/>
      <c r="IT2629" s="121"/>
      <c r="IU2629" s="121"/>
      <c r="IV2629" s="121"/>
      <c r="IW2629" s="121"/>
      <c r="IX2629" s="121"/>
      <c r="IY2629" s="121"/>
      <c r="IZ2629" s="121"/>
      <c r="JA2629" s="121"/>
      <c r="JB2629" s="121"/>
      <c r="JC2629" s="121"/>
      <c r="JD2629" s="121"/>
      <c r="JE2629" s="121"/>
      <c r="JF2629" s="121"/>
      <c r="JG2629" s="121"/>
      <c r="JH2629" s="121"/>
      <c r="JI2629" s="121"/>
      <c r="JJ2629" s="121"/>
      <c r="JK2629" s="121"/>
      <c r="JL2629" s="121"/>
      <c r="JM2629" s="121"/>
      <c r="JN2629" s="121"/>
      <c r="JO2629" s="121"/>
      <c r="JP2629" s="121"/>
      <c r="JQ2629" s="121"/>
      <c r="JR2629" s="121"/>
      <c r="JS2629" s="121"/>
      <c r="JT2629" s="121"/>
      <c r="JU2629" s="121"/>
      <c r="JV2629" s="121"/>
      <c r="JW2629" s="121"/>
      <c r="JX2629" s="121"/>
      <c r="JY2629" s="121"/>
      <c r="JZ2629" s="121"/>
      <c r="KA2629" s="121"/>
      <c r="KB2629" s="121"/>
      <c r="KC2629" s="121"/>
      <c r="KD2629" s="121"/>
      <c r="KE2629" s="121"/>
      <c r="KF2629" s="121"/>
      <c r="KG2629" s="121"/>
      <c r="KH2629" s="121"/>
      <c r="KI2629" s="121"/>
      <c r="KJ2629" s="121"/>
      <c r="KK2629" s="121"/>
      <c r="KL2629" s="121"/>
      <c r="KM2629" s="121"/>
      <c r="KN2629" s="121"/>
      <c r="KO2629" s="121"/>
      <c r="KP2629" s="121"/>
      <c r="KQ2629" s="121"/>
      <c r="KR2629" s="121"/>
      <c r="KS2629" s="121"/>
      <c r="KT2629" s="121"/>
      <c r="KU2629" s="121"/>
      <c r="KV2629" s="121"/>
      <c r="KW2629" s="121"/>
      <c r="KX2629" s="121"/>
      <c r="KY2629" s="121"/>
      <c r="KZ2629" s="121"/>
      <c r="LA2629" s="121"/>
      <c r="LB2629" s="121"/>
      <c r="LC2629" s="121"/>
      <c r="LD2629" s="121"/>
      <c r="LE2629" s="121"/>
      <c r="LF2629" s="121"/>
      <c r="LG2629" s="121"/>
      <c r="LH2629" s="121"/>
      <c r="LI2629" s="121"/>
      <c r="LJ2629" s="121"/>
      <c r="LK2629" s="121"/>
      <c r="LL2629" s="121"/>
      <c r="LM2629" s="121"/>
      <c r="LN2629" s="121"/>
      <c r="LO2629" s="121"/>
      <c r="LP2629" s="121"/>
      <c r="LQ2629" s="121"/>
      <c r="LR2629" s="121"/>
      <c r="LS2629" s="121"/>
      <c r="LT2629" s="121"/>
      <c r="LU2629" s="121"/>
      <c r="LV2629" s="121"/>
      <c r="LW2629" s="121"/>
      <c r="LX2629" s="121"/>
      <c r="LY2629" s="121"/>
      <c r="LZ2629" s="121"/>
      <c r="MA2629" s="121"/>
      <c r="MB2629" s="121"/>
      <c r="MC2629" s="121"/>
      <c r="MD2629" s="121"/>
      <c r="ME2629" s="121"/>
      <c r="MF2629" s="121"/>
      <c r="MG2629" s="121"/>
      <c r="MH2629" s="121"/>
      <c r="MI2629" s="121"/>
      <c r="MJ2629" s="121"/>
      <c r="MK2629" s="121"/>
      <c r="ML2629" s="121"/>
      <c r="MM2629" s="121"/>
      <c r="MN2629" s="121"/>
      <c r="MO2629" s="121"/>
      <c r="MP2629" s="121"/>
      <c r="MQ2629" s="121"/>
      <c r="MR2629" s="121"/>
      <c r="MS2629" s="121"/>
      <c r="MT2629" s="121"/>
      <c r="MU2629" s="121"/>
      <c r="MV2629" s="121"/>
      <c r="MW2629" s="121"/>
      <c r="MX2629" s="121"/>
      <c r="MY2629" s="121"/>
      <c r="MZ2629" s="121"/>
      <c r="NA2629" s="121"/>
      <c r="NB2629" s="121"/>
      <c r="NC2629" s="121"/>
      <c r="ND2629" s="121"/>
      <c r="NE2629" s="121"/>
      <c r="NF2629" s="121"/>
      <c r="NG2629" s="121"/>
      <c r="NH2629" s="121"/>
      <c r="NI2629" s="121"/>
      <c r="NJ2629" s="121"/>
      <c r="NK2629" s="121"/>
      <c r="NL2629" s="121"/>
      <c r="NM2629" s="121"/>
      <c r="NN2629" s="121"/>
      <c r="NO2629" s="121"/>
      <c r="NP2629" s="121"/>
      <c r="NQ2629" s="121"/>
      <c r="NR2629" s="121"/>
      <c r="NS2629" s="121"/>
      <c r="NT2629" s="121"/>
      <c r="NU2629" s="121"/>
      <c r="NV2629" s="121"/>
      <c r="NW2629" s="121"/>
      <c r="NX2629" s="121"/>
      <c r="NY2629" s="121"/>
      <c r="NZ2629" s="121"/>
      <c r="OA2629" s="121"/>
      <c r="OB2629" s="121"/>
      <c r="OC2629" s="121"/>
      <c r="OD2629" s="121"/>
      <c r="OE2629" s="121"/>
      <c r="OF2629" s="121"/>
      <c r="OG2629" s="121"/>
      <c r="OH2629" s="121"/>
      <c r="OI2629" s="121"/>
      <c r="OJ2629" s="121"/>
      <c r="OK2629" s="121"/>
      <c r="OL2629" s="121"/>
      <c r="OM2629" s="121"/>
      <c r="ON2629" s="121"/>
      <c r="OO2629" s="121"/>
      <c r="OP2629" s="121"/>
      <c r="OQ2629" s="121"/>
      <c r="OR2629" s="121"/>
      <c r="OS2629" s="121"/>
      <c r="OT2629" s="121"/>
      <c r="OU2629" s="121"/>
      <c r="OV2629" s="121"/>
      <c r="OW2629" s="121"/>
      <c r="OX2629" s="121"/>
      <c r="OY2629" s="121"/>
      <c r="OZ2629" s="121"/>
      <c r="PA2629" s="121"/>
      <c r="PB2629" s="121"/>
      <c r="PC2629" s="121"/>
      <c r="PD2629" s="121"/>
      <c r="PE2629" s="121"/>
      <c r="PF2629" s="121"/>
      <c r="PG2629" s="121"/>
      <c r="PH2629" s="121"/>
      <c r="PI2629" s="121"/>
      <c r="PJ2629" s="121"/>
      <c r="PK2629" s="121"/>
      <c r="PL2629" s="121"/>
      <c r="PM2629" s="121"/>
      <c r="PN2629" s="121"/>
      <c r="PO2629" s="121"/>
      <c r="PP2629" s="121"/>
      <c r="PQ2629" s="121"/>
      <c r="PR2629" s="121"/>
      <c r="PS2629" s="121"/>
      <c r="PT2629" s="121"/>
      <c r="PU2629" s="121"/>
      <c r="PV2629" s="121"/>
      <c r="PW2629" s="121"/>
      <c r="PX2629" s="121"/>
      <c r="PY2629" s="121"/>
      <c r="PZ2629" s="121"/>
      <c r="QA2629" s="121"/>
      <c r="QB2629" s="121"/>
      <c r="QC2629" s="121"/>
      <c r="QD2629" s="121"/>
      <c r="QE2629" s="121"/>
      <c r="QF2629" s="121"/>
      <c r="QG2629" s="121"/>
      <c r="QH2629" s="121"/>
      <c r="QI2629" s="121"/>
      <c r="QJ2629" s="121"/>
      <c r="QK2629" s="121"/>
      <c r="QL2629" s="121"/>
      <c r="QM2629" s="121"/>
      <c r="QN2629" s="121"/>
      <c r="QO2629" s="121"/>
      <c r="QP2629" s="121"/>
      <c r="QQ2629" s="121"/>
      <c r="QR2629" s="121"/>
      <c r="QS2629" s="121"/>
      <c r="QT2629" s="121"/>
      <c r="QU2629" s="121"/>
      <c r="QV2629" s="121"/>
      <c r="QW2629" s="121"/>
      <c r="QX2629" s="121"/>
      <c r="QY2629" s="121"/>
      <c r="QZ2629" s="121"/>
      <c r="RA2629" s="121"/>
      <c r="RB2629" s="121"/>
      <c r="RC2629" s="121"/>
      <c r="RD2629" s="121"/>
      <c r="RE2629" s="121"/>
      <c r="RF2629" s="121"/>
      <c r="RG2629" s="121"/>
      <c r="RH2629" s="121"/>
      <c r="RI2629" s="121"/>
      <c r="RJ2629" s="121"/>
      <c r="RK2629" s="121"/>
      <c r="RL2629" s="121"/>
      <c r="RM2629" s="121"/>
      <c r="RN2629" s="121"/>
      <c r="RO2629" s="121"/>
      <c r="RP2629" s="121"/>
      <c r="RQ2629" s="121"/>
      <c r="RR2629" s="121"/>
      <c r="RS2629" s="121"/>
      <c r="RT2629" s="121"/>
      <c r="RU2629" s="121"/>
      <c r="RV2629" s="121"/>
      <c r="RW2629" s="121"/>
      <c r="RX2629" s="121"/>
      <c r="RY2629" s="121"/>
      <c r="RZ2629" s="121"/>
      <c r="SA2629" s="121"/>
      <c r="SB2629" s="121"/>
      <c r="SC2629" s="121"/>
      <c r="SD2629" s="121"/>
      <c r="SE2629" s="121"/>
      <c r="SF2629" s="121"/>
      <c r="SG2629" s="121"/>
      <c r="SH2629" s="121"/>
      <c r="SI2629" s="121"/>
      <c r="SJ2629" s="121"/>
      <c r="SK2629" s="121"/>
      <c r="SL2629" s="121"/>
      <c r="SM2629" s="121"/>
      <c r="SN2629" s="121"/>
      <c r="SO2629" s="121"/>
      <c r="SP2629" s="121"/>
      <c r="SQ2629" s="121"/>
      <c r="SR2629" s="121"/>
      <c r="SS2629" s="121"/>
      <c r="ST2629" s="121"/>
      <c r="SU2629" s="121"/>
      <c r="SV2629" s="121"/>
      <c r="SW2629" s="121"/>
      <c r="SX2629" s="121"/>
      <c r="SY2629" s="121"/>
      <c r="SZ2629" s="121"/>
      <c r="TA2629" s="121"/>
      <c r="TB2629" s="121"/>
      <c r="TC2629" s="121"/>
      <c r="TD2629" s="121"/>
      <c r="TE2629" s="121"/>
      <c r="TF2629" s="121"/>
      <c r="TG2629" s="121"/>
      <c r="TH2629" s="121"/>
      <c r="TI2629" s="121"/>
      <c r="TJ2629" s="121"/>
      <c r="TK2629" s="121"/>
      <c r="TL2629" s="121"/>
      <c r="TM2629" s="121"/>
      <c r="TN2629" s="121"/>
      <c r="TO2629" s="121"/>
      <c r="TP2629" s="121"/>
      <c r="TQ2629" s="121"/>
      <c r="TR2629" s="121"/>
      <c r="TS2629" s="121"/>
      <c r="TT2629" s="121"/>
      <c r="TU2629" s="121"/>
      <c r="TV2629" s="121"/>
      <c r="TW2629" s="121"/>
      <c r="TX2629" s="121"/>
      <c r="TY2629" s="121"/>
      <c r="TZ2629" s="121"/>
      <c r="UA2629" s="121"/>
      <c r="UB2629" s="121"/>
      <c r="UC2629" s="121"/>
      <c r="UD2629" s="121"/>
      <c r="UE2629" s="121"/>
      <c r="UF2629" s="121"/>
      <c r="UG2629" s="121"/>
      <c r="UH2629" s="121"/>
      <c r="UI2629" s="121"/>
      <c r="UJ2629" s="121"/>
      <c r="UK2629" s="121"/>
      <c r="UL2629" s="121"/>
      <c r="UM2629" s="121"/>
      <c r="UN2629" s="121"/>
      <c r="UO2629" s="121"/>
      <c r="UP2629" s="121"/>
      <c r="UQ2629" s="121"/>
      <c r="UR2629" s="121"/>
      <c r="US2629" s="121"/>
      <c r="UT2629" s="121"/>
      <c r="UU2629" s="121"/>
      <c r="UV2629" s="121"/>
      <c r="UW2629" s="121"/>
      <c r="UX2629" s="121"/>
      <c r="UY2629" s="121"/>
      <c r="UZ2629" s="121"/>
      <c r="VA2629" s="121"/>
      <c r="VB2629" s="121"/>
      <c r="VC2629" s="121"/>
      <c r="VD2629" s="121"/>
      <c r="VE2629" s="121"/>
      <c r="VF2629" s="121"/>
      <c r="VG2629" s="121"/>
      <c r="VH2629" s="121"/>
      <c r="VI2629" s="121"/>
      <c r="VJ2629" s="121"/>
      <c r="VK2629" s="121"/>
      <c r="VL2629" s="121"/>
      <c r="VM2629" s="121"/>
      <c r="VN2629" s="121"/>
      <c r="VO2629" s="121"/>
      <c r="VP2629" s="121"/>
      <c r="VQ2629" s="121"/>
      <c r="VR2629" s="121"/>
      <c r="VS2629" s="121"/>
      <c r="VT2629" s="121"/>
      <c r="VU2629" s="121"/>
      <c r="VV2629" s="121"/>
      <c r="VW2629" s="121"/>
      <c r="VX2629" s="121"/>
      <c r="VY2629" s="121"/>
      <c r="VZ2629" s="121"/>
      <c r="WA2629" s="121"/>
      <c r="WB2629" s="121"/>
      <c r="WC2629" s="121"/>
      <c r="WD2629" s="121"/>
      <c r="WE2629" s="121"/>
      <c r="WF2629" s="121"/>
      <c r="WG2629" s="121"/>
      <c r="WH2629" s="121"/>
      <c r="WI2629" s="121"/>
      <c r="WJ2629" s="121"/>
      <c r="WK2629" s="121"/>
      <c r="WL2629" s="121"/>
      <c r="WM2629" s="121"/>
      <c r="WN2629" s="121"/>
      <c r="WO2629" s="121"/>
      <c r="WP2629" s="121"/>
      <c r="WQ2629" s="121"/>
      <c r="WR2629" s="121"/>
      <c r="WS2629" s="121"/>
      <c r="WT2629" s="121"/>
      <c r="WU2629" s="121"/>
      <c r="WV2629" s="121"/>
      <c r="WW2629" s="121"/>
      <c r="WX2629" s="121"/>
      <c r="WY2629" s="121"/>
      <c r="WZ2629" s="121"/>
      <c r="XA2629" s="121"/>
      <c r="XB2629" s="121"/>
      <c r="XC2629" s="121"/>
      <c r="XD2629" s="121"/>
      <c r="XE2629" s="121"/>
      <c r="XF2629" s="121"/>
      <c r="XG2629" s="121"/>
      <c r="XH2629" s="121"/>
      <c r="XI2629" s="121"/>
      <c r="XJ2629" s="121"/>
      <c r="XK2629" s="121"/>
      <c r="XL2629" s="121"/>
      <c r="XM2629" s="121"/>
      <c r="XN2629" s="121"/>
      <c r="XO2629" s="121"/>
      <c r="XP2629" s="121"/>
      <c r="XQ2629" s="121"/>
      <c r="XR2629" s="121"/>
      <c r="XS2629" s="121"/>
      <c r="XT2629" s="121"/>
      <c r="XU2629" s="121"/>
      <c r="XV2629" s="121"/>
      <c r="XW2629" s="121"/>
      <c r="XX2629" s="121"/>
      <c r="XY2629" s="121"/>
      <c r="XZ2629" s="121"/>
      <c r="YA2629" s="121"/>
      <c r="YB2629" s="121"/>
      <c r="YC2629" s="121"/>
      <c r="YD2629" s="121"/>
      <c r="YE2629" s="121"/>
      <c r="YF2629" s="121"/>
      <c r="YG2629" s="121"/>
      <c r="YH2629" s="121"/>
      <c r="YI2629" s="121"/>
      <c r="YJ2629" s="121"/>
      <c r="YK2629" s="121"/>
      <c r="YL2629" s="121"/>
      <c r="YM2629" s="121"/>
      <c r="YN2629" s="121"/>
      <c r="YO2629" s="121"/>
      <c r="YP2629" s="121"/>
      <c r="YQ2629" s="121"/>
      <c r="YR2629" s="121"/>
      <c r="YS2629" s="121"/>
      <c r="YT2629" s="121"/>
      <c r="YU2629" s="121"/>
      <c r="YV2629" s="121"/>
      <c r="YW2629" s="121"/>
      <c r="YX2629" s="121"/>
      <c r="YY2629" s="121"/>
      <c r="YZ2629" s="121"/>
      <c r="ZA2629" s="121"/>
      <c r="ZB2629" s="121"/>
      <c r="ZC2629" s="121"/>
      <c r="ZD2629" s="121"/>
      <c r="ZE2629" s="121"/>
      <c r="ZF2629" s="121"/>
      <c r="ZG2629" s="121"/>
      <c r="ZH2629" s="121"/>
      <c r="ZI2629" s="121"/>
      <c r="ZJ2629" s="121"/>
      <c r="ZK2629" s="121"/>
      <c r="ZL2629" s="121"/>
      <c r="ZM2629" s="121"/>
      <c r="ZN2629" s="121"/>
      <c r="ZO2629" s="121"/>
      <c r="ZP2629" s="121"/>
      <c r="ZQ2629" s="121"/>
      <c r="ZR2629" s="121"/>
      <c r="ZS2629" s="121"/>
      <c r="ZT2629" s="121"/>
      <c r="ZU2629" s="121"/>
      <c r="ZV2629" s="121"/>
      <c r="ZW2629" s="121"/>
      <c r="ZX2629" s="121"/>
      <c r="ZY2629" s="121"/>
      <c r="ZZ2629" s="121"/>
      <c r="AAA2629" s="121"/>
      <c r="AAB2629" s="121"/>
      <c r="AAC2629" s="121"/>
      <c r="AAD2629" s="121"/>
      <c r="AAE2629" s="121"/>
      <c r="AAF2629" s="121"/>
      <c r="AAG2629" s="121"/>
      <c r="AAH2629" s="121"/>
      <c r="AAI2629" s="121"/>
      <c r="AAJ2629" s="121"/>
      <c r="AAK2629" s="121"/>
      <c r="AAL2629" s="121"/>
      <c r="AAM2629" s="121"/>
      <c r="AAN2629" s="121"/>
      <c r="AAO2629" s="121"/>
      <c r="AAP2629" s="121"/>
      <c r="AAQ2629" s="121"/>
      <c r="AAR2629" s="121"/>
      <c r="AAS2629" s="121"/>
      <c r="AAT2629" s="121"/>
      <c r="AAU2629" s="121"/>
      <c r="AAV2629" s="121"/>
      <c r="AAW2629" s="121"/>
      <c r="AAX2629" s="121"/>
      <c r="AAY2629" s="121"/>
      <c r="AAZ2629" s="121"/>
      <c r="ABA2629" s="121"/>
      <c r="ABB2629" s="121"/>
      <c r="ABC2629" s="121"/>
      <c r="ABD2629" s="121"/>
      <c r="ABE2629" s="121"/>
      <c r="ABF2629" s="121"/>
      <c r="ABG2629" s="121"/>
      <c r="ABH2629" s="121"/>
      <c r="ABI2629" s="121"/>
      <c r="ABJ2629" s="121"/>
      <c r="ABK2629" s="121"/>
      <c r="ABL2629" s="121"/>
      <c r="ABM2629" s="121"/>
      <c r="ABN2629" s="121"/>
      <c r="ABO2629" s="121"/>
      <c r="ABP2629" s="121"/>
      <c r="ABQ2629" s="121"/>
      <c r="ABR2629" s="121"/>
      <c r="ABS2629" s="121"/>
      <c r="ABT2629" s="121"/>
      <c r="ABU2629" s="121"/>
      <c r="ABV2629" s="121"/>
      <c r="ABW2629" s="121"/>
      <c r="ABX2629" s="121"/>
      <c r="ABY2629" s="121"/>
      <c r="ABZ2629" s="121"/>
      <c r="ACA2629" s="121"/>
      <c r="ACB2629" s="121"/>
      <c r="ACC2629" s="121"/>
      <c r="ACD2629" s="121"/>
      <c r="ACE2629" s="121"/>
      <c r="ACF2629" s="121"/>
      <c r="ACG2629" s="121"/>
      <c r="ACH2629" s="121"/>
      <c r="ACI2629" s="121"/>
      <c r="ACJ2629" s="121"/>
      <c r="ACK2629" s="121"/>
      <c r="ACL2629" s="121"/>
      <c r="ACM2629" s="121"/>
      <c r="ACN2629" s="121"/>
      <c r="ACO2629" s="121"/>
      <c r="ACP2629" s="121"/>
      <c r="ACQ2629" s="121"/>
      <c r="ACR2629" s="121"/>
      <c r="ACS2629" s="121"/>
      <c r="ACT2629" s="121"/>
      <c r="ACU2629" s="121"/>
      <c r="ACV2629" s="121"/>
      <c r="ACW2629" s="121"/>
      <c r="ACX2629" s="121"/>
      <c r="ACY2629" s="121"/>
      <c r="ACZ2629" s="121"/>
      <c r="ADA2629" s="121"/>
      <c r="ADB2629" s="121"/>
      <c r="ADC2629" s="121"/>
      <c r="ADD2629" s="121"/>
      <c r="ADE2629" s="121"/>
      <c r="ADF2629" s="121"/>
      <c r="ADG2629" s="121"/>
      <c r="ADH2629" s="121"/>
      <c r="ADI2629" s="121"/>
      <c r="ADJ2629" s="121"/>
      <c r="ADK2629" s="121"/>
      <c r="ADL2629" s="121"/>
      <c r="ADM2629" s="121"/>
      <c r="ADN2629" s="121"/>
      <c r="ADO2629" s="121"/>
      <c r="ADP2629" s="121"/>
      <c r="ADQ2629" s="121"/>
      <c r="ADR2629" s="121"/>
      <c r="ADS2629" s="121"/>
      <c r="ADT2629" s="121"/>
      <c r="ADU2629" s="121"/>
      <c r="ADV2629" s="121"/>
      <c r="ADW2629" s="121"/>
      <c r="ADX2629" s="121"/>
      <c r="ADY2629" s="121"/>
      <c r="ADZ2629" s="121"/>
      <c r="AEA2629" s="121"/>
      <c r="AEB2629" s="121"/>
      <c r="AEC2629" s="121"/>
      <c r="AED2629" s="121"/>
      <c r="AEE2629" s="121"/>
      <c r="AEF2629" s="121"/>
      <c r="AEG2629" s="121"/>
      <c r="AEH2629" s="121"/>
      <c r="AEI2629" s="121"/>
      <c r="AEJ2629" s="121"/>
      <c r="AEK2629" s="121"/>
      <c r="AEL2629" s="121"/>
      <c r="AEM2629" s="121"/>
      <c r="AEN2629" s="121"/>
      <c r="AEO2629" s="121"/>
      <c r="AEP2629" s="121"/>
      <c r="AEQ2629" s="121"/>
      <c r="AER2629" s="121"/>
      <c r="AES2629" s="121"/>
      <c r="AET2629" s="121"/>
      <c r="AEU2629" s="121"/>
      <c r="AEV2629" s="121"/>
      <c r="AEW2629" s="121"/>
      <c r="AEX2629" s="121"/>
      <c r="AEY2629" s="121"/>
      <c r="AEZ2629" s="121"/>
      <c r="AFA2629" s="121"/>
      <c r="AFB2629" s="121"/>
      <c r="AFC2629" s="121"/>
      <c r="AFD2629" s="121"/>
      <c r="AFE2629" s="121"/>
      <c r="AFF2629" s="121"/>
      <c r="AFG2629" s="121"/>
      <c r="AFH2629" s="121"/>
      <c r="AFI2629" s="121"/>
      <c r="AFJ2629" s="121"/>
      <c r="AFK2629" s="121"/>
      <c r="AFL2629" s="121"/>
      <c r="AFM2629" s="121"/>
      <c r="AFN2629" s="121"/>
      <c r="AFO2629" s="121"/>
      <c r="AFP2629" s="121"/>
      <c r="AFQ2629" s="121"/>
      <c r="AFR2629" s="121"/>
      <c r="AFS2629" s="121"/>
      <c r="AFT2629" s="121"/>
      <c r="AFU2629" s="121"/>
      <c r="AFV2629" s="121"/>
      <c r="AFW2629" s="121"/>
      <c r="AFX2629" s="121"/>
      <c r="AFY2629" s="121"/>
      <c r="AFZ2629" s="121"/>
      <c r="AGA2629" s="121"/>
      <c r="AGB2629" s="121"/>
      <c r="AGC2629" s="121"/>
      <c r="AGD2629" s="121"/>
      <c r="AGE2629" s="121"/>
      <c r="AGF2629" s="121"/>
      <c r="AGG2629" s="121"/>
      <c r="AGH2629" s="121"/>
      <c r="AGI2629" s="121"/>
      <c r="AGJ2629" s="121"/>
      <c r="AGK2629" s="121"/>
      <c r="AGL2629" s="121"/>
      <c r="AGM2629" s="121"/>
      <c r="AGN2629" s="121"/>
      <c r="AGO2629" s="121"/>
      <c r="AGP2629" s="121"/>
      <c r="AGQ2629" s="121"/>
      <c r="AGR2629" s="121"/>
      <c r="AGS2629" s="121"/>
      <c r="AGT2629" s="121"/>
      <c r="AGU2629" s="121"/>
      <c r="AGV2629" s="121"/>
      <c r="AGW2629" s="121"/>
      <c r="AGX2629" s="121"/>
      <c r="AGY2629" s="121"/>
      <c r="AGZ2629" s="121"/>
      <c r="AHA2629" s="121"/>
      <c r="AHB2629" s="121"/>
      <c r="AHC2629" s="121"/>
      <c r="AHD2629" s="121"/>
      <c r="AHE2629" s="121"/>
      <c r="AHF2629" s="121"/>
      <c r="AHG2629" s="121"/>
      <c r="AHH2629" s="121"/>
      <c r="AHI2629" s="121"/>
      <c r="AHJ2629" s="121"/>
      <c r="AHK2629" s="121"/>
      <c r="AHL2629" s="121"/>
      <c r="AHM2629" s="121"/>
      <c r="AHN2629" s="121"/>
      <c r="AHO2629" s="121"/>
      <c r="AHP2629" s="121"/>
      <c r="AHQ2629" s="121"/>
      <c r="AHR2629" s="121"/>
      <c r="AHS2629" s="121"/>
      <c r="AHT2629" s="121"/>
      <c r="AHU2629" s="121"/>
      <c r="AHV2629" s="121"/>
      <c r="AHW2629" s="121"/>
      <c r="AHX2629" s="121"/>
      <c r="AHY2629" s="121"/>
      <c r="AHZ2629" s="121"/>
      <c r="AIA2629" s="121"/>
      <c r="AIB2629" s="121"/>
      <c r="AIC2629" s="121"/>
      <c r="AID2629" s="121"/>
      <c r="AIE2629" s="121"/>
      <c r="AIF2629" s="121"/>
      <c r="AIG2629" s="121"/>
      <c r="AIH2629" s="121"/>
      <c r="AII2629" s="121"/>
      <c r="AIJ2629" s="121"/>
      <c r="AIK2629" s="121"/>
      <c r="AIL2629" s="121"/>
      <c r="AIM2629" s="121"/>
      <c r="AIN2629" s="121"/>
      <c r="AIO2629" s="121"/>
      <c r="AIP2629" s="121"/>
      <c r="AIQ2629" s="121"/>
      <c r="AIR2629" s="121"/>
      <c r="AIS2629" s="121"/>
      <c r="AIT2629" s="121"/>
      <c r="AIU2629" s="121"/>
      <c r="AIV2629" s="121"/>
      <c r="AIW2629" s="121"/>
      <c r="AIX2629" s="121"/>
      <c r="AIY2629" s="121"/>
      <c r="AIZ2629" s="121"/>
      <c r="AJA2629" s="121"/>
      <c r="AJB2629" s="121"/>
      <c r="AJC2629" s="121"/>
      <c r="AJD2629" s="121"/>
      <c r="AJE2629" s="121"/>
      <c r="AJF2629" s="121"/>
      <c r="AJG2629" s="121"/>
      <c r="AJH2629" s="121"/>
      <c r="AJI2629" s="121"/>
      <c r="AJJ2629" s="121"/>
      <c r="AJK2629" s="121"/>
      <c r="AJL2629" s="121"/>
      <c r="AJM2629" s="121"/>
      <c r="AJN2629" s="121"/>
      <c r="AJO2629" s="121"/>
      <c r="AJP2629" s="121"/>
      <c r="AJQ2629" s="121"/>
      <c r="AJR2629" s="121"/>
      <c r="AJS2629" s="121"/>
      <c r="AJT2629" s="121"/>
      <c r="AJU2629" s="121"/>
      <c r="AJV2629" s="121"/>
      <c r="AJW2629" s="121"/>
      <c r="AJX2629" s="121"/>
      <c r="AJY2629" s="121"/>
      <c r="AJZ2629" s="121"/>
      <c r="AKA2629" s="121"/>
      <c r="AKB2629" s="121"/>
      <c r="AKC2629" s="121"/>
      <c r="AKD2629" s="121"/>
      <c r="AKE2629" s="121"/>
      <c r="AKF2629" s="121"/>
      <c r="AKG2629" s="121"/>
      <c r="AKH2629" s="121"/>
      <c r="AKI2629" s="121"/>
      <c r="AKJ2629" s="121"/>
      <c r="AKK2629" s="121"/>
      <c r="AKL2629" s="121"/>
      <c r="AKM2629" s="121"/>
      <c r="AKN2629" s="121"/>
      <c r="AKO2629" s="121"/>
      <c r="AKP2629" s="121"/>
      <c r="AKQ2629" s="121"/>
      <c r="AKR2629" s="121"/>
      <c r="AKS2629" s="121"/>
      <c r="AKT2629" s="121"/>
      <c r="AKU2629" s="121"/>
      <c r="AKV2629" s="121"/>
      <c r="AKW2629" s="121"/>
      <c r="AKX2629" s="121"/>
      <c r="AKY2629" s="121"/>
      <c r="AKZ2629" s="121"/>
      <c r="ALA2629" s="121"/>
      <c r="ALB2629" s="121"/>
      <c r="ALC2629" s="121"/>
      <c r="ALD2629" s="121"/>
      <c r="ALE2629" s="121"/>
      <c r="ALF2629" s="121"/>
      <c r="ALG2629" s="121"/>
      <c r="ALH2629" s="121"/>
      <c r="ALI2629" s="121"/>
      <c r="ALJ2629" s="121"/>
      <c r="ALK2629" s="121"/>
      <c r="ALL2629" s="121"/>
      <c r="ALM2629" s="121"/>
      <c r="ALN2629" s="121"/>
      <c r="ALO2629" s="121"/>
      <c r="ALP2629" s="121"/>
      <c r="ALQ2629" s="121"/>
      <c r="ALR2629" s="121"/>
      <c r="ALS2629" s="121"/>
      <c r="ALT2629" s="121"/>
      <c r="ALU2629" s="121"/>
      <c r="ALV2629" s="121"/>
      <c r="ALW2629" s="121"/>
      <c r="ALX2629" s="121"/>
      <c r="ALY2629" s="121"/>
      <c r="ALZ2629" s="121"/>
      <c r="AMA2629" s="121"/>
      <c r="AMB2629" s="121"/>
      <c r="AMC2629" s="121"/>
      <c r="AMD2629" s="121"/>
      <c r="AME2629" s="121"/>
      <c r="AMF2629" s="121"/>
      <c r="AMG2629" s="121"/>
      <c r="AMH2629" s="121"/>
      <c r="AMI2629" s="121"/>
      <c r="AMJ2629" s="121"/>
      <c r="AMK2629" s="121"/>
    </row>
    <row r="2630" spans="1:1025" s="108" customFormat="1">
      <c r="A2630" s="15">
        <v>2627</v>
      </c>
      <c r="B2630" s="16" t="s">
        <v>28</v>
      </c>
      <c r="C2630" s="274" t="s">
        <v>3611</v>
      </c>
      <c r="D2630" s="16" t="s">
        <v>6809</v>
      </c>
      <c r="E2630" s="16" t="s">
        <v>6823</v>
      </c>
      <c r="F2630" s="16" t="s">
        <v>938</v>
      </c>
      <c r="G2630" s="16" t="s">
        <v>6824</v>
      </c>
      <c r="H2630" s="16" t="s">
        <v>6824</v>
      </c>
      <c r="I2630" s="16" t="s">
        <v>6825</v>
      </c>
      <c r="J2630" s="16" t="s">
        <v>6826</v>
      </c>
      <c r="K2630" s="81" t="s">
        <v>2894</v>
      </c>
      <c r="L2630" s="16" t="s">
        <v>6827</v>
      </c>
      <c r="M2630" s="63" t="s">
        <v>6828</v>
      </c>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121"/>
      <c r="BL2630" s="121"/>
      <c r="BM2630" s="121"/>
      <c r="BN2630" s="121"/>
      <c r="BO2630" s="121"/>
      <c r="BP2630" s="121"/>
      <c r="BQ2630" s="121"/>
      <c r="BR2630" s="121"/>
      <c r="BS2630" s="121"/>
      <c r="BT2630" s="121"/>
      <c r="BU2630" s="121"/>
      <c r="BV2630" s="121"/>
      <c r="BW2630" s="121"/>
      <c r="BX2630" s="121"/>
      <c r="BY2630" s="121"/>
      <c r="BZ2630" s="121"/>
      <c r="CA2630" s="121"/>
      <c r="CB2630" s="121"/>
      <c r="CC2630" s="121"/>
      <c r="CD2630" s="121"/>
      <c r="CE2630" s="121"/>
      <c r="CF2630" s="121"/>
      <c r="CG2630" s="121"/>
      <c r="CH2630" s="121"/>
      <c r="CI2630" s="121"/>
      <c r="CJ2630" s="121"/>
      <c r="CK2630" s="121"/>
      <c r="CL2630" s="121"/>
      <c r="CM2630" s="121"/>
      <c r="CN2630" s="121"/>
      <c r="CO2630" s="121"/>
      <c r="CP2630" s="121"/>
      <c r="CQ2630" s="121"/>
      <c r="CR2630" s="121"/>
      <c r="CS2630" s="121"/>
      <c r="CT2630" s="121"/>
      <c r="CU2630" s="121"/>
      <c r="CV2630" s="121"/>
      <c r="CW2630" s="121"/>
      <c r="CX2630" s="121"/>
      <c r="CY2630" s="121"/>
      <c r="CZ2630" s="121"/>
      <c r="DA2630" s="121"/>
      <c r="DB2630" s="121"/>
      <c r="DC2630" s="121"/>
      <c r="DD2630" s="121"/>
      <c r="DE2630" s="121"/>
      <c r="DF2630" s="121"/>
      <c r="DG2630" s="121"/>
      <c r="DH2630" s="121"/>
      <c r="DI2630" s="121"/>
      <c r="DJ2630" s="121"/>
      <c r="DK2630" s="121"/>
      <c r="DL2630" s="121"/>
      <c r="DM2630" s="121"/>
      <c r="DN2630" s="121"/>
      <c r="DO2630" s="121"/>
      <c r="DP2630" s="121"/>
      <c r="DQ2630" s="121"/>
      <c r="DR2630" s="121"/>
      <c r="DS2630" s="121"/>
      <c r="DT2630" s="121"/>
      <c r="DU2630" s="121"/>
      <c r="DV2630" s="121"/>
      <c r="DW2630" s="121"/>
      <c r="DX2630" s="121"/>
      <c r="DY2630" s="121"/>
      <c r="DZ2630" s="121"/>
      <c r="EA2630" s="121"/>
      <c r="EB2630" s="121"/>
      <c r="EC2630" s="121"/>
      <c r="ED2630" s="121"/>
      <c r="EE2630" s="121"/>
      <c r="EF2630" s="121"/>
      <c r="EG2630" s="121"/>
      <c r="EH2630" s="121"/>
      <c r="EI2630" s="121"/>
      <c r="EJ2630" s="121"/>
      <c r="EK2630" s="121"/>
      <c r="EL2630" s="121"/>
      <c r="EM2630" s="121"/>
      <c r="EN2630" s="121"/>
      <c r="EO2630" s="121"/>
      <c r="EP2630" s="121"/>
      <c r="EQ2630" s="121"/>
      <c r="ER2630" s="121"/>
      <c r="ES2630" s="121"/>
      <c r="ET2630" s="121"/>
      <c r="EU2630" s="121"/>
      <c r="EV2630" s="121"/>
      <c r="EW2630" s="121"/>
      <c r="EX2630" s="121"/>
      <c r="EY2630" s="121"/>
      <c r="EZ2630" s="121"/>
      <c r="FA2630" s="121"/>
      <c r="FB2630" s="121"/>
      <c r="FC2630" s="121"/>
      <c r="FD2630" s="121"/>
      <c r="FE2630" s="121"/>
      <c r="FF2630" s="121"/>
      <c r="FG2630" s="121"/>
      <c r="FH2630" s="121"/>
      <c r="FI2630" s="121"/>
      <c r="FJ2630" s="121"/>
      <c r="FK2630" s="121"/>
      <c r="FL2630" s="121"/>
      <c r="FM2630" s="121"/>
      <c r="FN2630" s="121"/>
      <c r="FO2630" s="121"/>
      <c r="FP2630" s="121"/>
      <c r="FQ2630" s="121"/>
      <c r="FR2630" s="121"/>
      <c r="FS2630" s="121"/>
      <c r="FT2630" s="121"/>
      <c r="FU2630" s="121"/>
      <c r="FV2630" s="121"/>
      <c r="FW2630" s="121"/>
      <c r="FX2630" s="121"/>
      <c r="FY2630" s="121"/>
      <c r="FZ2630" s="121"/>
      <c r="GA2630" s="121"/>
      <c r="GB2630" s="121"/>
      <c r="GC2630" s="121"/>
      <c r="GD2630" s="121"/>
      <c r="GE2630" s="121"/>
      <c r="GF2630" s="121"/>
      <c r="GG2630" s="121"/>
      <c r="GH2630" s="121"/>
      <c r="GI2630" s="121"/>
      <c r="GJ2630" s="121"/>
      <c r="GK2630" s="121"/>
      <c r="GL2630" s="121"/>
      <c r="GM2630" s="121"/>
      <c r="GN2630" s="121"/>
      <c r="GO2630" s="121"/>
      <c r="GP2630" s="121"/>
      <c r="GQ2630" s="121"/>
      <c r="GR2630" s="121"/>
      <c r="GS2630" s="121"/>
      <c r="GT2630" s="121"/>
      <c r="GU2630" s="121"/>
      <c r="GV2630" s="121"/>
      <c r="GW2630" s="121"/>
      <c r="GX2630" s="121"/>
      <c r="GY2630" s="121"/>
      <c r="GZ2630" s="121"/>
      <c r="HA2630" s="121"/>
      <c r="HB2630" s="121"/>
      <c r="HC2630" s="121"/>
      <c r="HD2630" s="121"/>
      <c r="HE2630" s="121"/>
      <c r="HF2630" s="121"/>
      <c r="HG2630" s="121"/>
      <c r="HH2630" s="121"/>
      <c r="HI2630" s="121"/>
      <c r="HJ2630" s="121"/>
      <c r="HK2630" s="121"/>
      <c r="HL2630" s="121"/>
      <c r="HM2630" s="121"/>
      <c r="HN2630" s="121"/>
      <c r="HO2630" s="121"/>
      <c r="HP2630" s="121"/>
      <c r="HQ2630" s="121"/>
      <c r="HR2630" s="121"/>
      <c r="HS2630" s="121"/>
      <c r="HT2630" s="121"/>
      <c r="HU2630" s="121"/>
      <c r="HV2630" s="121"/>
      <c r="HW2630" s="121"/>
      <c r="HX2630" s="121"/>
      <c r="HY2630" s="121"/>
      <c r="HZ2630" s="121"/>
      <c r="IA2630" s="121"/>
      <c r="IB2630" s="121"/>
      <c r="IC2630" s="121"/>
      <c r="ID2630" s="121"/>
      <c r="IE2630" s="121"/>
      <c r="IF2630" s="121"/>
      <c r="IG2630" s="121"/>
      <c r="IH2630" s="121"/>
      <c r="II2630" s="121"/>
      <c r="IJ2630" s="121"/>
      <c r="IK2630" s="121"/>
      <c r="IL2630" s="121"/>
      <c r="IM2630" s="121"/>
      <c r="IN2630" s="121"/>
      <c r="IO2630" s="121"/>
      <c r="IP2630" s="121"/>
      <c r="IQ2630" s="121"/>
      <c r="IR2630" s="121"/>
      <c r="IS2630" s="121"/>
      <c r="IT2630" s="121"/>
      <c r="IU2630" s="121"/>
      <c r="IV2630" s="121"/>
      <c r="IW2630" s="121"/>
      <c r="IX2630" s="121"/>
      <c r="IY2630" s="121"/>
      <c r="IZ2630" s="121"/>
      <c r="JA2630" s="121"/>
      <c r="JB2630" s="121"/>
      <c r="JC2630" s="121"/>
      <c r="JD2630" s="121"/>
      <c r="JE2630" s="121"/>
      <c r="JF2630" s="121"/>
      <c r="JG2630" s="121"/>
      <c r="JH2630" s="121"/>
      <c r="JI2630" s="121"/>
      <c r="JJ2630" s="121"/>
      <c r="JK2630" s="121"/>
      <c r="JL2630" s="121"/>
      <c r="JM2630" s="121"/>
      <c r="JN2630" s="121"/>
      <c r="JO2630" s="121"/>
      <c r="JP2630" s="121"/>
      <c r="JQ2630" s="121"/>
      <c r="JR2630" s="121"/>
      <c r="JS2630" s="121"/>
      <c r="JT2630" s="121"/>
      <c r="JU2630" s="121"/>
      <c r="JV2630" s="121"/>
      <c r="JW2630" s="121"/>
      <c r="JX2630" s="121"/>
      <c r="JY2630" s="121"/>
      <c r="JZ2630" s="121"/>
      <c r="KA2630" s="121"/>
      <c r="KB2630" s="121"/>
      <c r="KC2630" s="121"/>
      <c r="KD2630" s="121"/>
      <c r="KE2630" s="121"/>
      <c r="KF2630" s="121"/>
      <c r="KG2630" s="121"/>
      <c r="KH2630" s="121"/>
      <c r="KI2630" s="121"/>
      <c r="KJ2630" s="121"/>
      <c r="KK2630" s="121"/>
      <c r="KL2630" s="121"/>
      <c r="KM2630" s="121"/>
      <c r="KN2630" s="121"/>
      <c r="KO2630" s="121"/>
      <c r="KP2630" s="121"/>
      <c r="KQ2630" s="121"/>
      <c r="KR2630" s="121"/>
      <c r="KS2630" s="121"/>
      <c r="KT2630" s="121"/>
      <c r="KU2630" s="121"/>
      <c r="KV2630" s="121"/>
      <c r="KW2630" s="121"/>
      <c r="KX2630" s="121"/>
      <c r="KY2630" s="121"/>
      <c r="KZ2630" s="121"/>
      <c r="LA2630" s="121"/>
      <c r="LB2630" s="121"/>
      <c r="LC2630" s="121"/>
      <c r="LD2630" s="121"/>
      <c r="LE2630" s="121"/>
      <c r="LF2630" s="121"/>
      <c r="LG2630" s="121"/>
      <c r="LH2630" s="121"/>
      <c r="LI2630" s="121"/>
      <c r="LJ2630" s="121"/>
      <c r="LK2630" s="121"/>
      <c r="LL2630" s="121"/>
      <c r="LM2630" s="121"/>
      <c r="LN2630" s="121"/>
      <c r="LO2630" s="121"/>
      <c r="LP2630" s="121"/>
      <c r="LQ2630" s="121"/>
      <c r="LR2630" s="121"/>
      <c r="LS2630" s="121"/>
      <c r="LT2630" s="121"/>
      <c r="LU2630" s="121"/>
      <c r="LV2630" s="121"/>
      <c r="LW2630" s="121"/>
      <c r="LX2630" s="121"/>
      <c r="LY2630" s="121"/>
      <c r="LZ2630" s="121"/>
      <c r="MA2630" s="121"/>
      <c r="MB2630" s="121"/>
      <c r="MC2630" s="121"/>
      <c r="MD2630" s="121"/>
      <c r="ME2630" s="121"/>
      <c r="MF2630" s="121"/>
      <c r="MG2630" s="121"/>
      <c r="MH2630" s="121"/>
      <c r="MI2630" s="121"/>
      <c r="MJ2630" s="121"/>
      <c r="MK2630" s="121"/>
      <c r="ML2630" s="121"/>
      <c r="MM2630" s="121"/>
      <c r="MN2630" s="121"/>
      <c r="MO2630" s="121"/>
      <c r="MP2630" s="121"/>
      <c r="MQ2630" s="121"/>
      <c r="MR2630" s="121"/>
      <c r="MS2630" s="121"/>
      <c r="MT2630" s="121"/>
      <c r="MU2630" s="121"/>
      <c r="MV2630" s="121"/>
      <c r="MW2630" s="121"/>
      <c r="MX2630" s="121"/>
      <c r="MY2630" s="121"/>
      <c r="MZ2630" s="121"/>
      <c r="NA2630" s="121"/>
      <c r="NB2630" s="121"/>
      <c r="NC2630" s="121"/>
      <c r="ND2630" s="121"/>
      <c r="NE2630" s="121"/>
      <c r="NF2630" s="121"/>
      <c r="NG2630" s="121"/>
      <c r="NH2630" s="121"/>
      <c r="NI2630" s="121"/>
      <c r="NJ2630" s="121"/>
      <c r="NK2630" s="121"/>
      <c r="NL2630" s="121"/>
      <c r="NM2630" s="121"/>
      <c r="NN2630" s="121"/>
      <c r="NO2630" s="121"/>
      <c r="NP2630" s="121"/>
      <c r="NQ2630" s="121"/>
      <c r="NR2630" s="121"/>
      <c r="NS2630" s="121"/>
      <c r="NT2630" s="121"/>
      <c r="NU2630" s="121"/>
      <c r="NV2630" s="121"/>
      <c r="NW2630" s="121"/>
      <c r="NX2630" s="121"/>
      <c r="NY2630" s="121"/>
      <c r="NZ2630" s="121"/>
      <c r="OA2630" s="121"/>
      <c r="OB2630" s="121"/>
      <c r="OC2630" s="121"/>
      <c r="OD2630" s="121"/>
      <c r="OE2630" s="121"/>
      <c r="OF2630" s="121"/>
      <c r="OG2630" s="121"/>
      <c r="OH2630" s="121"/>
      <c r="OI2630" s="121"/>
      <c r="OJ2630" s="121"/>
      <c r="OK2630" s="121"/>
      <c r="OL2630" s="121"/>
      <c r="OM2630" s="121"/>
      <c r="ON2630" s="121"/>
      <c r="OO2630" s="121"/>
      <c r="OP2630" s="121"/>
      <c r="OQ2630" s="121"/>
      <c r="OR2630" s="121"/>
      <c r="OS2630" s="121"/>
      <c r="OT2630" s="121"/>
      <c r="OU2630" s="121"/>
      <c r="OV2630" s="121"/>
      <c r="OW2630" s="121"/>
      <c r="OX2630" s="121"/>
      <c r="OY2630" s="121"/>
      <c r="OZ2630" s="121"/>
      <c r="PA2630" s="121"/>
      <c r="PB2630" s="121"/>
      <c r="PC2630" s="121"/>
      <c r="PD2630" s="121"/>
      <c r="PE2630" s="121"/>
      <c r="PF2630" s="121"/>
      <c r="PG2630" s="121"/>
      <c r="PH2630" s="121"/>
      <c r="PI2630" s="121"/>
      <c r="PJ2630" s="121"/>
      <c r="PK2630" s="121"/>
      <c r="PL2630" s="121"/>
      <c r="PM2630" s="121"/>
      <c r="PN2630" s="121"/>
      <c r="PO2630" s="121"/>
      <c r="PP2630" s="121"/>
      <c r="PQ2630" s="121"/>
      <c r="PR2630" s="121"/>
      <c r="PS2630" s="121"/>
      <c r="PT2630" s="121"/>
      <c r="PU2630" s="121"/>
      <c r="PV2630" s="121"/>
      <c r="PW2630" s="121"/>
      <c r="PX2630" s="121"/>
      <c r="PY2630" s="121"/>
      <c r="PZ2630" s="121"/>
      <c r="QA2630" s="121"/>
      <c r="QB2630" s="121"/>
      <c r="QC2630" s="121"/>
      <c r="QD2630" s="121"/>
      <c r="QE2630" s="121"/>
      <c r="QF2630" s="121"/>
      <c r="QG2630" s="121"/>
      <c r="QH2630" s="121"/>
      <c r="QI2630" s="121"/>
      <c r="QJ2630" s="121"/>
      <c r="QK2630" s="121"/>
      <c r="QL2630" s="121"/>
      <c r="QM2630" s="121"/>
      <c r="QN2630" s="121"/>
      <c r="QO2630" s="121"/>
      <c r="QP2630" s="121"/>
      <c r="QQ2630" s="121"/>
      <c r="QR2630" s="121"/>
      <c r="QS2630" s="121"/>
      <c r="QT2630" s="121"/>
      <c r="QU2630" s="121"/>
      <c r="QV2630" s="121"/>
      <c r="QW2630" s="121"/>
      <c r="QX2630" s="121"/>
      <c r="QY2630" s="121"/>
      <c r="QZ2630" s="121"/>
      <c r="RA2630" s="121"/>
      <c r="RB2630" s="121"/>
      <c r="RC2630" s="121"/>
      <c r="RD2630" s="121"/>
      <c r="RE2630" s="121"/>
      <c r="RF2630" s="121"/>
      <c r="RG2630" s="121"/>
      <c r="RH2630" s="121"/>
      <c r="RI2630" s="121"/>
      <c r="RJ2630" s="121"/>
      <c r="RK2630" s="121"/>
      <c r="RL2630" s="121"/>
      <c r="RM2630" s="121"/>
      <c r="RN2630" s="121"/>
      <c r="RO2630" s="121"/>
      <c r="RP2630" s="121"/>
      <c r="RQ2630" s="121"/>
      <c r="RR2630" s="121"/>
      <c r="RS2630" s="121"/>
      <c r="RT2630" s="121"/>
      <c r="RU2630" s="121"/>
      <c r="RV2630" s="121"/>
      <c r="RW2630" s="121"/>
      <c r="RX2630" s="121"/>
      <c r="RY2630" s="121"/>
      <c r="RZ2630" s="121"/>
      <c r="SA2630" s="121"/>
      <c r="SB2630" s="121"/>
      <c r="SC2630" s="121"/>
      <c r="SD2630" s="121"/>
      <c r="SE2630" s="121"/>
      <c r="SF2630" s="121"/>
      <c r="SG2630" s="121"/>
      <c r="SH2630" s="121"/>
      <c r="SI2630" s="121"/>
      <c r="SJ2630" s="121"/>
      <c r="SK2630" s="121"/>
      <c r="SL2630" s="121"/>
      <c r="SM2630" s="121"/>
      <c r="SN2630" s="121"/>
      <c r="SO2630" s="121"/>
      <c r="SP2630" s="121"/>
      <c r="SQ2630" s="121"/>
      <c r="SR2630" s="121"/>
      <c r="SS2630" s="121"/>
      <c r="ST2630" s="121"/>
      <c r="SU2630" s="121"/>
      <c r="SV2630" s="121"/>
      <c r="SW2630" s="121"/>
      <c r="SX2630" s="121"/>
      <c r="SY2630" s="121"/>
      <c r="SZ2630" s="121"/>
      <c r="TA2630" s="121"/>
      <c r="TB2630" s="121"/>
      <c r="TC2630" s="121"/>
      <c r="TD2630" s="121"/>
      <c r="TE2630" s="121"/>
      <c r="TF2630" s="121"/>
      <c r="TG2630" s="121"/>
      <c r="TH2630" s="121"/>
      <c r="TI2630" s="121"/>
      <c r="TJ2630" s="121"/>
      <c r="TK2630" s="121"/>
      <c r="TL2630" s="121"/>
      <c r="TM2630" s="121"/>
      <c r="TN2630" s="121"/>
      <c r="TO2630" s="121"/>
      <c r="TP2630" s="121"/>
      <c r="TQ2630" s="121"/>
      <c r="TR2630" s="121"/>
      <c r="TS2630" s="121"/>
      <c r="TT2630" s="121"/>
      <c r="TU2630" s="121"/>
      <c r="TV2630" s="121"/>
      <c r="TW2630" s="121"/>
      <c r="TX2630" s="121"/>
      <c r="TY2630" s="121"/>
      <c r="TZ2630" s="121"/>
      <c r="UA2630" s="121"/>
      <c r="UB2630" s="121"/>
      <c r="UC2630" s="121"/>
      <c r="UD2630" s="121"/>
      <c r="UE2630" s="121"/>
      <c r="UF2630" s="121"/>
      <c r="UG2630" s="121"/>
      <c r="UH2630" s="121"/>
      <c r="UI2630" s="121"/>
      <c r="UJ2630" s="121"/>
      <c r="UK2630" s="121"/>
      <c r="UL2630" s="121"/>
      <c r="UM2630" s="121"/>
      <c r="UN2630" s="121"/>
      <c r="UO2630" s="121"/>
      <c r="UP2630" s="121"/>
      <c r="UQ2630" s="121"/>
      <c r="UR2630" s="121"/>
      <c r="US2630" s="121"/>
      <c r="UT2630" s="121"/>
      <c r="UU2630" s="121"/>
      <c r="UV2630" s="121"/>
      <c r="UW2630" s="121"/>
      <c r="UX2630" s="121"/>
      <c r="UY2630" s="121"/>
      <c r="UZ2630" s="121"/>
      <c r="VA2630" s="121"/>
      <c r="VB2630" s="121"/>
      <c r="VC2630" s="121"/>
      <c r="VD2630" s="121"/>
      <c r="VE2630" s="121"/>
      <c r="VF2630" s="121"/>
      <c r="VG2630" s="121"/>
      <c r="VH2630" s="121"/>
      <c r="VI2630" s="121"/>
      <c r="VJ2630" s="121"/>
      <c r="VK2630" s="121"/>
      <c r="VL2630" s="121"/>
      <c r="VM2630" s="121"/>
      <c r="VN2630" s="121"/>
      <c r="VO2630" s="121"/>
      <c r="VP2630" s="121"/>
      <c r="VQ2630" s="121"/>
      <c r="VR2630" s="121"/>
      <c r="VS2630" s="121"/>
      <c r="VT2630" s="121"/>
      <c r="VU2630" s="121"/>
      <c r="VV2630" s="121"/>
      <c r="VW2630" s="121"/>
      <c r="VX2630" s="121"/>
      <c r="VY2630" s="121"/>
      <c r="VZ2630" s="121"/>
      <c r="WA2630" s="121"/>
      <c r="WB2630" s="121"/>
      <c r="WC2630" s="121"/>
      <c r="WD2630" s="121"/>
      <c r="WE2630" s="121"/>
      <c r="WF2630" s="121"/>
      <c r="WG2630" s="121"/>
      <c r="WH2630" s="121"/>
      <c r="WI2630" s="121"/>
      <c r="WJ2630" s="121"/>
      <c r="WK2630" s="121"/>
      <c r="WL2630" s="121"/>
      <c r="WM2630" s="121"/>
      <c r="WN2630" s="121"/>
      <c r="WO2630" s="121"/>
      <c r="WP2630" s="121"/>
      <c r="WQ2630" s="121"/>
      <c r="WR2630" s="121"/>
      <c r="WS2630" s="121"/>
      <c r="WT2630" s="121"/>
      <c r="WU2630" s="121"/>
      <c r="WV2630" s="121"/>
      <c r="WW2630" s="121"/>
      <c r="WX2630" s="121"/>
      <c r="WY2630" s="121"/>
      <c r="WZ2630" s="121"/>
      <c r="XA2630" s="121"/>
      <c r="XB2630" s="121"/>
      <c r="XC2630" s="121"/>
      <c r="XD2630" s="121"/>
      <c r="XE2630" s="121"/>
      <c r="XF2630" s="121"/>
      <c r="XG2630" s="121"/>
      <c r="XH2630" s="121"/>
      <c r="XI2630" s="121"/>
      <c r="XJ2630" s="121"/>
      <c r="XK2630" s="121"/>
      <c r="XL2630" s="121"/>
      <c r="XM2630" s="121"/>
      <c r="XN2630" s="121"/>
      <c r="XO2630" s="121"/>
      <c r="XP2630" s="121"/>
      <c r="XQ2630" s="121"/>
      <c r="XR2630" s="121"/>
      <c r="XS2630" s="121"/>
      <c r="XT2630" s="121"/>
      <c r="XU2630" s="121"/>
      <c r="XV2630" s="121"/>
      <c r="XW2630" s="121"/>
      <c r="XX2630" s="121"/>
      <c r="XY2630" s="121"/>
      <c r="XZ2630" s="121"/>
      <c r="YA2630" s="121"/>
      <c r="YB2630" s="121"/>
      <c r="YC2630" s="121"/>
      <c r="YD2630" s="121"/>
      <c r="YE2630" s="121"/>
      <c r="YF2630" s="121"/>
      <c r="YG2630" s="121"/>
      <c r="YH2630" s="121"/>
      <c r="YI2630" s="121"/>
      <c r="YJ2630" s="121"/>
      <c r="YK2630" s="121"/>
      <c r="YL2630" s="121"/>
      <c r="YM2630" s="121"/>
      <c r="YN2630" s="121"/>
      <c r="YO2630" s="121"/>
      <c r="YP2630" s="121"/>
      <c r="YQ2630" s="121"/>
      <c r="YR2630" s="121"/>
      <c r="YS2630" s="121"/>
      <c r="YT2630" s="121"/>
      <c r="YU2630" s="121"/>
      <c r="YV2630" s="121"/>
      <c r="YW2630" s="121"/>
      <c r="YX2630" s="121"/>
      <c r="YY2630" s="121"/>
      <c r="YZ2630" s="121"/>
      <c r="ZA2630" s="121"/>
      <c r="ZB2630" s="121"/>
      <c r="ZC2630" s="121"/>
      <c r="ZD2630" s="121"/>
      <c r="ZE2630" s="121"/>
      <c r="ZF2630" s="121"/>
      <c r="ZG2630" s="121"/>
      <c r="ZH2630" s="121"/>
      <c r="ZI2630" s="121"/>
      <c r="ZJ2630" s="121"/>
      <c r="ZK2630" s="121"/>
      <c r="ZL2630" s="121"/>
      <c r="ZM2630" s="121"/>
      <c r="ZN2630" s="121"/>
      <c r="ZO2630" s="121"/>
      <c r="ZP2630" s="121"/>
      <c r="ZQ2630" s="121"/>
      <c r="ZR2630" s="121"/>
      <c r="ZS2630" s="121"/>
      <c r="ZT2630" s="121"/>
      <c r="ZU2630" s="121"/>
      <c r="ZV2630" s="121"/>
      <c r="ZW2630" s="121"/>
      <c r="ZX2630" s="121"/>
      <c r="ZY2630" s="121"/>
      <c r="ZZ2630" s="121"/>
      <c r="AAA2630" s="121"/>
      <c r="AAB2630" s="121"/>
      <c r="AAC2630" s="121"/>
      <c r="AAD2630" s="121"/>
      <c r="AAE2630" s="121"/>
      <c r="AAF2630" s="121"/>
      <c r="AAG2630" s="121"/>
      <c r="AAH2630" s="121"/>
      <c r="AAI2630" s="121"/>
      <c r="AAJ2630" s="121"/>
      <c r="AAK2630" s="121"/>
      <c r="AAL2630" s="121"/>
      <c r="AAM2630" s="121"/>
      <c r="AAN2630" s="121"/>
      <c r="AAO2630" s="121"/>
      <c r="AAP2630" s="121"/>
      <c r="AAQ2630" s="121"/>
      <c r="AAR2630" s="121"/>
      <c r="AAS2630" s="121"/>
      <c r="AAT2630" s="121"/>
      <c r="AAU2630" s="121"/>
      <c r="AAV2630" s="121"/>
      <c r="AAW2630" s="121"/>
      <c r="AAX2630" s="121"/>
      <c r="AAY2630" s="121"/>
      <c r="AAZ2630" s="121"/>
      <c r="ABA2630" s="121"/>
      <c r="ABB2630" s="121"/>
      <c r="ABC2630" s="121"/>
      <c r="ABD2630" s="121"/>
      <c r="ABE2630" s="121"/>
      <c r="ABF2630" s="121"/>
      <c r="ABG2630" s="121"/>
      <c r="ABH2630" s="121"/>
      <c r="ABI2630" s="121"/>
      <c r="ABJ2630" s="121"/>
      <c r="ABK2630" s="121"/>
      <c r="ABL2630" s="121"/>
      <c r="ABM2630" s="121"/>
      <c r="ABN2630" s="121"/>
      <c r="ABO2630" s="121"/>
      <c r="ABP2630" s="121"/>
      <c r="ABQ2630" s="121"/>
      <c r="ABR2630" s="121"/>
      <c r="ABS2630" s="121"/>
      <c r="ABT2630" s="121"/>
      <c r="ABU2630" s="121"/>
      <c r="ABV2630" s="121"/>
      <c r="ABW2630" s="121"/>
      <c r="ABX2630" s="121"/>
      <c r="ABY2630" s="121"/>
      <c r="ABZ2630" s="121"/>
      <c r="ACA2630" s="121"/>
      <c r="ACB2630" s="121"/>
      <c r="ACC2630" s="121"/>
      <c r="ACD2630" s="121"/>
      <c r="ACE2630" s="121"/>
      <c r="ACF2630" s="121"/>
      <c r="ACG2630" s="121"/>
      <c r="ACH2630" s="121"/>
      <c r="ACI2630" s="121"/>
      <c r="ACJ2630" s="121"/>
      <c r="ACK2630" s="121"/>
      <c r="ACL2630" s="121"/>
      <c r="ACM2630" s="121"/>
      <c r="ACN2630" s="121"/>
      <c r="ACO2630" s="121"/>
      <c r="ACP2630" s="121"/>
      <c r="ACQ2630" s="121"/>
      <c r="ACR2630" s="121"/>
      <c r="ACS2630" s="121"/>
      <c r="ACT2630" s="121"/>
      <c r="ACU2630" s="121"/>
      <c r="ACV2630" s="121"/>
      <c r="ACW2630" s="121"/>
      <c r="ACX2630" s="121"/>
      <c r="ACY2630" s="121"/>
      <c r="ACZ2630" s="121"/>
      <c r="ADA2630" s="121"/>
      <c r="ADB2630" s="121"/>
      <c r="ADC2630" s="121"/>
      <c r="ADD2630" s="121"/>
      <c r="ADE2630" s="121"/>
      <c r="ADF2630" s="121"/>
      <c r="ADG2630" s="121"/>
      <c r="ADH2630" s="121"/>
      <c r="ADI2630" s="121"/>
      <c r="ADJ2630" s="121"/>
      <c r="ADK2630" s="121"/>
      <c r="ADL2630" s="121"/>
      <c r="ADM2630" s="121"/>
      <c r="ADN2630" s="121"/>
      <c r="ADO2630" s="121"/>
      <c r="ADP2630" s="121"/>
      <c r="ADQ2630" s="121"/>
      <c r="ADR2630" s="121"/>
      <c r="ADS2630" s="121"/>
      <c r="ADT2630" s="121"/>
      <c r="ADU2630" s="121"/>
      <c r="ADV2630" s="121"/>
      <c r="ADW2630" s="121"/>
      <c r="ADX2630" s="121"/>
      <c r="ADY2630" s="121"/>
      <c r="ADZ2630" s="121"/>
      <c r="AEA2630" s="121"/>
      <c r="AEB2630" s="121"/>
      <c r="AEC2630" s="121"/>
      <c r="AED2630" s="121"/>
      <c r="AEE2630" s="121"/>
      <c r="AEF2630" s="121"/>
      <c r="AEG2630" s="121"/>
      <c r="AEH2630" s="121"/>
      <c r="AEI2630" s="121"/>
      <c r="AEJ2630" s="121"/>
      <c r="AEK2630" s="121"/>
      <c r="AEL2630" s="121"/>
      <c r="AEM2630" s="121"/>
      <c r="AEN2630" s="121"/>
      <c r="AEO2630" s="121"/>
      <c r="AEP2630" s="121"/>
      <c r="AEQ2630" s="121"/>
      <c r="AER2630" s="121"/>
      <c r="AES2630" s="121"/>
      <c r="AET2630" s="121"/>
      <c r="AEU2630" s="121"/>
      <c r="AEV2630" s="121"/>
      <c r="AEW2630" s="121"/>
      <c r="AEX2630" s="121"/>
      <c r="AEY2630" s="121"/>
      <c r="AEZ2630" s="121"/>
      <c r="AFA2630" s="121"/>
      <c r="AFB2630" s="121"/>
      <c r="AFC2630" s="121"/>
      <c r="AFD2630" s="121"/>
      <c r="AFE2630" s="121"/>
      <c r="AFF2630" s="121"/>
      <c r="AFG2630" s="121"/>
      <c r="AFH2630" s="121"/>
      <c r="AFI2630" s="121"/>
      <c r="AFJ2630" s="121"/>
      <c r="AFK2630" s="121"/>
      <c r="AFL2630" s="121"/>
      <c r="AFM2630" s="121"/>
      <c r="AFN2630" s="121"/>
      <c r="AFO2630" s="121"/>
      <c r="AFP2630" s="121"/>
      <c r="AFQ2630" s="121"/>
      <c r="AFR2630" s="121"/>
      <c r="AFS2630" s="121"/>
      <c r="AFT2630" s="121"/>
      <c r="AFU2630" s="121"/>
      <c r="AFV2630" s="121"/>
      <c r="AFW2630" s="121"/>
      <c r="AFX2630" s="121"/>
      <c r="AFY2630" s="121"/>
      <c r="AFZ2630" s="121"/>
      <c r="AGA2630" s="121"/>
      <c r="AGB2630" s="121"/>
      <c r="AGC2630" s="121"/>
      <c r="AGD2630" s="121"/>
      <c r="AGE2630" s="121"/>
      <c r="AGF2630" s="121"/>
      <c r="AGG2630" s="121"/>
      <c r="AGH2630" s="121"/>
      <c r="AGI2630" s="121"/>
      <c r="AGJ2630" s="121"/>
      <c r="AGK2630" s="121"/>
      <c r="AGL2630" s="121"/>
      <c r="AGM2630" s="121"/>
      <c r="AGN2630" s="121"/>
      <c r="AGO2630" s="121"/>
      <c r="AGP2630" s="121"/>
      <c r="AGQ2630" s="121"/>
      <c r="AGR2630" s="121"/>
      <c r="AGS2630" s="121"/>
      <c r="AGT2630" s="121"/>
      <c r="AGU2630" s="121"/>
      <c r="AGV2630" s="121"/>
      <c r="AGW2630" s="121"/>
      <c r="AGX2630" s="121"/>
      <c r="AGY2630" s="121"/>
      <c r="AGZ2630" s="121"/>
      <c r="AHA2630" s="121"/>
      <c r="AHB2630" s="121"/>
      <c r="AHC2630" s="121"/>
      <c r="AHD2630" s="121"/>
      <c r="AHE2630" s="121"/>
      <c r="AHF2630" s="121"/>
      <c r="AHG2630" s="121"/>
      <c r="AHH2630" s="121"/>
      <c r="AHI2630" s="121"/>
      <c r="AHJ2630" s="121"/>
      <c r="AHK2630" s="121"/>
      <c r="AHL2630" s="121"/>
      <c r="AHM2630" s="121"/>
      <c r="AHN2630" s="121"/>
      <c r="AHO2630" s="121"/>
      <c r="AHP2630" s="121"/>
      <c r="AHQ2630" s="121"/>
      <c r="AHR2630" s="121"/>
      <c r="AHS2630" s="121"/>
      <c r="AHT2630" s="121"/>
      <c r="AHU2630" s="121"/>
      <c r="AHV2630" s="121"/>
      <c r="AHW2630" s="121"/>
      <c r="AHX2630" s="121"/>
      <c r="AHY2630" s="121"/>
      <c r="AHZ2630" s="121"/>
      <c r="AIA2630" s="121"/>
      <c r="AIB2630" s="121"/>
      <c r="AIC2630" s="121"/>
      <c r="AID2630" s="121"/>
      <c r="AIE2630" s="121"/>
      <c r="AIF2630" s="121"/>
      <c r="AIG2630" s="121"/>
      <c r="AIH2630" s="121"/>
      <c r="AII2630" s="121"/>
      <c r="AIJ2630" s="121"/>
      <c r="AIK2630" s="121"/>
      <c r="AIL2630" s="121"/>
      <c r="AIM2630" s="121"/>
      <c r="AIN2630" s="121"/>
      <c r="AIO2630" s="121"/>
      <c r="AIP2630" s="121"/>
      <c r="AIQ2630" s="121"/>
      <c r="AIR2630" s="121"/>
      <c r="AIS2630" s="121"/>
      <c r="AIT2630" s="121"/>
      <c r="AIU2630" s="121"/>
      <c r="AIV2630" s="121"/>
      <c r="AIW2630" s="121"/>
      <c r="AIX2630" s="121"/>
      <c r="AIY2630" s="121"/>
      <c r="AIZ2630" s="121"/>
      <c r="AJA2630" s="121"/>
      <c r="AJB2630" s="121"/>
      <c r="AJC2630" s="121"/>
      <c r="AJD2630" s="121"/>
      <c r="AJE2630" s="121"/>
      <c r="AJF2630" s="121"/>
      <c r="AJG2630" s="121"/>
      <c r="AJH2630" s="121"/>
      <c r="AJI2630" s="121"/>
      <c r="AJJ2630" s="121"/>
      <c r="AJK2630" s="121"/>
      <c r="AJL2630" s="121"/>
      <c r="AJM2630" s="121"/>
      <c r="AJN2630" s="121"/>
      <c r="AJO2630" s="121"/>
      <c r="AJP2630" s="121"/>
      <c r="AJQ2630" s="121"/>
      <c r="AJR2630" s="121"/>
      <c r="AJS2630" s="121"/>
      <c r="AJT2630" s="121"/>
      <c r="AJU2630" s="121"/>
      <c r="AJV2630" s="121"/>
      <c r="AJW2630" s="121"/>
      <c r="AJX2630" s="121"/>
      <c r="AJY2630" s="121"/>
      <c r="AJZ2630" s="121"/>
      <c r="AKA2630" s="121"/>
      <c r="AKB2630" s="121"/>
      <c r="AKC2630" s="121"/>
      <c r="AKD2630" s="121"/>
      <c r="AKE2630" s="121"/>
      <c r="AKF2630" s="121"/>
      <c r="AKG2630" s="121"/>
      <c r="AKH2630" s="121"/>
      <c r="AKI2630" s="121"/>
      <c r="AKJ2630" s="121"/>
      <c r="AKK2630" s="121"/>
      <c r="AKL2630" s="121"/>
      <c r="AKM2630" s="121"/>
      <c r="AKN2630" s="121"/>
      <c r="AKO2630" s="121"/>
      <c r="AKP2630" s="121"/>
      <c r="AKQ2630" s="121"/>
      <c r="AKR2630" s="121"/>
      <c r="AKS2630" s="121"/>
      <c r="AKT2630" s="121"/>
      <c r="AKU2630" s="121"/>
      <c r="AKV2630" s="121"/>
      <c r="AKW2630" s="121"/>
      <c r="AKX2630" s="121"/>
      <c r="AKY2630" s="121"/>
      <c r="AKZ2630" s="121"/>
      <c r="ALA2630" s="121"/>
      <c r="ALB2630" s="121"/>
      <c r="ALC2630" s="121"/>
      <c r="ALD2630" s="121"/>
      <c r="ALE2630" s="121"/>
      <c r="ALF2630" s="121"/>
      <c r="ALG2630" s="121"/>
      <c r="ALH2630" s="121"/>
      <c r="ALI2630" s="121"/>
      <c r="ALJ2630" s="121"/>
      <c r="ALK2630" s="121"/>
      <c r="ALL2630" s="121"/>
      <c r="ALM2630" s="121"/>
      <c r="ALN2630" s="121"/>
      <c r="ALO2630" s="121"/>
      <c r="ALP2630" s="121"/>
      <c r="ALQ2630" s="121"/>
      <c r="ALR2630" s="121"/>
      <c r="ALS2630" s="121"/>
      <c r="ALT2630" s="121"/>
      <c r="ALU2630" s="121"/>
      <c r="ALV2630" s="121"/>
      <c r="ALW2630" s="121"/>
      <c r="ALX2630" s="121"/>
      <c r="ALY2630" s="121"/>
      <c r="ALZ2630" s="121"/>
      <c r="AMA2630" s="121"/>
      <c r="AMB2630" s="121"/>
      <c r="AMC2630" s="121"/>
      <c r="AMD2630" s="121"/>
      <c r="AME2630" s="121"/>
      <c r="AMF2630" s="121"/>
      <c r="AMG2630" s="121"/>
      <c r="AMH2630" s="121"/>
      <c r="AMI2630" s="121"/>
      <c r="AMJ2630" s="121"/>
      <c r="AMK2630" s="121"/>
    </row>
    <row r="2631" spans="1:1025" s="108" customFormat="1" ht="43.2">
      <c r="A2631" s="15">
        <v>2628</v>
      </c>
      <c r="B2631" s="16" t="s">
        <v>28</v>
      </c>
      <c r="C2631" s="274" t="s">
        <v>3611</v>
      </c>
      <c r="D2631" s="16" t="s">
        <v>6809</v>
      </c>
      <c r="E2631" s="16" t="s">
        <v>6829</v>
      </c>
      <c r="F2631" s="16" t="s">
        <v>938</v>
      </c>
      <c r="G2631" s="16" t="s">
        <v>6830</v>
      </c>
      <c r="H2631" s="16" t="s">
        <v>6830</v>
      </c>
      <c r="I2631" s="16" t="s">
        <v>6831</v>
      </c>
      <c r="J2631" s="16" t="s">
        <v>6832</v>
      </c>
      <c r="K2631" s="16" t="s">
        <v>6833</v>
      </c>
      <c r="L2631" s="16" t="s">
        <v>3371</v>
      </c>
      <c r="M2631" s="269"/>
      <c r="N2631" s="121"/>
      <c r="O2631" s="121"/>
      <c r="P2631" s="121"/>
      <c r="Q2631" s="121"/>
      <c r="R2631" s="121"/>
      <c r="S2631" s="121"/>
      <c r="T2631" s="121"/>
      <c r="U2631" s="121"/>
      <c r="V2631" s="121"/>
      <c r="W2631" s="121"/>
      <c r="X2631" s="121"/>
      <c r="Y2631" s="121"/>
      <c r="Z2631" s="121"/>
      <c r="AA2631" s="121"/>
      <c r="AB2631" s="121"/>
      <c r="AC2631" s="121"/>
      <c r="AD2631" s="121"/>
      <c r="AE2631" s="121"/>
      <c r="AF2631" s="121"/>
      <c r="AG2631" s="121"/>
      <c r="AH2631" s="121"/>
      <c r="AI2631" s="121"/>
      <c r="AJ2631" s="121"/>
      <c r="AK2631" s="121"/>
      <c r="AL2631" s="121"/>
      <c r="AM2631" s="121"/>
      <c r="AN2631" s="121"/>
      <c r="AO2631" s="121"/>
      <c r="AP2631" s="121"/>
      <c r="AQ2631" s="121"/>
      <c r="AR2631" s="121"/>
      <c r="AS2631" s="121"/>
      <c r="AT2631" s="121"/>
      <c r="AU2631" s="121"/>
      <c r="AV2631" s="121"/>
      <c r="AW2631" s="121"/>
      <c r="AX2631" s="121"/>
      <c r="AY2631" s="121"/>
      <c r="AZ2631" s="121"/>
      <c r="BA2631" s="121"/>
      <c r="BB2631" s="121"/>
      <c r="BC2631" s="121"/>
      <c r="BD2631" s="121"/>
      <c r="BE2631" s="121"/>
      <c r="BF2631" s="121"/>
      <c r="BG2631" s="121"/>
      <c r="BH2631" s="121"/>
      <c r="BI2631" s="121"/>
      <c r="BJ2631" s="121"/>
      <c r="BK2631" s="121"/>
      <c r="BL2631" s="121"/>
      <c r="BM2631" s="121"/>
      <c r="BN2631" s="121"/>
      <c r="BO2631" s="121"/>
      <c r="BP2631" s="121"/>
      <c r="BQ2631" s="121"/>
      <c r="BR2631" s="121"/>
      <c r="BS2631" s="121"/>
      <c r="BT2631" s="121"/>
      <c r="BU2631" s="121"/>
      <c r="BV2631" s="121"/>
      <c r="BW2631" s="121"/>
      <c r="BX2631" s="121"/>
      <c r="BY2631" s="121"/>
      <c r="BZ2631" s="121"/>
      <c r="CA2631" s="121"/>
      <c r="CB2631" s="121"/>
      <c r="CC2631" s="121"/>
      <c r="CD2631" s="121"/>
      <c r="CE2631" s="121"/>
      <c r="CF2631" s="121"/>
      <c r="CG2631" s="121"/>
      <c r="CH2631" s="121"/>
      <c r="CI2631" s="121"/>
      <c r="CJ2631" s="121"/>
      <c r="CK2631" s="121"/>
      <c r="CL2631" s="121"/>
      <c r="CM2631" s="121"/>
      <c r="CN2631" s="121"/>
      <c r="CO2631" s="121"/>
      <c r="CP2631" s="121"/>
      <c r="CQ2631" s="121"/>
      <c r="CR2631" s="121"/>
      <c r="CS2631" s="121"/>
      <c r="CT2631" s="121"/>
      <c r="CU2631" s="121"/>
      <c r="CV2631" s="121"/>
      <c r="CW2631" s="121"/>
      <c r="CX2631" s="121"/>
      <c r="CY2631" s="121"/>
      <c r="CZ2631" s="121"/>
      <c r="DA2631" s="121"/>
      <c r="DB2631" s="121"/>
      <c r="DC2631" s="121"/>
      <c r="DD2631" s="121"/>
      <c r="DE2631" s="121"/>
      <c r="DF2631" s="121"/>
      <c r="DG2631" s="121"/>
      <c r="DH2631" s="121"/>
      <c r="DI2631" s="121"/>
      <c r="DJ2631" s="121"/>
      <c r="DK2631" s="121"/>
      <c r="DL2631" s="121"/>
      <c r="DM2631" s="121"/>
      <c r="DN2631" s="121"/>
      <c r="DO2631" s="121"/>
      <c r="DP2631" s="121"/>
      <c r="DQ2631" s="121"/>
      <c r="DR2631" s="121"/>
      <c r="DS2631" s="121"/>
      <c r="DT2631" s="121"/>
      <c r="DU2631" s="121"/>
      <c r="DV2631" s="121"/>
      <c r="DW2631" s="121"/>
      <c r="DX2631" s="121"/>
      <c r="DY2631" s="121"/>
      <c r="DZ2631" s="121"/>
      <c r="EA2631" s="121"/>
      <c r="EB2631" s="121"/>
      <c r="EC2631" s="121"/>
      <c r="ED2631" s="121"/>
      <c r="EE2631" s="121"/>
      <c r="EF2631" s="121"/>
      <c r="EG2631" s="121"/>
      <c r="EH2631" s="121"/>
      <c r="EI2631" s="121"/>
      <c r="EJ2631" s="121"/>
      <c r="EK2631" s="121"/>
      <c r="EL2631" s="121"/>
      <c r="EM2631" s="121"/>
      <c r="EN2631" s="121"/>
      <c r="EO2631" s="121"/>
      <c r="EP2631" s="121"/>
      <c r="EQ2631" s="121"/>
      <c r="ER2631" s="121"/>
      <c r="ES2631" s="121"/>
      <c r="ET2631" s="121"/>
      <c r="EU2631" s="121"/>
      <c r="EV2631" s="121"/>
      <c r="EW2631" s="121"/>
      <c r="EX2631" s="121"/>
      <c r="EY2631" s="121"/>
      <c r="EZ2631" s="121"/>
      <c r="FA2631" s="121"/>
      <c r="FB2631" s="121"/>
      <c r="FC2631" s="121"/>
      <c r="FD2631" s="121"/>
      <c r="FE2631" s="121"/>
      <c r="FF2631" s="121"/>
      <c r="FG2631" s="121"/>
      <c r="FH2631" s="121"/>
      <c r="FI2631" s="121"/>
      <c r="FJ2631" s="121"/>
      <c r="FK2631" s="121"/>
      <c r="FL2631" s="121"/>
      <c r="FM2631" s="121"/>
      <c r="FN2631" s="121"/>
      <c r="FO2631" s="121"/>
      <c r="FP2631" s="121"/>
      <c r="FQ2631" s="121"/>
      <c r="FR2631" s="121"/>
      <c r="FS2631" s="121"/>
      <c r="FT2631" s="121"/>
      <c r="FU2631" s="121"/>
      <c r="FV2631" s="121"/>
      <c r="FW2631" s="121"/>
      <c r="FX2631" s="121"/>
      <c r="FY2631" s="121"/>
      <c r="FZ2631" s="121"/>
      <c r="GA2631" s="121"/>
      <c r="GB2631" s="121"/>
      <c r="GC2631" s="121"/>
      <c r="GD2631" s="121"/>
      <c r="GE2631" s="121"/>
      <c r="GF2631" s="121"/>
      <c r="GG2631" s="121"/>
      <c r="GH2631" s="121"/>
      <c r="GI2631" s="121"/>
      <c r="GJ2631" s="121"/>
      <c r="GK2631" s="121"/>
      <c r="GL2631" s="121"/>
      <c r="GM2631" s="121"/>
      <c r="GN2631" s="121"/>
      <c r="GO2631" s="121"/>
      <c r="GP2631" s="121"/>
      <c r="GQ2631" s="121"/>
      <c r="GR2631" s="121"/>
      <c r="GS2631" s="121"/>
      <c r="GT2631" s="121"/>
      <c r="GU2631" s="121"/>
      <c r="GV2631" s="121"/>
      <c r="GW2631" s="121"/>
      <c r="GX2631" s="121"/>
      <c r="GY2631" s="121"/>
      <c r="GZ2631" s="121"/>
      <c r="HA2631" s="121"/>
      <c r="HB2631" s="121"/>
      <c r="HC2631" s="121"/>
      <c r="HD2631" s="121"/>
      <c r="HE2631" s="121"/>
      <c r="HF2631" s="121"/>
      <c r="HG2631" s="121"/>
      <c r="HH2631" s="121"/>
      <c r="HI2631" s="121"/>
      <c r="HJ2631" s="121"/>
      <c r="HK2631" s="121"/>
      <c r="HL2631" s="121"/>
      <c r="HM2631" s="121"/>
      <c r="HN2631" s="121"/>
      <c r="HO2631" s="121"/>
      <c r="HP2631" s="121"/>
      <c r="HQ2631" s="121"/>
      <c r="HR2631" s="121"/>
      <c r="HS2631" s="121"/>
      <c r="HT2631" s="121"/>
      <c r="HU2631" s="121"/>
      <c r="HV2631" s="121"/>
      <c r="HW2631" s="121"/>
      <c r="HX2631" s="121"/>
      <c r="HY2631" s="121"/>
      <c r="HZ2631" s="121"/>
      <c r="IA2631" s="121"/>
      <c r="IB2631" s="121"/>
      <c r="IC2631" s="121"/>
      <c r="ID2631" s="121"/>
      <c r="IE2631" s="121"/>
      <c r="IF2631" s="121"/>
      <c r="IG2631" s="121"/>
      <c r="IH2631" s="121"/>
      <c r="II2631" s="121"/>
      <c r="IJ2631" s="121"/>
      <c r="IK2631" s="121"/>
      <c r="IL2631" s="121"/>
      <c r="IM2631" s="121"/>
      <c r="IN2631" s="121"/>
      <c r="IO2631" s="121"/>
      <c r="IP2631" s="121"/>
      <c r="IQ2631" s="121"/>
      <c r="IR2631" s="121"/>
      <c r="IS2631" s="121"/>
      <c r="IT2631" s="121"/>
      <c r="IU2631" s="121"/>
      <c r="IV2631" s="121"/>
      <c r="IW2631" s="121"/>
      <c r="IX2631" s="121"/>
      <c r="IY2631" s="121"/>
      <c r="IZ2631" s="121"/>
      <c r="JA2631" s="121"/>
      <c r="JB2631" s="121"/>
      <c r="JC2631" s="121"/>
      <c r="JD2631" s="121"/>
      <c r="JE2631" s="121"/>
      <c r="JF2631" s="121"/>
      <c r="JG2631" s="121"/>
      <c r="JH2631" s="121"/>
      <c r="JI2631" s="121"/>
      <c r="JJ2631" s="121"/>
      <c r="JK2631" s="121"/>
      <c r="JL2631" s="121"/>
      <c r="JM2631" s="121"/>
      <c r="JN2631" s="121"/>
      <c r="JO2631" s="121"/>
      <c r="JP2631" s="121"/>
      <c r="JQ2631" s="121"/>
      <c r="JR2631" s="121"/>
      <c r="JS2631" s="121"/>
      <c r="JT2631" s="121"/>
      <c r="JU2631" s="121"/>
      <c r="JV2631" s="121"/>
      <c r="JW2631" s="121"/>
      <c r="JX2631" s="121"/>
      <c r="JY2631" s="121"/>
      <c r="JZ2631" s="121"/>
      <c r="KA2631" s="121"/>
      <c r="KB2631" s="121"/>
      <c r="KC2631" s="121"/>
      <c r="KD2631" s="121"/>
      <c r="KE2631" s="121"/>
      <c r="KF2631" s="121"/>
      <c r="KG2631" s="121"/>
      <c r="KH2631" s="121"/>
      <c r="KI2631" s="121"/>
      <c r="KJ2631" s="121"/>
      <c r="KK2631" s="121"/>
      <c r="KL2631" s="121"/>
      <c r="KM2631" s="121"/>
      <c r="KN2631" s="121"/>
      <c r="KO2631" s="121"/>
      <c r="KP2631" s="121"/>
      <c r="KQ2631" s="121"/>
      <c r="KR2631" s="121"/>
      <c r="KS2631" s="121"/>
      <c r="KT2631" s="121"/>
      <c r="KU2631" s="121"/>
      <c r="KV2631" s="121"/>
      <c r="KW2631" s="121"/>
      <c r="KX2631" s="121"/>
      <c r="KY2631" s="121"/>
      <c r="KZ2631" s="121"/>
      <c r="LA2631" s="121"/>
      <c r="LB2631" s="121"/>
      <c r="LC2631" s="121"/>
      <c r="LD2631" s="121"/>
      <c r="LE2631" s="121"/>
      <c r="LF2631" s="121"/>
      <c r="LG2631" s="121"/>
      <c r="LH2631" s="121"/>
      <c r="LI2631" s="121"/>
      <c r="LJ2631" s="121"/>
      <c r="LK2631" s="121"/>
      <c r="LL2631" s="121"/>
      <c r="LM2631" s="121"/>
      <c r="LN2631" s="121"/>
      <c r="LO2631" s="121"/>
      <c r="LP2631" s="121"/>
      <c r="LQ2631" s="121"/>
      <c r="LR2631" s="121"/>
      <c r="LS2631" s="121"/>
      <c r="LT2631" s="121"/>
      <c r="LU2631" s="121"/>
      <c r="LV2631" s="121"/>
      <c r="LW2631" s="121"/>
      <c r="LX2631" s="121"/>
      <c r="LY2631" s="121"/>
      <c r="LZ2631" s="121"/>
      <c r="MA2631" s="121"/>
      <c r="MB2631" s="121"/>
      <c r="MC2631" s="121"/>
      <c r="MD2631" s="121"/>
      <c r="ME2631" s="121"/>
      <c r="MF2631" s="121"/>
      <c r="MG2631" s="121"/>
      <c r="MH2631" s="121"/>
      <c r="MI2631" s="121"/>
      <c r="MJ2631" s="121"/>
      <c r="MK2631" s="121"/>
      <c r="ML2631" s="121"/>
      <c r="MM2631" s="121"/>
      <c r="MN2631" s="121"/>
      <c r="MO2631" s="121"/>
      <c r="MP2631" s="121"/>
      <c r="MQ2631" s="121"/>
      <c r="MR2631" s="121"/>
      <c r="MS2631" s="121"/>
      <c r="MT2631" s="121"/>
      <c r="MU2631" s="121"/>
      <c r="MV2631" s="121"/>
      <c r="MW2631" s="121"/>
      <c r="MX2631" s="121"/>
      <c r="MY2631" s="121"/>
      <c r="MZ2631" s="121"/>
      <c r="NA2631" s="121"/>
      <c r="NB2631" s="121"/>
      <c r="NC2631" s="121"/>
      <c r="ND2631" s="121"/>
      <c r="NE2631" s="121"/>
      <c r="NF2631" s="121"/>
      <c r="NG2631" s="121"/>
      <c r="NH2631" s="121"/>
      <c r="NI2631" s="121"/>
      <c r="NJ2631" s="121"/>
      <c r="NK2631" s="121"/>
      <c r="NL2631" s="121"/>
      <c r="NM2631" s="121"/>
      <c r="NN2631" s="121"/>
      <c r="NO2631" s="121"/>
      <c r="NP2631" s="121"/>
      <c r="NQ2631" s="121"/>
      <c r="NR2631" s="121"/>
      <c r="NS2631" s="121"/>
      <c r="NT2631" s="121"/>
      <c r="NU2631" s="121"/>
      <c r="NV2631" s="121"/>
      <c r="NW2631" s="121"/>
      <c r="NX2631" s="121"/>
      <c r="NY2631" s="121"/>
      <c r="NZ2631" s="121"/>
      <c r="OA2631" s="121"/>
      <c r="OB2631" s="121"/>
      <c r="OC2631" s="121"/>
      <c r="OD2631" s="121"/>
      <c r="OE2631" s="121"/>
      <c r="OF2631" s="121"/>
      <c r="OG2631" s="121"/>
      <c r="OH2631" s="121"/>
      <c r="OI2631" s="121"/>
      <c r="OJ2631" s="121"/>
      <c r="OK2631" s="121"/>
      <c r="OL2631" s="121"/>
      <c r="OM2631" s="121"/>
      <c r="ON2631" s="121"/>
      <c r="OO2631" s="121"/>
      <c r="OP2631" s="121"/>
      <c r="OQ2631" s="121"/>
      <c r="OR2631" s="121"/>
      <c r="OS2631" s="121"/>
      <c r="OT2631" s="121"/>
      <c r="OU2631" s="121"/>
      <c r="OV2631" s="121"/>
      <c r="OW2631" s="121"/>
      <c r="OX2631" s="121"/>
      <c r="OY2631" s="121"/>
      <c r="OZ2631" s="121"/>
      <c r="PA2631" s="121"/>
      <c r="PB2631" s="121"/>
      <c r="PC2631" s="121"/>
      <c r="PD2631" s="121"/>
      <c r="PE2631" s="121"/>
      <c r="PF2631" s="121"/>
      <c r="PG2631" s="121"/>
      <c r="PH2631" s="121"/>
      <c r="PI2631" s="121"/>
      <c r="PJ2631" s="121"/>
      <c r="PK2631" s="121"/>
      <c r="PL2631" s="121"/>
      <c r="PM2631" s="121"/>
      <c r="PN2631" s="121"/>
      <c r="PO2631" s="121"/>
      <c r="PP2631" s="121"/>
      <c r="PQ2631" s="121"/>
      <c r="PR2631" s="121"/>
      <c r="PS2631" s="121"/>
      <c r="PT2631" s="121"/>
      <c r="PU2631" s="121"/>
      <c r="PV2631" s="121"/>
      <c r="PW2631" s="121"/>
      <c r="PX2631" s="121"/>
      <c r="PY2631" s="121"/>
      <c r="PZ2631" s="121"/>
      <c r="QA2631" s="121"/>
      <c r="QB2631" s="121"/>
      <c r="QC2631" s="121"/>
      <c r="QD2631" s="121"/>
      <c r="QE2631" s="121"/>
      <c r="QF2631" s="121"/>
      <c r="QG2631" s="121"/>
      <c r="QH2631" s="121"/>
      <c r="QI2631" s="121"/>
      <c r="QJ2631" s="121"/>
      <c r="QK2631" s="121"/>
      <c r="QL2631" s="121"/>
      <c r="QM2631" s="121"/>
      <c r="QN2631" s="121"/>
      <c r="QO2631" s="121"/>
      <c r="QP2631" s="121"/>
      <c r="QQ2631" s="121"/>
      <c r="QR2631" s="121"/>
      <c r="QS2631" s="121"/>
      <c r="QT2631" s="121"/>
      <c r="QU2631" s="121"/>
      <c r="QV2631" s="121"/>
      <c r="QW2631" s="121"/>
      <c r="QX2631" s="121"/>
      <c r="QY2631" s="121"/>
      <c r="QZ2631" s="121"/>
      <c r="RA2631" s="121"/>
      <c r="RB2631" s="121"/>
      <c r="RC2631" s="121"/>
      <c r="RD2631" s="121"/>
      <c r="RE2631" s="121"/>
      <c r="RF2631" s="121"/>
      <c r="RG2631" s="121"/>
      <c r="RH2631" s="121"/>
      <c r="RI2631" s="121"/>
      <c r="RJ2631" s="121"/>
      <c r="RK2631" s="121"/>
      <c r="RL2631" s="121"/>
      <c r="RM2631" s="121"/>
      <c r="RN2631" s="121"/>
      <c r="RO2631" s="121"/>
      <c r="RP2631" s="121"/>
      <c r="RQ2631" s="121"/>
      <c r="RR2631" s="121"/>
      <c r="RS2631" s="121"/>
      <c r="RT2631" s="121"/>
      <c r="RU2631" s="121"/>
      <c r="RV2631" s="121"/>
      <c r="RW2631" s="121"/>
      <c r="RX2631" s="121"/>
      <c r="RY2631" s="121"/>
      <c r="RZ2631" s="121"/>
      <c r="SA2631" s="121"/>
      <c r="SB2631" s="121"/>
      <c r="SC2631" s="121"/>
      <c r="SD2631" s="121"/>
      <c r="SE2631" s="121"/>
      <c r="SF2631" s="121"/>
      <c r="SG2631" s="121"/>
      <c r="SH2631" s="121"/>
      <c r="SI2631" s="121"/>
      <c r="SJ2631" s="121"/>
      <c r="SK2631" s="121"/>
      <c r="SL2631" s="121"/>
      <c r="SM2631" s="121"/>
      <c r="SN2631" s="121"/>
      <c r="SO2631" s="121"/>
      <c r="SP2631" s="121"/>
      <c r="SQ2631" s="121"/>
      <c r="SR2631" s="121"/>
      <c r="SS2631" s="121"/>
      <c r="ST2631" s="121"/>
      <c r="SU2631" s="121"/>
      <c r="SV2631" s="121"/>
      <c r="SW2631" s="121"/>
      <c r="SX2631" s="121"/>
      <c r="SY2631" s="121"/>
      <c r="SZ2631" s="121"/>
      <c r="TA2631" s="121"/>
      <c r="TB2631" s="121"/>
      <c r="TC2631" s="121"/>
      <c r="TD2631" s="121"/>
      <c r="TE2631" s="121"/>
      <c r="TF2631" s="121"/>
      <c r="TG2631" s="121"/>
      <c r="TH2631" s="121"/>
      <c r="TI2631" s="121"/>
      <c r="TJ2631" s="121"/>
      <c r="TK2631" s="121"/>
      <c r="TL2631" s="121"/>
      <c r="TM2631" s="121"/>
      <c r="TN2631" s="121"/>
      <c r="TO2631" s="121"/>
      <c r="TP2631" s="121"/>
      <c r="TQ2631" s="121"/>
      <c r="TR2631" s="121"/>
      <c r="TS2631" s="121"/>
      <c r="TT2631" s="121"/>
      <c r="TU2631" s="121"/>
      <c r="TV2631" s="121"/>
      <c r="TW2631" s="121"/>
      <c r="TX2631" s="121"/>
      <c r="TY2631" s="121"/>
      <c r="TZ2631" s="121"/>
      <c r="UA2631" s="121"/>
      <c r="UB2631" s="121"/>
      <c r="UC2631" s="121"/>
      <c r="UD2631" s="121"/>
      <c r="UE2631" s="121"/>
      <c r="UF2631" s="121"/>
      <c r="UG2631" s="121"/>
      <c r="UH2631" s="121"/>
      <c r="UI2631" s="121"/>
      <c r="UJ2631" s="121"/>
      <c r="UK2631" s="121"/>
      <c r="UL2631" s="121"/>
      <c r="UM2631" s="121"/>
      <c r="UN2631" s="121"/>
      <c r="UO2631" s="121"/>
      <c r="UP2631" s="121"/>
      <c r="UQ2631" s="121"/>
      <c r="UR2631" s="121"/>
      <c r="US2631" s="121"/>
      <c r="UT2631" s="121"/>
      <c r="UU2631" s="121"/>
      <c r="UV2631" s="121"/>
      <c r="UW2631" s="121"/>
      <c r="UX2631" s="121"/>
      <c r="UY2631" s="121"/>
      <c r="UZ2631" s="121"/>
      <c r="VA2631" s="121"/>
      <c r="VB2631" s="121"/>
      <c r="VC2631" s="121"/>
      <c r="VD2631" s="121"/>
      <c r="VE2631" s="121"/>
      <c r="VF2631" s="121"/>
      <c r="VG2631" s="121"/>
      <c r="VH2631" s="121"/>
      <c r="VI2631" s="121"/>
      <c r="VJ2631" s="121"/>
      <c r="VK2631" s="121"/>
      <c r="VL2631" s="121"/>
      <c r="VM2631" s="121"/>
      <c r="VN2631" s="121"/>
      <c r="VO2631" s="121"/>
      <c r="VP2631" s="121"/>
      <c r="VQ2631" s="121"/>
      <c r="VR2631" s="121"/>
      <c r="VS2631" s="121"/>
      <c r="VT2631" s="121"/>
      <c r="VU2631" s="121"/>
      <c r="VV2631" s="121"/>
      <c r="VW2631" s="121"/>
      <c r="VX2631" s="121"/>
      <c r="VY2631" s="121"/>
      <c r="VZ2631" s="121"/>
      <c r="WA2631" s="121"/>
      <c r="WB2631" s="121"/>
      <c r="WC2631" s="121"/>
      <c r="WD2631" s="121"/>
      <c r="WE2631" s="121"/>
      <c r="WF2631" s="121"/>
      <c r="WG2631" s="121"/>
      <c r="WH2631" s="121"/>
      <c r="WI2631" s="121"/>
      <c r="WJ2631" s="121"/>
      <c r="WK2631" s="121"/>
      <c r="WL2631" s="121"/>
      <c r="WM2631" s="121"/>
      <c r="WN2631" s="121"/>
      <c r="WO2631" s="121"/>
      <c r="WP2631" s="121"/>
      <c r="WQ2631" s="121"/>
      <c r="WR2631" s="121"/>
      <c r="WS2631" s="121"/>
      <c r="WT2631" s="121"/>
      <c r="WU2631" s="121"/>
      <c r="WV2631" s="121"/>
      <c r="WW2631" s="121"/>
      <c r="WX2631" s="121"/>
      <c r="WY2631" s="121"/>
      <c r="WZ2631" s="121"/>
      <c r="XA2631" s="121"/>
      <c r="XB2631" s="121"/>
      <c r="XC2631" s="121"/>
      <c r="XD2631" s="121"/>
      <c r="XE2631" s="121"/>
      <c r="XF2631" s="121"/>
      <c r="XG2631" s="121"/>
      <c r="XH2631" s="121"/>
      <c r="XI2631" s="121"/>
      <c r="XJ2631" s="121"/>
      <c r="XK2631" s="121"/>
      <c r="XL2631" s="121"/>
      <c r="XM2631" s="121"/>
      <c r="XN2631" s="121"/>
      <c r="XO2631" s="121"/>
      <c r="XP2631" s="121"/>
      <c r="XQ2631" s="121"/>
      <c r="XR2631" s="121"/>
      <c r="XS2631" s="121"/>
      <c r="XT2631" s="121"/>
      <c r="XU2631" s="121"/>
      <c r="XV2631" s="121"/>
      <c r="XW2631" s="121"/>
      <c r="XX2631" s="121"/>
      <c r="XY2631" s="121"/>
      <c r="XZ2631" s="121"/>
      <c r="YA2631" s="121"/>
      <c r="YB2631" s="121"/>
      <c r="YC2631" s="121"/>
      <c r="YD2631" s="121"/>
      <c r="YE2631" s="121"/>
      <c r="YF2631" s="121"/>
      <c r="YG2631" s="121"/>
      <c r="YH2631" s="121"/>
      <c r="YI2631" s="121"/>
      <c r="YJ2631" s="121"/>
      <c r="YK2631" s="121"/>
      <c r="YL2631" s="121"/>
      <c r="YM2631" s="121"/>
      <c r="YN2631" s="121"/>
      <c r="YO2631" s="121"/>
      <c r="YP2631" s="121"/>
      <c r="YQ2631" s="121"/>
      <c r="YR2631" s="121"/>
      <c r="YS2631" s="121"/>
      <c r="YT2631" s="121"/>
      <c r="YU2631" s="121"/>
      <c r="YV2631" s="121"/>
      <c r="YW2631" s="121"/>
      <c r="YX2631" s="121"/>
      <c r="YY2631" s="121"/>
      <c r="YZ2631" s="121"/>
      <c r="ZA2631" s="121"/>
      <c r="ZB2631" s="121"/>
      <c r="ZC2631" s="121"/>
      <c r="ZD2631" s="121"/>
      <c r="ZE2631" s="121"/>
      <c r="ZF2631" s="121"/>
      <c r="ZG2631" s="121"/>
      <c r="ZH2631" s="121"/>
      <c r="ZI2631" s="121"/>
      <c r="ZJ2631" s="121"/>
      <c r="ZK2631" s="121"/>
      <c r="ZL2631" s="121"/>
      <c r="ZM2631" s="121"/>
      <c r="ZN2631" s="121"/>
      <c r="ZO2631" s="121"/>
      <c r="ZP2631" s="121"/>
      <c r="ZQ2631" s="121"/>
      <c r="ZR2631" s="121"/>
      <c r="ZS2631" s="121"/>
      <c r="ZT2631" s="121"/>
      <c r="ZU2631" s="121"/>
      <c r="ZV2631" s="121"/>
      <c r="ZW2631" s="121"/>
      <c r="ZX2631" s="121"/>
      <c r="ZY2631" s="121"/>
      <c r="ZZ2631" s="121"/>
      <c r="AAA2631" s="121"/>
      <c r="AAB2631" s="121"/>
      <c r="AAC2631" s="121"/>
      <c r="AAD2631" s="121"/>
      <c r="AAE2631" s="121"/>
      <c r="AAF2631" s="121"/>
      <c r="AAG2631" s="121"/>
      <c r="AAH2631" s="121"/>
      <c r="AAI2631" s="121"/>
      <c r="AAJ2631" s="121"/>
      <c r="AAK2631" s="121"/>
      <c r="AAL2631" s="121"/>
      <c r="AAM2631" s="121"/>
      <c r="AAN2631" s="121"/>
      <c r="AAO2631" s="121"/>
      <c r="AAP2631" s="121"/>
      <c r="AAQ2631" s="121"/>
      <c r="AAR2631" s="121"/>
      <c r="AAS2631" s="121"/>
      <c r="AAT2631" s="121"/>
      <c r="AAU2631" s="121"/>
      <c r="AAV2631" s="121"/>
      <c r="AAW2631" s="121"/>
      <c r="AAX2631" s="121"/>
      <c r="AAY2631" s="121"/>
      <c r="AAZ2631" s="121"/>
      <c r="ABA2631" s="121"/>
      <c r="ABB2631" s="121"/>
      <c r="ABC2631" s="121"/>
      <c r="ABD2631" s="121"/>
      <c r="ABE2631" s="121"/>
      <c r="ABF2631" s="121"/>
      <c r="ABG2631" s="121"/>
      <c r="ABH2631" s="121"/>
      <c r="ABI2631" s="121"/>
      <c r="ABJ2631" s="121"/>
      <c r="ABK2631" s="121"/>
      <c r="ABL2631" s="121"/>
      <c r="ABM2631" s="121"/>
      <c r="ABN2631" s="121"/>
      <c r="ABO2631" s="121"/>
      <c r="ABP2631" s="121"/>
      <c r="ABQ2631" s="121"/>
      <c r="ABR2631" s="121"/>
      <c r="ABS2631" s="121"/>
      <c r="ABT2631" s="121"/>
      <c r="ABU2631" s="121"/>
      <c r="ABV2631" s="121"/>
      <c r="ABW2631" s="121"/>
      <c r="ABX2631" s="121"/>
      <c r="ABY2631" s="121"/>
      <c r="ABZ2631" s="121"/>
      <c r="ACA2631" s="121"/>
      <c r="ACB2631" s="121"/>
      <c r="ACC2631" s="121"/>
      <c r="ACD2631" s="121"/>
      <c r="ACE2631" s="121"/>
      <c r="ACF2631" s="121"/>
      <c r="ACG2631" s="121"/>
      <c r="ACH2631" s="121"/>
      <c r="ACI2631" s="121"/>
      <c r="ACJ2631" s="121"/>
      <c r="ACK2631" s="121"/>
      <c r="ACL2631" s="121"/>
      <c r="ACM2631" s="121"/>
      <c r="ACN2631" s="121"/>
      <c r="ACO2631" s="121"/>
      <c r="ACP2631" s="121"/>
      <c r="ACQ2631" s="121"/>
      <c r="ACR2631" s="121"/>
      <c r="ACS2631" s="121"/>
      <c r="ACT2631" s="121"/>
      <c r="ACU2631" s="121"/>
      <c r="ACV2631" s="121"/>
      <c r="ACW2631" s="121"/>
      <c r="ACX2631" s="121"/>
      <c r="ACY2631" s="121"/>
      <c r="ACZ2631" s="121"/>
      <c r="ADA2631" s="121"/>
      <c r="ADB2631" s="121"/>
      <c r="ADC2631" s="121"/>
      <c r="ADD2631" s="121"/>
      <c r="ADE2631" s="121"/>
      <c r="ADF2631" s="121"/>
      <c r="ADG2631" s="121"/>
      <c r="ADH2631" s="121"/>
      <c r="ADI2631" s="121"/>
      <c r="ADJ2631" s="121"/>
      <c r="ADK2631" s="121"/>
      <c r="ADL2631" s="121"/>
      <c r="ADM2631" s="121"/>
      <c r="ADN2631" s="121"/>
      <c r="ADO2631" s="121"/>
      <c r="ADP2631" s="121"/>
      <c r="ADQ2631" s="121"/>
      <c r="ADR2631" s="121"/>
      <c r="ADS2631" s="121"/>
      <c r="ADT2631" s="121"/>
      <c r="ADU2631" s="121"/>
      <c r="ADV2631" s="121"/>
      <c r="ADW2631" s="121"/>
      <c r="ADX2631" s="121"/>
      <c r="ADY2631" s="121"/>
      <c r="ADZ2631" s="121"/>
      <c r="AEA2631" s="121"/>
      <c r="AEB2631" s="121"/>
      <c r="AEC2631" s="121"/>
      <c r="AED2631" s="121"/>
      <c r="AEE2631" s="121"/>
      <c r="AEF2631" s="121"/>
      <c r="AEG2631" s="121"/>
      <c r="AEH2631" s="121"/>
      <c r="AEI2631" s="121"/>
      <c r="AEJ2631" s="121"/>
      <c r="AEK2631" s="121"/>
      <c r="AEL2631" s="121"/>
      <c r="AEM2631" s="121"/>
      <c r="AEN2631" s="121"/>
      <c r="AEO2631" s="121"/>
      <c r="AEP2631" s="121"/>
      <c r="AEQ2631" s="121"/>
      <c r="AER2631" s="121"/>
      <c r="AES2631" s="121"/>
      <c r="AET2631" s="121"/>
      <c r="AEU2631" s="121"/>
      <c r="AEV2631" s="121"/>
      <c r="AEW2631" s="121"/>
      <c r="AEX2631" s="121"/>
      <c r="AEY2631" s="121"/>
      <c r="AEZ2631" s="121"/>
      <c r="AFA2631" s="121"/>
      <c r="AFB2631" s="121"/>
      <c r="AFC2631" s="121"/>
      <c r="AFD2631" s="121"/>
      <c r="AFE2631" s="121"/>
      <c r="AFF2631" s="121"/>
      <c r="AFG2631" s="121"/>
      <c r="AFH2631" s="121"/>
      <c r="AFI2631" s="121"/>
      <c r="AFJ2631" s="121"/>
      <c r="AFK2631" s="121"/>
      <c r="AFL2631" s="121"/>
      <c r="AFM2631" s="121"/>
      <c r="AFN2631" s="121"/>
      <c r="AFO2631" s="121"/>
      <c r="AFP2631" s="121"/>
      <c r="AFQ2631" s="121"/>
      <c r="AFR2631" s="121"/>
      <c r="AFS2631" s="121"/>
      <c r="AFT2631" s="121"/>
      <c r="AFU2631" s="121"/>
      <c r="AFV2631" s="121"/>
      <c r="AFW2631" s="121"/>
      <c r="AFX2631" s="121"/>
      <c r="AFY2631" s="121"/>
      <c r="AFZ2631" s="121"/>
      <c r="AGA2631" s="121"/>
      <c r="AGB2631" s="121"/>
      <c r="AGC2631" s="121"/>
      <c r="AGD2631" s="121"/>
      <c r="AGE2631" s="121"/>
      <c r="AGF2631" s="121"/>
      <c r="AGG2631" s="121"/>
      <c r="AGH2631" s="121"/>
      <c r="AGI2631" s="121"/>
      <c r="AGJ2631" s="121"/>
      <c r="AGK2631" s="121"/>
      <c r="AGL2631" s="121"/>
      <c r="AGM2631" s="121"/>
      <c r="AGN2631" s="121"/>
      <c r="AGO2631" s="121"/>
      <c r="AGP2631" s="121"/>
      <c r="AGQ2631" s="121"/>
      <c r="AGR2631" s="121"/>
      <c r="AGS2631" s="121"/>
      <c r="AGT2631" s="121"/>
      <c r="AGU2631" s="121"/>
      <c r="AGV2631" s="121"/>
      <c r="AGW2631" s="121"/>
      <c r="AGX2631" s="121"/>
      <c r="AGY2631" s="121"/>
      <c r="AGZ2631" s="121"/>
      <c r="AHA2631" s="121"/>
      <c r="AHB2631" s="121"/>
      <c r="AHC2631" s="121"/>
      <c r="AHD2631" s="121"/>
      <c r="AHE2631" s="121"/>
      <c r="AHF2631" s="121"/>
      <c r="AHG2631" s="121"/>
      <c r="AHH2631" s="121"/>
      <c r="AHI2631" s="121"/>
      <c r="AHJ2631" s="121"/>
      <c r="AHK2631" s="121"/>
      <c r="AHL2631" s="121"/>
      <c r="AHM2631" s="121"/>
      <c r="AHN2631" s="121"/>
      <c r="AHO2631" s="121"/>
      <c r="AHP2631" s="121"/>
      <c r="AHQ2631" s="121"/>
      <c r="AHR2631" s="121"/>
      <c r="AHS2631" s="121"/>
      <c r="AHT2631" s="121"/>
      <c r="AHU2631" s="121"/>
      <c r="AHV2631" s="121"/>
      <c r="AHW2631" s="121"/>
      <c r="AHX2631" s="121"/>
      <c r="AHY2631" s="121"/>
      <c r="AHZ2631" s="121"/>
      <c r="AIA2631" s="121"/>
      <c r="AIB2631" s="121"/>
      <c r="AIC2631" s="121"/>
      <c r="AID2631" s="121"/>
      <c r="AIE2631" s="121"/>
      <c r="AIF2631" s="121"/>
      <c r="AIG2631" s="121"/>
      <c r="AIH2631" s="121"/>
      <c r="AII2631" s="121"/>
      <c r="AIJ2631" s="121"/>
      <c r="AIK2631" s="121"/>
      <c r="AIL2631" s="121"/>
      <c r="AIM2631" s="121"/>
      <c r="AIN2631" s="121"/>
      <c r="AIO2631" s="121"/>
      <c r="AIP2631" s="121"/>
      <c r="AIQ2631" s="121"/>
      <c r="AIR2631" s="121"/>
      <c r="AIS2631" s="121"/>
      <c r="AIT2631" s="121"/>
      <c r="AIU2631" s="121"/>
      <c r="AIV2631" s="121"/>
      <c r="AIW2631" s="121"/>
      <c r="AIX2631" s="121"/>
      <c r="AIY2631" s="121"/>
      <c r="AIZ2631" s="121"/>
      <c r="AJA2631" s="121"/>
      <c r="AJB2631" s="121"/>
      <c r="AJC2631" s="121"/>
      <c r="AJD2631" s="121"/>
      <c r="AJE2631" s="121"/>
      <c r="AJF2631" s="121"/>
      <c r="AJG2631" s="121"/>
      <c r="AJH2631" s="121"/>
      <c r="AJI2631" s="121"/>
      <c r="AJJ2631" s="121"/>
      <c r="AJK2631" s="121"/>
      <c r="AJL2631" s="121"/>
      <c r="AJM2631" s="121"/>
      <c r="AJN2631" s="121"/>
      <c r="AJO2631" s="121"/>
      <c r="AJP2631" s="121"/>
      <c r="AJQ2631" s="121"/>
      <c r="AJR2631" s="121"/>
      <c r="AJS2631" s="121"/>
      <c r="AJT2631" s="121"/>
      <c r="AJU2631" s="121"/>
      <c r="AJV2631" s="121"/>
      <c r="AJW2631" s="121"/>
      <c r="AJX2631" s="121"/>
      <c r="AJY2631" s="121"/>
      <c r="AJZ2631" s="121"/>
      <c r="AKA2631" s="121"/>
      <c r="AKB2631" s="121"/>
      <c r="AKC2631" s="121"/>
      <c r="AKD2631" s="121"/>
      <c r="AKE2631" s="121"/>
      <c r="AKF2631" s="121"/>
      <c r="AKG2631" s="121"/>
      <c r="AKH2631" s="121"/>
      <c r="AKI2631" s="121"/>
      <c r="AKJ2631" s="121"/>
      <c r="AKK2631" s="121"/>
      <c r="AKL2631" s="121"/>
      <c r="AKM2631" s="121"/>
      <c r="AKN2631" s="121"/>
      <c r="AKO2631" s="121"/>
      <c r="AKP2631" s="121"/>
      <c r="AKQ2631" s="121"/>
      <c r="AKR2631" s="121"/>
      <c r="AKS2631" s="121"/>
      <c r="AKT2631" s="121"/>
      <c r="AKU2631" s="121"/>
      <c r="AKV2631" s="121"/>
      <c r="AKW2631" s="121"/>
      <c r="AKX2631" s="121"/>
      <c r="AKY2631" s="121"/>
      <c r="AKZ2631" s="121"/>
      <c r="ALA2631" s="121"/>
      <c r="ALB2631" s="121"/>
      <c r="ALC2631" s="121"/>
      <c r="ALD2631" s="121"/>
      <c r="ALE2631" s="121"/>
      <c r="ALF2631" s="121"/>
      <c r="ALG2631" s="121"/>
      <c r="ALH2631" s="121"/>
      <c r="ALI2631" s="121"/>
      <c r="ALJ2631" s="121"/>
      <c r="ALK2631" s="121"/>
      <c r="ALL2631" s="121"/>
      <c r="ALM2631" s="121"/>
      <c r="ALN2631" s="121"/>
      <c r="ALO2631" s="121"/>
      <c r="ALP2631" s="121"/>
      <c r="ALQ2631" s="121"/>
      <c r="ALR2631" s="121"/>
      <c r="ALS2631" s="121"/>
      <c r="ALT2631" s="121"/>
      <c r="ALU2631" s="121"/>
      <c r="ALV2631" s="121"/>
      <c r="ALW2631" s="121"/>
      <c r="ALX2631" s="121"/>
      <c r="ALY2631" s="121"/>
      <c r="ALZ2631" s="121"/>
      <c r="AMA2631" s="121"/>
      <c r="AMB2631" s="121"/>
      <c r="AMC2631" s="121"/>
      <c r="AMD2631" s="121"/>
      <c r="AME2631" s="121"/>
      <c r="AMF2631" s="121"/>
      <c r="AMG2631" s="121"/>
      <c r="AMH2631" s="121"/>
      <c r="AMI2631" s="121"/>
      <c r="AMJ2631" s="121"/>
      <c r="AMK2631" s="121"/>
    </row>
    <row r="2632" spans="1:1025" s="108" customFormat="1" ht="43.2">
      <c r="A2632" s="15">
        <v>2629</v>
      </c>
      <c r="B2632" s="16" t="s">
        <v>27</v>
      </c>
      <c r="C2632" s="274" t="s">
        <v>3611</v>
      </c>
      <c r="D2632" s="16" t="s">
        <v>6809</v>
      </c>
      <c r="E2632" s="16" t="s">
        <v>930</v>
      </c>
      <c r="F2632" s="16" t="s">
        <v>938</v>
      </c>
      <c r="G2632" s="16" t="s">
        <v>1046</v>
      </c>
      <c r="H2632" s="16" t="s">
        <v>1046</v>
      </c>
      <c r="I2632" s="16" t="s">
        <v>6834</v>
      </c>
      <c r="J2632" s="16" t="s">
        <v>6835</v>
      </c>
      <c r="K2632" s="16" t="s">
        <v>6836</v>
      </c>
      <c r="L2632" s="16" t="s">
        <v>6837</v>
      </c>
      <c r="M2632" s="63" t="s">
        <v>6838</v>
      </c>
      <c r="N2632" s="121"/>
      <c r="O2632" s="121"/>
      <c r="P2632" s="121"/>
      <c r="Q2632" s="121"/>
      <c r="R2632" s="121"/>
      <c r="S2632" s="121"/>
      <c r="T2632" s="121"/>
      <c r="U2632" s="121"/>
      <c r="V2632" s="121"/>
      <c r="W2632" s="121"/>
      <c r="X2632" s="121"/>
      <c r="Y2632" s="121"/>
      <c r="Z2632" s="121"/>
      <c r="AA2632" s="121"/>
      <c r="AB2632" s="121"/>
      <c r="AC2632" s="121"/>
      <c r="AD2632" s="121"/>
      <c r="AE2632" s="121"/>
      <c r="AF2632" s="121"/>
      <c r="AG2632" s="121"/>
      <c r="AH2632" s="121"/>
      <c r="AI2632" s="121"/>
      <c r="AJ2632" s="121"/>
      <c r="AK2632" s="121"/>
      <c r="AL2632" s="121"/>
      <c r="AM2632" s="121"/>
      <c r="AN2632" s="121"/>
      <c r="AO2632" s="121"/>
      <c r="AP2632" s="121"/>
      <c r="AQ2632" s="121"/>
      <c r="AR2632" s="121"/>
      <c r="AS2632" s="121"/>
      <c r="AT2632" s="121"/>
      <c r="AU2632" s="121"/>
      <c r="AV2632" s="121"/>
      <c r="AW2632" s="121"/>
      <c r="AX2632" s="121"/>
      <c r="AY2632" s="121"/>
      <c r="AZ2632" s="121"/>
      <c r="BA2632" s="121"/>
      <c r="BB2632" s="121"/>
      <c r="BC2632" s="121"/>
      <c r="BD2632" s="121"/>
      <c r="BE2632" s="121"/>
      <c r="BF2632" s="121"/>
      <c r="BG2632" s="121"/>
      <c r="BH2632" s="121"/>
      <c r="BI2632" s="121"/>
      <c r="BJ2632" s="121"/>
      <c r="BK2632" s="121"/>
      <c r="BL2632" s="121"/>
      <c r="BM2632" s="121"/>
      <c r="BN2632" s="121"/>
      <c r="BO2632" s="121"/>
      <c r="BP2632" s="121"/>
      <c r="BQ2632" s="121"/>
      <c r="BR2632" s="121"/>
      <c r="BS2632" s="121"/>
      <c r="BT2632" s="121"/>
      <c r="BU2632" s="121"/>
      <c r="BV2632" s="121"/>
      <c r="BW2632" s="121"/>
      <c r="BX2632" s="121"/>
      <c r="BY2632" s="121"/>
      <c r="BZ2632" s="121"/>
      <c r="CA2632" s="121"/>
      <c r="CB2632" s="121"/>
      <c r="CC2632" s="121"/>
      <c r="CD2632" s="121"/>
      <c r="CE2632" s="121"/>
      <c r="CF2632" s="121"/>
      <c r="CG2632" s="121"/>
      <c r="CH2632" s="121"/>
      <c r="CI2632" s="121"/>
      <c r="CJ2632" s="121"/>
      <c r="CK2632" s="121"/>
      <c r="CL2632" s="121"/>
      <c r="CM2632" s="121"/>
      <c r="CN2632" s="121"/>
      <c r="CO2632" s="121"/>
      <c r="CP2632" s="121"/>
      <c r="CQ2632" s="121"/>
      <c r="CR2632" s="121"/>
      <c r="CS2632" s="121"/>
      <c r="CT2632" s="121"/>
      <c r="CU2632" s="121"/>
      <c r="CV2632" s="121"/>
      <c r="CW2632" s="121"/>
      <c r="CX2632" s="121"/>
      <c r="CY2632" s="121"/>
      <c r="CZ2632" s="121"/>
      <c r="DA2632" s="121"/>
      <c r="DB2632" s="121"/>
      <c r="DC2632" s="121"/>
      <c r="DD2632" s="121"/>
      <c r="DE2632" s="121"/>
      <c r="DF2632" s="121"/>
      <c r="DG2632" s="121"/>
      <c r="DH2632" s="121"/>
      <c r="DI2632" s="121"/>
      <c r="DJ2632" s="121"/>
      <c r="DK2632" s="121"/>
      <c r="DL2632" s="121"/>
      <c r="DM2632" s="121"/>
      <c r="DN2632" s="121"/>
      <c r="DO2632" s="121"/>
      <c r="DP2632" s="121"/>
      <c r="DQ2632" s="121"/>
      <c r="DR2632" s="121"/>
      <c r="DS2632" s="121"/>
      <c r="DT2632" s="121"/>
      <c r="DU2632" s="121"/>
      <c r="DV2632" s="121"/>
      <c r="DW2632" s="121"/>
      <c r="DX2632" s="121"/>
      <c r="DY2632" s="121"/>
      <c r="DZ2632" s="121"/>
      <c r="EA2632" s="121"/>
      <c r="EB2632" s="121"/>
      <c r="EC2632" s="121"/>
      <c r="ED2632" s="121"/>
      <c r="EE2632" s="121"/>
      <c r="EF2632" s="121"/>
      <c r="EG2632" s="121"/>
      <c r="EH2632" s="121"/>
      <c r="EI2632" s="121"/>
      <c r="EJ2632" s="121"/>
      <c r="EK2632" s="121"/>
      <c r="EL2632" s="121"/>
      <c r="EM2632" s="121"/>
      <c r="EN2632" s="121"/>
      <c r="EO2632" s="121"/>
      <c r="EP2632" s="121"/>
      <c r="EQ2632" s="121"/>
      <c r="ER2632" s="121"/>
      <c r="ES2632" s="121"/>
      <c r="ET2632" s="121"/>
      <c r="EU2632" s="121"/>
      <c r="EV2632" s="121"/>
      <c r="EW2632" s="121"/>
      <c r="EX2632" s="121"/>
      <c r="EY2632" s="121"/>
      <c r="EZ2632" s="121"/>
      <c r="FA2632" s="121"/>
      <c r="FB2632" s="121"/>
      <c r="FC2632" s="121"/>
      <c r="FD2632" s="121"/>
      <c r="FE2632" s="121"/>
      <c r="FF2632" s="121"/>
      <c r="FG2632" s="121"/>
      <c r="FH2632" s="121"/>
      <c r="FI2632" s="121"/>
      <c r="FJ2632" s="121"/>
      <c r="FK2632" s="121"/>
      <c r="FL2632" s="121"/>
      <c r="FM2632" s="121"/>
      <c r="FN2632" s="121"/>
      <c r="FO2632" s="121"/>
      <c r="FP2632" s="121"/>
      <c r="FQ2632" s="121"/>
      <c r="FR2632" s="121"/>
      <c r="FS2632" s="121"/>
      <c r="FT2632" s="121"/>
      <c r="FU2632" s="121"/>
      <c r="FV2632" s="121"/>
      <c r="FW2632" s="121"/>
      <c r="FX2632" s="121"/>
      <c r="FY2632" s="121"/>
      <c r="FZ2632" s="121"/>
      <c r="GA2632" s="121"/>
      <c r="GB2632" s="121"/>
      <c r="GC2632" s="121"/>
      <c r="GD2632" s="121"/>
      <c r="GE2632" s="121"/>
      <c r="GF2632" s="121"/>
      <c r="GG2632" s="121"/>
      <c r="GH2632" s="121"/>
      <c r="GI2632" s="121"/>
      <c r="GJ2632" s="121"/>
      <c r="GK2632" s="121"/>
      <c r="GL2632" s="121"/>
      <c r="GM2632" s="121"/>
      <c r="GN2632" s="121"/>
      <c r="GO2632" s="121"/>
      <c r="GP2632" s="121"/>
      <c r="GQ2632" s="121"/>
      <c r="GR2632" s="121"/>
      <c r="GS2632" s="121"/>
      <c r="GT2632" s="121"/>
      <c r="GU2632" s="121"/>
      <c r="GV2632" s="121"/>
      <c r="GW2632" s="121"/>
      <c r="GX2632" s="121"/>
      <c r="GY2632" s="121"/>
      <c r="GZ2632" s="121"/>
      <c r="HA2632" s="121"/>
      <c r="HB2632" s="121"/>
      <c r="HC2632" s="121"/>
      <c r="HD2632" s="121"/>
      <c r="HE2632" s="121"/>
      <c r="HF2632" s="121"/>
      <c r="HG2632" s="121"/>
      <c r="HH2632" s="121"/>
      <c r="HI2632" s="121"/>
      <c r="HJ2632" s="121"/>
      <c r="HK2632" s="121"/>
      <c r="HL2632" s="121"/>
      <c r="HM2632" s="121"/>
      <c r="HN2632" s="121"/>
      <c r="HO2632" s="121"/>
      <c r="HP2632" s="121"/>
      <c r="HQ2632" s="121"/>
      <c r="HR2632" s="121"/>
      <c r="HS2632" s="121"/>
      <c r="HT2632" s="121"/>
      <c r="HU2632" s="121"/>
      <c r="HV2632" s="121"/>
      <c r="HW2632" s="121"/>
      <c r="HX2632" s="121"/>
      <c r="HY2632" s="121"/>
      <c r="HZ2632" s="121"/>
      <c r="IA2632" s="121"/>
      <c r="IB2632" s="121"/>
      <c r="IC2632" s="121"/>
      <c r="ID2632" s="121"/>
      <c r="IE2632" s="121"/>
      <c r="IF2632" s="121"/>
      <c r="IG2632" s="121"/>
      <c r="IH2632" s="121"/>
      <c r="II2632" s="121"/>
      <c r="IJ2632" s="121"/>
      <c r="IK2632" s="121"/>
      <c r="IL2632" s="121"/>
      <c r="IM2632" s="121"/>
      <c r="IN2632" s="121"/>
      <c r="IO2632" s="121"/>
      <c r="IP2632" s="121"/>
      <c r="IQ2632" s="121"/>
      <c r="IR2632" s="121"/>
      <c r="IS2632" s="121"/>
      <c r="IT2632" s="121"/>
      <c r="IU2632" s="121"/>
      <c r="IV2632" s="121"/>
      <c r="IW2632" s="121"/>
      <c r="IX2632" s="121"/>
      <c r="IY2632" s="121"/>
      <c r="IZ2632" s="121"/>
      <c r="JA2632" s="121"/>
      <c r="JB2632" s="121"/>
      <c r="JC2632" s="121"/>
      <c r="JD2632" s="121"/>
      <c r="JE2632" s="121"/>
      <c r="JF2632" s="121"/>
      <c r="JG2632" s="121"/>
      <c r="JH2632" s="121"/>
      <c r="JI2632" s="121"/>
      <c r="JJ2632" s="121"/>
      <c r="JK2632" s="121"/>
      <c r="JL2632" s="121"/>
      <c r="JM2632" s="121"/>
      <c r="JN2632" s="121"/>
      <c r="JO2632" s="121"/>
      <c r="JP2632" s="121"/>
      <c r="JQ2632" s="121"/>
      <c r="JR2632" s="121"/>
      <c r="JS2632" s="121"/>
      <c r="JT2632" s="121"/>
      <c r="JU2632" s="121"/>
      <c r="JV2632" s="121"/>
      <c r="JW2632" s="121"/>
      <c r="JX2632" s="121"/>
      <c r="JY2632" s="121"/>
      <c r="JZ2632" s="121"/>
      <c r="KA2632" s="121"/>
      <c r="KB2632" s="121"/>
      <c r="KC2632" s="121"/>
      <c r="KD2632" s="121"/>
      <c r="KE2632" s="121"/>
      <c r="KF2632" s="121"/>
      <c r="KG2632" s="121"/>
      <c r="KH2632" s="121"/>
      <c r="KI2632" s="121"/>
      <c r="KJ2632" s="121"/>
      <c r="KK2632" s="121"/>
      <c r="KL2632" s="121"/>
      <c r="KM2632" s="121"/>
      <c r="KN2632" s="121"/>
      <c r="KO2632" s="121"/>
      <c r="KP2632" s="121"/>
      <c r="KQ2632" s="121"/>
      <c r="KR2632" s="121"/>
      <c r="KS2632" s="121"/>
      <c r="KT2632" s="121"/>
      <c r="KU2632" s="121"/>
      <c r="KV2632" s="121"/>
      <c r="KW2632" s="121"/>
      <c r="KX2632" s="121"/>
      <c r="KY2632" s="121"/>
      <c r="KZ2632" s="121"/>
      <c r="LA2632" s="121"/>
      <c r="LB2632" s="121"/>
      <c r="LC2632" s="121"/>
      <c r="LD2632" s="121"/>
      <c r="LE2632" s="121"/>
      <c r="LF2632" s="121"/>
      <c r="LG2632" s="121"/>
      <c r="LH2632" s="121"/>
      <c r="LI2632" s="121"/>
      <c r="LJ2632" s="121"/>
      <c r="LK2632" s="121"/>
      <c r="LL2632" s="121"/>
      <c r="LM2632" s="121"/>
      <c r="LN2632" s="121"/>
      <c r="LO2632" s="121"/>
      <c r="LP2632" s="121"/>
      <c r="LQ2632" s="121"/>
      <c r="LR2632" s="121"/>
      <c r="LS2632" s="121"/>
      <c r="LT2632" s="121"/>
      <c r="LU2632" s="121"/>
      <c r="LV2632" s="121"/>
      <c r="LW2632" s="121"/>
      <c r="LX2632" s="121"/>
      <c r="LY2632" s="121"/>
      <c r="LZ2632" s="121"/>
      <c r="MA2632" s="121"/>
      <c r="MB2632" s="121"/>
      <c r="MC2632" s="121"/>
      <c r="MD2632" s="121"/>
      <c r="ME2632" s="121"/>
      <c r="MF2632" s="121"/>
      <c r="MG2632" s="121"/>
      <c r="MH2632" s="121"/>
      <c r="MI2632" s="121"/>
      <c r="MJ2632" s="121"/>
      <c r="MK2632" s="121"/>
      <c r="ML2632" s="121"/>
      <c r="MM2632" s="121"/>
      <c r="MN2632" s="121"/>
      <c r="MO2632" s="121"/>
      <c r="MP2632" s="121"/>
      <c r="MQ2632" s="121"/>
      <c r="MR2632" s="121"/>
      <c r="MS2632" s="121"/>
      <c r="MT2632" s="121"/>
      <c r="MU2632" s="121"/>
      <c r="MV2632" s="121"/>
      <c r="MW2632" s="121"/>
      <c r="MX2632" s="121"/>
      <c r="MY2632" s="121"/>
      <c r="MZ2632" s="121"/>
      <c r="NA2632" s="121"/>
      <c r="NB2632" s="121"/>
      <c r="NC2632" s="121"/>
      <c r="ND2632" s="121"/>
      <c r="NE2632" s="121"/>
      <c r="NF2632" s="121"/>
      <c r="NG2632" s="121"/>
      <c r="NH2632" s="121"/>
      <c r="NI2632" s="121"/>
      <c r="NJ2632" s="121"/>
      <c r="NK2632" s="121"/>
      <c r="NL2632" s="121"/>
      <c r="NM2632" s="121"/>
      <c r="NN2632" s="121"/>
      <c r="NO2632" s="121"/>
      <c r="NP2632" s="121"/>
      <c r="NQ2632" s="121"/>
      <c r="NR2632" s="121"/>
      <c r="NS2632" s="121"/>
      <c r="NT2632" s="121"/>
      <c r="NU2632" s="121"/>
      <c r="NV2632" s="121"/>
      <c r="NW2632" s="121"/>
      <c r="NX2632" s="121"/>
      <c r="NY2632" s="121"/>
      <c r="NZ2632" s="121"/>
      <c r="OA2632" s="121"/>
      <c r="OB2632" s="121"/>
      <c r="OC2632" s="121"/>
      <c r="OD2632" s="121"/>
      <c r="OE2632" s="121"/>
      <c r="OF2632" s="121"/>
      <c r="OG2632" s="121"/>
      <c r="OH2632" s="121"/>
      <c r="OI2632" s="121"/>
      <c r="OJ2632" s="121"/>
      <c r="OK2632" s="121"/>
      <c r="OL2632" s="121"/>
      <c r="OM2632" s="121"/>
      <c r="ON2632" s="121"/>
      <c r="OO2632" s="121"/>
      <c r="OP2632" s="121"/>
      <c r="OQ2632" s="121"/>
      <c r="OR2632" s="121"/>
      <c r="OS2632" s="121"/>
      <c r="OT2632" s="121"/>
      <c r="OU2632" s="121"/>
      <c r="OV2632" s="121"/>
      <c r="OW2632" s="121"/>
      <c r="OX2632" s="121"/>
      <c r="OY2632" s="121"/>
      <c r="OZ2632" s="121"/>
      <c r="PA2632" s="121"/>
      <c r="PB2632" s="121"/>
      <c r="PC2632" s="121"/>
      <c r="PD2632" s="121"/>
      <c r="PE2632" s="121"/>
      <c r="PF2632" s="121"/>
      <c r="PG2632" s="121"/>
      <c r="PH2632" s="121"/>
      <c r="PI2632" s="121"/>
      <c r="PJ2632" s="121"/>
      <c r="PK2632" s="121"/>
      <c r="PL2632" s="121"/>
      <c r="PM2632" s="121"/>
      <c r="PN2632" s="121"/>
      <c r="PO2632" s="121"/>
      <c r="PP2632" s="121"/>
      <c r="PQ2632" s="121"/>
      <c r="PR2632" s="121"/>
      <c r="PS2632" s="121"/>
      <c r="PT2632" s="121"/>
      <c r="PU2632" s="121"/>
      <c r="PV2632" s="121"/>
      <c r="PW2632" s="121"/>
      <c r="PX2632" s="121"/>
      <c r="PY2632" s="121"/>
      <c r="PZ2632" s="121"/>
      <c r="QA2632" s="121"/>
      <c r="QB2632" s="121"/>
      <c r="QC2632" s="121"/>
      <c r="QD2632" s="121"/>
      <c r="QE2632" s="121"/>
      <c r="QF2632" s="121"/>
      <c r="QG2632" s="121"/>
      <c r="QH2632" s="121"/>
      <c r="QI2632" s="121"/>
      <c r="QJ2632" s="121"/>
      <c r="QK2632" s="121"/>
      <c r="QL2632" s="121"/>
      <c r="QM2632" s="121"/>
      <c r="QN2632" s="121"/>
      <c r="QO2632" s="121"/>
      <c r="QP2632" s="121"/>
      <c r="QQ2632" s="121"/>
      <c r="QR2632" s="121"/>
      <c r="QS2632" s="121"/>
      <c r="QT2632" s="121"/>
      <c r="QU2632" s="121"/>
      <c r="QV2632" s="121"/>
      <c r="QW2632" s="121"/>
      <c r="QX2632" s="121"/>
      <c r="QY2632" s="121"/>
      <c r="QZ2632" s="121"/>
      <c r="RA2632" s="121"/>
      <c r="RB2632" s="121"/>
      <c r="RC2632" s="121"/>
      <c r="RD2632" s="121"/>
      <c r="RE2632" s="121"/>
      <c r="RF2632" s="121"/>
      <c r="RG2632" s="121"/>
      <c r="RH2632" s="121"/>
      <c r="RI2632" s="121"/>
      <c r="RJ2632" s="121"/>
      <c r="RK2632" s="121"/>
      <c r="RL2632" s="121"/>
      <c r="RM2632" s="121"/>
      <c r="RN2632" s="121"/>
      <c r="RO2632" s="121"/>
      <c r="RP2632" s="121"/>
      <c r="RQ2632" s="121"/>
      <c r="RR2632" s="121"/>
      <c r="RS2632" s="121"/>
      <c r="RT2632" s="121"/>
      <c r="RU2632" s="121"/>
      <c r="RV2632" s="121"/>
      <c r="RW2632" s="121"/>
      <c r="RX2632" s="121"/>
      <c r="RY2632" s="121"/>
      <c r="RZ2632" s="121"/>
      <c r="SA2632" s="121"/>
      <c r="SB2632" s="121"/>
      <c r="SC2632" s="121"/>
      <c r="SD2632" s="121"/>
      <c r="SE2632" s="121"/>
      <c r="SF2632" s="121"/>
      <c r="SG2632" s="121"/>
      <c r="SH2632" s="121"/>
      <c r="SI2632" s="121"/>
      <c r="SJ2632" s="121"/>
      <c r="SK2632" s="121"/>
      <c r="SL2632" s="121"/>
      <c r="SM2632" s="121"/>
      <c r="SN2632" s="121"/>
      <c r="SO2632" s="121"/>
      <c r="SP2632" s="121"/>
      <c r="SQ2632" s="121"/>
      <c r="SR2632" s="121"/>
      <c r="SS2632" s="121"/>
      <c r="ST2632" s="121"/>
      <c r="SU2632" s="121"/>
      <c r="SV2632" s="121"/>
      <c r="SW2632" s="121"/>
      <c r="SX2632" s="121"/>
      <c r="SY2632" s="121"/>
      <c r="SZ2632" s="121"/>
      <c r="TA2632" s="121"/>
      <c r="TB2632" s="121"/>
      <c r="TC2632" s="121"/>
      <c r="TD2632" s="121"/>
      <c r="TE2632" s="121"/>
      <c r="TF2632" s="121"/>
      <c r="TG2632" s="121"/>
      <c r="TH2632" s="121"/>
      <c r="TI2632" s="121"/>
      <c r="TJ2632" s="121"/>
      <c r="TK2632" s="121"/>
      <c r="TL2632" s="121"/>
      <c r="TM2632" s="121"/>
      <c r="TN2632" s="121"/>
      <c r="TO2632" s="121"/>
      <c r="TP2632" s="121"/>
      <c r="TQ2632" s="121"/>
      <c r="TR2632" s="121"/>
      <c r="TS2632" s="121"/>
      <c r="TT2632" s="121"/>
      <c r="TU2632" s="121"/>
      <c r="TV2632" s="121"/>
      <c r="TW2632" s="121"/>
      <c r="TX2632" s="121"/>
      <c r="TY2632" s="121"/>
      <c r="TZ2632" s="121"/>
      <c r="UA2632" s="121"/>
      <c r="UB2632" s="121"/>
      <c r="UC2632" s="121"/>
      <c r="UD2632" s="121"/>
      <c r="UE2632" s="121"/>
      <c r="UF2632" s="121"/>
      <c r="UG2632" s="121"/>
      <c r="UH2632" s="121"/>
      <c r="UI2632" s="121"/>
      <c r="UJ2632" s="121"/>
      <c r="UK2632" s="121"/>
      <c r="UL2632" s="121"/>
      <c r="UM2632" s="121"/>
      <c r="UN2632" s="121"/>
      <c r="UO2632" s="121"/>
      <c r="UP2632" s="121"/>
      <c r="UQ2632" s="121"/>
      <c r="UR2632" s="121"/>
      <c r="US2632" s="121"/>
      <c r="UT2632" s="121"/>
      <c r="UU2632" s="121"/>
      <c r="UV2632" s="121"/>
      <c r="UW2632" s="121"/>
      <c r="UX2632" s="121"/>
      <c r="UY2632" s="121"/>
      <c r="UZ2632" s="121"/>
      <c r="VA2632" s="121"/>
      <c r="VB2632" s="121"/>
      <c r="VC2632" s="121"/>
      <c r="VD2632" s="121"/>
      <c r="VE2632" s="121"/>
      <c r="VF2632" s="121"/>
      <c r="VG2632" s="121"/>
      <c r="VH2632" s="121"/>
      <c r="VI2632" s="121"/>
      <c r="VJ2632" s="121"/>
      <c r="VK2632" s="121"/>
      <c r="VL2632" s="121"/>
      <c r="VM2632" s="121"/>
      <c r="VN2632" s="121"/>
      <c r="VO2632" s="121"/>
      <c r="VP2632" s="121"/>
      <c r="VQ2632" s="121"/>
      <c r="VR2632" s="121"/>
      <c r="VS2632" s="121"/>
      <c r="VT2632" s="121"/>
      <c r="VU2632" s="121"/>
      <c r="VV2632" s="121"/>
      <c r="VW2632" s="121"/>
      <c r="VX2632" s="121"/>
      <c r="VY2632" s="121"/>
      <c r="VZ2632" s="121"/>
      <c r="WA2632" s="121"/>
      <c r="WB2632" s="121"/>
      <c r="WC2632" s="121"/>
      <c r="WD2632" s="121"/>
      <c r="WE2632" s="121"/>
      <c r="WF2632" s="121"/>
      <c r="WG2632" s="121"/>
      <c r="WH2632" s="121"/>
      <c r="WI2632" s="121"/>
      <c r="WJ2632" s="121"/>
      <c r="WK2632" s="121"/>
      <c r="WL2632" s="121"/>
      <c r="WM2632" s="121"/>
      <c r="WN2632" s="121"/>
      <c r="WO2632" s="121"/>
      <c r="WP2632" s="121"/>
      <c r="WQ2632" s="121"/>
      <c r="WR2632" s="121"/>
      <c r="WS2632" s="121"/>
      <c r="WT2632" s="121"/>
      <c r="WU2632" s="121"/>
      <c r="WV2632" s="121"/>
      <c r="WW2632" s="121"/>
      <c r="WX2632" s="121"/>
      <c r="WY2632" s="121"/>
      <c r="WZ2632" s="121"/>
      <c r="XA2632" s="121"/>
      <c r="XB2632" s="121"/>
      <c r="XC2632" s="121"/>
      <c r="XD2632" s="121"/>
      <c r="XE2632" s="121"/>
      <c r="XF2632" s="121"/>
      <c r="XG2632" s="121"/>
      <c r="XH2632" s="121"/>
      <c r="XI2632" s="121"/>
      <c r="XJ2632" s="121"/>
      <c r="XK2632" s="121"/>
      <c r="XL2632" s="121"/>
      <c r="XM2632" s="121"/>
      <c r="XN2632" s="121"/>
      <c r="XO2632" s="121"/>
      <c r="XP2632" s="121"/>
      <c r="XQ2632" s="121"/>
      <c r="XR2632" s="121"/>
      <c r="XS2632" s="121"/>
      <c r="XT2632" s="121"/>
      <c r="XU2632" s="121"/>
      <c r="XV2632" s="121"/>
      <c r="XW2632" s="121"/>
      <c r="XX2632" s="121"/>
      <c r="XY2632" s="121"/>
      <c r="XZ2632" s="121"/>
      <c r="YA2632" s="121"/>
      <c r="YB2632" s="121"/>
      <c r="YC2632" s="121"/>
      <c r="YD2632" s="121"/>
      <c r="YE2632" s="121"/>
      <c r="YF2632" s="121"/>
      <c r="YG2632" s="121"/>
      <c r="YH2632" s="121"/>
      <c r="YI2632" s="121"/>
      <c r="YJ2632" s="121"/>
      <c r="YK2632" s="121"/>
      <c r="YL2632" s="121"/>
      <c r="YM2632" s="121"/>
      <c r="YN2632" s="121"/>
      <c r="YO2632" s="121"/>
      <c r="YP2632" s="121"/>
      <c r="YQ2632" s="121"/>
      <c r="YR2632" s="121"/>
      <c r="YS2632" s="121"/>
      <c r="YT2632" s="121"/>
      <c r="YU2632" s="121"/>
      <c r="YV2632" s="121"/>
      <c r="YW2632" s="121"/>
      <c r="YX2632" s="121"/>
      <c r="YY2632" s="121"/>
      <c r="YZ2632" s="121"/>
      <c r="ZA2632" s="121"/>
      <c r="ZB2632" s="121"/>
      <c r="ZC2632" s="121"/>
      <c r="ZD2632" s="121"/>
      <c r="ZE2632" s="121"/>
      <c r="ZF2632" s="121"/>
      <c r="ZG2632" s="121"/>
      <c r="ZH2632" s="121"/>
      <c r="ZI2632" s="121"/>
      <c r="ZJ2632" s="121"/>
      <c r="ZK2632" s="121"/>
      <c r="ZL2632" s="121"/>
      <c r="ZM2632" s="121"/>
      <c r="ZN2632" s="121"/>
      <c r="ZO2632" s="121"/>
      <c r="ZP2632" s="121"/>
      <c r="ZQ2632" s="121"/>
      <c r="ZR2632" s="121"/>
      <c r="ZS2632" s="121"/>
      <c r="ZT2632" s="121"/>
      <c r="ZU2632" s="121"/>
      <c r="ZV2632" s="121"/>
      <c r="ZW2632" s="121"/>
      <c r="ZX2632" s="121"/>
      <c r="ZY2632" s="121"/>
      <c r="ZZ2632" s="121"/>
      <c r="AAA2632" s="121"/>
      <c r="AAB2632" s="121"/>
      <c r="AAC2632" s="121"/>
      <c r="AAD2632" s="121"/>
      <c r="AAE2632" s="121"/>
      <c r="AAF2632" s="121"/>
      <c r="AAG2632" s="121"/>
      <c r="AAH2632" s="121"/>
      <c r="AAI2632" s="121"/>
      <c r="AAJ2632" s="121"/>
      <c r="AAK2632" s="121"/>
      <c r="AAL2632" s="121"/>
      <c r="AAM2632" s="121"/>
      <c r="AAN2632" s="121"/>
      <c r="AAO2632" s="121"/>
      <c r="AAP2632" s="121"/>
      <c r="AAQ2632" s="121"/>
      <c r="AAR2632" s="121"/>
      <c r="AAS2632" s="121"/>
      <c r="AAT2632" s="121"/>
      <c r="AAU2632" s="121"/>
      <c r="AAV2632" s="121"/>
      <c r="AAW2632" s="121"/>
      <c r="AAX2632" s="121"/>
      <c r="AAY2632" s="121"/>
      <c r="AAZ2632" s="121"/>
      <c r="ABA2632" s="121"/>
      <c r="ABB2632" s="121"/>
      <c r="ABC2632" s="121"/>
      <c r="ABD2632" s="121"/>
      <c r="ABE2632" s="121"/>
      <c r="ABF2632" s="121"/>
      <c r="ABG2632" s="121"/>
      <c r="ABH2632" s="121"/>
      <c r="ABI2632" s="121"/>
      <c r="ABJ2632" s="121"/>
      <c r="ABK2632" s="121"/>
      <c r="ABL2632" s="121"/>
      <c r="ABM2632" s="121"/>
      <c r="ABN2632" s="121"/>
      <c r="ABO2632" s="121"/>
      <c r="ABP2632" s="121"/>
      <c r="ABQ2632" s="121"/>
      <c r="ABR2632" s="121"/>
      <c r="ABS2632" s="121"/>
      <c r="ABT2632" s="121"/>
      <c r="ABU2632" s="121"/>
      <c r="ABV2632" s="121"/>
      <c r="ABW2632" s="121"/>
      <c r="ABX2632" s="121"/>
      <c r="ABY2632" s="121"/>
      <c r="ABZ2632" s="121"/>
      <c r="ACA2632" s="121"/>
      <c r="ACB2632" s="121"/>
      <c r="ACC2632" s="121"/>
      <c r="ACD2632" s="121"/>
      <c r="ACE2632" s="121"/>
      <c r="ACF2632" s="121"/>
      <c r="ACG2632" s="121"/>
      <c r="ACH2632" s="121"/>
      <c r="ACI2632" s="121"/>
      <c r="ACJ2632" s="121"/>
      <c r="ACK2632" s="121"/>
      <c r="ACL2632" s="121"/>
      <c r="ACM2632" s="121"/>
      <c r="ACN2632" s="121"/>
      <c r="ACO2632" s="121"/>
      <c r="ACP2632" s="121"/>
      <c r="ACQ2632" s="121"/>
      <c r="ACR2632" s="121"/>
      <c r="ACS2632" s="121"/>
      <c r="ACT2632" s="121"/>
      <c r="ACU2632" s="121"/>
      <c r="ACV2632" s="121"/>
      <c r="ACW2632" s="121"/>
      <c r="ACX2632" s="121"/>
      <c r="ACY2632" s="121"/>
      <c r="ACZ2632" s="121"/>
      <c r="ADA2632" s="121"/>
      <c r="ADB2632" s="121"/>
      <c r="ADC2632" s="121"/>
      <c r="ADD2632" s="121"/>
      <c r="ADE2632" s="121"/>
      <c r="ADF2632" s="121"/>
      <c r="ADG2632" s="121"/>
      <c r="ADH2632" s="121"/>
      <c r="ADI2632" s="121"/>
      <c r="ADJ2632" s="121"/>
      <c r="ADK2632" s="121"/>
      <c r="ADL2632" s="121"/>
      <c r="ADM2632" s="121"/>
      <c r="ADN2632" s="121"/>
      <c r="ADO2632" s="121"/>
      <c r="ADP2632" s="121"/>
      <c r="ADQ2632" s="121"/>
      <c r="ADR2632" s="121"/>
      <c r="ADS2632" s="121"/>
      <c r="ADT2632" s="121"/>
      <c r="ADU2632" s="121"/>
      <c r="ADV2632" s="121"/>
      <c r="ADW2632" s="121"/>
      <c r="ADX2632" s="121"/>
      <c r="ADY2632" s="121"/>
      <c r="ADZ2632" s="121"/>
      <c r="AEA2632" s="121"/>
      <c r="AEB2632" s="121"/>
      <c r="AEC2632" s="121"/>
      <c r="AED2632" s="121"/>
      <c r="AEE2632" s="121"/>
      <c r="AEF2632" s="121"/>
      <c r="AEG2632" s="121"/>
      <c r="AEH2632" s="121"/>
      <c r="AEI2632" s="121"/>
      <c r="AEJ2632" s="121"/>
      <c r="AEK2632" s="121"/>
      <c r="AEL2632" s="121"/>
      <c r="AEM2632" s="121"/>
      <c r="AEN2632" s="121"/>
      <c r="AEO2632" s="121"/>
      <c r="AEP2632" s="121"/>
      <c r="AEQ2632" s="121"/>
      <c r="AER2632" s="121"/>
      <c r="AES2632" s="121"/>
      <c r="AET2632" s="121"/>
      <c r="AEU2632" s="121"/>
      <c r="AEV2632" s="121"/>
      <c r="AEW2632" s="121"/>
      <c r="AEX2632" s="121"/>
      <c r="AEY2632" s="121"/>
      <c r="AEZ2632" s="121"/>
      <c r="AFA2632" s="121"/>
      <c r="AFB2632" s="121"/>
      <c r="AFC2632" s="121"/>
      <c r="AFD2632" s="121"/>
      <c r="AFE2632" s="121"/>
      <c r="AFF2632" s="121"/>
      <c r="AFG2632" s="121"/>
      <c r="AFH2632" s="121"/>
      <c r="AFI2632" s="121"/>
      <c r="AFJ2632" s="121"/>
      <c r="AFK2632" s="121"/>
      <c r="AFL2632" s="121"/>
      <c r="AFM2632" s="121"/>
      <c r="AFN2632" s="121"/>
      <c r="AFO2632" s="121"/>
      <c r="AFP2632" s="121"/>
      <c r="AFQ2632" s="121"/>
      <c r="AFR2632" s="121"/>
      <c r="AFS2632" s="121"/>
      <c r="AFT2632" s="121"/>
      <c r="AFU2632" s="121"/>
      <c r="AFV2632" s="121"/>
      <c r="AFW2632" s="121"/>
      <c r="AFX2632" s="121"/>
      <c r="AFY2632" s="121"/>
      <c r="AFZ2632" s="121"/>
      <c r="AGA2632" s="121"/>
      <c r="AGB2632" s="121"/>
      <c r="AGC2632" s="121"/>
      <c r="AGD2632" s="121"/>
      <c r="AGE2632" s="121"/>
      <c r="AGF2632" s="121"/>
      <c r="AGG2632" s="121"/>
      <c r="AGH2632" s="121"/>
      <c r="AGI2632" s="121"/>
      <c r="AGJ2632" s="121"/>
      <c r="AGK2632" s="121"/>
      <c r="AGL2632" s="121"/>
      <c r="AGM2632" s="121"/>
      <c r="AGN2632" s="121"/>
      <c r="AGO2632" s="121"/>
      <c r="AGP2632" s="121"/>
      <c r="AGQ2632" s="121"/>
      <c r="AGR2632" s="121"/>
      <c r="AGS2632" s="121"/>
      <c r="AGT2632" s="121"/>
      <c r="AGU2632" s="121"/>
      <c r="AGV2632" s="121"/>
      <c r="AGW2632" s="121"/>
      <c r="AGX2632" s="121"/>
      <c r="AGY2632" s="121"/>
      <c r="AGZ2632" s="121"/>
      <c r="AHA2632" s="121"/>
      <c r="AHB2632" s="121"/>
      <c r="AHC2632" s="121"/>
      <c r="AHD2632" s="121"/>
      <c r="AHE2632" s="121"/>
      <c r="AHF2632" s="121"/>
      <c r="AHG2632" s="121"/>
      <c r="AHH2632" s="121"/>
      <c r="AHI2632" s="121"/>
      <c r="AHJ2632" s="121"/>
      <c r="AHK2632" s="121"/>
      <c r="AHL2632" s="121"/>
      <c r="AHM2632" s="121"/>
      <c r="AHN2632" s="121"/>
      <c r="AHO2632" s="121"/>
      <c r="AHP2632" s="121"/>
      <c r="AHQ2632" s="121"/>
      <c r="AHR2632" s="121"/>
      <c r="AHS2632" s="121"/>
      <c r="AHT2632" s="121"/>
      <c r="AHU2632" s="121"/>
      <c r="AHV2632" s="121"/>
      <c r="AHW2632" s="121"/>
      <c r="AHX2632" s="121"/>
      <c r="AHY2632" s="121"/>
      <c r="AHZ2632" s="121"/>
      <c r="AIA2632" s="121"/>
      <c r="AIB2632" s="121"/>
      <c r="AIC2632" s="121"/>
      <c r="AID2632" s="121"/>
      <c r="AIE2632" s="121"/>
      <c r="AIF2632" s="121"/>
      <c r="AIG2632" s="121"/>
      <c r="AIH2632" s="121"/>
      <c r="AII2632" s="121"/>
      <c r="AIJ2632" s="121"/>
      <c r="AIK2632" s="121"/>
      <c r="AIL2632" s="121"/>
      <c r="AIM2632" s="121"/>
      <c r="AIN2632" s="121"/>
      <c r="AIO2632" s="121"/>
      <c r="AIP2632" s="121"/>
      <c r="AIQ2632" s="121"/>
      <c r="AIR2632" s="121"/>
      <c r="AIS2632" s="121"/>
      <c r="AIT2632" s="121"/>
      <c r="AIU2632" s="121"/>
      <c r="AIV2632" s="121"/>
      <c r="AIW2632" s="121"/>
      <c r="AIX2632" s="121"/>
      <c r="AIY2632" s="121"/>
      <c r="AIZ2632" s="121"/>
      <c r="AJA2632" s="121"/>
      <c r="AJB2632" s="121"/>
      <c r="AJC2632" s="121"/>
      <c r="AJD2632" s="121"/>
      <c r="AJE2632" s="121"/>
      <c r="AJF2632" s="121"/>
      <c r="AJG2632" s="121"/>
      <c r="AJH2632" s="121"/>
      <c r="AJI2632" s="121"/>
      <c r="AJJ2632" s="121"/>
      <c r="AJK2632" s="121"/>
      <c r="AJL2632" s="121"/>
      <c r="AJM2632" s="121"/>
      <c r="AJN2632" s="121"/>
      <c r="AJO2632" s="121"/>
      <c r="AJP2632" s="121"/>
      <c r="AJQ2632" s="121"/>
      <c r="AJR2632" s="121"/>
      <c r="AJS2632" s="121"/>
      <c r="AJT2632" s="121"/>
      <c r="AJU2632" s="121"/>
      <c r="AJV2632" s="121"/>
      <c r="AJW2632" s="121"/>
      <c r="AJX2632" s="121"/>
      <c r="AJY2632" s="121"/>
      <c r="AJZ2632" s="121"/>
      <c r="AKA2632" s="121"/>
      <c r="AKB2632" s="121"/>
      <c r="AKC2632" s="121"/>
      <c r="AKD2632" s="121"/>
      <c r="AKE2632" s="121"/>
      <c r="AKF2632" s="121"/>
      <c r="AKG2632" s="121"/>
      <c r="AKH2632" s="121"/>
      <c r="AKI2632" s="121"/>
      <c r="AKJ2632" s="121"/>
      <c r="AKK2632" s="121"/>
      <c r="AKL2632" s="121"/>
      <c r="AKM2632" s="121"/>
      <c r="AKN2632" s="121"/>
      <c r="AKO2632" s="121"/>
      <c r="AKP2632" s="121"/>
      <c r="AKQ2632" s="121"/>
      <c r="AKR2632" s="121"/>
      <c r="AKS2632" s="121"/>
      <c r="AKT2632" s="121"/>
      <c r="AKU2632" s="121"/>
      <c r="AKV2632" s="121"/>
      <c r="AKW2632" s="121"/>
      <c r="AKX2632" s="121"/>
      <c r="AKY2632" s="121"/>
      <c r="AKZ2632" s="121"/>
      <c r="ALA2632" s="121"/>
      <c r="ALB2632" s="121"/>
      <c r="ALC2632" s="121"/>
      <c r="ALD2632" s="121"/>
      <c r="ALE2632" s="121"/>
      <c r="ALF2632" s="121"/>
      <c r="ALG2632" s="121"/>
      <c r="ALH2632" s="121"/>
      <c r="ALI2632" s="121"/>
      <c r="ALJ2632" s="121"/>
      <c r="ALK2632" s="121"/>
      <c r="ALL2632" s="121"/>
      <c r="ALM2632" s="121"/>
      <c r="ALN2632" s="121"/>
      <c r="ALO2632" s="121"/>
      <c r="ALP2632" s="121"/>
      <c r="ALQ2632" s="121"/>
      <c r="ALR2632" s="121"/>
      <c r="ALS2632" s="121"/>
      <c r="ALT2632" s="121"/>
      <c r="ALU2632" s="121"/>
      <c r="ALV2632" s="121"/>
      <c r="ALW2632" s="121"/>
      <c r="ALX2632" s="121"/>
      <c r="ALY2632" s="121"/>
      <c r="ALZ2632" s="121"/>
      <c r="AMA2632" s="121"/>
      <c r="AMB2632" s="121"/>
      <c r="AMC2632" s="121"/>
      <c r="AMD2632" s="121"/>
      <c r="AME2632" s="121"/>
      <c r="AMF2632" s="121"/>
      <c r="AMG2632" s="121"/>
      <c r="AMH2632" s="121"/>
      <c r="AMI2632" s="121"/>
      <c r="AMJ2632" s="121"/>
      <c r="AMK2632" s="121"/>
    </row>
    <row r="2633" spans="1:1025" s="108" customFormat="1">
      <c r="A2633" s="15">
        <v>2630</v>
      </c>
      <c r="B2633" s="16" t="s">
        <v>6839</v>
      </c>
      <c r="C2633" s="274" t="s">
        <v>3611</v>
      </c>
      <c r="D2633" s="16" t="s">
        <v>6809</v>
      </c>
      <c r="E2633" s="16" t="s">
        <v>6840</v>
      </c>
      <c r="F2633" s="16" t="s">
        <v>938</v>
      </c>
      <c r="G2633" s="16" t="s">
        <v>6841</v>
      </c>
      <c r="H2633" s="16" t="s">
        <v>6841</v>
      </c>
      <c r="I2633" s="16" t="s">
        <v>6842</v>
      </c>
      <c r="J2633" s="16" t="s">
        <v>6843</v>
      </c>
      <c r="K2633" s="16" t="s">
        <v>6844</v>
      </c>
      <c r="L2633" s="16" t="s">
        <v>6845</v>
      </c>
      <c r="M2633" s="63" t="s">
        <v>6846</v>
      </c>
      <c r="N2633" s="121"/>
      <c r="O2633" s="121"/>
      <c r="P2633" s="121"/>
      <c r="Q2633" s="121"/>
      <c r="R2633" s="121"/>
      <c r="S2633" s="121"/>
      <c r="T2633" s="121"/>
      <c r="U2633" s="121"/>
      <c r="V2633" s="121"/>
      <c r="W2633" s="121"/>
      <c r="X2633" s="121"/>
      <c r="Y2633" s="121"/>
      <c r="Z2633" s="121"/>
      <c r="AA2633" s="121"/>
      <c r="AB2633" s="121"/>
      <c r="AC2633" s="121"/>
      <c r="AD2633" s="121"/>
      <c r="AE2633" s="121"/>
      <c r="AF2633" s="121"/>
      <c r="AG2633" s="121"/>
      <c r="AH2633" s="121"/>
      <c r="AI2633" s="121"/>
      <c r="AJ2633" s="121"/>
      <c r="AK2633" s="121"/>
      <c r="AL2633" s="121"/>
      <c r="AM2633" s="121"/>
      <c r="AN2633" s="121"/>
      <c r="AO2633" s="121"/>
      <c r="AP2633" s="121"/>
      <c r="AQ2633" s="121"/>
      <c r="AR2633" s="121"/>
      <c r="AS2633" s="121"/>
      <c r="AT2633" s="121"/>
      <c r="AU2633" s="121"/>
      <c r="AV2633" s="121"/>
      <c r="AW2633" s="121"/>
      <c r="AX2633" s="121"/>
      <c r="AY2633" s="121"/>
      <c r="AZ2633" s="121"/>
      <c r="BA2633" s="121"/>
      <c r="BB2633" s="121"/>
      <c r="BC2633" s="121"/>
      <c r="BD2633" s="121"/>
      <c r="BE2633" s="121"/>
      <c r="BF2633" s="121"/>
      <c r="BG2633" s="121"/>
      <c r="BH2633" s="121"/>
      <c r="BI2633" s="121"/>
      <c r="BJ2633" s="121"/>
      <c r="BK2633" s="121"/>
      <c r="BL2633" s="121"/>
      <c r="BM2633" s="121"/>
      <c r="BN2633" s="121"/>
      <c r="BO2633" s="121"/>
      <c r="BP2633" s="121"/>
      <c r="BQ2633" s="121"/>
      <c r="BR2633" s="121"/>
      <c r="BS2633" s="121"/>
      <c r="BT2633" s="121"/>
      <c r="BU2633" s="121"/>
      <c r="BV2633" s="121"/>
      <c r="BW2633" s="121"/>
      <c r="BX2633" s="121"/>
      <c r="BY2633" s="121"/>
      <c r="BZ2633" s="121"/>
      <c r="CA2633" s="121"/>
      <c r="CB2633" s="121"/>
      <c r="CC2633" s="121"/>
      <c r="CD2633" s="121"/>
      <c r="CE2633" s="121"/>
      <c r="CF2633" s="121"/>
      <c r="CG2633" s="121"/>
      <c r="CH2633" s="121"/>
      <c r="CI2633" s="121"/>
      <c r="CJ2633" s="121"/>
      <c r="CK2633" s="121"/>
      <c r="CL2633" s="121"/>
      <c r="CM2633" s="121"/>
      <c r="CN2633" s="121"/>
      <c r="CO2633" s="121"/>
      <c r="CP2633" s="121"/>
      <c r="CQ2633" s="121"/>
      <c r="CR2633" s="121"/>
      <c r="CS2633" s="121"/>
      <c r="CT2633" s="121"/>
      <c r="CU2633" s="121"/>
      <c r="CV2633" s="121"/>
      <c r="CW2633" s="121"/>
      <c r="CX2633" s="121"/>
      <c r="CY2633" s="121"/>
      <c r="CZ2633" s="121"/>
      <c r="DA2633" s="121"/>
      <c r="DB2633" s="121"/>
      <c r="DC2633" s="121"/>
      <c r="DD2633" s="121"/>
      <c r="DE2633" s="121"/>
      <c r="DF2633" s="121"/>
      <c r="DG2633" s="121"/>
      <c r="DH2633" s="121"/>
      <c r="DI2633" s="121"/>
      <c r="DJ2633" s="121"/>
      <c r="DK2633" s="121"/>
      <c r="DL2633" s="121"/>
      <c r="DM2633" s="121"/>
      <c r="DN2633" s="121"/>
      <c r="DO2633" s="121"/>
      <c r="DP2633" s="121"/>
      <c r="DQ2633" s="121"/>
      <c r="DR2633" s="121"/>
      <c r="DS2633" s="121"/>
      <c r="DT2633" s="121"/>
      <c r="DU2633" s="121"/>
      <c r="DV2633" s="121"/>
      <c r="DW2633" s="121"/>
      <c r="DX2633" s="121"/>
      <c r="DY2633" s="121"/>
      <c r="DZ2633" s="121"/>
      <c r="EA2633" s="121"/>
      <c r="EB2633" s="121"/>
      <c r="EC2633" s="121"/>
      <c r="ED2633" s="121"/>
      <c r="EE2633" s="121"/>
      <c r="EF2633" s="121"/>
      <c r="EG2633" s="121"/>
      <c r="EH2633" s="121"/>
      <c r="EI2633" s="121"/>
      <c r="EJ2633" s="121"/>
      <c r="EK2633" s="121"/>
      <c r="EL2633" s="121"/>
      <c r="EM2633" s="121"/>
      <c r="EN2633" s="121"/>
      <c r="EO2633" s="121"/>
      <c r="EP2633" s="121"/>
      <c r="EQ2633" s="121"/>
      <c r="ER2633" s="121"/>
      <c r="ES2633" s="121"/>
      <c r="ET2633" s="121"/>
      <c r="EU2633" s="121"/>
      <c r="EV2633" s="121"/>
      <c r="EW2633" s="121"/>
      <c r="EX2633" s="121"/>
      <c r="EY2633" s="121"/>
      <c r="EZ2633" s="121"/>
      <c r="FA2633" s="121"/>
      <c r="FB2633" s="121"/>
      <c r="FC2633" s="121"/>
      <c r="FD2633" s="121"/>
      <c r="FE2633" s="121"/>
      <c r="FF2633" s="121"/>
      <c r="FG2633" s="121"/>
      <c r="FH2633" s="121"/>
      <c r="FI2633" s="121"/>
      <c r="FJ2633" s="121"/>
      <c r="FK2633" s="121"/>
      <c r="FL2633" s="121"/>
      <c r="FM2633" s="121"/>
      <c r="FN2633" s="121"/>
      <c r="FO2633" s="121"/>
      <c r="FP2633" s="121"/>
      <c r="FQ2633" s="121"/>
      <c r="FR2633" s="121"/>
      <c r="FS2633" s="121"/>
      <c r="FT2633" s="121"/>
      <c r="FU2633" s="121"/>
      <c r="FV2633" s="121"/>
      <c r="FW2633" s="121"/>
      <c r="FX2633" s="121"/>
      <c r="FY2633" s="121"/>
      <c r="FZ2633" s="121"/>
      <c r="GA2633" s="121"/>
      <c r="GB2633" s="121"/>
      <c r="GC2633" s="121"/>
      <c r="GD2633" s="121"/>
      <c r="GE2633" s="121"/>
      <c r="GF2633" s="121"/>
      <c r="GG2633" s="121"/>
      <c r="GH2633" s="121"/>
      <c r="GI2633" s="121"/>
      <c r="GJ2633" s="121"/>
      <c r="GK2633" s="121"/>
      <c r="GL2633" s="121"/>
      <c r="GM2633" s="121"/>
      <c r="GN2633" s="121"/>
      <c r="GO2633" s="121"/>
      <c r="GP2633" s="121"/>
      <c r="GQ2633" s="121"/>
      <c r="GR2633" s="121"/>
      <c r="GS2633" s="121"/>
      <c r="GT2633" s="121"/>
      <c r="GU2633" s="121"/>
      <c r="GV2633" s="121"/>
      <c r="GW2633" s="121"/>
      <c r="GX2633" s="121"/>
      <c r="GY2633" s="121"/>
      <c r="GZ2633" s="121"/>
      <c r="HA2633" s="121"/>
      <c r="HB2633" s="121"/>
      <c r="HC2633" s="121"/>
      <c r="HD2633" s="121"/>
      <c r="HE2633" s="121"/>
      <c r="HF2633" s="121"/>
      <c r="HG2633" s="121"/>
      <c r="HH2633" s="121"/>
      <c r="HI2633" s="121"/>
      <c r="HJ2633" s="121"/>
      <c r="HK2633" s="121"/>
      <c r="HL2633" s="121"/>
      <c r="HM2633" s="121"/>
      <c r="HN2633" s="121"/>
      <c r="HO2633" s="121"/>
      <c r="HP2633" s="121"/>
      <c r="HQ2633" s="121"/>
      <c r="HR2633" s="121"/>
      <c r="HS2633" s="121"/>
      <c r="HT2633" s="121"/>
      <c r="HU2633" s="121"/>
      <c r="HV2633" s="121"/>
      <c r="HW2633" s="121"/>
      <c r="HX2633" s="121"/>
      <c r="HY2633" s="121"/>
      <c r="HZ2633" s="121"/>
      <c r="IA2633" s="121"/>
      <c r="IB2633" s="121"/>
      <c r="IC2633" s="121"/>
      <c r="ID2633" s="121"/>
      <c r="IE2633" s="121"/>
      <c r="IF2633" s="121"/>
      <c r="IG2633" s="121"/>
      <c r="IH2633" s="121"/>
      <c r="II2633" s="121"/>
      <c r="IJ2633" s="121"/>
      <c r="IK2633" s="121"/>
      <c r="IL2633" s="121"/>
      <c r="IM2633" s="121"/>
      <c r="IN2633" s="121"/>
      <c r="IO2633" s="121"/>
      <c r="IP2633" s="121"/>
      <c r="IQ2633" s="121"/>
      <c r="IR2633" s="121"/>
      <c r="IS2633" s="121"/>
      <c r="IT2633" s="121"/>
      <c r="IU2633" s="121"/>
      <c r="IV2633" s="121"/>
      <c r="IW2633" s="121"/>
      <c r="IX2633" s="121"/>
      <c r="IY2633" s="121"/>
      <c r="IZ2633" s="121"/>
      <c r="JA2633" s="121"/>
      <c r="JB2633" s="121"/>
      <c r="JC2633" s="121"/>
      <c r="JD2633" s="121"/>
      <c r="JE2633" s="121"/>
      <c r="JF2633" s="121"/>
      <c r="JG2633" s="121"/>
      <c r="JH2633" s="121"/>
      <c r="JI2633" s="121"/>
      <c r="JJ2633" s="121"/>
      <c r="JK2633" s="121"/>
      <c r="JL2633" s="121"/>
      <c r="JM2633" s="121"/>
      <c r="JN2633" s="121"/>
      <c r="JO2633" s="121"/>
      <c r="JP2633" s="121"/>
      <c r="JQ2633" s="121"/>
      <c r="JR2633" s="121"/>
      <c r="JS2633" s="121"/>
      <c r="JT2633" s="121"/>
      <c r="JU2633" s="121"/>
      <c r="JV2633" s="121"/>
      <c r="JW2633" s="121"/>
      <c r="JX2633" s="121"/>
      <c r="JY2633" s="121"/>
      <c r="JZ2633" s="121"/>
      <c r="KA2633" s="121"/>
      <c r="KB2633" s="121"/>
      <c r="KC2633" s="121"/>
      <c r="KD2633" s="121"/>
      <c r="KE2633" s="121"/>
      <c r="KF2633" s="121"/>
      <c r="KG2633" s="121"/>
      <c r="KH2633" s="121"/>
      <c r="KI2633" s="121"/>
      <c r="KJ2633" s="121"/>
      <c r="KK2633" s="121"/>
      <c r="KL2633" s="121"/>
      <c r="KM2633" s="121"/>
      <c r="KN2633" s="121"/>
      <c r="KO2633" s="121"/>
      <c r="KP2633" s="121"/>
      <c r="KQ2633" s="121"/>
      <c r="KR2633" s="121"/>
      <c r="KS2633" s="121"/>
      <c r="KT2633" s="121"/>
      <c r="KU2633" s="121"/>
      <c r="KV2633" s="121"/>
      <c r="KW2633" s="121"/>
      <c r="KX2633" s="121"/>
      <c r="KY2633" s="121"/>
      <c r="KZ2633" s="121"/>
      <c r="LA2633" s="121"/>
      <c r="LB2633" s="121"/>
      <c r="LC2633" s="121"/>
      <c r="LD2633" s="121"/>
      <c r="LE2633" s="121"/>
      <c r="LF2633" s="121"/>
      <c r="LG2633" s="121"/>
      <c r="LH2633" s="121"/>
      <c r="LI2633" s="121"/>
      <c r="LJ2633" s="121"/>
      <c r="LK2633" s="121"/>
      <c r="LL2633" s="121"/>
      <c r="LM2633" s="121"/>
      <c r="LN2633" s="121"/>
      <c r="LO2633" s="121"/>
      <c r="LP2633" s="121"/>
      <c r="LQ2633" s="121"/>
      <c r="LR2633" s="121"/>
      <c r="LS2633" s="121"/>
      <c r="LT2633" s="121"/>
      <c r="LU2633" s="121"/>
      <c r="LV2633" s="121"/>
      <c r="LW2633" s="121"/>
      <c r="LX2633" s="121"/>
      <c r="LY2633" s="121"/>
      <c r="LZ2633" s="121"/>
      <c r="MA2633" s="121"/>
      <c r="MB2633" s="121"/>
      <c r="MC2633" s="121"/>
      <c r="MD2633" s="121"/>
      <c r="ME2633" s="121"/>
      <c r="MF2633" s="121"/>
      <c r="MG2633" s="121"/>
      <c r="MH2633" s="121"/>
      <c r="MI2633" s="121"/>
      <c r="MJ2633" s="121"/>
      <c r="MK2633" s="121"/>
      <c r="ML2633" s="121"/>
      <c r="MM2633" s="121"/>
      <c r="MN2633" s="121"/>
      <c r="MO2633" s="121"/>
      <c r="MP2633" s="121"/>
      <c r="MQ2633" s="121"/>
      <c r="MR2633" s="121"/>
      <c r="MS2633" s="121"/>
      <c r="MT2633" s="121"/>
      <c r="MU2633" s="121"/>
      <c r="MV2633" s="121"/>
      <c r="MW2633" s="121"/>
      <c r="MX2633" s="121"/>
      <c r="MY2633" s="121"/>
      <c r="MZ2633" s="121"/>
      <c r="NA2633" s="121"/>
      <c r="NB2633" s="121"/>
      <c r="NC2633" s="121"/>
      <c r="ND2633" s="121"/>
      <c r="NE2633" s="121"/>
      <c r="NF2633" s="121"/>
      <c r="NG2633" s="121"/>
      <c r="NH2633" s="121"/>
      <c r="NI2633" s="121"/>
      <c r="NJ2633" s="121"/>
      <c r="NK2633" s="121"/>
      <c r="NL2633" s="121"/>
      <c r="NM2633" s="121"/>
      <c r="NN2633" s="121"/>
      <c r="NO2633" s="121"/>
      <c r="NP2633" s="121"/>
      <c r="NQ2633" s="121"/>
      <c r="NR2633" s="121"/>
      <c r="NS2633" s="121"/>
      <c r="NT2633" s="121"/>
      <c r="NU2633" s="121"/>
      <c r="NV2633" s="121"/>
      <c r="NW2633" s="121"/>
      <c r="NX2633" s="121"/>
      <c r="NY2633" s="121"/>
      <c r="NZ2633" s="121"/>
      <c r="OA2633" s="121"/>
      <c r="OB2633" s="121"/>
      <c r="OC2633" s="121"/>
      <c r="OD2633" s="121"/>
      <c r="OE2633" s="121"/>
      <c r="OF2633" s="121"/>
      <c r="OG2633" s="121"/>
      <c r="OH2633" s="121"/>
      <c r="OI2633" s="121"/>
      <c r="OJ2633" s="121"/>
      <c r="OK2633" s="121"/>
      <c r="OL2633" s="121"/>
      <c r="OM2633" s="121"/>
      <c r="ON2633" s="121"/>
      <c r="OO2633" s="121"/>
      <c r="OP2633" s="121"/>
      <c r="OQ2633" s="121"/>
      <c r="OR2633" s="121"/>
      <c r="OS2633" s="121"/>
      <c r="OT2633" s="121"/>
      <c r="OU2633" s="121"/>
      <c r="OV2633" s="121"/>
      <c r="OW2633" s="121"/>
      <c r="OX2633" s="121"/>
      <c r="OY2633" s="121"/>
      <c r="OZ2633" s="121"/>
      <c r="PA2633" s="121"/>
      <c r="PB2633" s="121"/>
      <c r="PC2633" s="121"/>
      <c r="PD2633" s="121"/>
      <c r="PE2633" s="121"/>
      <c r="PF2633" s="121"/>
      <c r="PG2633" s="121"/>
      <c r="PH2633" s="121"/>
      <c r="PI2633" s="121"/>
      <c r="PJ2633" s="121"/>
      <c r="PK2633" s="121"/>
      <c r="PL2633" s="121"/>
      <c r="PM2633" s="121"/>
      <c r="PN2633" s="121"/>
      <c r="PO2633" s="121"/>
      <c r="PP2633" s="121"/>
      <c r="PQ2633" s="121"/>
      <c r="PR2633" s="121"/>
      <c r="PS2633" s="121"/>
      <c r="PT2633" s="121"/>
      <c r="PU2633" s="121"/>
      <c r="PV2633" s="121"/>
      <c r="PW2633" s="121"/>
      <c r="PX2633" s="121"/>
      <c r="PY2633" s="121"/>
      <c r="PZ2633" s="121"/>
      <c r="QA2633" s="121"/>
      <c r="QB2633" s="121"/>
      <c r="QC2633" s="121"/>
      <c r="QD2633" s="121"/>
      <c r="QE2633" s="121"/>
      <c r="QF2633" s="121"/>
      <c r="QG2633" s="121"/>
      <c r="QH2633" s="121"/>
      <c r="QI2633" s="121"/>
      <c r="QJ2633" s="121"/>
      <c r="QK2633" s="121"/>
      <c r="QL2633" s="121"/>
      <c r="QM2633" s="121"/>
      <c r="QN2633" s="121"/>
      <c r="QO2633" s="121"/>
      <c r="QP2633" s="121"/>
      <c r="QQ2633" s="121"/>
      <c r="QR2633" s="121"/>
      <c r="QS2633" s="121"/>
      <c r="QT2633" s="121"/>
      <c r="QU2633" s="121"/>
      <c r="QV2633" s="121"/>
      <c r="QW2633" s="121"/>
      <c r="QX2633" s="121"/>
      <c r="QY2633" s="121"/>
      <c r="QZ2633" s="121"/>
      <c r="RA2633" s="121"/>
      <c r="RB2633" s="121"/>
      <c r="RC2633" s="121"/>
      <c r="RD2633" s="121"/>
      <c r="RE2633" s="121"/>
      <c r="RF2633" s="121"/>
      <c r="RG2633" s="121"/>
      <c r="RH2633" s="121"/>
      <c r="RI2633" s="121"/>
      <c r="RJ2633" s="121"/>
      <c r="RK2633" s="121"/>
      <c r="RL2633" s="121"/>
      <c r="RM2633" s="121"/>
      <c r="RN2633" s="121"/>
      <c r="RO2633" s="121"/>
      <c r="RP2633" s="121"/>
      <c r="RQ2633" s="121"/>
      <c r="RR2633" s="121"/>
      <c r="RS2633" s="121"/>
      <c r="RT2633" s="121"/>
      <c r="RU2633" s="121"/>
      <c r="RV2633" s="121"/>
      <c r="RW2633" s="121"/>
      <c r="RX2633" s="121"/>
      <c r="RY2633" s="121"/>
      <c r="RZ2633" s="121"/>
      <c r="SA2633" s="121"/>
      <c r="SB2633" s="121"/>
      <c r="SC2633" s="121"/>
      <c r="SD2633" s="121"/>
      <c r="SE2633" s="121"/>
      <c r="SF2633" s="121"/>
      <c r="SG2633" s="121"/>
      <c r="SH2633" s="121"/>
      <c r="SI2633" s="121"/>
      <c r="SJ2633" s="121"/>
      <c r="SK2633" s="121"/>
      <c r="SL2633" s="121"/>
      <c r="SM2633" s="121"/>
      <c r="SN2633" s="121"/>
      <c r="SO2633" s="121"/>
      <c r="SP2633" s="121"/>
      <c r="SQ2633" s="121"/>
      <c r="SR2633" s="121"/>
      <c r="SS2633" s="121"/>
      <c r="ST2633" s="121"/>
      <c r="SU2633" s="121"/>
      <c r="SV2633" s="121"/>
      <c r="SW2633" s="121"/>
      <c r="SX2633" s="121"/>
      <c r="SY2633" s="121"/>
      <c r="SZ2633" s="121"/>
      <c r="TA2633" s="121"/>
      <c r="TB2633" s="121"/>
      <c r="TC2633" s="121"/>
      <c r="TD2633" s="121"/>
      <c r="TE2633" s="121"/>
      <c r="TF2633" s="121"/>
      <c r="TG2633" s="121"/>
      <c r="TH2633" s="121"/>
      <c r="TI2633" s="121"/>
      <c r="TJ2633" s="121"/>
      <c r="TK2633" s="121"/>
      <c r="TL2633" s="121"/>
      <c r="TM2633" s="121"/>
      <c r="TN2633" s="121"/>
      <c r="TO2633" s="121"/>
      <c r="TP2633" s="121"/>
      <c r="TQ2633" s="121"/>
      <c r="TR2633" s="121"/>
      <c r="TS2633" s="121"/>
      <c r="TT2633" s="121"/>
      <c r="TU2633" s="121"/>
      <c r="TV2633" s="121"/>
      <c r="TW2633" s="121"/>
      <c r="TX2633" s="121"/>
      <c r="TY2633" s="121"/>
      <c r="TZ2633" s="121"/>
      <c r="UA2633" s="121"/>
      <c r="UB2633" s="121"/>
      <c r="UC2633" s="121"/>
      <c r="UD2633" s="121"/>
      <c r="UE2633" s="121"/>
      <c r="UF2633" s="121"/>
      <c r="UG2633" s="121"/>
      <c r="UH2633" s="121"/>
      <c r="UI2633" s="121"/>
      <c r="UJ2633" s="121"/>
      <c r="UK2633" s="121"/>
      <c r="UL2633" s="121"/>
      <c r="UM2633" s="121"/>
      <c r="UN2633" s="121"/>
      <c r="UO2633" s="121"/>
      <c r="UP2633" s="121"/>
      <c r="UQ2633" s="121"/>
      <c r="UR2633" s="121"/>
      <c r="US2633" s="121"/>
      <c r="UT2633" s="121"/>
      <c r="UU2633" s="121"/>
      <c r="UV2633" s="121"/>
      <c r="UW2633" s="121"/>
      <c r="UX2633" s="121"/>
      <c r="UY2633" s="121"/>
      <c r="UZ2633" s="121"/>
      <c r="VA2633" s="121"/>
      <c r="VB2633" s="121"/>
      <c r="VC2633" s="121"/>
      <c r="VD2633" s="121"/>
      <c r="VE2633" s="121"/>
      <c r="VF2633" s="121"/>
      <c r="VG2633" s="121"/>
      <c r="VH2633" s="121"/>
      <c r="VI2633" s="121"/>
      <c r="VJ2633" s="121"/>
      <c r="VK2633" s="121"/>
      <c r="VL2633" s="121"/>
      <c r="VM2633" s="121"/>
      <c r="VN2633" s="121"/>
      <c r="VO2633" s="121"/>
      <c r="VP2633" s="121"/>
      <c r="VQ2633" s="121"/>
      <c r="VR2633" s="121"/>
      <c r="VS2633" s="121"/>
      <c r="VT2633" s="121"/>
      <c r="VU2633" s="121"/>
      <c r="VV2633" s="121"/>
      <c r="VW2633" s="121"/>
      <c r="VX2633" s="121"/>
      <c r="VY2633" s="121"/>
      <c r="VZ2633" s="121"/>
      <c r="WA2633" s="121"/>
      <c r="WB2633" s="121"/>
      <c r="WC2633" s="121"/>
      <c r="WD2633" s="121"/>
      <c r="WE2633" s="121"/>
      <c r="WF2633" s="121"/>
      <c r="WG2633" s="121"/>
      <c r="WH2633" s="121"/>
      <c r="WI2633" s="121"/>
      <c r="WJ2633" s="121"/>
      <c r="WK2633" s="121"/>
      <c r="WL2633" s="121"/>
      <c r="WM2633" s="121"/>
      <c r="WN2633" s="121"/>
      <c r="WO2633" s="121"/>
      <c r="WP2633" s="121"/>
      <c r="WQ2633" s="121"/>
      <c r="WR2633" s="121"/>
      <c r="WS2633" s="121"/>
      <c r="WT2633" s="121"/>
      <c r="WU2633" s="121"/>
      <c r="WV2633" s="121"/>
      <c r="WW2633" s="121"/>
      <c r="WX2633" s="121"/>
      <c r="WY2633" s="121"/>
      <c r="WZ2633" s="121"/>
      <c r="XA2633" s="121"/>
      <c r="XB2633" s="121"/>
      <c r="XC2633" s="121"/>
      <c r="XD2633" s="121"/>
      <c r="XE2633" s="121"/>
      <c r="XF2633" s="121"/>
      <c r="XG2633" s="121"/>
      <c r="XH2633" s="121"/>
      <c r="XI2633" s="121"/>
      <c r="XJ2633" s="121"/>
      <c r="XK2633" s="121"/>
      <c r="XL2633" s="121"/>
      <c r="XM2633" s="121"/>
      <c r="XN2633" s="121"/>
      <c r="XO2633" s="121"/>
      <c r="XP2633" s="121"/>
      <c r="XQ2633" s="121"/>
      <c r="XR2633" s="121"/>
      <c r="XS2633" s="121"/>
      <c r="XT2633" s="121"/>
      <c r="XU2633" s="121"/>
      <c r="XV2633" s="121"/>
      <c r="XW2633" s="121"/>
      <c r="XX2633" s="121"/>
      <c r="XY2633" s="121"/>
      <c r="XZ2633" s="121"/>
      <c r="YA2633" s="121"/>
      <c r="YB2633" s="121"/>
      <c r="YC2633" s="121"/>
      <c r="YD2633" s="121"/>
      <c r="YE2633" s="121"/>
      <c r="YF2633" s="121"/>
      <c r="YG2633" s="121"/>
      <c r="YH2633" s="121"/>
      <c r="YI2633" s="121"/>
      <c r="YJ2633" s="121"/>
      <c r="YK2633" s="121"/>
      <c r="YL2633" s="121"/>
      <c r="YM2633" s="121"/>
      <c r="YN2633" s="121"/>
      <c r="YO2633" s="121"/>
      <c r="YP2633" s="121"/>
      <c r="YQ2633" s="121"/>
      <c r="YR2633" s="121"/>
      <c r="YS2633" s="121"/>
      <c r="YT2633" s="121"/>
      <c r="YU2633" s="121"/>
      <c r="YV2633" s="121"/>
      <c r="YW2633" s="121"/>
      <c r="YX2633" s="121"/>
      <c r="YY2633" s="121"/>
      <c r="YZ2633" s="121"/>
      <c r="ZA2633" s="121"/>
      <c r="ZB2633" s="121"/>
      <c r="ZC2633" s="121"/>
      <c r="ZD2633" s="121"/>
      <c r="ZE2633" s="121"/>
      <c r="ZF2633" s="121"/>
      <c r="ZG2633" s="121"/>
      <c r="ZH2633" s="121"/>
      <c r="ZI2633" s="121"/>
      <c r="ZJ2633" s="121"/>
      <c r="ZK2633" s="121"/>
      <c r="ZL2633" s="121"/>
      <c r="ZM2633" s="121"/>
      <c r="ZN2633" s="121"/>
      <c r="ZO2633" s="121"/>
      <c r="ZP2633" s="121"/>
      <c r="ZQ2633" s="121"/>
      <c r="ZR2633" s="121"/>
      <c r="ZS2633" s="121"/>
      <c r="ZT2633" s="121"/>
      <c r="ZU2633" s="121"/>
      <c r="ZV2633" s="121"/>
      <c r="ZW2633" s="121"/>
      <c r="ZX2633" s="121"/>
      <c r="ZY2633" s="121"/>
      <c r="ZZ2633" s="121"/>
      <c r="AAA2633" s="121"/>
      <c r="AAB2633" s="121"/>
      <c r="AAC2633" s="121"/>
      <c r="AAD2633" s="121"/>
      <c r="AAE2633" s="121"/>
      <c r="AAF2633" s="121"/>
      <c r="AAG2633" s="121"/>
      <c r="AAH2633" s="121"/>
      <c r="AAI2633" s="121"/>
      <c r="AAJ2633" s="121"/>
      <c r="AAK2633" s="121"/>
      <c r="AAL2633" s="121"/>
      <c r="AAM2633" s="121"/>
      <c r="AAN2633" s="121"/>
      <c r="AAO2633" s="121"/>
      <c r="AAP2633" s="121"/>
      <c r="AAQ2633" s="121"/>
      <c r="AAR2633" s="121"/>
      <c r="AAS2633" s="121"/>
      <c r="AAT2633" s="121"/>
      <c r="AAU2633" s="121"/>
      <c r="AAV2633" s="121"/>
      <c r="AAW2633" s="121"/>
      <c r="AAX2633" s="121"/>
      <c r="AAY2633" s="121"/>
      <c r="AAZ2633" s="121"/>
      <c r="ABA2633" s="121"/>
      <c r="ABB2633" s="121"/>
      <c r="ABC2633" s="121"/>
      <c r="ABD2633" s="121"/>
      <c r="ABE2633" s="121"/>
      <c r="ABF2633" s="121"/>
      <c r="ABG2633" s="121"/>
      <c r="ABH2633" s="121"/>
      <c r="ABI2633" s="121"/>
      <c r="ABJ2633" s="121"/>
      <c r="ABK2633" s="121"/>
      <c r="ABL2633" s="121"/>
      <c r="ABM2633" s="121"/>
      <c r="ABN2633" s="121"/>
      <c r="ABO2633" s="121"/>
      <c r="ABP2633" s="121"/>
      <c r="ABQ2633" s="121"/>
      <c r="ABR2633" s="121"/>
      <c r="ABS2633" s="121"/>
      <c r="ABT2633" s="121"/>
      <c r="ABU2633" s="121"/>
      <c r="ABV2633" s="121"/>
      <c r="ABW2633" s="121"/>
      <c r="ABX2633" s="121"/>
      <c r="ABY2633" s="121"/>
      <c r="ABZ2633" s="121"/>
      <c r="ACA2633" s="121"/>
      <c r="ACB2633" s="121"/>
      <c r="ACC2633" s="121"/>
      <c r="ACD2633" s="121"/>
      <c r="ACE2633" s="121"/>
      <c r="ACF2633" s="121"/>
      <c r="ACG2633" s="121"/>
      <c r="ACH2633" s="121"/>
      <c r="ACI2633" s="121"/>
      <c r="ACJ2633" s="121"/>
      <c r="ACK2633" s="121"/>
      <c r="ACL2633" s="121"/>
      <c r="ACM2633" s="121"/>
      <c r="ACN2633" s="121"/>
      <c r="ACO2633" s="121"/>
      <c r="ACP2633" s="121"/>
      <c r="ACQ2633" s="121"/>
      <c r="ACR2633" s="121"/>
      <c r="ACS2633" s="121"/>
      <c r="ACT2633" s="121"/>
      <c r="ACU2633" s="121"/>
      <c r="ACV2633" s="121"/>
      <c r="ACW2633" s="121"/>
      <c r="ACX2633" s="121"/>
      <c r="ACY2633" s="121"/>
      <c r="ACZ2633" s="121"/>
      <c r="ADA2633" s="121"/>
      <c r="ADB2633" s="121"/>
      <c r="ADC2633" s="121"/>
      <c r="ADD2633" s="121"/>
      <c r="ADE2633" s="121"/>
      <c r="ADF2633" s="121"/>
      <c r="ADG2633" s="121"/>
      <c r="ADH2633" s="121"/>
      <c r="ADI2633" s="121"/>
      <c r="ADJ2633" s="121"/>
      <c r="ADK2633" s="121"/>
      <c r="ADL2633" s="121"/>
      <c r="ADM2633" s="121"/>
      <c r="ADN2633" s="121"/>
      <c r="ADO2633" s="121"/>
      <c r="ADP2633" s="121"/>
      <c r="ADQ2633" s="121"/>
      <c r="ADR2633" s="121"/>
      <c r="ADS2633" s="121"/>
      <c r="ADT2633" s="121"/>
      <c r="ADU2633" s="121"/>
      <c r="ADV2633" s="121"/>
      <c r="ADW2633" s="121"/>
      <c r="ADX2633" s="121"/>
      <c r="ADY2633" s="121"/>
      <c r="ADZ2633" s="121"/>
      <c r="AEA2633" s="121"/>
      <c r="AEB2633" s="121"/>
      <c r="AEC2633" s="121"/>
      <c r="AED2633" s="121"/>
      <c r="AEE2633" s="121"/>
      <c r="AEF2633" s="121"/>
      <c r="AEG2633" s="121"/>
      <c r="AEH2633" s="121"/>
      <c r="AEI2633" s="121"/>
      <c r="AEJ2633" s="121"/>
      <c r="AEK2633" s="121"/>
      <c r="AEL2633" s="121"/>
      <c r="AEM2633" s="121"/>
      <c r="AEN2633" s="121"/>
      <c r="AEO2633" s="121"/>
      <c r="AEP2633" s="121"/>
      <c r="AEQ2633" s="121"/>
      <c r="AER2633" s="121"/>
      <c r="AES2633" s="121"/>
      <c r="AET2633" s="121"/>
      <c r="AEU2633" s="121"/>
      <c r="AEV2633" s="121"/>
      <c r="AEW2633" s="121"/>
      <c r="AEX2633" s="121"/>
      <c r="AEY2633" s="121"/>
      <c r="AEZ2633" s="121"/>
      <c r="AFA2633" s="121"/>
      <c r="AFB2633" s="121"/>
      <c r="AFC2633" s="121"/>
      <c r="AFD2633" s="121"/>
      <c r="AFE2633" s="121"/>
      <c r="AFF2633" s="121"/>
      <c r="AFG2633" s="121"/>
      <c r="AFH2633" s="121"/>
      <c r="AFI2633" s="121"/>
      <c r="AFJ2633" s="121"/>
      <c r="AFK2633" s="121"/>
      <c r="AFL2633" s="121"/>
      <c r="AFM2633" s="121"/>
      <c r="AFN2633" s="121"/>
      <c r="AFO2633" s="121"/>
      <c r="AFP2633" s="121"/>
      <c r="AFQ2633" s="121"/>
      <c r="AFR2633" s="121"/>
      <c r="AFS2633" s="121"/>
      <c r="AFT2633" s="121"/>
      <c r="AFU2633" s="121"/>
      <c r="AFV2633" s="121"/>
      <c r="AFW2633" s="121"/>
      <c r="AFX2633" s="121"/>
      <c r="AFY2633" s="121"/>
      <c r="AFZ2633" s="121"/>
      <c r="AGA2633" s="121"/>
      <c r="AGB2633" s="121"/>
      <c r="AGC2633" s="121"/>
      <c r="AGD2633" s="121"/>
      <c r="AGE2633" s="121"/>
      <c r="AGF2633" s="121"/>
      <c r="AGG2633" s="121"/>
      <c r="AGH2633" s="121"/>
      <c r="AGI2633" s="121"/>
      <c r="AGJ2633" s="121"/>
      <c r="AGK2633" s="121"/>
      <c r="AGL2633" s="121"/>
      <c r="AGM2633" s="121"/>
      <c r="AGN2633" s="121"/>
      <c r="AGO2633" s="121"/>
      <c r="AGP2633" s="121"/>
      <c r="AGQ2633" s="121"/>
      <c r="AGR2633" s="121"/>
      <c r="AGS2633" s="121"/>
      <c r="AGT2633" s="121"/>
      <c r="AGU2633" s="121"/>
      <c r="AGV2633" s="121"/>
      <c r="AGW2633" s="121"/>
      <c r="AGX2633" s="121"/>
      <c r="AGY2633" s="121"/>
      <c r="AGZ2633" s="121"/>
      <c r="AHA2633" s="121"/>
      <c r="AHB2633" s="121"/>
      <c r="AHC2633" s="121"/>
      <c r="AHD2633" s="121"/>
      <c r="AHE2633" s="121"/>
      <c r="AHF2633" s="121"/>
      <c r="AHG2633" s="121"/>
      <c r="AHH2633" s="121"/>
      <c r="AHI2633" s="121"/>
      <c r="AHJ2633" s="121"/>
      <c r="AHK2633" s="121"/>
      <c r="AHL2633" s="121"/>
      <c r="AHM2633" s="121"/>
      <c r="AHN2633" s="121"/>
      <c r="AHO2633" s="121"/>
      <c r="AHP2633" s="121"/>
      <c r="AHQ2633" s="121"/>
      <c r="AHR2633" s="121"/>
      <c r="AHS2633" s="121"/>
      <c r="AHT2633" s="121"/>
      <c r="AHU2633" s="121"/>
      <c r="AHV2633" s="121"/>
      <c r="AHW2633" s="121"/>
      <c r="AHX2633" s="121"/>
      <c r="AHY2633" s="121"/>
      <c r="AHZ2633" s="121"/>
      <c r="AIA2633" s="121"/>
      <c r="AIB2633" s="121"/>
      <c r="AIC2633" s="121"/>
      <c r="AID2633" s="121"/>
      <c r="AIE2633" s="121"/>
      <c r="AIF2633" s="121"/>
      <c r="AIG2633" s="121"/>
      <c r="AIH2633" s="121"/>
      <c r="AII2633" s="121"/>
      <c r="AIJ2633" s="121"/>
      <c r="AIK2633" s="121"/>
      <c r="AIL2633" s="121"/>
      <c r="AIM2633" s="121"/>
      <c r="AIN2633" s="121"/>
      <c r="AIO2633" s="121"/>
      <c r="AIP2633" s="121"/>
      <c r="AIQ2633" s="121"/>
      <c r="AIR2633" s="121"/>
      <c r="AIS2633" s="121"/>
      <c r="AIT2633" s="121"/>
      <c r="AIU2633" s="121"/>
      <c r="AIV2633" s="121"/>
      <c r="AIW2633" s="121"/>
      <c r="AIX2633" s="121"/>
      <c r="AIY2633" s="121"/>
      <c r="AIZ2633" s="121"/>
      <c r="AJA2633" s="121"/>
      <c r="AJB2633" s="121"/>
      <c r="AJC2633" s="121"/>
      <c r="AJD2633" s="121"/>
      <c r="AJE2633" s="121"/>
      <c r="AJF2633" s="121"/>
      <c r="AJG2633" s="121"/>
      <c r="AJH2633" s="121"/>
      <c r="AJI2633" s="121"/>
      <c r="AJJ2633" s="121"/>
      <c r="AJK2633" s="121"/>
      <c r="AJL2633" s="121"/>
      <c r="AJM2633" s="121"/>
      <c r="AJN2633" s="121"/>
      <c r="AJO2633" s="121"/>
      <c r="AJP2633" s="121"/>
      <c r="AJQ2633" s="121"/>
      <c r="AJR2633" s="121"/>
      <c r="AJS2633" s="121"/>
      <c r="AJT2633" s="121"/>
      <c r="AJU2633" s="121"/>
      <c r="AJV2633" s="121"/>
      <c r="AJW2633" s="121"/>
      <c r="AJX2633" s="121"/>
      <c r="AJY2633" s="121"/>
      <c r="AJZ2633" s="121"/>
      <c r="AKA2633" s="121"/>
      <c r="AKB2633" s="121"/>
      <c r="AKC2633" s="121"/>
      <c r="AKD2633" s="121"/>
      <c r="AKE2633" s="121"/>
      <c r="AKF2633" s="121"/>
      <c r="AKG2633" s="121"/>
      <c r="AKH2633" s="121"/>
      <c r="AKI2633" s="121"/>
      <c r="AKJ2633" s="121"/>
      <c r="AKK2633" s="121"/>
      <c r="AKL2633" s="121"/>
      <c r="AKM2633" s="121"/>
      <c r="AKN2633" s="121"/>
      <c r="AKO2633" s="121"/>
      <c r="AKP2633" s="121"/>
      <c r="AKQ2633" s="121"/>
      <c r="AKR2633" s="121"/>
      <c r="AKS2633" s="121"/>
      <c r="AKT2633" s="121"/>
      <c r="AKU2633" s="121"/>
      <c r="AKV2633" s="121"/>
      <c r="AKW2633" s="121"/>
      <c r="AKX2633" s="121"/>
      <c r="AKY2633" s="121"/>
      <c r="AKZ2633" s="121"/>
      <c r="ALA2633" s="121"/>
      <c r="ALB2633" s="121"/>
      <c r="ALC2633" s="121"/>
      <c r="ALD2633" s="121"/>
      <c r="ALE2633" s="121"/>
      <c r="ALF2633" s="121"/>
      <c r="ALG2633" s="121"/>
      <c r="ALH2633" s="121"/>
      <c r="ALI2633" s="121"/>
      <c r="ALJ2633" s="121"/>
      <c r="ALK2633" s="121"/>
      <c r="ALL2633" s="121"/>
      <c r="ALM2633" s="121"/>
      <c r="ALN2633" s="121"/>
      <c r="ALO2633" s="121"/>
      <c r="ALP2633" s="121"/>
      <c r="ALQ2633" s="121"/>
      <c r="ALR2633" s="121"/>
      <c r="ALS2633" s="121"/>
      <c r="ALT2633" s="121"/>
      <c r="ALU2633" s="121"/>
      <c r="ALV2633" s="121"/>
      <c r="ALW2633" s="121"/>
      <c r="ALX2633" s="121"/>
      <c r="ALY2633" s="121"/>
      <c r="ALZ2633" s="121"/>
      <c r="AMA2633" s="121"/>
      <c r="AMB2633" s="121"/>
      <c r="AMC2633" s="121"/>
      <c r="AMD2633" s="121"/>
      <c r="AME2633" s="121"/>
      <c r="AMF2633" s="121"/>
      <c r="AMG2633" s="121"/>
      <c r="AMH2633" s="121"/>
      <c r="AMI2633" s="121"/>
      <c r="AMJ2633" s="121"/>
      <c r="AMK2633" s="121"/>
    </row>
    <row r="2634" spans="1:1025" s="108" customFormat="1" ht="43.2">
      <c r="A2634" s="15">
        <v>2631</v>
      </c>
      <c r="B2634" s="16" t="s">
        <v>28</v>
      </c>
      <c r="C2634" s="274" t="s">
        <v>3611</v>
      </c>
      <c r="D2634" s="16" t="s">
        <v>6809</v>
      </c>
      <c r="E2634" s="16" t="s">
        <v>6847</v>
      </c>
      <c r="F2634" s="16" t="s">
        <v>938</v>
      </c>
      <c r="G2634" s="16" t="s">
        <v>1053</v>
      </c>
      <c r="H2634" s="16" t="s">
        <v>5575</v>
      </c>
      <c r="I2634" s="16" t="s">
        <v>6848</v>
      </c>
      <c r="J2634" s="16" t="s">
        <v>6849</v>
      </c>
      <c r="K2634" s="16" t="s">
        <v>6850</v>
      </c>
      <c r="L2634" s="16" t="s">
        <v>6851</v>
      </c>
      <c r="M2634" s="63" t="s">
        <v>6852</v>
      </c>
      <c r="N2634" s="121"/>
      <c r="O2634" s="121"/>
      <c r="P2634" s="121"/>
      <c r="Q2634" s="121"/>
      <c r="R2634" s="121"/>
      <c r="S2634" s="121"/>
      <c r="T2634" s="121"/>
      <c r="U2634" s="121"/>
      <c r="V2634" s="121"/>
      <c r="W2634" s="121"/>
      <c r="X2634" s="121"/>
      <c r="Y2634" s="121"/>
      <c r="Z2634" s="121"/>
      <c r="AA2634" s="121"/>
      <c r="AB2634" s="121"/>
      <c r="AC2634" s="121"/>
      <c r="AD2634" s="121"/>
      <c r="AE2634" s="121"/>
      <c r="AF2634" s="121"/>
      <c r="AG2634" s="121"/>
      <c r="AH2634" s="121"/>
      <c r="AI2634" s="121"/>
      <c r="AJ2634" s="121"/>
      <c r="AK2634" s="121"/>
      <c r="AL2634" s="121"/>
      <c r="AM2634" s="121"/>
      <c r="AN2634" s="121"/>
      <c r="AO2634" s="121"/>
      <c r="AP2634" s="121"/>
      <c r="AQ2634" s="121"/>
      <c r="AR2634" s="121"/>
      <c r="AS2634" s="121"/>
      <c r="AT2634" s="121"/>
      <c r="AU2634" s="121"/>
      <c r="AV2634" s="121"/>
      <c r="AW2634" s="121"/>
      <c r="AX2634" s="121"/>
      <c r="AY2634" s="121"/>
      <c r="AZ2634" s="121"/>
      <c r="BA2634" s="121"/>
      <c r="BB2634" s="121"/>
      <c r="BC2634" s="121"/>
      <c r="BD2634" s="121"/>
      <c r="BE2634" s="121"/>
      <c r="BF2634" s="121"/>
      <c r="BG2634" s="121"/>
      <c r="BH2634" s="121"/>
      <c r="BI2634" s="121"/>
      <c r="BJ2634" s="121"/>
      <c r="BK2634" s="121"/>
      <c r="BL2634" s="121"/>
      <c r="BM2634" s="121"/>
      <c r="BN2634" s="121"/>
      <c r="BO2634" s="121"/>
      <c r="BP2634" s="121"/>
      <c r="BQ2634" s="121"/>
      <c r="BR2634" s="121"/>
      <c r="BS2634" s="121"/>
      <c r="BT2634" s="121"/>
      <c r="BU2634" s="121"/>
      <c r="BV2634" s="121"/>
      <c r="BW2634" s="121"/>
      <c r="BX2634" s="121"/>
      <c r="BY2634" s="121"/>
      <c r="BZ2634" s="121"/>
      <c r="CA2634" s="121"/>
      <c r="CB2634" s="121"/>
      <c r="CC2634" s="121"/>
      <c r="CD2634" s="121"/>
      <c r="CE2634" s="121"/>
      <c r="CF2634" s="121"/>
      <c r="CG2634" s="121"/>
      <c r="CH2634" s="121"/>
      <c r="CI2634" s="121"/>
      <c r="CJ2634" s="121"/>
      <c r="CK2634" s="121"/>
      <c r="CL2634" s="121"/>
      <c r="CM2634" s="121"/>
      <c r="CN2634" s="121"/>
      <c r="CO2634" s="121"/>
      <c r="CP2634" s="121"/>
      <c r="CQ2634" s="121"/>
      <c r="CR2634" s="121"/>
      <c r="CS2634" s="121"/>
      <c r="CT2634" s="121"/>
      <c r="CU2634" s="121"/>
      <c r="CV2634" s="121"/>
      <c r="CW2634" s="121"/>
      <c r="CX2634" s="121"/>
      <c r="CY2634" s="121"/>
      <c r="CZ2634" s="121"/>
      <c r="DA2634" s="121"/>
      <c r="DB2634" s="121"/>
      <c r="DC2634" s="121"/>
      <c r="DD2634" s="121"/>
      <c r="DE2634" s="121"/>
      <c r="DF2634" s="121"/>
      <c r="DG2634" s="121"/>
      <c r="DH2634" s="121"/>
      <c r="DI2634" s="121"/>
      <c r="DJ2634" s="121"/>
      <c r="DK2634" s="121"/>
      <c r="DL2634" s="121"/>
      <c r="DM2634" s="121"/>
      <c r="DN2634" s="121"/>
      <c r="DO2634" s="121"/>
      <c r="DP2634" s="121"/>
      <c r="DQ2634" s="121"/>
      <c r="DR2634" s="121"/>
      <c r="DS2634" s="121"/>
      <c r="DT2634" s="121"/>
      <c r="DU2634" s="121"/>
      <c r="DV2634" s="121"/>
      <c r="DW2634" s="121"/>
      <c r="DX2634" s="121"/>
      <c r="DY2634" s="121"/>
      <c r="DZ2634" s="121"/>
      <c r="EA2634" s="121"/>
      <c r="EB2634" s="121"/>
      <c r="EC2634" s="121"/>
      <c r="ED2634" s="121"/>
      <c r="EE2634" s="121"/>
      <c r="EF2634" s="121"/>
      <c r="EG2634" s="121"/>
      <c r="EH2634" s="121"/>
      <c r="EI2634" s="121"/>
      <c r="EJ2634" s="121"/>
      <c r="EK2634" s="121"/>
      <c r="EL2634" s="121"/>
      <c r="EM2634" s="121"/>
      <c r="EN2634" s="121"/>
      <c r="EO2634" s="121"/>
      <c r="EP2634" s="121"/>
      <c r="EQ2634" s="121"/>
      <c r="ER2634" s="121"/>
      <c r="ES2634" s="121"/>
      <c r="ET2634" s="121"/>
      <c r="EU2634" s="121"/>
      <c r="EV2634" s="121"/>
      <c r="EW2634" s="121"/>
      <c r="EX2634" s="121"/>
      <c r="EY2634" s="121"/>
      <c r="EZ2634" s="121"/>
      <c r="FA2634" s="121"/>
      <c r="FB2634" s="121"/>
      <c r="FC2634" s="121"/>
      <c r="FD2634" s="121"/>
      <c r="FE2634" s="121"/>
      <c r="FF2634" s="121"/>
      <c r="FG2634" s="121"/>
      <c r="FH2634" s="121"/>
      <c r="FI2634" s="121"/>
      <c r="FJ2634" s="121"/>
      <c r="FK2634" s="121"/>
      <c r="FL2634" s="121"/>
      <c r="FM2634" s="121"/>
      <c r="FN2634" s="121"/>
      <c r="FO2634" s="121"/>
      <c r="FP2634" s="121"/>
      <c r="FQ2634" s="121"/>
      <c r="FR2634" s="121"/>
      <c r="FS2634" s="121"/>
      <c r="FT2634" s="121"/>
      <c r="FU2634" s="121"/>
      <c r="FV2634" s="121"/>
      <c r="FW2634" s="121"/>
      <c r="FX2634" s="121"/>
      <c r="FY2634" s="121"/>
      <c r="FZ2634" s="121"/>
      <c r="GA2634" s="121"/>
      <c r="GB2634" s="121"/>
      <c r="GC2634" s="121"/>
      <c r="GD2634" s="121"/>
      <c r="GE2634" s="121"/>
      <c r="GF2634" s="121"/>
      <c r="GG2634" s="121"/>
      <c r="GH2634" s="121"/>
      <c r="GI2634" s="121"/>
      <c r="GJ2634" s="121"/>
      <c r="GK2634" s="121"/>
      <c r="GL2634" s="121"/>
      <c r="GM2634" s="121"/>
      <c r="GN2634" s="121"/>
      <c r="GO2634" s="121"/>
      <c r="GP2634" s="121"/>
      <c r="GQ2634" s="121"/>
      <c r="GR2634" s="121"/>
      <c r="GS2634" s="121"/>
      <c r="GT2634" s="121"/>
      <c r="GU2634" s="121"/>
      <c r="GV2634" s="121"/>
      <c r="GW2634" s="121"/>
      <c r="GX2634" s="121"/>
      <c r="GY2634" s="121"/>
      <c r="GZ2634" s="121"/>
      <c r="HA2634" s="121"/>
      <c r="HB2634" s="121"/>
      <c r="HC2634" s="121"/>
      <c r="HD2634" s="121"/>
      <c r="HE2634" s="121"/>
      <c r="HF2634" s="121"/>
      <c r="HG2634" s="121"/>
      <c r="HH2634" s="121"/>
      <c r="HI2634" s="121"/>
      <c r="HJ2634" s="121"/>
      <c r="HK2634" s="121"/>
      <c r="HL2634" s="121"/>
      <c r="HM2634" s="121"/>
      <c r="HN2634" s="121"/>
      <c r="HO2634" s="121"/>
      <c r="HP2634" s="121"/>
      <c r="HQ2634" s="121"/>
      <c r="HR2634" s="121"/>
      <c r="HS2634" s="121"/>
      <c r="HT2634" s="121"/>
      <c r="HU2634" s="121"/>
      <c r="HV2634" s="121"/>
      <c r="HW2634" s="121"/>
      <c r="HX2634" s="121"/>
      <c r="HY2634" s="121"/>
      <c r="HZ2634" s="121"/>
      <c r="IA2634" s="121"/>
      <c r="IB2634" s="121"/>
      <c r="IC2634" s="121"/>
      <c r="ID2634" s="121"/>
      <c r="IE2634" s="121"/>
      <c r="IF2634" s="121"/>
      <c r="IG2634" s="121"/>
      <c r="IH2634" s="121"/>
      <c r="II2634" s="121"/>
      <c r="IJ2634" s="121"/>
      <c r="IK2634" s="121"/>
      <c r="IL2634" s="121"/>
      <c r="IM2634" s="121"/>
      <c r="IN2634" s="121"/>
      <c r="IO2634" s="121"/>
      <c r="IP2634" s="121"/>
      <c r="IQ2634" s="121"/>
      <c r="IR2634" s="121"/>
      <c r="IS2634" s="121"/>
      <c r="IT2634" s="121"/>
      <c r="IU2634" s="121"/>
      <c r="IV2634" s="121"/>
      <c r="IW2634" s="121"/>
      <c r="IX2634" s="121"/>
      <c r="IY2634" s="121"/>
      <c r="IZ2634" s="121"/>
      <c r="JA2634" s="121"/>
      <c r="JB2634" s="121"/>
      <c r="JC2634" s="121"/>
      <c r="JD2634" s="121"/>
      <c r="JE2634" s="121"/>
      <c r="JF2634" s="121"/>
      <c r="JG2634" s="121"/>
      <c r="JH2634" s="121"/>
      <c r="JI2634" s="121"/>
      <c r="JJ2634" s="121"/>
      <c r="JK2634" s="121"/>
      <c r="JL2634" s="121"/>
      <c r="JM2634" s="121"/>
      <c r="JN2634" s="121"/>
      <c r="JO2634" s="121"/>
      <c r="JP2634" s="121"/>
      <c r="JQ2634" s="121"/>
      <c r="JR2634" s="121"/>
      <c r="JS2634" s="121"/>
      <c r="JT2634" s="121"/>
      <c r="JU2634" s="121"/>
      <c r="JV2634" s="121"/>
      <c r="JW2634" s="121"/>
      <c r="JX2634" s="121"/>
      <c r="JY2634" s="121"/>
      <c r="JZ2634" s="121"/>
      <c r="KA2634" s="121"/>
      <c r="KB2634" s="121"/>
      <c r="KC2634" s="121"/>
      <c r="KD2634" s="121"/>
      <c r="KE2634" s="121"/>
      <c r="KF2634" s="121"/>
      <c r="KG2634" s="121"/>
      <c r="KH2634" s="121"/>
      <c r="KI2634" s="121"/>
      <c r="KJ2634" s="121"/>
      <c r="KK2634" s="121"/>
      <c r="KL2634" s="121"/>
      <c r="KM2634" s="121"/>
      <c r="KN2634" s="121"/>
      <c r="KO2634" s="121"/>
      <c r="KP2634" s="121"/>
      <c r="KQ2634" s="121"/>
      <c r="KR2634" s="121"/>
      <c r="KS2634" s="121"/>
      <c r="KT2634" s="121"/>
      <c r="KU2634" s="121"/>
      <c r="KV2634" s="121"/>
      <c r="KW2634" s="121"/>
      <c r="KX2634" s="121"/>
      <c r="KY2634" s="121"/>
      <c r="KZ2634" s="121"/>
      <c r="LA2634" s="121"/>
      <c r="LB2634" s="121"/>
      <c r="LC2634" s="121"/>
      <c r="LD2634" s="121"/>
      <c r="LE2634" s="121"/>
      <c r="LF2634" s="121"/>
      <c r="LG2634" s="121"/>
      <c r="LH2634" s="121"/>
      <c r="LI2634" s="121"/>
      <c r="LJ2634" s="121"/>
      <c r="LK2634" s="121"/>
      <c r="LL2634" s="121"/>
      <c r="LM2634" s="121"/>
      <c r="LN2634" s="121"/>
      <c r="LO2634" s="121"/>
      <c r="LP2634" s="121"/>
      <c r="LQ2634" s="121"/>
      <c r="LR2634" s="121"/>
      <c r="LS2634" s="121"/>
      <c r="LT2634" s="121"/>
      <c r="LU2634" s="121"/>
      <c r="LV2634" s="121"/>
      <c r="LW2634" s="121"/>
      <c r="LX2634" s="121"/>
      <c r="LY2634" s="121"/>
      <c r="LZ2634" s="121"/>
      <c r="MA2634" s="121"/>
      <c r="MB2634" s="121"/>
      <c r="MC2634" s="121"/>
      <c r="MD2634" s="121"/>
      <c r="ME2634" s="121"/>
      <c r="MF2634" s="121"/>
      <c r="MG2634" s="121"/>
      <c r="MH2634" s="121"/>
      <c r="MI2634" s="121"/>
      <c r="MJ2634" s="121"/>
      <c r="MK2634" s="121"/>
      <c r="ML2634" s="121"/>
      <c r="MM2634" s="121"/>
      <c r="MN2634" s="121"/>
      <c r="MO2634" s="121"/>
      <c r="MP2634" s="121"/>
      <c r="MQ2634" s="121"/>
      <c r="MR2634" s="121"/>
      <c r="MS2634" s="121"/>
      <c r="MT2634" s="121"/>
      <c r="MU2634" s="121"/>
      <c r="MV2634" s="121"/>
      <c r="MW2634" s="121"/>
      <c r="MX2634" s="121"/>
      <c r="MY2634" s="121"/>
      <c r="MZ2634" s="121"/>
      <c r="NA2634" s="121"/>
      <c r="NB2634" s="121"/>
      <c r="NC2634" s="121"/>
      <c r="ND2634" s="121"/>
      <c r="NE2634" s="121"/>
      <c r="NF2634" s="121"/>
      <c r="NG2634" s="121"/>
      <c r="NH2634" s="121"/>
      <c r="NI2634" s="121"/>
      <c r="NJ2634" s="121"/>
      <c r="NK2634" s="121"/>
      <c r="NL2634" s="121"/>
      <c r="NM2634" s="121"/>
      <c r="NN2634" s="121"/>
      <c r="NO2634" s="121"/>
      <c r="NP2634" s="121"/>
      <c r="NQ2634" s="121"/>
      <c r="NR2634" s="121"/>
      <c r="NS2634" s="121"/>
      <c r="NT2634" s="121"/>
      <c r="NU2634" s="121"/>
      <c r="NV2634" s="121"/>
      <c r="NW2634" s="121"/>
      <c r="NX2634" s="121"/>
      <c r="NY2634" s="121"/>
      <c r="NZ2634" s="121"/>
      <c r="OA2634" s="121"/>
      <c r="OB2634" s="121"/>
      <c r="OC2634" s="121"/>
      <c r="OD2634" s="121"/>
      <c r="OE2634" s="121"/>
      <c r="OF2634" s="121"/>
      <c r="OG2634" s="121"/>
      <c r="OH2634" s="121"/>
      <c r="OI2634" s="121"/>
      <c r="OJ2634" s="121"/>
      <c r="OK2634" s="121"/>
      <c r="OL2634" s="121"/>
      <c r="OM2634" s="121"/>
      <c r="ON2634" s="121"/>
      <c r="OO2634" s="121"/>
      <c r="OP2634" s="121"/>
      <c r="OQ2634" s="121"/>
      <c r="OR2634" s="121"/>
      <c r="OS2634" s="121"/>
      <c r="OT2634" s="121"/>
      <c r="OU2634" s="121"/>
      <c r="OV2634" s="121"/>
      <c r="OW2634" s="121"/>
      <c r="OX2634" s="121"/>
      <c r="OY2634" s="121"/>
      <c r="OZ2634" s="121"/>
      <c r="PA2634" s="121"/>
      <c r="PB2634" s="121"/>
      <c r="PC2634" s="121"/>
      <c r="PD2634" s="121"/>
      <c r="PE2634" s="121"/>
      <c r="PF2634" s="121"/>
      <c r="PG2634" s="121"/>
      <c r="PH2634" s="121"/>
      <c r="PI2634" s="121"/>
      <c r="PJ2634" s="121"/>
      <c r="PK2634" s="121"/>
      <c r="PL2634" s="121"/>
      <c r="PM2634" s="121"/>
      <c r="PN2634" s="121"/>
      <c r="PO2634" s="121"/>
      <c r="PP2634" s="121"/>
      <c r="PQ2634" s="121"/>
      <c r="PR2634" s="121"/>
      <c r="PS2634" s="121"/>
      <c r="PT2634" s="121"/>
      <c r="PU2634" s="121"/>
      <c r="PV2634" s="121"/>
      <c r="PW2634" s="121"/>
      <c r="PX2634" s="121"/>
      <c r="PY2634" s="121"/>
      <c r="PZ2634" s="121"/>
      <c r="QA2634" s="121"/>
      <c r="QB2634" s="121"/>
      <c r="QC2634" s="121"/>
      <c r="QD2634" s="121"/>
      <c r="QE2634" s="121"/>
      <c r="QF2634" s="121"/>
      <c r="QG2634" s="121"/>
      <c r="QH2634" s="121"/>
      <c r="QI2634" s="121"/>
      <c r="QJ2634" s="121"/>
      <c r="QK2634" s="121"/>
      <c r="QL2634" s="121"/>
      <c r="QM2634" s="121"/>
      <c r="QN2634" s="121"/>
      <c r="QO2634" s="121"/>
      <c r="QP2634" s="121"/>
      <c r="QQ2634" s="121"/>
      <c r="QR2634" s="121"/>
      <c r="QS2634" s="121"/>
      <c r="QT2634" s="121"/>
      <c r="QU2634" s="121"/>
      <c r="QV2634" s="121"/>
      <c r="QW2634" s="121"/>
      <c r="QX2634" s="121"/>
      <c r="QY2634" s="121"/>
      <c r="QZ2634" s="121"/>
      <c r="RA2634" s="121"/>
      <c r="RB2634" s="121"/>
      <c r="RC2634" s="121"/>
      <c r="RD2634" s="121"/>
      <c r="RE2634" s="121"/>
      <c r="RF2634" s="121"/>
      <c r="RG2634" s="121"/>
      <c r="RH2634" s="121"/>
      <c r="RI2634" s="121"/>
      <c r="RJ2634" s="121"/>
      <c r="RK2634" s="121"/>
      <c r="RL2634" s="121"/>
      <c r="RM2634" s="121"/>
      <c r="RN2634" s="121"/>
      <c r="RO2634" s="121"/>
      <c r="RP2634" s="121"/>
      <c r="RQ2634" s="121"/>
      <c r="RR2634" s="121"/>
      <c r="RS2634" s="121"/>
      <c r="RT2634" s="121"/>
      <c r="RU2634" s="121"/>
      <c r="RV2634" s="121"/>
      <c r="RW2634" s="121"/>
      <c r="RX2634" s="121"/>
      <c r="RY2634" s="121"/>
      <c r="RZ2634" s="121"/>
      <c r="SA2634" s="121"/>
      <c r="SB2634" s="121"/>
      <c r="SC2634" s="121"/>
      <c r="SD2634" s="121"/>
      <c r="SE2634" s="121"/>
      <c r="SF2634" s="121"/>
      <c r="SG2634" s="121"/>
      <c r="SH2634" s="121"/>
      <c r="SI2634" s="121"/>
      <c r="SJ2634" s="121"/>
      <c r="SK2634" s="121"/>
      <c r="SL2634" s="121"/>
      <c r="SM2634" s="121"/>
      <c r="SN2634" s="121"/>
      <c r="SO2634" s="121"/>
      <c r="SP2634" s="121"/>
      <c r="SQ2634" s="121"/>
      <c r="SR2634" s="121"/>
      <c r="SS2634" s="121"/>
      <c r="ST2634" s="121"/>
      <c r="SU2634" s="121"/>
      <c r="SV2634" s="121"/>
      <c r="SW2634" s="121"/>
      <c r="SX2634" s="121"/>
      <c r="SY2634" s="121"/>
      <c r="SZ2634" s="121"/>
      <c r="TA2634" s="121"/>
      <c r="TB2634" s="121"/>
      <c r="TC2634" s="121"/>
      <c r="TD2634" s="121"/>
      <c r="TE2634" s="121"/>
      <c r="TF2634" s="121"/>
      <c r="TG2634" s="121"/>
      <c r="TH2634" s="121"/>
      <c r="TI2634" s="121"/>
      <c r="TJ2634" s="121"/>
      <c r="TK2634" s="121"/>
      <c r="TL2634" s="121"/>
      <c r="TM2634" s="121"/>
      <c r="TN2634" s="121"/>
      <c r="TO2634" s="121"/>
      <c r="TP2634" s="121"/>
      <c r="TQ2634" s="121"/>
      <c r="TR2634" s="121"/>
      <c r="TS2634" s="121"/>
      <c r="TT2634" s="121"/>
      <c r="TU2634" s="121"/>
      <c r="TV2634" s="121"/>
      <c r="TW2634" s="121"/>
      <c r="TX2634" s="121"/>
      <c r="TY2634" s="121"/>
      <c r="TZ2634" s="121"/>
      <c r="UA2634" s="121"/>
      <c r="UB2634" s="121"/>
      <c r="UC2634" s="121"/>
      <c r="UD2634" s="121"/>
      <c r="UE2634" s="121"/>
      <c r="UF2634" s="121"/>
      <c r="UG2634" s="121"/>
      <c r="UH2634" s="121"/>
      <c r="UI2634" s="121"/>
      <c r="UJ2634" s="121"/>
      <c r="UK2634" s="121"/>
      <c r="UL2634" s="121"/>
      <c r="UM2634" s="121"/>
      <c r="UN2634" s="121"/>
      <c r="UO2634" s="121"/>
      <c r="UP2634" s="121"/>
      <c r="UQ2634" s="121"/>
      <c r="UR2634" s="121"/>
      <c r="US2634" s="121"/>
      <c r="UT2634" s="121"/>
      <c r="UU2634" s="121"/>
      <c r="UV2634" s="121"/>
      <c r="UW2634" s="121"/>
      <c r="UX2634" s="121"/>
      <c r="UY2634" s="121"/>
      <c r="UZ2634" s="121"/>
      <c r="VA2634" s="121"/>
      <c r="VB2634" s="121"/>
      <c r="VC2634" s="121"/>
      <c r="VD2634" s="121"/>
      <c r="VE2634" s="121"/>
      <c r="VF2634" s="121"/>
      <c r="VG2634" s="121"/>
      <c r="VH2634" s="121"/>
      <c r="VI2634" s="121"/>
      <c r="VJ2634" s="121"/>
      <c r="VK2634" s="121"/>
      <c r="VL2634" s="121"/>
      <c r="VM2634" s="121"/>
      <c r="VN2634" s="121"/>
      <c r="VO2634" s="121"/>
      <c r="VP2634" s="121"/>
      <c r="VQ2634" s="121"/>
      <c r="VR2634" s="121"/>
      <c r="VS2634" s="121"/>
      <c r="VT2634" s="121"/>
      <c r="VU2634" s="121"/>
      <c r="VV2634" s="121"/>
      <c r="VW2634" s="121"/>
      <c r="VX2634" s="121"/>
      <c r="VY2634" s="121"/>
      <c r="VZ2634" s="121"/>
      <c r="WA2634" s="121"/>
      <c r="WB2634" s="121"/>
      <c r="WC2634" s="121"/>
      <c r="WD2634" s="121"/>
      <c r="WE2634" s="121"/>
      <c r="WF2634" s="121"/>
      <c r="WG2634" s="121"/>
      <c r="WH2634" s="121"/>
      <c r="WI2634" s="121"/>
      <c r="WJ2634" s="121"/>
      <c r="WK2634" s="121"/>
      <c r="WL2634" s="121"/>
      <c r="WM2634" s="121"/>
      <c r="WN2634" s="121"/>
      <c r="WO2634" s="121"/>
      <c r="WP2634" s="121"/>
      <c r="WQ2634" s="121"/>
      <c r="WR2634" s="121"/>
      <c r="WS2634" s="121"/>
      <c r="WT2634" s="121"/>
      <c r="WU2634" s="121"/>
      <c r="WV2634" s="121"/>
      <c r="WW2634" s="121"/>
      <c r="WX2634" s="121"/>
      <c r="WY2634" s="121"/>
      <c r="WZ2634" s="121"/>
      <c r="XA2634" s="121"/>
      <c r="XB2634" s="121"/>
      <c r="XC2634" s="121"/>
      <c r="XD2634" s="121"/>
      <c r="XE2634" s="121"/>
      <c r="XF2634" s="121"/>
      <c r="XG2634" s="121"/>
      <c r="XH2634" s="121"/>
      <c r="XI2634" s="121"/>
      <c r="XJ2634" s="121"/>
      <c r="XK2634" s="121"/>
      <c r="XL2634" s="121"/>
      <c r="XM2634" s="121"/>
      <c r="XN2634" s="121"/>
      <c r="XO2634" s="121"/>
      <c r="XP2634" s="121"/>
      <c r="XQ2634" s="121"/>
      <c r="XR2634" s="121"/>
      <c r="XS2634" s="121"/>
      <c r="XT2634" s="121"/>
      <c r="XU2634" s="121"/>
      <c r="XV2634" s="121"/>
      <c r="XW2634" s="121"/>
      <c r="XX2634" s="121"/>
      <c r="XY2634" s="121"/>
      <c r="XZ2634" s="121"/>
      <c r="YA2634" s="121"/>
      <c r="YB2634" s="121"/>
      <c r="YC2634" s="121"/>
      <c r="YD2634" s="121"/>
      <c r="YE2634" s="121"/>
      <c r="YF2634" s="121"/>
      <c r="YG2634" s="121"/>
      <c r="YH2634" s="121"/>
      <c r="YI2634" s="121"/>
      <c r="YJ2634" s="121"/>
      <c r="YK2634" s="121"/>
      <c r="YL2634" s="121"/>
      <c r="YM2634" s="121"/>
      <c r="YN2634" s="121"/>
      <c r="YO2634" s="121"/>
      <c r="YP2634" s="121"/>
      <c r="YQ2634" s="121"/>
      <c r="YR2634" s="121"/>
      <c r="YS2634" s="121"/>
      <c r="YT2634" s="121"/>
      <c r="YU2634" s="121"/>
      <c r="YV2634" s="121"/>
      <c r="YW2634" s="121"/>
      <c r="YX2634" s="121"/>
      <c r="YY2634" s="121"/>
      <c r="YZ2634" s="121"/>
      <c r="ZA2634" s="121"/>
      <c r="ZB2634" s="121"/>
      <c r="ZC2634" s="121"/>
      <c r="ZD2634" s="121"/>
      <c r="ZE2634" s="121"/>
      <c r="ZF2634" s="121"/>
      <c r="ZG2634" s="121"/>
      <c r="ZH2634" s="121"/>
      <c r="ZI2634" s="121"/>
      <c r="ZJ2634" s="121"/>
      <c r="ZK2634" s="121"/>
      <c r="ZL2634" s="121"/>
      <c r="ZM2634" s="121"/>
      <c r="ZN2634" s="121"/>
      <c r="ZO2634" s="121"/>
      <c r="ZP2634" s="121"/>
      <c r="ZQ2634" s="121"/>
      <c r="ZR2634" s="121"/>
      <c r="ZS2634" s="121"/>
      <c r="ZT2634" s="121"/>
      <c r="ZU2634" s="121"/>
      <c r="ZV2634" s="121"/>
      <c r="ZW2634" s="121"/>
      <c r="ZX2634" s="121"/>
      <c r="ZY2634" s="121"/>
      <c r="ZZ2634" s="121"/>
      <c r="AAA2634" s="121"/>
      <c r="AAB2634" s="121"/>
      <c r="AAC2634" s="121"/>
      <c r="AAD2634" s="121"/>
      <c r="AAE2634" s="121"/>
      <c r="AAF2634" s="121"/>
      <c r="AAG2634" s="121"/>
      <c r="AAH2634" s="121"/>
      <c r="AAI2634" s="121"/>
      <c r="AAJ2634" s="121"/>
      <c r="AAK2634" s="121"/>
      <c r="AAL2634" s="121"/>
      <c r="AAM2634" s="121"/>
      <c r="AAN2634" s="121"/>
      <c r="AAO2634" s="121"/>
      <c r="AAP2634" s="121"/>
      <c r="AAQ2634" s="121"/>
      <c r="AAR2634" s="121"/>
      <c r="AAS2634" s="121"/>
      <c r="AAT2634" s="121"/>
      <c r="AAU2634" s="121"/>
      <c r="AAV2634" s="121"/>
      <c r="AAW2634" s="121"/>
      <c r="AAX2634" s="121"/>
      <c r="AAY2634" s="121"/>
      <c r="AAZ2634" s="121"/>
      <c r="ABA2634" s="121"/>
      <c r="ABB2634" s="121"/>
      <c r="ABC2634" s="121"/>
      <c r="ABD2634" s="121"/>
      <c r="ABE2634" s="121"/>
      <c r="ABF2634" s="121"/>
      <c r="ABG2634" s="121"/>
      <c r="ABH2634" s="121"/>
      <c r="ABI2634" s="121"/>
      <c r="ABJ2634" s="121"/>
      <c r="ABK2634" s="121"/>
      <c r="ABL2634" s="121"/>
      <c r="ABM2634" s="121"/>
      <c r="ABN2634" s="121"/>
      <c r="ABO2634" s="121"/>
      <c r="ABP2634" s="121"/>
      <c r="ABQ2634" s="121"/>
      <c r="ABR2634" s="121"/>
      <c r="ABS2634" s="121"/>
      <c r="ABT2634" s="121"/>
      <c r="ABU2634" s="121"/>
      <c r="ABV2634" s="121"/>
      <c r="ABW2634" s="121"/>
      <c r="ABX2634" s="121"/>
      <c r="ABY2634" s="121"/>
      <c r="ABZ2634" s="121"/>
      <c r="ACA2634" s="121"/>
      <c r="ACB2634" s="121"/>
      <c r="ACC2634" s="121"/>
      <c r="ACD2634" s="121"/>
      <c r="ACE2634" s="121"/>
      <c r="ACF2634" s="121"/>
      <c r="ACG2634" s="121"/>
      <c r="ACH2634" s="121"/>
      <c r="ACI2634" s="121"/>
      <c r="ACJ2634" s="121"/>
      <c r="ACK2634" s="121"/>
      <c r="ACL2634" s="121"/>
      <c r="ACM2634" s="121"/>
      <c r="ACN2634" s="121"/>
      <c r="ACO2634" s="121"/>
      <c r="ACP2634" s="121"/>
      <c r="ACQ2634" s="121"/>
      <c r="ACR2634" s="121"/>
      <c r="ACS2634" s="121"/>
      <c r="ACT2634" s="121"/>
      <c r="ACU2634" s="121"/>
      <c r="ACV2634" s="121"/>
      <c r="ACW2634" s="121"/>
      <c r="ACX2634" s="121"/>
      <c r="ACY2634" s="121"/>
      <c r="ACZ2634" s="121"/>
      <c r="ADA2634" s="121"/>
      <c r="ADB2634" s="121"/>
      <c r="ADC2634" s="121"/>
      <c r="ADD2634" s="121"/>
      <c r="ADE2634" s="121"/>
      <c r="ADF2634" s="121"/>
      <c r="ADG2634" s="121"/>
      <c r="ADH2634" s="121"/>
      <c r="ADI2634" s="121"/>
      <c r="ADJ2634" s="121"/>
      <c r="ADK2634" s="121"/>
      <c r="ADL2634" s="121"/>
      <c r="ADM2634" s="121"/>
      <c r="ADN2634" s="121"/>
      <c r="ADO2634" s="121"/>
      <c r="ADP2634" s="121"/>
      <c r="ADQ2634" s="121"/>
      <c r="ADR2634" s="121"/>
      <c r="ADS2634" s="121"/>
      <c r="ADT2634" s="121"/>
      <c r="ADU2634" s="121"/>
      <c r="ADV2634" s="121"/>
      <c r="ADW2634" s="121"/>
      <c r="ADX2634" s="121"/>
      <c r="ADY2634" s="121"/>
      <c r="ADZ2634" s="121"/>
      <c r="AEA2634" s="121"/>
      <c r="AEB2634" s="121"/>
      <c r="AEC2634" s="121"/>
      <c r="AED2634" s="121"/>
      <c r="AEE2634" s="121"/>
      <c r="AEF2634" s="121"/>
      <c r="AEG2634" s="121"/>
      <c r="AEH2634" s="121"/>
      <c r="AEI2634" s="121"/>
      <c r="AEJ2634" s="121"/>
      <c r="AEK2634" s="121"/>
      <c r="AEL2634" s="121"/>
      <c r="AEM2634" s="121"/>
      <c r="AEN2634" s="121"/>
      <c r="AEO2634" s="121"/>
      <c r="AEP2634" s="121"/>
      <c r="AEQ2634" s="121"/>
      <c r="AER2634" s="121"/>
      <c r="AES2634" s="121"/>
      <c r="AET2634" s="121"/>
      <c r="AEU2634" s="121"/>
      <c r="AEV2634" s="121"/>
      <c r="AEW2634" s="121"/>
      <c r="AEX2634" s="121"/>
      <c r="AEY2634" s="121"/>
      <c r="AEZ2634" s="121"/>
      <c r="AFA2634" s="121"/>
      <c r="AFB2634" s="121"/>
      <c r="AFC2634" s="121"/>
      <c r="AFD2634" s="121"/>
      <c r="AFE2634" s="121"/>
      <c r="AFF2634" s="121"/>
      <c r="AFG2634" s="121"/>
      <c r="AFH2634" s="121"/>
      <c r="AFI2634" s="121"/>
      <c r="AFJ2634" s="121"/>
      <c r="AFK2634" s="121"/>
      <c r="AFL2634" s="121"/>
      <c r="AFM2634" s="121"/>
      <c r="AFN2634" s="121"/>
      <c r="AFO2634" s="121"/>
      <c r="AFP2634" s="121"/>
      <c r="AFQ2634" s="121"/>
      <c r="AFR2634" s="121"/>
      <c r="AFS2634" s="121"/>
      <c r="AFT2634" s="121"/>
      <c r="AFU2634" s="121"/>
      <c r="AFV2634" s="121"/>
      <c r="AFW2634" s="121"/>
      <c r="AFX2634" s="121"/>
      <c r="AFY2634" s="121"/>
      <c r="AFZ2634" s="121"/>
      <c r="AGA2634" s="121"/>
      <c r="AGB2634" s="121"/>
      <c r="AGC2634" s="121"/>
      <c r="AGD2634" s="121"/>
      <c r="AGE2634" s="121"/>
      <c r="AGF2634" s="121"/>
      <c r="AGG2634" s="121"/>
      <c r="AGH2634" s="121"/>
      <c r="AGI2634" s="121"/>
      <c r="AGJ2634" s="121"/>
      <c r="AGK2634" s="121"/>
      <c r="AGL2634" s="121"/>
      <c r="AGM2634" s="121"/>
      <c r="AGN2634" s="121"/>
      <c r="AGO2634" s="121"/>
      <c r="AGP2634" s="121"/>
      <c r="AGQ2634" s="121"/>
      <c r="AGR2634" s="121"/>
      <c r="AGS2634" s="121"/>
      <c r="AGT2634" s="121"/>
      <c r="AGU2634" s="121"/>
      <c r="AGV2634" s="121"/>
      <c r="AGW2634" s="121"/>
      <c r="AGX2634" s="121"/>
      <c r="AGY2634" s="121"/>
      <c r="AGZ2634" s="121"/>
      <c r="AHA2634" s="121"/>
      <c r="AHB2634" s="121"/>
      <c r="AHC2634" s="121"/>
      <c r="AHD2634" s="121"/>
      <c r="AHE2634" s="121"/>
      <c r="AHF2634" s="121"/>
      <c r="AHG2634" s="121"/>
      <c r="AHH2634" s="121"/>
      <c r="AHI2634" s="121"/>
      <c r="AHJ2634" s="121"/>
      <c r="AHK2634" s="121"/>
      <c r="AHL2634" s="121"/>
      <c r="AHM2634" s="121"/>
      <c r="AHN2634" s="121"/>
      <c r="AHO2634" s="121"/>
      <c r="AHP2634" s="121"/>
      <c r="AHQ2634" s="121"/>
      <c r="AHR2634" s="121"/>
      <c r="AHS2634" s="121"/>
      <c r="AHT2634" s="121"/>
      <c r="AHU2634" s="121"/>
      <c r="AHV2634" s="121"/>
      <c r="AHW2634" s="121"/>
      <c r="AHX2634" s="121"/>
      <c r="AHY2634" s="121"/>
      <c r="AHZ2634" s="121"/>
      <c r="AIA2634" s="121"/>
      <c r="AIB2634" s="121"/>
      <c r="AIC2634" s="121"/>
      <c r="AID2634" s="121"/>
      <c r="AIE2634" s="121"/>
      <c r="AIF2634" s="121"/>
      <c r="AIG2634" s="121"/>
      <c r="AIH2634" s="121"/>
      <c r="AII2634" s="121"/>
      <c r="AIJ2634" s="121"/>
      <c r="AIK2634" s="121"/>
      <c r="AIL2634" s="121"/>
      <c r="AIM2634" s="121"/>
      <c r="AIN2634" s="121"/>
      <c r="AIO2634" s="121"/>
      <c r="AIP2634" s="121"/>
      <c r="AIQ2634" s="121"/>
      <c r="AIR2634" s="121"/>
      <c r="AIS2634" s="121"/>
      <c r="AIT2634" s="121"/>
      <c r="AIU2634" s="121"/>
      <c r="AIV2634" s="121"/>
      <c r="AIW2634" s="121"/>
      <c r="AIX2634" s="121"/>
      <c r="AIY2634" s="121"/>
      <c r="AIZ2634" s="121"/>
      <c r="AJA2634" s="121"/>
      <c r="AJB2634" s="121"/>
      <c r="AJC2634" s="121"/>
      <c r="AJD2634" s="121"/>
      <c r="AJE2634" s="121"/>
      <c r="AJF2634" s="121"/>
      <c r="AJG2634" s="121"/>
      <c r="AJH2634" s="121"/>
      <c r="AJI2634" s="121"/>
      <c r="AJJ2634" s="121"/>
      <c r="AJK2634" s="121"/>
      <c r="AJL2634" s="121"/>
      <c r="AJM2634" s="121"/>
      <c r="AJN2634" s="121"/>
      <c r="AJO2634" s="121"/>
      <c r="AJP2634" s="121"/>
      <c r="AJQ2634" s="121"/>
      <c r="AJR2634" s="121"/>
      <c r="AJS2634" s="121"/>
      <c r="AJT2634" s="121"/>
      <c r="AJU2634" s="121"/>
      <c r="AJV2634" s="121"/>
      <c r="AJW2634" s="121"/>
      <c r="AJX2634" s="121"/>
      <c r="AJY2634" s="121"/>
      <c r="AJZ2634" s="121"/>
      <c r="AKA2634" s="121"/>
      <c r="AKB2634" s="121"/>
      <c r="AKC2634" s="121"/>
      <c r="AKD2634" s="121"/>
      <c r="AKE2634" s="121"/>
      <c r="AKF2634" s="121"/>
      <c r="AKG2634" s="121"/>
      <c r="AKH2634" s="121"/>
      <c r="AKI2634" s="121"/>
      <c r="AKJ2634" s="121"/>
      <c r="AKK2634" s="121"/>
      <c r="AKL2634" s="121"/>
      <c r="AKM2634" s="121"/>
      <c r="AKN2634" s="121"/>
      <c r="AKO2634" s="121"/>
      <c r="AKP2634" s="121"/>
      <c r="AKQ2634" s="121"/>
      <c r="AKR2634" s="121"/>
      <c r="AKS2634" s="121"/>
      <c r="AKT2634" s="121"/>
      <c r="AKU2634" s="121"/>
      <c r="AKV2634" s="121"/>
      <c r="AKW2634" s="121"/>
      <c r="AKX2634" s="121"/>
      <c r="AKY2634" s="121"/>
      <c r="AKZ2634" s="121"/>
      <c r="ALA2634" s="121"/>
      <c r="ALB2634" s="121"/>
      <c r="ALC2634" s="121"/>
      <c r="ALD2634" s="121"/>
      <c r="ALE2634" s="121"/>
      <c r="ALF2634" s="121"/>
      <c r="ALG2634" s="121"/>
      <c r="ALH2634" s="121"/>
      <c r="ALI2634" s="121"/>
      <c r="ALJ2634" s="121"/>
      <c r="ALK2634" s="121"/>
      <c r="ALL2634" s="121"/>
      <c r="ALM2634" s="121"/>
      <c r="ALN2634" s="121"/>
      <c r="ALO2634" s="121"/>
      <c r="ALP2634" s="121"/>
      <c r="ALQ2634" s="121"/>
      <c r="ALR2634" s="121"/>
      <c r="ALS2634" s="121"/>
      <c r="ALT2634" s="121"/>
      <c r="ALU2634" s="121"/>
      <c r="ALV2634" s="121"/>
      <c r="ALW2634" s="121"/>
      <c r="ALX2634" s="121"/>
      <c r="ALY2634" s="121"/>
      <c r="ALZ2634" s="121"/>
      <c r="AMA2634" s="121"/>
      <c r="AMB2634" s="121"/>
      <c r="AMC2634" s="121"/>
      <c r="AMD2634" s="121"/>
      <c r="AME2634" s="121"/>
      <c r="AMF2634" s="121"/>
      <c r="AMG2634" s="121"/>
      <c r="AMH2634" s="121"/>
      <c r="AMI2634" s="121"/>
      <c r="AMJ2634" s="121"/>
      <c r="AMK2634" s="121"/>
    </row>
    <row r="2635" spans="1:1025" s="108" customFormat="1" ht="43.2">
      <c r="A2635" s="15">
        <v>2632</v>
      </c>
      <c r="B2635" s="16" t="s">
        <v>28</v>
      </c>
      <c r="C2635" s="274" t="s">
        <v>3611</v>
      </c>
      <c r="D2635" s="16" t="s">
        <v>6809</v>
      </c>
      <c r="E2635" s="16" t="s">
        <v>6853</v>
      </c>
      <c r="F2635" s="16" t="s">
        <v>938</v>
      </c>
      <c r="G2635" s="16" t="s">
        <v>1031</v>
      </c>
      <c r="H2635" s="16" t="s">
        <v>4791</v>
      </c>
      <c r="I2635" s="16" t="s">
        <v>6854</v>
      </c>
      <c r="J2635" s="16" t="s">
        <v>6855</v>
      </c>
      <c r="K2635" s="16" t="s">
        <v>6856</v>
      </c>
      <c r="L2635" s="16" t="s">
        <v>6857</v>
      </c>
      <c r="M2635" s="63" t="s">
        <v>6858</v>
      </c>
      <c r="N2635" s="121"/>
      <c r="O2635" s="121"/>
      <c r="P2635" s="121"/>
      <c r="Q2635" s="121"/>
      <c r="R2635" s="121"/>
      <c r="S2635" s="121"/>
      <c r="T2635" s="121"/>
      <c r="U2635" s="121"/>
      <c r="V2635" s="121"/>
      <c r="W2635" s="121"/>
      <c r="X2635" s="121"/>
      <c r="Y2635" s="121"/>
      <c r="Z2635" s="121"/>
      <c r="AA2635" s="121"/>
      <c r="AB2635" s="121"/>
      <c r="AC2635" s="121"/>
      <c r="AD2635" s="121"/>
      <c r="AE2635" s="121"/>
      <c r="AF2635" s="121"/>
      <c r="AG2635" s="121"/>
      <c r="AH2635" s="121"/>
      <c r="AI2635" s="121"/>
      <c r="AJ2635" s="121"/>
      <c r="AK2635" s="121"/>
      <c r="AL2635" s="121"/>
      <c r="AM2635" s="121"/>
      <c r="AN2635" s="121"/>
      <c r="AO2635" s="121"/>
      <c r="AP2635" s="121"/>
      <c r="AQ2635" s="121"/>
      <c r="AR2635" s="121"/>
      <c r="AS2635" s="121"/>
      <c r="AT2635" s="121"/>
      <c r="AU2635" s="121"/>
      <c r="AV2635" s="121"/>
      <c r="AW2635" s="121"/>
      <c r="AX2635" s="121"/>
      <c r="AY2635" s="121"/>
      <c r="AZ2635" s="121"/>
      <c r="BA2635" s="121"/>
      <c r="BB2635" s="121"/>
      <c r="BC2635" s="121"/>
      <c r="BD2635" s="121"/>
      <c r="BE2635" s="121"/>
      <c r="BF2635" s="121"/>
      <c r="BG2635" s="121"/>
      <c r="BH2635" s="121"/>
      <c r="BI2635" s="121"/>
      <c r="BJ2635" s="121"/>
      <c r="BK2635" s="121"/>
      <c r="BL2635" s="121"/>
      <c r="BM2635" s="121"/>
      <c r="BN2635" s="121"/>
      <c r="BO2635" s="121"/>
      <c r="BP2635" s="121"/>
      <c r="BQ2635" s="121"/>
      <c r="BR2635" s="121"/>
      <c r="BS2635" s="121"/>
      <c r="BT2635" s="121"/>
      <c r="BU2635" s="121"/>
      <c r="BV2635" s="121"/>
      <c r="BW2635" s="121"/>
      <c r="BX2635" s="121"/>
      <c r="BY2635" s="121"/>
      <c r="BZ2635" s="121"/>
      <c r="CA2635" s="121"/>
      <c r="CB2635" s="121"/>
      <c r="CC2635" s="121"/>
      <c r="CD2635" s="121"/>
      <c r="CE2635" s="121"/>
      <c r="CF2635" s="121"/>
      <c r="CG2635" s="121"/>
      <c r="CH2635" s="121"/>
      <c r="CI2635" s="121"/>
      <c r="CJ2635" s="121"/>
      <c r="CK2635" s="121"/>
      <c r="CL2635" s="121"/>
      <c r="CM2635" s="121"/>
      <c r="CN2635" s="121"/>
      <c r="CO2635" s="121"/>
      <c r="CP2635" s="121"/>
      <c r="CQ2635" s="121"/>
      <c r="CR2635" s="121"/>
      <c r="CS2635" s="121"/>
      <c r="CT2635" s="121"/>
      <c r="CU2635" s="121"/>
      <c r="CV2635" s="121"/>
      <c r="CW2635" s="121"/>
      <c r="CX2635" s="121"/>
      <c r="CY2635" s="121"/>
      <c r="CZ2635" s="121"/>
      <c r="DA2635" s="121"/>
      <c r="DB2635" s="121"/>
      <c r="DC2635" s="121"/>
      <c r="DD2635" s="121"/>
      <c r="DE2635" s="121"/>
      <c r="DF2635" s="121"/>
      <c r="DG2635" s="121"/>
      <c r="DH2635" s="121"/>
      <c r="DI2635" s="121"/>
      <c r="DJ2635" s="121"/>
      <c r="DK2635" s="121"/>
      <c r="DL2635" s="121"/>
      <c r="DM2635" s="121"/>
      <c r="DN2635" s="121"/>
      <c r="DO2635" s="121"/>
      <c r="DP2635" s="121"/>
      <c r="DQ2635" s="121"/>
      <c r="DR2635" s="121"/>
      <c r="DS2635" s="121"/>
      <c r="DT2635" s="121"/>
      <c r="DU2635" s="121"/>
      <c r="DV2635" s="121"/>
      <c r="DW2635" s="121"/>
      <c r="DX2635" s="121"/>
      <c r="DY2635" s="121"/>
      <c r="DZ2635" s="121"/>
      <c r="EA2635" s="121"/>
      <c r="EB2635" s="121"/>
      <c r="EC2635" s="121"/>
      <c r="ED2635" s="121"/>
      <c r="EE2635" s="121"/>
      <c r="EF2635" s="121"/>
      <c r="EG2635" s="121"/>
      <c r="EH2635" s="121"/>
      <c r="EI2635" s="121"/>
      <c r="EJ2635" s="121"/>
      <c r="EK2635" s="121"/>
      <c r="EL2635" s="121"/>
      <c r="EM2635" s="121"/>
      <c r="EN2635" s="121"/>
      <c r="EO2635" s="121"/>
      <c r="EP2635" s="121"/>
      <c r="EQ2635" s="121"/>
      <c r="ER2635" s="121"/>
      <c r="ES2635" s="121"/>
      <c r="ET2635" s="121"/>
      <c r="EU2635" s="121"/>
      <c r="EV2635" s="121"/>
      <c r="EW2635" s="121"/>
      <c r="EX2635" s="121"/>
      <c r="EY2635" s="121"/>
      <c r="EZ2635" s="121"/>
      <c r="FA2635" s="121"/>
      <c r="FB2635" s="121"/>
      <c r="FC2635" s="121"/>
      <c r="FD2635" s="121"/>
      <c r="FE2635" s="121"/>
      <c r="FF2635" s="121"/>
      <c r="FG2635" s="121"/>
      <c r="FH2635" s="121"/>
      <c r="FI2635" s="121"/>
      <c r="FJ2635" s="121"/>
      <c r="FK2635" s="121"/>
      <c r="FL2635" s="121"/>
      <c r="FM2635" s="121"/>
      <c r="FN2635" s="121"/>
      <c r="FO2635" s="121"/>
      <c r="FP2635" s="121"/>
      <c r="FQ2635" s="121"/>
      <c r="FR2635" s="121"/>
      <c r="FS2635" s="121"/>
      <c r="FT2635" s="121"/>
      <c r="FU2635" s="121"/>
      <c r="FV2635" s="121"/>
      <c r="FW2635" s="121"/>
      <c r="FX2635" s="121"/>
      <c r="FY2635" s="121"/>
      <c r="FZ2635" s="121"/>
      <c r="GA2635" s="121"/>
      <c r="GB2635" s="121"/>
      <c r="GC2635" s="121"/>
      <c r="GD2635" s="121"/>
      <c r="GE2635" s="121"/>
      <c r="GF2635" s="121"/>
      <c r="GG2635" s="121"/>
      <c r="GH2635" s="121"/>
      <c r="GI2635" s="121"/>
      <c r="GJ2635" s="121"/>
      <c r="GK2635" s="121"/>
      <c r="GL2635" s="121"/>
      <c r="GM2635" s="121"/>
      <c r="GN2635" s="121"/>
      <c r="GO2635" s="121"/>
      <c r="GP2635" s="121"/>
      <c r="GQ2635" s="121"/>
      <c r="GR2635" s="121"/>
      <c r="GS2635" s="121"/>
      <c r="GT2635" s="121"/>
      <c r="GU2635" s="121"/>
      <c r="GV2635" s="121"/>
      <c r="GW2635" s="121"/>
      <c r="GX2635" s="121"/>
      <c r="GY2635" s="121"/>
      <c r="GZ2635" s="121"/>
      <c r="HA2635" s="121"/>
      <c r="HB2635" s="121"/>
      <c r="HC2635" s="121"/>
      <c r="HD2635" s="121"/>
      <c r="HE2635" s="121"/>
      <c r="HF2635" s="121"/>
      <c r="HG2635" s="121"/>
      <c r="HH2635" s="121"/>
      <c r="HI2635" s="121"/>
      <c r="HJ2635" s="121"/>
      <c r="HK2635" s="121"/>
      <c r="HL2635" s="121"/>
      <c r="HM2635" s="121"/>
      <c r="HN2635" s="121"/>
      <c r="HO2635" s="121"/>
      <c r="HP2635" s="121"/>
      <c r="HQ2635" s="121"/>
      <c r="HR2635" s="121"/>
      <c r="HS2635" s="121"/>
      <c r="HT2635" s="121"/>
      <c r="HU2635" s="121"/>
      <c r="HV2635" s="121"/>
      <c r="HW2635" s="121"/>
      <c r="HX2635" s="121"/>
      <c r="HY2635" s="121"/>
      <c r="HZ2635" s="121"/>
      <c r="IA2635" s="121"/>
      <c r="IB2635" s="121"/>
      <c r="IC2635" s="121"/>
      <c r="ID2635" s="121"/>
      <c r="IE2635" s="121"/>
      <c r="IF2635" s="121"/>
      <c r="IG2635" s="121"/>
      <c r="IH2635" s="121"/>
      <c r="II2635" s="121"/>
      <c r="IJ2635" s="121"/>
      <c r="IK2635" s="121"/>
      <c r="IL2635" s="121"/>
      <c r="IM2635" s="121"/>
      <c r="IN2635" s="121"/>
      <c r="IO2635" s="121"/>
      <c r="IP2635" s="121"/>
      <c r="IQ2635" s="121"/>
      <c r="IR2635" s="121"/>
      <c r="IS2635" s="121"/>
      <c r="IT2635" s="121"/>
      <c r="IU2635" s="121"/>
      <c r="IV2635" s="121"/>
      <c r="IW2635" s="121"/>
      <c r="IX2635" s="121"/>
      <c r="IY2635" s="121"/>
      <c r="IZ2635" s="121"/>
      <c r="JA2635" s="121"/>
      <c r="JB2635" s="121"/>
      <c r="JC2635" s="121"/>
      <c r="JD2635" s="121"/>
      <c r="JE2635" s="121"/>
      <c r="JF2635" s="121"/>
      <c r="JG2635" s="121"/>
      <c r="JH2635" s="121"/>
      <c r="JI2635" s="121"/>
      <c r="JJ2635" s="121"/>
      <c r="JK2635" s="121"/>
      <c r="JL2635" s="121"/>
      <c r="JM2635" s="121"/>
      <c r="JN2635" s="121"/>
      <c r="JO2635" s="121"/>
      <c r="JP2635" s="121"/>
      <c r="JQ2635" s="121"/>
      <c r="JR2635" s="121"/>
      <c r="JS2635" s="121"/>
      <c r="JT2635" s="121"/>
      <c r="JU2635" s="121"/>
      <c r="JV2635" s="121"/>
      <c r="JW2635" s="121"/>
      <c r="JX2635" s="121"/>
      <c r="JY2635" s="121"/>
      <c r="JZ2635" s="121"/>
      <c r="KA2635" s="121"/>
      <c r="KB2635" s="121"/>
      <c r="KC2635" s="121"/>
      <c r="KD2635" s="121"/>
      <c r="KE2635" s="121"/>
      <c r="KF2635" s="121"/>
      <c r="KG2635" s="121"/>
      <c r="KH2635" s="121"/>
      <c r="KI2635" s="121"/>
      <c r="KJ2635" s="121"/>
      <c r="KK2635" s="121"/>
      <c r="KL2635" s="121"/>
      <c r="KM2635" s="121"/>
      <c r="KN2635" s="121"/>
      <c r="KO2635" s="121"/>
      <c r="KP2635" s="121"/>
      <c r="KQ2635" s="121"/>
      <c r="KR2635" s="121"/>
      <c r="KS2635" s="121"/>
      <c r="KT2635" s="121"/>
      <c r="KU2635" s="121"/>
      <c r="KV2635" s="121"/>
      <c r="KW2635" s="121"/>
      <c r="KX2635" s="121"/>
      <c r="KY2635" s="121"/>
      <c r="KZ2635" s="121"/>
      <c r="LA2635" s="121"/>
      <c r="LB2635" s="121"/>
      <c r="LC2635" s="121"/>
      <c r="LD2635" s="121"/>
      <c r="LE2635" s="121"/>
      <c r="LF2635" s="121"/>
      <c r="LG2635" s="121"/>
      <c r="LH2635" s="121"/>
      <c r="LI2635" s="121"/>
      <c r="LJ2635" s="121"/>
      <c r="LK2635" s="121"/>
      <c r="LL2635" s="121"/>
      <c r="LM2635" s="121"/>
      <c r="LN2635" s="121"/>
      <c r="LO2635" s="121"/>
      <c r="LP2635" s="121"/>
      <c r="LQ2635" s="121"/>
      <c r="LR2635" s="121"/>
      <c r="LS2635" s="121"/>
      <c r="LT2635" s="121"/>
      <c r="LU2635" s="121"/>
      <c r="LV2635" s="121"/>
      <c r="LW2635" s="121"/>
      <c r="LX2635" s="121"/>
      <c r="LY2635" s="121"/>
      <c r="LZ2635" s="121"/>
      <c r="MA2635" s="121"/>
      <c r="MB2635" s="121"/>
      <c r="MC2635" s="121"/>
      <c r="MD2635" s="121"/>
      <c r="ME2635" s="121"/>
      <c r="MF2635" s="121"/>
      <c r="MG2635" s="121"/>
      <c r="MH2635" s="121"/>
      <c r="MI2635" s="121"/>
      <c r="MJ2635" s="121"/>
      <c r="MK2635" s="121"/>
      <c r="ML2635" s="121"/>
      <c r="MM2635" s="121"/>
      <c r="MN2635" s="121"/>
      <c r="MO2635" s="121"/>
      <c r="MP2635" s="121"/>
      <c r="MQ2635" s="121"/>
      <c r="MR2635" s="121"/>
      <c r="MS2635" s="121"/>
      <c r="MT2635" s="121"/>
      <c r="MU2635" s="121"/>
      <c r="MV2635" s="121"/>
      <c r="MW2635" s="121"/>
      <c r="MX2635" s="121"/>
      <c r="MY2635" s="121"/>
      <c r="MZ2635" s="121"/>
      <c r="NA2635" s="121"/>
      <c r="NB2635" s="121"/>
      <c r="NC2635" s="121"/>
      <c r="ND2635" s="121"/>
      <c r="NE2635" s="121"/>
      <c r="NF2635" s="121"/>
      <c r="NG2635" s="121"/>
      <c r="NH2635" s="121"/>
      <c r="NI2635" s="121"/>
      <c r="NJ2635" s="121"/>
      <c r="NK2635" s="121"/>
      <c r="NL2635" s="121"/>
      <c r="NM2635" s="121"/>
      <c r="NN2635" s="121"/>
      <c r="NO2635" s="121"/>
      <c r="NP2635" s="121"/>
      <c r="NQ2635" s="121"/>
      <c r="NR2635" s="121"/>
      <c r="NS2635" s="121"/>
      <c r="NT2635" s="121"/>
      <c r="NU2635" s="121"/>
      <c r="NV2635" s="121"/>
      <c r="NW2635" s="121"/>
      <c r="NX2635" s="121"/>
      <c r="NY2635" s="121"/>
      <c r="NZ2635" s="121"/>
      <c r="OA2635" s="121"/>
      <c r="OB2635" s="121"/>
      <c r="OC2635" s="121"/>
      <c r="OD2635" s="121"/>
      <c r="OE2635" s="121"/>
      <c r="OF2635" s="121"/>
      <c r="OG2635" s="121"/>
      <c r="OH2635" s="121"/>
      <c r="OI2635" s="121"/>
      <c r="OJ2635" s="121"/>
      <c r="OK2635" s="121"/>
      <c r="OL2635" s="121"/>
      <c r="OM2635" s="121"/>
      <c r="ON2635" s="121"/>
      <c r="OO2635" s="121"/>
      <c r="OP2635" s="121"/>
      <c r="OQ2635" s="121"/>
      <c r="OR2635" s="121"/>
      <c r="OS2635" s="121"/>
      <c r="OT2635" s="121"/>
      <c r="OU2635" s="121"/>
      <c r="OV2635" s="121"/>
      <c r="OW2635" s="121"/>
      <c r="OX2635" s="121"/>
      <c r="OY2635" s="121"/>
      <c r="OZ2635" s="121"/>
      <c r="PA2635" s="121"/>
      <c r="PB2635" s="121"/>
      <c r="PC2635" s="121"/>
      <c r="PD2635" s="121"/>
      <c r="PE2635" s="121"/>
      <c r="PF2635" s="121"/>
      <c r="PG2635" s="121"/>
      <c r="PH2635" s="121"/>
      <c r="PI2635" s="121"/>
      <c r="PJ2635" s="121"/>
      <c r="PK2635" s="121"/>
      <c r="PL2635" s="121"/>
      <c r="PM2635" s="121"/>
      <c r="PN2635" s="121"/>
      <c r="PO2635" s="121"/>
      <c r="PP2635" s="121"/>
      <c r="PQ2635" s="121"/>
      <c r="PR2635" s="121"/>
      <c r="PS2635" s="121"/>
      <c r="PT2635" s="121"/>
      <c r="PU2635" s="121"/>
      <c r="PV2635" s="121"/>
      <c r="PW2635" s="121"/>
      <c r="PX2635" s="121"/>
      <c r="PY2635" s="121"/>
      <c r="PZ2635" s="121"/>
      <c r="QA2635" s="121"/>
      <c r="QB2635" s="121"/>
      <c r="QC2635" s="121"/>
      <c r="QD2635" s="121"/>
      <c r="QE2635" s="121"/>
      <c r="QF2635" s="121"/>
      <c r="QG2635" s="121"/>
      <c r="QH2635" s="121"/>
      <c r="QI2635" s="121"/>
      <c r="QJ2635" s="121"/>
      <c r="QK2635" s="121"/>
      <c r="QL2635" s="121"/>
      <c r="QM2635" s="121"/>
      <c r="QN2635" s="121"/>
      <c r="QO2635" s="121"/>
      <c r="QP2635" s="121"/>
      <c r="QQ2635" s="121"/>
      <c r="QR2635" s="121"/>
      <c r="QS2635" s="121"/>
      <c r="QT2635" s="121"/>
      <c r="QU2635" s="121"/>
      <c r="QV2635" s="121"/>
      <c r="QW2635" s="121"/>
      <c r="QX2635" s="121"/>
      <c r="QY2635" s="121"/>
      <c r="QZ2635" s="121"/>
      <c r="RA2635" s="121"/>
      <c r="RB2635" s="121"/>
      <c r="RC2635" s="121"/>
      <c r="RD2635" s="121"/>
      <c r="RE2635" s="121"/>
      <c r="RF2635" s="121"/>
      <c r="RG2635" s="121"/>
      <c r="RH2635" s="121"/>
      <c r="RI2635" s="121"/>
      <c r="RJ2635" s="121"/>
      <c r="RK2635" s="121"/>
      <c r="RL2635" s="121"/>
      <c r="RM2635" s="121"/>
      <c r="RN2635" s="121"/>
      <c r="RO2635" s="121"/>
      <c r="RP2635" s="121"/>
      <c r="RQ2635" s="121"/>
      <c r="RR2635" s="121"/>
      <c r="RS2635" s="121"/>
      <c r="RT2635" s="121"/>
      <c r="RU2635" s="121"/>
      <c r="RV2635" s="121"/>
      <c r="RW2635" s="121"/>
      <c r="RX2635" s="121"/>
      <c r="RY2635" s="121"/>
      <c r="RZ2635" s="121"/>
      <c r="SA2635" s="121"/>
      <c r="SB2635" s="121"/>
      <c r="SC2635" s="121"/>
      <c r="SD2635" s="121"/>
      <c r="SE2635" s="121"/>
      <c r="SF2635" s="121"/>
      <c r="SG2635" s="121"/>
      <c r="SH2635" s="121"/>
      <c r="SI2635" s="121"/>
      <c r="SJ2635" s="121"/>
      <c r="SK2635" s="121"/>
      <c r="SL2635" s="121"/>
      <c r="SM2635" s="121"/>
      <c r="SN2635" s="121"/>
      <c r="SO2635" s="121"/>
      <c r="SP2635" s="121"/>
      <c r="SQ2635" s="121"/>
      <c r="SR2635" s="121"/>
      <c r="SS2635" s="121"/>
      <c r="ST2635" s="121"/>
      <c r="SU2635" s="121"/>
      <c r="SV2635" s="121"/>
      <c r="SW2635" s="121"/>
      <c r="SX2635" s="121"/>
      <c r="SY2635" s="121"/>
      <c r="SZ2635" s="121"/>
      <c r="TA2635" s="121"/>
      <c r="TB2635" s="121"/>
      <c r="TC2635" s="121"/>
      <c r="TD2635" s="121"/>
      <c r="TE2635" s="121"/>
      <c r="TF2635" s="121"/>
      <c r="TG2635" s="121"/>
      <c r="TH2635" s="121"/>
      <c r="TI2635" s="121"/>
      <c r="TJ2635" s="121"/>
      <c r="TK2635" s="121"/>
      <c r="TL2635" s="121"/>
      <c r="TM2635" s="121"/>
      <c r="TN2635" s="121"/>
      <c r="TO2635" s="121"/>
      <c r="TP2635" s="121"/>
      <c r="TQ2635" s="121"/>
      <c r="TR2635" s="121"/>
      <c r="TS2635" s="121"/>
      <c r="TT2635" s="121"/>
      <c r="TU2635" s="121"/>
      <c r="TV2635" s="121"/>
      <c r="TW2635" s="121"/>
      <c r="TX2635" s="121"/>
      <c r="TY2635" s="121"/>
      <c r="TZ2635" s="121"/>
      <c r="UA2635" s="121"/>
      <c r="UB2635" s="121"/>
      <c r="UC2635" s="121"/>
      <c r="UD2635" s="121"/>
      <c r="UE2635" s="121"/>
      <c r="UF2635" s="121"/>
      <c r="UG2635" s="121"/>
      <c r="UH2635" s="121"/>
      <c r="UI2635" s="121"/>
      <c r="UJ2635" s="121"/>
      <c r="UK2635" s="121"/>
      <c r="UL2635" s="121"/>
      <c r="UM2635" s="121"/>
      <c r="UN2635" s="121"/>
      <c r="UO2635" s="121"/>
      <c r="UP2635" s="121"/>
      <c r="UQ2635" s="121"/>
      <c r="UR2635" s="121"/>
      <c r="US2635" s="121"/>
      <c r="UT2635" s="121"/>
      <c r="UU2635" s="121"/>
      <c r="UV2635" s="121"/>
      <c r="UW2635" s="121"/>
      <c r="UX2635" s="121"/>
      <c r="UY2635" s="121"/>
      <c r="UZ2635" s="121"/>
      <c r="VA2635" s="121"/>
      <c r="VB2635" s="121"/>
      <c r="VC2635" s="121"/>
      <c r="VD2635" s="121"/>
      <c r="VE2635" s="121"/>
      <c r="VF2635" s="121"/>
      <c r="VG2635" s="121"/>
      <c r="VH2635" s="121"/>
      <c r="VI2635" s="121"/>
      <c r="VJ2635" s="121"/>
      <c r="VK2635" s="121"/>
      <c r="VL2635" s="121"/>
      <c r="VM2635" s="121"/>
      <c r="VN2635" s="121"/>
      <c r="VO2635" s="121"/>
      <c r="VP2635" s="121"/>
      <c r="VQ2635" s="121"/>
      <c r="VR2635" s="121"/>
      <c r="VS2635" s="121"/>
      <c r="VT2635" s="121"/>
      <c r="VU2635" s="121"/>
      <c r="VV2635" s="121"/>
      <c r="VW2635" s="121"/>
      <c r="VX2635" s="121"/>
      <c r="VY2635" s="121"/>
      <c r="VZ2635" s="121"/>
      <c r="WA2635" s="121"/>
      <c r="WB2635" s="121"/>
      <c r="WC2635" s="121"/>
      <c r="WD2635" s="121"/>
      <c r="WE2635" s="121"/>
      <c r="WF2635" s="121"/>
      <c r="WG2635" s="121"/>
      <c r="WH2635" s="121"/>
      <c r="WI2635" s="121"/>
      <c r="WJ2635" s="121"/>
      <c r="WK2635" s="121"/>
      <c r="WL2635" s="121"/>
      <c r="WM2635" s="121"/>
      <c r="WN2635" s="121"/>
      <c r="WO2635" s="121"/>
      <c r="WP2635" s="121"/>
      <c r="WQ2635" s="121"/>
      <c r="WR2635" s="121"/>
      <c r="WS2635" s="121"/>
      <c r="WT2635" s="121"/>
      <c r="WU2635" s="121"/>
      <c r="WV2635" s="121"/>
      <c r="WW2635" s="121"/>
      <c r="WX2635" s="121"/>
      <c r="WY2635" s="121"/>
      <c r="WZ2635" s="121"/>
      <c r="XA2635" s="121"/>
      <c r="XB2635" s="121"/>
      <c r="XC2635" s="121"/>
      <c r="XD2635" s="121"/>
      <c r="XE2635" s="121"/>
      <c r="XF2635" s="121"/>
      <c r="XG2635" s="121"/>
      <c r="XH2635" s="121"/>
      <c r="XI2635" s="121"/>
      <c r="XJ2635" s="121"/>
      <c r="XK2635" s="121"/>
      <c r="XL2635" s="121"/>
      <c r="XM2635" s="121"/>
      <c r="XN2635" s="121"/>
      <c r="XO2635" s="121"/>
      <c r="XP2635" s="121"/>
      <c r="XQ2635" s="121"/>
      <c r="XR2635" s="121"/>
      <c r="XS2635" s="121"/>
      <c r="XT2635" s="121"/>
      <c r="XU2635" s="121"/>
      <c r="XV2635" s="121"/>
      <c r="XW2635" s="121"/>
      <c r="XX2635" s="121"/>
      <c r="XY2635" s="121"/>
      <c r="XZ2635" s="121"/>
      <c r="YA2635" s="121"/>
      <c r="YB2635" s="121"/>
      <c r="YC2635" s="121"/>
      <c r="YD2635" s="121"/>
      <c r="YE2635" s="121"/>
      <c r="YF2635" s="121"/>
      <c r="YG2635" s="121"/>
      <c r="YH2635" s="121"/>
      <c r="YI2635" s="121"/>
      <c r="YJ2635" s="121"/>
      <c r="YK2635" s="121"/>
      <c r="YL2635" s="121"/>
      <c r="YM2635" s="121"/>
      <c r="YN2635" s="121"/>
      <c r="YO2635" s="121"/>
      <c r="YP2635" s="121"/>
      <c r="YQ2635" s="121"/>
      <c r="YR2635" s="121"/>
      <c r="YS2635" s="121"/>
      <c r="YT2635" s="121"/>
      <c r="YU2635" s="121"/>
      <c r="YV2635" s="121"/>
      <c r="YW2635" s="121"/>
      <c r="YX2635" s="121"/>
      <c r="YY2635" s="121"/>
      <c r="YZ2635" s="121"/>
      <c r="ZA2635" s="121"/>
      <c r="ZB2635" s="121"/>
      <c r="ZC2635" s="121"/>
      <c r="ZD2635" s="121"/>
      <c r="ZE2635" s="121"/>
      <c r="ZF2635" s="121"/>
      <c r="ZG2635" s="121"/>
      <c r="ZH2635" s="121"/>
      <c r="ZI2635" s="121"/>
      <c r="ZJ2635" s="121"/>
      <c r="ZK2635" s="121"/>
      <c r="ZL2635" s="121"/>
      <c r="ZM2635" s="121"/>
      <c r="ZN2635" s="121"/>
      <c r="ZO2635" s="121"/>
      <c r="ZP2635" s="121"/>
      <c r="ZQ2635" s="121"/>
      <c r="ZR2635" s="121"/>
      <c r="ZS2635" s="121"/>
      <c r="ZT2635" s="121"/>
      <c r="ZU2635" s="121"/>
      <c r="ZV2635" s="121"/>
      <c r="ZW2635" s="121"/>
      <c r="ZX2635" s="121"/>
      <c r="ZY2635" s="121"/>
      <c r="ZZ2635" s="121"/>
      <c r="AAA2635" s="121"/>
      <c r="AAB2635" s="121"/>
      <c r="AAC2635" s="121"/>
      <c r="AAD2635" s="121"/>
      <c r="AAE2635" s="121"/>
      <c r="AAF2635" s="121"/>
      <c r="AAG2635" s="121"/>
      <c r="AAH2635" s="121"/>
      <c r="AAI2635" s="121"/>
      <c r="AAJ2635" s="121"/>
      <c r="AAK2635" s="121"/>
      <c r="AAL2635" s="121"/>
      <c r="AAM2635" s="121"/>
      <c r="AAN2635" s="121"/>
      <c r="AAO2635" s="121"/>
      <c r="AAP2635" s="121"/>
      <c r="AAQ2635" s="121"/>
      <c r="AAR2635" s="121"/>
      <c r="AAS2635" s="121"/>
      <c r="AAT2635" s="121"/>
      <c r="AAU2635" s="121"/>
      <c r="AAV2635" s="121"/>
      <c r="AAW2635" s="121"/>
      <c r="AAX2635" s="121"/>
      <c r="AAY2635" s="121"/>
      <c r="AAZ2635" s="121"/>
      <c r="ABA2635" s="121"/>
      <c r="ABB2635" s="121"/>
      <c r="ABC2635" s="121"/>
      <c r="ABD2635" s="121"/>
      <c r="ABE2635" s="121"/>
      <c r="ABF2635" s="121"/>
      <c r="ABG2635" s="121"/>
      <c r="ABH2635" s="121"/>
      <c r="ABI2635" s="121"/>
      <c r="ABJ2635" s="121"/>
      <c r="ABK2635" s="121"/>
      <c r="ABL2635" s="121"/>
      <c r="ABM2635" s="121"/>
      <c r="ABN2635" s="121"/>
      <c r="ABO2635" s="121"/>
      <c r="ABP2635" s="121"/>
      <c r="ABQ2635" s="121"/>
      <c r="ABR2635" s="121"/>
      <c r="ABS2635" s="121"/>
      <c r="ABT2635" s="121"/>
      <c r="ABU2635" s="121"/>
      <c r="ABV2635" s="121"/>
      <c r="ABW2635" s="121"/>
      <c r="ABX2635" s="121"/>
      <c r="ABY2635" s="121"/>
      <c r="ABZ2635" s="121"/>
      <c r="ACA2635" s="121"/>
      <c r="ACB2635" s="121"/>
      <c r="ACC2635" s="121"/>
      <c r="ACD2635" s="121"/>
      <c r="ACE2635" s="121"/>
      <c r="ACF2635" s="121"/>
      <c r="ACG2635" s="121"/>
      <c r="ACH2635" s="121"/>
      <c r="ACI2635" s="121"/>
      <c r="ACJ2635" s="121"/>
      <c r="ACK2635" s="121"/>
      <c r="ACL2635" s="121"/>
      <c r="ACM2635" s="121"/>
      <c r="ACN2635" s="121"/>
      <c r="ACO2635" s="121"/>
      <c r="ACP2635" s="121"/>
      <c r="ACQ2635" s="121"/>
      <c r="ACR2635" s="121"/>
      <c r="ACS2635" s="121"/>
      <c r="ACT2635" s="121"/>
      <c r="ACU2635" s="121"/>
      <c r="ACV2635" s="121"/>
      <c r="ACW2635" s="121"/>
      <c r="ACX2635" s="121"/>
      <c r="ACY2635" s="121"/>
      <c r="ACZ2635" s="121"/>
      <c r="ADA2635" s="121"/>
      <c r="ADB2635" s="121"/>
      <c r="ADC2635" s="121"/>
      <c r="ADD2635" s="121"/>
      <c r="ADE2635" s="121"/>
      <c r="ADF2635" s="121"/>
      <c r="ADG2635" s="121"/>
      <c r="ADH2635" s="121"/>
      <c r="ADI2635" s="121"/>
      <c r="ADJ2635" s="121"/>
      <c r="ADK2635" s="121"/>
      <c r="ADL2635" s="121"/>
      <c r="ADM2635" s="121"/>
      <c r="ADN2635" s="121"/>
      <c r="ADO2635" s="121"/>
      <c r="ADP2635" s="121"/>
      <c r="ADQ2635" s="121"/>
      <c r="ADR2635" s="121"/>
      <c r="ADS2635" s="121"/>
      <c r="ADT2635" s="121"/>
      <c r="ADU2635" s="121"/>
      <c r="ADV2635" s="121"/>
      <c r="ADW2635" s="121"/>
      <c r="ADX2635" s="121"/>
      <c r="ADY2635" s="121"/>
      <c r="ADZ2635" s="121"/>
      <c r="AEA2635" s="121"/>
      <c r="AEB2635" s="121"/>
      <c r="AEC2635" s="121"/>
      <c r="AED2635" s="121"/>
      <c r="AEE2635" s="121"/>
      <c r="AEF2635" s="121"/>
      <c r="AEG2635" s="121"/>
      <c r="AEH2635" s="121"/>
      <c r="AEI2635" s="121"/>
      <c r="AEJ2635" s="121"/>
      <c r="AEK2635" s="121"/>
      <c r="AEL2635" s="121"/>
      <c r="AEM2635" s="121"/>
      <c r="AEN2635" s="121"/>
      <c r="AEO2635" s="121"/>
      <c r="AEP2635" s="121"/>
      <c r="AEQ2635" s="121"/>
      <c r="AER2635" s="121"/>
      <c r="AES2635" s="121"/>
      <c r="AET2635" s="121"/>
      <c r="AEU2635" s="121"/>
      <c r="AEV2635" s="121"/>
      <c r="AEW2635" s="121"/>
      <c r="AEX2635" s="121"/>
      <c r="AEY2635" s="121"/>
      <c r="AEZ2635" s="121"/>
      <c r="AFA2635" s="121"/>
      <c r="AFB2635" s="121"/>
      <c r="AFC2635" s="121"/>
      <c r="AFD2635" s="121"/>
      <c r="AFE2635" s="121"/>
      <c r="AFF2635" s="121"/>
      <c r="AFG2635" s="121"/>
      <c r="AFH2635" s="121"/>
      <c r="AFI2635" s="121"/>
      <c r="AFJ2635" s="121"/>
      <c r="AFK2635" s="121"/>
      <c r="AFL2635" s="121"/>
      <c r="AFM2635" s="121"/>
      <c r="AFN2635" s="121"/>
      <c r="AFO2635" s="121"/>
      <c r="AFP2635" s="121"/>
      <c r="AFQ2635" s="121"/>
      <c r="AFR2635" s="121"/>
      <c r="AFS2635" s="121"/>
      <c r="AFT2635" s="121"/>
      <c r="AFU2635" s="121"/>
      <c r="AFV2635" s="121"/>
      <c r="AFW2635" s="121"/>
      <c r="AFX2635" s="121"/>
      <c r="AFY2635" s="121"/>
      <c r="AFZ2635" s="121"/>
      <c r="AGA2635" s="121"/>
      <c r="AGB2635" s="121"/>
      <c r="AGC2635" s="121"/>
      <c r="AGD2635" s="121"/>
      <c r="AGE2635" s="121"/>
      <c r="AGF2635" s="121"/>
      <c r="AGG2635" s="121"/>
      <c r="AGH2635" s="121"/>
      <c r="AGI2635" s="121"/>
      <c r="AGJ2635" s="121"/>
      <c r="AGK2635" s="121"/>
      <c r="AGL2635" s="121"/>
      <c r="AGM2635" s="121"/>
      <c r="AGN2635" s="121"/>
      <c r="AGO2635" s="121"/>
      <c r="AGP2635" s="121"/>
      <c r="AGQ2635" s="121"/>
      <c r="AGR2635" s="121"/>
      <c r="AGS2635" s="121"/>
      <c r="AGT2635" s="121"/>
      <c r="AGU2635" s="121"/>
      <c r="AGV2635" s="121"/>
      <c r="AGW2635" s="121"/>
      <c r="AGX2635" s="121"/>
      <c r="AGY2635" s="121"/>
      <c r="AGZ2635" s="121"/>
      <c r="AHA2635" s="121"/>
      <c r="AHB2635" s="121"/>
      <c r="AHC2635" s="121"/>
      <c r="AHD2635" s="121"/>
      <c r="AHE2635" s="121"/>
      <c r="AHF2635" s="121"/>
      <c r="AHG2635" s="121"/>
      <c r="AHH2635" s="121"/>
      <c r="AHI2635" s="121"/>
      <c r="AHJ2635" s="121"/>
      <c r="AHK2635" s="121"/>
      <c r="AHL2635" s="121"/>
      <c r="AHM2635" s="121"/>
      <c r="AHN2635" s="121"/>
      <c r="AHO2635" s="121"/>
      <c r="AHP2635" s="121"/>
      <c r="AHQ2635" s="121"/>
      <c r="AHR2635" s="121"/>
      <c r="AHS2635" s="121"/>
      <c r="AHT2635" s="121"/>
      <c r="AHU2635" s="121"/>
      <c r="AHV2635" s="121"/>
      <c r="AHW2635" s="121"/>
      <c r="AHX2635" s="121"/>
      <c r="AHY2635" s="121"/>
      <c r="AHZ2635" s="121"/>
      <c r="AIA2635" s="121"/>
      <c r="AIB2635" s="121"/>
      <c r="AIC2635" s="121"/>
      <c r="AID2635" s="121"/>
      <c r="AIE2635" s="121"/>
      <c r="AIF2635" s="121"/>
      <c r="AIG2635" s="121"/>
      <c r="AIH2635" s="121"/>
      <c r="AII2635" s="121"/>
      <c r="AIJ2635" s="121"/>
      <c r="AIK2635" s="121"/>
      <c r="AIL2635" s="121"/>
      <c r="AIM2635" s="121"/>
      <c r="AIN2635" s="121"/>
      <c r="AIO2635" s="121"/>
      <c r="AIP2635" s="121"/>
      <c r="AIQ2635" s="121"/>
      <c r="AIR2635" s="121"/>
      <c r="AIS2635" s="121"/>
      <c r="AIT2635" s="121"/>
      <c r="AIU2635" s="121"/>
      <c r="AIV2635" s="121"/>
      <c r="AIW2635" s="121"/>
      <c r="AIX2635" s="121"/>
      <c r="AIY2635" s="121"/>
      <c r="AIZ2635" s="121"/>
      <c r="AJA2635" s="121"/>
      <c r="AJB2635" s="121"/>
      <c r="AJC2635" s="121"/>
      <c r="AJD2635" s="121"/>
      <c r="AJE2635" s="121"/>
      <c r="AJF2635" s="121"/>
      <c r="AJG2635" s="121"/>
      <c r="AJH2635" s="121"/>
      <c r="AJI2635" s="121"/>
      <c r="AJJ2635" s="121"/>
      <c r="AJK2635" s="121"/>
      <c r="AJL2635" s="121"/>
      <c r="AJM2635" s="121"/>
      <c r="AJN2635" s="121"/>
      <c r="AJO2635" s="121"/>
      <c r="AJP2635" s="121"/>
      <c r="AJQ2635" s="121"/>
      <c r="AJR2635" s="121"/>
      <c r="AJS2635" s="121"/>
      <c r="AJT2635" s="121"/>
      <c r="AJU2635" s="121"/>
      <c r="AJV2635" s="121"/>
      <c r="AJW2635" s="121"/>
      <c r="AJX2635" s="121"/>
      <c r="AJY2635" s="121"/>
      <c r="AJZ2635" s="121"/>
      <c r="AKA2635" s="121"/>
      <c r="AKB2635" s="121"/>
      <c r="AKC2635" s="121"/>
      <c r="AKD2635" s="121"/>
      <c r="AKE2635" s="121"/>
      <c r="AKF2635" s="121"/>
      <c r="AKG2635" s="121"/>
      <c r="AKH2635" s="121"/>
      <c r="AKI2635" s="121"/>
      <c r="AKJ2635" s="121"/>
      <c r="AKK2635" s="121"/>
      <c r="AKL2635" s="121"/>
      <c r="AKM2635" s="121"/>
      <c r="AKN2635" s="121"/>
      <c r="AKO2635" s="121"/>
      <c r="AKP2635" s="121"/>
      <c r="AKQ2635" s="121"/>
      <c r="AKR2635" s="121"/>
      <c r="AKS2635" s="121"/>
      <c r="AKT2635" s="121"/>
      <c r="AKU2635" s="121"/>
      <c r="AKV2635" s="121"/>
      <c r="AKW2635" s="121"/>
      <c r="AKX2635" s="121"/>
      <c r="AKY2635" s="121"/>
      <c r="AKZ2635" s="121"/>
      <c r="ALA2635" s="121"/>
      <c r="ALB2635" s="121"/>
      <c r="ALC2635" s="121"/>
      <c r="ALD2635" s="121"/>
      <c r="ALE2635" s="121"/>
      <c r="ALF2635" s="121"/>
      <c r="ALG2635" s="121"/>
      <c r="ALH2635" s="121"/>
      <c r="ALI2635" s="121"/>
      <c r="ALJ2635" s="121"/>
      <c r="ALK2635" s="121"/>
      <c r="ALL2635" s="121"/>
      <c r="ALM2635" s="121"/>
      <c r="ALN2635" s="121"/>
      <c r="ALO2635" s="121"/>
      <c r="ALP2635" s="121"/>
      <c r="ALQ2635" s="121"/>
      <c r="ALR2635" s="121"/>
      <c r="ALS2635" s="121"/>
      <c r="ALT2635" s="121"/>
      <c r="ALU2635" s="121"/>
      <c r="ALV2635" s="121"/>
      <c r="ALW2635" s="121"/>
      <c r="ALX2635" s="121"/>
      <c r="ALY2635" s="121"/>
      <c r="ALZ2635" s="121"/>
      <c r="AMA2635" s="121"/>
      <c r="AMB2635" s="121"/>
      <c r="AMC2635" s="121"/>
      <c r="AMD2635" s="121"/>
      <c r="AME2635" s="121"/>
      <c r="AMF2635" s="121"/>
      <c r="AMG2635" s="121"/>
      <c r="AMH2635" s="121"/>
      <c r="AMI2635" s="121"/>
      <c r="AMJ2635" s="121"/>
      <c r="AMK2635" s="121"/>
    </row>
    <row r="2636" spans="1:1025" s="108" customFormat="1" ht="43.2">
      <c r="A2636" s="15">
        <v>2633</v>
      </c>
      <c r="B2636" s="16" t="s">
        <v>28</v>
      </c>
      <c r="C2636" s="274" t="s">
        <v>3611</v>
      </c>
      <c r="D2636" s="16" t="s">
        <v>6809</v>
      </c>
      <c r="E2636" s="16" t="s">
        <v>6859</v>
      </c>
      <c r="F2636" s="16" t="s">
        <v>938</v>
      </c>
      <c r="G2636" s="16" t="s">
        <v>1040</v>
      </c>
      <c r="H2636" s="16" t="s">
        <v>4343</v>
      </c>
      <c r="I2636" s="16" t="s">
        <v>6860</v>
      </c>
      <c r="J2636" s="16" t="s">
        <v>6861</v>
      </c>
      <c r="K2636" s="16" t="s">
        <v>6862</v>
      </c>
      <c r="L2636" s="16" t="s">
        <v>6863</v>
      </c>
      <c r="M2636" s="63" t="s">
        <v>6864</v>
      </c>
      <c r="N2636" s="121"/>
      <c r="O2636" s="121"/>
      <c r="P2636" s="121"/>
      <c r="Q2636" s="121"/>
      <c r="R2636" s="121"/>
      <c r="S2636" s="121"/>
      <c r="T2636" s="121"/>
      <c r="U2636" s="121"/>
      <c r="V2636" s="121"/>
      <c r="W2636" s="121"/>
      <c r="X2636" s="121"/>
      <c r="Y2636" s="121"/>
      <c r="Z2636" s="121"/>
      <c r="AA2636" s="121"/>
      <c r="AB2636" s="121"/>
      <c r="AC2636" s="121"/>
      <c r="AD2636" s="121"/>
      <c r="AE2636" s="121"/>
      <c r="AF2636" s="121"/>
      <c r="AG2636" s="121"/>
      <c r="AH2636" s="121"/>
      <c r="AI2636" s="121"/>
      <c r="AJ2636" s="121"/>
      <c r="AK2636" s="121"/>
      <c r="AL2636" s="121"/>
      <c r="AM2636" s="121"/>
      <c r="AN2636" s="121"/>
      <c r="AO2636" s="121"/>
      <c r="AP2636" s="121"/>
      <c r="AQ2636" s="121"/>
      <c r="AR2636" s="121"/>
      <c r="AS2636" s="121"/>
      <c r="AT2636" s="121"/>
      <c r="AU2636" s="121"/>
      <c r="AV2636" s="121"/>
      <c r="AW2636" s="121"/>
      <c r="AX2636" s="121"/>
      <c r="AY2636" s="121"/>
      <c r="AZ2636" s="121"/>
      <c r="BA2636" s="121"/>
      <c r="BB2636" s="121"/>
      <c r="BC2636" s="121"/>
      <c r="BD2636" s="121"/>
      <c r="BE2636" s="121"/>
      <c r="BF2636" s="121"/>
      <c r="BG2636" s="121"/>
      <c r="BH2636" s="121"/>
      <c r="BI2636" s="121"/>
      <c r="BJ2636" s="121"/>
      <c r="BK2636" s="121"/>
      <c r="BL2636" s="121"/>
      <c r="BM2636" s="121"/>
      <c r="BN2636" s="121"/>
      <c r="BO2636" s="121"/>
      <c r="BP2636" s="121"/>
      <c r="BQ2636" s="121"/>
      <c r="BR2636" s="121"/>
      <c r="BS2636" s="121"/>
      <c r="BT2636" s="121"/>
      <c r="BU2636" s="121"/>
      <c r="BV2636" s="121"/>
      <c r="BW2636" s="121"/>
      <c r="BX2636" s="121"/>
      <c r="BY2636" s="121"/>
      <c r="BZ2636" s="121"/>
      <c r="CA2636" s="121"/>
      <c r="CB2636" s="121"/>
      <c r="CC2636" s="121"/>
      <c r="CD2636" s="121"/>
      <c r="CE2636" s="121"/>
      <c r="CF2636" s="121"/>
      <c r="CG2636" s="121"/>
      <c r="CH2636" s="121"/>
      <c r="CI2636" s="121"/>
      <c r="CJ2636" s="121"/>
      <c r="CK2636" s="121"/>
      <c r="CL2636" s="121"/>
      <c r="CM2636" s="121"/>
      <c r="CN2636" s="121"/>
      <c r="CO2636" s="121"/>
      <c r="CP2636" s="121"/>
      <c r="CQ2636" s="121"/>
      <c r="CR2636" s="121"/>
      <c r="CS2636" s="121"/>
      <c r="CT2636" s="121"/>
      <c r="CU2636" s="121"/>
      <c r="CV2636" s="121"/>
      <c r="CW2636" s="121"/>
      <c r="CX2636" s="121"/>
      <c r="CY2636" s="121"/>
      <c r="CZ2636" s="121"/>
      <c r="DA2636" s="121"/>
      <c r="DB2636" s="121"/>
      <c r="DC2636" s="121"/>
      <c r="DD2636" s="121"/>
      <c r="DE2636" s="121"/>
      <c r="DF2636" s="121"/>
      <c r="DG2636" s="121"/>
      <c r="DH2636" s="121"/>
      <c r="DI2636" s="121"/>
      <c r="DJ2636" s="121"/>
      <c r="DK2636" s="121"/>
      <c r="DL2636" s="121"/>
      <c r="DM2636" s="121"/>
      <c r="DN2636" s="121"/>
      <c r="DO2636" s="121"/>
      <c r="DP2636" s="121"/>
      <c r="DQ2636" s="121"/>
      <c r="DR2636" s="121"/>
      <c r="DS2636" s="121"/>
      <c r="DT2636" s="121"/>
      <c r="DU2636" s="121"/>
      <c r="DV2636" s="121"/>
      <c r="DW2636" s="121"/>
      <c r="DX2636" s="121"/>
      <c r="DY2636" s="121"/>
      <c r="DZ2636" s="121"/>
      <c r="EA2636" s="121"/>
      <c r="EB2636" s="121"/>
      <c r="EC2636" s="121"/>
      <c r="ED2636" s="121"/>
      <c r="EE2636" s="121"/>
      <c r="EF2636" s="121"/>
      <c r="EG2636" s="121"/>
      <c r="EH2636" s="121"/>
      <c r="EI2636" s="121"/>
      <c r="EJ2636" s="121"/>
      <c r="EK2636" s="121"/>
      <c r="EL2636" s="121"/>
      <c r="EM2636" s="121"/>
      <c r="EN2636" s="121"/>
      <c r="EO2636" s="121"/>
      <c r="EP2636" s="121"/>
      <c r="EQ2636" s="121"/>
      <c r="ER2636" s="121"/>
      <c r="ES2636" s="121"/>
      <c r="ET2636" s="121"/>
      <c r="EU2636" s="121"/>
      <c r="EV2636" s="121"/>
      <c r="EW2636" s="121"/>
      <c r="EX2636" s="121"/>
      <c r="EY2636" s="121"/>
      <c r="EZ2636" s="121"/>
      <c r="FA2636" s="121"/>
      <c r="FB2636" s="121"/>
      <c r="FC2636" s="121"/>
      <c r="FD2636" s="121"/>
      <c r="FE2636" s="121"/>
      <c r="FF2636" s="121"/>
      <c r="FG2636" s="121"/>
      <c r="FH2636" s="121"/>
      <c r="FI2636" s="121"/>
      <c r="FJ2636" s="121"/>
      <c r="FK2636" s="121"/>
      <c r="FL2636" s="121"/>
      <c r="FM2636" s="121"/>
      <c r="FN2636" s="121"/>
      <c r="FO2636" s="121"/>
      <c r="FP2636" s="121"/>
      <c r="FQ2636" s="121"/>
      <c r="FR2636" s="121"/>
      <c r="FS2636" s="121"/>
      <c r="FT2636" s="121"/>
      <c r="FU2636" s="121"/>
      <c r="FV2636" s="121"/>
      <c r="FW2636" s="121"/>
      <c r="FX2636" s="121"/>
      <c r="FY2636" s="121"/>
      <c r="FZ2636" s="121"/>
      <c r="GA2636" s="121"/>
      <c r="GB2636" s="121"/>
      <c r="GC2636" s="121"/>
      <c r="GD2636" s="121"/>
      <c r="GE2636" s="121"/>
      <c r="GF2636" s="121"/>
      <c r="GG2636" s="121"/>
      <c r="GH2636" s="121"/>
      <c r="GI2636" s="121"/>
      <c r="GJ2636" s="121"/>
      <c r="GK2636" s="121"/>
      <c r="GL2636" s="121"/>
      <c r="GM2636" s="121"/>
      <c r="GN2636" s="121"/>
      <c r="GO2636" s="121"/>
      <c r="GP2636" s="121"/>
      <c r="GQ2636" s="121"/>
      <c r="GR2636" s="121"/>
      <c r="GS2636" s="121"/>
      <c r="GT2636" s="121"/>
      <c r="GU2636" s="121"/>
      <c r="GV2636" s="121"/>
      <c r="GW2636" s="121"/>
      <c r="GX2636" s="121"/>
      <c r="GY2636" s="121"/>
      <c r="GZ2636" s="121"/>
      <c r="HA2636" s="121"/>
      <c r="HB2636" s="121"/>
      <c r="HC2636" s="121"/>
      <c r="HD2636" s="121"/>
      <c r="HE2636" s="121"/>
      <c r="HF2636" s="121"/>
      <c r="HG2636" s="121"/>
      <c r="HH2636" s="121"/>
      <c r="HI2636" s="121"/>
      <c r="HJ2636" s="121"/>
      <c r="HK2636" s="121"/>
      <c r="HL2636" s="121"/>
      <c r="HM2636" s="121"/>
      <c r="HN2636" s="121"/>
      <c r="HO2636" s="121"/>
      <c r="HP2636" s="121"/>
      <c r="HQ2636" s="121"/>
      <c r="HR2636" s="121"/>
      <c r="HS2636" s="121"/>
      <c r="HT2636" s="121"/>
      <c r="HU2636" s="121"/>
      <c r="HV2636" s="121"/>
      <c r="HW2636" s="121"/>
      <c r="HX2636" s="121"/>
      <c r="HY2636" s="121"/>
      <c r="HZ2636" s="121"/>
      <c r="IA2636" s="121"/>
      <c r="IB2636" s="121"/>
      <c r="IC2636" s="121"/>
      <c r="ID2636" s="121"/>
      <c r="IE2636" s="121"/>
      <c r="IF2636" s="121"/>
      <c r="IG2636" s="121"/>
      <c r="IH2636" s="121"/>
      <c r="II2636" s="121"/>
      <c r="IJ2636" s="121"/>
      <c r="IK2636" s="121"/>
      <c r="IL2636" s="121"/>
      <c r="IM2636" s="121"/>
      <c r="IN2636" s="121"/>
      <c r="IO2636" s="121"/>
      <c r="IP2636" s="121"/>
      <c r="IQ2636" s="121"/>
      <c r="IR2636" s="121"/>
      <c r="IS2636" s="121"/>
      <c r="IT2636" s="121"/>
      <c r="IU2636" s="121"/>
      <c r="IV2636" s="121"/>
      <c r="IW2636" s="121"/>
      <c r="IX2636" s="121"/>
      <c r="IY2636" s="121"/>
      <c r="IZ2636" s="121"/>
      <c r="JA2636" s="121"/>
      <c r="JB2636" s="121"/>
      <c r="JC2636" s="121"/>
      <c r="JD2636" s="121"/>
      <c r="JE2636" s="121"/>
      <c r="JF2636" s="121"/>
      <c r="JG2636" s="121"/>
      <c r="JH2636" s="121"/>
      <c r="JI2636" s="121"/>
      <c r="JJ2636" s="121"/>
      <c r="JK2636" s="121"/>
      <c r="JL2636" s="121"/>
      <c r="JM2636" s="121"/>
      <c r="JN2636" s="121"/>
      <c r="JO2636" s="121"/>
      <c r="JP2636" s="121"/>
      <c r="JQ2636" s="121"/>
      <c r="JR2636" s="121"/>
      <c r="JS2636" s="121"/>
      <c r="JT2636" s="121"/>
      <c r="JU2636" s="121"/>
      <c r="JV2636" s="121"/>
      <c r="JW2636" s="121"/>
      <c r="JX2636" s="121"/>
      <c r="JY2636" s="121"/>
      <c r="JZ2636" s="121"/>
      <c r="KA2636" s="121"/>
      <c r="KB2636" s="121"/>
      <c r="KC2636" s="121"/>
      <c r="KD2636" s="121"/>
      <c r="KE2636" s="121"/>
      <c r="KF2636" s="121"/>
      <c r="KG2636" s="121"/>
      <c r="KH2636" s="121"/>
      <c r="KI2636" s="121"/>
      <c r="KJ2636" s="121"/>
      <c r="KK2636" s="121"/>
      <c r="KL2636" s="121"/>
      <c r="KM2636" s="121"/>
      <c r="KN2636" s="121"/>
      <c r="KO2636" s="121"/>
      <c r="KP2636" s="121"/>
      <c r="KQ2636" s="121"/>
      <c r="KR2636" s="121"/>
      <c r="KS2636" s="121"/>
      <c r="KT2636" s="121"/>
      <c r="KU2636" s="121"/>
      <c r="KV2636" s="121"/>
      <c r="KW2636" s="121"/>
      <c r="KX2636" s="121"/>
      <c r="KY2636" s="121"/>
      <c r="KZ2636" s="121"/>
      <c r="LA2636" s="121"/>
      <c r="LB2636" s="121"/>
      <c r="LC2636" s="121"/>
      <c r="LD2636" s="121"/>
      <c r="LE2636" s="121"/>
      <c r="LF2636" s="121"/>
      <c r="LG2636" s="121"/>
      <c r="LH2636" s="121"/>
      <c r="LI2636" s="121"/>
      <c r="LJ2636" s="121"/>
      <c r="LK2636" s="121"/>
      <c r="LL2636" s="121"/>
      <c r="LM2636" s="121"/>
      <c r="LN2636" s="121"/>
      <c r="LO2636" s="121"/>
      <c r="LP2636" s="121"/>
      <c r="LQ2636" s="121"/>
      <c r="LR2636" s="121"/>
      <c r="LS2636" s="121"/>
      <c r="LT2636" s="121"/>
      <c r="LU2636" s="121"/>
      <c r="LV2636" s="121"/>
      <c r="LW2636" s="121"/>
      <c r="LX2636" s="121"/>
      <c r="LY2636" s="121"/>
      <c r="LZ2636" s="121"/>
      <c r="MA2636" s="121"/>
      <c r="MB2636" s="121"/>
      <c r="MC2636" s="121"/>
      <c r="MD2636" s="121"/>
      <c r="ME2636" s="121"/>
      <c r="MF2636" s="121"/>
      <c r="MG2636" s="121"/>
      <c r="MH2636" s="121"/>
      <c r="MI2636" s="121"/>
      <c r="MJ2636" s="121"/>
      <c r="MK2636" s="121"/>
      <c r="ML2636" s="121"/>
      <c r="MM2636" s="121"/>
      <c r="MN2636" s="121"/>
      <c r="MO2636" s="121"/>
      <c r="MP2636" s="121"/>
      <c r="MQ2636" s="121"/>
      <c r="MR2636" s="121"/>
      <c r="MS2636" s="121"/>
      <c r="MT2636" s="121"/>
      <c r="MU2636" s="121"/>
      <c r="MV2636" s="121"/>
      <c r="MW2636" s="121"/>
      <c r="MX2636" s="121"/>
      <c r="MY2636" s="121"/>
      <c r="MZ2636" s="121"/>
      <c r="NA2636" s="121"/>
      <c r="NB2636" s="121"/>
      <c r="NC2636" s="121"/>
      <c r="ND2636" s="121"/>
      <c r="NE2636" s="121"/>
      <c r="NF2636" s="121"/>
      <c r="NG2636" s="121"/>
      <c r="NH2636" s="121"/>
      <c r="NI2636" s="121"/>
      <c r="NJ2636" s="121"/>
      <c r="NK2636" s="121"/>
      <c r="NL2636" s="121"/>
      <c r="NM2636" s="121"/>
      <c r="NN2636" s="121"/>
      <c r="NO2636" s="121"/>
      <c r="NP2636" s="121"/>
      <c r="NQ2636" s="121"/>
      <c r="NR2636" s="121"/>
      <c r="NS2636" s="121"/>
      <c r="NT2636" s="121"/>
      <c r="NU2636" s="121"/>
      <c r="NV2636" s="121"/>
      <c r="NW2636" s="121"/>
      <c r="NX2636" s="121"/>
      <c r="NY2636" s="121"/>
      <c r="NZ2636" s="121"/>
      <c r="OA2636" s="121"/>
      <c r="OB2636" s="121"/>
      <c r="OC2636" s="121"/>
      <c r="OD2636" s="121"/>
      <c r="OE2636" s="121"/>
      <c r="OF2636" s="121"/>
      <c r="OG2636" s="121"/>
      <c r="OH2636" s="121"/>
      <c r="OI2636" s="121"/>
      <c r="OJ2636" s="121"/>
      <c r="OK2636" s="121"/>
      <c r="OL2636" s="121"/>
      <c r="OM2636" s="121"/>
      <c r="ON2636" s="121"/>
      <c r="OO2636" s="121"/>
      <c r="OP2636" s="121"/>
      <c r="OQ2636" s="121"/>
      <c r="OR2636" s="121"/>
      <c r="OS2636" s="121"/>
      <c r="OT2636" s="121"/>
      <c r="OU2636" s="121"/>
      <c r="OV2636" s="121"/>
      <c r="OW2636" s="121"/>
      <c r="OX2636" s="121"/>
      <c r="OY2636" s="121"/>
      <c r="OZ2636" s="121"/>
      <c r="PA2636" s="121"/>
      <c r="PB2636" s="121"/>
      <c r="PC2636" s="121"/>
      <c r="PD2636" s="121"/>
      <c r="PE2636" s="121"/>
      <c r="PF2636" s="121"/>
      <c r="PG2636" s="121"/>
      <c r="PH2636" s="121"/>
      <c r="PI2636" s="121"/>
      <c r="PJ2636" s="121"/>
      <c r="PK2636" s="121"/>
      <c r="PL2636" s="121"/>
      <c r="PM2636" s="121"/>
      <c r="PN2636" s="121"/>
      <c r="PO2636" s="121"/>
      <c r="PP2636" s="121"/>
      <c r="PQ2636" s="121"/>
      <c r="PR2636" s="121"/>
      <c r="PS2636" s="121"/>
      <c r="PT2636" s="121"/>
      <c r="PU2636" s="121"/>
      <c r="PV2636" s="121"/>
      <c r="PW2636" s="121"/>
      <c r="PX2636" s="121"/>
      <c r="PY2636" s="121"/>
      <c r="PZ2636" s="121"/>
      <c r="QA2636" s="121"/>
      <c r="QB2636" s="121"/>
      <c r="QC2636" s="121"/>
      <c r="QD2636" s="121"/>
      <c r="QE2636" s="121"/>
      <c r="QF2636" s="121"/>
      <c r="QG2636" s="121"/>
      <c r="QH2636" s="121"/>
      <c r="QI2636" s="121"/>
      <c r="QJ2636" s="121"/>
      <c r="QK2636" s="121"/>
      <c r="QL2636" s="121"/>
      <c r="QM2636" s="121"/>
      <c r="QN2636" s="121"/>
      <c r="QO2636" s="121"/>
      <c r="QP2636" s="121"/>
      <c r="QQ2636" s="121"/>
      <c r="QR2636" s="121"/>
      <c r="QS2636" s="121"/>
      <c r="QT2636" s="121"/>
      <c r="QU2636" s="121"/>
      <c r="QV2636" s="121"/>
      <c r="QW2636" s="121"/>
      <c r="QX2636" s="121"/>
      <c r="QY2636" s="121"/>
      <c r="QZ2636" s="121"/>
      <c r="RA2636" s="121"/>
      <c r="RB2636" s="121"/>
      <c r="RC2636" s="121"/>
      <c r="RD2636" s="121"/>
      <c r="RE2636" s="121"/>
      <c r="RF2636" s="121"/>
      <c r="RG2636" s="121"/>
      <c r="RH2636" s="121"/>
      <c r="RI2636" s="121"/>
      <c r="RJ2636" s="121"/>
      <c r="RK2636" s="121"/>
      <c r="RL2636" s="121"/>
      <c r="RM2636" s="121"/>
      <c r="RN2636" s="121"/>
      <c r="RO2636" s="121"/>
      <c r="RP2636" s="121"/>
      <c r="RQ2636" s="121"/>
      <c r="RR2636" s="121"/>
      <c r="RS2636" s="121"/>
      <c r="RT2636" s="121"/>
      <c r="RU2636" s="121"/>
      <c r="RV2636" s="121"/>
      <c r="RW2636" s="121"/>
      <c r="RX2636" s="121"/>
      <c r="RY2636" s="121"/>
      <c r="RZ2636" s="121"/>
      <c r="SA2636" s="121"/>
      <c r="SB2636" s="121"/>
      <c r="SC2636" s="121"/>
      <c r="SD2636" s="121"/>
      <c r="SE2636" s="121"/>
      <c r="SF2636" s="121"/>
      <c r="SG2636" s="121"/>
      <c r="SH2636" s="121"/>
      <c r="SI2636" s="121"/>
      <c r="SJ2636" s="121"/>
      <c r="SK2636" s="121"/>
      <c r="SL2636" s="121"/>
      <c r="SM2636" s="121"/>
      <c r="SN2636" s="121"/>
      <c r="SO2636" s="121"/>
      <c r="SP2636" s="121"/>
      <c r="SQ2636" s="121"/>
      <c r="SR2636" s="121"/>
      <c r="SS2636" s="121"/>
      <c r="ST2636" s="121"/>
      <c r="SU2636" s="121"/>
      <c r="SV2636" s="121"/>
      <c r="SW2636" s="121"/>
      <c r="SX2636" s="121"/>
      <c r="SY2636" s="121"/>
      <c r="SZ2636" s="121"/>
      <c r="TA2636" s="121"/>
      <c r="TB2636" s="121"/>
      <c r="TC2636" s="121"/>
      <c r="TD2636" s="121"/>
      <c r="TE2636" s="121"/>
      <c r="TF2636" s="121"/>
      <c r="TG2636" s="121"/>
      <c r="TH2636" s="121"/>
      <c r="TI2636" s="121"/>
      <c r="TJ2636" s="121"/>
      <c r="TK2636" s="121"/>
      <c r="TL2636" s="121"/>
      <c r="TM2636" s="121"/>
      <c r="TN2636" s="121"/>
      <c r="TO2636" s="121"/>
      <c r="TP2636" s="121"/>
      <c r="TQ2636" s="121"/>
      <c r="TR2636" s="121"/>
      <c r="TS2636" s="121"/>
      <c r="TT2636" s="121"/>
      <c r="TU2636" s="121"/>
      <c r="TV2636" s="121"/>
      <c r="TW2636" s="121"/>
      <c r="TX2636" s="121"/>
      <c r="TY2636" s="121"/>
      <c r="TZ2636" s="121"/>
      <c r="UA2636" s="121"/>
      <c r="UB2636" s="121"/>
      <c r="UC2636" s="121"/>
      <c r="UD2636" s="121"/>
      <c r="UE2636" s="121"/>
      <c r="UF2636" s="121"/>
      <c r="UG2636" s="121"/>
      <c r="UH2636" s="121"/>
      <c r="UI2636" s="121"/>
      <c r="UJ2636" s="121"/>
      <c r="UK2636" s="121"/>
      <c r="UL2636" s="121"/>
      <c r="UM2636" s="121"/>
      <c r="UN2636" s="121"/>
      <c r="UO2636" s="121"/>
      <c r="UP2636" s="121"/>
      <c r="UQ2636" s="121"/>
      <c r="UR2636" s="121"/>
      <c r="US2636" s="121"/>
      <c r="UT2636" s="121"/>
      <c r="UU2636" s="121"/>
      <c r="UV2636" s="121"/>
      <c r="UW2636" s="121"/>
      <c r="UX2636" s="121"/>
      <c r="UY2636" s="121"/>
      <c r="UZ2636" s="121"/>
      <c r="VA2636" s="121"/>
      <c r="VB2636" s="121"/>
      <c r="VC2636" s="121"/>
      <c r="VD2636" s="121"/>
      <c r="VE2636" s="121"/>
      <c r="VF2636" s="121"/>
      <c r="VG2636" s="121"/>
      <c r="VH2636" s="121"/>
      <c r="VI2636" s="121"/>
      <c r="VJ2636" s="121"/>
      <c r="VK2636" s="121"/>
      <c r="VL2636" s="121"/>
      <c r="VM2636" s="121"/>
      <c r="VN2636" s="121"/>
      <c r="VO2636" s="121"/>
      <c r="VP2636" s="121"/>
      <c r="VQ2636" s="121"/>
      <c r="VR2636" s="121"/>
      <c r="VS2636" s="121"/>
      <c r="VT2636" s="121"/>
      <c r="VU2636" s="121"/>
      <c r="VV2636" s="121"/>
      <c r="VW2636" s="121"/>
      <c r="VX2636" s="121"/>
      <c r="VY2636" s="121"/>
      <c r="VZ2636" s="121"/>
      <c r="WA2636" s="121"/>
      <c r="WB2636" s="121"/>
      <c r="WC2636" s="121"/>
      <c r="WD2636" s="121"/>
      <c r="WE2636" s="121"/>
      <c r="WF2636" s="121"/>
      <c r="WG2636" s="121"/>
      <c r="WH2636" s="121"/>
      <c r="WI2636" s="121"/>
      <c r="WJ2636" s="121"/>
      <c r="WK2636" s="121"/>
      <c r="WL2636" s="121"/>
      <c r="WM2636" s="121"/>
      <c r="WN2636" s="121"/>
      <c r="WO2636" s="121"/>
      <c r="WP2636" s="121"/>
      <c r="WQ2636" s="121"/>
      <c r="WR2636" s="121"/>
      <c r="WS2636" s="121"/>
      <c r="WT2636" s="121"/>
      <c r="WU2636" s="121"/>
      <c r="WV2636" s="121"/>
      <c r="WW2636" s="121"/>
      <c r="WX2636" s="121"/>
      <c r="WY2636" s="121"/>
      <c r="WZ2636" s="121"/>
      <c r="XA2636" s="121"/>
      <c r="XB2636" s="121"/>
      <c r="XC2636" s="121"/>
      <c r="XD2636" s="121"/>
      <c r="XE2636" s="121"/>
      <c r="XF2636" s="121"/>
      <c r="XG2636" s="121"/>
      <c r="XH2636" s="121"/>
      <c r="XI2636" s="121"/>
      <c r="XJ2636" s="121"/>
      <c r="XK2636" s="121"/>
      <c r="XL2636" s="121"/>
      <c r="XM2636" s="121"/>
      <c r="XN2636" s="121"/>
      <c r="XO2636" s="121"/>
      <c r="XP2636" s="121"/>
      <c r="XQ2636" s="121"/>
      <c r="XR2636" s="121"/>
      <c r="XS2636" s="121"/>
      <c r="XT2636" s="121"/>
      <c r="XU2636" s="121"/>
      <c r="XV2636" s="121"/>
      <c r="XW2636" s="121"/>
      <c r="XX2636" s="121"/>
      <c r="XY2636" s="121"/>
      <c r="XZ2636" s="121"/>
      <c r="YA2636" s="121"/>
      <c r="YB2636" s="121"/>
      <c r="YC2636" s="121"/>
      <c r="YD2636" s="121"/>
      <c r="YE2636" s="121"/>
      <c r="YF2636" s="121"/>
      <c r="YG2636" s="121"/>
      <c r="YH2636" s="121"/>
      <c r="YI2636" s="121"/>
      <c r="YJ2636" s="121"/>
      <c r="YK2636" s="121"/>
      <c r="YL2636" s="121"/>
      <c r="YM2636" s="121"/>
      <c r="YN2636" s="121"/>
      <c r="YO2636" s="121"/>
      <c r="YP2636" s="121"/>
      <c r="YQ2636" s="121"/>
      <c r="YR2636" s="121"/>
      <c r="YS2636" s="121"/>
      <c r="YT2636" s="121"/>
      <c r="YU2636" s="121"/>
      <c r="YV2636" s="121"/>
      <c r="YW2636" s="121"/>
      <c r="YX2636" s="121"/>
      <c r="YY2636" s="121"/>
      <c r="YZ2636" s="121"/>
      <c r="ZA2636" s="121"/>
      <c r="ZB2636" s="121"/>
      <c r="ZC2636" s="121"/>
      <c r="ZD2636" s="121"/>
      <c r="ZE2636" s="121"/>
      <c r="ZF2636" s="121"/>
      <c r="ZG2636" s="121"/>
      <c r="ZH2636" s="121"/>
      <c r="ZI2636" s="121"/>
      <c r="ZJ2636" s="121"/>
      <c r="ZK2636" s="121"/>
      <c r="ZL2636" s="121"/>
      <c r="ZM2636" s="121"/>
      <c r="ZN2636" s="121"/>
      <c r="ZO2636" s="121"/>
      <c r="ZP2636" s="121"/>
      <c r="ZQ2636" s="121"/>
      <c r="ZR2636" s="121"/>
      <c r="ZS2636" s="121"/>
      <c r="ZT2636" s="121"/>
      <c r="ZU2636" s="121"/>
      <c r="ZV2636" s="121"/>
      <c r="ZW2636" s="121"/>
      <c r="ZX2636" s="121"/>
      <c r="ZY2636" s="121"/>
      <c r="ZZ2636" s="121"/>
      <c r="AAA2636" s="121"/>
      <c r="AAB2636" s="121"/>
      <c r="AAC2636" s="121"/>
      <c r="AAD2636" s="121"/>
      <c r="AAE2636" s="121"/>
      <c r="AAF2636" s="121"/>
      <c r="AAG2636" s="121"/>
      <c r="AAH2636" s="121"/>
      <c r="AAI2636" s="121"/>
      <c r="AAJ2636" s="121"/>
      <c r="AAK2636" s="121"/>
      <c r="AAL2636" s="121"/>
      <c r="AAM2636" s="121"/>
      <c r="AAN2636" s="121"/>
      <c r="AAO2636" s="121"/>
      <c r="AAP2636" s="121"/>
      <c r="AAQ2636" s="121"/>
      <c r="AAR2636" s="121"/>
      <c r="AAS2636" s="121"/>
      <c r="AAT2636" s="121"/>
      <c r="AAU2636" s="121"/>
      <c r="AAV2636" s="121"/>
      <c r="AAW2636" s="121"/>
      <c r="AAX2636" s="121"/>
      <c r="AAY2636" s="121"/>
      <c r="AAZ2636" s="121"/>
      <c r="ABA2636" s="121"/>
      <c r="ABB2636" s="121"/>
      <c r="ABC2636" s="121"/>
      <c r="ABD2636" s="121"/>
      <c r="ABE2636" s="121"/>
      <c r="ABF2636" s="121"/>
      <c r="ABG2636" s="121"/>
      <c r="ABH2636" s="121"/>
      <c r="ABI2636" s="121"/>
      <c r="ABJ2636" s="121"/>
      <c r="ABK2636" s="121"/>
      <c r="ABL2636" s="121"/>
      <c r="ABM2636" s="121"/>
      <c r="ABN2636" s="121"/>
      <c r="ABO2636" s="121"/>
      <c r="ABP2636" s="121"/>
      <c r="ABQ2636" s="121"/>
      <c r="ABR2636" s="121"/>
      <c r="ABS2636" s="121"/>
      <c r="ABT2636" s="121"/>
      <c r="ABU2636" s="121"/>
      <c r="ABV2636" s="121"/>
      <c r="ABW2636" s="121"/>
      <c r="ABX2636" s="121"/>
      <c r="ABY2636" s="121"/>
      <c r="ABZ2636" s="121"/>
      <c r="ACA2636" s="121"/>
      <c r="ACB2636" s="121"/>
      <c r="ACC2636" s="121"/>
      <c r="ACD2636" s="121"/>
      <c r="ACE2636" s="121"/>
      <c r="ACF2636" s="121"/>
      <c r="ACG2636" s="121"/>
      <c r="ACH2636" s="121"/>
      <c r="ACI2636" s="121"/>
      <c r="ACJ2636" s="121"/>
      <c r="ACK2636" s="121"/>
      <c r="ACL2636" s="121"/>
      <c r="ACM2636" s="121"/>
      <c r="ACN2636" s="121"/>
      <c r="ACO2636" s="121"/>
      <c r="ACP2636" s="121"/>
      <c r="ACQ2636" s="121"/>
      <c r="ACR2636" s="121"/>
      <c r="ACS2636" s="121"/>
      <c r="ACT2636" s="121"/>
      <c r="ACU2636" s="121"/>
      <c r="ACV2636" s="121"/>
      <c r="ACW2636" s="121"/>
      <c r="ACX2636" s="121"/>
      <c r="ACY2636" s="121"/>
      <c r="ACZ2636" s="121"/>
      <c r="ADA2636" s="121"/>
      <c r="ADB2636" s="121"/>
      <c r="ADC2636" s="121"/>
      <c r="ADD2636" s="121"/>
      <c r="ADE2636" s="121"/>
      <c r="ADF2636" s="121"/>
      <c r="ADG2636" s="121"/>
      <c r="ADH2636" s="121"/>
      <c r="ADI2636" s="121"/>
      <c r="ADJ2636" s="121"/>
      <c r="ADK2636" s="121"/>
      <c r="ADL2636" s="121"/>
      <c r="ADM2636" s="121"/>
      <c r="ADN2636" s="121"/>
      <c r="ADO2636" s="121"/>
      <c r="ADP2636" s="121"/>
      <c r="ADQ2636" s="121"/>
      <c r="ADR2636" s="121"/>
      <c r="ADS2636" s="121"/>
      <c r="ADT2636" s="121"/>
      <c r="ADU2636" s="121"/>
      <c r="ADV2636" s="121"/>
      <c r="ADW2636" s="121"/>
      <c r="ADX2636" s="121"/>
      <c r="ADY2636" s="121"/>
      <c r="ADZ2636" s="121"/>
      <c r="AEA2636" s="121"/>
      <c r="AEB2636" s="121"/>
      <c r="AEC2636" s="121"/>
      <c r="AED2636" s="121"/>
      <c r="AEE2636" s="121"/>
      <c r="AEF2636" s="121"/>
      <c r="AEG2636" s="121"/>
      <c r="AEH2636" s="121"/>
      <c r="AEI2636" s="121"/>
      <c r="AEJ2636" s="121"/>
      <c r="AEK2636" s="121"/>
      <c r="AEL2636" s="121"/>
      <c r="AEM2636" s="121"/>
      <c r="AEN2636" s="121"/>
      <c r="AEO2636" s="121"/>
      <c r="AEP2636" s="121"/>
      <c r="AEQ2636" s="121"/>
      <c r="AER2636" s="121"/>
      <c r="AES2636" s="121"/>
      <c r="AET2636" s="121"/>
      <c r="AEU2636" s="121"/>
      <c r="AEV2636" s="121"/>
      <c r="AEW2636" s="121"/>
      <c r="AEX2636" s="121"/>
      <c r="AEY2636" s="121"/>
      <c r="AEZ2636" s="121"/>
      <c r="AFA2636" s="121"/>
      <c r="AFB2636" s="121"/>
      <c r="AFC2636" s="121"/>
      <c r="AFD2636" s="121"/>
      <c r="AFE2636" s="121"/>
      <c r="AFF2636" s="121"/>
      <c r="AFG2636" s="121"/>
      <c r="AFH2636" s="121"/>
      <c r="AFI2636" s="121"/>
      <c r="AFJ2636" s="121"/>
      <c r="AFK2636" s="121"/>
      <c r="AFL2636" s="121"/>
      <c r="AFM2636" s="121"/>
      <c r="AFN2636" s="121"/>
      <c r="AFO2636" s="121"/>
      <c r="AFP2636" s="121"/>
      <c r="AFQ2636" s="121"/>
      <c r="AFR2636" s="121"/>
      <c r="AFS2636" s="121"/>
      <c r="AFT2636" s="121"/>
      <c r="AFU2636" s="121"/>
      <c r="AFV2636" s="121"/>
      <c r="AFW2636" s="121"/>
      <c r="AFX2636" s="121"/>
      <c r="AFY2636" s="121"/>
      <c r="AFZ2636" s="121"/>
      <c r="AGA2636" s="121"/>
      <c r="AGB2636" s="121"/>
      <c r="AGC2636" s="121"/>
      <c r="AGD2636" s="121"/>
      <c r="AGE2636" s="121"/>
      <c r="AGF2636" s="121"/>
      <c r="AGG2636" s="121"/>
      <c r="AGH2636" s="121"/>
      <c r="AGI2636" s="121"/>
      <c r="AGJ2636" s="121"/>
      <c r="AGK2636" s="121"/>
      <c r="AGL2636" s="121"/>
      <c r="AGM2636" s="121"/>
      <c r="AGN2636" s="121"/>
      <c r="AGO2636" s="121"/>
      <c r="AGP2636" s="121"/>
      <c r="AGQ2636" s="121"/>
      <c r="AGR2636" s="121"/>
      <c r="AGS2636" s="121"/>
      <c r="AGT2636" s="121"/>
      <c r="AGU2636" s="121"/>
      <c r="AGV2636" s="121"/>
      <c r="AGW2636" s="121"/>
      <c r="AGX2636" s="121"/>
      <c r="AGY2636" s="121"/>
      <c r="AGZ2636" s="121"/>
      <c r="AHA2636" s="121"/>
      <c r="AHB2636" s="121"/>
      <c r="AHC2636" s="121"/>
      <c r="AHD2636" s="121"/>
      <c r="AHE2636" s="121"/>
      <c r="AHF2636" s="121"/>
      <c r="AHG2636" s="121"/>
      <c r="AHH2636" s="121"/>
      <c r="AHI2636" s="121"/>
      <c r="AHJ2636" s="121"/>
      <c r="AHK2636" s="121"/>
      <c r="AHL2636" s="121"/>
      <c r="AHM2636" s="121"/>
      <c r="AHN2636" s="121"/>
      <c r="AHO2636" s="121"/>
      <c r="AHP2636" s="121"/>
      <c r="AHQ2636" s="121"/>
      <c r="AHR2636" s="121"/>
      <c r="AHS2636" s="121"/>
      <c r="AHT2636" s="121"/>
      <c r="AHU2636" s="121"/>
      <c r="AHV2636" s="121"/>
      <c r="AHW2636" s="121"/>
      <c r="AHX2636" s="121"/>
      <c r="AHY2636" s="121"/>
      <c r="AHZ2636" s="121"/>
      <c r="AIA2636" s="121"/>
      <c r="AIB2636" s="121"/>
      <c r="AIC2636" s="121"/>
      <c r="AID2636" s="121"/>
      <c r="AIE2636" s="121"/>
      <c r="AIF2636" s="121"/>
      <c r="AIG2636" s="121"/>
      <c r="AIH2636" s="121"/>
      <c r="AII2636" s="121"/>
      <c r="AIJ2636" s="121"/>
      <c r="AIK2636" s="121"/>
      <c r="AIL2636" s="121"/>
      <c r="AIM2636" s="121"/>
      <c r="AIN2636" s="121"/>
      <c r="AIO2636" s="121"/>
      <c r="AIP2636" s="121"/>
      <c r="AIQ2636" s="121"/>
      <c r="AIR2636" s="121"/>
      <c r="AIS2636" s="121"/>
      <c r="AIT2636" s="121"/>
      <c r="AIU2636" s="121"/>
      <c r="AIV2636" s="121"/>
      <c r="AIW2636" s="121"/>
      <c r="AIX2636" s="121"/>
      <c r="AIY2636" s="121"/>
      <c r="AIZ2636" s="121"/>
      <c r="AJA2636" s="121"/>
      <c r="AJB2636" s="121"/>
      <c r="AJC2636" s="121"/>
      <c r="AJD2636" s="121"/>
      <c r="AJE2636" s="121"/>
      <c r="AJF2636" s="121"/>
      <c r="AJG2636" s="121"/>
      <c r="AJH2636" s="121"/>
      <c r="AJI2636" s="121"/>
      <c r="AJJ2636" s="121"/>
      <c r="AJK2636" s="121"/>
      <c r="AJL2636" s="121"/>
      <c r="AJM2636" s="121"/>
      <c r="AJN2636" s="121"/>
      <c r="AJO2636" s="121"/>
      <c r="AJP2636" s="121"/>
      <c r="AJQ2636" s="121"/>
      <c r="AJR2636" s="121"/>
      <c r="AJS2636" s="121"/>
      <c r="AJT2636" s="121"/>
      <c r="AJU2636" s="121"/>
      <c r="AJV2636" s="121"/>
      <c r="AJW2636" s="121"/>
      <c r="AJX2636" s="121"/>
      <c r="AJY2636" s="121"/>
      <c r="AJZ2636" s="121"/>
      <c r="AKA2636" s="121"/>
      <c r="AKB2636" s="121"/>
      <c r="AKC2636" s="121"/>
      <c r="AKD2636" s="121"/>
      <c r="AKE2636" s="121"/>
      <c r="AKF2636" s="121"/>
      <c r="AKG2636" s="121"/>
      <c r="AKH2636" s="121"/>
      <c r="AKI2636" s="121"/>
      <c r="AKJ2636" s="121"/>
      <c r="AKK2636" s="121"/>
      <c r="AKL2636" s="121"/>
      <c r="AKM2636" s="121"/>
      <c r="AKN2636" s="121"/>
      <c r="AKO2636" s="121"/>
      <c r="AKP2636" s="121"/>
      <c r="AKQ2636" s="121"/>
      <c r="AKR2636" s="121"/>
      <c r="AKS2636" s="121"/>
      <c r="AKT2636" s="121"/>
      <c r="AKU2636" s="121"/>
      <c r="AKV2636" s="121"/>
      <c r="AKW2636" s="121"/>
      <c r="AKX2636" s="121"/>
      <c r="AKY2636" s="121"/>
      <c r="AKZ2636" s="121"/>
      <c r="ALA2636" s="121"/>
      <c r="ALB2636" s="121"/>
      <c r="ALC2636" s="121"/>
      <c r="ALD2636" s="121"/>
      <c r="ALE2636" s="121"/>
      <c r="ALF2636" s="121"/>
      <c r="ALG2636" s="121"/>
      <c r="ALH2636" s="121"/>
      <c r="ALI2636" s="121"/>
      <c r="ALJ2636" s="121"/>
      <c r="ALK2636" s="121"/>
      <c r="ALL2636" s="121"/>
      <c r="ALM2636" s="121"/>
      <c r="ALN2636" s="121"/>
      <c r="ALO2636" s="121"/>
      <c r="ALP2636" s="121"/>
      <c r="ALQ2636" s="121"/>
      <c r="ALR2636" s="121"/>
      <c r="ALS2636" s="121"/>
      <c r="ALT2636" s="121"/>
      <c r="ALU2636" s="121"/>
      <c r="ALV2636" s="121"/>
      <c r="ALW2636" s="121"/>
      <c r="ALX2636" s="121"/>
      <c r="ALY2636" s="121"/>
      <c r="ALZ2636" s="121"/>
      <c r="AMA2636" s="121"/>
      <c r="AMB2636" s="121"/>
      <c r="AMC2636" s="121"/>
      <c r="AMD2636" s="121"/>
      <c r="AME2636" s="121"/>
      <c r="AMF2636" s="121"/>
      <c r="AMG2636" s="121"/>
      <c r="AMH2636" s="121"/>
      <c r="AMI2636" s="121"/>
      <c r="AMJ2636" s="121"/>
      <c r="AMK2636" s="121"/>
    </row>
    <row r="2637" spans="1:1025" s="108" customFormat="1" ht="43.2">
      <c r="A2637" s="15">
        <v>2634</v>
      </c>
      <c r="B2637" s="16" t="s">
        <v>4341</v>
      </c>
      <c r="C2637" s="274" t="s">
        <v>3611</v>
      </c>
      <c r="D2637" s="16" t="s">
        <v>6809</v>
      </c>
      <c r="E2637" s="16" t="s">
        <v>6865</v>
      </c>
      <c r="F2637" s="16" t="s">
        <v>938</v>
      </c>
      <c r="G2637" s="16" t="s">
        <v>1047</v>
      </c>
      <c r="H2637" s="189" t="s">
        <v>6768</v>
      </c>
      <c r="I2637" s="16" t="s">
        <v>6866</v>
      </c>
      <c r="J2637" s="16" t="s">
        <v>6826</v>
      </c>
      <c r="K2637" s="16" t="s">
        <v>6867</v>
      </c>
      <c r="L2637" s="16" t="s">
        <v>6868</v>
      </c>
      <c r="M2637" s="16"/>
      <c r="N2637" s="121"/>
      <c r="O2637" s="121"/>
      <c r="P2637" s="121"/>
      <c r="Q2637" s="121"/>
      <c r="R2637" s="121"/>
      <c r="S2637" s="121"/>
      <c r="T2637" s="121"/>
      <c r="U2637" s="121"/>
      <c r="V2637" s="121"/>
      <c r="W2637" s="121"/>
      <c r="X2637" s="121"/>
      <c r="Y2637" s="121"/>
      <c r="Z2637" s="121"/>
      <c r="AA2637" s="121"/>
      <c r="AB2637" s="121"/>
      <c r="AC2637" s="121"/>
      <c r="AD2637" s="121"/>
      <c r="AE2637" s="121"/>
      <c r="AF2637" s="121"/>
      <c r="AG2637" s="121"/>
      <c r="AH2637" s="121"/>
      <c r="AI2637" s="121"/>
      <c r="AJ2637" s="121"/>
      <c r="AK2637" s="121"/>
      <c r="AL2637" s="121"/>
      <c r="AM2637" s="121"/>
      <c r="AN2637" s="121"/>
      <c r="AO2637" s="121"/>
      <c r="AP2637" s="121"/>
      <c r="AQ2637" s="121"/>
      <c r="AR2637" s="121"/>
      <c r="AS2637" s="121"/>
      <c r="AT2637" s="121"/>
      <c r="AU2637" s="121"/>
      <c r="AV2637" s="121"/>
      <c r="AW2637" s="121"/>
      <c r="AX2637" s="121"/>
      <c r="AY2637" s="121"/>
      <c r="AZ2637" s="121"/>
      <c r="BA2637" s="121"/>
      <c r="BB2637" s="121"/>
      <c r="BC2637" s="121"/>
      <c r="BD2637" s="121"/>
      <c r="BE2637" s="121"/>
      <c r="BF2637" s="121"/>
      <c r="BG2637" s="121"/>
      <c r="BH2637" s="121"/>
      <c r="BI2637" s="121"/>
      <c r="BJ2637" s="121"/>
      <c r="BK2637" s="121"/>
      <c r="BL2637" s="121"/>
      <c r="BM2637" s="121"/>
      <c r="BN2637" s="121"/>
      <c r="BO2637" s="121"/>
      <c r="BP2637" s="121"/>
      <c r="BQ2637" s="121"/>
      <c r="BR2637" s="121"/>
      <c r="BS2637" s="121"/>
      <c r="BT2637" s="121"/>
      <c r="BU2637" s="121"/>
      <c r="BV2637" s="121"/>
      <c r="BW2637" s="121"/>
      <c r="BX2637" s="121"/>
      <c r="BY2637" s="121"/>
      <c r="BZ2637" s="121"/>
      <c r="CA2637" s="121"/>
      <c r="CB2637" s="121"/>
      <c r="CC2637" s="121"/>
      <c r="CD2637" s="121"/>
      <c r="CE2637" s="121"/>
      <c r="CF2637" s="121"/>
      <c r="CG2637" s="121"/>
      <c r="CH2637" s="121"/>
      <c r="CI2637" s="121"/>
      <c r="CJ2637" s="121"/>
      <c r="CK2637" s="121"/>
      <c r="CL2637" s="121"/>
      <c r="CM2637" s="121"/>
      <c r="CN2637" s="121"/>
      <c r="CO2637" s="121"/>
      <c r="CP2637" s="121"/>
      <c r="CQ2637" s="121"/>
      <c r="CR2637" s="121"/>
      <c r="CS2637" s="121"/>
      <c r="CT2637" s="121"/>
      <c r="CU2637" s="121"/>
      <c r="CV2637" s="121"/>
      <c r="CW2637" s="121"/>
      <c r="CX2637" s="121"/>
      <c r="CY2637" s="121"/>
      <c r="CZ2637" s="121"/>
      <c r="DA2637" s="121"/>
      <c r="DB2637" s="121"/>
      <c r="DC2637" s="121"/>
      <c r="DD2637" s="121"/>
      <c r="DE2637" s="121"/>
      <c r="DF2637" s="121"/>
      <c r="DG2637" s="121"/>
      <c r="DH2637" s="121"/>
      <c r="DI2637" s="121"/>
      <c r="DJ2637" s="121"/>
      <c r="DK2637" s="121"/>
      <c r="DL2637" s="121"/>
      <c r="DM2637" s="121"/>
      <c r="DN2637" s="121"/>
      <c r="DO2637" s="121"/>
      <c r="DP2637" s="121"/>
      <c r="DQ2637" s="121"/>
      <c r="DR2637" s="121"/>
      <c r="DS2637" s="121"/>
      <c r="DT2637" s="121"/>
      <c r="DU2637" s="121"/>
      <c r="DV2637" s="121"/>
      <c r="DW2637" s="121"/>
      <c r="DX2637" s="121"/>
      <c r="DY2637" s="121"/>
      <c r="DZ2637" s="121"/>
      <c r="EA2637" s="121"/>
      <c r="EB2637" s="121"/>
      <c r="EC2637" s="121"/>
      <c r="ED2637" s="121"/>
      <c r="EE2637" s="121"/>
      <c r="EF2637" s="121"/>
      <c r="EG2637" s="121"/>
      <c r="EH2637" s="121"/>
      <c r="EI2637" s="121"/>
      <c r="EJ2637" s="121"/>
      <c r="EK2637" s="121"/>
      <c r="EL2637" s="121"/>
      <c r="EM2637" s="121"/>
      <c r="EN2637" s="121"/>
      <c r="EO2637" s="121"/>
      <c r="EP2637" s="121"/>
      <c r="EQ2637" s="121"/>
      <c r="ER2637" s="121"/>
      <c r="ES2637" s="121"/>
      <c r="ET2637" s="121"/>
      <c r="EU2637" s="121"/>
      <c r="EV2637" s="121"/>
      <c r="EW2637" s="121"/>
      <c r="EX2637" s="121"/>
      <c r="EY2637" s="121"/>
      <c r="EZ2637" s="121"/>
      <c r="FA2637" s="121"/>
      <c r="FB2637" s="121"/>
      <c r="FC2637" s="121"/>
      <c r="FD2637" s="121"/>
      <c r="FE2637" s="121"/>
      <c r="FF2637" s="121"/>
      <c r="FG2637" s="121"/>
      <c r="FH2637" s="121"/>
      <c r="FI2637" s="121"/>
      <c r="FJ2637" s="121"/>
      <c r="FK2637" s="121"/>
      <c r="FL2637" s="121"/>
      <c r="FM2637" s="121"/>
      <c r="FN2637" s="121"/>
      <c r="FO2637" s="121"/>
      <c r="FP2637" s="121"/>
      <c r="FQ2637" s="121"/>
      <c r="FR2637" s="121"/>
      <c r="FS2637" s="121"/>
      <c r="FT2637" s="121"/>
      <c r="FU2637" s="121"/>
      <c r="FV2637" s="121"/>
      <c r="FW2637" s="121"/>
      <c r="FX2637" s="121"/>
      <c r="FY2637" s="121"/>
      <c r="FZ2637" s="121"/>
      <c r="GA2637" s="121"/>
      <c r="GB2637" s="121"/>
      <c r="GC2637" s="121"/>
      <c r="GD2637" s="121"/>
      <c r="GE2637" s="121"/>
      <c r="GF2637" s="121"/>
      <c r="GG2637" s="121"/>
      <c r="GH2637" s="121"/>
      <c r="GI2637" s="121"/>
      <c r="GJ2637" s="121"/>
      <c r="GK2637" s="121"/>
      <c r="GL2637" s="121"/>
      <c r="GM2637" s="121"/>
      <c r="GN2637" s="121"/>
      <c r="GO2637" s="121"/>
      <c r="GP2637" s="121"/>
      <c r="GQ2637" s="121"/>
      <c r="GR2637" s="121"/>
      <c r="GS2637" s="121"/>
      <c r="GT2637" s="121"/>
      <c r="GU2637" s="121"/>
      <c r="GV2637" s="121"/>
      <c r="GW2637" s="121"/>
      <c r="GX2637" s="121"/>
      <c r="GY2637" s="121"/>
      <c r="GZ2637" s="121"/>
      <c r="HA2637" s="121"/>
      <c r="HB2637" s="121"/>
      <c r="HC2637" s="121"/>
      <c r="HD2637" s="121"/>
      <c r="HE2637" s="121"/>
      <c r="HF2637" s="121"/>
      <c r="HG2637" s="121"/>
      <c r="HH2637" s="121"/>
      <c r="HI2637" s="121"/>
      <c r="HJ2637" s="121"/>
      <c r="HK2637" s="121"/>
      <c r="HL2637" s="121"/>
      <c r="HM2637" s="121"/>
      <c r="HN2637" s="121"/>
      <c r="HO2637" s="121"/>
      <c r="HP2637" s="121"/>
      <c r="HQ2637" s="121"/>
      <c r="HR2637" s="121"/>
      <c r="HS2637" s="121"/>
      <c r="HT2637" s="121"/>
      <c r="HU2637" s="121"/>
      <c r="HV2637" s="121"/>
      <c r="HW2637" s="121"/>
      <c r="HX2637" s="121"/>
      <c r="HY2637" s="121"/>
      <c r="HZ2637" s="121"/>
      <c r="IA2637" s="121"/>
      <c r="IB2637" s="121"/>
      <c r="IC2637" s="121"/>
      <c r="ID2637" s="121"/>
      <c r="IE2637" s="121"/>
      <c r="IF2637" s="121"/>
      <c r="IG2637" s="121"/>
      <c r="IH2637" s="121"/>
      <c r="II2637" s="121"/>
      <c r="IJ2637" s="121"/>
      <c r="IK2637" s="121"/>
      <c r="IL2637" s="121"/>
      <c r="IM2637" s="121"/>
      <c r="IN2637" s="121"/>
      <c r="IO2637" s="121"/>
      <c r="IP2637" s="121"/>
      <c r="IQ2637" s="121"/>
      <c r="IR2637" s="121"/>
      <c r="IS2637" s="121"/>
      <c r="IT2637" s="121"/>
      <c r="IU2637" s="121"/>
      <c r="IV2637" s="121"/>
      <c r="IW2637" s="121"/>
      <c r="IX2637" s="121"/>
      <c r="IY2637" s="121"/>
      <c r="IZ2637" s="121"/>
      <c r="JA2637" s="121"/>
      <c r="JB2637" s="121"/>
      <c r="JC2637" s="121"/>
      <c r="JD2637" s="121"/>
      <c r="JE2637" s="121"/>
      <c r="JF2637" s="121"/>
      <c r="JG2637" s="121"/>
      <c r="JH2637" s="121"/>
      <c r="JI2637" s="121"/>
      <c r="JJ2637" s="121"/>
      <c r="JK2637" s="121"/>
      <c r="JL2637" s="121"/>
      <c r="JM2637" s="121"/>
      <c r="JN2637" s="121"/>
      <c r="JO2637" s="121"/>
      <c r="JP2637" s="121"/>
      <c r="JQ2637" s="121"/>
      <c r="JR2637" s="121"/>
      <c r="JS2637" s="121"/>
      <c r="JT2637" s="121"/>
      <c r="JU2637" s="121"/>
      <c r="JV2637" s="121"/>
      <c r="JW2637" s="121"/>
      <c r="JX2637" s="121"/>
      <c r="JY2637" s="121"/>
      <c r="JZ2637" s="121"/>
      <c r="KA2637" s="121"/>
      <c r="KB2637" s="121"/>
      <c r="KC2637" s="121"/>
      <c r="KD2637" s="121"/>
      <c r="KE2637" s="121"/>
      <c r="KF2637" s="121"/>
      <c r="KG2637" s="121"/>
      <c r="KH2637" s="121"/>
      <c r="KI2637" s="121"/>
      <c r="KJ2637" s="121"/>
      <c r="KK2637" s="121"/>
      <c r="KL2637" s="121"/>
      <c r="KM2637" s="121"/>
      <c r="KN2637" s="121"/>
      <c r="KO2637" s="121"/>
      <c r="KP2637" s="121"/>
      <c r="KQ2637" s="121"/>
      <c r="KR2637" s="121"/>
      <c r="KS2637" s="121"/>
      <c r="KT2637" s="121"/>
      <c r="KU2637" s="121"/>
      <c r="KV2637" s="121"/>
      <c r="KW2637" s="121"/>
      <c r="KX2637" s="121"/>
      <c r="KY2637" s="121"/>
      <c r="KZ2637" s="121"/>
      <c r="LA2637" s="121"/>
      <c r="LB2637" s="121"/>
      <c r="LC2637" s="121"/>
      <c r="LD2637" s="121"/>
      <c r="LE2637" s="121"/>
      <c r="LF2637" s="121"/>
      <c r="LG2637" s="121"/>
      <c r="LH2637" s="121"/>
      <c r="LI2637" s="121"/>
      <c r="LJ2637" s="121"/>
      <c r="LK2637" s="121"/>
      <c r="LL2637" s="121"/>
      <c r="LM2637" s="121"/>
      <c r="LN2637" s="121"/>
      <c r="LO2637" s="121"/>
      <c r="LP2637" s="121"/>
      <c r="LQ2637" s="121"/>
      <c r="LR2637" s="121"/>
      <c r="LS2637" s="121"/>
      <c r="LT2637" s="121"/>
      <c r="LU2637" s="121"/>
      <c r="LV2637" s="121"/>
      <c r="LW2637" s="121"/>
      <c r="LX2637" s="121"/>
      <c r="LY2637" s="121"/>
      <c r="LZ2637" s="121"/>
      <c r="MA2637" s="121"/>
      <c r="MB2637" s="121"/>
      <c r="MC2637" s="121"/>
      <c r="MD2637" s="121"/>
      <c r="ME2637" s="121"/>
      <c r="MF2637" s="121"/>
      <c r="MG2637" s="121"/>
      <c r="MH2637" s="121"/>
      <c r="MI2637" s="121"/>
      <c r="MJ2637" s="121"/>
      <c r="MK2637" s="121"/>
      <c r="ML2637" s="121"/>
      <c r="MM2637" s="121"/>
      <c r="MN2637" s="121"/>
      <c r="MO2637" s="121"/>
      <c r="MP2637" s="121"/>
      <c r="MQ2637" s="121"/>
      <c r="MR2637" s="121"/>
      <c r="MS2637" s="121"/>
      <c r="MT2637" s="121"/>
      <c r="MU2637" s="121"/>
      <c r="MV2637" s="121"/>
      <c r="MW2637" s="121"/>
      <c r="MX2637" s="121"/>
      <c r="MY2637" s="121"/>
      <c r="MZ2637" s="121"/>
      <c r="NA2637" s="121"/>
      <c r="NB2637" s="121"/>
      <c r="NC2637" s="121"/>
      <c r="ND2637" s="121"/>
      <c r="NE2637" s="121"/>
      <c r="NF2637" s="121"/>
      <c r="NG2637" s="121"/>
      <c r="NH2637" s="121"/>
      <c r="NI2637" s="121"/>
      <c r="NJ2637" s="121"/>
      <c r="NK2637" s="121"/>
      <c r="NL2637" s="121"/>
      <c r="NM2637" s="121"/>
      <c r="NN2637" s="121"/>
      <c r="NO2637" s="121"/>
      <c r="NP2637" s="121"/>
      <c r="NQ2637" s="121"/>
      <c r="NR2637" s="121"/>
      <c r="NS2637" s="121"/>
      <c r="NT2637" s="121"/>
      <c r="NU2637" s="121"/>
      <c r="NV2637" s="121"/>
      <c r="NW2637" s="121"/>
      <c r="NX2637" s="121"/>
      <c r="NY2637" s="121"/>
      <c r="NZ2637" s="121"/>
      <c r="OA2637" s="121"/>
      <c r="OB2637" s="121"/>
      <c r="OC2637" s="121"/>
      <c r="OD2637" s="121"/>
      <c r="OE2637" s="121"/>
      <c r="OF2637" s="121"/>
      <c r="OG2637" s="121"/>
      <c r="OH2637" s="121"/>
      <c r="OI2637" s="121"/>
      <c r="OJ2637" s="121"/>
      <c r="OK2637" s="121"/>
      <c r="OL2637" s="121"/>
      <c r="OM2637" s="121"/>
      <c r="ON2637" s="121"/>
      <c r="OO2637" s="121"/>
      <c r="OP2637" s="121"/>
      <c r="OQ2637" s="121"/>
      <c r="OR2637" s="121"/>
      <c r="OS2637" s="121"/>
      <c r="OT2637" s="121"/>
      <c r="OU2637" s="121"/>
      <c r="OV2637" s="121"/>
      <c r="OW2637" s="121"/>
      <c r="OX2637" s="121"/>
      <c r="OY2637" s="121"/>
      <c r="OZ2637" s="121"/>
      <c r="PA2637" s="121"/>
      <c r="PB2637" s="121"/>
      <c r="PC2637" s="121"/>
      <c r="PD2637" s="121"/>
      <c r="PE2637" s="121"/>
      <c r="PF2637" s="121"/>
      <c r="PG2637" s="121"/>
      <c r="PH2637" s="121"/>
      <c r="PI2637" s="121"/>
      <c r="PJ2637" s="121"/>
      <c r="PK2637" s="121"/>
      <c r="PL2637" s="121"/>
      <c r="PM2637" s="121"/>
      <c r="PN2637" s="121"/>
      <c r="PO2637" s="121"/>
      <c r="PP2637" s="121"/>
      <c r="PQ2637" s="121"/>
      <c r="PR2637" s="121"/>
      <c r="PS2637" s="121"/>
      <c r="PT2637" s="121"/>
      <c r="PU2637" s="121"/>
      <c r="PV2637" s="121"/>
      <c r="PW2637" s="121"/>
      <c r="PX2637" s="121"/>
      <c r="PY2637" s="121"/>
      <c r="PZ2637" s="121"/>
      <c r="QA2637" s="121"/>
      <c r="QB2637" s="121"/>
      <c r="QC2637" s="121"/>
      <c r="QD2637" s="121"/>
      <c r="QE2637" s="121"/>
      <c r="QF2637" s="121"/>
      <c r="QG2637" s="121"/>
      <c r="QH2637" s="121"/>
      <c r="QI2637" s="121"/>
      <c r="QJ2637" s="121"/>
      <c r="QK2637" s="121"/>
      <c r="QL2637" s="121"/>
      <c r="QM2637" s="121"/>
      <c r="QN2637" s="121"/>
      <c r="QO2637" s="121"/>
      <c r="QP2637" s="121"/>
      <c r="QQ2637" s="121"/>
      <c r="QR2637" s="121"/>
      <c r="QS2637" s="121"/>
      <c r="QT2637" s="121"/>
      <c r="QU2637" s="121"/>
      <c r="QV2637" s="121"/>
      <c r="QW2637" s="121"/>
      <c r="QX2637" s="121"/>
      <c r="QY2637" s="121"/>
      <c r="QZ2637" s="121"/>
      <c r="RA2637" s="121"/>
      <c r="RB2637" s="121"/>
      <c r="RC2637" s="121"/>
      <c r="RD2637" s="121"/>
      <c r="RE2637" s="121"/>
      <c r="RF2637" s="121"/>
      <c r="RG2637" s="121"/>
      <c r="RH2637" s="121"/>
      <c r="RI2637" s="121"/>
      <c r="RJ2637" s="121"/>
      <c r="RK2637" s="121"/>
      <c r="RL2637" s="121"/>
      <c r="RM2637" s="121"/>
      <c r="RN2637" s="121"/>
      <c r="RO2637" s="121"/>
      <c r="RP2637" s="121"/>
      <c r="RQ2637" s="121"/>
      <c r="RR2637" s="121"/>
      <c r="RS2637" s="121"/>
      <c r="RT2637" s="121"/>
      <c r="RU2637" s="121"/>
      <c r="RV2637" s="121"/>
      <c r="RW2637" s="121"/>
      <c r="RX2637" s="121"/>
      <c r="RY2637" s="121"/>
      <c r="RZ2637" s="121"/>
      <c r="SA2637" s="121"/>
      <c r="SB2637" s="121"/>
      <c r="SC2637" s="121"/>
      <c r="SD2637" s="121"/>
      <c r="SE2637" s="121"/>
      <c r="SF2637" s="121"/>
      <c r="SG2637" s="121"/>
      <c r="SH2637" s="121"/>
      <c r="SI2637" s="121"/>
      <c r="SJ2637" s="121"/>
      <c r="SK2637" s="121"/>
      <c r="SL2637" s="121"/>
      <c r="SM2637" s="121"/>
      <c r="SN2637" s="121"/>
      <c r="SO2637" s="121"/>
      <c r="SP2637" s="121"/>
      <c r="SQ2637" s="121"/>
      <c r="SR2637" s="121"/>
      <c r="SS2637" s="121"/>
      <c r="ST2637" s="121"/>
      <c r="SU2637" s="121"/>
      <c r="SV2637" s="121"/>
      <c r="SW2637" s="121"/>
      <c r="SX2637" s="121"/>
      <c r="SY2637" s="121"/>
      <c r="SZ2637" s="121"/>
      <c r="TA2637" s="121"/>
      <c r="TB2637" s="121"/>
      <c r="TC2637" s="121"/>
      <c r="TD2637" s="121"/>
      <c r="TE2637" s="121"/>
      <c r="TF2637" s="121"/>
      <c r="TG2637" s="121"/>
      <c r="TH2637" s="121"/>
      <c r="TI2637" s="121"/>
      <c r="TJ2637" s="121"/>
      <c r="TK2637" s="121"/>
      <c r="TL2637" s="121"/>
      <c r="TM2637" s="121"/>
      <c r="TN2637" s="121"/>
      <c r="TO2637" s="121"/>
      <c r="TP2637" s="121"/>
      <c r="TQ2637" s="121"/>
      <c r="TR2637" s="121"/>
      <c r="TS2637" s="121"/>
      <c r="TT2637" s="121"/>
      <c r="TU2637" s="121"/>
      <c r="TV2637" s="121"/>
      <c r="TW2637" s="121"/>
      <c r="TX2637" s="121"/>
      <c r="TY2637" s="121"/>
      <c r="TZ2637" s="121"/>
      <c r="UA2637" s="121"/>
      <c r="UB2637" s="121"/>
      <c r="UC2637" s="121"/>
      <c r="UD2637" s="121"/>
      <c r="UE2637" s="121"/>
      <c r="UF2637" s="121"/>
      <c r="UG2637" s="121"/>
      <c r="UH2637" s="121"/>
      <c r="UI2637" s="121"/>
      <c r="UJ2637" s="121"/>
      <c r="UK2637" s="121"/>
      <c r="UL2637" s="121"/>
      <c r="UM2637" s="121"/>
      <c r="UN2637" s="121"/>
      <c r="UO2637" s="121"/>
      <c r="UP2637" s="121"/>
      <c r="UQ2637" s="121"/>
      <c r="UR2637" s="121"/>
      <c r="US2637" s="121"/>
      <c r="UT2637" s="121"/>
      <c r="UU2637" s="121"/>
      <c r="UV2637" s="121"/>
      <c r="UW2637" s="121"/>
      <c r="UX2637" s="121"/>
      <c r="UY2637" s="121"/>
      <c r="UZ2637" s="121"/>
      <c r="VA2637" s="121"/>
      <c r="VB2637" s="121"/>
      <c r="VC2637" s="121"/>
      <c r="VD2637" s="121"/>
      <c r="VE2637" s="121"/>
      <c r="VF2637" s="121"/>
      <c r="VG2637" s="121"/>
      <c r="VH2637" s="121"/>
      <c r="VI2637" s="121"/>
      <c r="VJ2637" s="121"/>
      <c r="VK2637" s="121"/>
      <c r="VL2637" s="121"/>
      <c r="VM2637" s="121"/>
      <c r="VN2637" s="121"/>
      <c r="VO2637" s="121"/>
      <c r="VP2637" s="121"/>
      <c r="VQ2637" s="121"/>
      <c r="VR2637" s="121"/>
      <c r="VS2637" s="121"/>
      <c r="VT2637" s="121"/>
      <c r="VU2637" s="121"/>
      <c r="VV2637" s="121"/>
      <c r="VW2637" s="121"/>
      <c r="VX2637" s="121"/>
      <c r="VY2637" s="121"/>
      <c r="VZ2637" s="121"/>
      <c r="WA2637" s="121"/>
      <c r="WB2637" s="121"/>
      <c r="WC2637" s="121"/>
      <c r="WD2637" s="121"/>
      <c r="WE2637" s="121"/>
      <c r="WF2637" s="121"/>
      <c r="WG2637" s="121"/>
      <c r="WH2637" s="121"/>
      <c r="WI2637" s="121"/>
      <c r="WJ2637" s="121"/>
      <c r="WK2637" s="121"/>
      <c r="WL2637" s="121"/>
      <c r="WM2637" s="121"/>
      <c r="WN2637" s="121"/>
      <c r="WO2637" s="121"/>
      <c r="WP2637" s="121"/>
      <c r="WQ2637" s="121"/>
      <c r="WR2637" s="121"/>
      <c r="WS2637" s="121"/>
      <c r="WT2637" s="121"/>
      <c r="WU2637" s="121"/>
      <c r="WV2637" s="121"/>
      <c r="WW2637" s="121"/>
      <c r="WX2637" s="121"/>
      <c r="WY2637" s="121"/>
      <c r="WZ2637" s="121"/>
      <c r="XA2637" s="121"/>
      <c r="XB2637" s="121"/>
      <c r="XC2637" s="121"/>
      <c r="XD2637" s="121"/>
      <c r="XE2637" s="121"/>
      <c r="XF2637" s="121"/>
      <c r="XG2637" s="121"/>
      <c r="XH2637" s="121"/>
      <c r="XI2637" s="121"/>
      <c r="XJ2637" s="121"/>
      <c r="XK2637" s="121"/>
      <c r="XL2637" s="121"/>
      <c r="XM2637" s="121"/>
      <c r="XN2637" s="121"/>
      <c r="XO2637" s="121"/>
      <c r="XP2637" s="121"/>
      <c r="XQ2637" s="121"/>
      <c r="XR2637" s="121"/>
      <c r="XS2637" s="121"/>
      <c r="XT2637" s="121"/>
      <c r="XU2637" s="121"/>
      <c r="XV2637" s="121"/>
      <c r="XW2637" s="121"/>
      <c r="XX2637" s="121"/>
      <c r="XY2637" s="121"/>
      <c r="XZ2637" s="121"/>
      <c r="YA2637" s="121"/>
      <c r="YB2637" s="121"/>
      <c r="YC2637" s="121"/>
      <c r="YD2637" s="121"/>
      <c r="YE2637" s="121"/>
      <c r="YF2637" s="121"/>
      <c r="YG2637" s="121"/>
      <c r="YH2637" s="121"/>
      <c r="YI2637" s="121"/>
      <c r="YJ2637" s="121"/>
      <c r="YK2637" s="121"/>
      <c r="YL2637" s="121"/>
      <c r="YM2637" s="121"/>
      <c r="YN2637" s="121"/>
      <c r="YO2637" s="121"/>
      <c r="YP2637" s="121"/>
      <c r="YQ2637" s="121"/>
      <c r="YR2637" s="121"/>
      <c r="YS2637" s="121"/>
      <c r="YT2637" s="121"/>
      <c r="YU2637" s="121"/>
      <c r="YV2637" s="121"/>
      <c r="YW2637" s="121"/>
      <c r="YX2637" s="121"/>
      <c r="YY2637" s="121"/>
      <c r="YZ2637" s="121"/>
      <c r="ZA2637" s="121"/>
      <c r="ZB2637" s="121"/>
      <c r="ZC2637" s="121"/>
      <c r="ZD2637" s="121"/>
      <c r="ZE2637" s="121"/>
      <c r="ZF2637" s="121"/>
      <c r="ZG2637" s="121"/>
      <c r="ZH2637" s="121"/>
      <c r="ZI2637" s="121"/>
      <c r="ZJ2637" s="121"/>
      <c r="ZK2637" s="121"/>
      <c r="ZL2637" s="121"/>
      <c r="ZM2637" s="121"/>
      <c r="ZN2637" s="121"/>
      <c r="ZO2637" s="121"/>
      <c r="ZP2637" s="121"/>
      <c r="ZQ2637" s="121"/>
      <c r="ZR2637" s="121"/>
      <c r="ZS2637" s="121"/>
      <c r="ZT2637" s="121"/>
      <c r="ZU2637" s="121"/>
      <c r="ZV2637" s="121"/>
      <c r="ZW2637" s="121"/>
      <c r="ZX2637" s="121"/>
      <c r="ZY2637" s="121"/>
      <c r="ZZ2637" s="121"/>
      <c r="AAA2637" s="121"/>
      <c r="AAB2637" s="121"/>
      <c r="AAC2637" s="121"/>
      <c r="AAD2637" s="121"/>
      <c r="AAE2637" s="121"/>
      <c r="AAF2637" s="121"/>
      <c r="AAG2637" s="121"/>
      <c r="AAH2637" s="121"/>
      <c r="AAI2637" s="121"/>
      <c r="AAJ2637" s="121"/>
      <c r="AAK2637" s="121"/>
      <c r="AAL2637" s="121"/>
      <c r="AAM2637" s="121"/>
      <c r="AAN2637" s="121"/>
      <c r="AAO2637" s="121"/>
      <c r="AAP2637" s="121"/>
      <c r="AAQ2637" s="121"/>
      <c r="AAR2637" s="121"/>
      <c r="AAS2637" s="121"/>
      <c r="AAT2637" s="121"/>
      <c r="AAU2637" s="121"/>
      <c r="AAV2637" s="121"/>
      <c r="AAW2637" s="121"/>
      <c r="AAX2637" s="121"/>
      <c r="AAY2637" s="121"/>
      <c r="AAZ2637" s="121"/>
      <c r="ABA2637" s="121"/>
      <c r="ABB2637" s="121"/>
      <c r="ABC2637" s="121"/>
      <c r="ABD2637" s="121"/>
      <c r="ABE2637" s="121"/>
      <c r="ABF2637" s="121"/>
      <c r="ABG2637" s="121"/>
      <c r="ABH2637" s="121"/>
      <c r="ABI2637" s="121"/>
      <c r="ABJ2637" s="121"/>
      <c r="ABK2637" s="121"/>
      <c r="ABL2637" s="121"/>
      <c r="ABM2637" s="121"/>
      <c r="ABN2637" s="121"/>
      <c r="ABO2637" s="121"/>
      <c r="ABP2637" s="121"/>
      <c r="ABQ2637" s="121"/>
      <c r="ABR2637" s="121"/>
      <c r="ABS2637" s="121"/>
      <c r="ABT2637" s="121"/>
      <c r="ABU2637" s="121"/>
      <c r="ABV2637" s="121"/>
      <c r="ABW2637" s="121"/>
      <c r="ABX2637" s="121"/>
      <c r="ABY2637" s="121"/>
      <c r="ABZ2637" s="121"/>
      <c r="ACA2637" s="121"/>
      <c r="ACB2637" s="121"/>
      <c r="ACC2637" s="121"/>
      <c r="ACD2637" s="121"/>
      <c r="ACE2637" s="121"/>
      <c r="ACF2637" s="121"/>
      <c r="ACG2637" s="121"/>
      <c r="ACH2637" s="121"/>
      <c r="ACI2637" s="121"/>
      <c r="ACJ2637" s="121"/>
      <c r="ACK2637" s="121"/>
      <c r="ACL2637" s="121"/>
      <c r="ACM2637" s="121"/>
      <c r="ACN2637" s="121"/>
      <c r="ACO2637" s="121"/>
      <c r="ACP2637" s="121"/>
      <c r="ACQ2637" s="121"/>
      <c r="ACR2637" s="121"/>
      <c r="ACS2637" s="121"/>
      <c r="ACT2637" s="121"/>
      <c r="ACU2637" s="121"/>
      <c r="ACV2637" s="121"/>
      <c r="ACW2637" s="121"/>
      <c r="ACX2637" s="121"/>
      <c r="ACY2637" s="121"/>
      <c r="ACZ2637" s="121"/>
      <c r="ADA2637" s="121"/>
      <c r="ADB2637" s="121"/>
      <c r="ADC2637" s="121"/>
      <c r="ADD2637" s="121"/>
      <c r="ADE2637" s="121"/>
      <c r="ADF2637" s="121"/>
      <c r="ADG2637" s="121"/>
      <c r="ADH2637" s="121"/>
      <c r="ADI2637" s="121"/>
      <c r="ADJ2637" s="121"/>
      <c r="ADK2637" s="121"/>
      <c r="ADL2637" s="121"/>
      <c r="ADM2637" s="121"/>
      <c r="ADN2637" s="121"/>
      <c r="ADO2637" s="121"/>
      <c r="ADP2637" s="121"/>
      <c r="ADQ2637" s="121"/>
      <c r="ADR2637" s="121"/>
      <c r="ADS2637" s="121"/>
      <c r="ADT2637" s="121"/>
      <c r="ADU2637" s="121"/>
      <c r="ADV2637" s="121"/>
      <c r="ADW2637" s="121"/>
      <c r="ADX2637" s="121"/>
      <c r="ADY2637" s="121"/>
      <c r="ADZ2637" s="121"/>
      <c r="AEA2637" s="121"/>
      <c r="AEB2637" s="121"/>
      <c r="AEC2637" s="121"/>
      <c r="AED2637" s="121"/>
      <c r="AEE2637" s="121"/>
      <c r="AEF2637" s="121"/>
      <c r="AEG2637" s="121"/>
      <c r="AEH2637" s="121"/>
      <c r="AEI2637" s="121"/>
      <c r="AEJ2637" s="121"/>
      <c r="AEK2637" s="121"/>
      <c r="AEL2637" s="121"/>
      <c r="AEM2637" s="121"/>
      <c r="AEN2637" s="121"/>
      <c r="AEO2637" s="121"/>
      <c r="AEP2637" s="121"/>
      <c r="AEQ2637" s="121"/>
      <c r="AER2637" s="121"/>
      <c r="AES2637" s="121"/>
      <c r="AET2637" s="121"/>
      <c r="AEU2637" s="121"/>
      <c r="AEV2637" s="121"/>
      <c r="AEW2637" s="121"/>
      <c r="AEX2637" s="121"/>
      <c r="AEY2637" s="121"/>
      <c r="AEZ2637" s="121"/>
      <c r="AFA2637" s="121"/>
      <c r="AFB2637" s="121"/>
      <c r="AFC2637" s="121"/>
      <c r="AFD2637" s="121"/>
      <c r="AFE2637" s="121"/>
      <c r="AFF2637" s="121"/>
      <c r="AFG2637" s="121"/>
      <c r="AFH2637" s="121"/>
      <c r="AFI2637" s="121"/>
      <c r="AFJ2637" s="121"/>
      <c r="AFK2637" s="121"/>
      <c r="AFL2637" s="121"/>
      <c r="AFM2637" s="121"/>
      <c r="AFN2637" s="121"/>
      <c r="AFO2637" s="121"/>
      <c r="AFP2637" s="121"/>
      <c r="AFQ2637" s="121"/>
      <c r="AFR2637" s="121"/>
      <c r="AFS2637" s="121"/>
      <c r="AFT2637" s="121"/>
      <c r="AFU2637" s="121"/>
      <c r="AFV2637" s="121"/>
      <c r="AFW2637" s="121"/>
      <c r="AFX2637" s="121"/>
      <c r="AFY2637" s="121"/>
      <c r="AFZ2637" s="121"/>
      <c r="AGA2637" s="121"/>
      <c r="AGB2637" s="121"/>
      <c r="AGC2637" s="121"/>
      <c r="AGD2637" s="121"/>
      <c r="AGE2637" s="121"/>
      <c r="AGF2637" s="121"/>
      <c r="AGG2637" s="121"/>
      <c r="AGH2637" s="121"/>
      <c r="AGI2637" s="121"/>
      <c r="AGJ2637" s="121"/>
      <c r="AGK2637" s="121"/>
      <c r="AGL2637" s="121"/>
      <c r="AGM2637" s="121"/>
      <c r="AGN2637" s="121"/>
      <c r="AGO2637" s="121"/>
      <c r="AGP2637" s="121"/>
      <c r="AGQ2637" s="121"/>
      <c r="AGR2637" s="121"/>
      <c r="AGS2637" s="121"/>
      <c r="AGT2637" s="121"/>
      <c r="AGU2637" s="121"/>
      <c r="AGV2637" s="121"/>
      <c r="AGW2637" s="121"/>
      <c r="AGX2637" s="121"/>
      <c r="AGY2637" s="121"/>
      <c r="AGZ2637" s="121"/>
      <c r="AHA2637" s="121"/>
      <c r="AHB2637" s="121"/>
      <c r="AHC2637" s="121"/>
      <c r="AHD2637" s="121"/>
      <c r="AHE2637" s="121"/>
      <c r="AHF2637" s="121"/>
      <c r="AHG2637" s="121"/>
      <c r="AHH2637" s="121"/>
      <c r="AHI2637" s="121"/>
      <c r="AHJ2637" s="121"/>
      <c r="AHK2637" s="121"/>
      <c r="AHL2637" s="121"/>
      <c r="AHM2637" s="121"/>
      <c r="AHN2637" s="121"/>
      <c r="AHO2637" s="121"/>
      <c r="AHP2637" s="121"/>
      <c r="AHQ2637" s="121"/>
      <c r="AHR2637" s="121"/>
      <c r="AHS2637" s="121"/>
      <c r="AHT2637" s="121"/>
      <c r="AHU2637" s="121"/>
      <c r="AHV2637" s="121"/>
      <c r="AHW2637" s="121"/>
      <c r="AHX2637" s="121"/>
      <c r="AHY2637" s="121"/>
      <c r="AHZ2637" s="121"/>
      <c r="AIA2637" s="121"/>
      <c r="AIB2637" s="121"/>
      <c r="AIC2637" s="121"/>
      <c r="AID2637" s="121"/>
      <c r="AIE2637" s="121"/>
      <c r="AIF2637" s="121"/>
      <c r="AIG2637" s="121"/>
      <c r="AIH2637" s="121"/>
      <c r="AII2637" s="121"/>
      <c r="AIJ2637" s="121"/>
      <c r="AIK2637" s="121"/>
      <c r="AIL2637" s="121"/>
      <c r="AIM2637" s="121"/>
      <c r="AIN2637" s="121"/>
      <c r="AIO2637" s="121"/>
      <c r="AIP2637" s="121"/>
      <c r="AIQ2637" s="121"/>
      <c r="AIR2637" s="121"/>
      <c r="AIS2637" s="121"/>
      <c r="AIT2637" s="121"/>
      <c r="AIU2637" s="121"/>
      <c r="AIV2637" s="121"/>
      <c r="AIW2637" s="121"/>
      <c r="AIX2637" s="121"/>
      <c r="AIY2637" s="121"/>
      <c r="AIZ2637" s="121"/>
      <c r="AJA2637" s="121"/>
      <c r="AJB2637" s="121"/>
      <c r="AJC2637" s="121"/>
      <c r="AJD2637" s="121"/>
      <c r="AJE2637" s="121"/>
      <c r="AJF2637" s="121"/>
      <c r="AJG2637" s="121"/>
      <c r="AJH2637" s="121"/>
      <c r="AJI2637" s="121"/>
      <c r="AJJ2637" s="121"/>
      <c r="AJK2637" s="121"/>
      <c r="AJL2637" s="121"/>
      <c r="AJM2637" s="121"/>
      <c r="AJN2637" s="121"/>
      <c r="AJO2637" s="121"/>
      <c r="AJP2637" s="121"/>
      <c r="AJQ2637" s="121"/>
      <c r="AJR2637" s="121"/>
      <c r="AJS2637" s="121"/>
      <c r="AJT2637" s="121"/>
      <c r="AJU2637" s="121"/>
      <c r="AJV2637" s="121"/>
      <c r="AJW2637" s="121"/>
      <c r="AJX2637" s="121"/>
      <c r="AJY2637" s="121"/>
      <c r="AJZ2637" s="121"/>
      <c r="AKA2637" s="121"/>
      <c r="AKB2637" s="121"/>
      <c r="AKC2637" s="121"/>
      <c r="AKD2637" s="121"/>
      <c r="AKE2637" s="121"/>
      <c r="AKF2637" s="121"/>
      <c r="AKG2637" s="121"/>
      <c r="AKH2637" s="121"/>
      <c r="AKI2637" s="121"/>
      <c r="AKJ2637" s="121"/>
      <c r="AKK2637" s="121"/>
      <c r="AKL2637" s="121"/>
      <c r="AKM2637" s="121"/>
      <c r="AKN2637" s="121"/>
      <c r="AKO2637" s="121"/>
      <c r="AKP2637" s="121"/>
      <c r="AKQ2637" s="121"/>
      <c r="AKR2637" s="121"/>
      <c r="AKS2637" s="121"/>
      <c r="AKT2637" s="121"/>
      <c r="AKU2637" s="121"/>
      <c r="AKV2637" s="121"/>
      <c r="AKW2637" s="121"/>
      <c r="AKX2637" s="121"/>
      <c r="AKY2637" s="121"/>
      <c r="AKZ2637" s="121"/>
      <c r="ALA2637" s="121"/>
      <c r="ALB2637" s="121"/>
      <c r="ALC2637" s="121"/>
      <c r="ALD2637" s="121"/>
      <c r="ALE2637" s="121"/>
      <c r="ALF2637" s="121"/>
      <c r="ALG2637" s="121"/>
      <c r="ALH2637" s="121"/>
      <c r="ALI2637" s="121"/>
      <c r="ALJ2637" s="121"/>
      <c r="ALK2637" s="121"/>
      <c r="ALL2637" s="121"/>
      <c r="ALM2637" s="121"/>
      <c r="ALN2637" s="121"/>
      <c r="ALO2637" s="121"/>
      <c r="ALP2637" s="121"/>
      <c r="ALQ2637" s="121"/>
      <c r="ALR2637" s="121"/>
      <c r="ALS2637" s="121"/>
      <c r="ALT2637" s="121"/>
      <c r="ALU2637" s="121"/>
      <c r="ALV2637" s="121"/>
      <c r="ALW2637" s="121"/>
      <c r="ALX2637" s="121"/>
      <c r="ALY2637" s="121"/>
      <c r="ALZ2637" s="121"/>
      <c r="AMA2637" s="121"/>
      <c r="AMB2637" s="121"/>
      <c r="AMC2637" s="121"/>
      <c r="AMD2637" s="121"/>
      <c r="AME2637" s="121"/>
      <c r="AMF2637" s="121"/>
      <c r="AMG2637" s="121"/>
      <c r="AMH2637" s="121"/>
      <c r="AMI2637" s="121"/>
      <c r="AMJ2637" s="121"/>
      <c r="AMK2637" s="121"/>
    </row>
    <row r="2638" spans="1:1025" s="74" customFormat="1">
      <c r="A2638" s="15">
        <v>2635</v>
      </c>
      <c r="B2638" s="15" t="s">
        <v>4294</v>
      </c>
      <c r="C2638" s="72" t="s">
        <v>4295</v>
      </c>
      <c r="D2638" s="15" t="s">
        <v>5056</v>
      </c>
      <c r="E2638" s="15" t="s">
        <v>3744</v>
      </c>
      <c r="F2638" s="15" t="s">
        <v>4298</v>
      </c>
      <c r="G2638" s="15" t="s">
        <v>4759</v>
      </c>
      <c r="H2638" s="15" t="s">
        <v>5057</v>
      </c>
      <c r="I2638" s="15" t="s">
        <v>5058</v>
      </c>
      <c r="J2638" s="15" t="s">
        <v>5059</v>
      </c>
      <c r="K2638" s="15" t="s">
        <v>5060</v>
      </c>
      <c r="L2638" s="18" t="s">
        <v>3276</v>
      </c>
      <c r="M2638" s="17" t="s">
        <v>5311</v>
      </c>
    </row>
    <row r="2639" spans="1:1025" s="74" customFormat="1">
      <c r="A2639" s="15">
        <v>2636</v>
      </c>
      <c r="B2639" s="15" t="s">
        <v>5061</v>
      </c>
      <c r="C2639" s="75" t="s">
        <v>4295</v>
      </c>
      <c r="D2639" s="15" t="s">
        <v>5056</v>
      </c>
      <c r="E2639" s="15" t="s">
        <v>5062</v>
      </c>
      <c r="F2639" s="15" t="s">
        <v>4298</v>
      </c>
      <c r="G2639" s="15" t="s">
        <v>5063</v>
      </c>
      <c r="H2639" s="15" t="s">
        <v>5064</v>
      </c>
      <c r="I2639" s="15" t="s">
        <v>2034</v>
      </c>
      <c r="J2639" s="15" t="s">
        <v>5059</v>
      </c>
      <c r="K2639" s="16" t="s">
        <v>5060</v>
      </c>
      <c r="L2639" s="18" t="s">
        <v>3276</v>
      </c>
      <c r="M2639" s="17" t="s">
        <v>5311</v>
      </c>
    </row>
    <row r="2640" spans="1:1025" s="74" customFormat="1">
      <c r="A2640" s="15">
        <v>2637</v>
      </c>
      <c r="B2640" s="16" t="s">
        <v>5065</v>
      </c>
      <c r="C2640" s="75" t="s">
        <v>4295</v>
      </c>
      <c r="D2640" s="16" t="s">
        <v>5056</v>
      </c>
      <c r="E2640" s="16" t="s">
        <v>5066</v>
      </c>
      <c r="F2640" s="16" t="s">
        <v>4298</v>
      </c>
      <c r="G2640" s="16" t="s">
        <v>5067</v>
      </c>
      <c r="H2640" s="16" t="s">
        <v>5068</v>
      </c>
      <c r="I2640" s="16" t="s">
        <v>2034</v>
      </c>
      <c r="J2640" s="16" t="s">
        <v>5059</v>
      </c>
      <c r="K2640" s="16" t="s">
        <v>5060</v>
      </c>
      <c r="L2640" s="18" t="s">
        <v>3276</v>
      </c>
      <c r="M2640" s="17" t="s">
        <v>5311</v>
      </c>
    </row>
    <row r="2641" spans="1:1025" s="74" customFormat="1">
      <c r="A2641" s="15">
        <v>2638</v>
      </c>
      <c r="B2641" s="15" t="s">
        <v>4312</v>
      </c>
      <c r="C2641" s="75" t="s">
        <v>4295</v>
      </c>
      <c r="D2641" s="15" t="s">
        <v>5056</v>
      </c>
      <c r="E2641" s="15" t="s">
        <v>5069</v>
      </c>
      <c r="F2641" s="15" t="s">
        <v>4298</v>
      </c>
      <c r="G2641" s="15" t="s">
        <v>4306</v>
      </c>
      <c r="H2641" s="75" t="s">
        <v>5070</v>
      </c>
      <c r="I2641" s="15" t="s">
        <v>5058</v>
      </c>
      <c r="J2641" s="15" t="s">
        <v>5059</v>
      </c>
      <c r="K2641" s="15" t="s">
        <v>5071</v>
      </c>
      <c r="L2641" s="56" t="s">
        <v>3745</v>
      </c>
      <c r="M2641" s="10" t="s">
        <v>5312</v>
      </c>
    </row>
    <row r="2642" spans="1:1025" s="74" customFormat="1">
      <c r="A2642" s="15">
        <v>2639</v>
      </c>
      <c r="B2642" s="15" t="s">
        <v>4312</v>
      </c>
      <c r="C2642" s="75" t="s">
        <v>4295</v>
      </c>
      <c r="D2642" s="15" t="s">
        <v>5056</v>
      </c>
      <c r="E2642" s="15" t="s">
        <v>5072</v>
      </c>
      <c r="F2642" s="15" t="s">
        <v>4298</v>
      </c>
      <c r="G2642" s="15" t="s">
        <v>5073</v>
      </c>
      <c r="H2642" s="75" t="s">
        <v>5074</v>
      </c>
      <c r="I2642" s="15" t="s">
        <v>5058</v>
      </c>
      <c r="J2642" s="15" t="s">
        <v>5059</v>
      </c>
      <c r="K2642" s="15" t="s">
        <v>5071</v>
      </c>
      <c r="L2642" s="56" t="s">
        <v>3745</v>
      </c>
      <c r="M2642" s="10" t="s">
        <v>5312</v>
      </c>
    </row>
    <row r="2643" spans="1:1025" s="74" customFormat="1" ht="43.2">
      <c r="A2643" s="15">
        <v>2640</v>
      </c>
      <c r="B2643" s="15" t="s">
        <v>4317</v>
      </c>
      <c r="C2643" s="72" t="s">
        <v>4295</v>
      </c>
      <c r="D2643" s="15" t="s">
        <v>5056</v>
      </c>
      <c r="E2643" s="15" t="s">
        <v>5075</v>
      </c>
      <c r="F2643" s="15" t="s">
        <v>4298</v>
      </c>
      <c r="G2643" s="15" t="s">
        <v>5076</v>
      </c>
      <c r="H2643" s="15" t="s">
        <v>5077</v>
      </c>
      <c r="I2643" s="15" t="s">
        <v>5078</v>
      </c>
      <c r="J2643" s="15" t="s">
        <v>5079</v>
      </c>
      <c r="K2643" s="15" t="s">
        <v>5080</v>
      </c>
      <c r="L2643" s="56" t="s">
        <v>3277</v>
      </c>
      <c r="M2643" s="17" t="s">
        <v>5313</v>
      </c>
    </row>
    <row r="2644" spans="1:1025" s="74" customFormat="1" ht="44.4">
      <c r="A2644" s="15">
        <v>2641</v>
      </c>
      <c r="B2644" s="15" t="s">
        <v>4323</v>
      </c>
      <c r="C2644" s="72" t="s">
        <v>4295</v>
      </c>
      <c r="D2644" s="15" t="s">
        <v>5056</v>
      </c>
      <c r="E2644" s="15" t="s">
        <v>5081</v>
      </c>
      <c r="F2644" s="15" t="s">
        <v>4298</v>
      </c>
      <c r="G2644" s="15" t="s">
        <v>4319</v>
      </c>
      <c r="H2644" s="15" t="s">
        <v>1466</v>
      </c>
      <c r="I2644" s="15" t="s">
        <v>5082</v>
      </c>
      <c r="J2644" s="15" t="s">
        <v>5083</v>
      </c>
      <c r="K2644" s="15" t="s">
        <v>5084</v>
      </c>
      <c r="L2644" s="11" t="s">
        <v>5085</v>
      </c>
      <c r="M2644" s="17" t="s">
        <v>5314</v>
      </c>
    </row>
    <row r="2645" spans="1:1025" s="74" customFormat="1">
      <c r="A2645" s="15">
        <v>2642</v>
      </c>
      <c r="B2645" s="15" t="s">
        <v>4323</v>
      </c>
      <c r="C2645" s="72" t="s">
        <v>4295</v>
      </c>
      <c r="D2645" s="15" t="s">
        <v>5056</v>
      </c>
      <c r="E2645" s="15" t="s">
        <v>5086</v>
      </c>
      <c r="F2645" s="15" t="s">
        <v>4298</v>
      </c>
      <c r="G2645" s="15" t="s">
        <v>4319</v>
      </c>
      <c r="H2645" s="15" t="s">
        <v>1467</v>
      </c>
      <c r="I2645" s="15" t="s">
        <v>5058</v>
      </c>
      <c r="J2645" s="15" t="s">
        <v>5059</v>
      </c>
      <c r="K2645" s="15" t="s">
        <v>5087</v>
      </c>
      <c r="L2645" s="56" t="s">
        <v>3278</v>
      </c>
      <c r="M2645" s="17" t="s">
        <v>5315</v>
      </c>
    </row>
    <row r="2646" spans="1:1025" s="76" customFormat="1" ht="43.2">
      <c r="A2646" s="15">
        <v>2643</v>
      </c>
      <c r="B2646" s="16" t="s">
        <v>5</v>
      </c>
      <c r="C2646" s="75" t="s">
        <v>72</v>
      </c>
      <c r="D2646" s="16" t="s">
        <v>149</v>
      </c>
      <c r="E2646" s="16" t="s">
        <v>757</v>
      </c>
      <c r="F2646" s="16" t="s">
        <v>932</v>
      </c>
      <c r="G2646" s="16" t="s">
        <v>1023</v>
      </c>
      <c r="H2646" s="77" t="s">
        <v>1465</v>
      </c>
      <c r="I2646" s="16" t="s">
        <v>2033</v>
      </c>
      <c r="J2646" s="16" t="s">
        <v>2310</v>
      </c>
      <c r="K2646" s="16" t="s">
        <v>2800</v>
      </c>
      <c r="L2646" s="16" t="s">
        <v>3275</v>
      </c>
      <c r="M2646" s="10" t="s">
        <v>3546</v>
      </c>
    </row>
    <row r="2647" spans="1:1025" s="106" customFormat="1" ht="43.2">
      <c r="A2647" s="15">
        <v>2644</v>
      </c>
      <c r="B2647" s="170" t="s">
        <v>18</v>
      </c>
      <c r="C2647" s="170" t="s">
        <v>73</v>
      </c>
      <c r="D2647" s="171" t="s">
        <v>152</v>
      </c>
      <c r="E2647" s="171" t="s">
        <v>769</v>
      </c>
      <c r="F2647" s="169" t="s">
        <v>938</v>
      </c>
      <c r="G2647" s="211" t="s">
        <v>7259</v>
      </c>
      <c r="H2647" s="263" t="s">
        <v>7260</v>
      </c>
      <c r="I2647" s="171" t="s">
        <v>2042</v>
      </c>
      <c r="J2647" s="171" t="s">
        <v>3775</v>
      </c>
      <c r="K2647" s="169" t="s">
        <v>2807</v>
      </c>
      <c r="L2647" s="15" t="s">
        <v>5150</v>
      </c>
      <c r="M2647" s="12" t="s">
        <v>5316</v>
      </c>
    </row>
    <row r="2648" spans="1:1025" s="108" customFormat="1" ht="43.2">
      <c r="A2648" s="15">
        <v>2645</v>
      </c>
      <c r="B2648" s="171" t="s">
        <v>25</v>
      </c>
      <c r="C2648" s="170" t="s">
        <v>73</v>
      </c>
      <c r="D2648" s="171" t="s">
        <v>152</v>
      </c>
      <c r="E2648" s="171" t="s">
        <v>770</v>
      </c>
      <c r="F2648" s="169" t="s">
        <v>938</v>
      </c>
      <c r="G2648" s="211" t="s">
        <v>7261</v>
      </c>
      <c r="H2648" s="171" t="s">
        <v>5000</v>
      </c>
      <c r="I2648" s="171" t="s">
        <v>2043</v>
      </c>
      <c r="J2648" s="171" t="s">
        <v>3776</v>
      </c>
      <c r="K2648" s="171" t="s">
        <v>5151</v>
      </c>
      <c r="L2648" s="15" t="s">
        <v>5150</v>
      </c>
      <c r="M2648" s="12" t="s">
        <v>5316</v>
      </c>
      <c r="N2648" s="106"/>
      <c r="O2648" s="106"/>
      <c r="P2648" s="106"/>
      <c r="Q2648" s="106"/>
      <c r="R2648" s="106"/>
      <c r="S2648" s="106"/>
      <c r="T2648" s="106"/>
      <c r="U2648" s="106"/>
      <c r="V2648" s="106"/>
      <c r="W2648" s="106"/>
      <c r="X2648" s="106"/>
      <c r="Y2648" s="106"/>
      <c r="Z2648" s="106"/>
      <c r="AA2648" s="106"/>
      <c r="AB2648" s="106"/>
      <c r="AC2648" s="106"/>
      <c r="AD2648" s="106"/>
      <c r="AE2648" s="106"/>
      <c r="AF2648" s="106"/>
      <c r="AG2648" s="106"/>
      <c r="AH2648" s="106"/>
      <c r="AI2648" s="106"/>
      <c r="AJ2648" s="106"/>
      <c r="AK2648" s="106"/>
      <c r="AL2648" s="106"/>
      <c r="AM2648" s="106"/>
      <c r="AN2648" s="106"/>
      <c r="AO2648" s="106"/>
      <c r="AP2648" s="106"/>
      <c r="AQ2648" s="106"/>
      <c r="AR2648" s="106"/>
      <c r="AS2648" s="106"/>
      <c r="AT2648" s="106"/>
      <c r="AU2648" s="106"/>
      <c r="AV2648" s="106"/>
      <c r="AW2648" s="106"/>
      <c r="AX2648" s="106"/>
      <c r="AY2648" s="106"/>
      <c r="AZ2648" s="106"/>
      <c r="BA2648" s="106"/>
      <c r="BB2648" s="106"/>
      <c r="BC2648" s="106"/>
      <c r="BD2648" s="106"/>
      <c r="BE2648" s="106"/>
      <c r="BF2648" s="106"/>
      <c r="BG2648" s="106"/>
      <c r="BH2648" s="106"/>
      <c r="BI2648" s="106"/>
      <c r="BJ2648" s="106"/>
      <c r="BK2648" s="106"/>
      <c r="BL2648" s="106"/>
      <c r="BM2648" s="106"/>
      <c r="BN2648" s="106"/>
      <c r="BO2648" s="106"/>
      <c r="BP2648" s="106"/>
      <c r="BQ2648" s="106"/>
      <c r="BR2648" s="106"/>
      <c r="BS2648" s="106"/>
      <c r="BT2648" s="106"/>
      <c r="BU2648" s="106"/>
      <c r="BV2648" s="106"/>
      <c r="BW2648" s="106"/>
      <c r="BX2648" s="106"/>
      <c r="BY2648" s="106"/>
      <c r="BZ2648" s="106"/>
      <c r="CA2648" s="106"/>
      <c r="CB2648" s="106"/>
      <c r="CC2648" s="106"/>
      <c r="CD2648" s="106"/>
      <c r="CE2648" s="106"/>
      <c r="CF2648" s="106"/>
      <c r="CG2648" s="106"/>
      <c r="CH2648" s="106"/>
      <c r="CI2648" s="106"/>
      <c r="CJ2648" s="106"/>
      <c r="CK2648" s="106"/>
      <c r="CL2648" s="106"/>
      <c r="CM2648" s="106"/>
      <c r="CN2648" s="106"/>
      <c r="CO2648" s="106"/>
      <c r="CP2648" s="106"/>
      <c r="CQ2648" s="106"/>
      <c r="CR2648" s="106"/>
      <c r="CS2648" s="106"/>
      <c r="CT2648" s="106"/>
      <c r="CU2648" s="106"/>
      <c r="CV2648" s="106"/>
      <c r="CW2648" s="106"/>
      <c r="CX2648" s="106"/>
      <c r="CY2648" s="106"/>
      <c r="CZ2648" s="106"/>
      <c r="DA2648" s="106"/>
      <c r="DB2648" s="106"/>
      <c r="DC2648" s="106"/>
      <c r="DD2648" s="106"/>
      <c r="DE2648" s="106"/>
      <c r="DF2648" s="106"/>
      <c r="DG2648" s="106"/>
      <c r="DH2648" s="106"/>
      <c r="DI2648" s="106"/>
      <c r="DJ2648" s="106"/>
      <c r="DK2648" s="106"/>
      <c r="DL2648" s="106"/>
      <c r="DM2648" s="106"/>
      <c r="DN2648" s="106"/>
      <c r="DO2648" s="106"/>
      <c r="DP2648" s="106"/>
      <c r="DQ2648" s="106"/>
      <c r="DR2648" s="106"/>
      <c r="DS2648" s="106"/>
      <c r="DT2648" s="106"/>
      <c r="DU2648" s="106"/>
      <c r="DV2648" s="106"/>
      <c r="DW2648" s="106"/>
      <c r="DX2648" s="106"/>
      <c r="DY2648" s="106"/>
      <c r="DZ2648" s="106"/>
      <c r="EA2648" s="106"/>
      <c r="EB2648" s="106"/>
      <c r="EC2648" s="106"/>
      <c r="ED2648" s="106"/>
      <c r="EE2648" s="106"/>
      <c r="EF2648" s="106"/>
      <c r="EG2648" s="106"/>
      <c r="EH2648" s="106"/>
      <c r="EI2648" s="106"/>
      <c r="EJ2648" s="106"/>
      <c r="EK2648" s="106"/>
      <c r="EL2648" s="106"/>
      <c r="EM2648" s="106"/>
      <c r="EN2648" s="106"/>
      <c r="EO2648" s="106"/>
      <c r="EP2648" s="106"/>
      <c r="EQ2648" s="106"/>
      <c r="ER2648" s="106"/>
      <c r="ES2648" s="106"/>
      <c r="ET2648" s="106"/>
      <c r="EU2648" s="106"/>
      <c r="EV2648" s="106"/>
      <c r="EW2648" s="106"/>
      <c r="EX2648" s="106"/>
      <c r="EY2648" s="106"/>
      <c r="EZ2648" s="106"/>
      <c r="FA2648" s="106"/>
      <c r="FB2648" s="106"/>
      <c r="FC2648" s="106"/>
      <c r="FD2648" s="106"/>
      <c r="FE2648" s="106"/>
      <c r="FF2648" s="106"/>
      <c r="FG2648" s="106"/>
      <c r="FH2648" s="106"/>
      <c r="FI2648" s="106"/>
      <c r="FJ2648" s="106"/>
      <c r="FK2648" s="106"/>
      <c r="FL2648" s="106"/>
      <c r="FM2648" s="106"/>
      <c r="FN2648" s="106"/>
      <c r="FO2648" s="106"/>
      <c r="FP2648" s="106"/>
      <c r="FQ2648" s="106"/>
      <c r="FR2648" s="106"/>
      <c r="FS2648" s="106"/>
      <c r="FT2648" s="106"/>
      <c r="FU2648" s="106"/>
      <c r="FV2648" s="106"/>
      <c r="FW2648" s="106"/>
      <c r="FX2648" s="106"/>
      <c r="FY2648" s="106"/>
      <c r="FZ2648" s="106"/>
      <c r="GA2648" s="106"/>
      <c r="GB2648" s="106"/>
      <c r="GC2648" s="106"/>
      <c r="GD2648" s="106"/>
      <c r="GE2648" s="106"/>
      <c r="GF2648" s="106"/>
      <c r="GG2648" s="106"/>
      <c r="GH2648" s="106"/>
      <c r="GI2648" s="106"/>
      <c r="GJ2648" s="106"/>
      <c r="GK2648" s="106"/>
      <c r="GL2648" s="106"/>
      <c r="GM2648" s="106"/>
      <c r="GN2648" s="106"/>
      <c r="GO2648" s="106"/>
      <c r="GP2648" s="106"/>
      <c r="GQ2648" s="106"/>
      <c r="GR2648" s="106"/>
      <c r="GS2648" s="106"/>
      <c r="GT2648" s="106"/>
      <c r="GU2648" s="106"/>
      <c r="GV2648" s="106"/>
      <c r="GW2648" s="106"/>
      <c r="GX2648" s="106"/>
      <c r="GY2648" s="106"/>
      <c r="GZ2648" s="106"/>
      <c r="HA2648" s="106"/>
      <c r="HB2648" s="106"/>
      <c r="HC2648" s="106"/>
      <c r="HD2648" s="106"/>
      <c r="HE2648" s="106"/>
      <c r="HF2648" s="106"/>
      <c r="HG2648" s="106"/>
      <c r="HH2648" s="106"/>
      <c r="HI2648" s="106"/>
      <c r="HJ2648" s="106"/>
      <c r="HK2648" s="106"/>
      <c r="HL2648" s="106"/>
      <c r="HM2648" s="106"/>
      <c r="HN2648" s="106"/>
      <c r="HO2648" s="106"/>
      <c r="HP2648" s="106"/>
      <c r="HQ2648" s="106"/>
      <c r="HR2648" s="106"/>
      <c r="HS2648" s="106"/>
      <c r="HT2648" s="106"/>
      <c r="HU2648" s="106"/>
      <c r="HV2648" s="106"/>
      <c r="HW2648" s="106"/>
      <c r="HX2648" s="106"/>
      <c r="HY2648" s="106"/>
      <c r="HZ2648" s="106"/>
      <c r="IA2648" s="106"/>
      <c r="IB2648" s="106"/>
      <c r="IC2648" s="106"/>
      <c r="ID2648" s="106"/>
      <c r="IE2648" s="106"/>
      <c r="IF2648" s="106"/>
      <c r="IG2648" s="106"/>
      <c r="IH2648" s="106"/>
      <c r="II2648" s="106"/>
      <c r="IJ2648" s="106"/>
      <c r="IK2648" s="106"/>
      <c r="IL2648" s="106"/>
      <c r="IM2648" s="106"/>
      <c r="IN2648" s="106"/>
      <c r="IO2648" s="106"/>
      <c r="IP2648" s="106"/>
      <c r="IQ2648" s="106"/>
      <c r="IR2648" s="106"/>
      <c r="IS2648" s="106"/>
      <c r="IT2648" s="106"/>
      <c r="IU2648" s="106"/>
      <c r="IV2648" s="106"/>
      <c r="IW2648" s="106"/>
      <c r="IX2648" s="106"/>
      <c r="IY2648" s="106"/>
      <c r="IZ2648" s="106"/>
      <c r="JA2648" s="106"/>
      <c r="JB2648" s="106"/>
      <c r="JC2648" s="106"/>
      <c r="JD2648" s="106"/>
      <c r="JE2648" s="106"/>
      <c r="JF2648" s="106"/>
      <c r="JG2648" s="106"/>
      <c r="JH2648" s="106"/>
      <c r="JI2648" s="106"/>
      <c r="JJ2648" s="106"/>
      <c r="JK2648" s="106"/>
      <c r="JL2648" s="106"/>
      <c r="JM2648" s="106"/>
      <c r="JN2648" s="106"/>
      <c r="JO2648" s="106"/>
      <c r="JP2648" s="106"/>
      <c r="JQ2648" s="106"/>
      <c r="JR2648" s="106"/>
      <c r="JS2648" s="106"/>
      <c r="JT2648" s="106"/>
      <c r="JU2648" s="106"/>
      <c r="JV2648" s="106"/>
      <c r="JW2648" s="106"/>
      <c r="JX2648" s="106"/>
      <c r="JY2648" s="106"/>
      <c r="JZ2648" s="106"/>
      <c r="KA2648" s="106"/>
      <c r="KB2648" s="106"/>
      <c r="KC2648" s="106"/>
      <c r="KD2648" s="106"/>
      <c r="KE2648" s="106"/>
      <c r="KF2648" s="106"/>
      <c r="KG2648" s="106"/>
      <c r="KH2648" s="106"/>
      <c r="KI2648" s="106"/>
      <c r="KJ2648" s="106"/>
      <c r="KK2648" s="106"/>
      <c r="KL2648" s="106"/>
      <c r="KM2648" s="106"/>
      <c r="KN2648" s="106"/>
      <c r="KO2648" s="106"/>
      <c r="KP2648" s="106"/>
      <c r="KQ2648" s="106"/>
      <c r="KR2648" s="106"/>
      <c r="KS2648" s="106"/>
      <c r="KT2648" s="106"/>
      <c r="KU2648" s="106"/>
      <c r="KV2648" s="106"/>
      <c r="KW2648" s="106"/>
      <c r="KX2648" s="106"/>
      <c r="KY2648" s="106"/>
      <c r="KZ2648" s="106"/>
      <c r="LA2648" s="106"/>
      <c r="LB2648" s="106"/>
      <c r="LC2648" s="106"/>
      <c r="LD2648" s="106"/>
      <c r="LE2648" s="106"/>
      <c r="LF2648" s="106"/>
      <c r="LG2648" s="106"/>
      <c r="LH2648" s="106"/>
      <c r="LI2648" s="106"/>
      <c r="LJ2648" s="106"/>
      <c r="LK2648" s="106"/>
      <c r="LL2648" s="106"/>
      <c r="LM2648" s="106"/>
      <c r="LN2648" s="106"/>
      <c r="LO2648" s="106"/>
      <c r="LP2648" s="106"/>
      <c r="LQ2648" s="106"/>
      <c r="LR2648" s="106"/>
      <c r="LS2648" s="106"/>
      <c r="LT2648" s="106"/>
      <c r="LU2648" s="106"/>
      <c r="LV2648" s="106"/>
      <c r="LW2648" s="106"/>
      <c r="LX2648" s="106"/>
      <c r="LY2648" s="106"/>
      <c r="LZ2648" s="106"/>
      <c r="MA2648" s="106"/>
      <c r="MB2648" s="106"/>
      <c r="MC2648" s="106"/>
      <c r="MD2648" s="106"/>
      <c r="ME2648" s="106"/>
      <c r="MF2648" s="106"/>
      <c r="MG2648" s="106"/>
      <c r="MH2648" s="106"/>
      <c r="MI2648" s="106"/>
      <c r="MJ2648" s="106"/>
      <c r="MK2648" s="106"/>
      <c r="ML2648" s="106"/>
      <c r="MM2648" s="106"/>
      <c r="MN2648" s="106"/>
      <c r="MO2648" s="106"/>
      <c r="MP2648" s="106"/>
      <c r="MQ2648" s="106"/>
      <c r="MR2648" s="106"/>
      <c r="MS2648" s="106"/>
      <c r="MT2648" s="106"/>
      <c r="MU2648" s="106"/>
      <c r="MV2648" s="106"/>
      <c r="MW2648" s="106"/>
      <c r="MX2648" s="106"/>
      <c r="MY2648" s="106"/>
      <c r="MZ2648" s="106"/>
      <c r="NA2648" s="106"/>
      <c r="NB2648" s="106"/>
      <c r="NC2648" s="106"/>
      <c r="ND2648" s="106"/>
      <c r="NE2648" s="106"/>
      <c r="NF2648" s="106"/>
      <c r="NG2648" s="106"/>
      <c r="NH2648" s="106"/>
      <c r="NI2648" s="106"/>
      <c r="NJ2648" s="106"/>
      <c r="NK2648" s="106"/>
      <c r="NL2648" s="106"/>
      <c r="NM2648" s="106"/>
      <c r="NN2648" s="106"/>
      <c r="NO2648" s="106"/>
      <c r="NP2648" s="106"/>
      <c r="NQ2648" s="106"/>
      <c r="NR2648" s="106"/>
      <c r="NS2648" s="106"/>
      <c r="NT2648" s="106"/>
      <c r="NU2648" s="106"/>
      <c r="NV2648" s="106"/>
      <c r="NW2648" s="106"/>
      <c r="NX2648" s="106"/>
      <c r="NY2648" s="106"/>
      <c r="NZ2648" s="106"/>
      <c r="OA2648" s="106"/>
      <c r="OB2648" s="106"/>
      <c r="OC2648" s="106"/>
      <c r="OD2648" s="106"/>
      <c r="OE2648" s="106"/>
      <c r="OF2648" s="106"/>
      <c r="OG2648" s="106"/>
      <c r="OH2648" s="106"/>
      <c r="OI2648" s="106"/>
      <c r="OJ2648" s="106"/>
      <c r="OK2648" s="106"/>
      <c r="OL2648" s="106"/>
      <c r="OM2648" s="106"/>
      <c r="ON2648" s="106"/>
      <c r="OO2648" s="106"/>
      <c r="OP2648" s="106"/>
      <c r="OQ2648" s="106"/>
      <c r="OR2648" s="106"/>
      <c r="OS2648" s="106"/>
      <c r="OT2648" s="106"/>
      <c r="OU2648" s="106"/>
      <c r="OV2648" s="106"/>
      <c r="OW2648" s="106"/>
      <c r="OX2648" s="106"/>
      <c r="OY2648" s="106"/>
      <c r="OZ2648" s="106"/>
      <c r="PA2648" s="106"/>
      <c r="PB2648" s="106"/>
      <c r="PC2648" s="106"/>
      <c r="PD2648" s="106"/>
      <c r="PE2648" s="106"/>
      <c r="PF2648" s="106"/>
      <c r="PG2648" s="106"/>
      <c r="PH2648" s="106"/>
      <c r="PI2648" s="106"/>
      <c r="PJ2648" s="106"/>
      <c r="PK2648" s="106"/>
      <c r="PL2648" s="106"/>
      <c r="PM2648" s="106"/>
      <c r="PN2648" s="106"/>
      <c r="PO2648" s="106"/>
      <c r="PP2648" s="106"/>
      <c r="PQ2648" s="106"/>
      <c r="PR2648" s="106"/>
      <c r="PS2648" s="106"/>
      <c r="PT2648" s="106"/>
      <c r="PU2648" s="106"/>
      <c r="PV2648" s="106"/>
      <c r="PW2648" s="106"/>
      <c r="PX2648" s="106"/>
      <c r="PY2648" s="106"/>
      <c r="PZ2648" s="106"/>
      <c r="QA2648" s="106"/>
      <c r="QB2648" s="106"/>
      <c r="QC2648" s="106"/>
      <c r="QD2648" s="106"/>
      <c r="QE2648" s="106"/>
      <c r="QF2648" s="106"/>
      <c r="QG2648" s="106"/>
      <c r="QH2648" s="106"/>
      <c r="QI2648" s="106"/>
      <c r="QJ2648" s="106"/>
      <c r="QK2648" s="106"/>
      <c r="QL2648" s="106"/>
      <c r="QM2648" s="106"/>
      <c r="QN2648" s="106"/>
      <c r="QO2648" s="106"/>
      <c r="QP2648" s="106"/>
      <c r="QQ2648" s="106"/>
      <c r="QR2648" s="106"/>
      <c r="QS2648" s="106"/>
      <c r="QT2648" s="106"/>
      <c r="QU2648" s="106"/>
      <c r="QV2648" s="106"/>
      <c r="QW2648" s="106"/>
      <c r="QX2648" s="106"/>
      <c r="QY2648" s="106"/>
      <c r="QZ2648" s="106"/>
      <c r="RA2648" s="106"/>
      <c r="RB2648" s="106"/>
      <c r="RC2648" s="106"/>
      <c r="RD2648" s="106"/>
      <c r="RE2648" s="106"/>
      <c r="RF2648" s="106"/>
      <c r="RG2648" s="106"/>
      <c r="RH2648" s="106"/>
      <c r="RI2648" s="106"/>
      <c r="RJ2648" s="106"/>
      <c r="RK2648" s="106"/>
      <c r="RL2648" s="106"/>
      <c r="RM2648" s="106"/>
      <c r="RN2648" s="106"/>
      <c r="RO2648" s="106"/>
      <c r="RP2648" s="106"/>
      <c r="RQ2648" s="106"/>
      <c r="RR2648" s="106"/>
      <c r="RS2648" s="106"/>
      <c r="RT2648" s="106"/>
      <c r="RU2648" s="106"/>
      <c r="RV2648" s="106"/>
      <c r="RW2648" s="106"/>
      <c r="RX2648" s="106"/>
      <c r="RY2648" s="106"/>
      <c r="RZ2648" s="106"/>
      <c r="SA2648" s="106"/>
      <c r="SB2648" s="106"/>
      <c r="SC2648" s="106"/>
      <c r="SD2648" s="106"/>
      <c r="SE2648" s="106"/>
      <c r="SF2648" s="106"/>
      <c r="SG2648" s="106"/>
      <c r="SH2648" s="106"/>
      <c r="SI2648" s="106"/>
      <c r="SJ2648" s="106"/>
      <c r="SK2648" s="106"/>
      <c r="SL2648" s="106"/>
      <c r="SM2648" s="106"/>
      <c r="SN2648" s="106"/>
      <c r="SO2648" s="106"/>
      <c r="SP2648" s="106"/>
      <c r="SQ2648" s="106"/>
      <c r="SR2648" s="106"/>
      <c r="SS2648" s="106"/>
      <c r="ST2648" s="106"/>
      <c r="SU2648" s="106"/>
      <c r="SV2648" s="106"/>
      <c r="SW2648" s="106"/>
      <c r="SX2648" s="106"/>
      <c r="SY2648" s="106"/>
      <c r="SZ2648" s="106"/>
      <c r="TA2648" s="106"/>
      <c r="TB2648" s="106"/>
      <c r="TC2648" s="106"/>
      <c r="TD2648" s="106"/>
      <c r="TE2648" s="106"/>
      <c r="TF2648" s="106"/>
      <c r="TG2648" s="106"/>
      <c r="TH2648" s="106"/>
      <c r="TI2648" s="106"/>
      <c r="TJ2648" s="106"/>
      <c r="TK2648" s="106"/>
      <c r="TL2648" s="106"/>
      <c r="TM2648" s="106"/>
      <c r="TN2648" s="106"/>
      <c r="TO2648" s="106"/>
      <c r="TP2648" s="106"/>
      <c r="TQ2648" s="106"/>
      <c r="TR2648" s="106"/>
      <c r="TS2648" s="106"/>
      <c r="TT2648" s="106"/>
      <c r="TU2648" s="106"/>
      <c r="TV2648" s="106"/>
      <c r="TW2648" s="106"/>
      <c r="TX2648" s="106"/>
      <c r="TY2648" s="106"/>
      <c r="TZ2648" s="106"/>
      <c r="UA2648" s="106"/>
      <c r="UB2648" s="106"/>
      <c r="UC2648" s="106"/>
      <c r="UD2648" s="106"/>
      <c r="UE2648" s="106"/>
      <c r="UF2648" s="106"/>
      <c r="UG2648" s="106"/>
      <c r="UH2648" s="106"/>
      <c r="UI2648" s="106"/>
      <c r="UJ2648" s="106"/>
      <c r="UK2648" s="106"/>
      <c r="UL2648" s="106"/>
      <c r="UM2648" s="106"/>
      <c r="UN2648" s="106"/>
      <c r="UO2648" s="106"/>
      <c r="UP2648" s="106"/>
      <c r="UQ2648" s="106"/>
      <c r="UR2648" s="106"/>
      <c r="US2648" s="106"/>
      <c r="UT2648" s="106"/>
      <c r="UU2648" s="106"/>
      <c r="UV2648" s="106"/>
      <c r="UW2648" s="106"/>
      <c r="UX2648" s="106"/>
      <c r="UY2648" s="106"/>
      <c r="UZ2648" s="106"/>
      <c r="VA2648" s="106"/>
      <c r="VB2648" s="106"/>
      <c r="VC2648" s="106"/>
      <c r="VD2648" s="106"/>
      <c r="VE2648" s="106"/>
      <c r="VF2648" s="106"/>
      <c r="VG2648" s="106"/>
      <c r="VH2648" s="106"/>
      <c r="VI2648" s="106"/>
      <c r="VJ2648" s="106"/>
      <c r="VK2648" s="106"/>
      <c r="VL2648" s="106"/>
      <c r="VM2648" s="106"/>
      <c r="VN2648" s="106"/>
      <c r="VO2648" s="106"/>
      <c r="VP2648" s="106"/>
      <c r="VQ2648" s="106"/>
      <c r="VR2648" s="106"/>
      <c r="VS2648" s="106"/>
      <c r="VT2648" s="106"/>
      <c r="VU2648" s="106"/>
      <c r="VV2648" s="106"/>
      <c r="VW2648" s="106"/>
      <c r="VX2648" s="106"/>
      <c r="VY2648" s="106"/>
      <c r="VZ2648" s="106"/>
      <c r="WA2648" s="106"/>
      <c r="WB2648" s="106"/>
      <c r="WC2648" s="106"/>
      <c r="WD2648" s="106"/>
      <c r="WE2648" s="106"/>
      <c r="WF2648" s="106"/>
      <c r="WG2648" s="106"/>
      <c r="WH2648" s="106"/>
      <c r="WI2648" s="106"/>
      <c r="WJ2648" s="106"/>
      <c r="WK2648" s="106"/>
      <c r="WL2648" s="106"/>
      <c r="WM2648" s="106"/>
      <c r="WN2648" s="106"/>
      <c r="WO2648" s="106"/>
      <c r="WP2648" s="106"/>
      <c r="WQ2648" s="106"/>
      <c r="WR2648" s="106"/>
      <c r="WS2648" s="106"/>
      <c r="WT2648" s="106"/>
      <c r="WU2648" s="106"/>
      <c r="WV2648" s="106"/>
      <c r="WW2648" s="106"/>
      <c r="WX2648" s="106"/>
      <c r="WY2648" s="106"/>
      <c r="WZ2648" s="106"/>
      <c r="XA2648" s="106"/>
      <c r="XB2648" s="106"/>
      <c r="XC2648" s="106"/>
      <c r="XD2648" s="106"/>
      <c r="XE2648" s="106"/>
      <c r="XF2648" s="106"/>
      <c r="XG2648" s="106"/>
      <c r="XH2648" s="106"/>
      <c r="XI2648" s="106"/>
      <c r="XJ2648" s="106"/>
      <c r="XK2648" s="106"/>
      <c r="XL2648" s="106"/>
      <c r="XM2648" s="106"/>
      <c r="XN2648" s="106"/>
      <c r="XO2648" s="106"/>
      <c r="XP2648" s="106"/>
      <c r="XQ2648" s="106"/>
      <c r="XR2648" s="106"/>
      <c r="XS2648" s="106"/>
      <c r="XT2648" s="106"/>
      <c r="XU2648" s="106"/>
      <c r="XV2648" s="106"/>
      <c r="XW2648" s="106"/>
      <c r="XX2648" s="106"/>
      <c r="XY2648" s="106"/>
      <c r="XZ2648" s="106"/>
      <c r="YA2648" s="106"/>
      <c r="YB2648" s="106"/>
      <c r="YC2648" s="106"/>
      <c r="YD2648" s="106"/>
      <c r="YE2648" s="106"/>
      <c r="YF2648" s="106"/>
      <c r="YG2648" s="106"/>
      <c r="YH2648" s="106"/>
      <c r="YI2648" s="106"/>
      <c r="YJ2648" s="106"/>
      <c r="YK2648" s="106"/>
      <c r="YL2648" s="106"/>
      <c r="YM2648" s="106"/>
      <c r="YN2648" s="106"/>
      <c r="YO2648" s="106"/>
      <c r="YP2648" s="106"/>
      <c r="YQ2648" s="106"/>
      <c r="YR2648" s="106"/>
      <c r="YS2648" s="106"/>
      <c r="YT2648" s="106"/>
      <c r="YU2648" s="106"/>
      <c r="YV2648" s="106"/>
      <c r="YW2648" s="106"/>
      <c r="YX2648" s="106"/>
      <c r="YY2648" s="106"/>
      <c r="YZ2648" s="106"/>
      <c r="ZA2648" s="106"/>
      <c r="ZB2648" s="106"/>
      <c r="ZC2648" s="106"/>
      <c r="ZD2648" s="106"/>
      <c r="ZE2648" s="106"/>
      <c r="ZF2648" s="106"/>
      <c r="ZG2648" s="106"/>
      <c r="ZH2648" s="106"/>
      <c r="ZI2648" s="106"/>
      <c r="ZJ2648" s="106"/>
      <c r="ZK2648" s="106"/>
      <c r="ZL2648" s="106"/>
      <c r="ZM2648" s="106"/>
      <c r="ZN2648" s="106"/>
      <c r="ZO2648" s="106"/>
      <c r="ZP2648" s="106"/>
      <c r="ZQ2648" s="106"/>
      <c r="ZR2648" s="106"/>
      <c r="ZS2648" s="106"/>
      <c r="ZT2648" s="106"/>
      <c r="ZU2648" s="106"/>
      <c r="ZV2648" s="106"/>
      <c r="ZW2648" s="106"/>
      <c r="ZX2648" s="106"/>
      <c r="ZY2648" s="106"/>
      <c r="ZZ2648" s="106"/>
      <c r="AAA2648" s="106"/>
      <c r="AAB2648" s="106"/>
      <c r="AAC2648" s="106"/>
      <c r="AAD2648" s="106"/>
      <c r="AAE2648" s="106"/>
      <c r="AAF2648" s="106"/>
      <c r="AAG2648" s="106"/>
      <c r="AAH2648" s="106"/>
      <c r="AAI2648" s="106"/>
      <c r="AAJ2648" s="106"/>
      <c r="AAK2648" s="106"/>
      <c r="AAL2648" s="106"/>
      <c r="AAM2648" s="106"/>
      <c r="AAN2648" s="106"/>
      <c r="AAO2648" s="106"/>
      <c r="AAP2648" s="106"/>
      <c r="AAQ2648" s="106"/>
      <c r="AAR2648" s="106"/>
      <c r="AAS2648" s="106"/>
      <c r="AAT2648" s="106"/>
      <c r="AAU2648" s="106"/>
      <c r="AAV2648" s="106"/>
      <c r="AAW2648" s="106"/>
      <c r="AAX2648" s="106"/>
      <c r="AAY2648" s="106"/>
      <c r="AAZ2648" s="106"/>
      <c r="ABA2648" s="106"/>
      <c r="ABB2648" s="106"/>
      <c r="ABC2648" s="106"/>
      <c r="ABD2648" s="106"/>
      <c r="ABE2648" s="106"/>
      <c r="ABF2648" s="106"/>
      <c r="ABG2648" s="106"/>
      <c r="ABH2648" s="106"/>
      <c r="ABI2648" s="106"/>
      <c r="ABJ2648" s="106"/>
      <c r="ABK2648" s="106"/>
      <c r="ABL2648" s="106"/>
      <c r="ABM2648" s="106"/>
      <c r="ABN2648" s="106"/>
      <c r="ABO2648" s="106"/>
      <c r="ABP2648" s="106"/>
      <c r="ABQ2648" s="106"/>
      <c r="ABR2648" s="106"/>
      <c r="ABS2648" s="106"/>
      <c r="ABT2648" s="106"/>
      <c r="ABU2648" s="106"/>
      <c r="ABV2648" s="106"/>
      <c r="ABW2648" s="106"/>
      <c r="ABX2648" s="106"/>
      <c r="ABY2648" s="106"/>
      <c r="ABZ2648" s="106"/>
      <c r="ACA2648" s="106"/>
      <c r="ACB2648" s="106"/>
      <c r="ACC2648" s="106"/>
      <c r="ACD2648" s="106"/>
      <c r="ACE2648" s="106"/>
      <c r="ACF2648" s="106"/>
      <c r="ACG2648" s="106"/>
      <c r="ACH2648" s="106"/>
      <c r="ACI2648" s="106"/>
      <c r="ACJ2648" s="106"/>
      <c r="ACK2648" s="106"/>
      <c r="ACL2648" s="106"/>
      <c r="ACM2648" s="106"/>
      <c r="ACN2648" s="106"/>
      <c r="ACO2648" s="106"/>
      <c r="ACP2648" s="106"/>
      <c r="ACQ2648" s="106"/>
      <c r="ACR2648" s="106"/>
      <c r="ACS2648" s="106"/>
      <c r="ACT2648" s="106"/>
      <c r="ACU2648" s="106"/>
      <c r="ACV2648" s="106"/>
      <c r="ACW2648" s="106"/>
      <c r="ACX2648" s="106"/>
      <c r="ACY2648" s="106"/>
      <c r="ACZ2648" s="106"/>
      <c r="ADA2648" s="106"/>
      <c r="ADB2648" s="106"/>
      <c r="ADC2648" s="106"/>
      <c r="ADD2648" s="106"/>
      <c r="ADE2648" s="106"/>
      <c r="ADF2648" s="106"/>
      <c r="ADG2648" s="106"/>
      <c r="ADH2648" s="106"/>
      <c r="ADI2648" s="106"/>
      <c r="ADJ2648" s="106"/>
      <c r="ADK2648" s="106"/>
      <c r="ADL2648" s="106"/>
      <c r="ADM2648" s="106"/>
      <c r="ADN2648" s="106"/>
      <c r="ADO2648" s="106"/>
      <c r="ADP2648" s="106"/>
      <c r="ADQ2648" s="106"/>
      <c r="ADR2648" s="106"/>
      <c r="ADS2648" s="106"/>
      <c r="ADT2648" s="106"/>
      <c r="ADU2648" s="106"/>
      <c r="ADV2648" s="106"/>
      <c r="ADW2648" s="106"/>
      <c r="ADX2648" s="106"/>
      <c r="ADY2648" s="106"/>
      <c r="ADZ2648" s="106"/>
      <c r="AEA2648" s="106"/>
      <c r="AEB2648" s="106"/>
      <c r="AEC2648" s="106"/>
      <c r="AED2648" s="106"/>
      <c r="AEE2648" s="106"/>
      <c r="AEF2648" s="106"/>
      <c r="AEG2648" s="106"/>
      <c r="AEH2648" s="106"/>
      <c r="AEI2648" s="106"/>
      <c r="AEJ2648" s="106"/>
      <c r="AEK2648" s="106"/>
      <c r="AEL2648" s="106"/>
      <c r="AEM2648" s="106"/>
      <c r="AEN2648" s="106"/>
      <c r="AEO2648" s="106"/>
      <c r="AEP2648" s="106"/>
      <c r="AEQ2648" s="106"/>
      <c r="AER2648" s="106"/>
      <c r="AES2648" s="106"/>
      <c r="AET2648" s="106"/>
      <c r="AEU2648" s="106"/>
      <c r="AEV2648" s="106"/>
      <c r="AEW2648" s="106"/>
      <c r="AEX2648" s="106"/>
      <c r="AEY2648" s="106"/>
      <c r="AEZ2648" s="106"/>
      <c r="AFA2648" s="106"/>
      <c r="AFB2648" s="106"/>
      <c r="AFC2648" s="106"/>
      <c r="AFD2648" s="106"/>
      <c r="AFE2648" s="106"/>
      <c r="AFF2648" s="106"/>
      <c r="AFG2648" s="106"/>
      <c r="AFH2648" s="106"/>
      <c r="AFI2648" s="106"/>
      <c r="AFJ2648" s="106"/>
      <c r="AFK2648" s="106"/>
      <c r="AFL2648" s="106"/>
      <c r="AFM2648" s="106"/>
      <c r="AFN2648" s="106"/>
      <c r="AFO2648" s="106"/>
      <c r="AFP2648" s="106"/>
      <c r="AFQ2648" s="106"/>
      <c r="AFR2648" s="106"/>
      <c r="AFS2648" s="106"/>
      <c r="AFT2648" s="106"/>
      <c r="AFU2648" s="106"/>
      <c r="AFV2648" s="106"/>
      <c r="AFW2648" s="106"/>
      <c r="AFX2648" s="106"/>
      <c r="AFY2648" s="106"/>
      <c r="AFZ2648" s="106"/>
      <c r="AGA2648" s="106"/>
      <c r="AGB2648" s="106"/>
      <c r="AGC2648" s="106"/>
      <c r="AGD2648" s="106"/>
      <c r="AGE2648" s="106"/>
      <c r="AGF2648" s="106"/>
      <c r="AGG2648" s="106"/>
      <c r="AGH2648" s="106"/>
      <c r="AGI2648" s="106"/>
      <c r="AGJ2648" s="106"/>
      <c r="AGK2648" s="106"/>
      <c r="AGL2648" s="106"/>
      <c r="AGM2648" s="106"/>
      <c r="AGN2648" s="106"/>
      <c r="AGO2648" s="106"/>
      <c r="AGP2648" s="106"/>
      <c r="AGQ2648" s="106"/>
      <c r="AGR2648" s="106"/>
      <c r="AGS2648" s="106"/>
      <c r="AGT2648" s="106"/>
      <c r="AGU2648" s="106"/>
      <c r="AGV2648" s="106"/>
      <c r="AGW2648" s="106"/>
      <c r="AGX2648" s="106"/>
      <c r="AGY2648" s="106"/>
      <c r="AGZ2648" s="106"/>
      <c r="AHA2648" s="106"/>
      <c r="AHB2648" s="106"/>
      <c r="AHC2648" s="106"/>
      <c r="AHD2648" s="106"/>
      <c r="AHE2648" s="106"/>
      <c r="AHF2648" s="106"/>
      <c r="AHG2648" s="106"/>
      <c r="AHH2648" s="106"/>
      <c r="AHI2648" s="106"/>
      <c r="AHJ2648" s="106"/>
      <c r="AHK2648" s="106"/>
      <c r="AHL2648" s="106"/>
      <c r="AHM2648" s="106"/>
      <c r="AHN2648" s="106"/>
      <c r="AHO2648" s="106"/>
      <c r="AHP2648" s="106"/>
      <c r="AHQ2648" s="106"/>
      <c r="AHR2648" s="106"/>
      <c r="AHS2648" s="106"/>
      <c r="AHT2648" s="106"/>
      <c r="AHU2648" s="106"/>
      <c r="AHV2648" s="106"/>
      <c r="AHW2648" s="106"/>
      <c r="AHX2648" s="106"/>
      <c r="AHY2648" s="106"/>
      <c r="AHZ2648" s="106"/>
      <c r="AIA2648" s="106"/>
      <c r="AIB2648" s="106"/>
      <c r="AIC2648" s="106"/>
      <c r="AID2648" s="106"/>
      <c r="AIE2648" s="106"/>
      <c r="AIF2648" s="106"/>
      <c r="AIG2648" s="106"/>
      <c r="AIH2648" s="106"/>
      <c r="AII2648" s="106"/>
      <c r="AIJ2648" s="106"/>
      <c r="AIK2648" s="106"/>
      <c r="AIL2648" s="106"/>
      <c r="AIM2648" s="106"/>
      <c r="AIN2648" s="106"/>
      <c r="AIO2648" s="106"/>
      <c r="AIP2648" s="106"/>
      <c r="AIQ2648" s="106"/>
      <c r="AIR2648" s="106"/>
      <c r="AIS2648" s="106"/>
      <c r="AIT2648" s="106"/>
      <c r="AIU2648" s="106"/>
      <c r="AIV2648" s="106"/>
      <c r="AIW2648" s="106"/>
      <c r="AIX2648" s="106"/>
      <c r="AIY2648" s="106"/>
      <c r="AIZ2648" s="106"/>
      <c r="AJA2648" s="106"/>
      <c r="AJB2648" s="106"/>
      <c r="AJC2648" s="106"/>
      <c r="AJD2648" s="106"/>
      <c r="AJE2648" s="106"/>
      <c r="AJF2648" s="106"/>
      <c r="AJG2648" s="106"/>
      <c r="AJH2648" s="106"/>
      <c r="AJI2648" s="106"/>
      <c r="AJJ2648" s="106"/>
      <c r="AJK2648" s="106"/>
      <c r="AJL2648" s="106"/>
      <c r="AJM2648" s="106"/>
      <c r="AJN2648" s="106"/>
      <c r="AJO2648" s="106"/>
      <c r="AJP2648" s="106"/>
      <c r="AJQ2648" s="106"/>
      <c r="AJR2648" s="106"/>
      <c r="AJS2648" s="106"/>
      <c r="AJT2648" s="106"/>
      <c r="AJU2648" s="106"/>
      <c r="AJV2648" s="106"/>
      <c r="AJW2648" s="106"/>
      <c r="AJX2648" s="106"/>
      <c r="AJY2648" s="106"/>
      <c r="AJZ2648" s="106"/>
      <c r="AKA2648" s="106"/>
      <c r="AKB2648" s="106"/>
      <c r="AKC2648" s="106"/>
      <c r="AKD2648" s="106"/>
      <c r="AKE2648" s="106"/>
      <c r="AKF2648" s="106"/>
      <c r="AKG2648" s="106"/>
      <c r="AKH2648" s="106"/>
      <c r="AKI2648" s="106"/>
      <c r="AKJ2648" s="106"/>
      <c r="AKK2648" s="106"/>
      <c r="AKL2648" s="106"/>
      <c r="AKM2648" s="106"/>
      <c r="AKN2648" s="106"/>
      <c r="AKO2648" s="106"/>
      <c r="AKP2648" s="106"/>
      <c r="AKQ2648" s="106"/>
      <c r="AKR2648" s="106"/>
      <c r="AKS2648" s="106"/>
      <c r="AKT2648" s="106"/>
      <c r="AKU2648" s="106"/>
      <c r="AKV2648" s="106"/>
      <c r="AKW2648" s="106"/>
      <c r="AKX2648" s="106"/>
      <c r="AKY2648" s="106"/>
      <c r="AKZ2648" s="106"/>
      <c r="ALA2648" s="106"/>
      <c r="ALB2648" s="106"/>
      <c r="ALC2648" s="106"/>
      <c r="ALD2648" s="106"/>
      <c r="ALE2648" s="106"/>
      <c r="ALF2648" s="106"/>
      <c r="ALG2648" s="106"/>
      <c r="ALH2648" s="106"/>
      <c r="ALI2648" s="106"/>
      <c r="ALJ2648" s="106"/>
      <c r="ALK2648" s="106"/>
      <c r="ALL2648" s="106"/>
      <c r="ALM2648" s="106"/>
      <c r="ALN2648" s="106"/>
      <c r="ALO2648" s="106"/>
      <c r="ALP2648" s="106"/>
      <c r="ALQ2648" s="106"/>
      <c r="ALR2648" s="106"/>
      <c r="ALS2648" s="106"/>
      <c r="ALT2648" s="106"/>
      <c r="ALU2648" s="106"/>
      <c r="ALV2648" s="106"/>
      <c r="ALW2648" s="106"/>
      <c r="ALX2648" s="106"/>
      <c r="ALY2648" s="106"/>
      <c r="ALZ2648" s="106"/>
      <c r="AMA2648" s="106"/>
      <c r="AMB2648" s="106"/>
      <c r="AMC2648" s="106"/>
      <c r="AMD2648" s="106"/>
      <c r="AME2648" s="106"/>
      <c r="AMF2648" s="106"/>
      <c r="AMG2648" s="106"/>
      <c r="AMH2648" s="106"/>
      <c r="AMI2648" s="106"/>
      <c r="AMJ2648" s="106"/>
      <c r="AMK2648" s="106"/>
    </row>
    <row r="2649" spans="1:1025" s="108" customFormat="1" ht="43.2">
      <c r="A2649" s="15">
        <v>2646</v>
      </c>
      <c r="B2649" s="171" t="s">
        <v>26</v>
      </c>
      <c r="C2649" s="170" t="s">
        <v>73</v>
      </c>
      <c r="D2649" s="171" t="s">
        <v>152</v>
      </c>
      <c r="E2649" s="171" t="s">
        <v>771</v>
      </c>
      <c r="F2649" s="169" t="s">
        <v>938</v>
      </c>
      <c r="G2649" s="264" t="s">
        <v>7262</v>
      </c>
      <c r="H2649" s="265" t="s">
        <v>7263</v>
      </c>
      <c r="I2649" s="171" t="s">
        <v>2044</v>
      </c>
      <c r="J2649" s="171" t="s">
        <v>3775</v>
      </c>
      <c r="K2649" s="171" t="s">
        <v>2808</v>
      </c>
      <c r="L2649" s="15" t="s">
        <v>5150</v>
      </c>
      <c r="M2649" s="12" t="s">
        <v>5316</v>
      </c>
      <c r="N2649" s="106"/>
      <c r="O2649" s="106"/>
      <c r="P2649" s="106"/>
      <c r="Q2649" s="106"/>
      <c r="R2649" s="106"/>
      <c r="S2649" s="106"/>
      <c r="T2649" s="106"/>
      <c r="U2649" s="106"/>
      <c r="V2649" s="106"/>
      <c r="W2649" s="106"/>
      <c r="X2649" s="106"/>
      <c r="Y2649" s="106"/>
      <c r="Z2649" s="106"/>
      <c r="AA2649" s="106"/>
      <c r="AB2649" s="106"/>
      <c r="AC2649" s="106"/>
      <c r="AD2649" s="106"/>
      <c r="AE2649" s="106"/>
      <c r="AF2649" s="106"/>
      <c r="AG2649" s="106"/>
      <c r="AH2649" s="106"/>
      <c r="AI2649" s="106"/>
      <c r="AJ2649" s="106"/>
      <c r="AK2649" s="106"/>
      <c r="AL2649" s="106"/>
      <c r="AM2649" s="106"/>
      <c r="AN2649" s="106"/>
      <c r="AO2649" s="106"/>
      <c r="AP2649" s="106"/>
      <c r="AQ2649" s="106"/>
      <c r="AR2649" s="106"/>
      <c r="AS2649" s="106"/>
      <c r="AT2649" s="106"/>
      <c r="AU2649" s="106"/>
      <c r="AV2649" s="106"/>
      <c r="AW2649" s="106"/>
      <c r="AX2649" s="106"/>
      <c r="AY2649" s="106"/>
      <c r="AZ2649" s="106"/>
      <c r="BA2649" s="106"/>
      <c r="BB2649" s="106"/>
      <c r="BC2649" s="106"/>
      <c r="BD2649" s="106"/>
      <c r="BE2649" s="106"/>
      <c r="BF2649" s="106"/>
      <c r="BG2649" s="106"/>
      <c r="BH2649" s="106"/>
      <c r="BI2649" s="106"/>
      <c r="BJ2649" s="106"/>
      <c r="BK2649" s="106"/>
      <c r="BL2649" s="106"/>
      <c r="BM2649" s="106"/>
      <c r="BN2649" s="106"/>
      <c r="BO2649" s="106"/>
      <c r="BP2649" s="106"/>
      <c r="BQ2649" s="106"/>
      <c r="BR2649" s="106"/>
      <c r="BS2649" s="106"/>
      <c r="BT2649" s="106"/>
      <c r="BU2649" s="106"/>
      <c r="BV2649" s="106"/>
      <c r="BW2649" s="106"/>
      <c r="BX2649" s="106"/>
      <c r="BY2649" s="106"/>
      <c r="BZ2649" s="106"/>
      <c r="CA2649" s="106"/>
      <c r="CB2649" s="106"/>
      <c r="CC2649" s="106"/>
      <c r="CD2649" s="106"/>
      <c r="CE2649" s="106"/>
      <c r="CF2649" s="106"/>
      <c r="CG2649" s="106"/>
      <c r="CH2649" s="106"/>
      <c r="CI2649" s="106"/>
      <c r="CJ2649" s="106"/>
      <c r="CK2649" s="106"/>
      <c r="CL2649" s="106"/>
      <c r="CM2649" s="106"/>
      <c r="CN2649" s="106"/>
      <c r="CO2649" s="106"/>
      <c r="CP2649" s="106"/>
      <c r="CQ2649" s="106"/>
      <c r="CR2649" s="106"/>
      <c r="CS2649" s="106"/>
      <c r="CT2649" s="106"/>
      <c r="CU2649" s="106"/>
      <c r="CV2649" s="106"/>
      <c r="CW2649" s="106"/>
      <c r="CX2649" s="106"/>
      <c r="CY2649" s="106"/>
      <c r="CZ2649" s="106"/>
      <c r="DA2649" s="106"/>
      <c r="DB2649" s="106"/>
      <c r="DC2649" s="106"/>
      <c r="DD2649" s="106"/>
      <c r="DE2649" s="106"/>
      <c r="DF2649" s="106"/>
      <c r="DG2649" s="106"/>
      <c r="DH2649" s="106"/>
      <c r="DI2649" s="106"/>
      <c r="DJ2649" s="106"/>
      <c r="DK2649" s="106"/>
      <c r="DL2649" s="106"/>
      <c r="DM2649" s="106"/>
      <c r="DN2649" s="106"/>
      <c r="DO2649" s="106"/>
      <c r="DP2649" s="106"/>
      <c r="DQ2649" s="106"/>
      <c r="DR2649" s="106"/>
      <c r="DS2649" s="106"/>
      <c r="DT2649" s="106"/>
      <c r="DU2649" s="106"/>
      <c r="DV2649" s="106"/>
      <c r="DW2649" s="106"/>
      <c r="DX2649" s="106"/>
      <c r="DY2649" s="106"/>
      <c r="DZ2649" s="106"/>
      <c r="EA2649" s="106"/>
      <c r="EB2649" s="106"/>
      <c r="EC2649" s="106"/>
      <c r="ED2649" s="106"/>
      <c r="EE2649" s="106"/>
      <c r="EF2649" s="106"/>
      <c r="EG2649" s="106"/>
      <c r="EH2649" s="106"/>
      <c r="EI2649" s="106"/>
      <c r="EJ2649" s="106"/>
      <c r="EK2649" s="106"/>
      <c r="EL2649" s="106"/>
      <c r="EM2649" s="106"/>
      <c r="EN2649" s="106"/>
      <c r="EO2649" s="106"/>
      <c r="EP2649" s="106"/>
      <c r="EQ2649" s="106"/>
      <c r="ER2649" s="106"/>
      <c r="ES2649" s="106"/>
      <c r="ET2649" s="106"/>
      <c r="EU2649" s="106"/>
      <c r="EV2649" s="106"/>
      <c r="EW2649" s="106"/>
      <c r="EX2649" s="106"/>
      <c r="EY2649" s="106"/>
      <c r="EZ2649" s="106"/>
      <c r="FA2649" s="106"/>
      <c r="FB2649" s="106"/>
      <c r="FC2649" s="106"/>
      <c r="FD2649" s="106"/>
      <c r="FE2649" s="106"/>
      <c r="FF2649" s="106"/>
      <c r="FG2649" s="106"/>
      <c r="FH2649" s="106"/>
      <c r="FI2649" s="106"/>
      <c r="FJ2649" s="106"/>
      <c r="FK2649" s="106"/>
      <c r="FL2649" s="106"/>
      <c r="FM2649" s="106"/>
      <c r="FN2649" s="106"/>
      <c r="FO2649" s="106"/>
      <c r="FP2649" s="106"/>
      <c r="FQ2649" s="106"/>
      <c r="FR2649" s="106"/>
      <c r="FS2649" s="106"/>
      <c r="FT2649" s="106"/>
      <c r="FU2649" s="106"/>
      <c r="FV2649" s="106"/>
      <c r="FW2649" s="106"/>
      <c r="FX2649" s="106"/>
      <c r="FY2649" s="106"/>
      <c r="FZ2649" s="106"/>
      <c r="GA2649" s="106"/>
      <c r="GB2649" s="106"/>
      <c r="GC2649" s="106"/>
      <c r="GD2649" s="106"/>
      <c r="GE2649" s="106"/>
      <c r="GF2649" s="106"/>
      <c r="GG2649" s="106"/>
      <c r="GH2649" s="106"/>
      <c r="GI2649" s="106"/>
      <c r="GJ2649" s="106"/>
      <c r="GK2649" s="106"/>
      <c r="GL2649" s="106"/>
      <c r="GM2649" s="106"/>
      <c r="GN2649" s="106"/>
      <c r="GO2649" s="106"/>
      <c r="GP2649" s="106"/>
      <c r="GQ2649" s="106"/>
      <c r="GR2649" s="106"/>
      <c r="GS2649" s="106"/>
      <c r="GT2649" s="106"/>
      <c r="GU2649" s="106"/>
      <c r="GV2649" s="106"/>
      <c r="GW2649" s="106"/>
      <c r="GX2649" s="106"/>
      <c r="GY2649" s="106"/>
      <c r="GZ2649" s="106"/>
      <c r="HA2649" s="106"/>
      <c r="HB2649" s="106"/>
      <c r="HC2649" s="106"/>
      <c r="HD2649" s="106"/>
      <c r="HE2649" s="106"/>
      <c r="HF2649" s="106"/>
      <c r="HG2649" s="106"/>
      <c r="HH2649" s="106"/>
      <c r="HI2649" s="106"/>
      <c r="HJ2649" s="106"/>
      <c r="HK2649" s="106"/>
      <c r="HL2649" s="106"/>
      <c r="HM2649" s="106"/>
      <c r="HN2649" s="106"/>
      <c r="HO2649" s="106"/>
      <c r="HP2649" s="106"/>
      <c r="HQ2649" s="106"/>
      <c r="HR2649" s="106"/>
      <c r="HS2649" s="106"/>
      <c r="HT2649" s="106"/>
      <c r="HU2649" s="106"/>
      <c r="HV2649" s="106"/>
      <c r="HW2649" s="106"/>
      <c r="HX2649" s="106"/>
      <c r="HY2649" s="106"/>
      <c r="HZ2649" s="106"/>
      <c r="IA2649" s="106"/>
      <c r="IB2649" s="106"/>
      <c r="IC2649" s="106"/>
      <c r="ID2649" s="106"/>
      <c r="IE2649" s="106"/>
      <c r="IF2649" s="106"/>
      <c r="IG2649" s="106"/>
      <c r="IH2649" s="106"/>
      <c r="II2649" s="106"/>
      <c r="IJ2649" s="106"/>
      <c r="IK2649" s="106"/>
      <c r="IL2649" s="106"/>
      <c r="IM2649" s="106"/>
      <c r="IN2649" s="106"/>
      <c r="IO2649" s="106"/>
      <c r="IP2649" s="106"/>
      <c r="IQ2649" s="106"/>
      <c r="IR2649" s="106"/>
      <c r="IS2649" s="106"/>
      <c r="IT2649" s="106"/>
      <c r="IU2649" s="106"/>
      <c r="IV2649" s="106"/>
      <c r="IW2649" s="106"/>
      <c r="IX2649" s="106"/>
      <c r="IY2649" s="106"/>
      <c r="IZ2649" s="106"/>
      <c r="JA2649" s="106"/>
      <c r="JB2649" s="106"/>
      <c r="JC2649" s="106"/>
      <c r="JD2649" s="106"/>
      <c r="JE2649" s="106"/>
      <c r="JF2649" s="106"/>
      <c r="JG2649" s="106"/>
      <c r="JH2649" s="106"/>
      <c r="JI2649" s="106"/>
      <c r="JJ2649" s="106"/>
      <c r="JK2649" s="106"/>
      <c r="JL2649" s="106"/>
      <c r="JM2649" s="106"/>
      <c r="JN2649" s="106"/>
      <c r="JO2649" s="106"/>
      <c r="JP2649" s="106"/>
      <c r="JQ2649" s="106"/>
      <c r="JR2649" s="106"/>
      <c r="JS2649" s="106"/>
      <c r="JT2649" s="106"/>
      <c r="JU2649" s="106"/>
      <c r="JV2649" s="106"/>
      <c r="JW2649" s="106"/>
      <c r="JX2649" s="106"/>
      <c r="JY2649" s="106"/>
      <c r="JZ2649" s="106"/>
      <c r="KA2649" s="106"/>
      <c r="KB2649" s="106"/>
      <c r="KC2649" s="106"/>
      <c r="KD2649" s="106"/>
      <c r="KE2649" s="106"/>
      <c r="KF2649" s="106"/>
      <c r="KG2649" s="106"/>
      <c r="KH2649" s="106"/>
      <c r="KI2649" s="106"/>
      <c r="KJ2649" s="106"/>
      <c r="KK2649" s="106"/>
      <c r="KL2649" s="106"/>
      <c r="KM2649" s="106"/>
      <c r="KN2649" s="106"/>
      <c r="KO2649" s="106"/>
      <c r="KP2649" s="106"/>
      <c r="KQ2649" s="106"/>
      <c r="KR2649" s="106"/>
      <c r="KS2649" s="106"/>
      <c r="KT2649" s="106"/>
      <c r="KU2649" s="106"/>
      <c r="KV2649" s="106"/>
      <c r="KW2649" s="106"/>
      <c r="KX2649" s="106"/>
      <c r="KY2649" s="106"/>
      <c r="KZ2649" s="106"/>
      <c r="LA2649" s="106"/>
      <c r="LB2649" s="106"/>
      <c r="LC2649" s="106"/>
      <c r="LD2649" s="106"/>
      <c r="LE2649" s="106"/>
      <c r="LF2649" s="106"/>
      <c r="LG2649" s="106"/>
      <c r="LH2649" s="106"/>
      <c r="LI2649" s="106"/>
      <c r="LJ2649" s="106"/>
      <c r="LK2649" s="106"/>
      <c r="LL2649" s="106"/>
      <c r="LM2649" s="106"/>
      <c r="LN2649" s="106"/>
      <c r="LO2649" s="106"/>
      <c r="LP2649" s="106"/>
      <c r="LQ2649" s="106"/>
      <c r="LR2649" s="106"/>
      <c r="LS2649" s="106"/>
      <c r="LT2649" s="106"/>
      <c r="LU2649" s="106"/>
      <c r="LV2649" s="106"/>
      <c r="LW2649" s="106"/>
      <c r="LX2649" s="106"/>
      <c r="LY2649" s="106"/>
      <c r="LZ2649" s="106"/>
      <c r="MA2649" s="106"/>
      <c r="MB2649" s="106"/>
      <c r="MC2649" s="106"/>
      <c r="MD2649" s="106"/>
      <c r="ME2649" s="106"/>
      <c r="MF2649" s="106"/>
      <c r="MG2649" s="106"/>
      <c r="MH2649" s="106"/>
      <c r="MI2649" s="106"/>
      <c r="MJ2649" s="106"/>
      <c r="MK2649" s="106"/>
      <c r="ML2649" s="106"/>
      <c r="MM2649" s="106"/>
      <c r="MN2649" s="106"/>
      <c r="MO2649" s="106"/>
      <c r="MP2649" s="106"/>
      <c r="MQ2649" s="106"/>
      <c r="MR2649" s="106"/>
      <c r="MS2649" s="106"/>
      <c r="MT2649" s="106"/>
      <c r="MU2649" s="106"/>
      <c r="MV2649" s="106"/>
      <c r="MW2649" s="106"/>
      <c r="MX2649" s="106"/>
      <c r="MY2649" s="106"/>
      <c r="MZ2649" s="106"/>
      <c r="NA2649" s="106"/>
      <c r="NB2649" s="106"/>
      <c r="NC2649" s="106"/>
      <c r="ND2649" s="106"/>
      <c r="NE2649" s="106"/>
      <c r="NF2649" s="106"/>
      <c r="NG2649" s="106"/>
      <c r="NH2649" s="106"/>
      <c r="NI2649" s="106"/>
      <c r="NJ2649" s="106"/>
      <c r="NK2649" s="106"/>
      <c r="NL2649" s="106"/>
      <c r="NM2649" s="106"/>
      <c r="NN2649" s="106"/>
      <c r="NO2649" s="106"/>
      <c r="NP2649" s="106"/>
      <c r="NQ2649" s="106"/>
      <c r="NR2649" s="106"/>
      <c r="NS2649" s="106"/>
      <c r="NT2649" s="106"/>
      <c r="NU2649" s="106"/>
      <c r="NV2649" s="106"/>
      <c r="NW2649" s="106"/>
      <c r="NX2649" s="106"/>
      <c r="NY2649" s="106"/>
      <c r="NZ2649" s="106"/>
      <c r="OA2649" s="106"/>
      <c r="OB2649" s="106"/>
      <c r="OC2649" s="106"/>
      <c r="OD2649" s="106"/>
      <c r="OE2649" s="106"/>
      <c r="OF2649" s="106"/>
      <c r="OG2649" s="106"/>
      <c r="OH2649" s="106"/>
      <c r="OI2649" s="106"/>
      <c r="OJ2649" s="106"/>
      <c r="OK2649" s="106"/>
      <c r="OL2649" s="106"/>
      <c r="OM2649" s="106"/>
      <c r="ON2649" s="106"/>
      <c r="OO2649" s="106"/>
      <c r="OP2649" s="106"/>
      <c r="OQ2649" s="106"/>
      <c r="OR2649" s="106"/>
      <c r="OS2649" s="106"/>
      <c r="OT2649" s="106"/>
      <c r="OU2649" s="106"/>
      <c r="OV2649" s="106"/>
      <c r="OW2649" s="106"/>
      <c r="OX2649" s="106"/>
      <c r="OY2649" s="106"/>
      <c r="OZ2649" s="106"/>
      <c r="PA2649" s="106"/>
      <c r="PB2649" s="106"/>
      <c r="PC2649" s="106"/>
      <c r="PD2649" s="106"/>
      <c r="PE2649" s="106"/>
      <c r="PF2649" s="106"/>
      <c r="PG2649" s="106"/>
      <c r="PH2649" s="106"/>
      <c r="PI2649" s="106"/>
      <c r="PJ2649" s="106"/>
      <c r="PK2649" s="106"/>
      <c r="PL2649" s="106"/>
      <c r="PM2649" s="106"/>
      <c r="PN2649" s="106"/>
      <c r="PO2649" s="106"/>
      <c r="PP2649" s="106"/>
      <c r="PQ2649" s="106"/>
      <c r="PR2649" s="106"/>
      <c r="PS2649" s="106"/>
      <c r="PT2649" s="106"/>
      <c r="PU2649" s="106"/>
      <c r="PV2649" s="106"/>
      <c r="PW2649" s="106"/>
      <c r="PX2649" s="106"/>
      <c r="PY2649" s="106"/>
      <c r="PZ2649" s="106"/>
      <c r="QA2649" s="106"/>
      <c r="QB2649" s="106"/>
      <c r="QC2649" s="106"/>
      <c r="QD2649" s="106"/>
      <c r="QE2649" s="106"/>
      <c r="QF2649" s="106"/>
      <c r="QG2649" s="106"/>
      <c r="QH2649" s="106"/>
      <c r="QI2649" s="106"/>
      <c r="QJ2649" s="106"/>
      <c r="QK2649" s="106"/>
      <c r="QL2649" s="106"/>
      <c r="QM2649" s="106"/>
      <c r="QN2649" s="106"/>
      <c r="QO2649" s="106"/>
      <c r="QP2649" s="106"/>
      <c r="QQ2649" s="106"/>
      <c r="QR2649" s="106"/>
      <c r="QS2649" s="106"/>
      <c r="QT2649" s="106"/>
      <c r="QU2649" s="106"/>
      <c r="QV2649" s="106"/>
      <c r="QW2649" s="106"/>
      <c r="QX2649" s="106"/>
      <c r="QY2649" s="106"/>
      <c r="QZ2649" s="106"/>
      <c r="RA2649" s="106"/>
      <c r="RB2649" s="106"/>
      <c r="RC2649" s="106"/>
      <c r="RD2649" s="106"/>
      <c r="RE2649" s="106"/>
      <c r="RF2649" s="106"/>
      <c r="RG2649" s="106"/>
      <c r="RH2649" s="106"/>
      <c r="RI2649" s="106"/>
      <c r="RJ2649" s="106"/>
      <c r="RK2649" s="106"/>
      <c r="RL2649" s="106"/>
      <c r="RM2649" s="106"/>
      <c r="RN2649" s="106"/>
      <c r="RO2649" s="106"/>
      <c r="RP2649" s="106"/>
      <c r="RQ2649" s="106"/>
      <c r="RR2649" s="106"/>
      <c r="RS2649" s="106"/>
      <c r="RT2649" s="106"/>
      <c r="RU2649" s="106"/>
      <c r="RV2649" s="106"/>
      <c r="RW2649" s="106"/>
      <c r="RX2649" s="106"/>
      <c r="RY2649" s="106"/>
      <c r="RZ2649" s="106"/>
      <c r="SA2649" s="106"/>
      <c r="SB2649" s="106"/>
      <c r="SC2649" s="106"/>
      <c r="SD2649" s="106"/>
      <c r="SE2649" s="106"/>
      <c r="SF2649" s="106"/>
      <c r="SG2649" s="106"/>
      <c r="SH2649" s="106"/>
      <c r="SI2649" s="106"/>
      <c r="SJ2649" s="106"/>
      <c r="SK2649" s="106"/>
      <c r="SL2649" s="106"/>
      <c r="SM2649" s="106"/>
      <c r="SN2649" s="106"/>
      <c r="SO2649" s="106"/>
      <c r="SP2649" s="106"/>
      <c r="SQ2649" s="106"/>
      <c r="SR2649" s="106"/>
      <c r="SS2649" s="106"/>
      <c r="ST2649" s="106"/>
      <c r="SU2649" s="106"/>
      <c r="SV2649" s="106"/>
      <c r="SW2649" s="106"/>
      <c r="SX2649" s="106"/>
      <c r="SY2649" s="106"/>
      <c r="SZ2649" s="106"/>
      <c r="TA2649" s="106"/>
      <c r="TB2649" s="106"/>
      <c r="TC2649" s="106"/>
      <c r="TD2649" s="106"/>
      <c r="TE2649" s="106"/>
      <c r="TF2649" s="106"/>
      <c r="TG2649" s="106"/>
      <c r="TH2649" s="106"/>
      <c r="TI2649" s="106"/>
      <c r="TJ2649" s="106"/>
      <c r="TK2649" s="106"/>
      <c r="TL2649" s="106"/>
      <c r="TM2649" s="106"/>
      <c r="TN2649" s="106"/>
      <c r="TO2649" s="106"/>
      <c r="TP2649" s="106"/>
      <c r="TQ2649" s="106"/>
      <c r="TR2649" s="106"/>
      <c r="TS2649" s="106"/>
      <c r="TT2649" s="106"/>
      <c r="TU2649" s="106"/>
      <c r="TV2649" s="106"/>
      <c r="TW2649" s="106"/>
      <c r="TX2649" s="106"/>
      <c r="TY2649" s="106"/>
      <c r="TZ2649" s="106"/>
      <c r="UA2649" s="106"/>
      <c r="UB2649" s="106"/>
      <c r="UC2649" s="106"/>
      <c r="UD2649" s="106"/>
      <c r="UE2649" s="106"/>
      <c r="UF2649" s="106"/>
      <c r="UG2649" s="106"/>
      <c r="UH2649" s="106"/>
      <c r="UI2649" s="106"/>
      <c r="UJ2649" s="106"/>
      <c r="UK2649" s="106"/>
      <c r="UL2649" s="106"/>
      <c r="UM2649" s="106"/>
      <c r="UN2649" s="106"/>
      <c r="UO2649" s="106"/>
      <c r="UP2649" s="106"/>
      <c r="UQ2649" s="106"/>
      <c r="UR2649" s="106"/>
      <c r="US2649" s="106"/>
      <c r="UT2649" s="106"/>
      <c r="UU2649" s="106"/>
      <c r="UV2649" s="106"/>
      <c r="UW2649" s="106"/>
      <c r="UX2649" s="106"/>
      <c r="UY2649" s="106"/>
      <c r="UZ2649" s="106"/>
      <c r="VA2649" s="106"/>
      <c r="VB2649" s="106"/>
      <c r="VC2649" s="106"/>
      <c r="VD2649" s="106"/>
      <c r="VE2649" s="106"/>
      <c r="VF2649" s="106"/>
      <c r="VG2649" s="106"/>
      <c r="VH2649" s="106"/>
      <c r="VI2649" s="106"/>
      <c r="VJ2649" s="106"/>
      <c r="VK2649" s="106"/>
      <c r="VL2649" s="106"/>
      <c r="VM2649" s="106"/>
      <c r="VN2649" s="106"/>
      <c r="VO2649" s="106"/>
      <c r="VP2649" s="106"/>
      <c r="VQ2649" s="106"/>
      <c r="VR2649" s="106"/>
      <c r="VS2649" s="106"/>
      <c r="VT2649" s="106"/>
      <c r="VU2649" s="106"/>
      <c r="VV2649" s="106"/>
      <c r="VW2649" s="106"/>
      <c r="VX2649" s="106"/>
      <c r="VY2649" s="106"/>
      <c r="VZ2649" s="106"/>
      <c r="WA2649" s="106"/>
      <c r="WB2649" s="106"/>
      <c r="WC2649" s="106"/>
      <c r="WD2649" s="106"/>
      <c r="WE2649" s="106"/>
      <c r="WF2649" s="106"/>
      <c r="WG2649" s="106"/>
      <c r="WH2649" s="106"/>
      <c r="WI2649" s="106"/>
      <c r="WJ2649" s="106"/>
      <c r="WK2649" s="106"/>
      <c r="WL2649" s="106"/>
      <c r="WM2649" s="106"/>
      <c r="WN2649" s="106"/>
      <c r="WO2649" s="106"/>
      <c r="WP2649" s="106"/>
      <c r="WQ2649" s="106"/>
      <c r="WR2649" s="106"/>
      <c r="WS2649" s="106"/>
      <c r="WT2649" s="106"/>
      <c r="WU2649" s="106"/>
      <c r="WV2649" s="106"/>
      <c r="WW2649" s="106"/>
      <c r="WX2649" s="106"/>
      <c r="WY2649" s="106"/>
      <c r="WZ2649" s="106"/>
      <c r="XA2649" s="106"/>
      <c r="XB2649" s="106"/>
      <c r="XC2649" s="106"/>
      <c r="XD2649" s="106"/>
      <c r="XE2649" s="106"/>
      <c r="XF2649" s="106"/>
      <c r="XG2649" s="106"/>
      <c r="XH2649" s="106"/>
      <c r="XI2649" s="106"/>
      <c r="XJ2649" s="106"/>
      <c r="XK2649" s="106"/>
      <c r="XL2649" s="106"/>
      <c r="XM2649" s="106"/>
      <c r="XN2649" s="106"/>
      <c r="XO2649" s="106"/>
      <c r="XP2649" s="106"/>
      <c r="XQ2649" s="106"/>
      <c r="XR2649" s="106"/>
      <c r="XS2649" s="106"/>
      <c r="XT2649" s="106"/>
      <c r="XU2649" s="106"/>
      <c r="XV2649" s="106"/>
      <c r="XW2649" s="106"/>
      <c r="XX2649" s="106"/>
      <c r="XY2649" s="106"/>
      <c r="XZ2649" s="106"/>
      <c r="YA2649" s="106"/>
      <c r="YB2649" s="106"/>
      <c r="YC2649" s="106"/>
      <c r="YD2649" s="106"/>
      <c r="YE2649" s="106"/>
      <c r="YF2649" s="106"/>
      <c r="YG2649" s="106"/>
      <c r="YH2649" s="106"/>
      <c r="YI2649" s="106"/>
      <c r="YJ2649" s="106"/>
      <c r="YK2649" s="106"/>
      <c r="YL2649" s="106"/>
      <c r="YM2649" s="106"/>
      <c r="YN2649" s="106"/>
      <c r="YO2649" s="106"/>
      <c r="YP2649" s="106"/>
      <c r="YQ2649" s="106"/>
      <c r="YR2649" s="106"/>
      <c r="YS2649" s="106"/>
      <c r="YT2649" s="106"/>
      <c r="YU2649" s="106"/>
      <c r="YV2649" s="106"/>
      <c r="YW2649" s="106"/>
      <c r="YX2649" s="106"/>
      <c r="YY2649" s="106"/>
      <c r="YZ2649" s="106"/>
      <c r="ZA2649" s="106"/>
      <c r="ZB2649" s="106"/>
      <c r="ZC2649" s="106"/>
      <c r="ZD2649" s="106"/>
      <c r="ZE2649" s="106"/>
      <c r="ZF2649" s="106"/>
      <c r="ZG2649" s="106"/>
      <c r="ZH2649" s="106"/>
      <c r="ZI2649" s="106"/>
      <c r="ZJ2649" s="106"/>
      <c r="ZK2649" s="106"/>
      <c r="ZL2649" s="106"/>
      <c r="ZM2649" s="106"/>
      <c r="ZN2649" s="106"/>
      <c r="ZO2649" s="106"/>
      <c r="ZP2649" s="106"/>
      <c r="ZQ2649" s="106"/>
      <c r="ZR2649" s="106"/>
      <c r="ZS2649" s="106"/>
      <c r="ZT2649" s="106"/>
      <c r="ZU2649" s="106"/>
      <c r="ZV2649" s="106"/>
      <c r="ZW2649" s="106"/>
      <c r="ZX2649" s="106"/>
      <c r="ZY2649" s="106"/>
      <c r="ZZ2649" s="106"/>
      <c r="AAA2649" s="106"/>
      <c r="AAB2649" s="106"/>
      <c r="AAC2649" s="106"/>
      <c r="AAD2649" s="106"/>
      <c r="AAE2649" s="106"/>
      <c r="AAF2649" s="106"/>
      <c r="AAG2649" s="106"/>
      <c r="AAH2649" s="106"/>
      <c r="AAI2649" s="106"/>
      <c r="AAJ2649" s="106"/>
      <c r="AAK2649" s="106"/>
      <c r="AAL2649" s="106"/>
      <c r="AAM2649" s="106"/>
      <c r="AAN2649" s="106"/>
      <c r="AAO2649" s="106"/>
      <c r="AAP2649" s="106"/>
      <c r="AAQ2649" s="106"/>
      <c r="AAR2649" s="106"/>
      <c r="AAS2649" s="106"/>
      <c r="AAT2649" s="106"/>
      <c r="AAU2649" s="106"/>
      <c r="AAV2649" s="106"/>
      <c r="AAW2649" s="106"/>
      <c r="AAX2649" s="106"/>
      <c r="AAY2649" s="106"/>
      <c r="AAZ2649" s="106"/>
      <c r="ABA2649" s="106"/>
      <c r="ABB2649" s="106"/>
      <c r="ABC2649" s="106"/>
      <c r="ABD2649" s="106"/>
      <c r="ABE2649" s="106"/>
      <c r="ABF2649" s="106"/>
      <c r="ABG2649" s="106"/>
      <c r="ABH2649" s="106"/>
      <c r="ABI2649" s="106"/>
      <c r="ABJ2649" s="106"/>
      <c r="ABK2649" s="106"/>
      <c r="ABL2649" s="106"/>
      <c r="ABM2649" s="106"/>
      <c r="ABN2649" s="106"/>
      <c r="ABO2649" s="106"/>
      <c r="ABP2649" s="106"/>
      <c r="ABQ2649" s="106"/>
      <c r="ABR2649" s="106"/>
      <c r="ABS2649" s="106"/>
      <c r="ABT2649" s="106"/>
      <c r="ABU2649" s="106"/>
      <c r="ABV2649" s="106"/>
      <c r="ABW2649" s="106"/>
      <c r="ABX2649" s="106"/>
      <c r="ABY2649" s="106"/>
      <c r="ABZ2649" s="106"/>
      <c r="ACA2649" s="106"/>
      <c r="ACB2649" s="106"/>
      <c r="ACC2649" s="106"/>
      <c r="ACD2649" s="106"/>
      <c r="ACE2649" s="106"/>
      <c r="ACF2649" s="106"/>
      <c r="ACG2649" s="106"/>
      <c r="ACH2649" s="106"/>
      <c r="ACI2649" s="106"/>
      <c r="ACJ2649" s="106"/>
      <c r="ACK2649" s="106"/>
      <c r="ACL2649" s="106"/>
      <c r="ACM2649" s="106"/>
      <c r="ACN2649" s="106"/>
      <c r="ACO2649" s="106"/>
      <c r="ACP2649" s="106"/>
      <c r="ACQ2649" s="106"/>
      <c r="ACR2649" s="106"/>
      <c r="ACS2649" s="106"/>
      <c r="ACT2649" s="106"/>
      <c r="ACU2649" s="106"/>
      <c r="ACV2649" s="106"/>
      <c r="ACW2649" s="106"/>
      <c r="ACX2649" s="106"/>
      <c r="ACY2649" s="106"/>
      <c r="ACZ2649" s="106"/>
      <c r="ADA2649" s="106"/>
      <c r="ADB2649" s="106"/>
      <c r="ADC2649" s="106"/>
      <c r="ADD2649" s="106"/>
      <c r="ADE2649" s="106"/>
      <c r="ADF2649" s="106"/>
      <c r="ADG2649" s="106"/>
      <c r="ADH2649" s="106"/>
      <c r="ADI2649" s="106"/>
      <c r="ADJ2649" s="106"/>
      <c r="ADK2649" s="106"/>
      <c r="ADL2649" s="106"/>
      <c r="ADM2649" s="106"/>
      <c r="ADN2649" s="106"/>
      <c r="ADO2649" s="106"/>
      <c r="ADP2649" s="106"/>
      <c r="ADQ2649" s="106"/>
      <c r="ADR2649" s="106"/>
      <c r="ADS2649" s="106"/>
      <c r="ADT2649" s="106"/>
      <c r="ADU2649" s="106"/>
      <c r="ADV2649" s="106"/>
      <c r="ADW2649" s="106"/>
      <c r="ADX2649" s="106"/>
      <c r="ADY2649" s="106"/>
      <c r="ADZ2649" s="106"/>
      <c r="AEA2649" s="106"/>
      <c r="AEB2649" s="106"/>
      <c r="AEC2649" s="106"/>
      <c r="AED2649" s="106"/>
      <c r="AEE2649" s="106"/>
      <c r="AEF2649" s="106"/>
      <c r="AEG2649" s="106"/>
      <c r="AEH2649" s="106"/>
      <c r="AEI2649" s="106"/>
      <c r="AEJ2649" s="106"/>
      <c r="AEK2649" s="106"/>
      <c r="AEL2649" s="106"/>
      <c r="AEM2649" s="106"/>
      <c r="AEN2649" s="106"/>
      <c r="AEO2649" s="106"/>
      <c r="AEP2649" s="106"/>
      <c r="AEQ2649" s="106"/>
      <c r="AER2649" s="106"/>
      <c r="AES2649" s="106"/>
      <c r="AET2649" s="106"/>
      <c r="AEU2649" s="106"/>
      <c r="AEV2649" s="106"/>
      <c r="AEW2649" s="106"/>
      <c r="AEX2649" s="106"/>
      <c r="AEY2649" s="106"/>
      <c r="AEZ2649" s="106"/>
      <c r="AFA2649" s="106"/>
      <c r="AFB2649" s="106"/>
      <c r="AFC2649" s="106"/>
      <c r="AFD2649" s="106"/>
      <c r="AFE2649" s="106"/>
      <c r="AFF2649" s="106"/>
      <c r="AFG2649" s="106"/>
      <c r="AFH2649" s="106"/>
      <c r="AFI2649" s="106"/>
      <c r="AFJ2649" s="106"/>
      <c r="AFK2649" s="106"/>
      <c r="AFL2649" s="106"/>
      <c r="AFM2649" s="106"/>
      <c r="AFN2649" s="106"/>
      <c r="AFO2649" s="106"/>
      <c r="AFP2649" s="106"/>
      <c r="AFQ2649" s="106"/>
      <c r="AFR2649" s="106"/>
      <c r="AFS2649" s="106"/>
      <c r="AFT2649" s="106"/>
      <c r="AFU2649" s="106"/>
      <c r="AFV2649" s="106"/>
      <c r="AFW2649" s="106"/>
      <c r="AFX2649" s="106"/>
      <c r="AFY2649" s="106"/>
      <c r="AFZ2649" s="106"/>
      <c r="AGA2649" s="106"/>
      <c r="AGB2649" s="106"/>
      <c r="AGC2649" s="106"/>
      <c r="AGD2649" s="106"/>
      <c r="AGE2649" s="106"/>
      <c r="AGF2649" s="106"/>
      <c r="AGG2649" s="106"/>
      <c r="AGH2649" s="106"/>
      <c r="AGI2649" s="106"/>
      <c r="AGJ2649" s="106"/>
      <c r="AGK2649" s="106"/>
      <c r="AGL2649" s="106"/>
      <c r="AGM2649" s="106"/>
      <c r="AGN2649" s="106"/>
      <c r="AGO2649" s="106"/>
      <c r="AGP2649" s="106"/>
      <c r="AGQ2649" s="106"/>
      <c r="AGR2649" s="106"/>
      <c r="AGS2649" s="106"/>
      <c r="AGT2649" s="106"/>
      <c r="AGU2649" s="106"/>
      <c r="AGV2649" s="106"/>
      <c r="AGW2649" s="106"/>
      <c r="AGX2649" s="106"/>
      <c r="AGY2649" s="106"/>
      <c r="AGZ2649" s="106"/>
      <c r="AHA2649" s="106"/>
      <c r="AHB2649" s="106"/>
      <c r="AHC2649" s="106"/>
      <c r="AHD2649" s="106"/>
      <c r="AHE2649" s="106"/>
      <c r="AHF2649" s="106"/>
      <c r="AHG2649" s="106"/>
      <c r="AHH2649" s="106"/>
      <c r="AHI2649" s="106"/>
      <c r="AHJ2649" s="106"/>
      <c r="AHK2649" s="106"/>
      <c r="AHL2649" s="106"/>
      <c r="AHM2649" s="106"/>
      <c r="AHN2649" s="106"/>
      <c r="AHO2649" s="106"/>
      <c r="AHP2649" s="106"/>
      <c r="AHQ2649" s="106"/>
      <c r="AHR2649" s="106"/>
      <c r="AHS2649" s="106"/>
      <c r="AHT2649" s="106"/>
      <c r="AHU2649" s="106"/>
      <c r="AHV2649" s="106"/>
      <c r="AHW2649" s="106"/>
      <c r="AHX2649" s="106"/>
      <c r="AHY2649" s="106"/>
      <c r="AHZ2649" s="106"/>
      <c r="AIA2649" s="106"/>
      <c r="AIB2649" s="106"/>
      <c r="AIC2649" s="106"/>
      <c r="AID2649" s="106"/>
      <c r="AIE2649" s="106"/>
      <c r="AIF2649" s="106"/>
      <c r="AIG2649" s="106"/>
      <c r="AIH2649" s="106"/>
      <c r="AII2649" s="106"/>
      <c r="AIJ2649" s="106"/>
      <c r="AIK2649" s="106"/>
      <c r="AIL2649" s="106"/>
      <c r="AIM2649" s="106"/>
      <c r="AIN2649" s="106"/>
      <c r="AIO2649" s="106"/>
      <c r="AIP2649" s="106"/>
      <c r="AIQ2649" s="106"/>
      <c r="AIR2649" s="106"/>
      <c r="AIS2649" s="106"/>
      <c r="AIT2649" s="106"/>
      <c r="AIU2649" s="106"/>
      <c r="AIV2649" s="106"/>
      <c r="AIW2649" s="106"/>
      <c r="AIX2649" s="106"/>
      <c r="AIY2649" s="106"/>
      <c r="AIZ2649" s="106"/>
      <c r="AJA2649" s="106"/>
      <c r="AJB2649" s="106"/>
      <c r="AJC2649" s="106"/>
      <c r="AJD2649" s="106"/>
      <c r="AJE2649" s="106"/>
      <c r="AJF2649" s="106"/>
      <c r="AJG2649" s="106"/>
      <c r="AJH2649" s="106"/>
      <c r="AJI2649" s="106"/>
      <c r="AJJ2649" s="106"/>
      <c r="AJK2649" s="106"/>
      <c r="AJL2649" s="106"/>
      <c r="AJM2649" s="106"/>
      <c r="AJN2649" s="106"/>
      <c r="AJO2649" s="106"/>
      <c r="AJP2649" s="106"/>
      <c r="AJQ2649" s="106"/>
      <c r="AJR2649" s="106"/>
      <c r="AJS2649" s="106"/>
      <c r="AJT2649" s="106"/>
      <c r="AJU2649" s="106"/>
      <c r="AJV2649" s="106"/>
      <c r="AJW2649" s="106"/>
      <c r="AJX2649" s="106"/>
      <c r="AJY2649" s="106"/>
      <c r="AJZ2649" s="106"/>
      <c r="AKA2649" s="106"/>
      <c r="AKB2649" s="106"/>
      <c r="AKC2649" s="106"/>
      <c r="AKD2649" s="106"/>
      <c r="AKE2649" s="106"/>
      <c r="AKF2649" s="106"/>
      <c r="AKG2649" s="106"/>
      <c r="AKH2649" s="106"/>
      <c r="AKI2649" s="106"/>
      <c r="AKJ2649" s="106"/>
      <c r="AKK2649" s="106"/>
      <c r="AKL2649" s="106"/>
      <c r="AKM2649" s="106"/>
      <c r="AKN2649" s="106"/>
      <c r="AKO2649" s="106"/>
      <c r="AKP2649" s="106"/>
      <c r="AKQ2649" s="106"/>
      <c r="AKR2649" s="106"/>
      <c r="AKS2649" s="106"/>
      <c r="AKT2649" s="106"/>
      <c r="AKU2649" s="106"/>
      <c r="AKV2649" s="106"/>
      <c r="AKW2649" s="106"/>
      <c r="AKX2649" s="106"/>
      <c r="AKY2649" s="106"/>
      <c r="AKZ2649" s="106"/>
      <c r="ALA2649" s="106"/>
      <c r="ALB2649" s="106"/>
      <c r="ALC2649" s="106"/>
      <c r="ALD2649" s="106"/>
      <c r="ALE2649" s="106"/>
      <c r="ALF2649" s="106"/>
      <c r="ALG2649" s="106"/>
      <c r="ALH2649" s="106"/>
      <c r="ALI2649" s="106"/>
      <c r="ALJ2649" s="106"/>
      <c r="ALK2649" s="106"/>
      <c r="ALL2649" s="106"/>
      <c r="ALM2649" s="106"/>
      <c r="ALN2649" s="106"/>
      <c r="ALO2649" s="106"/>
      <c r="ALP2649" s="106"/>
      <c r="ALQ2649" s="106"/>
      <c r="ALR2649" s="106"/>
      <c r="ALS2649" s="106"/>
      <c r="ALT2649" s="106"/>
      <c r="ALU2649" s="106"/>
      <c r="ALV2649" s="106"/>
      <c r="ALW2649" s="106"/>
      <c r="ALX2649" s="106"/>
      <c r="ALY2649" s="106"/>
      <c r="ALZ2649" s="106"/>
      <c r="AMA2649" s="106"/>
      <c r="AMB2649" s="106"/>
      <c r="AMC2649" s="106"/>
      <c r="AMD2649" s="106"/>
      <c r="AME2649" s="106"/>
      <c r="AMF2649" s="106"/>
      <c r="AMG2649" s="106"/>
      <c r="AMH2649" s="106"/>
      <c r="AMI2649" s="106"/>
      <c r="AMJ2649" s="106"/>
      <c r="AMK2649" s="106"/>
    </row>
    <row r="2650" spans="1:1025" s="108" customFormat="1" ht="43.2">
      <c r="A2650" s="15">
        <v>2647</v>
      </c>
      <c r="B2650" s="171" t="s">
        <v>26</v>
      </c>
      <c r="C2650" s="170" t="s">
        <v>73</v>
      </c>
      <c r="D2650" s="171" t="s">
        <v>152</v>
      </c>
      <c r="E2650" s="171" t="s">
        <v>772</v>
      </c>
      <c r="F2650" s="169" t="s">
        <v>938</v>
      </c>
      <c r="G2650" s="172" t="s">
        <v>7264</v>
      </c>
      <c r="H2650" s="172" t="s">
        <v>7265</v>
      </c>
      <c r="I2650" s="171" t="s">
        <v>2045</v>
      </c>
      <c r="J2650" s="171" t="s">
        <v>3777</v>
      </c>
      <c r="K2650" s="171" t="s">
        <v>5151</v>
      </c>
      <c r="L2650" s="15" t="s">
        <v>5150</v>
      </c>
      <c r="M2650" s="12" t="s">
        <v>5316</v>
      </c>
      <c r="N2650" s="106"/>
      <c r="O2650" s="106"/>
      <c r="P2650" s="106"/>
      <c r="Q2650" s="106"/>
      <c r="R2650" s="106"/>
      <c r="S2650" s="106"/>
      <c r="T2650" s="106"/>
      <c r="U2650" s="106"/>
      <c r="V2650" s="106"/>
      <c r="W2650" s="106"/>
      <c r="X2650" s="106"/>
      <c r="Y2650" s="106"/>
      <c r="Z2650" s="106"/>
      <c r="AA2650" s="106"/>
      <c r="AB2650" s="106"/>
      <c r="AC2650" s="106"/>
      <c r="AD2650" s="106"/>
      <c r="AE2650" s="106"/>
      <c r="AF2650" s="106"/>
      <c r="AG2650" s="106"/>
      <c r="AH2650" s="106"/>
      <c r="AI2650" s="106"/>
      <c r="AJ2650" s="106"/>
      <c r="AK2650" s="106"/>
      <c r="AL2650" s="106"/>
      <c r="AM2650" s="106"/>
      <c r="AN2650" s="106"/>
      <c r="AO2650" s="106"/>
      <c r="AP2650" s="106"/>
      <c r="AQ2650" s="106"/>
      <c r="AR2650" s="106"/>
      <c r="AS2650" s="106"/>
      <c r="AT2650" s="106"/>
      <c r="AU2650" s="106"/>
      <c r="AV2650" s="106"/>
      <c r="AW2650" s="106"/>
      <c r="AX2650" s="106"/>
      <c r="AY2650" s="106"/>
      <c r="AZ2650" s="106"/>
      <c r="BA2650" s="106"/>
      <c r="BB2650" s="106"/>
      <c r="BC2650" s="106"/>
      <c r="BD2650" s="106"/>
      <c r="BE2650" s="106"/>
      <c r="BF2650" s="106"/>
      <c r="BG2650" s="106"/>
      <c r="BH2650" s="106"/>
      <c r="BI2650" s="106"/>
      <c r="BJ2650" s="106"/>
      <c r="BK2650" s="106"/>
      <c r="BL2650" s="106"/>
      <c r="BM2650" s="106"/>
      <c r="BN2650" s="106"/>
      <c r="BO2650" s="106"/>
      <c r="BP2650" s="106"/>
      <c r="BQ2650" s="106"/>
      <c r="BR2650" s="106"/>
      <c r="BS2650" s="106"/>
      <c r="BT2650" s="106"/>
      <c r="BU2650" s="106"/>
      <c r="BV2650" s="106"/>
      <c r="BW2650" s="106"/>
      <c r="BX2650" s="106"/>
      <c r="BY2650" s="106"/>
      <c r="BZ2650" s="106"/>
      <c r="CA2650" s="106"/>
      <c r="CB2650" s="106"/>
      <c r="CC2650" s="106"/>
      <c r="CD2650" s="106"/>
      <c r="CE2650" s="106"/>
      <c r="CF2650" s="106"/>
      <c r="CG2650" s="106"/>
      <c r="CH2650" s="106"/>
      <c r="CI2650" s="106"/>
      <c r="CJ2650" s="106"/>
      <c r="CK2650" s="106"/>
      <c r="CL2650" s="106"/>
      <c r="CM2650" s="106"/>
      <c r="CN2650" s="106"/>
      <c r="CO2650" s="106"/>
      <c r="CP2650" s="106"/>
      <c r="CQ2650" s="106"/>
      <c r="CR2650" s="106"/>
      <c r="CS2650" s="106"/>
      <c r="CT2650" s="106"/>
      <c r="CU2650" s="106"/>
      <c r="CV2650" s="106"/>
      <c r="CW2650" s="106"/>
      <c r="CX2650" s="106"/>
      <c r="CY2650" s="106"/>
      <c r="CZ2650" s="106"/>
      <c r="DA2650" s="106"/>
      <c r="DB2650" s="106"/>
      <c r="DC2650" s="106"/>
      <c r="DD2650" s="106"/>
      <c r="DE2650" s="106"/>
      <c r="DF2650" s="106"/>
      <c r="DG2650" s="106"/>
      <c r="DH2650" s="106"/>
      <c r="DI2650" s="106"/>
      <c r="DJ2650" s="106"/>
      <c r="DK2650" s="106"/>
      <c r="DL2650" s="106"/>
      <c r="DM2650" s="106"/>
      <c r="DN2650" s="106"/>
      <c r="DO2650" s="106"/>
      <c r="DP2650" s="106"/>
      <c r="DQ2650" s="106"/>
      <c r="DR2650" s="106"/>
      <c r="DS2650" s="106"/>
      <c r="DT2650" s="106"/>
      <c r="DU2650" s="106"/>
      <c r="DV2650" s="106"/>
      <c r="DW2650" s="106"/>
      <c r="DX2650" s="106"/>
      <c r="DY2650" s="106"/>
      <c r="DZ2650" s="106"/>
      <c r="EA2650" s="106"/>
      <c r="EB2650" s="106"/>
      <c r="EC2650" s="106"/>
      <c r="ED2650" s="106"/>
      <c r="EE2650" s="106"/>
      <c r="EF2650" s="106"/>
      <c r="EG2650" s="106"/>
      <c r="EH2650" s="106"/>
      <c r="EI2650" s="106"/>
      <c r="EJ2650" s="106"/>
      <c r="EK2650" s="106"/>
      <c r="EL2650" s="106"/>
      <c r="EM2650" s="106"/>
      <c r="EN2650" s="106"/>
      <c r="EO2650" s="106"/>
      <c r="EP2650" s="106"/>
      <c r="EQ2650" s="106"/>
      <c r="ER2650" s="106"/>
      <c r="ES2650" s="106"/>
      <c r="ET2650" s="106"/>
      <c r="EU2650" s="106"/>
      <c r="EV2650" s="106"/>
      <c r="EW2650" s="106"/>
      <c r="EX2650" s="106"/>
      <c r="EY2650" s="106"/>
      <c r="EZ2650" s="106"/>
      <c r="FA2650" s="106"/>
      <c r="FB2650" s="106"/>
      <c r="FC2650" s="106"/>
      <c r="FD2650" s="106"/>
      <c r="FE2650" s="106"/>
      <c r="FF2650" s="106"/>
      <c r="FG2650" s="106"/>
      <c r="FH2650" s="106"/>
      <c r="FI2650" s="106"/>
      <c r="FJ2650" s="106"/>
      <c r="FK2650" s="106"/>
      <c r="FL2650" s="106"/>
      <c r="FM2650" s="106"/>
      <c r="FN2650" s="106"/>
      <c r="FO2650" s="106"/>
      <c r="FP2650" s="106"/>
      <c r="FQ2650" s="106"/>
      <c r="FR2650" s="106"/>
      <c r="FS2650" s="106"/>
      <c r="FT2650" s="106"/>
      <c r="FU2650" s="106"/>
      <c r="FV2650" s="106"/>
      <c r="FW2650" s="106"/>
      <c r="FX2650" s="106"/>
      <c r="FY2650" s="106"/>
      <c r="FZ2650" s="106"/>
      <c r="GA2650" s="106"/>
      <c r="GB2650" s="106"/>
      <c r="GC2650" s="106"/>
      <c r="GD2650" s="106"/>
      <c r="GE2650" s="106"/>
      <c r="GF2650" s="106"/>
      <c r="GG2650" s="106"/>
      <c r="GH2650" s="106"/>
      <c r="GI2650" s="106"/>
      <c r="GJ2650" s="106"/>
      <c r="GK2650" s="106"/>
      <c r="GL2650" s="106"/>
      <c r="GM2650" s="106"/>
      <c r="GN2650" s="106"/>
      <c r="GO2650" s="106"/>
      <c r="GP2650" s="106"/>
      <c r="GQ2650" s="106"/>
      <c r="GR2650" s="106"/>
      <c r="GS2650" s="106"/>
      <c r="GT2650" s="106"/>
      <c r="GU2650" s="106"/>
      <c r="GV2650" s="106"/>
      <c r="GW2650" s="106"/>
      <c r="GX2650" s="106"/>
      <c r="GY2650" s="106"/>
      <c r="GZ2650" s="106"/>
      <c r="HA2650" s="106"/>
      <c r="HB2650" s="106"/>
      <c r="HC2650" s="106"/>
      <c r="HD2650" s="106"/>
      <c r="HE2650" s="106"/>
      <c r="HF2650" s="106"/>
      <c r="HG2650" s="106"/>
      <c r="HH2650" s="106"/>
      <c r="HI2650" s="106"/>
      <c r="HJ2650" s="106"/>
      <c r="HK2650" s="106"/>
      <c r="HL2650" s="106"/>
      <c r="HM2650" s="106"/>
      <c r="HN2650" s="106"/>
      <c r="HO2650" s="106"/>
      <c r="HP2650" s="106"/>
      <c r="HQ2650" s="106"/>
      <c r="HR2650" s="106"/>
      <c r="HS2650" s="106"/>
      <c r="HT2650" s="106"/>
      <c r="HU2650" s="106"/>
      <c r="HV2650" s="106"/>
      <c r="HW2650" s="106"/>
      <c r="HX2650" s="106"/>
      <c r="HY2650" s="106"/>
      <c r="HZ2650" s="106"/>
      <c r="IA2650" s="106"/>
      <c r="IB2650" s="106"/>
      <c r="IC2650" s="106"/>
      <c r="ID2650" s="106"/>
      <c r="IE2650" s="106"/>
      <c r="IF2650" s="106"/>
      <c r="IG2650" s="106"/>
      <c r="IH2650" s="106"/>
      <c r="II2650" s="106"/>
      <c r="IJ2650" s="106"/>
      <c r="IK2650" s="106"/>
      <c r="IL2650" s="106"/>
      <c r="IM2650" s="106"/>
      <c r="IN2650" s="106"/>
      <c r="IO2650" s="106"/>
      <c r="IP2650" s="106"/>
      <c r="IQ2650" s="106"/>
      <c r="IR2650" s="106"/>
      <c r="IS2650" s="106"/>
      <c r="IT2650" s="106"/>
      <c r="IU2650" s="106"/>
      <c r="IV2650" s="106"/>
      <c r="IW2650" s="106"/>
      <c r="IX2650" s="106"/>
      <c r="IY2650" s="106"/>
      <c r="IZ2650" s="106"/>
      <c r="JA2650" s="106"/>
      <c r="JB2650" s="106"/>
      <c r="JC2650" s="106"/>
      <c r="JD2650" s="106"/>
      <c r="JE2650" s="106"/>
      <c r="JF2650" s="106"/>
      <c r="JG2650" s="106"/>
      <c r="JH2650" s="106"/>
      <c r="JI2650" s="106"/>
      <c r="JJ2650" s="106"/>
      <c r="JK2650" s="106"/>
      <c r="JL2650" s="106"/>
      <c r="JM2650" s="106"/>
      <c r="JN2650" s="106"/>
      <c r="JO2650" s="106"/>
      <c r="JP2650" s="106"/>
      <c r="JQ2650" s="106"/>
      <c r="JR2650" s="106"/>
      <c r="JS2650" s="106"/>
      <c r="JT2650" s="106"/>
      <c r="JU2650" s="106"/>
      <c r="JV2650" s="106"/>
      <c r="JW2650" s="106"/>
      <c r="JX2650" s="106"/>
      <c r="JY2650" s="106"/>
      <c r="JZ2650" s="106"/>
      <c r="KA2650" s="106"/>
      <c r="KB2650" s="106"/>
      <c r="KC2650" s="106"/>
      <c r="KD2650" s="106"/>
      <c r="KE2650" s="106"/>
      <c r="KF2650" s="106"/>
      <c r="KG2650" s="106"/>
      <c r="KH2650" s="106"/>
      <c r="KI2650" s="106"/>
      <c r="KJ2650" s="106"/>
      <c r="KK2650" s="106"/>
      <c r="KL2650" s="106"/>
      <c r="KM2650" s="106"/>
      <c r="KN2650" s="106"/>
      <c r="KO2650" s="106"/>
      <c r="KP2650" s="106"/>
      <c r="KQ2650" s="106"/>
      <c r="KR2650" s="106"/>
      <c r="KS2650" s="106"/>
      <c r="KT2650" s="106"/>
      <c r="KU2650" s="106"/>
      <c r="KV2650" s="106"/>
      <c r="KW2650" s="106"/>
      <c r="KX2650" s="106"/>
      <c r="KY2650" s="106"/>
      <c r="KZ2650" s="106"/>
      <c r="LA2650" s="106"/>
      <c r="LB2650" s="106"/>
      <c r="LC2650" s="106"/>
      <c r="LD2650" s="106"/>
      <c r="LE2650" s="106"/>
      <c r="LF2650" s="106"/>
      <c r="LG2650" s="106"/>
      <c r="LH2650" s="106"/>
      <c r="LI2650" s="106"/>
      <c r="LJ2650" s="106"/>
      <c r="LK2650" s="106"/>
      <c r="LL2650" s="106"/>
      <c r="LM2650" s="106"/>
      <c r="LN2650" s="106"/>
      <c r="LO2650" s="106"/>
      <c r="LP2650" s="106"/>
      <c r="LQ2650" s="106"/>
      <c r="LR2650" s="106"/>
      <c r="LS2650" s="106"/>
      <c r="LT2650" s="106"/>
      <c r="LU2650" s="106"/>
      <c r="LV2650" s="106"/>
      <c r="LW2650" s="106"/>
      <c r="LX2650" s="106"/>
      <c r="LY2650" s="106"/>
      <c r="LZ2650" s="106"/>
      <c r="MA2650" s="106"/>
      <c r="MB2650" s="106"/>
      <c r="MC2650" s="106"/>
      <c r="MD2650" s="106"/>
      <c r="ME2650" s="106"/>
      <c r="MF2650" s="106"/>
      <c r="MG2650" s="106"/>
      <c r="MH2650" s="106"/>
      <c r="MI2650" s="106"/>
      <c r="MJ2650" s="106"/>
      <c r="MK2650" s="106"/>
      <c r="ML2650" s="106"/>
      <c r="MM2650" s="106"/>
      <c r="MN2650" s="106"/>
      <c r="MO2650" s="106"/>
      <c r="MP2650" s="106"/>
      <c r="MQ2650" s="106"/>
      <c r="MR2650" s="106"/>
      <c r="MS2650" s="106"/>
      <c r="MT2650" s="106"/>
      <c r="MU2650" s="106"/>
      <c r="MV2650" s="106"/>
      <c r="MW2650" s="106"/>
      <c r="MX2650" s="106"/>
      <c r="MY2650" s="106"/>
      <c r="MZ2650" s="106"/>
      <c r="NA2650" s="106"/>
      <c r="NB2650" s="106"/>
      <c r="NC2650" s="106"/>
      <c r="ND2650" s="106"/>
      <c r="NE2650" s="106"/>
      <c r="NF2650" s="106"/>
      <c r="NG2650" s="106"/>
      <c r="NH2650" s="106"/>
      <c r="NI2650" s="106"/>
      <c r="NJ2650" s="106"/>
      <c r="NK2650" s="106"/>
      <c r="NL2650" s="106"/>
      <c r="NM2650" s="106"/>
      <c r="NN2650" s="106"/>
      <c r="NO2650" s="106"/>
      <c r="NP2650" s="106"/>
      <c r="NQ2650" s="106"/>
      <c r="NR2650" s="106"/>
      <c r="NS2650" s="106"/>
      <c r="NT2650" s="106"/>
      <c r="NU2650" s="106"/>
      <c r="NV2650" s="106"/>
      <c r="NW2650" s="106"/>
      <c r="NX2650" s="106"/>
      <c r="NY2650" s="106"/>
      <c r="NZ2650" s="106"/>
      <c r="OA2650" s="106"/>
      <c r="OB2650" s="106"/>
      <c r="OC2650" s="106"/>
      <c r="OD2650" s="106"/>
      <c r="OE2650" s="106"/>
      <c r="OF2650" s="106"/>
      <c r="OG2650" s="106"/>
      <c r="OH2650" s="106"/>
      <c r="OI2650" s="106"/>
      <c r="OJ2650" s="106"/>
      <c r="OK2650" s="106"/>
      <c r="OL2650" s="106"/>
      <c r="OM2650" s="106"/>
      <c r="ON2650" s="106"/>
      <c r="OO2650" s="106"/>
      <c r="OP2650" s="106"/>
      <c r="OQ2650" s="106"/>
      <c r="OR2650" s="106"/>
      <c r="OS2650" s="106"/>
      <c r="OT2650" s="106"/>
      <c r="OU2650" s="106"/>
      <c r="OV2650" s="106"/>
      <c r="OW2650" s="106"/>
      <c r="OX2650" s="106"/>
      <c r="OY2650" s="106"/>
      <c r="OZ2650" s="106"/>
      <c r="PA2650" s="106"/>
      <c r="PB2650" s="106"/>
      <c r="PC2650" s="106"/>
      <c r="PD2650" s="106"/>
      <c r="PE2650" s="106"/>
      <c r="PF2650" s="106"/>
      <c r="PG2650" s="106"/>
      <c r="PH2650" s="106"/>
      <c r="PI2650" s="106"/>
      <c r="PJ2650" s="106"/>
      <c r="PK2650" s="106"/>
      <c r="PL2650" s="106"/>
      <c r="PM2650" s="106"/>
      <c r="PN2650" s="106"/>
      <c r="PO2650" s="106"/>
      <c r="PP2650" s="106"/>
      <c r="PQ2650" s="106"/>
      <c r="PR2650" s="106"/>
      <c r="PS2650" s="106"/>
      <c r="PT2650" s="106"/>
      <c r="PU2650" s="106"/>
      <c r="PV2650" s="106"/>
      <c r="PW2650" s="106"/>
      <c r="PX2650" s="106"/>
      <c r="PY2650" s="106"/>
      <c r="PZ2650" s="106"/>
      <c r="QA2650" s="106"/>
      <c r="QB2650" s="106"/>
      <c r="QC2650" s="106"/>
      <c r="QD2650" s="106"/>
      <c r="QE2650" s="106"/>
      <c r="QF2650" s="106"/>
      <c r="QG2650" s="106"/>
      <c r="QH2650" s="106"/>
      <c r="QI2650" s="106"/>
      <c r="QJ2650" s="106"/>
      <c r="QK2650" s="106"/>
      <c r="QL2650" s="106"/>
      <c r="QM2650" s="106"/>
      <c r="QN2650" s="106"/>
      <c r="QO2650" s="106"/>
      <c r="QP2650" s="106"/>
      <c r="QQ2650" s="106"/>
      <c r="QR2650" s="106"/>
      <c r="QS2650" s="106"/>
      <c r="QT2650" s="106"/>
      <c r="QU2650" s="106"/>
      <c r="QV2650" s="106"/>
      <c r="QW2650" s="106"/>
      <c r="QX2650" s="106"/>
      <c r="QY2650" s="106"/>
      <c r="QZ2650" s="106"/>
      <c r="RA2650" s="106"/>
      <c r="RB2650" s="106"/>
      <c r="RC2650" s="106"/>
      <c r="RD2650" s="106"/>
      <c r="RE2650" s="106"/>
      <c r="RF2650" s="106"/>
      <c r="RG2650" s="106"/>
      <c r="RH2650" s="106"/>
      <c r="RI2650" s="106"/>
      <c r="RJ2650" s="106"/>
      <c r="RK2650" s="106"/>
      <c r="RL2650" s="106"/>
      <c r="RM2650" s="106"/>
      <c r="RN2650" s="106"/>
      <c r="RO2650" s="106"/>
      <c r="RP2650" s="106"/>
      <c r="RQ2650" s="106"/>
      <c r="RR2650" s="106"/>
      <c r="RS2650" s="106"/>
      <c r="RT2650" s="106"/>
      <c r="RU2650" s="106"/>
      <c r="RV2650" s="106"/>
      <c r="RW2650" s="106"/>
      <c r="RX2650" s="106"/>
      <c r="RY2650" s="106"/>
      <c r="RZ2650" s="106"/>
      <c r="SA2650" s="106"/>
      <c r="SB2650" s="106"/>
      <c r="SC2650" s="106"/>
      <c r="SD2650" s="106"/>
      <c r="SE2650" s="106"/>
      <c r="SF2650" s="106"/>
      <c r="SG2650" s="106"/>
      <c r="SH2650" s="106"/>
      <c r="SI2650" s="106"/>
      <c r="SJ2650" s="106"/>
      <c r="SK2650" s="106"/>
      <c r="SL2650" s="106"/>
      <c r="SM2650" s="106"/>
      <c r="SN2650" s="106"/>
      <c r="SO2650" s="106"/>
      <c r="SP2650" s="106"/>
      <c r="SQ2650" s="106"/>
      <c r="SR2650" s="106"/>
      <c r="SS2650" s="106"/>
      <c r="ST2650" s="106"/>
      <c r="SU2650" s="106"/>
      <c r="SV2650" s="106"/>
      <c r="SW2650" s="106"/>
      <c r="SX2650" s="106"/>
      <c r="SY2650" s="106"/>
      <c r="SZ2650" s="106"/>
      <c r="TA2650" s="106"/>
      <c r="TB2650" s="106"/>
      <c r="TC2650" s="106"/>
      <c r="TD2650" s="106"/>
      <c r="TE2650" s="106"/>
      <c r="TF2650" s="106"/>
      <c r="TG2650" s="106"/>
      <c r="TH2650" s="106"/>
      <c r="TI2650" s="106"/>
      <c r="TJ2650" s="106"/>
      <c r="TK2650" s="106"/>
      <c r="TL2650" s="106"/>
      <c r="TM2650" s="106"/>
      <c r="TN2650" s="106"/>
      <c r="TO2650" s="106"/>
      <c r="TP2650" s="106"/>
      <c r="TQ2650" s="106"/>
      <c r="TR2650" s="106"/>
      <c r="TS2650" s="106"/>
      <c r="TT2650" s="106"/>
      <c r="TU2650" s="106"/>
      <c r="TV2650" s="106"/>
      <c r="TW2650" s="106"/>
      <c r="TX2650" s="106"/>
      <c r="TY2650" s="106"/>
      <c r="TZ2650" s="106"/>
      <c r="UA2650" s="106"/>
      <c r="UB2650" s="106"/>
      <c r="UC2650" s="106"/>
      <c r="UD2650" s="106"/>
      <c r="UE2650" s="106"/>
      <c r="UF2650" s="106"/>
      <c r="UG2650" s="106"/>
      <c r="UH2650" s="106"/>
      <c r="UI2650" s="106"/>
      <c r="UJ2650" s="106"/>
      <c r="UK2650" s="106"/>
      <c r="UL2650" s="106"/>
      <c r="UM2650" s="106"/>
      <c r="UN2650" s="106"/>
      <c r="UO2650" s="106"/>
      <c r="UP2650" s="106"/>
      <c r="UQ2650" s="106"/>
      <c r="UR2650" s="106"/>
      <c r="US2650" s="106"/>
      <c r="UT2650" s="106"/>
      <c r="UU2650" s="106"/>
      <c r="UV2650" s="106"/>
      <c r="UW2650" s="106"/>
      <c r="UX2650" s="106"/>
      <c r="UY2650" s="106"/>
      <c r="UZ2650" s="106"/>
      <c r="VA2650" s="106"/>
      <c r="VB2650" s="106"/>
      <c r="VC2650" s="106"/>
      <c r="VD2650" s="106"/>
      <c r="VE2650" s="106"/>
      <c r="VF2650" s="106"/>
      <c r="VG2650" s="106"/>
      <c r="VH2650" s="106"/>
      <c r="VI2650" s="106"/>
      <c r="VJ2650" s="106"/>
      <c r="VK2650" s="106"/>
      <c r="VL2650" s="106"/>
      <c r="VM2650" s="106"/>
      <c r="VN2650" s="106"/>
      <c r="VO2650" s="106"/>
      <c r="VP2650" s="106"/>
      <c r="VQ2650" s="106"/>
      <c r="VR2650" s="106"/>
      <c r="VS2650" s="106"/>
      <c r="VT2650" s="106"/>
      <c r="VU2650" s="106"/>
      <c r="VV2650" s="106"/>
      <c r="VW2650" s="106"/>
      <c r="VX2650" s="106"/>
      <c r="VY2650" s="106"/>
      <c r="VZ2650" s="106"/>
      <c r="WA2650" s="106"/>
      <c r="WB2650" s="106"/>
      <c r="WC2650" s="106"/>
      <c r="WD2650" s="106"/>
      <c r="WE2650" s="106"/>
      <c r="WF2650" s="106"/>
      <c r="WG2650" s="106"/>
      <c r="WH2650" s="106"/>
      <c r="WI2650" s="106"/>
      <c r="WJ2650" s="106"/>
      <c r="WK2650" s="106"/>
      <c r="WL2650" s="106"/>
      <c r="WM2650" s="106"/>
      <c r="WN2650" s="106"/>
      <c r="WO2650" s="106"/>
      <c r="WP2650" s="106"/>
      <c r="WQ2650" s="106"/>
      <c r="WR2650" s="106"/>
      <c r="WS2650" s="106"/>
      <c r="WT2650" s="106"/>
      <c r="WU2650" s="106"/>
      <c r="WV2650" s="106"/>
      <c r="WW2650" s="106"/>
      <c r="WX2650" s="106"/>
      <c r="WY2650" s="106"/>
      <c r="WZ2650" s="106"/>
      <c r="XA2650" s="106"/>
      <c r="XB2650" s="106"/>
      <c r="XC2650" s="106"/>
      <c r="XD2650" s="106"/>
      <c r="XE2650" s="106"/>
      <c r="XF2650" s="106"/>
      <c r="XG2650" s="106"/>
      <c r="XH2650" s="106"/>
      <c r="XI2650" s="106"/>
      <c r="XJ2650" s="106"/>
      <c r="XK2650" s="106"/>
      <c r="XL2650" s="106"/>
      <c r="XM2650" s="106"/>
      <c r="XN2650" s="106"/>
      <c r="XO2650" s="106"/>
      <c r="XP2650" s="106"/>
      <c r="XQ2650" s="106"/>
      <c r="XR2650" s="106"/>
      <c r="XS2650" s="106"/>
      <c r="XT2650" s="106"/>
      <c r="XU2650" s="106"/>
      <c r="XV2650" s="106"/>
      <c r="XW2650" s="106"/>
      <c r="XX2650" s="106"/>
      <c r="XY2650" s="106"/>
      <c r="XZ2650" s="106"/>
      <c r="YA2650" s="106"/>
      <c r="YB2650" s="106"/>
      <c r="YC2650" s="106"/>
      <c r="YD2650" s="106"/>
      <c r="YE2650" s="106"/>
      <c r="YF2650" s="106"/>
      <c r="YG2650" s="106"/>
      <c r="YH2650" s="106"/>
      <c r="YI2650" s="106"/>
      <c r="YJ2650" s="106"/>
      <c r="YK2650" s="106"/>
      <c r="YL2650" s="106"/>
      <c r="YM2650" s="106"/>
      <c r="YN2650" s="106"/>
      <c r="YO2650" s="106"/>
      <c r="YP2650" s="106"/>
      <c r="YQ2650" s="106"/>
      <c r="YR2650" s="106"/>
      <c r="YS2650" s="106"/>
      <c r="YT2650" s="106"/>
      <c r="YU2650" s="106"/>
      <c r="YV2650" s="106"/>
      <c r="YW2650" s="106"/>
      <c r="YX2650" s="106"/>
      <c r="YY2650" s="106"/>
      <c r="YZ2650" s="106"/>
      <c r="ZA2650" s="106"/>
      <c r="ZB2650" s="106"/>
      <c r="ZC2650" s="106"/>
      <c r="ZD2650" s="106"/>
      <c r="ZE2650" s="106"/>
      <c r="ZF2650" s="106"/>
      <c r="ZG2650" s="106"/>
      <c r="ZH2650" s="106"/>
      <c r="ZI2650" s="106"/>
      <c r="ZJ2650" s="106"/>
      <c r="ZK2650" s="106"/>
      <c r="ZL2650" s="106"/>
      <c r="ZM2650" s="106"/>
      <c r="ZN2650" s="106"/>
      <c r="ZO2650" s="106"/>
      <c r="ZP2650" s="106"/>
      <c r="ZQ2650" s="106"/>
      <c r="ZR2650" s="106"/>
      <c r="ZS2650" s="106"/>
      <c r="ZT2650" s="106"/>
      <c r="ZU2650" s="106"/>
      <c r="ZV2650" s="106"/>
      <c r="ZW2650" s="106"/>
      <c r="ZX2650" s="106"/>
      <c r="ZY2650" s="106"/>
      <c r="ZZ2650" s="106"/>
      <c r="AAA2650" s="106"/>
      <c r="AAB2650" s="106"/>
      <c r="AAC2650" s="106"/>
      <c r="AAD2650" s="106"/>
      <c r="AAE2650" s="106"/>
      <c r="AAF2650" s="106"/>
      <c r="AAG2650" s="106"/>
      <c r="AAH2650" s="106"/>
      <c r="AAI2650" s="106"/>
      <c r="AAJ2650" s="106"/>
      <c r="AAK2650" s="106"/>
      <c r="AAL2650" s="106"/>
      <c r="AAM2650" s="106"/>
      <c r="AAN2650" s="106"/>
      <c r="AAO2650" s="106"/>
      <c r="AAP2650" s="106"/>
      <c r="AAQ2650" s="106"/>
      <c r="AAR2650" s="106"/>
      <c r="AAS2650" s="106"/>
      <c r="AAT2650" s="106"/>
      <c r="AAU2650" s="106"/>
      <c r="AAV2650" s="106"/>
      <c r="AAW2650" s="106"/>
      <c r="AAX2650" s="106"/>
      <c r="AAY2650" s="106"/>
      <c r="AAZ2650" s="106"/>
      <c r="ABA2650" s="106"/>
      <c r="ABB2650" s="106"/>
      <c r="ABC2650" s="106"/>
      <c r="ABD2650" s="106"/>
      <c r="ABE2650" s="106"/>
      <c r="ABF2650" s="106"/>
      <c r="ABG2650" s="106"/>
      <c r="ABH2650" s="106"/>
      <c r="ABI2650" s="106"/>
      <c r="ABJ2650" s="106"/>
      <c r="ABK2650" s="106"/>
      <c r="ABL2650" s="106"/>
      <c r="ABM2650" s="106"/>
      <c r="ABN2650" s="106"/>
      <c r="ABO2650" s="106"/>
      <c r="ABP2650" s="106"/>
      <c r="ABQ2650" s="106"/>
      <c r="ABR2650" s="106"/>
      <c r="ABS2650" s="106"/>
      <c r="ABT2650" s="106"/>
      <c r="ABU2650" s="106"/>
      <c r="ABV2650" s="106"/>
      <c r="ABW2650" s="106"/>
      <c r="ABX2650" s="106"/>
      <c r="ABY2650" s="106"/>
      <c r="ABZ2650" s="106"/>
      <c r="ACA2650" s="106"/>
      <c r="ACB2650" s="106"/>
      <c r="ACC2650" s="106"/>
      <c r="ACD2650" s="106"/>
      <c r="ACE2650" s="106"/>
      <c r="ACF2650" s="106"/>
      <c r="ACG2650" s="106"/>
      <c r="ACH2650" s="106"/>
      <c r="ACI2650" s="106"/>
      <c r="ACJ2650" s="106"/>
      <c r="ACK2650" s="106"/>
      <c r="ACL2650" s="106"/>
      <c r="ACM2650" s="106"/>
      <c r="ACN2650" s="106"/>
      <c r="ACO2650" s="106"/>
      <c r="ACP2650" s="106"/>
      <c r="ACQ2650" s="106"/>
      <c r="ACR2650" s="106"/>
      <c r="ACS2650" s="106"/>
      <c r="ACT2650" s="106"/>
      <c r="ACU2650" s="106"/>
      <c r="ACV2650" s="106"/>
      <c r="ACW2650" s="106"/>
      <c r="ACX2650" s="106"/>
      <c r="ACY2650" s="106"/>
      <c r="ACZ2650" s="106"/>
      <c r="ADA2650" s="106"/>
      <c r="ADB2650" s="106"/>
      <c r="ADC2650" s="106"/>
      <c r="ADD2650" s="106"/>
      <c r="ADE2650" s="106"/>
      <c r="ADF2650" s="106"/>
      <c r="ADG2650" s="106"/>
      <c r="ADH2650" s="106"/>
      <c r="ADI2650" s="106"/>
      <c r="ADJ2650" s="106"/>
      <c r="ADK2650" s="106"/>
      <c r="ADL2650" s="106"/>
      <c r="ADM2650" s="106"/>
      <c r="ADN2650" s="106"/>
      <c r="ADO2650" s="106"/>
      <c r="ADP2650" s="106"/>
      <c r="ADQ2650" s="106"/>
      <c r="ADR2650" s="106"/>
      <c r="ADS2650" s="106"/>
      <c r="ADT2650" s="106"/>
      <c r="ADU2650" s="106"/>
      <c r="ADV2650" s="106"/>
      <c r="ADW2650" s="106"/>
      <c r="ADX2650" s="106"/>
      <c r="ADY2650" s="106"/>
      <c r="ADZ2650" s="106"/>
      <c r="AEA2650" s="106"/>
      <c r="AEB2650" s="106"/>
      <c r="AEC2650" s="106"/>
      <c r="AED2650" s="106"/>
      <c r="AEE2650" s="106"/>
      <c r="AEF2650" s="106"/>
      <c r="AEG2650" s="106"/>
      <c r="AEH2650" s="106"/>
      <c r="AEI2650" s="106"/>
      <c r="AEJ2650" s="106"/>
      <c r="AEK2650" s="106"/>
      <c r="AEL2650" s="106"/>
      <c r="AEM2650" s="106"/>
      <c r="AEN2650" s="106"/>
      <c r="AEO2650" s="106"/>
      <c r="AEP2650" s="106"/>
      <c r="AEQ2650" s="106"/>
      <c r="AER2650" s="106"/>
      <c r="AES2650" s="106"/>
      <c r="AET2650" s="106"/>
      <c r="AEU2650" s="106"/>
      <c r="AEV2650" s="106"/>
      <c r="AEW2650" s="106"/>
      <c r="AEX2650" s="106"/>
      <c r="AEY2650" s="106"/>
      <c r="AEZ2650" s="106"/>
      <c r="AFA2650" s="106"/>
      <c r="AFB2650" s="106"/>
      <c r="AFC2650" s="106"/>
      <c r="AFD2650" s="106"/>
      <c r="AFE2650" s="106"/>
      <c r="AFF2650" s="106"/>
      <c r="AFG2650" s="106"/>
      <c r="AFH2650" s="106"/>
      <c r="AFI2650" s="106"/>
      <c r="AFJ2650" s="106"/>
      <c r="AFK2650" s="106"/>
      <c r="AFL2650" s="106"/>
      <c r="AFM2650" s="106"/>
      <c r="AFN2650" s="106"/>
      <c r="AFO2650" s="106"/>
      <c r="AFP2650" s="106"/>
      <c r="AFQ2650" s="106"/>
      <c r="AFR2650" s="106"/>
      <c r="AFS2650" s="106"/>
      <c r="AFT2650" s="106"/>
      <c r="AFU2650" s="106"/>
      <c r="AFV2650" s="106"/>
      <c r="AFW2650" s="106"/>
      <c r="AFX2650" s="106"/>
      <c r="AFY2650" s="106"/>
      <c r="AFZ2650" s="106"/>
      <c r="AGA2650" s="106"/>
      <c r="AGB2650" s="106"/>
      <c r="AGC2650" s="106"/>
      <c r="AGD2650" s="106"/>
      <c r="AGE2650" s="106"/>
      <c r="AGF2650" s="106"/>
      <c r="AGG2650" s="106"/>
      <c r="AGH2650" s="106"/>
      <c r="AGI2650" s="106"/>
      <c r="AGJ2650" s="106"/>
      <c r="AGK2650" s="106"/>
      <c r="AGL2650" s="106"/>
      <c r="AGM2650" s="106"/>
      <c r="AGN2650" s="106"/>
      <c r="AGO2650" s="106"/>
      <c r="AGP2650" s="106"/>
      <c r="AGQ2650" s="106"/>
      <c r="AGR2650" s="106"/>
      <c r="AGS2650" s="106"/>
      <c r="AGT2650" s="106"/>
      <c r="AGU2650" s="106"/>
      <c r="AGV2650" s="106"/>
      <c r="AGW2650" s="106"/>
      <c r="AGX2650" s="106"/>
      <c r="AGY2650" s="106"/>
      <c r="AGZ2650" s="106"/>
      <c r="AHA2650" s="106"/>
      <c r="AHB2650" s="106"/>
      <c r="AHC2650" s="106"/>
      <c r="AHD2650" s="106"/>
      <c r="AHE2650" s="106"/>
      <c r="AHF2650" s="106"/>
      <c r="AHG2650" s="106"/>
      <c r="AHH2650" s="106"/>
      <c r="AHI2650" s="106"/>
      <c r="AHJ2650" s="106"/>
      <c r="AHK2650" s="106"/>
      <c r="AHL2650" s="106"/>
      <c r="AHM2650" s="106"/>
      <c r="AHN2650" s="106"/>
      <c r="AHO2650" s="106"/>
      <c r="AHP2650" s="106"/>
      <c r="AHQ2650" s="106"/>
      <c r="AHR2650" s="106"/>
      <c r="AHS2650" s="106"/>
      <c r="AHT2650" s="106"/>
      <c r="AHU2650" s="106"/>
      <c r="AHV2650" s="106"/>
      <c r="AHW2650" s="106"/>
      <c r="AHX2650" s="106"/>
      <c r="AHY2650" s="106"/>
      <c r="AHZ2650" s="106"/>
      <c r="AIA2650" s="106"/>
      <c r="AIB2650" s="106"/>
      <c r="AIC2650" s="106"/>
      <c r="AID2650" s="106"/>
      <c r="AIE2650" s="106"/>
      <c r="AIF2650" s="106"/>
      <c r="AIG2650" s="106"/>
      <c r="AIH2650" s="106"/>
      <c r="AII2650" s="106"/>
      <c r="AIJ2650" s="106"/>
      <c r="AIK2650" s="106"/>
      <c r="AIL2650" s="106"/>
      <c r="AIM2650" s="106"/>
      <c r="AIN2650" s="106"/>
      <c r="AIO2650" s="106"/>
      <c r="AIP2650" s="106"/>
      <c r="AIQ2650" s="106"/>
      <c r="AIR2650" s="106"/>
      <c r="AIS2650" s="106"/>
      <c r="AIT2650" s="106"/>
      <c r="AIU2650" s="106"/>
      <c r="AIV2650" s="106"/>
      <c r="AIW2650" s="106"/>
      <c r="AIX2650" s="106"/>
      <c r="AIY2650" s="106"/>
      <c r="AIZ2650" s="106"/>
      <c r="AJA2650" s="106"/>
      <c r="AJB2650" s="106"/>
      <c r="AJC2650" s="106"/>
      <c r="AJD2650" s="106"/>
      <c r="AJE2650" s="106"/>
      <c r="AJF2650" s="106"/>
      <c r="AJG2650" s="106"/>
      <c r="AJH2650" s="106"/>
      <c r="AJI2650" s="106"/>
      <c r="AJJ2650" s="106"/>
      <c r="AJK2650" s="106"/>
      <c r="AJL2650" s="106"/>
      <c r="AJM2650" s="106"/>
      <c r="AJN2650" s="106"/>
      <c r="AJO2650" s="106"/>
      <c r="AJP2650" s="106"/>
      <c r="AJQ2650" s="106"/>
      <c r="AJR2650" s="106"/>
      <c r="AJS2650" s="106"/>
      <c r="AJT2650" s="106"/>
      <c r="AJU2650" s="106"/>
      <c r="AJV2650" s="106"/>
      <c r="AJW2650" s="106"/>
      <c r="AJX2650" s="106"/>
      <c r="AJY2650" s="106"/>
      <c r="AJZ2650" s="106"/>
      <c r="AKA2650" s="106"/>
      <c r="AKB2650" s="106"/>
      <c r="AKC2650" s="106"/>
      <c r="AKD2650" s="106"/>
      <c r="AKE2650" s="106"/>
      <c r="AKF2650" s="106"/>
      <c r="AKG2650" s="106"/>
      <c r="AKH2650" s="106"/>
      <c r="AKI2650" s="106"/>
      <c r="AKJ2650" s="106"/>
      <c r="AKK2650" s="106"/>
      <c r="AKL2650" s="106"/>
      <c r="AKM2650" s="106"/>
      <c r="AKN2650" s="106"/>
      <c r="AKO2650" s="106"/>
      <c r="AKP2650" s="106"/>
      <c r="AKQ2650" s="106"/>
      <c r="AKR2650" s="106"/>
      <c r="AKS2650" s="106"/>
      <c r="AKT2650" s="106"/>
      <c r="AKU2650" s="106"/>
      <c r="AKV2650" s="106"/>
      <c r="AKW2650" s="106"/>
      <c r="AKX2650" s="106"/>
      <c r="AKY2650" s="106"/>
      <c r="AKZ2650" s="106"/>
      <c r="ALA2650" s="106"/>
      <c r="ALB2650" s="106"/>
      <c r="ALC2650" s="106"/>
      <c r="ALD2650" s="106"/>
      <c r="ALE2650" s="106"/>
      <c r="ALF2650" s="106"/>
      <c r="ALG2650" s="106"/>
      <c r="ALH2650" s="106"/>
      <c r="ALI2650" s="106"/>
      <c r="ALJ2650" s="106"/>
      <c r="ALK2650" s="106"/>
      <c r="ALL2650" s="106"/>
      <c r="ALM2650" s="106"/>
      <c r="ALN2650" s="106"/>
      <c r="ALO2650" s="106"/>
      <c r="ALP2650" s="106"/>
      <c r="ALQ2650" s="106"/>
      <c r="ALR2650" s="106"/>
      <c r="ALS2650" s="106"/>
      <c r="ALT2650" s="106"/>
      <c r="ALU2650" s="106"/>
      <c r="ALV2650" s="106"/>
      <c r="ALW2650" s="106"/>
      <c r="ALX2650" s="106"/>
      <c r="ALY2650" s="106"/>
      <c r="ALZ2650" s="106"/>
      <c r="AMA2650" s="106"/>
      <c r="AMB2650" s="106"/>
      <c r="AMC2650" s="106"/>
      <c r="AMD2650" s="106"/>
      <c r="AME2650" s="106"/>
      <c r="AMF2650" s="106"/>
      <c r="AMG2650" s="106"/>
      <c r="AMH2650" s="106"/>
      <c r="AMI2650" s="106"/>
      <c r="AMJ2650" s="106"/>
      <c r="AMK2650" s="106"/>
    </row>
    <row r="2651" spans="1:1025" s="108" customFormat="1" ht="43.2">
      <c r="A2651" s="15">
        <v>2648</v>
      </c>
      <c r="B2651" s="171" t="s">
        <v>28</v>
      </c>
      <c r="C2651" s="170" t="s">
        <v>73</v>
      </c>
      <c r="D2651" s="171" t="s">
        <v>152</v>
      </c>
      <c r="E2651" s="171" t="s">
        <v>773</v>
      </c>
      <c r="F2651" s="169" t="s">
        <v>938</v>
      </c>
      <c r="G2651" s="172" t="s">
        <v>3778</v>
      </c>
      <c r="H2651" s="172" t="s">
        <v>7266</v>
      </c>
      <c r="I2651" s="171" t="s">
        <v>2046</v>
      </c>
      <c r="J2651" s="171" t="s">
        <v>3775</v>
      </c>
      <c r="K2651" s="169" t="s">
        <v>2807</v>
      </c>
      <c r="L2651" s="15" t="s">
        <v>5150</v>
      </c>
      <c r="M2651" s="12" t="s">
        <v>5316</v>
      </c>
      <c r="N2651" s="106"/>
      <c r="O2651" s="106"/>
      <c r="P2651" s="106"/>
      <c r="Q2651" s="106"/>
      <c r="R2651" s="106"/>
      <c r="S2651" s="106"/>
      <c r="T2651" s="106"/>
      <c r="U2651" s="106"/>
      <c r="V2651" s="106"/>
      <c r="W2651" s="106"/>
      <c r="X2651" s="106"/>
      <c r="Y2651" s="106"/>
      <c r="Z2651" s="106"/>
      <c r="AA2651" s="106"/>
      <c r="AB2651" s="106"/>
      <c r="AC2651" s="106"/>
      <c r="AD2651" s="106"/>
      <c r="AE2651" s="106"/>
      <c r="AF2651" s="106"/>
      <c r="AG2651" s="106"/>
      <c r="AH2651" s="106"/>
      <c r="AI2651" s="106"/>
      <c r="AJ2651" s="106"/>
      <c r="AK2651" s="106"/>
      <c r="AL2651" s="106"/>
      <c r="AM2651" s="106"/>
      <c r="AN2651" s="106"/>
      <c r="AO2651" s="106"/>
      <c r="AP2651" s="106"/>
      <c r="AQ2651" s="106"/>
      <c r="AR2651" s="106"/>
      <c r="AS2651" s="106"/>
      <c r="AT2651" s="106"/>
      <c r="AU2651" s="106"/>
      <c r="AV2651" s="106"/>
      <c r="AW2651" s="106"/>
      <c r="AX2651" s="106"/>
      <c r="AY2651" s="106"/>
      <c r="AZ2651" s="106"/>
      <c r="BA2651" s="106"/>
      <c r="BB2651" s="106"/>
      <c r="BC2651" s="106"/>
      <c r="BD2651" s="106"/>
      <c r="BE2651" s="106"/>
      <c r="BF2651" s="106"/>
      <c r="BG2651" s="106"/>
      <c r="BH2651" s="106"/>
      <c r="BI2651" s="106"/>
      <c r="BJ2651" s="106"/>
      <c r="BK2651" s="106"/>
      <c r="BL2651" s="106"/>
      <c r="BM2651" s="106"/>
      <c r="BN2651" s="106"/>
      <c r="BO2651" s="106"/>
      <c r="BP2651" s="106"/>
      <c r="BQ2651" s="106"/>
      <c r="BR2651" s="106"/>
      <c r="BS2651" s="106"/>
      <c r="BT2651" s="106"/>
      <c r="BU2651" s="106"/>
      <c r="BV2651" s="106"/>
      <c r="BW2651" s="106"/>
      <c r="BX2651" s="106"/>
      <c r="BY2651" s="106"/>
      <c r="BZ2651" s="106"/>
      <c r="CA2651" s="106"/>
      <c r="CB2651" s="106"/>
      <c r="CC2651" s="106"/>
      <c r="CD2651" s="106"/>
      <c r="CE2651" s="106"/>
      <c r="CF2651" s="106"/>
      <c r="CG2651" s="106"/>
      <c r="CH2651" s="106"/>
      <c r="CI2651" s="106"/>
      <c r="CJ2651" s="106"/>
      <c r="CK2651" s="106"/>
      <c r="CL2651" s="106"/>
      <c r="CM2651" s="106"/>
      <c r="CN2651" s="106"/>
      <c r="CO2651" s="106"/>
      <c r="CP2651" s="106"/>
      <c r="CQ2651" s="106"/>
      <c r="CR2651" s="106"/>
      <c r="CS2651" s="106"/>
      <c r="CT2651" s="106"/>
      <c r="CU2651" s="106"/>
      <c r="CV2651" s="106"/>
      <c r="CW2651" s="106"/>
      <c r="CX2651" s="106"/>
      <c r="CY2651" s="106"/>
      <c r="CZ2651" s="106"/>
      <c r="DA2651" s="106"/>
      <c r="DB2651" s="106"/>
      <c r="DC2651" s="106"/>
      <c r="DD2651" s="106"/>
      <c r="DE2651" s="106"/>
      <c r="DF2651" s="106"/>
      <c r="DG2651" s="106"/>
      <c r="DH2651" s="106"/>
      <c r="DI2651" s="106"/>
      <c r="DJ2651" s="106"/>
      <c r="DK2651" s="106"/>
      <c r="DL2651" s="106"/>
      <c r="DM2651" s="106"/>
      <c r="DN2651" s="106"/>
      <c r="DO2651" s="106"/>
      <c r="DP2651" s="106"/>
      <c r="DQ2651" s="106"/>
      <c r="DR2651" s="106"/>
      <c r="DS2651" s="106"/>
      <c r="DT2651" s="106"/>
      <c r="DU2651" s="106"/>
      <c r="DV2651" s="106"/>
      <c r="DW2651" s="106"/>
      <c r="DX2651" s="106"/>
      <c r="DY2651" s="106"/>
      <c r="DZ2651" s="106"/>
      <c r="EA2651" s="106"/>
      <c r="EB2651" s="106"/>
      <c r="EC2651" s="106"/>
      <c r="ED2651" s="106"/>
      <c r="EE2651" s="106"/>
      <c r="EF2651" s="106"/>
      <c r="EG2651" s="106"/>
      <c r="EH2651" s="106"/>
      <c r="EI2651" s="106"/>
      <c r="EJ2651" s="106"/>
      <c r="EK2651" s="106"/>
      <c r="EL2651" s="106"/>
      <c r="EM2651" s="106"/>
      <c r="EN2651" s="106"/>
      <c r="EO2651" s="106"/>
      <c r="EP2651" s="106"/>
      <c r="EQ2651" s="106"/>
      <c r="ER2651" s="106"/>
      <c r="ES2651" s="106"/>
      <c r="ET2651" s="106"/>
      <c r="EU2651" s="106"/>
      <c r="EV2651" s="106"/>
      <c r="EW2651" s="106"/>
      <c r="EX2651" s="106"/>
      <c r="EY2651" s="106"/>
      <c r="EZ2651" s="106"/>
      <c r="FA2651" s="106"/>
      <c r="FB2651" s="106"/>
      <c r="FC2651" s="106"/>
      <c r="FD2651" s="106"/>
      <c r="FE2651" s="106"/>
      <c r="FF2651" s="106"/>
      <c r="FG2651" s="106"/>
      <c r="FH2651" s="106"/>
      <c r="FI2651" s="106"/>
      <c r="FJ2651" s="106"/>
      <c r="FK2651" s="106"/>
      <c r="FL2651" s="106"/>
      <c r="FM2651" s="106"/>
      <c r="FN2651" s="106"/>
      <c r="FO2651" s="106"/>
      <c r="FP2651" s="106"/>
      <c r="FQ2651" s="106"/>
      <c r="FR2651" s="106"/>
      <c r="FS2651" s="106"/>
      <c r="FT2651" s="106"/>
      <c r="FU2651" s="106"/>
      <c r="FV2651" s="106"/>
      <c r="FW2651" s="106"/>
      <c r="FX2651" s="106"/>
      <c r="FY2651" s="106"/>
      <c r="FZ2651" s="106"/>
      <c r="GA2651" s="106"/>
      <c r="GB2651" s="106"/>
      <c r="GC2651" s="106"/>
      <c r="GD2651" s="106"/>
      <c r="GE2651" s="106"/>
      <c r="GF2651" s="106"/>
      <c r="GG2651" s="106"/>
      <c r="GH2651" s="106"/>
      <c r="GI2651" s="106"/>
      <c r="GJ2651" s="106"/>
      <c r="GK2651" s="106"/>
      <c r="GL2651" s="106"/>
      <c r="GM2651" s="106"/>
      <c r="GN2651" s="106"/>
      <c r="GO2651" s="106"/>
      <c r="GP2651" s="106"/>
      <c r="GQ2651" s="106"/>
      <c r="GR2651" s="106"/>
      <c r="GS2651" s="106"/>
      <c r="GT2651" s="106"/>
      <c r="GU2651" s="106"/>
      <c r="GV2651" s="106"/>
      <c r="GW2651" s="106"/>
      <c r="GX2651" s="106"/>
      <c r="GY2651" s="106"/>
      <c r="GZ2651" s="106"/>
      <c r="HA2651" s="106"/>
      <c r="HB2651" s="106"/>
      <c r="HC2651" s="106"/>
      <c r="HD2651" s="106"/>
      <c r="HE2651" s="106"/>
      <c r="HF2651" s="106"/>
      <c r="HG2651" s="106"/>
      <c r="HH2651" s="106"/>
      <c r="HI2651" s="106"/>
      <c r="HJ2651" s="106"/>
      <c r="HK2651" s="106"/>
      <c r="HL2651" s="106"/>
      <c r="HM2651" s="106"/>
      <c r="HN2651" s="106"/>
      <c r="HO2651" s="106"/>
      <c r="HP2651" s="106"/>
      <c r="HQ2651" s="106"/>
      <c r="HR2651" s="106"/>
      <c r="HS2651" s="106"/>
      <c r="HT2651" s="106"/>
      <c r="HU2651" s="106"/>
      <c r="HV2651" s="106"/>
      <c r="HW2651" s="106"/>
      <c r="HX2651" s="106"/>
      <c r="HY2651" s="106"/>
      <c r="HZ2651" s="106"/>
      <c r="IA2651" s="106"/>
      <c r="IB2651" s="106"/>
      <c r="IC2651" s="106"/>
      <c r="ID2651" s="106"/>
      <c r="IE2651" s="106"/>
      <c r="IF2651" s="106"/>
      <c r="IG2651" s="106"/>
      <c r="IH2651" s="106"/>
      <c r="II2651" s="106"/>
      <c r="IJ2651" s="106"/>
      <c r="IK2651" s="106"/>
      <c r="IL2651" s="106"/>
      <c r="IM2651" s="106"/>
      <c r="IN2651" s="106"/>
      <c r="IO2651" s="106"/>
      <c r="IP2651" s="106"/>
      <c r="IQ2651" s="106"/>
      <c r="IR2651" s="106"/>
      <c r="IS2651" s="106"/>
      <c r="IT2651" s="106"/>
      <c r="IU2651" s="106"/>
      <c r="IV2651" s="106"/>
      <c r="IW2651" s="106"/>
      <c r="IX2651" s="106"/>
      <c r="IY2651" s="106"/>
      <c r="IZ2651" s="106"/>
      <c r="JA2651" s="106"/>
      <c r="JB2651" s="106"/>
      <c r="JC2651" s="106"/>
      <c r="JD2651" s="106"/>
      <c r="JE2651" s="106"/>
      <c r="JF2651" s="106"/>
      <c r="JG2651" s="106"/>
      <c r="JH2651" s="106"/>
      <c r="JI2651" s="106"/>
      <c r="JJ2651" s="106"/>
      <c r="JK2651" s="106"/>
      <c r="JL2651" s="106"/>
      <c r="JM2651" s="106"/>
      <c r="JN2651" s="106"/>
      <c r="JO2651" s="106"/>
      <c r="JP2651" s="106"/>
      <c r="JQ2651" s="106"/>
      <c r="JR2651" s="106"/>
      <c r="JS2651" s="106"/>
      <c r="JT2651" s="106"/>
      <c r="JU2651" s="106"/>
      <c r="JV2651" s="106"/>
      <c r="JW2651" s="106"/>
      <c r="JX2651" s="106"/>
      <c r="JY2651" s="106"/>
      <c r="JZ2651" s="106"/>
      <c r="KA2651" s="106"/>
      <c r="KB2651" s="106"/>
      <c r="KC2651" s="106"/>
      <c r="KD2651" s="106"/>
      <c r="KE2651" s="106"/>
      <c r="KF2651" s="106"/>
      <c r="KG2651" s="106"/>
      <c r="KH2651" s="106"/>
      <c r="KI2651" s="106"/>
      <c r="KJ2651" s="106"/>
      <c r="KK2651" s="106"/>
      <c r="KL2651" s="106"/>
      <c r="KM2651" s="106"/>
      <c r="KN2651" s="106"/>
      <c r="KO2651" s="106"/>
      <c r="KP2651" s="106"/>
      <c r="KQ2651" s="106"/>
      <c r="KR2651" s="106"/>
      <c r="KS2651" s="106"/>
      <c r="KT2651" s="106"/>
      <c r="KU2651" s="106"/>
      <c r="KV2651" s="106"/>
      <c r="KW2651" s="106"/>
      <c r="KX2651" s="106"/>
      <c r="KY2651" s="106"/>
      <c r="KZ2651" s="106"/>
      <c r="LA2651" s="106"/>
      <c r="LB2651" s="106"/>
      <c r="LC2651" s="106"/>
      <c r="LD2651" s="106"/>
      <c r="LE2651" s="106"/>
      <c r="LF2651" s="106"/>
      <c r="LG2651" s="106"/>
      <c r="LH2651" s="106"/>
      <c r="LI2651" s="106"/>
      <c r="LJ2651" s="106"/>
      <c r="LK2651" s="106"/>
      <c r="LL2651" s="106"/>
      <c r="LM2651" s="106"/>
      <c r="LN2651" s="106"/>
      <c r="LO2651" s="106"/>
      <c r="LP2651" s="106"/>
      <c r="LQ2651" s="106"/>
      <c r="LR2651" s="106"/>
      <c r="LS2651" s="106"/>
      <c r="LT2651" s="106"/>
      <c r="LU2651" s="106"/>
      <c r="LV2651" s="106"/>
      <c r="LW2651" s="106"/>
      <c r="LX2651" s="106"/>
      <c r="LY2651" s="106"/>
      <c r="LZ2651" s="106"/>
      <c r="MA2651" s="106"/>
      <c r="MB2651" s="106"/>
      <c r="MC2651" s="106"/>
      <c r="MD2651" s="106"/>
      <c r="ME2651" s="106"/>
      <c r="MF2651" s="106"/>
      <c r="MG2651" s="106"/>
      <c r="MH2651" s="106"/>
      <c r="MI2651" s="106"/>
      <c r="MJ2651" s="106"/>
      <c r="MK2651" s="106"/>
      <c r="ML2651" s="106"/>
      <c r="MM2651" s="106"/>
      <c r="MN2651" s="106"/>
      <c r="MO2651" s="106"/>
      <c r="MP2651" s="106"/>
      <c r="MQ2651" s="106"/>
      <c r="MR2651" s="106"/>
      <c r="MS2651" s="106"/>
      <c r="MT2651" s="106"/>
      <c r="MU2651" s="106"/>
      <c r="MV2651" s="106"/>
      <c r="MW2651" s="106"/>
      <c r="MX2651" s="106"/>
      <c r="MY2651" s="106"/>
      <c r="MZ2651" s="106"/>
      <c r="NA2651" s="106"/>
      <c r="NB2651" s="106"/>
      <c r="NC2651" s="106"/>
      <c r="ND2651" s="106"/>
      <c r="NE2651" s="106"/>
      <c r="NF2651" s="106"/>
      <c r="NG2651" s="106"/>
      <c r="NH2651" s="106"/>
      <c r="NI2651" s="106"/>
      <c r="NJ2651" s="106"/>
      <c r="NK2651" s="106"/>
      <c r="NL2651" s="106"/>
      <c r="NM2651" s="106"/>
      <c r="NN2651" s="106"/>
      <c r="NO2651" s="106"/>
      <c r="NP2651" s="106"/>
      <c r="NQ2651" s="106"/>
      <c r="NR2651" s="106"/>
      <c r="NS2651" s="106"/>
      <c r="NT2651" s="106"/>
      <c r="NU2651" s="106"/>
      <c r="NV2651" s="106"/>
      <c r="NW2651" s="106"/>
      <c r="NX2651" s="106"/>
      <c r="NY2651" s="106"/>
      <c r="NZ2651" s="106"/>
      <c r="OA2651" s="106"/>
      <c r="OB2651" s="106"/>
      <c r="OC2651" s="106"/>
      <c r="OD2651" s="106"/>
      <c r="OE2651" s="106"/>
      <c r="OF2651" s="106"/>
      <c r="OG2651" s="106"/>
      <c r="OH2651" s="106"/>
      <c r="OI2651" s="106"/>
      <c r="OJ2651" s="106"/>
      <c r="OK2651" s="106"/>
      <c r="OL2651" s="106"/>
      <c r="OM2651" s="106"/>
      <c r="ON2651" s="106"/>
      <c r="OO2651" s="106"/>
      <c r="OP2651" s="106"/>
      <c r="OQ2651" s="106"/>
      <c r="OR2651" s="106"/>
      <c r="OS2651" s="106"/>
      <c r="OT2651" s="106"/>
      <c r="OU2651" s="106"/>
      <c r="OV2651" s="106"/>
      <c r="OW2651" s="106"/>
      <c r="OX2651" s="106"/>
      <c r="OY2651" s="106"/>
      <c r="OZ2651" s="106"/>
      <c r="PA2651" s="106"/>
      <c r="PB2651" s="106"/>
      <c r="PC2651" s="106"/>
      <c r="PD2651" s="106"/>
      <c r="PE2651" s="106"/>
      <c r="PF2651" s="106"/>
      <c r="PG2651" s="106"/>
      <c r="PH2651" s="106"/>
      <c r="PI2651" s="106"/>
      <c r="PJ2651" s="106"/>
      <c r="PK2651" s="106"/>
      <c r="PL2651" s="106"/>
      <c r="PM2651" s="106"/>
      <c r="PN2651" s="106"/>
      <c r="PO2651" s="106"/>
      <c r="PP2651" s="106"/>
      <c r="PQ2651" s="106"/>
      <c r="PR2651" s="106"/>
      <c r="PS2651" s="106"/>
      <c r="PT2651" s="106"/>
      <c r="PU2651" s="106"/>
      <c r="PV2651" s="106"/>
      <c r="PW2651" s="106"/>
      <c r="PX2651" s="106"/>
      <c r="PY2651" s="106"/>
      <c r="PZ2651" s="106"/>
      <c r="QA2651" s="106"/>
      <c r="QB2651" s="106"/>
      <c r="QC2651" s="106"/>
      <c r="QD2651" s="106"/>
      <c r="QE2651" s="106"/>
      <c r="QF2651" s="106"/>
      <c r="QG2651" s="106"/>
      <c r="QH2651" s="106"/>
      <c r="QI2651" s="106"/>
      <c r="QJ2651" s="106"/>
      <c r="QK2651" s="106"/>
      <c r="QL2651" s="106"/>
      <c r="QM2651" s="106"/>
      <c r="QN2651" s="106"/>
      <c r="QO2651" s="106"/>
      <c r="QP2651" s="106"/>
      <c r="QQ2651" s="106"/>
      <c r="QR2651" s="106"/>
      <c r="QS2651" s="106"/>
      <c r="QT2651" s="106"/>
      <c r="QU2651" s="106"/>
      <c r="QV2651" s="106"/>
      <c r="QW2651" s="106"/>
      <c r="QX2651" s="106"/>
      <c r="QY2651" s="106"/>
      <c r="QZ2651" s="106"/>
      <c r="RA2651" s="106"/>
      <c r="RB2651" s="106"/>
      <c r="RC2651" s="106"/>
      <c r="RD2651" s="106"/>
      <c r="RE2651" s="106"/>
      <c r="RF2651" s="106"/>
      <c r="RG2651" s="106"/>
      <c r="RH2651" s="106"/>
      <c r="RI2651" s="106"/>
      <c r="RJ2651" s="106"/>
      <c r="RK2651" s="106"/>
      <c r="RL2651" s="106"/>
      <c r="RM2651" s="106"/>
      <c r="RN2651" s="106"/>
      <c r="RO2651" s="106"/>
      <c r="RP2651" s="106"/>
      <c r="RQ2651" s="106"/>
      <c r="RR2651" s="106"/>
      <c r="RS2651" s="106"/>
      <c r="RT2651" s="106"/>
      <c r="RU2651" s="106"/>
      <c r="RV2651" s="106"/>
      <c r="RW2651" s="106"/>
      <c r="RX2651" s="106"/>
      <c r="RY2651" s="106"/>
      <c r="RZ2651" s="106"/>
      <c r="SA2651" s="106"/>
      <c r="SB2651" s="106"/>
      <c r="SC2651" s="106"/>
      <c r="SD2651" s="106"/>
      <c r="SE2651" s="106"/>
      <c r="SF2651" s="106"/>
      <c r="SG2651" s="106"/>
      <c r="SH2651" s="106"/>
      <c r="SI2651" s="106"/>
      <c r="SJ2651" s="106"/>
      <c r="SK2651" s="106"/>
      <c r="SL2651" s="106"/>
      <c r="SM2651" s="106"/>
      <c r="SN2651" s="106"/>
      <c r="SO2651" s="106"/>
      <c r="SP2651" s="106"/>
      <c r="SQ2651" s="106"/>
      <c r="SR2651" s="106"/>
      <c r="SS2651" s="106"/>
      <c r="ST2651" s="106"/>
      <c r="SU2651" s="106"/>
      <c r="SV2651" s="106"/>
      <c r="SW2651" s="106"/>
      <c r="SX2651" s="106"/>
      <c r="SY2651" s="106"/>
      <c r="SZ2651" s="106"/>
      <c r="TA2651" s="106"/>
      <c r="TB2651" s="106"/>
      <c r="TC2651" s="106"/>
      <c r="TD2651" s="106"/>
      <c r="TE2651" s="106"/>
      <c r="TF2651" s="106"/>
      <c r="TG2651" s="106"/>
      <c r="TH2651" s="106"/>
      <c r="TI2651" s="106"/>
      <c r="TJ2651" s="106"/>
      <c r="TK2651" s="106"/>
      <c r="TL2651" s="106"/>
      <c r="TM2651" s="106"/>
      <c r="TN2651" s="106"/>
      <c r="TO2651" s="106"/>
      <c r="TP2651" s="106"/>
      <c r="TQ2651" s="106"/>
      <c r="TR2651" s="106"/>
      <c r="TS2651" s="106"/>
      <c r="TT2651" s="106"/>
      <c r="TU2651" s="106"/>
      <c r="TV2651" s="106"/>
      <c r="TW2651" s="106"/>
      <c r="TX2651" s="106"/>
      <c r="TY2651" s="106"/>
      <c r="TZ2651" s="106"/>
      <c r="UA2651" s="106"/>
      <c r="UB2651" s="106"/>
      <c r="UC2651" s="106"/>
      <c r="UD2651" s="106"/>
      <c r="UE2651" s="106"/>
      <c r="UF2651" s="106"/>
      <c r="UG2651" s="106"/>
      <c r="UH2651" s="106"/>
      <c r="UI2651" s="106"/>
      <c r="UJ2651" s="106"/>
      <c r="UK2651" s="106"/>
      <c r="UL2651" s="106"/>
      <c r="UM2651" s="106"/>
      <c r="UN2651" s="106"/>
      <c r="UO2651" s="106"/>
      <c r="UP2651" s="106"/>
      <c r="UQ2651" s="106"/>
      <c r="UR2651" s="106"/>
      <c r="US2651" s="106"/>
      <c r="UT2651" s="106"/>
      <c r="UU2651" s="106"/>
      <c r="UV2651" s="106"/>
      <c r="UW2651" s="106"/>
      <c r="UX2651" s="106"/>
      <c r="UY2651" s="106"/>
      <c r="UZ2651" s="106"/>
      <c r="VA2651" s="106"/>
      <c r="VB2651" s="106"/>
      <c r="VC2651" s="106"/>
      <c r="VD2651" s="106"/>
      <c r="VE2651" s="106"/>
      <c r="VF2651" s="106"/>
      <c r="VG2651" s="106"/>
      <c r="VH2651" s="106"/>
      <c r="VI2651" s="106"/>
      <c r="VJ2651" s="106"/>
      <c r="VK2651" s="106"/>
      <c r="VL2651" s="106"/>
      <c r="VM2651" s="106"/>
      <c r="VN2651" s="106"/>
      <c r="VO2651" s="106"/>
      <c r="VP2651" s="106"/>
      <c r="VQ2651" s="106"/>
      <c r="VR2651" s="106"/>
      <c r="VS2651" s="106"/>
      <c r="VT2651" s="106"/>
      <c r="VU2651" s="106"/>
      <c r="VV2651" s="106"/>
      <c r="VW2651" s="106"/>
      <c r="VX2651" s="106"/>
      <c r="VY2651" s="106"/>
      <c r="VZ2651" s="106"/>
      <c r="WA2651" s="106"/>
      <c r="WB2651" s="106"/>
      <c r="WC2651" s="106"/>
      <c r="WD2651" s="106"/>
      <c r="WE2651" s="106"/>
      <c r="WF2651" s="106"/>
      <c r="WG2651" s="106"/>
      <c r="WH2651" s="106"/>
      <c r="WI2651" s="106"/>
      <c r="WJ2651" s="106"/>
      <c r="WK2651" s="106"/>
      <c r="WL2651" s="106"/>
      <c r="WM2651" s="106"/>
      <c r="WN2651" s="106"/>
      <c r="WO2651" s="106"/>
      <c r="WP2651" s="106"/>
      <c r="WQ2651" s="106"/>
      <c r="WR2651" s="106"/>
      <c r="WS2651" s="106"/>
      <c r="WT2651" s="106"/>
      <c r="WU2651" s="106"/>
      <c r="WV2651" s="106"/>
      <c r="WW2651" s="106"/>
      <c r="WX2651" s="106"/>
      <c r="WY2651" s="106"/>
      <c r="WZ2651" s="106"/>
      <c r="XA2651" s="106"/>
      <c r="XB2651" s="106"/>
      <c r="XC2651" s="106"/>
      <c r="XD2651" s="106"/>
      <c r="XE2651" s="106"/>
      <c r="XF2651" s="106"/>
      <c r="XG2651" s="106"/>
      <c r="XH2651" s="106"/>
      <c r="XI2651" s="106"/>
      <c r="XJ2651" s="106"/>
      <c r="XK2651" s="106"/>
      <c r="XL2651" s="106"/>
      <c r="XM2651" s="106"/>
      <c r="XN2651" s="106"/>
      <c r="XO2651" s="106"/>
      <c r="XP2651" s="106"/>
      <c r="XQ2651" s="106"/>
      <c r="XR2651" s="106"/>
      <c r="XS2651" s="106"/>
      <c r="XT2651" s="106"/>
      <c r="XU2651" s="106"/>
      <c r="XV2651" s="106"/>
      <c r="XW2651" s="106"/>
      <c r="XX2651" s="106"/>
      <c r="XY2651" s="106"/>
      <c r="XZ2651" s="106"/>
      <c r="YA2651" s="106"/>
      <c r="YB2651" s="106"/>
      <c r="YC2651" s="106"/>
      <c r="YD2651" s="106"/>
      <c r="YE2651" s="106"/>
      <c r="YF2651" s="106"/>
      <c r="YG2651" s="106"/>
      <c r="YH2651" s="106"/>
      <c r="YI2651" s="106"/>
      <c r="YJ2651" s="106"/>
      <c r="YK2651" s="106"/>
      <c r="YL2651" s="106"/>
      <c r="YM2651" s="106"/>
      <c r="YN2651" s="106"/>
      <c r="YO2651" s="106"/>
      <c r="YP2651" s="106"/>
      <c r="YQ2651" s="106"/>
      <c r="YR2651" s="106"/>
      <c r="YS2651" s="106"/>
      <c r="YT2651" s="106"/>
      <c r="YU2651" s="106"/>
      <c r="YV2651" s="106"/>
      <c r="YW2651" s="106"/>
      <c r="YX2651" s="106"/>
      <c r="YY2651" s="106"/>
      <c r="YZ2651" s="106"/>
      <c r="ZA2651" s="106"/>
      <c r="ZB2651" s="106"/>
      <c r="ZC2651" s="106"/>
      <c r="ZD2651" s="106"/>
      <c r="ZE2651" s="106"/>
      <c r="ZF2651" s="106"/>
      <c r="ZG2651" s="106"/>
      <c r="ZH2651" s="106"/>
      <c r="ZI2651" s="106"/>
      <c r="ZJ2651" s="106"/>
      <c r="ZK2651" s="106"/>
      <c r="ZL2651" s="106"/>
      <c r="ZM2651" s="106"/>
      <c r="ZN2651" s="106"/>
      <c r="ZO2651" s="106"/>
      <c r="ZP2651" s="106"/>
      <c r="ZQ2651" s="106"/>
      <c r="ZR2651" s="106"/>
      <c r="ZS2651" s="106"/>
      <c r="ZT2651" s="106"/>
      <c r="ZU2651" s="106"/>
      <c r="ZV2651" s="106"/>
      <c r="ZW2651" s="106"/>
      <c r="ZX2651" s="106"/>
      <c r="ZY2651" s="106"/>
      <c r="ZZ2651" s="106"/>
      <c r="AAA2651" s="106"/>
      <c r="AAB2651" s="106"/>
      <c r="AAC2651" s="106"/>
      <c r="AAD2651" s="106"/>
      <c r="AAE2651" s="106"/>
      <c r="AAF2651" s="106"/>
      <c r="AAG2651" s="106"/>
      <c r="AAH2651" s="106"/>
      <c r="AAI2651" s="106"/>
      <c r="AAJ2651" s="106"/>
      <c r="AAK2651" s="106"/>
      <c r="AAL2651" s="106"/>
      <c r="AAM2651" s="106"/>
      <c r="AAN2651" s="106"/>
      <c r="AAO2651" s="106"/>
      <c r="AAP2651" s="106"/>
      <c r="AAQ2651" s="106"/>
      <c r="AAR2651" s="106"/>
      <c r="AAS2651" s="106"/>
      <c r="AAT2651" s="106"/>
      <c r="AAU2651" s="106"/>
      <c r="AAV2651" s="106"/>
      <c r="AAW2651" s="106"/>
      <c r="AAX2651" s="106"/>
      <c r="AAY2651" s="106"/>
      <c r="AAZ2651" s="106"/>
      <c r="ABA2651" s="106"/>
      <c r="ABB2651" s="106"/>
      <c r="ABC2651" s="106"/>
      <c r="ABD2651" s="106"/>
      <c r="ABE2651" s="106"/>
      <c r="ABF2651" s="106"/>
      <c r="ABG2651" s="106"/>
      <c r="ABH2651" s="106"/>
      <c r="ABI2651" s="106"/>
      <c r="ABJ2651" s="106"/>
      <c r="ABK2651" s="106"/>
      <c r="ABL2651" s="106"/>
      <c r="ABM2651" s="106"/>
      <c r="ABN2651" s="106"/>
      <c r="ABO2651" s="106"/>
      <c r="ABP2651" s="106"/>
      <c r="ABQ2651" s="106"/>
      <c r="ABR2651" s="106"/>
      <c r="ABS2651" s="106"/>
      <c r="ABT2651" s="106"/>
      <c r="ABU2651" s="106"/>
      <c r="ABV2651" s="106"/>
      <c r="ABW2651" s="106"/>
      <c r="ABX2651" s="106"/>
      <c r="ABY2651" s="106"/>
      <c r="ABZ2651" s="106"/>
      <c r="ACA2651" s="106"/>
      <c r="ACB2651" s="106"/>
      <c r="ACC2651" s="106"/>
      <c r="ACD2651" s="106"/>
      <c r="ACE2651" s="106"/>
      <c r="ACF2651" s="106"/>
      <c r="ACG2651" s="106"/>
      <c r="ACH2651" s="106"/>
      <c r="ACI2651" s="106"/>
      <c r="ACJ2651" s="106"/>
      <c r="ACK2651" s="106"/>
      <c r="ACL2651" s="106"/>
      <c r="ACM2651" s="106"/>
      <c r="ACN2651" s="106"/>
      <c r="ACO2651" s="106"/>
      <c r="ACP2651" s="106"/>
      <c r="ACQ2651" s="106"/>
      <c r="ACR2651" s="106"/>
      <c r="ACS2651" s="106"/>
      <c r="ACT2651" s="106"/>
      <c r="ACU2651" s="106"/>
      <c r="ACV2651" s="106"/>
      <c r="ACW2651" s="106"/>
      <c r="ACX2651" s="106"/>
      <c r="ACY2651" s="106"/>
      <c r="ACZ2651" s="106"/>
      <c r="ADA2651" s="106"/>
      <c r="ADB2651" s="106"/>
      <c r="ADC2651" s="106"/>
      <c r="ADD2651" s="106"/>
      <c r="ADE2651" s="106"/>
      <c r="ADF2651" s="106"/>
      <c r="ADG2651" s="106"/>
      <c r="ADH2651" s="106"/>
      <c r="ADI2651" s="106"/>
      <c r="ADJ2651" s="106"/>
      <c r="ADK2651" s="106"/>
      <c r="ADL2651" s="106"/>
      <c r="ADM2651" s="106"/>
      <c r="ADN2651" s="106"/>
      <c r="ADO2651" s="106"/>
      <c r="ADP2651" s="106"/>
      <c r="ADQ2651" s="106"/>
      <c r="ADR2651" s="106"/>
      <c r="ADS2651" s="106"/>
      <c r="ADT2651" s="106"/>
      <c r="ADU2651" s="106"/>
      <c r="ADV2651" s="106"/>
      <c r="ADW2651" s="106"/>
      <c r="ADX2651" s="106"/>
      <c r="ADY2651" s="106"/>
      <c r="ADZ2651" s="106"/>
      <c r="AEA2651" s="106"/>
      <c r="AEB2651" s="106"/>
      <c r="AEC2651" s="106"/>
      <c r="AED2651" s="106"/>
      <c r="AEE2651" s="106"/>
      <c r="AEF2651" s="106"/>
      <c r="AEG2651" s="106"/>
      <c r="AEH2651" s="106"/>
      <c r="AEI2651" s="106"/>
      <c r="AEJ2651" s="106"/>
      <c r="AEK2651" s="106"/>
      <c r="AEL2651" s="106"/>
      <c r="AEM2651" s="106"/>
      <c r="AEN2651" s="106"/>
      <c r="AEO2651" s="106"/>
      <c r="AEP2651" s="106"/>
      <c r="AEQ2651" s="106"/>
      <c r="AER2651" s="106"/>
      <c r="AES2651" s="106"/>
      <c r="AET2651" s="106"/>
      <c r="AEU2651" s="106"/>
      <c r="AEV2651" s="106"/>
      <c r="AEW2651" s="106"/>
      <c r="AEX2651" s="106"/>
      <c r="AEY2651" s="106"/>
      <c r="AEZ2651" s="106"/>
      <c r="AFA2651" s="106"/>
      <c r="AFB2651" s="106"/>
      <c r="AFC2651" s="106"/>
      <c r="AFD2651" s="106"/>
      <c r="AFE2651" s="106"/>
      <c r="AFF2651" s="106"/>
      <c r="AFG2651" s="106"/>
      <c r="AFH2651" s="106"/>
      <c r="AFI2651" s="106"/>
      <c r="AFJ2651" s="106"/>
      <c r="AFK2651" s="106"/>
      <c r="AFL2651" s="106"/>
      <c r="AFM2651" s="106"/>
      <c r="AFN2651" s="106"/>
      <c r="AFO2651" s="106"/>
      <c r="AFP2651" s="106"/>
      <c r="AFQ2651" s="106"/>
      <c r="AFR2651" s="106"/>
      <c r="AFS2651" s="106"/>
      <c r="AFT2651" s="106"/>
      <c r="AFU2651" s="106"/>
      <c r="AFV2651" s="106"/>
      <c r="AFW2651" s="106"/>
      <c r="AFX2651" s="106"/>
      <c r="AFY2651" s="106"/>
      <c r="AFZ2651" s="106"/>
      <c r="AGA2651" s="106"/>
      <c r="AGB2651" s="106"/>
      <c r="AGC2651" s="106"/>
      <c r="AGD2651" s="106"/>
      <c r="AGE2651" s="106"/>
      <c r="AGF2651" s="106"/>
      <c r="AGG2651" s="106"/>
      <c r="AGH2651" s="106"/>
      <c r="AGI2651" s="106"/>
      <c r="AGJ2651" s="106"/>
      <c r="AGK2651" s="106"/>
      <c r="AGL2651" s="106"/>
      <c r="AGM2651" s="106"/>
      <c r="AGN2651" s="106"/>
      <c r="AGO2651" s="106"/>
      <c r="AGP2651" s="106"/>
      <c r="AGQ2651" s="106"/>
      <c r="AGR2651" s="106"/>
      <c r="AGS2651" s="106"/>
      <c r="AGT2651" s="106"/>
      <c r="AGU2651" s="106"/>
      <c r="AGV2651" s="106"/>
      <c r="AGW2651" s="106"/>
      <c r="AGX2651" s="106"/>
      <c r="AGY2651" s="106"/>
      <c r="AGZ2651" s="106"/>
      <c r="AHA2651" s="106"/>
      <c r="AHB2651" s="106"/>
      <c r="AHC2651" s="106"/>
      <c r="AHD2651" s="106"/>
      <c r="AHE2651" s="106"/>
      <c r="AHF2651" s="106"/>
      <c r="AHG2651" s="106"/>
      <c r="AHH2651" s="106"/>
      <c r="AHI2651" s="106"/>
      <c r="AHJ2651" s="106"/>
      <c r="AHK2651" s="106"/>
      <c r="AHL2651" s="106"/>
      <c r="AHM2651" s="106"/>
      <c r="AHN2651" s="106"/>
      <c r="AHO2651" s="106"/>
      <c r="AHP2651" s="106"/>
      <c r="AHQ2651" s="106"/>
      <c r="AHR2651" s="106"/>
      <c r="AHS2651" s="106"/>
      <c r="AHT2651" s="106"/>
      <c r="AHU2651" s="106"/>
      <c r="AHV2651" s="106"/>
      <c r="AHW2651" s="106"/>
      <c r="AHX2651" s="106"/>
      <c r="AHY2651" s="106"/>
      <c r="AHZ2651" s="106"/>
      <c r="AIA2651" s="106"/>
      <c r="AIB2651" s="106"/>
      <c r="AIC2651" s="106"/>
      <c r="AID2651" s="106"/>
      <c r="AIE2651" s="106"/>
      <c r="AIF2651" s="106"/>
      <c r="AIG2651" s="106"/>
      <c r="AIH2651" s="106"/>
      <c r="AII2651" s="106"/>
      <c r="AIJ2651" s="106"/>
      <c r="AIK2651" s="106"/>
      <c r="AIL2651" s="106"/>
      <c r="AIM2651" s="106"/>
      <c r="AIN2651" s="106"/>
      <c r="AIO2651" s="106"/>
      <c r="AIP2651" s="106"/>
      <c r="AIQ2651" s="106"/>
      <c r="AIR2651" s="106"/>
      <c r="AIS2651" s="106"/>
      <c r="AIT2651" s="106"/>
      <c r="AIU2651" s="106"/>
      <c r="AIV2651" s="106"/>
      <c r="AIW2651" s="106"/>
      <c r="AIX2651" s="106"/>
      <c r="AIY2651" s="106"/>
      <c r="AIZ2651" s="106"/>
      <c r="AJA2651" s="106"/>
      <c r="AJB2651" s="106"/>
      <c r="AJC2651" s="106"/>
      <c r="AJD2651" s="106"/>
      <c r="AJE2651" s="106"/>
      <c r="AJF2651" s="106"/>
      <c r="AJG2651" s="106"/>
      <c r="AJH2651" s="106"/>
      <c r="AJI2651" s="106"/>
      <c r="AJJ2651" s="106"/>
      <c r="AJK2651" s="106"/>
      <c r="AJL2651" s="106"/>
      <c r="AJM2651" s="106"/>
      <c r="AJN2651" s="106"/>
      <c r="AJO2651" s="106"/>
      <c r="AJP2651" s="106"/>
      <c r="AJQ2651" s="106"/>
      <c r="AJR2651" s="106"/>
      <c r="AJS2651" s="106"/>
      <c r="AJT2651" s="106"/>
      <c r="AJU2651" s="106"/>
      <c r="AJV2651" s="106"/>
      <c r="AJW2651" s="106"/>
      <c r="AJX2651" s="106"/>
      <c r="AJY2651" s="106"/>
      <c r="AJZ2651" s="106"/>
      <c r="AKA2651" s="106"/>
      <c r="AKB2651" s="106"/>
      <c r="AKC2651" s="106"/>
      <c r="AKD2651" s="106"/>
      <c r="AKE2651" s="106"/>
      <c r="AKF2651" s="106"/>
      <c r="AKG2651" s="106"/>
      <c r="AKH2651" s="106"/>
      <c r="AKI2651" s="106"/>
      <c r="AKJ2651" s="106"/>
      <c r="AKK2651" s="106"/>
      <c r="AKL2651" s="106"/>
      <c r="AKM2651" s="106"/>
      <c r="AKN2651" s="106"/>
      <c r="AKO2651" s="106"/>
      <c r="AKP2651" s="106"/>
      <c r="AKQ2651" s="106"/>
      <c r="AKR2651" s="106"/>
      <c r="AKS2651" s="106"/>
      <c r="AKT2651" s="106"/>
      <c r="AKU2651" s="106"/>
      <c r="AKV2651" s="106"/>
      <c r="AKW2651" s="106"/>
      <c r="AKX2651" s="106"/>
      <c r="AKY2651" s="106"/>
      <c r="AKZ2651" s="106"/>
      <c r="ALA2651" s="106"/>
      <c r="ALB2651" s="106"/>
      <c r="ALC2651" s="106"/>
      <c r="ALD2651" s="106"/>
      <c r="ALE2651" s="106"/>
      <c r="ALF2651" s="106"/>
      <c r="ALG2651" s="106"/>
      <c r="ALH2651" s="106"/>
      <c r="ALI2651" s="106"/>
      <c r="ALJ2651" s="106"/>
      <c r="ALK2651" s="106"/>
      <c r="ALL2651" s="106"/>
      <c r="ALM2651" s="106"/>
      <c r="ALN2651" s="106"/>
      <c r="ALO2651" s="106"/>
      <c r="ALP2651" s="106"/>
      <c r="ALQ2651" s="106"/>
      <c r="ALR2651" s="106"/>
      <c r="ALS2651" s="106"/>
      <c r="ALT2651" s="106"/>
      <c r="ALU2651" s="106"/>
      <c r="ALV2651" s="106"/>
      <c r="ALW2651" s="106"/>
      <c r="ALX2651" s="106"/>
      <c r="ALY2651" s="106"/>
      <c r="ALZ2651" s="106"/>
      <c r="AMA2651" s="106"/>
      <c r="AMB2651" s="106"/>
      <c r="AMC2651" s="106"/>
      <c r="AMD2651" s="106"/>
      <c r="AME2651" s="106"/>
      <c r="AMF2651" s="106"/>
      <c r="AMG2651" s="106"/>
      <c r="AMH2651" s="106"/>
      <c r="AMI2651" s="106"/>
      <c r="AMJ2651" s="106"/>
      <c r="AMK2651" s="106"/>
    </row>
    <row r="2652" spans="1:1025" s="108" customFormat="1" ht="52.2">
      <c r="A2652" s="15">
        <v>2649</v>
      </c>
      <c r="B2652" s="171" t="s">
        <v>28</v>
      </c>
      <c r="C2652" s="170" t="s">
        <v>73</v>
      </c>
      <c r="D2652" s="171" t="s">
        <v>152</v>
      </c>
      <c r="E2652" s="169" t="s">
        <v>774</v>
      </c>
      <c r="F2652" s="169" t="s">
        <v>938</v>
      </c>
      <c r="G2652" s="172" t="s">
        <v>7267</v>
      </c>
      <c r="H2652" s="172" t="s">
        <v>7268</v>
      </c>
      <c r="I2652" s="169" t="s">
        <v>2047</v>
      </c>
      <c r="J2652" s="171" t="s">
        <v>3779</v>
      </c>
      <c r="K2652" s="171" t="s">
        <v>2809</v>
      </c>
      <c r="L2652" s="15" t="s">
        <v>5150</v>
      </c>
      <c r="M2652" s="12" t="s">
        <v>5316</v>
      </c>
      <c r="N2652" s="106"/>
      <c r="O2652" s="106"/>
      <c r="P2652" s="106"/>
      <c r="Q2652" s="106"/>
      <c r="R2652" s="106"/>
      <c r="S2652" s="106"/>
      <c r="T2652" s="106"/>
      <c r="U2652" s="106"/>
      <c r="V2652" s="106"/>
      <c r="W2652" s="106"/>
      <c r="X2652" s="106"/>
      <c r="Y2652" s="106"/>
      <c r="Z2652" s="106"/>
      <c r="AA2652" s="106"/>
      <c r="AB2652" s="106"/>
      <c r="AC2652" s="106"/>
      <c r="AD2652" s="106"/>
      <c r="AE2652" s="106"/>
      <c r="AF2652" s="106"/>
      <c r="AG2652" s="106"/>
      <c r="AH2652" s="106"/>
      <c r="AI2652" s="106"/>
      <c r="AJ2652" s="106"/>
      <c r="AK2652" s="106"/>
      <c r="AL2652" s="106"/>
      <c r="AM2652" s="106"/>
      <c r="AN2652" s="106"/>
      <c r="AO2652" s="106"/>
      <c r="AP2652" s="106"/>
      <c r="AQ2652" s="106"/>
      <c r="AR2652" s="106"/>
      <c r="AS2652" s="106"/>
      <c r="AT2652" s="106"/>
      <c r="AU2652" s="106"/>
      <c r="AV2652" s="106"/>
      <c r="AW2652" s="106"/>
      <c r="AX2652" s="106"/>
      <c r="AY2652" s="106"/>
      <c r="AZ2652" s="106"/>
      <c r="BA2652" s="106"/>
      <c r="BB2652" s="106"/>
      <c r="BC2652" s="106"/>
      <c r="BD2652" s="106"/>
      <c r="BE2652" s="106"/>
      <c r="BF2652" s="106"/>
      <c r="BG2652" s="106"/>
      <c r="BH2652" s="106"/>
      <c r="BI2652" s="106"/>
      <c r="BJ2652" s="106"/>
      <c r="BK2652" s="106"/>
      <c r="BL2652" s="106"/>
      <c r="BM2652" s="106"/>
      <c r="BN2652" s="106"/>
      <c r="BO2652" s="106"/>
      <c r="BP2652" s="106"/>
      <c r="BQ2652" s="106"/>
      <c r="BR2652" s="106"/>
      <c r="BS2652" s="106"/>
      <c r="BT2652" s="106"/>
      <c r="BU2652" s="106"/>
      <c r="BV2652" s="106"/>
      <c r="BW2652" s="106"/>
      <c r="BX2652" s="106"/>
      <c r="BY2652" s="106"/>
      <c r="BZ2652" s="106"/>
      <c r="CA2652" s="106"/>
      <c r="CB2652" s="106"/>
      <c r="CC2652" s="106"/>
      <c r="CD2652" s="106"/>
      <c r="CE2652" s="106"/>
      <c r="CF2652" s="106"/>
      <c r="CG2652" s="106"/>
      <c r="CH2652" s="106"/>
      <c r="CI2652" s="106"/>
      <c r="CJ2652" s="106"/>
      <c r="CK2652" s="106"/>
      <c r="CL2652" s="106"/>
      <c r="CM2652" s="106"/>
      <c r="CN2652" s="106"/>
      <c r="CO2652" s="106"/>
      <c r="CP2652" s="106"/>
      <c r="CQ2652" s="106"/>
      <c r="CR2652" s="106"/>
      <c r="CS2652" s="106"/>
      <c r="CT2652" s="106"/>
      <c r="CU2652" s="106"/>
      <c r="CV2652" s="106"/>
      <c r="CW2652" s="106"/>
      <c r="CX2652" s="106"/>
      <c r="CY2652" s="106"/>
      <c r="CZ2652" s="106"/>
      <c r="DA2652" s="106"/>
      <c r="DB2652" s="106"/>
      <c r="DC2652" s="106"/>
      <c r="DD2652" s="106"/>
      <c r="DE2652" s="106"/>
      <c r="DF2652" s="106"/>
      <c r="DG2652" s="106"/>
      <c r="DH2652" s="106"/>
      <c r="DI2652" s="106"/>
      <c r="DJ2652" s="106"/>
      <c r="DK2652" s="106"/>
      <c r="DL2652" s="106"/>
      <c r="DM2652" s="106"/>
      <c r="DN2652" s="106"/>
      <c r="DO2652" s="106"/>
      <c r="DP2652" s="106"/>
      <c r="DQ2652" s="106"/>
      <c r="DR2652" s="106"/>
      <c r="DS2652" s="106"/>
      <c r="DT2652" s="106"/>
      <c r="DU2652" s="106"/>
      <c r="DV2652" s="106"/>
      <c r="DW2652" s="106"/>
      <c r="DX2652" s="106"/>
      <c r="DY2652" s="106"/>
      <c r="DZ2652" s="106"/>
      <c r="EA2652" s="106"/>
      <c r="EB2652" s="106"/>
      <c r="EC2652" s="106"/>
      <c r="ED2652" s="106"/>
      <c r="EE2652" s="106"/>
      <c r="EF2652" s="106"/>
      <c r="EG2652" s="106"/>
      <c r="EH2652" s="106"/>
      <c r="EI2652" s="106"/>
      <c r="EJ2652" s="106"/>
      <c r="EK2652" s="106"/>
      <c r="EL2652" s="106"/>
      <c r="EM2652" s="106"/>
      <c r="EN2652" s="106"/>
      <c r="EO2652" s="106"/>
      <c r="EP2652" s="106"/>
      <c r="EQ2652" s="106"/>
      <c r="ER2652" s="106"/>
      <c r="ES2652" s="106"/>
      <c r="ET2652" s="106"/>
      <c r="EU2652" s="106"/>
      <c r="EV2652" s="106"/>
      <c r="EW2652" s="106"/>
      <c r="EX2652" s="106"/>
      <c r="EY2652" s="106"/>
      <c r="EZ2652" s="106"/>
      <c r="FA2652" s="106"/>
      <c r="FB2652" s="106"/>
      <c r="FC2652" s="106"/>
      <c r="FD2652" s="106"/>
      <c r="FE2652" s="106"/>
      <c r="FF2652" s="106"/>
      <c r="FG2652" s="106"/>
      <c r="FH2652" s="106"/>
      <c r="FI2652" s="106"/>
      <c r="FJ2652" s="106"/>
      <c r="FK2652" s="106"/>
      <c r="FL2652" s="106"/>
      <c r="FM2652" s="106"/>
      <c r="FN2652" s="106"/>
      <c r="FO2652" s="106"/>
      <c r="FP2652" s="106"/>
      <c r="FQ2652" s="106"/>
      <c r="FR2652" s="106"/>
      <c r="FS2652" s="106"/>
      <c r="FT2652" s="106"/>
      <c r="FU2652" s="106"/>
      <c r="FV2652" s="106"/>
      <c r="FW2652" s="106"/>
      <c r="FX2652" s="106"/>
      <c r="FY2652" s="106"/>
      <c r="FZ2652" s="106"/>
      <c r="GA2652" s="106"/>
      <c r="GB2652" s="106"/>
      <c r="GC2652" s="106"/>
      <c r="GD2652" s="106"/>
      <c r="GE2652" s="106"/>
      <c r="GF2652" s="106"/>
      <c r="GG2652" s="106"/>
      <c r="GH2652" s="106"/>
      <c r="GI2652" s="106"/>
      <c r="GJ2652" s="106"/>
      <c r="GK2652" s="106"/>
      <c r="GL2652" s="106"/>
      <c r="GM2652" s="106"/>
      <c r="GN2652" s="106"/>
      <c r="GO2652" s="106"/>
      <c r="GP2652" s="106"/>
      <c r="GQ2652" s="106"/>
      <c r="GR2652" s="106"/>
      <c r="GS2652" s="106"/>
      <c r="GT2652" s="106"/>
      <c r="GU2652" s="106"/>
      <c r="GV2652" s="106"/>
      <c r="GW2652" s="106"/>
      <c r="GX2652" s="106"/>
      <c r="GY2652" s="106"/>
      <c r="GZ2652" s="106"/>
      <c r="HA2652" s="106"/>
      <c r="HB2652" s="106"/>
      <c r="HC2652" s="106"/>
      <c r="HD2652" s="106"/>
      <c r="HE2652" s="106"/>
      <c r="HF2652" s="106"/>
      <c r="HG2652" s="106"/>
      <c r="HH2652" s="106"/>
      <c r="HI2652" s="106"/>
      <c r="HJ2652" s="106"/>
      <c r="HK2652" s="106"/>
      <c r="HL2652" s="106"/>
      <c r="HM2652" s="106"/>
      <c r="HN2652" s="106"/>
      <c r="HO2652" s="106"/>
      <c r="HP2652" s="106"/>
      <c r="HQ2652" s="106"/>
      <c r="HR2652" s="106"/>
      <c r="HS2652" s="106"/>
      <c r="HT2652" s="106"/>
      <c r="HU2652" s="106"/>
      <c r="HV2652" s="106"/>
      <c r="HW2652" s="106"/>
      <c r="HX2652" s="106"/>
      <c r="HY2652" s="106"/>
      <c r="HZ2652" s="106"/>
      <c r="IA2652" s="106"/>
      <c r="IB2652" s="106"/>
      <c r="IC2652" s="106"/>
      <c r="ID2652" s="106"/>
      <c r="IE2652" s="106"/>
      <c r="IF2652" s="106"/>
      <c r="IG2652" s="106"/>
      <c r="IH2652" s="106"/>
      <c r="II2652" s="106"/>
      <c r="IJ2652" s="106"/>
      <c r="IK2652" s="106"/>
      <c r="IL2652" s="106"/>
      <c r="IM2652" s="106"/>
      <c r="IN2652" s="106"/>
      <c r="IO2652" s="106"/>
      <c r="IP2652" s="106"/>
      <c r="IQ2652" s="106"/>
      <c r="IR2652" s="106"/>
      <c r="IS2652" s="106"/>
      <c r="IT2652" s="106"/>
      <c r="IU2652" s="106"/>
      <c r="IV2652" s="106"/>
      <c r="IW2652" s="106"/>
      <c r="IX2652" s="106"/>
      <c r="IY2652" s="106"/>
      <c r="IZ2652" s="106"/>
      <c r="JA2652" s="106"/>
      <c r="JB2652" s="106"/>
      <c r="JC2652" s="106"/>
      <c r="JD2652" s="106"/>
      <c r="JE2652" s="106"/>
      <c r="JF2652" s="106"/>
      <c r="JG2652" s="106"/>
      <c r="JH2652" s="106"/>
      <c r="JI2652" s="106"/>
      <c r="JJ2652" s="106"/>
      <c r="JK2652" s="106"/>
      <c r="JL2652" s="106"/>
      <c r="JM2652" s="106"/>
      <c r="JN2652" s="106"/>
      <c r="JO2652" s="106"/>
      <c r="JP2652" s="106"/>
      <c r="JQ2652" s="106"/>
      <c r="JR2652" s="106"/>
      <c r="JS2652" s="106"/>
      <c r="JT2652" s="106"/>
      <c r="JU2652" s="106"/>
      <c r="JV2652" s="106"/>
      <c r="JW2652" s="106"/>
      <c r="JX2652" s="106"/>
      <c r="JY2652" s="106"/>
      <c r="JZ2652" s="106"/>
      <c r="KA2652" s="106"/>
      <c r="KB2652" s="106"/>
      <c r="KC2652" s="106"/>
      <c r="KD2652" s="106"/>
      <c r="KE2652" s="106"/>
      <c r="KF2652" s="106"/>
      <c r="KG2652" s="106"/>
      <c r="KH2652" s="106"/>
      <c r="KI2652" s="106"/>
      <c r="KJ2652" s="106"/>
      <c r="KK2652" s="106"/>
      <c r="KL2652" s="106"/>
      <c r="KM2652" s="106"/>
      <c r="KN2652" s="106"/>
      <c r="KO2652" s="106"/>
      <c r="KP2652" s="106"/>
      <c r="KQ2652" s="106"/>
      <c r="KR2652" s="106"/>
      <c r="KS2652" s="106"/>
      <c r="KT2652" s="106"/>
      <c r="KU2652" s="106"/>
      <c r="KV2652" s="106"/>
      <c r="KW2652" s="106"/>
      <c r="KX2652" s="106"/>
      <c r="KY2652" s="106"/>
      <c r="KZ2652" s="106"/>
      <c r="LA2652" s="106"/>
      <c r="LB2652" s="106"/>
      <c r="LC2652" s="106"/>
      <c r="LD2652" s="106"/>
      <c r="LE2652" s="106"/>
      <c r="LF2652" s="106"/>
      <c r="LG2652" s="106"/>
      <c r="LH2652" s="106"/>
      <c r="LI2652" s="106"/>
      <c r="LJ2652" s="106"/>
      <c r="LK2652" s="106"/>
      <c r="LL2652" s="106"/>
      <c r="LM2652" s="106"/>
      <c r="LN2652" s="106"/>
      <c r="LO2652" s="106"/>
      <c r="LP2652" s="106"/>
      <c r="LQ2652" s="106"/>
      <c r="LR2652" s="106"/>
      <c r="LS2652" s="106"/>
      <c r="LT2652" s="106"/>
      <c r="LU2652" s="106"/>
      <c r="LV2652" s="106"/>
      <c r="LW2652" s="106"/>
      <c r="LX2652" s="106"/>
      <c r="LY2652" s="106"/>
      <c r="LZ2652" s="106"/>
      <c r="MA2652" s="106"/>
      <c r="MB2652" s="106"/>
      <c r="MC2652" s="106"/>
      <c r="MD2652" s="106"/>
      <c r="ME2652" s="106"/>
      <c r="MF2652" s="106"/>
      <c r="MG2652" s="106"/>
      <c r="MH2652" s="106"/>
      <c r="MI2652" s="106"/>
      <c r="MJ2652" s="106"/>
      <c r="MK2652" s="106"/>
      <c r="ML2652" s="106"/>
      <c r="MM2652" s="106"/>
      <c r="MN2652" s="106"/>
      <c r="MO2652" s="106"/>
      <c r="MP2652" s="106"/>
      <c r="MQ2652" s="106"/>
      <c r="MR2652" s="106"/>
      <c r="MS2652" s="106"/>
      <c r="MT2652" s="106"/>
      <c r="MU2652" s="106"/>
      <c r="MV2652" s="106"/>
      <c r="MW2652" s="106"/>
      <c r="MX2652" s="106"/>
      <c r="MY2652" s="106"/>
      <c r="MZ2652" s="106"/>
      <c r="NA2652" s="106"/>
      <c r="NB2652" s="106"/>
      <c r="NC2652" s="106"/>
      <c r="ND2652" s="106"/>
      <c r="NE2652" s="106"/>
      <c r="NF2652" s="106"/>
      <c r="NG2652" s="106"/>
      <c r="NH2652" s="106"/>
      <c r="NI2652" s="106"/>
      <c r="NJ2652" s="106"/>
      <c r="NK2652" s="106"/>
      <c r="NL2652" s="106"/>
      <c r="NM2652" s="106"/>
      <c r="NN2652" s="106"/>
      <c r="NO2652" s="106"/>
      <c r="NP2652" s="106"/>
      <c r="NQ2652" s="106"/>
      <c r="NR2652" s="106"/>
      <c r="NS2652" s="106"/>
      <c r="NT2652" s="106"/>
      <c r="NU2652" s="106"/>
      <c r="NV2652" s="106"/>
      <c r="NW2652" s="106"/>
      <c r="NX2652" s="106"/>
      <c r="NY2652" s="106"/>
      <c r="NZ2652" s="106"/>
      <c r="OA2652" s="106"/>
      <c r="OB2652" s="106"/>
      <c r="OC2652" s="106"/>
      <c r="OD2652" s="106"/>
      <c r="OE2652" s="106"/>
      <c r="OF2652" s="106"/>
      <c r="OG2652" s="106"/>
      <c r="OH2652" s="106"/>
      <c r="OI2652" s="106"/>
      <c r="OJ2652" s="106"/>
      <c r="OK2652" s="106"/>
      <c r="OL2652" s="106"/>
      <c r="OM2652" s="106"/>
      <c r="ON2652" s="106"/>
      <c r="OO2652" s="106"/>
      <c r="OP2652" s="106"/>
      <c r="OQ2652" s="106"/>
      <c r="OR2652" s="106"/>
      <c r="OS2652" s="106"/>
      <c r="OT2652" s="106"/>
      <c r="OU2652" s="106"/>
      <c r="OV2652" s="106"/>
      <c r="OW2652" s="106"/>
      <c r="OX2652" s="106"/>
      <c r="OY2652" s="106"/>
      <c r="OZ2652" s="106"/>
      <c r="PA2652" s="106"/>
      <c r="PB2652" s="106"/>
      <c r="PC2652" s="106"/>
      <c r="PD2652" s="106"/>
      <c r="PE2652" s="106"/>
      <c r="PF2652" s="106"/>
      <c r="PG2652" s="106"/>
      <c r="PH2652" s="106"/>
      <c r="PI2652" s="106"/>
      <c r="PJ2652" s="106"/>
      <c r="PK2652" s="106"/>
      <c r="PL2652" s="106"/>
      <c r="PM2652" s="106"/>
      <c r="PN2652" s="106"/>
      <c r="PO2652" s="106"/>
      <c r="PP2652" s="106"/>
      <c r="PQ2652" s="106"/>
      <c r="PR2652" s="106"/>
      <c r="PS2652" s="106"/>
      <c r="PT2652" s="106"/>
      <c r="PU2652" s="106"/>
      <c r="PV2652" s="106"/>
      <c r="PW2652" s="106"/>
      <c r="PX2652" s="106"/>
      <c r="PY2652" s="106"/>
      <c r="PZ2652" s="106"/>
      <c r="QA2652" s="106"/>
      <c r="QB2652" s="106"/>
      <c r="QC2652" s="106"/>
      <c r="QD2652" s="106"/>
      <c r="QE2652" s="106"/>
      <c r="QF2652" s="106"/>
      <c r="QG2652" s="106"/>
      <c r="QH2652" s="106"/>
      <c r="QI2652" s="106"/>
      <c r="QJ2652" s="106"/>
      <c r="QK2652" s="106"/>
      <c r="QL2652" s="106"/>
      <c r="QM2652" s="106"/>
      <c r="QN2652" s="106"/>
      <c r="QO2652" s="106"/>
      <c r="QP2652" s="106"/>
      <c r="QQ2652" s="106"/>
      <c r="QR2652" s="106"/>
      <c r="QS2652" s="106"/>
      <c r="QT2652" s="106"/>
      <c r="QU2652" s="106"/>
      <c r="QV2652" s="106"/>
      <c r="QW2652" s="106"/>
      <c r="QX2652" s="106"/>
      <c r="QY2652" s="106"/>
      <c r="QZ2652" s="106"/>
      <c r="RA2652" s="106"/>
      <c r="RB2652" s="106"/>
      <c r="RC2652" s="106"/>
      <c r="RD2652" s="106"/>
      <c r="RE2652" s="106"/>
      <c r="RF2652" s="106"/>
      <c r="RG2652" s="106"/>
      <c r="RH2652" s="106"/>
      <c r="RI2652" s="106"/>
      <c r="RJ2652" s="106"/>
      <c r="RK2652" s="106"/>
      <c r="RL2652" s="106"/>
      <c r="RM2652" s="106"/>
      <c r="RN2652" s="106"/>
      <c r="RO2652" s="106"/>
      <c r="RP2652" s="106"/>
      <c r="RQ2652" s="106"/>
      <c r="RR2652" s="106"/>
      <c r="RS2652" s="106"/>
      <c r="RT2652" s="106"/>
      <c r="RU2652" s="106"/>
      <c r="RV2652" s="106"/>
      <c r="RW2652" s="106"/>
      <c r="RX2652" s="106"/>
      <c r="RY2652" s="106"/>
      <c r="RZ2652" s="106"/>
      <c r="SA2652" s="106"/>
      <c r="SB2652" s="106"/>
      <c r="SC2652" s="106"/>
      <c r="SD2652" s="106"/>
      <c r="SE2652" s="106"/>
      <c r="SF2652" s="106"/>
      <c r="SG2652" s="106"/>
      <c r="SH2652" s="106"/>
      <c r="SI2652" s="106"/>
      <c r="SJ2652" s="106"/>
      <c r="SK2652" s="106"/>
      <c r="SL2652" s="106"/>
      <c r="SM2652" s="106"/>
      <c r="SN2652" s="106"/>
      <c r="SO2652" s="106"/>
      <c r="SP2652" s="106"/>
      <c r="SQ2652" s="106"/>
      <c r="SR2652" s="106"/>
      <c r="SS2652" s="106"/>
      <c r="ST2652" s="106"/>
      <c r="SU2652" s="106"/>
      <c r="SV2652" s="106"/>
      <c r="SW2652" s="106"/>
      <c r="SX2652" s="106"/>
      <c r="SY2652" s="106"/>
      <c r="SZ2652" s="106"/>
      <c r="TA2652" s="106"/>
      <c r="TB2652" s="106"/>
      <c r="TC2652" s="106"/>
      <c r="TD2652" s="106"/>
      <c r="TE2652" s="106"/>
      <c r="TF2652" s="106"/>
      <c r="TG2652" s="106"/>
      <c r="TH2652" s="106"/>
      <c r="TI2652" s="106"/>
      <c r="TJ2652" s="106"/>
      <c r="TK2652" s="106"/>
      <c r="TL2652" s="106"/>
      <c r="TM2652" s="106"/>
      <c r="TN2652" s="106"/>
      <c r="TO2652" s="106"/>
      <c r="TP2652" s="106"/>
      <c r="TQ2652" s="106"/>
      <c r="TR2652" s="106"/>
      <c r="TS2652" s="106"/>
      <c r="TT2652" s="106"/>
      <c r="TU2652" s="106"/>
      <c r="TV2652" s="106"/>
      <c r="TW2652" s="106"/>
      <c r="TX2652" s="106"/>
      <c r="TY2652" s="106"/>
      <c r="TZ2652" s="106"/>
      <c r="UA2652" s="106"/>
      <c r="UB2652" s="106"/>
      <c r="UC2652" s="106"/>
      <c r="UD2652" s="106"/>
      <c r="UE2652" s="106"/>
      <c r="UF2652" s="106"/>
      <c r="UG2652" s="106"/>
      <c r="UH2652" s="106"/>
      <c r="UI2652" s="106"/>
      <c r="UJ2652" s="106"/>
      <c r="UK2652" s="106"/>
      <c r="UL2652" s="106"/>
      <c r="UM2652" s="106"/>
      <c r="UN2652" s="106"/>
      <c r="UO2652" s="106"/>
      <c r="UP2652" s="106"/>
      <c r="UQ2652" s="106"/>
      <c r="UR2652" s="106"/>
      <c r="US2652" s="106"/>
      <c r="UT2652" s="106"/>
      <c r="UU2652" s="106"/>
      <c r="UV2652" s="106"/>
      <c r="UW2652" s="106"/>
      <c r="UX2652" s="106"/>
      <c r="UY2652" s="106"/>
      <c r="UZ2652" s="106"/>
      <c r="VA2652" s="106"/>
      <c r="VB2652" s="106"/>
      <c r="VC2652" s="106"/>
      <c r="VD2652" s="106"/>
      <c r="VE2652" s="106"/>
      <c r="VF2652" s="106"/>
      <c r="VG2652" s="106"/>
      <c r="VH2652" s="106"/>
      <c r="VI2652" s="106"/>
      <c r="VJ2652" s="106"/>
      <c r="VK2652" s="106"/>
      <c r="VL2652" s="106"/>
      <c r="VM2652" s="106"/>
      <c r="VN2652" s="106"/>
      <c r="VO2652" s="106"/>
      <c r="VP2652" s="106"/>
      <c r="VQ2652" s="106"/>
      <c r="VR2652" s="106"/>
      <c r="VS2652" s="106"/>
      <c r="VT2652" s="106"/>
      <c r="VU2652" s="106"/>
      <c r="VV2652" s="106"/>
      <c r="VW2652" s="106"/>
      <c r="VX2652" s="106"/>
      <c r="VY2652" s="106"/>
      <c r="VZ2652" s="106"/>
      <c r="WA2652" s="106"/>
      <c r="WB2652" s="106"/>
      <c r="WC2652" s="106"/>
      <c r="WD2652" s="106"/>
      <c r="WE2652" s="106"/>
      <c r="WF2652" s="106"/>
      <c r="WG2652" s="106"/>
      <c r="WH2652" s="106"/>
      <c r="WI2652" s="106"/>
      <c r="WJ2652" s="106"/>
      <c r="WK2652" s="106"/>
      <c r="WL2652" s="106"/>
      <c r="WM2652" s="106"/>
      <c r="WN2652" s="106"/>
      <c r="WO2652" s="106"/>
      <c r="WP2652" s="106"/>
      <c r="WQ2652" s="106"/>
      <c r="WR2652" s="106"/>
      <c r="WS2652" s="106"/>
      <c r="WT2652" s="106"/>
      <c r="WU2652" s="106"/>
      <c r="WV2652" s="106"/>
      <c r="WW2652" s="106"/>
      <c r="WX2652" s="106"/>
      <c r="WY2652" s="106"/>
      <c r="WZ2652" s="106"/>
      <c r="XA2652" s="106"/>
      <c r="XB2652" s="106"/>
      <c r="XC2652" s="106"/>
      <c r="XD2652" s="106"/>
      <c r="XE2652" s="106"/>
      <c r="XF2652" s="106"/>
      <c r="XG2652" s="106"/>
      <c r="XH2652" s="106"/>
      <c r="XI2652" s="106"/>
      <c r="XJ2652" s="106"/>
      <c r="XK2652" s="106"/>
      <c r="XL2652" s="106"/>
      <c r="XM2652" s="106"/>
      <c r="XN2652" s="106"/>
      <c r="XO2652" s="106"/>
      <c r="XP2652" s="106"/>
      <c r="XQ2652" s="106"/>
      <c r="XR2652" s="106"/>
      <c r="XS2652" s="106"/>
      <c r="XT2652" s="106"/>
      <c r="XU2652" s="106"/>
      <c r="XV2652" s="106"/>
      <c r="XW2652" s="106"/>
      <c r="XX2652" s="106"/>
      <c r="XY2652" s="106"/>
      <c r="XZ2652" s="106"/>
      <c r="YA2652" s="106"/>
      <c r="YB2652" s="106"/>
      <c r="YC2652" s="106"/>
      <c r="YD2652" s="106"/>
      <c r="YE2652" s="106"/>
      <c r="YF2652" s="106"/>
      <c r="YG2652" s="106"/>
      <c r="YH2652" s="106"/>
      <c r="YI2652" s="106"/>
      <c r="YJ2652" s="106"/>
      <c r="YK2652" s="106"/>
      <c r="YL2652" s="106"/>
      <c r="YM2652" s="106"/>
      <c r="YN2652" s="106"/>
      <c r="YO2652" s="106"/>
      <c r="YP2652" s="106"/>
      <c r="YQ2652" s="106"/>
      <c r="YR2652" s="106"/>
      <c r="YS2652" s="106"/>
      <c r="YT2652" s="106"/>
      <c r="YU2652" s="106"/>
      <c r="YV2652" s="106"/>
      <c r="YW2652" s="106"/>
      <c r="YX2652" s="106"/>
      <c r="YY2652" s="106"/>
      <c r="YZ2652" s="106"/>
      <c r="ZA2652" s="106"/>
      <c r="ZB2652" s="106"/>
      <c r="ZC2652" s="106"/>
      <c r="ZD2652" s="106"/>
      <c r="ZE2652" s="106"/>
      <c r="ZF2652" s="106"/>
      <c r="ZG2652" s="106"/>
      <c r="ZH2652" s="106"/>
      <c r="ZI2652" s="106"/>
      <c r="ZJ2652" s="106"/>
      <c r="ZK2652" s="106"/>
      <c r="ZL2652" s="106"/>
      <c r="ZM2652" s="106"/>
      <c r="ZN2652" s="106"/>
      <c r="ZO2652" s="106"/>
      <c r="ZP2652" s="106"/>
      <c r="ZQ2652" s="106"/>
      <c r="ZR2652" s="106"/>
      <c r="ZS2652" s="106"/>
      <c r="ZT2652" s="106"/>
      <c r="ZU2652" s="106"/>
      <c r="ZV2652" s="106"/>
      <c r="ZW2652" s="106"/>
      <c r="ZX2652" s="106"/>
      <c r="ZY2652" s="106"/>
      <c r="ZZ2652" s="106"/>
      <c r="AAA2652" s="106"/>
      <c r="AAB2652" s="106"/>
      <c r="AAC2652" s="106"/>
      <c r="AAD2652" s="106"/>
      <c r="AAE2652" s="106"/>
      <c r="AAF2652" s="106"/>
      <c r="AAG2652" s="106"/>
      <c r="AAH2652" s="106"/>
      <c r="AAI2652" s="106"/>
      <c r="AAJ2652" s="106"/>
      <c r="AAK2652" s="106"/>
      <c r="AAL2652" s="106"/>
      <c r="AAM2652" s="106"/>
      <c r="AAN2652" s="106"/>
      <c r="AAO2652" s="106"/>
      <c r="AAP2652" s="106"/>
      <c r="AAQ2652" s="106"/>
      <c r="AAR2652" s="106"/>
      <c r="AAS2652" s="106"/>
      <c r="AAT2652" s="106"/>
      <c r="AAU2652" s="106"/>
      <c r="AAV2652" s="106"/>
      <c r="AAW2652" s="106"/>
      <c r="AAX2652" s="106"/>
      <c r="AAY2652" s="106"/>
      <c r="AAZ2652" s="106"/>
      <c r="ABA2652" s="106"/>
      <c r="ABB2652" s="106"/>
      <c r="ABC2652" s="106"/>
      <c r="ABD2652" s="106"/>
      <c r="ABE2652" s="106"/>
      <c r="ABF2652" s="106"/>
      <c r="ABG2652" s="106"/>
      <c r="ABH2652" s="106"/>
      <c r="ABI2652" s="106"/>
      <c r="ABJ2652" s="106"/>
      <c r="ABK2652" s="106"/>
      <c r="ABL2652" s="106"/>
      <c r="ABM2652" s="106"/>
      <c r="ABN2652" s="106"/>
      <c r="ABO2652" s="106"/>
      <c r="ABP2652" s="106"/>
      <c r="ABQ2652" s="106"/>
      <c r="ABR2652" s="106"/>
      <c r="ABS2652" s="106"/>
      <c r="ABT2652" s="106"/>
      <c r="ABU2652" s="106"/>
      <c r="ABV2652" s="106"/>
      <c r="ABW2652" s="106"/>
      <c r="ABX2652" s="106"/>
      <c r="ABY2652" s="106"/>
      <c r="ABZ2652" s="106"/>
      <c r="ACA2652" s="106"/>
      <c r="ACB2652" s="106"/>
      <c r="ACC2652" s="106"/>
      <c r="ACD2652" s="106"/>
      <c r="ACE2652" s="106"/>
      <c r="ACF2652" s="106"/>
      <c r="ACG2652" s="106"/>
      <c r="ACH2652" s="106"/>
      <c r="ACI2652" s="106"/>
      <c r="ACJ2652" s="106"/>
      <c r="ACK2652" s="106"/>
      <c r="ACL2652" s="106"/>
      <c r="ACM2652" s="106"/>
      <c r="ACN2652" s="106"/>
      <c r="ACO2652" s="106"/>
      <c r="ACP2652" s="106"/>
      <c r="ACQ2652" s="106"/>
      <c r="ACR2652" s="106"/>
      <c r="ACS2652" s="106"/>
      <c r="ACT2652" s="106"/>
      <c r="ACU2652" s="106"/>
      <c r="ACV2652" s="106"/>
      <c r="ACW2652" s="106"/>
      <c r="ACX2652" s="106"/>
      <c r="ACY2652" s="106"/>
      <c r="ACZ2652" s="106"/>
      <c r="ADA2652" s="106"/>
      <c r="ADB2652" s="106"/>
      <c r="ADC2652" s="106"/>
      <c r="ADD2652" s="106"/>
      <c r="ADE2652" s="106"/>
      <c r="ADF2652" s="106"/>
      <c r="ADG2652" s="106"/>
      <c r="ADH2652" s="106"/>
      <c r="ADI2652" s="106"/>
      <c r="ADJ2652" s="106"/>
      <c r="ADK2652" s="106"/>
      <c r="ADL2652" s="106"/>
      <c r="ADM2652" s="106"/>
      <c r="ADN2652" s="106"/>
      <c r="ADO2652" s="106"/>
      <c r="ADP2652" s="106"/>
      <c r="ADQ2652" s="106"/>
      <c r="ADR2652" s="106"/>
      <c r="ADS2652" s="106"/>
      <c r="ADT2652" s="106"/>
      <c r="ADU2652" s="106"/>
      <c r="ADV2652" s="106"/>
      <c r="ADW2652" s="106"/>
      <c r="ADX2652" s="106"/>
      <c r="ADY2652" s="106"/>
      <c r="ADZ2652" s="106"/>
      <c r="AEA2652" s="106"/>
      <c r="AEB2652" s="106"/>
      <c r="AEC2652" s="106"/>
      <c r="AED2652" s="106"/>
      <c r="AEE2652" s="106"/>
      <c r="AEF2652" s="106"/>
      <c r="AEG2652" s="106"/>
      <c r="AEH2652" s="106"/>
      <c r="AEI2652" s="106"/>
      <c r="AEJ2652" s="106"/>
      <c r="AEK2652" s="106"/>
      <c r="AEL2652" s="106"/>
      <c r="AEM2652" s="106"/>
      <c r="AEN2652" s="106"/>
      <c r="AEO2652" s="106"/>
      <c r="AEP2652" s="106"/>
      <c r="AEQ2652" s="106"/>
      <c r="AER2652" s="106"/>
      <c r="AES2652" s="106"/>
      <c r="AET2652" s="106"/>
      <c r="AEU2652" s="106"/>
      <c r="AEV2652" s="106"/>
      <c r="AEW2652" s="106"/>
      <c r="AEX2652" s="106"/>
      <c r="AEY2652" s="106"/>
      <c r="AEZ2652" s="106"/>
      <c r="AFA2652" s="106"/>
      <c r="AFB2652" s="106"/>
      <c r="AFC2652" s="106"/>
      <c r="AFD2652" s="106"/>
      <c r="AFE2652" s="106"/>
      <c r="AFF2652" s="106"/>
      <c r="AFG2652" s="106"/>
      <c r="AFH2652" s="106"/>
      <c r="AFI2652" s="106"/>
      <c r="AFJ2652" s="106"/>
      <c r="AFK2652" s="106"/>
      <c r="AFL2652" s="106"/>
      <c r="AFM2652" s="106"/>
      <c r="AFN2652" s="106"/>
      <c r="AFO2652" s="106"/>
      <c r="AFP2652" s="106"/>
      <c r="AFQ2652" s="106"/>
      <c r="AFR2652" s="106"/>
      <c r="AFS2652" s="106"/>
      <c r="AFT2652" s="106"/>
      <c r="AFU2652" s="106"/>
      <c r="AFV2652" s="106"/>
      <c r="AFW2652" s="106"/>
      <c r="AFX2652" s="106"/>
      <c r="AFY2652" s="106"/>
      <c r="AFZ2652" s="106"/>
      <c r="AGA2652" s="106"/>
      <c r="AGB2652" s="106"/>
      <c r="AGC2652" s="106"/>
      <c r="AGD2652" s="106"/>
      <c r="AGE2652" s="106"/>
      <c r="AGF2652" s="106"/>
      <c r="AGG2652" s="106"/>
      <c r="AGH2652" s="106"/>
      <c r="AGI2652" s="106"/>
      <c r="AGJ2652" s="106"/>
      <c r="AGK2652" s="106"/>
      <c r="AGL2652" s="106"/>
      <c r="AGM2652" s="106"/>
      <c r="AGN2652" s="106"/>
      <c r="AGO2652" s="106"/>
      <c r="AGP2652" s="106"/>
      <c r="AGQ2652" s="106"/>
      <c r="AGR2652" s="106"/>
      <c r="AGS2652" s="106"/>
      <c r="AGT2652" s="106"/>
      <c r="AGU2652" s="106"/>
      <c r="AGV2652" s="106"/>
      <c r="AGW2652" s="106"/>
      <c r="AGX2652" s="106"/>
      <c r="AGY2652" s="106"/>
      <c r="AGZ2652" s="106"/>
      <c r="AHA2652" s="106"/>
      <c r="AHB2652" s="106"/>
      <c r="AHC2652" s="106"/>
      <c r="AHD2652" s="106"/>
      <c r="AHE2652" s="106"/>
      <c r="AHF2652" s="106"/>
      <c r="AHG2652" s="106"/>
      <c r="AHH2652" s="106"/>
      <c r="AHI2652" s="106"/>
      <c r="AHJ2652" s="106"/>
      <c r="AHK2652" s="106"/>
      <c r="AHL2652" s="106"/>
      <c r="AHM2652" s="106"/>
      <c r="AHN2652" s="106"/>
      <c r="AHO2652" s="106"/>
      <c r="AHP2652" s="106"/>
      <c r="AHQ2652" s="106"/>
      <c r="AHR2652" s="106"/>
      <c r="AHS2652" s="106"/>
      <c r="AHT2652" s="106"/>
      <c r="AHU2652" s="106"/>
      <c r="AHV2652" s="106"/>
      <c r="AHW2652" s="106"/>
      <c r="AHX2652" s="106"/>
      <c r="AHY2652" s="106"/>
      <c r="AHZ2652" s="106"/>
      <c r="AIA2652" s="106"/>
      <c r="AIB2652" s="106"/>
      <c r="AIC2652" s="106"/>
      <c r="AID2652" s="106"/>
      <c r="AIE2652" s="106"/>
      <c r="AIF2652" s="106"/>
      <c r="AIG2652" s="106"/>
      <c r="AIH2652" s="106"/>
      <c r="AII2652" s="106"/>
      <c r="AIJ2652" s="106"/>
      <c r="AIK2652" s="106"/>
      <c r="AIL2652" s="106"/>
      <c r="AIM2652" s="106"/>
      <c r="AIN2652" s="106"/>
      <c r="AIO2652" s="106"/>
      <c r="AIP2652" s="106"/>
      <c r="AIQ2652" s="106"/>
      <c r="AIR2652" s="106"/>
      <c r="AIS2652" s="106"/>
      <c r="AIT2652" s="106"/>
      <c r="AIU2652" s="106"/>
      <c r="AIV2652" s="106"/>
      <c r="AIW2652" s="106"/>
      <c r="AIX2652" s="106"/>
      <c r="AIY2652" s="106"/>
      <c r="AIZ2652" s="106"/>
      <c r="AJA2652" s="106"/>
      <c r="AJB2652" s="106"/>
      <c r="AJC2652" s="106"/>
      <c r="AJD2652" s="106"/>
      <c r="AJE2652" s="106"/>
      <c r="AJF2652" s="106"/>
      <c r="AJG2652" s="106"/>
      <c r="AJH2652" s="106"/>
      <c r="AJI2652" s="106"/>
      <c r="AJJ2652" s="106"/>
      <c r="AJK2652" s="106"/>
      <c r="AJL2652" s="106"/>
      <c r="AJM2652" s="106"/>
      <c r="AJN2652" s="106"/>
      <c r="AJO2652" s="106"/>
      <c r="AJP2652" s="106"/>
      <c r="AJQ2652" s="106"/>
      <c r="AJR2652" s="106"/>
      <c r="AJS2652" s="106"/>
      <c r="AJT2652" s="106"/>
      <c r="AJU2652" s="106"/>
      <c r="AJV2652" s="106"/>
      <c r="AJW2652" s="106"/>
      <c r="AJX2652" s="106"/>
      <c r="AJY2652" s="106"/>
      <c r="AJZ2652" s="106"/>
      <c r="AKA2652" s="106"/>
      <c r="AKB2652" s="106"/>
      <c r="AKC2652" s="106"/>
      <c r="AKD2652" s="106"/>
      <c r="AKE2652" s="106"/>
      <c r="AKF2652" s="106"/>
      <c r="AKG2652" s="106"/>
      <c r="AKH2652" s="106"/>
      <c r="AKI2652" s="106"/>
      <c r="AKJ2652" s="106"/>
      <c r="AKK2652" s="106"/>
      <c r="AKL2652" s="106"/>
      <c r="AKM2652" s="106"/>
      <c r="AKN2652" s="106"/>
      <c r="AKO2652" s="106"/>
      <c r="AKP2652" s="106"/>
      <c r="AKQ2652" s="106"/>
      <c r="AKR2652" s="106"/>
      <c r="AKS2652" s="106"/>
      <c r="AKT2652" s="106"/>
      <c r="AKU2652" s="106"/>
      <c r="AKV2652" s="106"/>
      <c r="AKW2652" s="106"/>
      <c r="AKX2652" s="106"/>
      <c r="AKY2652" s="106"/>
      <c r="AKZ2652" s="106"/>
      <c r="ALA2652" s="106"/>
      <c r="ALB2652" s="106"/>
      <c r="ALC2652" s="106"/>
      <c r="ALD2652" s="106"/>
      <c r="ALE2652" s="106"/>
      <c r="ALF2652" s="106"/>
      <c r="ALG2652" s="106"/>
      <c r="ALH2652" s="106"/>
      <c r="ALI2652" s="106"/>
      <c r="ALJ2652" s="106"/>
      <c r="ALK2652" s="106"/>
      <c r="ALL2652" s="106"/>
      <c r="ALM2652" s="106"/>
      <c r="ALN2652" s="106"/>
      <c r="ALO2652" s="106"/>
      <c r="ALP2652" s="106"/>
      <c r="ALQ2652" s="106"/>
      <c r="ALR2652" s="106"/>
      <c r="ALS2652" s="106"/>
      <c r="ALT2652" s="106"/>
      <c r="ALU2652" s="106"/>
      <c r="ALV2652" s="106"/>
      <c r="ALW2652" s="106"/>
      <c r="ALX2652" s="106"/>
      <c r="ALY2652" s="106"/>
      <c r="ALZ2652" s="106"/>
      <c r="AMA2652" s="106"/>
      <c r="AMB2652" s="106"/>
      <c r="AMC2652" s="106"/>
      <c r="AMD2652" s="106"/>
      <c r="AME2652" s="106"/>
      <c r="AMF2652" s="106"/>
      <c r="AMG2652" s="106"/>
      <c r="AMH2652" s="106"/>
      <c r="AMI2652" s="106"/>
      <c r="AMJ2652" s="106"/>
      <c r="AMK2652" s="106"/>
    </row>
    <row r="2653" spans="1:1025" s="76" customFormat="1" ht="43.2">
      <c r="A2653" s="15">
        <v>2650</v>
      </c>
      <c r="B2653" s="75" t="s">
        <v>5</v>
      </c>
      <c r="C2653" s="75" t="s">
        <v>72</v>
      </c>
      <c r="D2653" s="81" t="s">
        <v>151</v>
      </c>
      <c r="E2653" s="81" t="s">
        <v>7305</v>
      </c>
      <c r="F2653" s="16" t="s">
        <v>932</v>
      </c>
      <c r="G2653" s="16" t="s">
        <v>947</v>
      </c>
      <c r="H2653" s="75" t="s">
        <v>1201</v>
      </c>
      <c r="I2653" s="81" t="s">
        <v>2041</v>
      </c>
      <c r="J2653" s="81" t="s">
        <v>2186</v>
      </c>
      <c r="K2653" s="16" t="s">
        <v>5001</v>
      </c>
      <c r="L2653" s="81" t="s">
        <v>5002</v>
      </c>
      <c r="M2653" s="10" t="s">
        <v>3552</v>
      </c>
    </row>
    <row r="2654" spans="1:1025" s="74" customFormat="1" ht="43.2">
      <c r="A2654" s="15">
        <v>2651</v>
      </c>
      <c r="B2654" s="15" t="s">
        <v>4317</v>
      </c>
      <c r="C2654" s="72" t="s">
        <v>4295</v>
      </c>
      <c r="D2654" s="172" t="s">
        <v>5088</v>
      </c>
      <c r="E2654" s="172" t="s">
        <v>5089</v>
      </c>
      <c r="F2654" s="15" t="s">
        <v>4298</v>
      </c>
      <c r="G2654" s="15" t="s">
        <v>1045</v>
      </c>
      <c r="H2654" s="72" t="s">
        <v>5090</v>
      </c>
      <c r="I2654" s="172" t="s">
        <v>5091</v>
      </c>
      <c r="J2654" s="172" t="s">
        <v>3627</v>
      </c>
      <c r="K2654" s="15" t="s">
        <v>2794</v>
      </c>
      <c r="L2654" s="172" t="s">
        <v>3261</v>
      </c>
      <c r="M2654" s="178" t="s">
        <v>5891</v>
      </c>
    </row>
    <row r="2655" spans="1:1025" s="74" customFormat="1">
      <c r="A2655" s="15">
        <v>2652</v>
      </c>
      <c r="B2655" s="15" t="s">
        <v>4323</v>
      </c>
      <c r="C2655" s="72" t="s">
        <v>4295</v>
      </c>
      <c r="D2655" s="172" t="s">
        <v>5088</v>
      </c>
      <c r="E2655" s="172" t="s">
        <v>5093</v>
      </c>
      <c r="F2655" s="15" t="s">
        <v>4298</v>
      </c>
      <c r="G2655" s="15" t="s">
        <v>5073</v>
      </c>
      <c r="H2655" s="172" t="s">
        <v>5094</v>
      </c>
      <c r="I2655" s="172" t="s">
        <v>5095</v>
      </c>
      <c r="J2655" s="172" t="s">
        <v>5096</v>
      </c>
      <c r="K2655" s="172" t="s">
        <v>5097</v>
      </c>
      <c r="L2655" s="172" t="s">
        <v>3262</v>
      </c>
      <c r="M2655" s="178" t="s">
        <v>5896</v>
      </c>
    </row>
    <row r="2656" spans="1:1025" s="74" customFormat="1">
      <c r="A2656" s="15">
        <v>2653</v>
      </c>
      <c r="B2656" s="15" t="s">
        <v>52</v>
      </c>
      <c r="C2656" s="72" t="s">
        <v>4295</v>
      </c>
      <c r="D2656" s="172" t="s">
        <v>5088</v>
      </c>
      <c r="E2656" s="172" t="s">
        <v>5098</v>
      </c>
      <c r="F2656" s="15" t="s">
        <v>4298</v>
      </c>
      <c r="G2656" s="15" t="s">
        <v>4306</v>
      </c>
      <c r="H2656" s="172" t="s">
        <v>5099</v>
      </c>
      <c r="I2656" s="172" t="s">
        <v>5100</v>
      </c>
      <c r="J2656" s="172" t="s">
        <v>5101</v>
      </c>
      <c r="K2656" s="172" t="s">
        <v>5102</v>
      </c>
      <c r="L2656" s="172" t="s">
        <v>3263</v>
      </c>
      <c r="M2656" s="172"/>
    </row>
    <row r="2657" spans="1:13" s="74" customFormat="1">
      <c r="A2657" s="15">
        <v>2654</v>
      </c>
      <c r="B2657" s="15" t="s">
        <v>52</v>
      </c>
      <c r="C2657" s="72" t="s">
        <v>4295</v>
      </c>
      <c r="D2657" s="172" t="s">
        <v>5088</v>
      </c>
      <c r="E2657" s="172" t="s">
        <v>5103</v>
      </c>
      <c r="F2657" s="15" t="s">
        <v>4298</v>
      </c>
      <c r="G2657" s="15" t="s">
        <v>5076</v>
      </c>
      <c r="H2657" s="172" t="s">
        <v>5104</v>
      </c>
      <c r="I2657" s="172" t="s">
        <v>5105</v>
      </c>
      <c r="J2657" s="172" t="s">
        <v>5106</v>
      </c>
      <c r="K2657" s="172" t="s">
        <v>5107</v>
      </c>
      <c r="L2657" s="172" t="s">
        <v>3264</v>
      </c>
      <c r="M2657" s="172"/>
    </row>
    <row r="2658" spans="1:13" s="74" customFormat="1">
      <c r="A2658" s="15">
        <v>2655</v>
      </c>
      <c r="B2658" s="15" t="s">
        <v>4323</v>
      </c>
      <c r="C2658" s="72" t="s">
        <v>4295</v>
      </c>
      <c r="D2658" s="172" t="s">
        <v>5108</v>
      </c>
      <c r="E2658" s="172" t="s">
        <v>5109</v>
      </c>
      <c r="F2658" s="15" t="s">
        <v>4298</v>
      </c>
      <c r="G2658" s="15" t="s">
        <v>4319</v>
      </c>
      <c r="H2658" s="227" t="s">
        <v>7212</v>
      </c>
      <c r="I2658" s="172" t="s">
        <v>5110</v>
      </c>
      <c r="J2658" s="172" t="s">
        <v>5111</v>
      </c>
      <c r="K2658" s="172" t="s">
        <v>5112</v>
      </c>
      <c r="L2658" s="172" t="s">
        <v>3265</v>
      </c>
      <c r="M2658" s="172"/>
    </row>
    <row r="2659" spans="1:13" s="74" customFormat="1">
      <c r="A2659" s="15">
        <v>2656</v>
      </c>
      <c r="B2659" s="15" t="s">
        <v>52</v>
      </c>
      <c r="C2659" s="72" t="s">
        <v>4295</v>
      </c>
      <c r="D2659" s="172" t="s">
        <v>5088</v>
      </c>
      <c r="E2659" s="172" t="s">
        <v>750</v>
      </c>
      <c r="F2659" s="15" t="s">
        <v>4298</v>
      </c>
      <c r="G2659" s="15" t="s">
        <v>5076</v>
      </c>
      <c r="H2659" s="172" t="s">
        <v>5104</v>
      </c>
      <c r="I2659" s="172" t="s">
        <v>5113</v>
      </c>
      <c r="J2659" s="172" t="s">
        <v>5106</v>
      </c>
      <c r="K2659" s="172" t="s">
        <v>5114</v>
      </c>
      <c r="L2659" s="172" t="s">
        <v>3266</v>
      </c>
      <c r="M2659" s="172"/>
    </row>
    <row r="2660" spans="1:13" s="74" customFormat="1">
      <c r="A2660" s="15">
        <v>2657</v>
      </c>
      <c r="B2660" s="15" t="s">
        <v>52</v>
      </c>
      <c r="C2660" s="72" t="s">
        <v>4295</v>
      </c>
      <c r="D2660" s="172" t="s">
        <v>5088</v>
      </c>
      <c r="E2660" s="172" t="s">
        <v>5115</v>
      </c>
      <c r="F2660" s="15" t="s">
        <v>4298</v>
      </c>
      <c r="G2660" s="15" t="s">
        <v>4306</v>
      </c>
      <c r="H2660" s="172" t="s">
        <v>5116</v>
      </c>
      <c r="I2660" s="172" t="s">
        <v>5117</v>
      </c>
      <c r="J2660" s="172" t="s">
        <v>5118</v>
      </c>
      <c r="K2660" s="172" t="s">
        <v>5119</v>
      </c>
      <c r="L2660" s="172" t="s">
        <v>3267</v>
      </c>
      <c r="M2660" s="178" t="s">
        <v>5913</v>
      </c>
    </row>
    <row r="2661" spans="1:13" s="74" customFormat="1" ht="64.8">
      <c r="A2661" s="15">
        <v>2658</v>
      </c>
      <c r="B2661" s="15" t="s">
        <v>5120</v>
      </c>
      <c r="C2661" s="72" t="s">
        <v>4295</v>
      </c>
      <c r="D2661" s="172" t="s">
        <v>5088</v>
      </c>
      <c r="E2661" s="172" t="s">
        <v>5121</v>
      </c>
      <c r="F2661" s="15" t="s">
        <v>4298</v>
      </c>
      <c r="G2661" s="15" t="s">
        <v>4314</v>
      </c>
      <c r="H2661" s="15" t="s">
        <v>7306</v>
      </c>
      <c r="I2661" s="172" t="s">
        <v>5123</v>
      </c>
      <c r="J2661" s="172" t="s">
        <v>7213</v>
      </c>
      <c r="K2661" s="15" t="s">
        <v>5124</v>
      </c>
      <c r="L2661" s="172" t="s">
        <v>5125</v>
      </c>
      <c r="M2661" s="178" t="s">
        <v>5918</v>
      </c>
    </row>
    <row r="2662" spans="1:13" s="76" customFormat="1">
      <c r="A2662" s="15">
        <v>2659</v>
      </c>
      <c r="B2662" s="16" t="s">
        <v>3659</v>
      </c>
      <c r="C2662" s="75" t="s">
        <v>3660</v>
      </c>
      <c r="D2662" s="16" t="s">
        <v>3661</v>
      </c>
      <c r="E2662" s="16" t="s">
        <v>3662</v>
      </c>
      <c r="F2662" s="16" t="s">
        <v>3663</v>
      </c>
      <c r="G2662" s="16" t="s">
        <v>3664</v>
      </c>
      <c r="H2662" s="16" t="s">
        <v>3665</v>
      </c>
      <c r="I2662" s="16" t="s">
        <v>3666</v>
      </c>
      <c r="J2662" s="81" t="s">
        <v>3667</v>
      </c>
      <c r="K2662" s="16" t="s">
        <v>3668</v>
      </c>
      <c r="L2662" s="16" t="s">
        <v>3669</v>
      </c>
      <c r="M2662" s="78" t="s">
        <v>5298</v>
      </c>
    </row>
    <row r="2663" spans="1:13" s="76" customFormat="1" ht="43.2">
      <c r="A2663" s="15">
        <v>2660</v>
      </c>
      <c r="B2663" s="81" t="s">
        <v>3659</v>
      </c>
      <c r="C2663" s="75" t="s">
        <v>3660</v>
      </c>
      <c r="D2663" s="81" t="s">
        <v>3670</v>
      </c>
      <c r="E2663" s="81" t="s">
        <v>3671</v>
      </c>
      <c r="F2663" s="16" t="s">
        <v>3663</v>
      </c>
      <c r="G2663" s="16" t="s">
        <v>3672</v>
      </c>
      <c r="H2663" s="75" t="s">
        <v>3673</v>
      </c>
      <c r="I2663" s="81" t="s">
        <v>3674</v>
      </c>
      <c r="J2663" s="81" t="s">
        <v>3667</v>
      </c>
      <c r="K2663" s="16" t="s">
        <v>3675</v>
      </c>
      <c r="L2663" s="16" t="s">
        <v>3676</v>
      </c>
      <c r="M2663" s="78" t="s">
        <v>5299</v>
      </c>
    </row>
    <row r="2664" spans="1:13" s="76" customFormat="1">
      <c r="A2664" s="15">
        <v>2661</v>
      </c>
      <c r="B2664" s="81" t="s">
        <v>3659</v>
      </c>
      <c r="C2664" s="16" t="s">
        <v>3660</v>
      </c>
      <c r="D2664" s="16" t="s">
        <v>3661</v>
      </c>
      <c r="E2664" s="16" t="s">
        <v>3677</v>
      </c>
      <c r="F2664" s="16" t="s">
        <v>3663</v>
      </c>
      <c r="G2664" s="16" t="s">
        <v>3678</v>
      </c>
      <c r="H2664" s="16" t="s">
        <v>3679</v>
      </c>
      <c r="I2664" s="16" t="s">
        <v>3680</v>
      </c>
      <c r="J2664" s="16" t="s">
        <v>3681</v>
      </c>
      <c r="K2664" s="16" t="s">
        <v>3682</v>
      </c>
      <c r="L2664" s="16" t="s">
        <v>3268</v>
      </c>
      <c r="M2664" s="10" t="s">
        <v>5300</v>
      </c>
    </row>
    <row r="2665" spans="1:13" s="76" customFormat="1" ht="43.2">
      <c r="A2665" s="15">
        <v>2662</v>
      </c>
      <c r="B2665" s="81" t="s">
        <v>3659</v>
      </c>
      <c r="C2665" s="16" t="s">
        <v>3660</v>
      </c>
      <c r="D2665" s="16" t="s">
        <v>3661</v>
      </c>
      <c r="E2665" s="16" t="s">
        <v>3683</v>
      </c>
      <c r="F2665" s="16" t="s">
        <v>3663</v>
      </c>
      <c r="G2665" s="16" t="s">
        <v>3684</v>
      </c>
      <c r="H2665" s="16" t="s">
        <v>3685</v>
      </c>
      <c r="I2665" s="16" t="s">
        <v>3686</v>
      </c>
      <c r="J2665" s="16" t="s">
        <v>3687</v>
      </c>
      <c r="K2665" s="16" t="s">
        <v>3688</v>
      </c>
      <c r="L2665" s="16" t="s">
        <v>3689</v>
      </c>
      <c r="M2665" s="10" t="s">
        <v>5301</v>
      </c>
    </row>
    <row r="2666" spans="1:13" s="76" customFormat="1">
      <c r="A2666" s="15">
        <v>2663</v>
      </c>
      <c r="B2666" s="81" t="s">
        <v>2</v>
      </c>
      <c r="C2666" s="75" t="s">
        <v>72</v>
      </c>
      <c r="D2666" s="81" t="s">
        <v>150</v>
      </c>
      <c r="E2666" s="47" t="s">
        <v>758</v>
      </c>
      <c r="F2666" s="16" t="s">
        <v>932</v>
      </c>
      <c r="G2666" s="261" t="s">
        <v>1109</v>
      </c>
      <c r="H2666" s="261" t="s">
        <v>1468</v>
      </c>
      <c r="I2666" s="47" t="s">
        <v>2035</v>
      </c>
      <c r="J2666" s="81" t="s">
        <v>2219</v>
      </c>
      <c r="K2666" s="81" t="s">
        <v>2801</v>
      </c>
      <c r="L2666" s="81" t="s">
        <v>3279</v>
      </c>
      <c r="M2666" s="78" t="s">
        <v>3547</v>
      </c>
    </row>
    <row r="2667" spans="1:13" s="76" customFormat="1">
      <c r="A2667" s="15">
        <v>2664</v>
      </c>
      <c r="B2667" s="81" t="s">
        <v>3</v>
      </c>
      <c r="C2667" s="75" t="s">
        <v>72</v>
      </c>
      <c r="D2667" s="81" t="s">
        <v>150</v>
      </c>
      <c r="E2667" s="47" t="s">
        <v>759</v>
      </c>
      <c r="F2667" s="16" t="s">
        <v>932</v>
      </c>
      <c r="G2667" s="81" t="s">
        <v>947</v>
      </c>
      <c r="H2667" s="81" t="s">
        <v>1151</v>
      </c>
      <c r="I2667" s="47" t="s">
        <v>2036</v>
      </c>
      <c r="J2667" s="81" t="s">
        <v>2201</v>
      </c>
      <c r="K2667" s="81" t="s">
        <v>2802</v>
      </c>
      <c r="L2667" s="81" t="s">
        <v>3280</v>
      </c>
      <c r="M2667" s="78" t="s">
        <v>3548</v>
      </c>
    </row>
    <row r="2668" spans="1:13" s="76" customFormat="1">
      <c r="A2668" s="15">
        <v>2665</v>
      </c>
      <c r="B2668" s="81" t="s">
        <v>3</v>
      </c>
      <c r="C2668" s="75" t="s">
        <v>72</v>
      </c>
      <c r="D2668" s="81" t="s">
        <v>150</v>
      </c>
      <c r="E2668" s="47" t="s">
        <v>760</v>
      </c>
      <c r="F2668" s="16" t="s">
        <v>932</v>
      </c>
      <c r="G2668" s="81" t="s">
        <v>947</v>
      </c>
      <c r="H2668" s="81" t="s">
        <v>1202</v>
      </c>
      <c r="I2668" s="47" t="s">
        <v>2037</v>
      </c>
      <c r="J2668" s="81" t="s">
        <v>2207</v>
      </c>
      <c r="K2668" s="81" t="s">
        <v>2037</v>
      </c>
      <c r="L2668" s="81" t="s">
        <v>3281</v>
      </c>
      <c r="M2668" s="78" t="s">
        <v>3549</v>
      </c>
    </row>
    <row r="2669" spans="1:13" s="76" customFormat="1">
      <c r="A2669" s="15">
        <v>2666</v>
      </c>
      <c r="B2669" s="75" t="s">
        <v>7</v>
      </c>
      <c r="C2669" s="75" t="s">
        <v>72</v>
      </c>
      <c r="D2669" s="81" t="s">
        <v>150</v>
      </c>
      <c r="E2669" s="47" t="s">
        <v>761</v>
      </c>
      <c r="F2669" s="16" t="s">
        <v>932</v>
      </c>
      <c r="G2669" s="75" t="s">
        <v>972</v>
      </c>
      <c r="H2669" s="75" t="s">
        <v>1469</v>
      </c>
      <c r="I2669" s="47" t="s">
        <v>2037</v>
      </c>
      <c r="J2669" s="81" t="s">
        <v>2207</v>
      </c>
      <c r="K2669" s="16" t="s">
        <v>2037</v>
      </c>
      <c r="L2669" s="81" t="s">
        <v>3281</v>
      </c>
      <c r="M2669" s="78" t="s">
        <v>3549</v>
      </c>
    </row>
    <row r="2670" spans="1:13" s="76" customFormat="1">
      <c r="A2670" s="15">
        <v>2667</v>
      </c>
      <c r="B2670" s="81" t="s">
        <v>8</v>
      </c>
      <c r="C2670" s="75" t="s">
        <v>72</v>
      </c>
      <c r="D2670" s="81" t="s">
        <v>150</v>
      </c>
      <c r="E2670" s="47" t="s">
        <v>762</v>
      </c>
      <c r="F2670" s="16" t="s">
        <v>932</v>
      </c>
      <c r="G2670" s="262" t="s">
        <v>1018</v>
      </c>
      <c r="H2670" s="262" t="s">
        <v>1470</v>
      </c>
      <c r="I2670" s="47" t="s">
        <v>2037</v>
      </c>
      <c r="J2670" s="81" t="s">
        <v>2207</v>
      </c>
      <c r="K2670" s="81" t="s">
        <v>2037</v>
      </c>
      <c r="L2670" s="81" t="s">
        <v>3281</v>
      </c>
      <c r="M2670" s="78" t="s">
        <v>3549</v>
      </c>
    </row>
    <row r="2671" spans="1:13" s="76" customFormat="1">
      <c r="A2671" s="15">
        <v>2668</v>
      </c>
      <c r="B2671" s="81" t="s">
        <v>8</v>
      </c>
      <c r="C2671" s="75" t="s">
        <v>72</v>
      </c>
      <c r="D2671" s="81" t="s">
        <v>150</v>
      </c>
      <c r="E2671" s="47" t="s">
        <v>763</v>
      </c>
      <c r="F2671" s="16" t="s">
        <v>932</v>
      </c>
      <c r="G2671" s="261" t="s">
        <v>970</v>
      </c>
      <c r="H2671" s="261">
        <v>44207</v>
      </c>
      <c r="I2671" s="47" t="s">
        <v>2038</v>
      </c>
      <c r="J2671" s="81" t="s">
        <v>2397</v>
      </c>
      <c r="K2671" s="81" t="s">
        <v>2803</v>
      </c>
      <c r="L2671" s="81" t="s">
        <v>3282</v>
      </c>
      <c r="M2671" s="78" t="s">
        <v>3550</v>
      </c>
    </row>
    <row r="2672" spans="1:13" s="76" customFormat="1">
      <c r="A2672" s="15">
        <v>2669</v>
      </c>
      <c r="B2672" s="81" t="s">
        <v>8</v>
      </c>
      <c r="C2672" s="75" t="s">
        <v>72</v>
      </c>
      <c r="D2672" s="81" t="s">
        <v>150</v>
      </c>
      <c r="E2672" s="47" t="s">
        <v>764</v>
      </c>
      <c r="F2672" s="16" t="s">
        <v>932</v>
      </c>
      <c r="G2672" s="261" t="s">
        <v>970</v>
      </c>
      <c r="H2672" s="261" t="s">
        <v>1094</v>
      </c>
      <c r="I2672" s="47" t="s">
        <v>2039</v>
      </c>
      <c r="J2672" s="81" t="s">
        <v>2398</v>
      </c>
      <c r="K2672" s="81" t="s">
        <v>2804</v>
      </c>
      <c r="L2672" s="81" t="s">
        <v>3283</v>
      </c>
      <c r="M2672" s="78" t="s">
        <v>3550</v>
      </c>
    </row>
    <row r="2673" spans="1:13" s="76" customFormat="1">
      <c r="A2673" s="15">
        <v>2670</v>
      </c>
      <c r="B2673" s="81" t="s">
        <v>8</v>
      </c>
      <c r="C2673" s="75" t="s">
        <v>72</v>
      </c>
      <c r="D2673" s="81" t="s">
        <v>150</v>
      </c>
      <c r="E2673" s="47" t="s">
        <v>765</v>
      </c>
      <c r="F2673" s="16" t="s">
        <v>932</v>
      </c>
      <c r="G2673" s="261" t="s">
        <v>970</v>
      </c>
      <c r="H2673" s="261" t="s">
        <v>1471</v>
      </c>
      <c r="I2673" s="47" t="s">
        <v>2036</v>
      </c>
      <c r="J2673" s="81" t="s">
        <v>2201</v>
      </c>
      <c r="K2673" s="81" t="s">
        <v>2802</v>
      </c>
      <c r="L2673" s="81" t="s">
        <v>3280</v>
      </c>
      <c r="M2673" s="78" t="s">
        <v>3548</v>
      </c>
    </row>
    <row r="2674" spans="1:13" s="76" customFormat="1">
      <c r="A2674" s="15">
        <v>2671</v>
      </c>
      <c r="B2674" s="81" t="s">
        <v>5</v>
      </c>
      <c r="C2674" s="75" t="s">
        <v>72</v>
      </c>
      <c r="D2674" s="81" t="s">
        <v>150</v>
      </c>
      <c r="E2674" s="47" t="s">
        <v>766</v>
      </c>
      <c r="F2674" s="16" t="s">
        <v>932</v>
      </c>
      <c r="G2674" s="81" t="s">
        <v>945</v>
      </c>
      <c r="H2674" s="81" t="s">
        <v>1134</v>
      </c>
      <c r="I2674" s="47" t="s">
        <v>2035</v>
      </c>
      <c r="J2674" s="81" t="s">
        <v>2219</v>
      </c>
      <c r="K2674" s="81" t="s">
        <v>2805</v>
      </c>
      <c r="L2674" s="81" t="s">
        <v>3284</v>
      </c>
      <c r="M2674" s="78" t="s">
        <v>3551</v>
      </c>
    </row>
    <row r="2675" spans="1:13" s="76" customFormat="1">
      <c r="A2675" s="15">
        <v>2672</v>
      </c>
      <c r="B2675" s="81" t="s">
        <v>6</v>
      </c>
      <c r="C2675" s="75" t="s">
        <v>72</v>
      </c>
      <c r="D2675" s="81" t="s">
        <v>150</v>
      </c>
      <c r="E2675" s="47" t="s">
        <v>767</v>
      </c>
      <c r="F2675" s="16" t="s">
        <v>932</v>
      </c>
      <c r="G2675" s="261" t="s">
        <v>956</v>
      </c>
      <c r="H2675" s="261" t="s">
        <v>1472</v>
      </c>
      <c r="I2675" s="47" t="s">
        <v>2040</v>
      </c>
      <c r="J2675" s="81" t="s">
        <v>2399</v>
      </c>
      <c r="K2675" s="81" t="s">
        <v>2806</v>
      </c>
      <c r="L2675" s="16" t="s">
        <v>3285</v>
      </c>
      <c r="M2675" s="78" t="s">
        <v>3550</v>
      </c>
    </row>
    <row r="2676" spans="1:13" s="76" customFormat="1">
      <c r="A2676" s="15">
        <v>2673</v>
      </c>
      <c r="B2676" s="81" t="s">
        <v>2</v>
      </c>
      <c r="C2676" s="75" t="s">
        <v>70</v>
      </c>
      <c r="D2676" s="16" t="s">
        <v>136</v>
      </c>
      <c r="E2676" s="81" t="s">
        <v>662</v>
      </c>
      <c r="F2676" s="16" t="s">
        <v>932</v>
      </c>
      <c r="G2676" s="81" t="s">
        <v>979</v>
      </c>
      <c r="H2676" s="75" t="s">
        <v>1418</v>
      </c>
      <c r="I2676" s="81" t="s">
        <v>1948</v>
      </c>
      <c r="J2676" s="81" t="s">
        <v>2368</v>
      </c>
      <c r="K2676" s="16" t="s">
        <v>2741</v>
      </c>
      <c r="L2676" s="81" t="s">
        <v>3214</v>
      </c>
      <c r="M2676" s="81"/>
    </row>
    <row r="2677" spans="1:13" s="76" customFormat="1">
      <c r="A2677" s="15">
        <v>2674</v>
      </c>
      <c r="B2677" s="81" t="s">
        <v>8</v>
      </c>
      <c r="C2677" s="75" t="s">
        <v>70</v>
      </c>
      <c r="D2677" s="16" t="s">
        <v>136</v>
      </c>
      <c r="E2677" s="81" t="s">
        <v>663</v>
      </c>
      <c r="F2677" s="16" t="s">
        <v>932</v>
      </c>
      <c r="G2677" s="81" t="s">
        <v>954</v>
      </c>
      <c r="H2677" s="75" t="s">
        <v>4117</v>
      </c>
      <c r="I2677" s="81" t="s">
        <v>1949</v>
      </c>
      <c r="J2677" s="81" t="s">
        <v>2368</v>
      </c>
      <c r="K2677" s="81" t="s">
        <v>2742</v>
      </c>
      <c r="L2677" s="81" t="s">
        <v>3215</v>
      </c>
      <c r="M2677" s="81"/>
    </row>
    <row r="2678" spans="1:13" s="76" customFormat="1">
      <c r="A2678" s="15">
        <v>2675</v>
      </c>
      <c r="B2678" s="81" t="s">
        <v>5</v>
      </c>
      <c r="C2678" s="75" t="s">
        <v>70</v>
      </c>
      <c r="D2678" s="16" t="s">
        <v>136</v>
      </c>
      <c r="E2678" s="81" t="s">
        <v>664</v>
      </c>
      <c r="F2678" s="16" t="s">
        <v>932</v>
      </c>
      <c r="G2678" s="81" t="s">
        <v>945</v>
      </c>
      <c r="H2678" s="75" t="s">
        <v>1134</v>
      </c>
      <c r="I2678" s="81" t="s">
        <v>1950</v>
      </c>
      <c r="J2678" s="81"/>
      <c r="K2678" s="16" t="s">
        <v>2741</v>
      </c>
      <c r="L2678" s="81" t="s">
        <v>3214</v>
      </c>
      <c r="M2678" s="81"/>
    </row>
    <row r="2679" spans="1:13" s="76" customFormat="1">
      <c r="A2679" s="15">
        <v>2676</v>
      </c>
      <c r="B2679" s="75" t="s">
        <v>6</v>
      </c>
      <c r="C2679" s="75" t="s">
        <v>70</v>
      </c>
      <c r="D2679" s="16" t="s">
        <v>136</v>
      </c>
      <c r="E2679" s="81" t="s">
        <v>665</v>
      </c>
      <c r="F2679" s="16" t="s">
        <v>932</v>
      </c>
      <c r="G2679" s="75" t="s">
        <v>950</v>
      </c>
      <c r="H2679" s="75" t="s">
        <v>4118</v>
      </c>
      <c r="I2679" s="81" t="s">
        <v>1951</v>
      </c>
      <c r="J2679" s="81" t="s">
        <v>2368</v>
      </c>
      <c r="K2679" s="16" t="s">
        <v>2741</v>
      </c>
      <c r="L2679" s="81" t="s">
        <v>3214</v>
      </c>
      <c r="M2679" s="81"/>
    </row>
    <row r="2680" spans="1:13" s="76" customFormat="1" ht="43.2">
      <c r="A2680" s="15">
        <v>2677</v>
      </c>
      <c r="B2680" s="75" t="s">
        <v>4</v>
      </c>
      <c r="C2680" s="75" t="s">
        <v>70</v>
      </c>
      <c r="D2680" s="16" t="s">
        <v>146</v>
      </c>
      <c r="E2680" s="16" t="s">
        <v>741</v>
      </c>
      <c r="F2680" s="16" t="s">
        <v>932</v>
      </c>
      <c r="G2680" s="75" t="s">
        <v>1106</v>
      </c>
      <c r="H2680" s="75" t="s">
        <v>1106</v>
      </c>
      <c r="I2680" s="16" t="s">
        <v>2020</v>
      </c>
      <c r="J2680" s="16" t="s">
        <v>2247</v>
      </c>
      <c r="K2680" s="16" t="s">
        <v>2786</v>
      </c>
      <c r="L2680" s="16" t="s">
        <v>3255</v>
      </c>
      <c r="M2680" s="10" t="s">
        <v>3540</v>
      </c>
    </row>
    <row r="2681" spans="1:13" s="76" customFormat="1" ht="43.2">
      <c r="A2681" s="15">
        <v>2678</v>
      </c>
      <c r="B2681" s="16" t="s">
        <v>5</v>
      </c>
      <c r="C2681" s="75" t="s">
        <v>70</v>
      </c>
      <c r="D2681" s="16" t="s">
        <v>146</v>
      </c>
      <c r="E2681" s="16" t="s">
        <v>742</v>
      </c>
      <c r="F2681" s="16" t="s">
        <v>932</v>
      </c>
      <c r="G2681" s="16" t="s">
        <v>945</v>
      </c>
      <c r="H2681" s="16" t="s">
        <v>1453</v>
      </c>
      <c r="I2681" s="16" t="s">
        <v>2021</v>
      </c>
      <c r="J2681" s="16" t="s">
        <v>2247</v>
      </c>
      <c r="K2681" s="16" t="s">
        <v>2787</v>
      </c>
      <c r="L2681" s="16" t="s">
        <v>3256</v>
      </c>
      <c r="M2681" s="10" t="s">
        <v>3541</v>
      </c>
    </row>
    <row r="2682" spans="1:13" s="76" customFormat="1" ht="43.2">
      <c r="A2682" s="15">
        <v>2679</v>
      </c>
      <c r="B2682" s="16" t="s">
        <v>6</v>
      </c>
      <c r="C2682" s="75" t="s">
        <v>70</v>
      </c>
      <c r="D2682" s="16" t="s">
        <v>146</v>
      </c>
      <c r="E2682" s="16" t="s">
        <v>743</v>
      </c>
      <c r="F2682" s="16" t="s">
        <v>932</v>
      </c>
      <c r="G2682" s="16" t="s">
        <v>947</v>
      </c>
      <c r="H2682" s="16" t="s">
        <v>1256</v>
      </c>
      <c r="I2682" s="16" t="s">
        <v>2022</v>
      </c>
      <c r="J2682" s="16" t="s">
        <v>2247</v>
      </c>
      <c r="K2682" s="16" t="s">
        <v>2788</v>
      </c>
      <c r="L2682" s="16" t="s">
        <v>3257</v>
      </c>
      <c r="M2682" s="10" t="s">
        <v>3542</v>
      </c>
    </row>
    <row r="2683" spans="1:13" s="74" customFormat="1" ht="43.2">
      <c r="A2683" s="15">
        <v>2680</v>
      </c>
      <c r="B2683" s="16" t="s">
        <v>5120</v>
      </c>
      <c r="C2683" s="75" t="s">
        <v>4295</v>
      </c>
      <c r="D2683" s="81" t="s">
        <v>5088</v>
      </c>
      <c r="E2683" s="81" t="s">
        <v>5121</v>
      </c>
      <c r="F2683" s="16" t="s">
        <v>4298</v>
      </c>
      <c r="G2683" s="16" t="s">
        <v>4314</v>
      </c>
      <c r="H2683" s="81" t="s">
        <v>5122</v>
      </c>
      <c r="I2683" s="81" t="s">
        <v>5123</v>
      </c>
      <c r="J2683" s="81" t="s">
        <v>5092</v>
      </c>
      <c r="K2683" s="16" t="s">
        <v>5124</v>
      </c>
      <c r="L2683" s="81" t="s">
        <v>5125</v>
      </c>
      <c r="M2683" s="78" t="s">
        <v>5297</v>
      </c>
    </row>
    <row r="2684" spans="1:13" s="139" customFormat="1">
      <c r="A2684" s="15">
        <v>2681</v>
      </c>
      <c r="B2684" s="15" t="s">
        <v>4294</v>
      </c>
      <c r="C2684" s="72" t="s">
        <v>4295</v>
      </c>
      <c r="D2684" s="15" t="s">
        <v>4296</v>
      </c>
      <c r="E2684" s="15" t="s">
        <v>4297</v>
      </c>
      <c r="F2684" s="15" t="s">
        <v>4298</v>
      </c>
      <c r="G2684" s="15" t="s">
        <v>4299</v>
      </c>
      <c r="H2684" s="15" t="s">
        <v>4300</v>
      </c>
      <c r="I2684" s="15" t="s">
        <v>4301</v>
      </c>
      <c r="J2684" s="15" t="s">
        <v>4302</v>
      </c>
      <c r="K2684" s="15" t="s">
        <v>4303</v>
      </c>
      <c r="L2684" s="15" t="s">
        <v>4304</v>
      </c>
      <c r="M2684" s="79" t="s">
        <v>7258</v>
      </c>
    </row>
    <row r="2685" spans="1:13" s="139" customFormat="1">
      <c r="A2685" s="15">
        <v>2682</v>
      </c>
      <c r="B2685" s="15" t="s">
        <v>4294</v>
      </c>
      <c r="C2685" s="72" t="s">
        <v>4295</v>
      </c>
      <c r="D2685" s="15" t="s">
        <v>4296</v>
      </c>
      <c r="E2685" s="15" t="s">
        <v>4305</v>
      </c>
      <c r="F2685" s="15" t="s">
        <v>4298</v>
      </c>
      <c r="G2685" s="15" t="s">
        <v>4306</v>
      </c>
      <c r="H2685" s="15" t="s">
        <v>4307</v>
      </c>
      <c r="I2685" s="15" t="s">
        <v>4308</v>
      </c>
      <c r="J2685" s="15" t="s">
        <v>4309</v>
      </c>
      <c r="K2685" s="15" t="s">
        <v>4310</v>
      </c>
      <c r="L2685" s="15" t="s">
        <v>4311</v>
      </c>
      <c r="M2685" s="79" t="s">
        <v>7233</v>
      </c>
    </row>
    <row r="2686" spans="1:13" s="139" customFormat="1" ht="43.2">
      <c r="A2686" s="15">
        <v>2683</v>
      </c>
      <c r="B2686" s="15" t="s">
        <v>4312</v>
      </c>
      <c r="C2686" s="72" t="s">
        <v>4295</v>
      </c>
      <c r="D2686" s="15" t="s">
        <v>4296</v>
      </c>
      <c r="E2686" s="15" t="s">
        <v>4313</v>
      </c>
      <c r="F2686" s="15" t="s">
        <v>4298</v>
      </c>
      <c r="G2686" s="15" t="s">
        <v>4314</v>
      </c>
      <c r="H2686" s="15" t="s">
        <v>4315</v>
      </c>
      <c r="I2686" s="15" t="s">
        <v>4301</v>
      </c>
      <c r="J2686" s="15" t="s">
        <v>4302</v>
      </c>
      <c r="K2686" s="15" t="s">
        <v>7307</v>
      </c>
      <c r="L2686" s="15" t="s">
        <v>7308</v>
      </c>
      <c r="M2686" s="79" t="s">
        <v>7234</v>
      </c>
    </row>
    <row r="2687" spans="1:13" s="139" customFormat="1" ht="43.2">
      <c r="A2687" s="15">
        <v>2684</v>
      </c>
      <c r="B2687" s="15" t="s">
        <v>4317</v>
      </c>
      <c r="C2687" s="72" t="s">
        <v>4295</v>
      </c>
      <c r="D2687" s="15" t="s">
        <v>4296</v>
      </c>
      <c r="E2687" s="15" t="s">
        <v>4318</v>
      </c>
      <c r="F2687" s="15" t="s">
        <v>4298</v>
      </c>
      <c r="G2687" s="15" t="s">
        <v>4319</v>
      </c>
      <c r="H2687" s="258" t="s">
        <v>4320</v>
      </c>
      <c r="I2687" s="15" t="s">
        <v>4301</v>
      </c>
      <c r="J2687" s="15" t="s">
        <v>4302</v>
      </c>
      <c r="K2687" s="15" t="s">
        <v>4321</v>
      </c>
      <c r="L2687" s="15" t="s">
        <v>6911</v>
      </c>
      <c r="M2687" s="79" t="s">
        <v>5304</v>
      </c>
    </row>
    <row r="2688" spans="1:13" s="139" customFormat="1">
      <c r="A2688" s="15">
        <v>2685</v>
      </c>
      <c r="B2688" s="72" t="s">
        <v>4323</v>
      </c>
      <c r="C2688" s="72" t="s">
        <v>4295</v>
      </c>
      <c r="D2688" s="15" t="s">
        <v>4296</v>
      </c>
      <c r="E2688" s="15" t="s">
        <v>4324</v>
      </c>
      <c r="F2688" s="15" t="s">
        <v>4298</v>
      </c>
      <c r="G2688" s="15" t="s">
        <v>4319</v>
      </c>
      <c r="H2688" s="15" t="s">
        <v>4325</v>
      </c>
      <c r="I2688" s="15" t="s">
        <v>4301</v>
      </c>
      <c r="J2688" s="15" t="s">
        <v>4302</v>
      </c>
      <c r="K2688" s="15" t="s">
        <v>4326</v>
      </c>
      <c r="L2688" s="15" t="s">
        <v>4327</v>
      </c>
      <c r="M2688" s="79" t="s">
        <v>5305</v>
      </c>
    </row>
    <row r="2689" spans="1:13" s="76" customFormat="1" ht="43.2">
      <c r="A2689" s="15">
        <v>2686</v>
      </c>
      <c r="B2689" s="16" t="s">
        <v>3</v>
      </c>
      <c r="C2689" s="75" t="s">
        <v>72</v>
      </c>
      <c r="D2689" s="16" t="s">
        <v>148</v>
      </c>
      <c r="E2689" s="16" t="s">
        <v>751</v>
      </c>
      <c r="F2689" s="16" t="s">
        <v>932</v>
      </c>
      <c r="G2689" s="16" t="s">
        <v>949</v>
      </c>
      <c r="H2689" s="259" t="s">
        <v>7309</v>
      </c>
      <c r="I2689" s="16" t="s">
        <v>2027</v>
      </c>
      <c r="J2689" s="16" t="s">
        <v>2392</v>
      </c>
      <c r="K2689" s="16" t="s">
        <v>2795</v>
      </c>
      <c r="L2689" s="16" t="s">
        <v>3270</v>
      </c>
      <c r="M2689" s="10" t="s">
        <v>5306</v>
      </c>
    </row>
    <row r="2690" spans="1:13" s="76" customFormat="1" ht="108">
      <c r="A2690" s="15">
        <v>2687</v>
      </c>
      <c r="B2690" s="16" t="s">
        <v>4</v>
      </c>
      <c r="C2690" s="75" t="s">
        <v>72</v>
      </c>
      <c r="D2690" s="16" t="s">
        <v>148</v>
      </c>
      <c r="E2690" s="16" t="s">
        <v>752</v>
      </c>
      <c r="F2690" s="16" t="s">
        <v>932</v>
      </c>
      <c r="G2690" s="16" t="s">
        <v>6912</v>
      </c>
      <c r="H2690" s="16" t="s">
        <v>1260</v>
      </c>
      <c r="I2690" s="16" t="s">
        <v>2028</v>
      </c>
      <c r="J2690" s="16" t="s">
        <v>2393</v>
      </c>
      <c r="K2690" s="16" t="s">
        <v>7221</v>
      </c>
      <c r="L2690" s="16" t="s">
        <v>7310</v>
      </c>
      <c r="M2690" s="10" t="s">
        <v>7222</v>
      </c>
    </row>
    <row r="2691" spans="1:13" s="76" customFormat="1" ht="43.2">
      <c r="A2691" s="15">
        <v>2688</v>
      </c>
      <c r="B2691" s="16" t="s">
        <v>4</v>
      </c>
      <c r="C2691" s="75" t="s">
        <v>72</v>
      </c>
      <c r="D2691" s="16" t="s">
        <v>148</v>
      </c>
      <c r="E2691" s="16" t="s">
        <v>753</v>
      </c>
      <c r="F2691" s="16" t="s">
        <v>932</v>
      </c>
      <c r="G2691" s="16" t="s">
        <v>7218</v>
      </c>
      <c r="H2691" s="16" t="s">
        <v>7217</v>
      </c>
      <c r="I2691" s="16" t="s">
        <v>2029</v>
      </c>
      <c r="J2691" s="16" t="s">
        <v>2394</v>
      </c>
      <c r="K2691" s="16" t="s">
        <v>7311</v>
      </c>
      <c r="L2691" s="16" t="s">
        <v>7312</v>
      </c>
      <c r="M2691" s="10" t="s">
        <v>5308</v>
      </c>
    </row>
    <row r="2692" spans="1:13" s="76" customFormat="1" ht="64.8">
      <c r="A2692" s="15">
        <v>2689</v>
      </c>
      <c r="B2692" s="16" t="s">
        <v>5</v>
      </c>
      <c r="C2692" s="75" t="s">
        <v>72</v>
      </c>
      <c r="D2692" s="16" t="s">
        <v>148</v>
      </c>
      <c r="E2692" s="16" t="s">
        <v>754</v>
      </c>
      <c r="F2692" s="16" t="s">
        <v>932</v>
      </c>
      <c r="G2692" s="16" t="s">
        <v>947</v>
      </c>
      <c r="H2692" s="260" t="s">
        <v>947</v>
      </c>
      <c r="I2692" s="16" t="s">
        <v>2030</v>
      </c>
      <c r="J2692" s="16" t="s">
        <v>2395</v>
      </c>
      <c r="K2692" s="16" t="s">
        <v>2798</v>
      </c>
      <c r="L2692" s="16" t="s">
        <v>7313</v>
      </c>
      <c r="M2692" s="10" t="s">
        <v>5309</v>
      </c>
    </row>
    <row r="2693" spans="1:13" s="76" customFormat="1" ht="43.2">
      <c r="A2693" s="15">
        <v>2690</v>
      </c>
      <c r="B2693" s="16" t="s">
        <v>5</v>
      </c>
      <c r="C2693" s="75" t="s">
        <v>72</v>
      </c>
      <c r="D2693" s="16" t="s">
        <v>148</v>
      </c>
      <c r="E2693" s="16" t="s">
        <v>755</v>
      </c>
      <c r="F2693" s="16" t="s">
        <v>932</v>
      </c>
      <c r="G2693" s="16" t="s">
        <v>947</v>
      </c>
      <c r="H2693" s="259" t="s">
        <v>7314</v>
      </c>
      <c r="I2693" s="16" t="s">
        <v>2031</v>
      </c>
      <c r="J2693" s="16" t="s">
        <v>2396</v>
      </c>
      <c r="K2693" s="16" t="s">
        <v>2795</v>
      </c>
      <c r="L2693" s="16" t="s">
        <v>3270</v>
      </c>
      <c r="M2693" s="10" t="s">
        <v>5306</v>
      </c>
    </row>
    <row r="2694" spans="1:13" s="76" customFormat="1" ht="43.2">
      <c r="A2694" s="15">
        <v>2691</v>
      </c>
      <c r="B2694" s="16" t="s">
        <v>6</v>
      </c>
      <c r="C2694" s="75" t="s">
        <v>72</v>
      </c>
      <c r="D2694" s="16" t="s">
        <v>148</v>
      </c>
      <c r="E2694" s="16" t="s">
        <v>756</v>
      </c>
      <c r="F2694" s="16" t="s">
        <v>932</v>
      </c>
      <c r="G2694" s="16" t="s">
        <v>956</v>
      </c>
      <c r="H2694" s="16" t="s">
        <v>1172</v>
      </c>
      <c r="I2694" s="16" t="s">
        <v>7219</v>
      </c>
      <c r="J2694" s="16" t="s">
        <v>2211</v>
      </c>
      <c r="K2694" s="16" t="s">
        <v>2799</v>
      </c>
      <c r="L2694" s="16" t="s">
        <v>3274</v>
      </c>
      <c r="M2694" s="10" t="s">
        <v>5310</v>
      </c>
    </row>
    <row r="2695" spans="1:13" s="121" customFormat="1" ht="43.2">
      <c r="A2695" s="15">
        <v>2692</v>
      </c>
      <c r="B2695" s="16" t="s">
        <v>40</v>
      </c>
      <c r="C2695" s="188" t="s">
        <v>6089</v>
      </c>
      <c r="D2695" s="16" t="s">
        <v>6261</v>
      </c>
      <c r="E2695" s="16" t="s">
        <v>6262</v>
      </c>
      <c r="F2695" s="16" t="s">
        <v>938</v>
      </c>
      <c r="G2695" s="16" t="s">
        <v>1031</v>
      </c>
      <c r="H2695" s="16" t="s">
        <v>1380</v>
      </c>
      <c r="I2695" s="16" t="s">
        <v>6263</v>
      </c>
      <c r="J2695" s="16" t="s">
        <v>6264</v>
      </c>
      <c r="K2695" s="16" t="s">
        <v>6265</v>
      </c>
      <c r="L2695" s="16" t="s">
        <v>6266</v>
      </c>
      <c r="M2695" s="63" t="str">
        <f>HYPERLINK("#", "http://tobatagion.jp/")</f>
        <v>http://tobatagion.jp/</v>
      </c>
    </row>
    <row r="2696" spans="1:13" s="121" customFormat="1">
      <c r="A2696" s="15">
        <v>2693</v>
      </c>
      <c r="B2696" s="16" t="s">
        <v>40</v>
      </c>
      <c r="C2696" s="188" t="s">
        <v>6089</v>
      </c>
      <c r="D2696" s="16" t="s">
        <v>6261</v>
      </c>
      <c r="E2696" s="16" t="s">
        <v>6268</v>
      </c>
      <c r="F2696" s="16" t="s">
        <v>938</v>
      </c>
      <c r="G2696" s="16" t="s">
        <v>1031</v>
      </c>
      <c r="H2696" s="16" t="s">
        <v>4791</v>
      </c>
      <c r="I2696" s="16" t="s">
        <v>6269</v>
      </c>
      <c r="J2696" s="16" t="s">
        <v>6264</v>
      </c>
      <c r="K2696" s="16" t="s">
        <v>6270</v>
      </c>
      <c r="L2696" s="16" t="s">
        <v>6271</v>
      </c>
      <c r="M2696" s="63" t="str">
        <f>HYPERLINK("#", "http://www.kokuragiondaiko.jp/")</f>
        <v>http://www.kokuragiondaiko.jp/</v>
      </c>
    </row>
    <row r="2697" spans="1:13" s="121" customFormat="1">
      <c r="A2697" s="15">
        <v>2694</v>
      </c>
      <c r="B2697" s="16" t="s">
        <v>40</v>
      </c>
      <c r="C2697" s="188" t="s">
        <v>6089</v>
      </c>
      <c r="D2697" s="16" t="s">
        <v>6261</v>
      </c>
      <c r="E2697" s="16" t="s">
        <v>6273</v>
      </c>
      <c r="F2697" s="16" t="s">
        <v>938</v>
      </c>
      <c r="G2697" s="16" t="s">
        <v>1045</v>
      </c>
      <c r="H2697" s="16" t="s">
        <v>3632</v>
      </c>
      <c r="I2697" s="16" t="s">
        <v>6269</v>
      </c>
      <c r="J2697" s="16" t="s">
        <v>6264</v>
      </c>
      <c r="K2697" s="16" t="s">
        <v>6274</v>
      </c>
      <c r="L2697" s="16" t="s">
        <v>6275</v>
      </c>
      <c r="M2697" s="63" t="str">
        <f>HYPERLINK("#", "http://www.wasshoi.info/")</f>
        <v>http://www.wasshoi.info/</v>
      </c>
    </row>
    <row r="2698" spans="1:13" s="121" customFormat="1" ht="43.2">
      <c r="A2698" s="15">
        <v>2695</v>
      </c>
      <c r="B2698" s="188" t="s">
        <v>26</v>
      </c>
      <c r="C2698" s="188" t="s">
        <v>6089</v>
      </c>
      <c r="D2698" s="16" t="s">
        <v>6261</v>
      </c>
      <c r="E2698" s="16" t="s">
        <v>6277</v>
      </c>
      <c r="F2698" s="16" t="s">
        <v>938</v>
      </c>
      <c r="G2698" s="16" t="s">
        <v>1052</v>
      </c>
      <c r="H2698" s="188" t="s">
        <v>6254</v>
      </c>
      <c r="I2698" s="16" t="s">
        <v>6278</v>
      </c>
      <c r="J2698" s="16" t="s">
        <v>6279</v>
      </c>
      <c r="K2698" s="16" t="s">
        <v>6280</v>
      </c>
      <c r="L2698" s="16" t="s">
        <v>6281</v>
      </c>
      <c r="M2698" s="55"/>
    </row>
    <row r="2699" spans="1:13" s="121" customFormat="1" ht="43.2">
      <c r="A2699" s="15">
        <v>2696</v>
      </c>
      <c r="B2699" s="188" t="s">
        <v>26</v>
      </c>
      <c r="C2699" s="188" t="s">
        <v>6089</v>
      </c>
      <c r="D2699" s="16" t="s">
        <v>6261</v>
      </c>
      <c r="E2699" s="16" t="s">
        <v>6282</v>
      </c>
      <c r="F2699" s="16" t="s">
        <v>938</v>
      </c>
      <c r="G2699" s="16" t="s">
        <v>1040</v>
      </c>
      <c r="H2699" s="188" t="s">
        <v>6283</v>
      </c>
      <c r="I2699" s="16" t="s">
        <v>6284</v>
      </c>
      <c r="J2699" s="16" t="s">
        <v>2198</v>
      </c>
      <c r="K2699" s="16" t="s">
        <v>6285</v>
      </c>
      <c r="L2699" s="16" t="s">
        <v>6286</v>
      </c>
      <c r="M2699" s="63" t="str">
        <f>HYPERLINK("#", "http://www.city.kitakyushu.lg.jp/yahatanishi/file_0122.html")</f>
        <v>http://www.city.kitakyushu.lg.jp/yahatanishi/file_0122.html</v>
      </c>
    </row>
    <row r="2700" spans="1:13" s="121" customFormat="1" ht="43.2">
      <c r="A2700" s="15">
        <v>2697</v>
      </c>
      <c r="B2700" s="188" t="s">
        <v>26</v>
      </c>
      <c r="C2700" s="188" t="s">
        <v>6089</v>
      </c>
      <c r="D2700" s="16" t="s">
        <v>6261</v>
      </c>
      <c r="E2700" s="16" t="s">
        <v>6288</v>
      </c>
      <c r="F2700" s="16" t="s">
        <v>938</v>
      </c>
      <c r="G2700" s="16" t="s">
        <v>1052</v>
      </c>
      <c r="H2700" s="188" t="s">
        <v>1387</v>
      </c>
      <c r="I2700" s="16" t="s">
        <v>6278</v>
      </c>
      <c r="J2700" s="16" t="s">
        <v>6289</v>
      </c>
      <c r="K2700" s="16" t="s">
        <v>6290</v>
      </c>
      <c r="L2700" s="16" t="s">
        <v>6291</v>
      </c>
      <c r="M2700" s="63" t="str">
        <f>HYPERLINK("#", "http://www.city.kitakyushu.lg.jp/moji/w1100033.html")</f>
        <v>http://www.city.kitakyushu.lg.jp/moji/w1100033.html</v>
      </c>
    </row>
    <row r="2701" spans="1:13" s="121" customFormat="1" ht="43.2">
      <c r="A2701" s="15">
        <v>2698</v>
      </c>
      <c r="B2701" s="16" t="s">
        <v>27</v>
      </c>
      <c r="C2701" s="188" t="s">
        <v>6089</v>
      </c>
      <c r="D2701" s="16" t="s">
        <v>6261</v>
      </c>
      <c r="E2701" s="16" t="s">
        <v>6293</v>
      </c>
      <c r="F2701" s="16" t="s">
        <v>938</v>
      </c>
      <c r="G2701" s="16" t="s">
        <v>6294</v>
      </c>
      <c r="H2701" s="16" t="s">
        <v>6295</v>
      </c>
      <c r="I2701" s="16" t="s">
        <v>6278</v>
      </c>
      <c r="J2701" s="16" t="s">
        <v>6289</v>
      </c>
      <c r="K2701" s="16" t="s">
        <v>6296</v>
      </c>
      <c r="L2701" s="16" t="s">
        <v>3303</v>
      </c>
      <c r="M2701" s="55"/>
    </row>
    <row r="2702" spans="1:13" s="121" customFormat="1" ht="43.2">
      <c r="A2702" s="15">
        <v>2699</v>
      </c>
      <c r="B2702" s="16" t="s">
        <v>27</v>
      </c>
      <c r="C2702" s="188" t="s">
        <v>6089</v>
      </c>
      <c r="D2702" s="16" t="s">
        <v>6261</v>
      </c>
      <c r="E2702" s="16" t="s">
        <v>6297</v>
      </c>
      <c r="F2702" s="16" t="s">
        <v>938</v>
      </c>
      <c r="G2702" s="16" t="s">
        <v>1047</v>
      </c>
      <c r="H2702" s="16" t="s">
        <v>1161</v>
      </c>
      <c r="I2702" s="16" t="s">
        <v>6298</v>
      </c>
      <c r="J2702" s="16" t="s">
        <v>6299</v>
      </c>
      <c r="K2702" s="16" t="s">
        <v>6300</v>
      </c>
      <c r="L2702" s="16" t="s">
        <v>3304</v>
      </c>
      <c r="M2702" s="269"/>
    </row>
    <row r="2703" spans="1:13" s="121" customFormat="1" ht="43.2">
      <c r="A2703" s="15">
        <v>2700</v>
      </c>
      <c r="B2703" s="188" t="s">
        <v>18</v>
      </c>
      <c r="C2703" s="188" t="s">
        <v>6089</v>
      </c>
      <c r="D2703" s="16" t="s">
        <v>6261</v>
      </c>
      <c r="E2703" s="16" t="s">
        <v>5447</v>
      </c>
      <c r="F2703" s="16" t="s">
        <v>938</v>
      </c>
      <c r="G2703" s="16" t="s">
        <v>1045</v>
      </c>
      <c r="H2703" s="45">
        <v>42960</v>
      </c>
      <c r="I2703" s="16" t="s">
        <v>6301</v>
      </c>
      <c r="J2703" s="16" t="s">
        <v>6302</v>
      </c>
      <c r="K2703" s="16" t="s">
        <v>6303</v>
      </c>
      <c r="L2703" s="16" t="s">
        <v>6304</v>
      </c>
      <c r="M2703" s="63" t="str">
        <f>HYPERLINK("#", "http://hanabi.moji-retro.com/")</f>
        <v>http://hanabi.moji-retro.com/</v>
      </c>
    </row>
    <row r="2704" spans="1:13" s="76" customFormat="1" ht="43.2">
      <c r="A2704" s="15">
        <v>2701</v>
      </c>
      <c r="B2704" s="16" t="s">
        <v>2</v>
      </c>
      <c r="C2704" s="75" t="s">
        <v>74</v>
      </c>
      <c r="D2704" s="16" t="s">
        <v>166</v>
      </c>
      <c r="E2704" s="16" t="s">
        <v>886</v>
      </c>
      <c r="F2704" s="16" t="s">
        <v>932</v>
      </c>
      <c r="G2704" s="16" t="s">
        <v>979</v>
      </c>
      <c r="H2704" s="16" t="s">
        <v>5350</v>
      </c>
      <c r="I2704" s="16" t="s">
        <v>2134</v>
      </c>
      <c r="J2704" s="16" t="s">
        <v>2442</v>
      </c>
      <c r="K2704" s="16" t="s">
        <v>5152</v>
      </c>
      <c r="L2704" s="16" t="s">
        <v>5153</v>
      </c>
      <c r="M2704" s="10" t="str">
        <f>HYPERLINK("#", "http://hakata-light.jp/")</f>
        <v>http://hakata-light.jp/</v>
      </c>
    </row>
    <row r="2705" spans="1:13" s="76" customFormat="1" ht="43.2">
      <c r="A2705" s="15">
        <v>2702</v>
      </c>
      <c r="B2705" s="16" t="s">
        <v>7</v>
      </c>
      <c r="C2705" s="75" t="s">
        <v>74</v>
      </c>
      <c r="D2705" s="16" t="s">
        <v>166</v>
      </c>
      <c r="E2705" s="16" t="s">
        <v>887</v>
      </c>
      <c r="F2705" s="16" t="s">
        <v>932</v>
      </c>
      <c r="G2705" s="16" t="s">
        <v>1010</v>
      </c>
      <c r="H2705" s="16" t="s">
        <v>1522</v>
      </c>
      <c r="I2705" s="16" t="s">
        <v>2135</v>
      </c>
      <c r="J2705" s="16" t="s">
        <v>2172</v>
      </c>
      <c r="K2705" s="16" t="s">
        <v>2862</v>
      </c>
      <c r="L2705" s="16" t="s">
        <v>3339</v>
      </c>
      <c r="M2705" s="10" t="str">
        <f>HYPERLINK("#", "http://saku-hana.jp/")</f>
        <v>http://saku-hana.jp/</v>
      </c>
    </row>
    <row r="2706" spans="1:13" s="76" customFormat="1" ht="43.2">
      <c r="A2706" s="15">
        <v>2703</v>
      </c>
      <c r="B2706" s="16" t="s">
        <v>6</v>
      </c>
      <c r="C2706" s="75" t="s">
        <v>74</v>
      </c>
      <c r="D2706" s="16" t="s">
        <v>166</v>
      </c>
      <c r="E2706" s="16" t="s">
        <v>888</v>
      </c>
      <c r="F2706" s="16" t="s">
        <v>932</v>
      </c>
      <c r="G2706" s="16" t="s">
        <v>952</v>
      </c>
      <c r="H2706" s="16" t="s">
        <v>1523</v>
      </c>
      <c r="I2706" s="16" t="s">
        <v>2136</v>
      </c>
      <c r="J2706" s="16" t="s">
        <v>2442</v>
      </c>
      <c r="K2706" s="16" t="s">
        <v>2863</v>
      </c>
      <c r="L2706" s="16" t="s">
        <v>5154</v>
      </c>
      <c r="M2706" s="10" t="str">
        <f>HYPERLINK("#", "http://www.dontaku.fukunet.or.jp/")</f>
        <v>http://www.dontaku.fukunet.or.jp/</v>
      </c>
    </row>
    <row r="2707" spans="1:13" s="76" customFormat="1">
      <c r="A2707" s="15">
        <v>2704</v>
      </c>
      <c r="B2707" s="16" t="s">
        <v>6</v>
      </c>
      <c r="C2707" s="75" t="s">
        <v>74</v>
      </c>
      <c r="D2707" s="16" t="s">
        <v>166</v>
      </c>
      <c r="E2707" s="16" t="s">
        <v>889</v>
      </c>
      <c r="F2707" s="16" t="s">
        <v>932</v>
      </c>
      <c r="G2707" s="16" t="s">
        <v>945</v>
      </c>
      <c r="H2707" s="16" t="s">
        <v>1524</v>
      </c>
      <c r="I2707" s="16" t="s">
        <v>2137</v>
      </c>
      <c r="J2707" s="16" t="s">
        <v>2443</v>
      </c>
      <c r="K2707" s="16" t="s">
        <v>2864</v>
      </c>
      <c r="L2707" s="16" t="s">
        <v>3340</v>
      </c>
      <c r="M2707" s="10" t="str">
        <f>HYPERLINK("#", "https://www.hakatayamakasa.com/")</f>
        <v>https://www.hakatayamakasa.com/</v>
      </c>
    </row>
    <row r="2708" spans="1:13" s="76" customFormat="1">
      <c r="A2708" s="15">
        <v>2705</v>
      </c>
      <c r="B2708" s="16" t="s">
        <v>6</v>
      </c>
      <c r="C2708" s="75" t="s">
        <v>74</v>
      </c>
      <c r="D2708" s="16" t="s">
        <v>166</v>
      </c>
      <c r="E2708" s="16" t="s">
        <v>890</v>
      </c>
      <c r="F2708" s="16" t="s">
        <v>932</v>
      </c>
      <c r="G2708" s="16" t="s">
        <v>975</v>
      </c>
      <c r="H2708" s="16" t="s">
        <v>1525</v>
      </c>
      <c r="I2708" s="16" t="s">
        <v>2138</v>
      </c>
      <c r="J2708" s="16" t="s">
        <v>2444</v>
      </c>
      <c r="K2708" s="16" t="s">
        <v>2865</v>
      </c>
      <c r="L2708" s="16" t="s">
        <v>3341</v>
      </c>
      <c r="M2708" s="10" t="s">
        <v>7214</v>
      </c>
    </row>
    <row r="2709" spans="1:13" s="76" customFormat="1">
      <c r="A2709" s="15">
        <v>2706</v>
      </c>
      <c r="B2709" s="16" t="s">
        <v>2</v>
      </c>
      <c r="C2709" s="75" t="s">
        <v>74</v>
      </c>
      <c r="D2709" s="16" t="s">
        <v>156</v>
      </c>
      <c r="E2709" s="16" t="s">
        <v>811</v>
      </c>
      <c r="F2709" s="16" t="s">
        <v>932</v>
      </c>
      <c r="G2709" s="16" t="s">
        <v>956</v>
      </c>
      <c r="H2709" s="16" t="s">
        <v>1153</v>
      </c>
      <c r="I2709" s="16" t="s">
        <v>2077</v>
      </c>
      <c r="J2709" s="16" t="s">
        <v>2204</v>
      </c>
      <c r="K2709" s="16" t="s">
        <v>2815</v>
      </c>
      <c r="L2709" s="16" t="s">
        <v>3291</v>
      </c>
      <c r="M2709" s="55"/>
    </row>
    <row r="2710" spans="1:13" s="76" customFormat="1">
      <c r="A2710" s="15">
        <v>2707</v>
      </c>
      <c r="B2710" s="16" t="s">
        <v>2</v>
      </c>
      <c r="C2710" s="75" t="s">
        <v>74</v>
      </c>
      <c r="D2710" s="16" t="s">
        <v>156</v>
      </c>
      <c r="E2710" s="16" t="s">
        <v>812</v>
      </c>
      <c r="F2710" s="16" t="s">
        <v>932</v>
      </c>
      <c r="G2710" s="16" t="s">
        <v>979</v>
      </c>
      <c r="H2710" s="16" t="s">
        <v>1498</v>
      </c>
      <c r="I2710" s="16" t="s">
        <v>2078</v>
      </c>
      <c r="J2710" s="16" t="s">
        <v>2211</v>
      </c>
      <c r="K2710" s="16" t="s">
        <v>2816</v>
      </c>
      <c r="L2710" s="16" t="s">
        <v>3292</v>
      </c>
      <c r="M2710" s="10" t="s">
        <v>3560</v>
      </c>
    </row>
    <row r="2711" spans="1:13" s="76" customFormat="1">
      <c r="A2711" s="15">
        <v>2708</v>
      </c>
      <c r="B2711" s="16" t="s">
        <v>3</v>
      </c>
      <c r="C2711" s="75" t="s">
        <v>74</v>
      </c>
      <c r="D2711" s="16" t="s">
        <v>156</v>
      </c>
      <c r="E2711" s="16" t="s">
        <v>813</v>
      </c>
      <c r="F2711" s="16" t="s">
        <v>932</v>
      </c>
      <c r="G2711" s="16" t="s">
        <v>945</v>
      </c>
      <c r="H2711" s="16" t="s">
        <v>1499</v>
      </c>
      <c r="I2711" s="16" t="s">
        <v>2079</v>
      </c>
      <c r="J2711" s="16" t="s">
        <v>2207</v>
      </c>
      <c r="K2711" s="16" t="s">
        <v>2817</v>
      </c>
      <c r="L2711" s="16" t="s">
        <v>3293</v>
      </c>
      <c r="M2711" s="55"/>
    </row>
    <row r="2712" spans="1:13" s="76" customFormat="1">
      <c r="A2712" s="15">
        <v>2709</v>
      </c>
      <c r="B2712" s="16" t="s">
        <v>7</v>
      </c>
      <c r="C2712" s="75" t="s">
        <v>74</v>
      </c>
      <c r="D2712" s="16" t="s">
        <v>156</v>
      </c>
      <c r="E2712" s="16" t="s">
        <v>814</v>
      </c>
      <c r="F2712" s="16" t="s">
        <v>932</v>
      </c>
      <c r="G2712" s="16" t="s">
        <v>951</v>
      </c>
      <c r="H2712" s="260" t="s">
        <v>1145</v>
      </c>
      <c r="I2712" s="16" t="s">
        <v>2080</v>
      </c>
      <c r="J2712" s="16" t="s">
        <v>2219</v>
      </c>
      <c r="K2712" s="16" t="s">
        <v>2818</v>
      </c>
      <c r="L2712" s="16" t="s">
        <v>3294</v>
      </c>
      <c r="M2712" s="10" t="s">
        <v>3560</v>
      </c>
    </row>
    <row r="2713" spans="1:13" s="76" customFormat="1" ht="43.2">
      <c r="A2713" s="15">
        <v>2710</v>
      </c>
      <c r="B2713" s="16" t="s">
        <v>7</v>
      </c>
      <c r="C2713" s="75" t="s">
        <v>74</v>
      </c>
      <c r="D2713" s="16" t="s">
        <v>157</v>
      </c>
      <c r="E2713" s="16" t="s">
        <v>815</v>
      </c>
      <c r="F2713" s="16" t="s">
        <v>932</v>
      </c>
      <c r="G2713" s="16" t="s">
        <v>949</v>
      </c>
      <c r="H2713" s="16" t="s">
        <v>1500</v>
      </c>
      <c r="I2713" s="16" t="s">
        <v>2081</v>
      </c>
      <c r="J2713" s="16" t="s">
        <v>2204</v>
      </c>
      <c r="K2713" s="16" t="s">
        <v>2819</v>
      </c>
      <c r="L2713" s="16" t="s">
        <v>3295</v>
      </c>
      <c r="M2713" s="55"/>
    </row>
    <row r="2714" spans="1:13" s="76" customFormat="1">
      <c r="A2714" s="15">
        <v>2711</v>
      </c>
      <c r="B2714" s="16" t="s">
        <v>7</v>
      </c>
      <c r="C2714" s="75" t="s">
        <v>74</v>
      </c>
      <c r="D2714" s="16" t="s">
        <v>156</v>
      </c>
      <c r="E2714" s="16" t="s">
        <v>816</v>
      </c>
      <c r="F2714" s="16" t="s">
        <v>932</v>
      </c>
      <c r="G2714" s="16" t="s">
        <v>949</v>
      </c>
      <c r="H2714" s="16" t="s">
        <v>949</v>
      </c>
      <c r="I2714" s="16" t="s">
        <v>2082</v>
      </c>
      <c r="J2714" s="16" t="s">
        <v>2215</v>
      </c>
      <c r="K2714" s="16" t="s">
        <v>2815</v>
      </c>
      <c r="L2714" s="16" t="s">
        <v>3291</v>
      </c>
      <c r="M2714" s="55"/>
    </row>
    <row r="2715" spans="1:13" s="76" customFormat="1">
      <c r="A2715" s="15">
        <v>2712</v>
      </c>
      <c r="B2715" s="75" t="s">
        <v>5</v>
      </c>
      <c r="C2715" s="75" t="s">
        <v>74</v>
      </c>
      <c r="D2715" s="16" t="s">
        <v>156</v>
      </c>
      <c r="E2715" s="16" t="s">
        <v>817</v>
      </c>
      <c r="F2715" s="16" t="s">
        <v>932</v>
      </c>
      <c r="G2715" s="16" t="s">
        <v>945</v>
      </c>
      <c r="H2715" s="260" t="s">
        <v>1134</v>
      </c>
      <c r="I2715" s="16" t="s">
        <v>2083</v>
      </c>
      <c r="J2715" s="16" t="s">
        <v>2211</v>
      </c>
      <c r="K2715" s="16" t="s">
        <v>2816</v>
      </c>
      <c r="L2715" s="16" t="s">
        <v>3292</v>
      </c>
      <c r="M2715" s="10" t="s">
        <v>3560</v>
      </c>
    </row>
    <row r="2716" spans="1:13" s="76" customFormat="1" ht="43.2">
      <c r="A2716" s="15">
        <v>2713</v>
      </c>
      <c r="B2716" s="16" t="s">
        <v>2</v>
      </c>
      <c r="C2716" s="75" t="s">
        <v>74</v>
      </c>
      <c r="D2716" s="16" t="s">
        <v>154</v>
      </c>
      <c r="E2716" s="16" t="s">
        <v>792</v>
      </c>
      <c r="F2716" s="16" t="s">
        <v>932</v>
      </c>
      <c r="G2716" s="16" t="s">
        <v>979</v>
      </c>
      <c r="H2716" s="16" t="s">
        <v>1418</v>
      </c>
      <c r="I2716" s="16" t="s">
        <v>2064</v>
      </c>
      <c r="J2716" s="16" t="s">
        <v>2272</v>
      </c>
      <c r="K2716" s="16" t="s">
        <v>2813</v>
      </c>
      <c r="L2716" s="16" t="s">
        <v>3288</v>
      </c>
      <c r="M2716" s="79" t="s">
        <v>3553</v>
      </c>
    </row>
    <row r="2717" spans="1:13" s="76" customFormat="1" ht="43.2">
      <c r="A2717" s="15">
        <v>2714</v>
      </c>
      <c r="B2717" s="16" t="s">
        <v>3</v>
      </c>
      <c r="C2717" s="75" t="s">
        <v>74</v>
      </c>
      <c r="D2717" s="16" t="s">
        <v>154</v>
      </c>
      <c r="E2717" s="16" t="s">
        <v>793</v>
      </c>
      <c r="F2717" s="16" t="s">
        <v>932</v>
      </c>
      <c r="G2717" s="16" t="s">
        <v>1111</v>
      </c>
      <c r="H2717" s="16" t="s">
        <v>4479</v>
      </c>
      <c r="I2717" s="16" t="s">
        <v>2064</v>
      </c>
      <c r="J2717" s="16" t="s">
        <v>2272</v>
      </c>
      <c r="K2717" s="16" t="s">
        <v>2813</v>
      </c>
      <c r="L2717" s="16" t="s">
        <v>3288</v>
      </c>
      <c r="M2717" s="79" t="s">
        <v>3553</v>
      </c>
    </row>
    <row r="2718" spans="1:13" s="76" customFormat="1" ht="43.2">
      <c r="A2718" s="15">
        <v>2715</v>
      </c>
      <c r="B2718" s="75" t="s">
        <v>7</v>
      </c>
      <c r="C2718" s="75" t="s">
        <v>74</v>
      </c>
      <c r="D2718" s="16" t="s">
        <v>154</v>
      </c>
      <c r="E2718" s="16" t="s">
        <v>794</v>
      </c>
      <c r="F2718" s="16" t="s">
        <v>932</v>
      </c>
      <c r="G2718" s="16" t="s">
        <v>950</v>
      </c>
      <c r="H2718" s="75" t="s">
        <v>1487</v>
      </c>
      <c r="I2718" s="16" t="s">
        <v>2064</v>
      </c>
      <c r="J2718" s="16" t="s">
        <v>2272</v>
      </c>
      <c r="K2718" s="16" t="s">
        <v>2813</v>
      </c>
      <c r="L2718" s="16" t="s">
        <v>3288</v>
      </c>
      <c r="M2718" s="79" t="s">
        <v>3553</v>
      </c>
    </row>
    <row r="2719" spans="1:13" s="76" customFormat="1" ht="43.2">
      <c r="A2719" s="15">
        <v>2716</v>
      </c>
      <c r="B2719" s="16" t="s">
        <v>7</v>
      </c>
      <c r="C2719" s="75" t="s">
        <v>74</v>
      </c>
      <c r="D2719" s="16" t="s">
        <v>154</v>
      </c>
      <c r="E2719" s="16" t="s">
        <v>795</v>
      </c>
      <c r="F2719" s="16" t="s">
        <v>932</v>
      </c>
      <c r="G2719" s="16" t="s">
        <v>952</v>
      </c>
      <c r="H2719" s="54">
        <v>42129</v>
      </c>
      <c r="I2719" s="16" t="s">
        <v>2065</v>
      </c>
      <c r="J2719" s="16" t="s">
        <v>2379</v>
      </c>
      <c r="K2719" s="16" t="s">
        <v>3608</v>
      </c>
      <c r="L2719" s="16" t="s">
        <v>3289</v>
      </c>
      <c r="M2719" s="79" t="s">
        <v>3554</v>
      </c>
    </row>
    <row r="2720" spans="1:13" s="76" customFormat="1" ht="43.2">
      <c r="A2720" s="15">
        <v>2717</v>
      </c>
      <c r="B2720" s="16" t="s">
        <v>8</v>
      </c>
      <c r="C2720" s="75" t="s">
        <v>74</v>
      </c>
      <c r="D2720" s="16" t="s">
        <v>154</v>
      </c>
      <c r="E2720" s="16" t="s">
        <v>796</v>
      </c>
      <c r="F2720" s="16" t="s">
        <v>932</v>
      </c>
      <c r="G2720" s="16" t="s">
        <v>970</v>
      </c>
      <c r="H2720" s="16" t="s">
        <v>1488</v>
      </c>
      <c r="I2720" s="16" t="s">
        <v>2066</v>
      </c>
      <c r="J2720" s="16" t="s">
        <v>2201</v>
      </c>
      <c r="K2720" s="16" t="s">
        <v>3609</v>
      </c>
      <c r="L2720" s="16" t="s">
        <v>3290</v>
      </c>
      <c r="M2720" s="79" t="s">
        <v>3554</v>
      </c>
    </row>
    <row r="2721" spans="1:13" s="76" customFormat="1" ht="43.2">
      <c r="A2721" s="15">
        <v>2718</v>
      </c>
      <c r="B2721" s="16" t="s">
        <v>5</v>
      </c>
      <c r="C2721" s="75" t="s">
        <v>74</v>
      </c>
      <c r="D2721" s="16" t="s">
        <v>154</v>
      </c>
      <c r="E2721" s="16" t="s">
        <v>797</v>
      </c>
      <c r="F2721" s="16"/>
      <c r="G2721" s="16"/>
      <c r="H2721" s="16" t="s">
        <v>1489</v>
      </c>
      <c r="I2721" s="16"/>
      <c r="J2721" s="16"/>
      <c r="K2721" s="16"/>
      <c r="L2721" s="16"/>
      <c r="M2721" s="83"/>
    </row>
    <row r="2722" spans="1:13" s="76" customFormat="1" ht="43.2">
      <c r="A2722" s="15">
        <v>2719</v>
      </c>
      <c r="B2722" s="16" t="s">
        <v>6</v>
      </c>
      <c r="C2722" s="75" t="s">
        <v>74</v>
      </c>
      <c r="D2722" s="16" t="s">
        <v>154</v>
      </c>
      <c r="E2722" s="16" t="s">
        <v>798</v>
      </c>
      <c r="F2722" s="16" t="s">
        <v>932</v>
      </c>
      <c r="G2722" s="16" t="s">
        <v>947</v>
      </c>
      <c r="H2722" s="16" t="s">
        <v>1151</v>
      </c>
      <c r="I2722" s="16" t="s">
        <v>2066</v>
      </c>
      <c r="J2722" s="16" t="s">
        <v>2201</v>
      </c>
      <c r="K2722" s="16" t="s">
        <v>3608</v>
      </c>
      <c r="L2722" s="16" t="s">
        <v>3289</v>
      </c>
      <c r="M2722" s="79" t="s">
        <v>3554</v>
      </c>
    </row>
    <row r="2723" spans="1:13" s="76" customFormat="1" ht="43.2">
      <c r="A2723" s="15">
        <v>2720</v>
      </c>
      <c r="B2723" s="16" t="s">
        <v>6</v>
      </c>
      <c r="C2723" s="75" t="s">
        <v>74</v>
      </c>
      <c r="D2723" s="16" t="s">
        <v>154</v>
      </c>
      <c r="E2723" s="16" t="s">
        <v>799</v>
      </c>
      <c r="F2723" s="16" t="s">
        <v>932</v>
      </c>
      <c r="G2723" s="16" t="s">
        <v>956</v>
      </c>
      <c r="H2723" s="16" t="s">
        <v>1173</v>
      </c>
      <c r="I2723" s="16" t="s">
        <v>2066</v>
      </c>
      <c r="J2723" s="16" t="s">
        <v>2201</v>
      </c>
      <c r="K2723" s="16" t="s">
        <v>2814</v>
      </c>
      <c r="L2723" s="16" t="s">
        <v>4480</v>
      </c>
      <c r="M2723" s="79" t="s">
        <v>3555</v>
      </c>
    </row>
    <row r="2724" spans="1:13" s="76" customFormat="1" ht="43.2">
      <c r="A2724" s="15">
        <v>2721</v>
      </c>
      <c r="B2724" s="16" t="s">
        <v>6</v>
      </c>
      <c r="C2724" s="75" t="s">
        <v>74</v>
      </c>
      <c r="D2724" s="16" t="s">
        <v>154</v>
      </c>
      <c r="E2724" s="16" t="s">
        <v>800</v>
      </c>
      <c r="F2724" s="16" t="s">
        <v>932</v>
      </c>
      <c r="G2724" s="16" t="s">
        <v>956</v>
      </c>
      <c r="H2724" s="16" t="s">
        <v>1173</v>
      </c>
      <c r="I2724" s="16" t="s">
        <v>2066</v>
      </c>
      <c r="J2724" s="16" t="s">
        <v>2201</v>
      </c>
      <c r="K2724" s="16" t="s">
        <v>3608</v>
      </c>
      <c r="L2724" s="16" t="s">
        <v>3289</v>
      </c>
      <c r="M2724" s="79" t="s">
        <v>3554</v>
      </c>
    </row>
    <row r="2725" spans="1:13" s="76" customFormat="1" ht="43.2">
      <c r="A2725" s="15">
        <v>2722</v>
      </c>
      <c r="B2725" s="16" t="s">
        <v>6</v>
      </c>
      <c r="C2725" s="75" t="s">
        <v>74</v>
      </c>
      <c r="D2725" s="16" t="s">
        <v>154</v>
      </c>
      <c r="E2725" s="16" t="s">
        <v>3610</v>
      </c>
      <c r="F2725" s="16" t="s">
        <v>932</v>
      </c>
      <c r="G2725" s="16" t="s">
        <v>1017</v>
      </c>
      <c r="H2725" s="54">
        <v>42339</v>
      </c>
      <c r="I2725" s="16" t="s">
        <v>2067</v>
      </c>
      <c r="J2725" s="16" t="s">
        <v>2208</v>
      </c>
      <c r="K2725" s="16" t="s">
        <v>4653</v>
      </c>
      <c r="L2725" s="16" t="s">
        <v>3289</v>
      </c>
      <c r="M2725" s="79" t="s">
        <v>3554</v>
      </c>
    </row>
    <row r="2726" spans="1:13" s="76" customFormat="1" ht="43.2">
      <c r="A2726" s="15">
        <v>2723</v>
      </c>
      <c r="B2726" s="16" t="s">
        <v>6</v>
      </c>
      <c r="C2726" s="75" t="s">
        <v>74</v>
      </c>
      <c r="D2726" s="16" t="s">
        <v>154</v>
      </c>
      <c r="E2726" s="16" t="s">
        <v>801</v>
      </c>
      <c r="F2726" s="16" t="s">
        <v>932</v>
      </c>
      <c r="G2726" s="16" t="s">
        <v>1017</v>
      </c>
      <c r="H2726" s="16" t="s">
        <v>1490</v>
      </c>
      <c r="I2726" s="16" t="s">
        <v>2068</v>
      </c>
      <c r="J2726" s="16" t="s">
        <v>2272</v>
      </c>
      <c r="K2726" s="16" t="s">
        <v>3608</v>
      </c>
      <c r="L2726" s="16" t="s">
        <v>3289</v>
      </c>
      <c r="M2726" s="79" t="s">
        <v>3554</v>
      </c>
    </row>
    <row r="2727" spans="1:13" s="76" customFormat="1" ht="43.2">
      <c r="A2727" s="15">
        <v>2724</v>
      </c>
      <c r="B2727" s="16" t="s">
        <v>7</v>
      </c>
      <c r="C2727" s="75" t="s">
        <v>74</v>
      </c>
      <c r="D2727" s="16" t="s">
        <v>154</v>
      </c>
      <c r="E2727" s="16" t="s">
        <v>802</v>
      </c>
      <c r="F2727" s="16" t="s">
        <v>934</v>
      </c>
      <c r="G2727" s="16" t="s">
        <v>1076</v>
      </c>
      <c r="H2727" s="16" t="s">
        <v>1491</v>
      </c>
      <c r="I2727" s="16" t="s">
        <v>2064</v>
      </c>
      <c r="J2727" s="16" t="s">
        <v>2272</v>
      </c>
      <c r="K2727" s="16" t="s">
        <v>2813</v>
      </c>
      <c r="L2727" s="16" t="s">
        <v>3288</v>
      </c>
      <c r="M2727" s="79" t="s">
        <v>3553</v>
      </c>
    </row>
    <row r="2728" spans="1:13" s="76" customFormat="1">
      <c r="A2728" s="15">
        <v>2725</v>
      </c>
      <c r="B2728" s="16" t="s">
        <v>2</v>
      </c>
      <c r="C2728" s="75" t="s">
        <v>74</v>
      </c>
      <c r="D2728" s="16" t="s">
        <v>164</v>
      </c>
      <c r="E2728" s="87" t="s">
        <v>866</v>
      </c>
      <c r="F2728" s="16" t="s">
        <v>932</v>
      </c>
      <c r="G2728" s="87" t="s">
        <v>979</v>
      </c>
      <c r="H2728" s="87" t="s">
        <v>1418</v>
      </c>
      <c r="I2728" s="87" t="s">
        <v>2113</v>
      </c>
      <c r="J2728" s="87" t="s">
        <v>2430</v>
      </c>
      <c r="K2728" s="87"/>
      <c r="L2728" s="87" t="s">
        <v>3329</v>
      </c>
      <c r="M2728" s="79" t="s">
        <v>5329</v>
      </c>
    </row>
    <row r="2729" spans="1:13" s="76" customFormat="1">
      <c r="A2729" s="15">
        <v>2726</v>
      </c>
      <c r="B2729" s="16" t="s">
        <v>2</v>
      </c>
      <c r="C2729" s="75" t="s">
        <v>74</v>
      </c>
      <c r="D2729" s="16" t="s">
        <v>164</v>
      </c>
      <c r="E2729" s="87" t="s">
        <v>867</v>
      </c>
      <c r="F2729" s="16" t="s">
        <v>932</v>
      </c>
      <c r="G2729" s="87" t="s">
        <v>956</v>
      </c>
      <c r="H2729" s="87" t="s">
        <v>1514</v>
      </c>
      <c r="I2729" s="87" t="s">
        <v>2114</v>
      </c>
      <c r="J2729" s="87" t="s">
        <v>2430</v>
      </c>
      <c r="K2729" s="87"/>
      <c r="L2729" s="87" t="s">
        <v>3330</v>
      </c>
      <c r="M2729" s="79" t="s">
        <v>5330</v>
      </c>
    </row>
    <row r="2730" spans="1:13" s="76" customFormat="1" ht="43.2">
      <c r="A2730" s="15">
        <v>2727</v>
      </c>
      <c r="B2730" s="16" t="s">
        <v>3</v>
      </c>
      <c r="C2730" s="75" t="s">
        <v>74</v>
      </c>
      <c r="D2730" s="16" t="s">
        <v>164</v>
      </c>
      <c r="E2730" s="87" t="s">
        <v>868</v>
      </c>
      <c r="F2730" s="16" t="s">
        <v>932</v>
      </c>
      <c r="G2730" s="16" t="s">
        <v>945</v>
      </c>
      <c r="H2730" s="87" t="s">
        <v>1515</v>
      </c>
      <c r="I2730" s="87" t="s">
        <v>2115</v>
      </c>
      <c r="J2730" s="16" t="s">
        <v>2310</v>
      </c>
      <c r="K2730" s="87" t="s">
        <v>2851</v>
      </c>
      <c r="L2730" s="87" t="s">
        <v>3331</v>
      </c>
      <c r="M2730" s="79" t="s">
        <v>3577</v>
      </c>
    </row>
    <row r="2731" spans="1:13" s="76" customFormat="1" ht="43.2">
      <c r="A2731" s="15">
        <v>2728</v>
      </c>
      <c r="B2731" s="75" t="s">
        <v>7</v>
      </c>
      <c r="C2731" s="75" t="s">
        <v>74</v>
      </c>
      <c r="D2731" s="16" t="s">
        <v>164</v>
      </c>
      <c r="E2731" s="87" t="s">
        <v>869</v>
      </c>
      <c r="F2731" s="16" t="s">
        <v>932</v>
      </c>
      <c r="G2731" s="87" t="s">
        <v>950</v>
      </c>
      <c r="H2731" s="246" t="s">
        <v>1144</v>
      </c>
      <c r="I2731" s="87" t="s">
        <v>2116</v>
      </c>
      <c r="J2731" s="87" t="s">
        <v>2206</v>
      </c>
      <c r="K2731" s="87" t="s">
        <v>2852</v>
      </c>
      <c r="L2731" s="87" t="s">
        <v>3332</v>
      </c>
      <c r="M2731" s="79" t="s">
        <v>5331</v>
      </c>
    </row>
    <row r="2732" spans="1:13" s="76" customFormat="1" ht="43.2">
      <c r="A2732" s="15">
        <v>2729</v>
      </c>
      <c r="B2732" s="16" t="s">
        <v>8</v>
      </c>
      <c r="C2732" s="75" t="s">
        <v>74</v>
      </c>
      <c r="D2732" s="16" t="s">
        <v>164</v>
      </c>
      <c r="E2732" s="87" t="s">
        <v>870</v>
      </c>
      <c r="F2732" s="16" t="s">
        <v>932</v>
      </c>
      <c r="G2732" s="87" t="s">
        <v>1104</v>
      </c>
      <c r="H2732" s="87" t="s">
        <v>1516</v>
      </c>
      <c r="I2732" s="87" t="s">
        <v>2117</v>
      </c>
      <c r="J2732" s="87" t="s">
        <v>2186</v>
      </c>
      <c r="K2732" s="87" t="s">
        <v>2853</v>
      </c>
      <c r="L2732" s="87" t="s">
        <v>3332</v>
      </c>
      <c r="M2732" s="79" t="s">
        <v>3578</v>
      </c>
    </row>
    <row r="2733" spans="1:13" s="76" customFormat="1" ht="43.2">
      <c r="A2733" s="15">
        <v>2730</v>
      </c>
      <c r="B2733" s="16" t="s">
        <v>4</v>
      </c>
      <c r="C2733" s="75" t="s">
        <v>74</v>
      </c>
      <c r="D2733" s="16" t="s">
        <v>164</v>
      </c>
      <c r="E2733" s="87" t="s">
        <v>871</v>
      </c>
      <c r="F2733" s="16" t="s">
        <v>932</v>
      </c>
      <c r="G2733" s="16" t="s">
        <v>947</v>
      </c>
      <c r="H2733" s="248">
        <v>42231</v>
      </c>
      <c r="I2733" s="87" t="s">
        <v>2118</v>
      </c>
      <c r="J2733" s="87" t="s">
        <v>2186</v>
      </c>
      <c r="K2733" s="87"/>
      <c r="L2733" s="87" t="s">
        <v>3332</v>
      </c>
      <c r="M2733" s="79" t="s">
        <v>5332</v>
      </c>
    </row>
    <row r="2734" spans="1:13" s="76" customFormat="1" ht="43.2">
      <c r="A2734" s="15">
        <v>2731</v>
      </c>
      <c r="B2734" s="16" t="s">
        <v>5</v>
      </c>
      <c r="C2734" s="75" t="s">
        <v>74</v>
      </c>
      <c r="D2734" s="16" t="s">
        <v>164</v>
      </c>
      <c r="E2734" s="87" t="s">
        <v>872</v>
      </c>
      <c r="F2734" s="16" t="s">
        <v>932</v>
      </c>
      <c r="G2734" s="16" t="s">
        <v>945</v>
      </c>
      <c r="H2734" s="87" t="s">
        <v>1517</v>
      </c>
      <c r="I2734" s="87" t="s">
        <v>2119</v>
      </c>
      <c r="J2734" s="87" t="s">
        <v>2206</v>
      </c>
      <c r="K2734" s="87" t="s">
        <v>2854</v>
      </c>
      <c r="L2734" s="87" t="s">
        <v>3330</v>
      </c>
      <c r="M2734" s="79" t="s">
        <v>5333</v>
      </c>
    </row>
    <row r="2735" spans="1:13" s="76" customFormat="1" ht="43.2">
      <c r="A2735" s="15">
        <v>2732</v>
      </c>
      <c r="B2735" s="16" t="s">
        <v>3</v>
      </c>
      <c r="C2735" s="75" t="s">
        <v>74</v>
      </c>
      <c r="D2735" s="16" t="s">
        <v>158</v>
      </c>
      <c r="E2735" s="16" t="s">
        <v>818</v>
      </c>
      <c r="F2735" s="16" t="s">
        <v>932</v>
      </c>
      <c r="G2735" s="16" t="s">
        <v>1025</v>
      </c>
      <c r="H2735" s="54">
        <v>43294</v>
      </c>
      <c r="I2735" s="16" t="s">
        <v>2084</v>
      </c>
      <c r="J2735" s="16" t="s">
        <v>2405</v>
      </c>
      <c r="K2735" s="16" t="s">
        <v>2820</v>
      </c>
      <c r="L2735" s="2" t="s">
        <v>3296</v>
      </c>
      <c r="M2735" s="84"/>
    </row>
    <row r="2736" spans="1:13" s="76" customFormat="1">
      <c r="A2736" s="15">
        <v>2733</v>
      </c>
      <c r="B2736" s="16" t="s">
        <v>8</v>
      </c>
      <c r="C2736" s="75" t="s">
        <v>74</v>
      </c>
      <c r="D2736" s="16" t="s">
        <v>158</v>
      </c>
      <c r="E2736" s="16" t="s">
        <v>819</v>
      </c>
      <c r="F2736" s="16" t="s">
        <v>932</v>
      </c>
      <c r="G2736" s="16" t="s">
        <v>1112</v>
      </c>
      <c r="H2736" s="54">
        <v>43499</v>
      </c>
      <c r="I2736" s="16" t="s">
        <v>2085</v>
      </c>
      <c r="J2736" s="16" t="s">
        <v>2207</v>
      </c>
      <c r="K2736" s="16" t="s">
        <v>2820</v>
      </c>
      <c r="L2736" s="2" t="s">
        <v>3296</v>
      </c>
      <c r="M2736" s="10" t="s">
        <v>3561</v>
      </c>
    </row>
    <row r="2737" spans="1:13" s="76" customFormat="1">
      <c r="A2737" s="15">
        <v>2734</v>
      </c>
      <c r="B2737" s="75" t="s">
        <v>7</v>
      </c>
      <c r="C2737" s="75" t="s">
        <v>74</v>
      </c>
      <c r="D2737" s="16" t="s">
        <v>158</v>
      </c>
      <c r="E2737" s="16" t="s">
        <v>820</v>
      </c>
      <c r="F2737" s="16" t="s">
        <v>932</v>
      </c>
      <c r="G2737" s="16" t="s">
        <v>972</v>
      </c>
      <c r="H2737" s="75" t="s">
        <v>1501</v>
      </c>
      <c r="I2737" s="16" t="s">
        <v>2086</v>
      </c>
      <c r="J2737" s="16" t="s">
        <v>2207</v>
      </c>
      <c r="K2737" s="16" t="s">
        <v>2820</v>
      </c>
      <c r="L2737" s="2" t="s">
        <v>3296</v>
      </c>
      <c r="M2737" s="10" t="s">
        <v>3562</v>
      </c>
    </row>
    <row r="2738" spans="1:13" s="76" customFormat="1">
      <c r="A2738" s="15">
        <v>2735</v>
      </c>
      <c r="B2738" s="16" t="s">
        <v>2</v>
      </c>
      <c r="C2738" s="75" t="s">
        <v>74</v>
      </c>
      <c r="D2738" s="16" t="s">
        <v>158</v>
      </c>
      <c r="E2738" s="16" t="s">
        <v>821</v>
      </c>
      <c r="F2738" s="16" t="s">
        <v>932</v>
      </c>
      <c r="G2738" s="16" t="s">
        <v>1026</v>
      </c>
      <c r="H2738" s="75" t="s">
        <v>1502</v>
      </c>
      <c r="I2738" s="16" t="s">
        <v>2087</v>
      </c>
      <c r="J2738" s="16" t="s">
        <v>2207</v>
      </c>
      <c r="K2738" s="16" t="s">
        <v>2820</v>
      </c>
      <c r="L2738" s="2" t="s">
        <v>3296</v>
      </c>
      <c r="M2738" s="10" t="s">
        <v>3563</v>
      </c>
    </row>
    <row r="2739" spans="1:13" s="76" customFormat="1">
      <c r="A2739" s="15">
        <v>2736</v>
      </c>
      <c r="B2739" s="16" t="s">
        <v>2</v>
      </c>
      <c r="C2739" s="75" t="s">
        <v>74</v>
      </c>
      <c r="D2739" s="16" t="s">
        <v>167</v>
      </c>
      <c r="E2739" s="16" t="s">
        <v>891</v>
      </c>
      <c r="F2739" s="16" t="s">
        <v>932</v>
      </c>
      <c r="G2739" s="16">
        <v>10</v>
      </c>
      <c r="H2739" s="16"/>
      <c r="I2739" s="16" t="s">
        <v>2139</v>
      </c>
      <c r="J2739" s="16" t="s">
        <v>2173</v>
      </c>
      <c r="K2739" s="16" t="s">
        <v>2866</v>
      </c>
      <c r="L2739" s="18" t="s">
        <v>3342</v>
      </c>
      <c r="M2739" s="10" t="s">
        <v>5334</v>
      </c>
    </row>
    <row r="2740" spans="1:13" s="76" customFormat="1">
      <c r="A2740" s="15">
        <v>2737</v>
      </c>
      <c r="B2740" s="16" t="s">
        <v>3</v>
      </c>
      <c r="C2740" s="75" t="s">
        <v>74</v>
      </c>
      <c r="D2740" s="16" t="s">
        <v>167</v>
      </c>
      <c r="E2740" s="16" t="s">
        <v>892</v>
      </c>
      <c r="F2740" s="16" t="s">
        <v>932</v>
      </c>
      <c r="G2740" s="16">
        <v>8</v>
      </c>
      <c r="H2740" s="16"/>
      <c r="I2740" s="16" t="s">
        <v>2139</v>
      </c>
      <c r="J2740" s="16" t="s">
        <v>2177</v>
      </c>
      <c r="K2740" s="16" t="s">
        <v>2867</v>
      </c>
      <c r="L2740" s="18" t="s">
        <v>3343</v>
      </c>
      <c r="M2740" s="10" t="s">
        <v>5335</v>
      </c>
    </row>
    <row r="2741" spans="1:13" s="76" customFormat="1">
      <c r="A2741" s="15">
        <v>2738</v>
      </c>
      <c r="B2741" s="16" t="s">
        <v>8</v>
      </c>
      <c r="C2741" s="75" t="s">
        <v>74</v>
      </c>
      <c r="D2741" s="16" t="s">
        <v>167</v>
      </c>
      <c r="E2741" s="16" t="s">
        <v>893</v>
      </c>
      <c r="F2741" s="16" t="s">
        <v>932</v>
      </c>
      <c r="G2741" s="16" t="s">
        <v>1121</v>
      </c>
      <c r="H2741" s="75"/>
      <c r="I2741" s="16" t="s">
        <v>2139</v>
      </c>
      <c r="J2741" s="16" t="s">
        <v>2177</v>
      </c>
      <c r="K2741" s="16" t="s">
        <v>2868</v>
      </c>
      <c r="L2741" s="18" t="s">
        <v>3344</v>
      </c>
      <c r="M2741" s="10" t="s">
        <v>5336</v>
      </c>
    </row>
    <row r="2742" spans="1:13" s="76" customFormat="1" ht="43.2">
      <c r="A2742" s="15">
        <v>2739</v>
      </c>
      <c r="B2742" s="16" t="s">
        <v>2</v>
      </c>
      <c r="C2742" s="75" t="s">
        <v>74</v>
      </c>
      <c r="D2742" s="16" t="s">
        <v>161</v>
      </c>
      <c r="E2742" s="16" t="s">
        <v>831</v>
      </c>
      <c r="F2742" s="16" t="s">
        <v>932</v>
      </c>
      <c r="G2742" s="16" t="s">
        <v>1113</v>
      </c>
      <c r="H2742" s="260" t="s">
        <v>4419</v>
      </c>
      <c r="I2742" s="16" t="s">
        <v>2095</v>
      </c>
      <c r="J2742" s="16" t="s">
        <v>2413</v>
      </c>
      <c r="K2742" s="16" t="s">
        <v>2831</v>
      </c>
      <c r="L2742" s="16" t="s">
        <v>3307</v>
      </c>
      <c r="M2742" s="10" t="s">
        <v>5324</v>
      </c>
    </row>
    <row r="2743" spans="1:13" s="76" customFormat="1" ht="43.2">
      <c r="A2743" s="15">
        <v>2740</v>
      </c>
      <c r="B2743" s="75" t="s">
        <v>7</v>
      </c>
      <c r="C2743" s="75" t="s">
        <v>74</v>
      </c>
      <c r="D2743" s="16" t="s">
        <v>161</v>
      </c>
      <c r="E2743" s="16" t="s">
        <v>832</v>
      </c>
      <c r="F2743" s="16" t="s">
        <v>932</v>
      </c>
      <c r="G2743" s="16" t="s">
        <v>949</v>
      </c>
      <c r="H2743" s="75" t="s">
        <v>4420</v>
      </c>
      <c r="I2743" s="16" t="s">
        <v>2096</v>
      </c>
      <c r="J2743" s="16" t="s">
        <v>2219</v>
      </c>
      <c r="K2743" s="16" t="s">
        <v>2832</v>
      </c>
      <c r="L2743" s="16" t="s">
        <v>3308</v>
      </c>
      <c r="M2743" s="10" t="s">
        <v>5325</v>
      </c>
    </row>
    <row r="2744" spans="1:13" s="76" customFormat="1" ht="64.8">
      <c r="A2744" s="15">
        <v>2741</v>
      </c>
      <c r="B2744" s="16" t="s">
        <v>2</v>
      </c>
      <c r="C2744" s="75" t="s">
        <v>74</v>
      </c>
      <c r="D2744" s="16" t="s">
        <v>153</v>
      </c>
      <c r="E2744" s="16" t="s">
        <v>4421</v>
      </c>
      <c r="F2744" s="16" t="s">
        <v>932</v>
      </c>
      <c r="G2744" s="16" t="s">
        <v>975</v>
      </c>
      <c r="H2744" s="16" t="s">
        <v>1473</v>
      </c>
      <c r="I2744" s="16" t="s">
        <v>4422</v>
      </c>
      <c r="J2744" s="16" t="s">
        <v>2400</v>
      </c>
      <c r="K2744" s="16"/>
      <c r="L2744" s="18"/>
      <c r="M2744" s="10" t="s">
        <v>5317</v>
      </c>
    </row>
    <row r="2745" spans="1:13" s="76" customFormat="1" ht="43.2">
      <c r="A2745" s="15">
        <v>2742</v>
      </c>
      <c r="B2745" s="16" t="s">
        <v>2</v>
      </c>
      <c r="C2745" s="16" t="s">
        <v>74</v>
      </c>
      <c r="D2745" s="16" t="s">
        <v>153</v>
      </c>
      <c r="E2745" s="16" t="s">
        <v>4423</v>
      </c>
      <c r="F2745" s="16" t="s">
        <v>932</v>
      </c>
      <c r="G2745" s="16" t="s">
        <v>956</v>
      </c>
      <c r="H2745" s="16" t="s">
        <v>4424</v>
      </c>
      <c r="I2745" s="16" t="s">
        <v>4425</v>
      </c>
      <c r="J2745" s="16" t="s">
        <v>2400</v>
      </c>
      <c r="K2745" s="16"/>
      <c r="L2745" s="16"/>
      <c r="M2745" s="16"/>
    </row>
    <row r="2746" spans="1:13" s="76" customFormat="1" ht="64.8">
      <c r="A2746" s="15">
        <v>2743</v>
      </c>
      <c r="B2746" s="16" t="s">
        <v>2</v>
      </c>
      <c r="C2746" s="16" t="s">
        <v>74</v>
      </c>
      <c r="D2746" s="16" t="s">
        <v>153</v>
      </c>
      <c r="E2746" s="16" t="s">
        <v>4426</v>
      </c>
      <c r="F2746" s="16" t="s">
        <v>932</v>
      </c>
      <c r="G2746" s="16" t="s">
        <v>956</v>
      </c>
      <c r="H2746" s="16" t="s">
        <v>4427</v>
      </c>
      <c r="I2746" s="16" t="s">
        <v>4428</v>
      </c>
      <c r="J2746" s="16" t="s">
        <v>2401</v>
      </c>
      <c r="K2746" s="16" t="s">
        <v>4429</v>
      </c>
      <c r="L2746" s="16" t="s">
        <v>4430</v>
      </c>
      <c r="M2746" s="16"/>
    </row>
    <row r="2747" spans="1:13" s="76" customFormat="1" ht="64.8">
      <c r="A2747" s="15">
        <v>2744</v>
      </c>
      <c r="B2747" s="16" t="s">
        <v>2</v>
      </c>
      <c r="C2747" s="16" t="s">
        <v>74</v>
      </c>
      <c r="D2747" s="16" t="s">
        <v>153</v>
      </c>
      <c r="E2747" s="16" t="s">
        <v>4431</v>
      </c>
      <c r="F2747" s="16" t="s">
        <v>932</v>
      </c>
      <c r="G2747" s="16" t="s">
        <v>979</v>
      </c>
      <c r="H2747" s="16" t="s">
        <v>4432</v>
      </c>
      <c r="I2747" s="16" t="s">
        <v>4433</v>
      </c>
      <c r="J2747" s="16" t="s">
        <v>2401</v>
      </c>
      <c r="K2747" s="16"/>
      <c r="L2747" s="16"/>
      <c r="M2747" s="16"/>
    </row>
    <row r="2748" spans="1:13" s="76" customFormat="1" ht="108">
      <c r="A2748" s="15">
        <v>2745</v>
      </c>
      <c r="B2748" s="16" t="s">
        <v>3</v>
      </c>
      <c r="C2748" s="75" t="s">
        <v>74</v>
      </c>
      <c r="D2748" s="16" t="s">
        <v>153</v>
      </c>
      <c r="E2748" s="16" t="s">
        <v>4434</v>
      </c>
      <c r="F2748" s="16" t="s">
        <v>932</v>
      </c>
      <c r="G2748" s="16" t="s">
        <v>949</v>
      </c>
      <c r="H2748" s="16" t="s">
        <v>1473</v>
      </c>
      <c r="I2748" s="16" t="s">
        <v>4435</v>
      </c>
      <c r="J2748" s="16" t="s">
        <v>2401</v>
      </c>
      <c r="K2748" s="16"/>
      <c r="L2748" s="18"/>
      <c r="M2748" s="84"/>
    </row>
    <row r="2749" spans="1:13" s="76" customFormat="1" ht="43.2">
      <c r="A2749" s="15">
        <v>2746</v>
      </c>
      <c r="B2749" s="16" t="s">
        <v>3</v>
      </c>
      <c r="C2749" s="75" t="s">
        <v>74</v>
      </c>
      <c r="D2749" s="16" t="s">
        <v>153</v>
      </c>
      <c r="E2749" s="16" t="s">
        <v>4436</v>
      </c>
      <c r="F2749" s="16" t="s">
        <v>932</v>
      </c>
      <c r="G2749" s="16" t="s">
        <v>949</v>
      </c>
      <c r="H2749" s="16" t="s">
        <v>1473</v>
      </c>
      <c r="I2749" s="16" t="s">
        <v>4437</v>
      </c>
      <c r="J2749" s="16" t="s">
        <v>2401</v>
      </c>
      <c r="K2749" s="16" t="s">
        <v>4438</v>
      </c>
      <c r="L2749" s="18" t="s">
        <v>4439</v>
      </c>
      <c r="M2749" s="10" t="s">
        <v>5319</v>
      </c>
    </row>
    <row r="2750" spans="1:13" s="76" customFormat="1" ht="43.2">
      <c r="A2750" s="15">
        <v>2747</v>
      </c>
      <c r="B2750" s="75" t="s">
        <v>3</v>
      </c>
      <c r="C2750" s="75" t="s">
        <v>74</v>
      </c>
      <c r="D2750" s="16" t="s">
        <v>153</v>
      </c>
      <c r="E2750" s="16" t="s">
        <v>4440</v>
      </c>
      <c r="F2750" s="16" t="s">
        <v>932</v>
      </c>
      <c r="G2750" s="16" t="s">
        <v>945</v>
      </c>
      <c r="H2750" s="16" t="s">
        <v>1473</v>
      </c>
      <c r="I2750" s="16" t="s">
        <v>4441</v>
      </c>
      <c r="J2750" s="16" t="s">
        <v>2401</v>
      </c>
      <c r="K2750" s="16" t="s">
        <v>2810</v>
      </c>
      <c r="L2750" s="18" t="s">
        <v>4442</v>
      </c>
      <c r="M2750" s="10" t="s">
        <v>5318</v>
      </c>
    </row>
    <row r="2751" spans="1:13" s="76" customFormat="1" ht="64.8">
      <c r="A2751" s="15">
        <v>2748</v>
      </c>
      <c r="B2751" s="16" t="s">
        <v>3</v>
      </c>
      <c r="C2751" s="75" t="s">
        <v>74</v>
      </c>
      <c r="D2751" s="16" t="s">
        <v>153</v>
      </c>
      <c r="E2751" s="16" t="s">
        <v>4443</v>
      </c>
      <c r="F2751" s="16" t="s">
        <v>932</v>
      </c>
      <c r="G2751" s="16" t="s">
        <v>945</v>
      </c>
      <c r="H2751" s="16" t="s">
        <v>4444</v>
      </c>
      <c r="I2751" s="16" t="s">
        <v>4445</v>
      </c>
      <c r="J2751" s="16" t="s">
        <v>2400</v>
      </c>
      <c r="K2751" s="16"/>
      <c r="L2751" s="18"/>
      <c r="M2751" s="84"/>
    </row>
    <row r="2752" spans="1:13" s="76" customFormat="1" ht="43.2">
      <c r="A2752" s="15">
        <v>2749</v>
      </c>
      <c r="B2752" s="16" t="s">
        <v>7</v>
      </c>
      <c r="C2752" s="75" t="s">
        <v>74</v>
      </c>
      <c r="D2752" s="16" t="s">
        <v>153</v>
      </c>
      <c r="E2752" s="16" t="s">
        <v>775</v>
      </c>
      <c r="F2752" s="16" t="s">
        <v>932</v>
      </c>
      <c r="G2752" s="16" t="s">
        <v>950</v>
      </c>
      <c r="H2752" s="16" t="s">
        <v>1473</v>
      </c>
      <c r="I2752" s="16" t="s">
        <v>2048</v>
      </c>
      <c r="J2752" s="16" t="s">
        <v>2401</v>
      </c>
      <c r="K2752" s="16"/>
      <c r="L2752" s="18"/>
      <c r="M2752" s="84"/>
    </row>
    <row r="2753" spans="1:13" s="76" customFormat="1" ht="64.8">
      <c r="A2753" s="15">
        <v>2750</v>
      </c>
      <c r="B2753" s="16" t="s">
        <v>7</v>
      </c>
      <c r="C2753" s="16" t="s">
        <v>74</v>
      </c>
      <c r="D2753" s="16" t="s">
        <v>153</v>
      </c>
      <c r="E2753" s="16" t="s">
        <v>4446</v>
      </c>
      <c r="F2753" s="16" t="s">
        <v>932</v>
      </c>
      <c r="G2753" s="16" t="s">
        <v>971</v>
      </c>
      <c r="H2753" s="16" t="s">
        <v>1473</v>
      </c>
      <c r="I2753" s="16" t="s">
        <v>4447</v>
      </c>
      <c r="J2753" s="16" t="s">
        <v>2401</v>
      </c>
      <c r="K2753" s="16" t="s">
        <v>4448</v>
      </c>
      <c r="L2753" s="16" t="s">
        <v>4449</v>
      </c>
      <c r="M2753" s="16"/>
    </row>
    <row r="2754" spans="1:13" s="76" customFormat="1" ht="64.8">
      <c r="A2754" s="15">
        <v>2751</v>
      </c>
      <c r="B2754" s="16" t="s">
        <v>7</v>
      </c>
      <c r="C2754" s="16" t="s">
        <v>74</v>
      </c>
      <c r="D2754" s="16" t="s">
        <v>153</v>
      </c>
      <c r="E2754" s="16" t="s">
        <v>776</v>
      </c>
      <c r="F2754" s="16" t="s">
        <v>932</v>
      </c>
      <c r="G2754" s="16" t="s">
        <v>971</v>
      </c>
      <c r="H2754" s="16" t="s">
        <v>1473</v>
      </c>
      <c r="I2754" s="16" t="s">
        <v>2049</v>
      </c>
      <c r="J2754" s="16" t="s">
        <v>2401</v>
      </c>
      <c r="K2754" s="16" t="s">
        <v>2811</v>
      </c>
      <c r="L2754" s="16" t="s">
        <v>3286</v>
      </c>
      <c r="M2754" s="16"/>
    </row>
    <row r="2755" spans="1:13" s="76" customFormat="1" ht="43.2">
      <c r="A2755" s="15">
        <v>2752</v>
      </c>
      <c r="B2755" s="16" t="s">
        <v>4</v>
      </c>
      <c r="C2755" s="75" t="s">
        <v>74</v>
      </c>
      <c r="D2755" s="16" t="s">
        <v>153</v>
      </c>
      <c r="E2755" s="16" t="s">
        <v>777</v>
      </c>
      <c r="F2755" s="16" t="s">
        <v>932</v>
      </c>
      <c r="G2755" s="16" t="s">
        <v>950</v>
      </c>
      <c r="H2755" s="16" t="s">
        <v>1474</v>
      </c>
      <c r="I2755" s="16" t="s">
        <v>2050</v>
      </c>
      <c r="J2755" s="16" t="s">
        <v>2401</v>
      </c>
      <c r="K2755" s="16"/>
      <c r="L2755" s="18"/>
      <c r="M2755" s="84"/>
    </row>
    <row r="2756" spans="1:13" s="76" customFormat="1" ht="43.2">
      <c r="A2756" s="15">
        <v>2753</v>
      </c>
      <c r="B2756" s="16" t="s">
        <v>4</v>
      </c>
      <c r="C2756" s="75" t="s">
        <v>74</v>
      </c>
      <c r="D2756" s="16" t="s">
        <v>153</v>
      </c>
      <c r="E2756" s="16" t="s">
        <v>778</v>
      </c>
      <c r="F2756" s="16" t="s">
        <v>932</v>
      </c>
      <c r="G2756" s="16" t="s">
        <v>952</v>
      </c>
      <c r="H2756" s="75" t="s">
        <v>1475</v>
      </c>
      <c r="I2756" s="16" t="s">
        <v>2051</v>
      </c>
      <c r="J2756" s="16" t="s">
        <v>2401</v>
      </c>
      <c r="K2756" s="16"/>
      <c r="L2756" s="18"/>
      <c r="M2756" s="84"/>
    </row>
    <row r="2757" spans="1:13" s="76" customFormat="1" ht="43.2">
      <c r="A2757" s="15">
        <v>2754</v>
      </c>
      <c r="B2757" s="75" t="s">
        <v>4</v>
      </c>
      <c r="C2757" s="75" t="s">
        <v>74</v>
      </c>
      <c r="D2757" s="16" t="s">
        <v>153</v>
      </c>
      <c r="E2757" s="16" t="s">
        <v>779</v>
      </c>
      <c r="F2757" s="16" t="s">
        <v>932</v>
      </c>
      <c r="G2757" s="16" t="s">
        <v>945</v>
      </c>
      <c r="H2757" s="16" t="s">
        <v>1476</v>
      </c>
      <c r="I2757" s="16" t="s">
        <v>2052</v>
      </c>
      <c r="J2757" s="16" t="s">
        <v>2401</v>
      </c>
      <c r="K2757" s="16"/>
      <c r="L2757" s="18"/>
      <c r="M2757" s="84"/>
    </row>
    <row r="2758" spans="1:13" s="76" customFormat="1">
      <c r="A2758" s="15">
        <v>2755</v>
      </c>
      <c r="B2758" s="16" t="s">
        <v>4</v>
      </c>
      <c r="C2758" s="75" t="s">
        <v>74</v>
      </c>
      <c r="D2758" s="16" t="s">
        <v>153</v>
      </c>
      <c r="E2758" s="16" t="s">
        <v>780</v>
      </c>
      <c r="F2758" s="16" t="s">
        <v>932</v>
      </c>
      <c r="G2758" s="16" t="s">
        <v>947</v>
      </c>
      <c r="H2758" s="16" t="s">
        <v>1477</v>
      </c>
      <c r="I2758" s="16" t="s">
        <v>2053</v>
      </c>
      <c r="J2758" s="16" t="s">
        <v>2401</v>
      </c>
      <c r="K2758" s="16"/>
      <c r="L2758" s="18"/>
      <c r="M2758" s="84"/>
    </row>
    <row r="2759" spans="1:13" s="76" customFormat="1" ht="64.8">
      <c r="A2759" s="15">
        <v>2756</v>
      </c>
      <c r="B2759" s="75" t="s">
        <v>4</v>
      </c>
      <c r="C2759" s="75" t="s">
        <v>74</v>
      </c>
      <c r="D2759" s="16" t="s">
        <v>153</v>
      </c>
      <c r="E2759" s="16" t="s">
        <v>4450</v>
      </c>
      <c r="F2759" s="16" t="s">
        <v>932</v>
      </c>
      <c r="G2759" s="16" t="s">
        <v>947</v>
      </c>
      <c r="H2759" s="16" t="s">
        <v>1473</v>
      </c>
      <c r="I2759" s="16" t="s">
        <v>4451</v>
      </c>
      <c r="J2759" s="16" t="s">
        <v>2401</v>
      </c>
      <c r="K2759" s="16"/>
      <c r="L2759" s="18"/>
      <c r="M2759" s="84"/>
    </row>
    <row r="2760" spans="1:13" s="76" customFormat="1" ht="43.2">
      <c r="A2760" s="15">
        <v>2757</v>
      </c>
      <c r="B2760" s="16" t="s">
        <v>4</v>
      </c>
      <c r="C2760" s="75" t="s">
        <v>74</v>
      </c>
      <c r="D2760" s="16" t="s">
        <v>153</v>
      </c>
      <c r="E2760" s="16" t="s">
        <v>4452</v>
      </c>
      <c r="F2760" s="16" t="s">
        <v>932</v>
      </c>
      <c r="G2760" s="16" t="s">
        <v>975</v>
      </c>
      <c r="H2760" s="16" t="s">
        <v>4453</v>
      </c>
      <c r="I2760" s="16" t="s">
        <v>4454</v>
      </c>
      <c r="J2760" s="16" t="s">
        <v>2401</v>
      </c>
      <c r="K2760" s="16"/>
      <c r="L2760" s="18"/>
      <c r="M2760" s="55"/>
    </row>
    <row r="2761" spans="1:13" s="76" customFormat="1" ht="43.2">
      <c r="A2761" s="15">
        <v>2758</v>
      </c>
      <c r="B2761" s="16" t="s">
        <v>4</v>
      </c>
      <c r="C2761" s="75" t="s">
        <v>74</v>
      </c>
      <c r="D2761" s="16" t="s">
        <v>153</v>
      </c>
      <c r="E2761" s="16" t="s">
        <v>4455</v>
      </c>
      <c r="F2761" s="16" t="s">
        <v>932</v>
      </c>
      <c r="G2761" s="16" t="s">
        <v>947</v>
      </c>
      <c r="H2761" s="16" t="s">
        <v>4456</v>
      </c>
      <c r="I2761" s="16" t="s">
        <v>4457</v>
      </c>
      <c r="J2761" s="16" t="s">
        <v>2401</v>
      </c>
      <c r="K2761" s="16" t="s">
        <v>4458</v>
      </c>
      <c r="L2761" s="18" t="s">
        <v>4459</v>
      </c>
      <c r="M2761" s="55"/>
    </row>
    <row r="2762" spans="1:13" s="76" customFormat="1" ht="43.2">
      <c r="A2762" s="15">
        <v>2759</v>
      </c>
      <c r="B2762" s="16" t="s">
        <v>4</v>
      </c>
      <c r="C2762" s="16" t="s">
        <v>74</v>
      </c>
      <c r="D2762" s="16" t="s">
        <v>153</v>
      </c>
      <c r="E2762" s="16" t="s">
        <v>781</v>
      </c>
      <c r="F2762" s="16" t="s">
        <v>932</v>
      </c>
      <c r="G2762" s="16" t="s">
        <v>975</v>
      </c>
      <c r="H2762" s="16" t="s">
        <v>1478</v>
      </c>
      <c r="I2762" s="16" t="s">
        <v>2054</v>
      </c>
      <c r="J2762" s="16" t="s">
        <v>2401</v>
      </c>
      <c r="K2762" s="16" t="s">
        <v>2812</v>
      </c>
      <c r="L2762" s="16" t="s">
        <v>3287</v>
      </c>
      <c r="M2762" s="16"/>
    </row>
    <row r="2763" spans="1:13" s="76" customFormat="1" ht="43.2">
      <c r="A2763" s="15">
        <v>2760</v>
      </c>
      <c r="B2763" s="16" t="s">
        <v>4</v>
      </c>
      <c r="C2763" s="16" t="s">
        <v>74</v>
      </c>
      <c r="D2763" s="16" t="s">
        <v>153</v>
      </c>
      <c r="E2763" s="16" t="s">
        <v>782</v>
      </c>
      <c r="F2763" s="16" t="s">
        <v>932</v>
      </c>
      <c r="G2763" s="16" t="s">
        <v>975</v>
      </c>
      <c r="H2763" s="16" t="s">
        <v>1479</v>
      </c>
      <c r="I2763" s="16" t="s">
        <v>2055</v>
      </c>
      <c r="J2763" s="16" t="s">
        <v>2401</v>
      </c>
      <c r="K2763" s="16"/>
      <c r="L2763" s="16"/>
      <c r="M2763" s="16"/>
    </row>
    <row r="2764" spans="1:13" s="76" customFormat="1" ht="43.2">
      <c r="A2764" s="15">
        <v>2761</v>
      </c>
      <c r="B2764" s="16" t="s">
        <v>4</v>
      </c>
      <c r="C2764" s="16" t="s">
        <v>74</v>
      </c>
      <c r="D2764" s="16" t="s">
        <v>153</v>
      </c>
      <c r="E2764" s="16" t="s">
        <v>783</v>
      </c>
      <c r="F2764" s="16" t="s">
        <v>932</v>
      </c>
      <c r="G2764" s="16" t="s">
        <v>956</v>
      </c>
      <c r="H2764" s="16" t="s">
        <v>1480</v>
      </c>
      <c r="I2764" s="16" t="s">
        <v>2056</v>
      </c>
      <c r="J2764" s="16" t="s">
        <v>2401</v>
      </c>
      <c r="K2764" s="16"/>
      <c r="L2764" s="16"/>
      <c r="M2764" s="16"/>
    </row>
    <row r="2765" spans="1:13" s="76" customFormat="1" ht="43.2">
      <c r="A2765" s="15">
        <v>2762</v>
      </c>
      <c r="B2765" s="16" t="s">
        <v>4</v>
      </c>
      <c r="C2765" s="16" t="s">
        <v>74</v>
      </c>
      <c r="D2765" s="16" t="s">
        <v>153</v>
      </c>
      <c r="E2765" s="16" t="s">
        <v>4460</v>
      </c>
      <c r="F2765" s="16" t="s">
        <v>932</v>
      </c>
      <c r="G2765" s="16" t="s">
        <v>979</v>
      </c>
      <c r="H2765" s="16" t="s">
        <v>4461</v>
      </c>
      <c r="I2765" s="16" t="s">
        <v>4462</v>
      </c>
      <c r="J2765" s="16" t="s">
        <v>2401</v>
      </c>
      <c r="K2765" s="16" t="s">
        <v>4463</v>
      </c>
      <c r="L2765" s="16" t="s">
        <v>4464</v>
      </c>
      <c r="M2765" s="16"/>
    </row>
    <row r="2766" spans="1:13" s="76" customFormat="1" ht="43.2">
      <c r="A2766" s="15">
        <v>2763</v>
      </c>
      <c r="B2766" s="16" t="s">
        <v>4</v>
      </c>
      <c r="C2766" s="16" t="s">
        <v>74</v>
      </c>
      <c r="D2766" s="16" t="s">
        <v>153</v>
      </c>
      <c r="E2766" s="16" t="s">
        <v>784</v>
      </c>
      <c r="F2766" s="16" t="s">
        <v>932</v>
      </c>
      <c r="G2766" s="16" t="s">
        <v>1017</v>
      </c>
      <c r="H2766" s="16" t="s">
        <v>1481</v>
      </c>
      <c r="I2766" s="16" t="s">
        <v>2057</v>
      </c>
      <c r="J2766" s="16" t="s">
        <v>2401</v>
      </c>
      <c r="K2766" s="16"/>
      <c r="L2766" s="16"/>
      <c r="M2766" s="16"/>
    </row>
    <row r="2767" spans="1:13" s="76" customFormat="1">
      <c r="A2767" s="15">
        <v>2764</v>
      </c>
      <c r="B2767" s="16" t="s">
        <v>4</v>
      </c>
      <c r="C2767" s="16" t="s">
        <v>74</v>
      </c>
      <c r="D2767" s="16" t="s">
        <v>153</v>
      </c>
      <c r="E2767" s="16" t="s">
        <v>785</v>
      </c>
      <c r="F2767" s="16" t="s">
        <v>932</v>
      </c>
      <c r="G2767" s="16" t="s">
        <v>970</v>
      </c>
      <c r="H2767" s="16" t="s">
        <v>1482</v>
      </c>
      <c r="I2767" s="16" t="s">
        <v>2058</v>
      </c>
      <c r="J2767" s="16" t="s">
        <v>2401</v>
      </c>
      <c r="K2767" s="16"/>
      <c r="L2767" s="16"/>
      <c r="M2767" s="16"/>
    </row>
    <row r="2768" spans="1:13" s="76" customFormat="1" ht="43.2">
      <c r="A2768" s="15">
        <v>2765</v>
      </c>
      <c r="B2768" s="16" t="s">
        <v>4</v>
      </c>
      <c r="C2768" s="16" t="s">
        <v>74</v>
      </c>
      <c r="D2768" s="16" t="s">
        <v>153</v>
      </c>
      <c r="E2768" s="16" t="s">
        <v>786</v>
      </c>
      <c r="F2768" s="16" t="s">
        <v>932</v>
      </c>
      <c r="G2768" s="16" t="s">
        <v>1110</v>
      </c>
      <c r="H2768" s="16" t="s">
        <v>1473</v>
      </c>
      <c r="I2768" s="16" t="s">
        <v>2059</v>
      </c>
      <c r="J2768" s="16" t="s">
        <v>2401</v>
      </c>
      <c r="K2768" s="16"/>
      <c r="L2768" s="16"/>
      <c r="M2768" s="16"/>
    </row>
    <row r="2769" spans="1:14" s="76" customFormat="1" ht="43.2">
      <c r="A2769" s="15">
        <v>2766</v>
      </c>
      <c r="B2769" s="16" t="s">
        <v>4</v>
      </c>
      <c r="C2769" s="16" t="s">
        <v>74</v>
      </c>
      <c r="D2769" s="16" t="s">
        <v>153</v>
      </c>
      <c r="E2769" s="16" t="s">
        <v>787</v>
      </c>
      <c r="F2769" s="16" t="s">
        <v>932</v>
      </c>
      <c r="G2769" s="16" t="s">
        <v>954</v>
      </c>
      <c r="H2769" s="16" t="s">
        <v>1483</v>
      </c>
      <c r="I2769" s="16" t="s">
        <v>2060</v>
      </c>
      <c r="J2769" s="16" t="s">
        <v>2401</v>
      </c>
      <c r="K2769" s="16"/>
      <c r="L2769" s="16"/>
      <c r="M2769" s="16"/>
    </row>
    <row r="2770" spans="1:14" s="76" customFormat="1" ht="43.2">
      <c r="A2770" s="15">
        <v>2767</v>
      </c>
      <c r="B2770" s="16" t="s">
        <v>4</v>
      </c>
      <c r="C2770" s="16" t="s">
        <v>74</v>
      </c>
      <c r="D2770" s="16" t="s">
        <v>153</v>
      </c>
      <c r="E2770" s="16" t="s">
        <v>788</v>
      </c>
      <c r="F2770" s="16" t="s">
        <v>932</v>
      </c>
      <c r="G2770" s="16" t="s">
        <v>954</v>
      </c>
      <c r="H2770" s="16" t="s">
        <v>1484</v>
      </c>
      <c r="I2770" s="16" t="s">
        <v>2053</v>
      </c>
      <c r="J2770" s="16" t="s">
        <v>2401</v>
      </c>
      <c r="K2770" s="16"/>
      <c r="L2770" s="16"/>
      <c r="M2770" s="16"/>
    </row>
    <row r="2771" spans="1:14" s="76" customFormat="1" ht="43.2">
      <c r="A2771" s="15">
        <v>2768</v>
      </c>
      <c r="B2771" s="16" t="s">
        <v>4</v>
      </c>
      <c r="C2771" s="16" t="s">
        <v>74</v>
      </c>
      <c r="D2771" s="16" t="s">
        <v>153</v>
      </c>
      <c r="E2771" s="16" t="s">
        <v>789</v>
      </c>
      <c r="F2771" s="16" t="s">
        <v>932</v>
      </c>
      <c r="G2771" s="16" t="s">
        <v>971</v>
      </c>
      <c r="H2771" s="16" t="s">
        <v>1485</v>
      </c>
      <c r="I2771" s="16" t="s">
        <v>2061</v>
      </c>
      <c r="J2771" s="16" t="s">
        <v>2401</v>
      </c>
      <c r="K2771" s="16"/>
      <c r="L2771" s="16"/>
      <c r="M2771" s="16"/>
    </row>
    <row r="2772" spans="1:14" s="76" customFormat="1" ht="43.2">
      <c r="A2772" s="15">
        <v>2769</v>
      </c>
      <c r="B2772" s="16" t="s">
        <v>4</v>
      </c>
      <c r="C2772" s="16" t="s">
        <v>74</v>
      </c>
      <c r="D2772" s="16" t="s">
        <v>153</v>
      </c>
      <c r="E2772" s="16" t="s">
        <v>790</v>
      </c>
      <c r="F2772" s="16" t="s">
        <v>932</v>
      </c>
      <c r="G2772" s="16" t="s">
        <v>971</v>
      </c>
      <c r="H2772" s="16" t="s">
        <v>1473</v>
      </c>
      <c r="I2772" s="16" t="s">
        <v>2062</v>
      </c>
      <c r="J2772" s="16" t="s">
        <v>2401</v>
      </c>
      <c r="K2772" s="16"/>
      <c r="L2772" s="16"/>
      <c r="M2772" s="16"/>
    </row>
    <row r="2773" spans="1:14" s="76" customFormat="1" ht="43.2">
      <c r="A2773" s="15">
        <v>2770</v>
      </c>
      <c r="B2773" s="16" t="s">
        <v>4</v>
      </c>
      <c r="C2773" s="16" t="s">
        <v>74</v>
      </c>
      <c r="D2773" s="16" t="s">
        <v>153</v>
      </c>
      <c r="E2773" s="16" t="s">
        <v>791</v>
      </c>
      <c r="F2773" s="16" t="s">
        <v>932</v>
      </c>
      <c r="G2773" s="16" t="s">
        <v>971</v>
      </c>
      <c r="H2773" s="16" t="s">
        <v>1486</v>
      </c>
      <c r="I2773" s="16" t="s">
        <v>2063</v>
      </c>
      <c r="J2773" s="16" t="s">
        <v>2401</v>
      </c>
      <c r="K2773" s="16"/>
      <c r="L2773" s="16"/>
      <c r="M2773" s="16"/>
    </row>
    <row r="2774" spans="1:14" s="76" customFormat="1">
      <c r="A2774" s="15">
        <v>2771</v>
      </c>
      <c r="B2774" s="16" t="s">
        <v>6</v>
      </c>
      <c r="C2774" s="75" t="s">
        <v>74</v>
      </c>
      <c r="D2774" s="16" t="s">
        <v>153</v>
      </c>
      <c r="E2774" s="16" t="s">
        <v>4465</v>
      </c>
      <c r="F2774" s="16" t="s">
        <v>932</v>
      </c>
      <c r="G2774" s="16" t="s">
        <v>945</v>
      </c>
      <c r="H2774" s="16" t="s">
        <v>1473</v>
      </c>
      <c r="I2774" s="16" t="s">
        <v>4466</v>
      </c>
      <c r="J2774" s="16" t="s">
        <v>2401</v>
      </c>
      <c r="K2774" s="16"/>
      <c r="L2774" s="18"/>
      <c r="M2774" s="84"/>
    </row>
    <row r="2775" spans="1:14" s="76" customFormat="1" ht="64.8">
      <c r="A2775" s="15">
        <v>2772</v>
      </c>
      <c r="B2775" s="16" t="s">
        <v>6</v>
      </c>
      <c r="C2775" s="75" t="s">
        <v>74</v>
      </c>
      <c r="D2775" s="16" t="s">
        <v>153</v>
      </c>
      <c r="E2775" s="16" t="s">
        <v>4467</v>
      </c>
      <c r="F2775" s="16" t="s">
        <v>932</v>
      </c>
      <c r="G2775" s="16" t="s">
        <v>947</v>
      </c>
      <c r="H2775" s="16" t="s">
        <v>4468</v>
      </c>
      <c r="I2775" s="16" t="s">
        <v>4469</v>
      </c>
      <c r="J2775" s="16" t="s">
        <v>2400</v>
      </c>
      <c r="K2775" s="16"/>
      <c r="L2775" s="18"/>
      <c r="M2775" s="84"/>
    </row>
    <row r="2776" spans="1:14" s="76" customFormat="1" ht="43.2">
      <c r="A2776" s="15">
        <v>2773</v>
      </c>
      <c r="B2776" s="16" t="s">
        <v>6</v>
      </c>
      <c r="C2776" s="16" t="s">
        <v>74</v>
      </c>
      <c r="D2776" s="16" t="s">
        <v>153</v>
      </c>
      <c r="E2776" s="16" t="s">
        <v>4470</v>
      </c>
      <c r="F2776" s="16" t="s">
        <v>932</v>
      </c>
      <c r="G2776" s="16" t="s">
        <v>975</v>
      </c>
      <c r="H2776" s="16" t="s">
        <v>4471</v>
      </c>
      <c r="I2776" s="16" t="s">
        <v>4472</v>
      </c>
      <c r="J2776" s="16" t="s">
        <v>2401</v>
      </c>
      <c r="K2776" s="16" t="s">
        <v>4473</v>
      </c>
      <c r="L2776" s="16" t="s">
        <v>4474</v>
      </c>
      <c r="M2776" s="16"/>
    </row>
    <row r="2777" spans="1:14" s="76" customFormat="1" ht="64.8">
      <c r="A2777" s="15">
        <v>2774</v>
      </c>
      <c r="B2777" s="16" t="s">
        <v>6</v>
      </c>
      <c r="C2777" s="16" t="s">
        <v>74</v>
      </c>
      <c r="D2777" s="16" t="s">
        <v>153</v>
      </c>
      <c r="E2777" s="16" t="s">
        <v>4475</v>
      </c>
      <c r="F2777" s="16" t="s">
        <v>932</v>
      </c>
      <c r="G2777" s="16" t="s">
        <v>956</v>
      </c>
      <c r="H2777" s="16" t="s">
        <v>4476</v>
      </c>
      <c r="I2777" s="16" t="s">
        <v>4477</v>
      </c>
      <c r="J2777" s="16" t="s">
        <v>2401</v>
      </c>
      <c r="K2777" s="16"/>
      <c r="L2777" s="16"/>
      <c r="M2777" s="16"/>
    </row>
    <row r="2778" spans="1:14" s="76" customFormat="1" ht="43.2">
      <c r="A2778" s="15">
        <v>2775</v>
      </c>
      <c r="B2778" s="16" t="s">
        <v>8</v>
      </c>
      <c r="C2778" s="16" t="s">
        <v>76</v>
      </c>
      <c r="D2778" s="81" t="s">
        <v>163</v>
      </c>
      <c r="E2778" s="16" t="s">
        <v>841</v>
      </c>
      <c r="F2778" s="16" t="s">
        <v>932</v>
      </c>
      <c r="G2778" s="16" t="s">
        <v>1039</v>
      </c>
      <c r="H2778" s="54">
        <v>43466</v>
      </c>
      <c r="I2778" s="16" t="s">
        <v>2098</v>
      </c>
      <c r="J2778" s="16" t="s">
        <v>2419</v>
      </c>
      <c r="K2778" s="16" t="s">
        <v>2098</v>
      </c>
      <c r="L2778" s="16" t="s">
        <v>3318</v>
      </c>
      <c r="M2778" s="250" t="s">
        <v>4041</v>
      </c>
      <c r="N2778" s="58"/>
    </row>
    <row r="2779" spans="1:14" s="76" customFormat="1">
      <c r="A2779" s="15">
        <v>2776</v>
      </c>
      <c r="B2779" s="81" t="s">
        <v>8</v>
      </c>
      <c r="C2779" s="75" t="s">
        <v>74</v>
      </c>
      <c r="D2779" s="81" t="s">
        <v>163</v>
      </c>
      <c r="E2779" s="81" t="s">
        <v>842</v>
      </c>
      <c r="F2779" s="16" t="s">
        <v>932</v>
      </c>
      <c r="G2779" s="81" t="s">
        <v>1114</v>
      </c>
      <c r="H2779" s="81" t="s">
        <v>1507</v>
      </c>
      <c r="I2779" s="81" t="s">
        <v>2098</v>
      </c>
      <c r="J2779" s="81" t="s">
        <v>2420</v>
      </c>
      <c r="K2779" s="81" t="s">
        <v>2098</v>
      </c>
      <c r="L2779" s="81" t="s">
        <v>3318</v>
      </c>
      <c r="M2779" s="78" t="s">
        <v>3569</v>
      </c>
    </row>
    <row r="2780" spans="1:14" s="76" customFormat="1">
      <c r="A2780" s="15">
        <v>2777</v>
      </c>
      <c r="B2780" s="81" t="s">
        <v>7</v>
      </c>
      <c r="C2780" s="75" t="s">
        <v>74</v>
      </c>
      <c r="D2780" s="81" t="s">
        <v>163</v>
      </c>
      <c r="E2780" s="81" t="s">
        <v>843</v>
      </c>
      <c r="F2780" s="16" t="s">
        <v>932</v>
      </c>
      <c r="G2780" s="81" t="s">
        <v>1114</v>
      </c>
      <c r="H2780" s="81" t="s">
        <v>4654</v>
      </c>
      <c r="I2780" s="81" t="s">
        <v>2099</v>
      </c>
      <c r="J2780" s="81" t="s">
        <v>2415</v>
      </c>
      <c r="K2780" s="81" t="s">
        <v>2842</v>
      </c>
      <c r="L2780" s="81" t="s">
        <v>3319</v>
      </c>
      <c r="M2780" s="78" t="s">
        <v>3570</v>
      </c>
    </row>
    <row r="2781" spans="1:14" s="76" customFormat="1">
      <c r="A2781" s="15">
        <v>2778</v>
      </c>
      <c r="B2781" s="81" t="s">
        <v>7</v>
      </c>
      <c r="C2781" s="75" t="s">
        <v>74</v>
      </c>
      <c r="D2781" s="81" t="s">
        <v>163</v>
      </c>
      <c r="E2781" s="81" t="s">
        <v>844</v>
      </c>
      <c r="F2781" s="16" t="s">
        <v>932</v>
      </c>
      <c r="G2781" s="81" t="s">
        <v>1115</v>
      </c>
      <c r="H2781" s="81" t="s">
        <v>4042</v>
      </c>
      <c r="I2781" s="81" t="s">
        <v>2100</v>
      </c>
      <c r="J2781" s="81" t="s">
        <v>2415</v>
      </c>
      <c r="K2781" s="81" t="s">
        <v>2100</v>
      </c>
      <c r="L2781" s="81" t="s">
        <v>3320</v>
      </c>
      <c r="M2781" s="78" t="s">
        <v>3574</v>
      </c>
    </row>
    <row r="2782" spans="1:14" s="76" customFormat="1">
      <c r="A2782" s="15">
        <v>2779</v>
      </c>
      <c r="B2782" s="81" t="s">
        <v>7</v>
      </c>
      <c r="C2782" s="75" t="s">
        <v>74</v>
      </c>
      <c r="D2782" s="81" t="s">
        <v>163</v>
      </c>
      <c r="E2782" s="81" t="s">
        <v>845</v>
      </c>
      <c r="F2782" s="16" t="s">
        <v>932</v>
      </c>
      <c r="G2782" s="81" t="s">
        <v>1115</v>
      </c>
      <c r="H2782" s="81" t="s">
        <v>4655</v>
      </c>
      <c r="I2782" s="81" t="s">
        <v>2101</v>
      </c>
      <c r="J2782" s="81" t="s">
        <v>2421</v>
      </c>
      <c r="K2782" s="81" t="s">
        <v>2843</v>
      </c>
      <c r="L2782" s="81" t="s">
        <v>3321</v>
      </c>
      <c r="M2782" s="78" t="s">
        <v>5326</v>
      </c>
    </row>
    <row r="2783" spans="1:14" s="76" customFormat="1">
      <c r="A2783" s="15">
        <v>2780</v>
      </c>
      <c r="B2783" s="81" t="s">
        <v>7</v>
      </c>
      <c r="C2783" s="75" t="s">
        <v>74</v>
      </c>
      <c r="D2783" s="81" t="s">
        <v>163</v>
      </c>
      <c r="E2783" s="81" t="s">
        <v>846</v>
      </c>
      <c r="F2783" s="16" t="s">
        <v>932</v>
      </c>
      <c r="G2783" s="81" t="s">
        <v>1115</v>
      </c>
      <c r="H2783" s="81" t="s">
        <v>4656</v>
      </c>
      <c r="I2783" s="81" t="s">
        <v>2102</v>
      </c>
      <c r="J2783" s="81" t="s">
        <v>2422</v>
      </c>
      <c r="K2783" s="81" t="s">
        <v>2844</v>
      </c>
      <c r="L2783" s="81" t="s">
        <v>4043</v>
      </c>
      <c r="M2783" s="81"/>
    </row>
    <row r="2784" spans="1:14" s="76" customFormat="1">
      <c r="A2784" s="15">
        <v>2781</v>
      </c>
      <c r="B2784" s="81" t="s">
        <v>7</v>
      </c>
      <c r="C2784" s="75" t="s">
        <v>74</v>
      </c>
      <c r="D2784" s="81" t="s">
        <v>163</v>
      </c>
      <c r="E2784" s="81" t="s">
        <v>847</v>
      </c>
      <c r="F2784" s="16" t="s">
        <v>932</v>
      </c>
      <c r="G2784" s="81" t="s">
        <v>4044</v>
      </c>
      <c r="H2784" s="81" t="s">
        <v>1235</v>
      </c>
      <c r="I2784" s="81" t="s">
        <v>2103</v>
      </c>
      <c r="J2784" s="81" t="s">
        <v>2423</v>
      </c>
      <c r="K2784" s="81" t="s">
        <v>2103</v>
      </c>
      <c r="L2784" s="81" t="s">
        <v>3322</v>
      </c>
      <c r="M2784" s="78" t="s">
        <v>5327</v>
      </c>
    </row>
    <row r="2785" spans="1:13" s="76" customFormat="1">
      <c r="A2785" s="15">
        <v>2782</v>
      </c>
      <c r="B2785" s="75" t="s">
        <v>7</v>
      </c>
      <c r="C2785" s="75" t="s">
        <v>74</v>
      </c>
      <c r="D2785" s="81" t="s">
        <v>163</v>
      </c>
      <c r="E2785" s="81" t="s">
        <v>848</v>
      </c>
      <c r="F2785" s="16" t="s">
        <v>932</v>
      </c>
      <c r="G2785" s="75" t="s">
        <v>5369</v>
      </c>
      <c r="H2785" s="75" t="s">
        <v>5370</v>
      </c>
      <c r="I2785" s="81" t="s">
        <v>2104</v>
      </c>
      <c r="J2785" s="81" t="s">
        <v>2424</v>
      </c>
      <c r="K2785" s="16" t="s">
        <v>2845</v>
      </c>
      <c r="L2785" s="81" t="s">
        <v>3323</v>
      </c>
      <c r="M2785" s="78" t="s">
        <v>3571</v>
      </c>
    </row>
    <row r="2786" spans="1:13" s="76" customFormat="1">
      <c r="A2786" s="15">
        <v>2783</v>
      </c>
      <c r="B2786" s="75" t="s">
        <v>7</v>
      </c>
      <c r="C2786" s="75" t="s">
        <v>74</v>
      </c>
      <c r="D2786" s="81" t="s">
        <v>163</v>
      </c>
      <c r="E2786" s="81" t="s">
        <v>849</v>
      </c>
      <c r="F2786" s="16" t="s">
        <v>932</v>
      </c>
      <c r="G2786" s="75" t="s">
        <v>952</v>
      </c>
      <c r="H2786" s="75" t="s">
        <v>4045</v>
      </c>
      <c r="I2786" s="81" t="s">
        <v>2105</v>
      </c>
      <c r="J2786" s="81" t="s">
        <v>2425</v>
      </c>
      <c r="K2786" s="16" t="s">
        <v>2846</v>
      </c>
      <c r="L2786" s="81" t="s">
        <v>3324</v>
      </c>
      <c r="M2786" s="78" t="s">
        <v>7223</v>
      </c>
    </row>
    <row r="2787" spans="1:13" s="76" customFormat="1" ht="64.8">
      <c r="A2787" s="15">
        <v>2784</v>
      </c>
      <c r="B2787" s="75" t="s">
        <v>7</v>
      </c>
      <c r="C2787" s="75" t="s">
        <v>74</v>
      </c>
      <c r="D2787" s="81" t="s">
        <v>163</v>
      </c>
      <c r="E2787" s="81" t="s">
        <v>850</v>
      </c>
      <c r="F2787" s="16" t="s">
        <v>932</v>
      </c>
      <c r="G2787" s="75" t="s">
        <v>1024</v>
      </c>
      <c r="H2787" s="75" t="s">
        <v>7315</v>
      </c>
      <c r="I2787" s="81" t="s">
        <v>2106</v>
      </c>
      <c r="J2787" s="81" t="s">
        <v>2415</v>
      </c>
      <c r="K2787" s="16" t="s">
        <v>2847</v>
      </c>
      <c r="L2787" s="81" t="s">
        <v>3325</v>
      </c>
      <c r="M2787" s="78" t="s">
        <v>3573</v>
      </c>
    </row>
    <row r="2788" spans="1:13" s="76" customFormat="1">
      <c r="A2788" s="15">
        <v>2785</v>
      </c>
      <c r="B2788" s="81" t="s">
        <v>7</v>
      </c>
      <c r="C2788" s="75" t="s">
        <v>74</v>
      </c>
      <c r="D2788" s="81" t="s">
        <v>163</v>
      </c>
      <c r="E2788" s="81" t="s">
        <v>851</v>
      </c>
      <c r="F2788" s="16" t="s">
        <v>932</v>
      </c>
      <c r="G2788" s="81" t="s">
        <v>1024</v>
      </c>
      <c r="H2788" s="81" t="s">
        <v>4658</v>
      </c>
      <c r="I2788" s="81" t="s">
        <v>2100</v>
      </c>
      <c r="J2788" s="81" t="s">
        <v>2415</v>
      </c>
      <c r="K2788" s="81" t="s">
        <v>2100</v>
      </c>
      <c r="L2788" s="81" t="s">
        <v>3320</v>
      </c>
      <c r="M2788" s="78" t="s">
        <v>3574</v>
      </c>
    </row>
    <row r="2789" spans="1:13" s="76" customFormat="1">
      <c r="A2789" s="15">
        <v>2786</v>
      </c>
      <c r="B2789" s="81" t="s">
        <v>5</v>
      </c>
      <c r="C2789" s="75" t="s">
        <v>74</v>
      </c>
      <c r="D2789" s="81" t="s">
        <v>163</v>
      </c>
      <c r="E2789" s="81" t="s">
        <v>852</v>
      </c>
      <c r="F2789" s="16" t="s">
        <v>932</v>
      </c>
      <c r="G2789" s="81" t="s">
        <v>943</v>
      </c>
      <c r="H2789" s="81" t="s">
        <v>1130</v>
      </c>
      <c r="I2789" s="81" t="s">
        <v>5371</v>
      </c>
      <c r="J2789" s="81" t="s">
        <v>5372</v>
      </c>
      <c r="K2789" s="81" t="s">
        <v>2848</v>
      </c>
      <c r="L2789" s="81" t="s">
        <v>3326</v>
      </c>
      <c r="M2789" s="78" t="s">
        <v>5328</v>
      </c>
    </row>
    <row r="2790" spans="1:13" s="76" customFormat="1">
      <c r="A2790" s="15">
        <v>2787</v>
      </c>
      <c r="B2790" s="81" t="s">
        <v>6</v>
      </c>
      <c r="C2790" s="75" t="s">
        <v>74</v>
      </c>
      <c r="D2790" s="81" t="s">
        <v>163</v>
      </c>
      <c r="E2790" s="81" t="s">
        <v>853</v>
      </c>
      <c r="F2790" s="16" t="s">
        <v>932</v>
      </c>
      <c r="G2790" s="81" t="s">
        <v>985</v>
      </c>
      <c r="H2790" s="81" t="s">
        <v>1508</v>
      </c>
      <c r="I2790" s="81" t="s">
        <v>2108</v>
      </c>
      <c r="J2790" s="81" t="s">
        <v>2422</v>
      </c>
      <c r="K2790" s="81" t="s">
        <v>853</v>
      </c>
      <c r="L2790" s="81"/>
      <c r="M2790" s="268" t="s">
        <v>4047</v>
      </c>
    </row>
    <row r="2791" spans="1:13" s="76" customFormat="1">
      <c r="A2791" s="15">
        <v>2788</v>
      </c>
      <c r="B2791" s="81" t="s">
        <v>10</v>
      </c>
      <c r="C2791" s="75" t="s">
        <v>74</v>
      </c>
      <c r="D2791" s="81" t="s">
        <v>163</v>
      </c>
      <c r="E2791" s="81" t="s">
        <v>5373</v>
      </c>
      <c r="F2791" s="16" t="s">
        <v>932</v>
      </c>
      <c r="G2791" s="81" t="s">
        <v>5374</v>
      </c>
      <c r="H2791" s="81" t="s">
        <v>5375</v>
      </c>
      <c r="I2791" s="81" t="s">
        <v>5376</v>
      </c>
      <c r="J2791" s="81" t="s">
        <v>2427</v>
      </c>
      <c r="K2791" s="81" t="s">
        <v>5373</v>
      </c>
      <c r="L2791" s="81" t="s">
        <v>5377</v>
      </c>
      <c r="M2791" s="78" t="s">
        <v>5378</v>
      </c>
    </row>
    <row r="2792" spans="1:13" s="76" customFormat="1">
      <c r="A2792" s="15">
        <v>2789</v>
      </c>
      <c r="B2792" s="81" t="s">
        <v>10</v>
      </c>
      <c r="C2792" s="75" t="s">
        <v>74</v>
      </c>
      <c r="D2792" s="81" t="s">
        <v>163</v>
      </c>
      <c r="E2792" s="81" t="s">
        <v>855</v>
      </c>
      <c r="F2792" s="16" t="s">
        <v>932</v>
      </c>
      <c r="G2792" s="81" t="s">
        <v>984</v>
      </c>
      <c r="H2792" s="81" t="s">
        <v>1509</v>
      </c>
      <c r="I2792" s="81" t="s">
        <v>2100</v>
      </c>
      <c r="J2792" s="81" t="s">
        <v>2415</v>
      </c>
      <c r="K2792" s="81" t="s">
        <v>2100</v>
      </c>
      <c r="L2792" s="81" t="s">
        <v>3320</v>
      </c>
      <c r="M2792" s="10" t="s">
        <v>3574</v>
      </c>
    </row>
    <row r="2793" spans="1:13" s="76" customFormat="1">
      <c r="A2793" s="15">
        <v>2790</v>
      </c>
      <c r="B2793" s="16" t="s">
        <v>2</v>
      </c>
      <c r="C2793" s="75" t="s">
        <v>74</v>
      </c>
      <c r="D2793" s="81" t="s">
        <v>163</v>
      </c>
      <c r="E2793" s="81" t="s">
        <v>856</v>
      </c>
      <c r="F2793" s="16" t="s">
        <v>932</v>
      </c>
      <c r="G2793" s="81" t="s">
        <v>5379</v>
      </c>
      <c r="H2793" s="81" t="s">
        <v>5380</v>
      </c>
      <c r="I2793" s="81" t="s">
        <v>2105</v>
      </c>
      <c r="J2793" s="81" t="s">
        <v>2425</v>
      </c>
      <c r="K2793" s="81" t="s">
        <v>2846</v>
      </c>
      <c r="L2793" s="81" t="s">
        <v>3324</v>
      </c>
      <c r="M2793" s="78" t="s">
        <v>5381</v>
      </c>
    </row>
    <row r="2794" spans="1:13" s="76" customFormat="1">
      <c r="A2794" s="15">
        <v>2791</v>
      </c>
      <c r="B2794" s="16" t="s">
        <v>2</v>
      </c>
      <c r="C2794" s="75" t="s">
        <v>74</v>
      </c>
      <c r="D2794" s="81" t="s">
        <v>163</v>
      </c>
      <c r="E2794" s="81" t="s">
        <v>857</v>
      </c>
      <c r="F2794" s="16" t="s">
        <v>932</v>
      </c>
      <c r="G2794" s="81" t="s">
        <v>1117</v>
      </c>
      <c r="H2794" s="81" t="s">
        <v>1510</v>
      </c>
      <c r="I2794" s="81" t="s">
        <v>2103</v>
      </c>
      <c r="J2794" s="81" t="s">
        <v>2423</v>
      </c>
      <c r="K2794" s="81" t="s">
        <v>2103</v>
      </c>
      <c r="L2794" s="81" t="s">
        <v>3322</v>
      </c>
      <c r="M2794" s="78" t="s">
        <v>5327</v>
      </c>
    </row>
    <row r="2795" spans="1:13" s="76" customFormat="1">
      <c r="A2795" s="15">
        <v>2792</v>
      </c>
      <c r="B2795" s="81" t="s">
        <v>6</v>
      </c>
      <c r="C2795" s="75" t="s">
        <v>74</v>
      </c>
      <c r="D2795" s="81" t="s">
        <v>163</v>
      </c>
      <c r="E2795" s="81" t="s">
        <v>858</v>
      </c>
      <c r="F2795" s="16" t="s">
        <v>932</v>
      </c>
      <c r="G2795" s="81" t="s">
        <v>1117</v>
      </c>
      <c r="H2795" s="81" t="s">
        <v>5382</v>
      </c>
      <c r="I2795" s="315" t="s">
        <v>7316</v>
      </c>
      <c r="J2795" s="81" t="s">
        <v>2427</v>
      </c>
      <c r="K2795" s="81" t="s">
        <v>2849</v>
      </c>
      <c r="L2795" s="81" t="s">
        <v>3327</v>
      </c>
      <c r="M2795" s="78" t="s">
        <v>3575</v>
      </c>
    </row>
    <row r="2796" spans="1:13" s="76" customFormat="1">
      <c r="A2796" s="15">
        <v>2793</v>
      </c>
      <c r="B2796" s="16" t="s">
        <v>2</v>
      </c>
      <c r="C2796" s="75" t="s">
        <v>74</v>
      </c>
      <c r="D2796" s="81" t="s">
        <v>163</v>
      </c>
      <c r="E2796" s="81" t="s">
        <v>859</v>
      </c>
      <c r="F2796" s="16" t="s">
        <v>932</v>
      </c>
      <c r="G2796" s="81" t="s">
        <v>4659</v>
      </c>
      <c r="H2796" s="81" t="s">
        <v>4050</v>
      </c>
      <c r="I2796" s="81" t="s">
        <v>2099</v>
      </c>
      <c r="J2796" s="81" t="s">
        <v>2415</v>
      </c>
      <c r="K2796" s="16" t="s">
        <v>2842</v>
      </c>
      <c r="L2796" s="81" t="s">
        <v>3319</v>
      </c>
      <c r="M2796" s="78" t="s">
        <v>3570</v>
      </c>
    </row>
    <row r="2797" spans="1:13" s="76" customFormat="1">
      <c r="A2797" s="15">
        <v>2794</v>
      </c>
      <c r="B2797" s="16" t="s">
        <v>2</v>
      </c>
      <c r="C2797" s="75" t="s">
        <v>74</v>
      </c>
      <c r="D2797" s="81" t="s">
        <v>163</v>
      </c>
      <c r="E2797" s="81" t="s">
        <v>5383</v>
      </c>
      <c r="F2797" s="16" t="s">
        <v>932</v>
      </c>
      <c r="G2797" s="81" t="s">
        <v>5384</v>
      </c>
      <c r="H2797" s="81" t="s">
        <v>4050</v>
      </c>
      <c r="I2797" s="81" t="s">
        <v>5385</v>
      </c>
      <c r="J2797" s="81" t="s">
        <v>5386</v>
      </c>
      <c r="K2797" s="16" t="s">
        <v>2843</v>
      </c>
      <c r="L2797" s="81" t="s">
        <v>3321</v>
      </c>
      <c r="M2797" s="78" t="s">
        <v>5326</v>
      </c>
    </row>
    <row r="2798" spans="1:13" s="76" customFormat="1">
      <c r="A2798" s="15">
        <v>2795</v>
      </c>
      <c r="B2798" s="16" t="s">
        <v>8</v>
      </c>
      <c r="C2798" s="75" t="s">
        <v>74</v>
      </c>
      <c r="D2798" s="81" t="s">
        <v>163</v>
      </c>
      <c r="E2798" s="81" t="s">
        <v>860</v>
      </c>
      <c r="F2798" s="16" t="s">
        <v>932</v>
      </c>
      <c r="G2798" s="81" t="s">
        <v>4660</v>
      </c>
      <c r="H2798" s="81" t="s">
        <v>4661</v>
      </c>
      <c r="I2798" s="81" t="s">
        <v>2100</v>
      </c>
      <c r="J2798" s="81" t="s">
        <v>2415</v>
      </c>
      <c r="K2798" s="16" t="s">
        <v>2100</v>
      </c>
      <c r="L2798" s="81" t="s">
        <v>3320</v>
      </c>
      <c r="M2798" s="78" t="s">
        <v>3574</v>
      </c>
    </row>
    <row r="2799" spans="1:13" s="76" customFormat="1">
      <c r="A2799" s="15">
        <v>2796</v>
      </c>
      <c r="B2799" s="75" t="s">
        <v>6</v>
      </c>
      <c r="C2799" s="75" t="s">
        <v>74</v>
      </c>
      <c r="D2799" s="81" t="s">
        <v>163</v>
      </c>
      <c r="E2799" s="81" t="s">
        <v>861</v>
      </c>
      <c r="F2799" s="16" t="s">
        <v>932</v>
      </c>
      <c r="G2799" s="75" t="s">
        <v>979</v>
      </c>
      <c r="H2799" s="75" t="s">
        <v>4051</v>
      </c>
      <c r="I2799" s="81" t="s">
        <v>2112</v>
      </c>
      <c r="J2799" s="81" t="s">
        <v>2428</v>
      </c>
      <c r="K2799" s="16" t="s">
        <v>4052</v>
      </c>
      <c r="L2799" s="81" t="s">
        <v>4053</v>
      </c>
      <c r="M2799" s="78" t="s">
        <v>3576</v>
      </c>
    </row>
    <row r="2800" spans="1:13" s="76" customFormat="1">
      <c r="A2800" s="15">
        <v>2797</v>
      </c>
      <c r="B2800" s="81" t="s">
        <v>8</v>
      </c>
      <c r="C2800" s="75" t="s">
        <v>74</v>
      </c>
      <c r="D2800" s="81" t="s">
        <v>163</v>
      </c>
      <c r="E2800" s="81" t="s">
        <v>862</v>
      </c>
      <c r="F2800" s="16" t="s">
        <v>932</v>
      </c>
      <c r="G2800" s="81" t="s">
        <v>1118</v>
      </c>
      <c r="H2800" s="81" t="s">
        <v>1512</v>
      </c>
      <c r="I2800" s="81" t="s">
        <v>2112</v>
      </c>
      <c r="J2800" s="81" t="s">
        <v>2429</v>
      </c>
      <c r="K2800" s="81" t="s">
        <v>2850</v>
      </c>
      <c r="L2800" s="81" t="s">
        <v>3328</v>
      </c>
      <c r="M2800" s="78" t="s">
        <v>4054</v>
      </c>
    </row>
    <row r="2801" spans="1:13" s="76" customFormat="1">
      <c r="A2801" s="15">
        <v>2798</v>
      </c>
      <c r="B2801" s="81" t="s">
        <v>8</v>
      </c>
      <c r="C2801" s="75" t="s">
        <v>74</v>
      </c>
      <c r="D2801" s="81" t="s">
        <v>163</v>
      </c>
      <c r="E2801" s="81" t="s">
        <v>863</v>
      </c>
      <c r="F2801" s="16" t="s">
        <v>932</v>
      </c>
      <c r="G2801" s="81" t="s">
        <v>1119</v>
      </c>
      <c r="H2801" s="81" t="s">
        <v>1513</v>
      </c>
      <c r="I2801" s="81" t="s">
        <v>2098</v>
      </c>
      <c r="J2801" s="81" t="s">
        <v>2420</v>
      </c>
      <c r="K2801" s="81" t="s">
        <v>2098</v>
      </c>
      <c r="L2801" s="81" t="s">
        <v>3318</v>
      </c>
      <c r="M2801" s="78" t="s">
        <v>3569</v>
      </c>
    </row>
    <row r="2802" spans="1:13" s="76" customFormat="1" ht="43.2">
      <c r="A2802" s="15">
        <v>2799</v>
      </c>
      <c r="B2802" s="16" t="s">
        <v>8</v>
      </c>
      <c r="C2802" s="16" t="s">
        <v>76</v>
      </c>
      <c r="D2802" s="81" t="s">
        <v>163</v>
      </c>
      <c r="E2802" s="16" t="s">
        <v>864</v>
      </c>
      <c r="F2802" s="16" t="s">
        <v>932</v>
      </c>
      <c r="G2802" s="16" t="s">
        <v>1077</v>
      </c>
      <c r="H2802" s="54">
        <v>43830</v>
      </c>
      <c r="I2802" s="16" t="s">
        <v>2098</v>
      </c>
      <c r="J2802" s="16" t="s">
        <v>2414</v>
      </c>
      <c r="K2802" s="16" t="s">
        <v>2098</v>
      </c>
      <c r="L2802" s="16" t="s">
        <v>3318</v>
      </c>
      <c r="M2802" s="78" t="s">
        <v>4041</v>
      </c>
    </row>
    <row r="2803" spans="1:13" s="76" customFormat="1">
      <c r="A2803" s="15">
        <v>2800</v>
      </c>
      <c r="B2803" s="16" t="s">
        <v>8</v>
      </c>
      <c r="C2803" s="16" t="s">
        <v>76</v>
      </c>
      <c r="D2803" s="81" t="s">
        <v>163</v>
      </c>
      <c r="E2803" s="16" t="s">
        <v>865</v>
      </c>
      <c r="F2803" s="16" t="s">
        <v>932</v>
      </c>
      <c r="G2803" s="16" t="s">
        <v>1077</v>
      </c>
      <c r="H2803" s="54">
        <v>43830</v>
      </c>
      <c r="I2803" s="16" t="s">
        <v>2100</v>
      </c>
      <c r="J2803" s="16" t="s">
        <v>2415</v>
      </c>
      <c r="K2803" s="16" t="s">
        <v>2100</v>
      </c>
      <c r="L2803" s="81" t="s">
        <v>3320</v>
      </c>
      <c r="M2803" s="10" t="s">
        <v>3574</v>
      </c>
    </row>
    <row r="2804" spans="1:13" s="76" customFormat="1" ht="43.2">
      <c r="A2804" s="15">
        <v>2801</v>
      </c>
      <c r="B2804" s="16" t="s">
        <v>2</v>
      </c>
      <c r="C2804" s="16" t="s">
        <v>74</v>
      </c>
      <c r="D2804" s="16" t="s">
        <v>163</v>
      </c>
      <c r="E2804" s="16" t="s">
        <v>5387</v>
      </c>
      <c r="F2804" s="16" t="s">
        <v>932</v>
      </c>
      <c r="G2804" s="16" t="s">
        <v>5384</v>
      </c>
      <c r="H2804" s="16" t="s">
        <v>5388</v>
      </c>
      <c r="I2804" s="16" t="s">
        <v>5389</v>
      </c>
      <c r="J2804" s="16" t="s">
        <v>5390</v>
      </c>
      <c r="K2804" s="16" t="s">
        <v>5391</v>
      </c>
      <c r="L2804" s="16" t="s">
        <v>5392</v>
      </c>
      <c r="M2804" s="78" t="s">
        <v>5393</v>
      </c>
    </row>
    <row r="2805" spans="1:13" s="76" customFormat="1" ht="44.4">
      <c r="A2805" s="15">
        <v>2802</v>
      </c>
      <c r="B2805" s="60" t="s">
        <v>16</v>
      </c>
      <c r="C2805" s="267" t="s">
        <v>75</v>
      </c>
      <c r="D2805" s="60" t="s">
        <v>160</v>
      </c>
      <c r="E2805" s="60" t="s">
        <v>830</v>
      </c>
      <c r="F2805" s="60" t="s">
        <v>941</v>
      </c>
      <c r="G2805" s="60" t="s">
        <v>965</v>
      </c>
      <c r="H2805" s="267"/>
      <c r="I2805" s="60" t="s">
        <v>2094</v>
      </c>
      <c r="J2805" s="60" t="s">
        <v>2412</v>
      </c>
      <c r="K2805" s="60" t="s">
        <v>2830</v>
      </c>
      <c r="L2805" s="40" t="s">
        <v>3306</v>
      </c>
      <c r="M2805" s="10" t="s">
        <v>3568</v>
      </c>
    </row>
    <row r="2806" spans="1:13" s="76" customFormat="1" ht="43.2">
      <c r="A2806" s="15">
        <v>2803</v>
      </c>
      <c r="B2806" s="16" t="s">
        <v>2</v>
      </c>
      <c r="C2806" s="75" t="s">
        <v>74</v>
      </c>
      <c r="D2806" s="16" t="s">
        <v>170</v>
      </c>
      <c r="E2806" s="16" t="s">
        <v>900</v>
      </c>
      <c r="F2806" s="16" t="s">
        <v>932</v>
      </c>
      <c r="G2806" s="16" t="s">
        <v>1026</v>
      </c>
      <c r="H2806" s="16" t="s">
        <v>1528</v>
      </c>
      <c r="I2806" s="16" t="s">
        <v>170</v>
      </c>
      <c r="J2806" s="16" t="s">
        <v>2446</v>
      </c>
      <c r="K2806" s="16" t="s">
        <v>2875</v>
      </c>
      <c r="L2806" s="47"/>
      <c r="M2806" s="269"/>
    </row>
    <row r="2807" spans="1:13" s="76" customFormat="1" ht="64.8">
      <c r="A2807" s="15">
        <v>2804</v>
      </c>
      <c r="B2807" s="16" t="s">
        <v>7</v>
      </c>
      <c r="C2807" s="75" t="s">
        <v>74</v>
      </c>
      <c r="D2807" s="16" t="s">
        <v>170</v>
      </c>
      <c r="E2807" s="16" t="s">
        <v>901</v>
      </c>
      <c r="F2807" s="16" t="s">
        <v>932</v>
      </c>
      <c r="G2807" s="16" t="s">
        <v>1037</v>
      </c>
      <c r="H2807" s="16" t="s">
        <v>1529</v>
      </c>
      <c r="I2807" s="16" t="s">
        <v>170</v>
      </c>
      <c r="J2807" s="16" t="s">
        <v>2446</v>
      </c>
      <c r="K2807" s="16" t="s">
        <v>2876</v>
      </c>
      <c r="L2807" s="81" t="s">
        <v>3350</v>
      </c>
      <c r="M2807" s="316" t="s">
        <v>7220</v>
      </c>
    </row>
    <row r="2808" spans="1:13" s="76" customFormat="1" ht="43.2">
      <c r="A2808" s="15">
        <v>2805</v>
      </c>
      <c r="B2808" s="60" t="s">
        <v>16</v>
      </c>
      <c r="C2808" s="267" t="s">
        <v>75</v>
      </c>
      <c r="D2808" s="60" t="s">
        <v>171</v>
      </c>
      <c r="E2808" s="60" t="s">
        <v>902</v>
      </c>
      <c r="F2808" s="60" t="s">
        <v>941</v>
      </c>
      <c r="G2808" s="60" t="s">
        <v>1031</v>
      </c>
      <c r="H2808" s="60" t="s">
        <v>1324</v>
      </c>
      <c r="I2808" s="60" t="s">
        <v>171</v>
      </c>
      <c r="J2808" s="60" t="s">
        <v>2447</v>
      </c>
      <c r="K2808" s="60" t="s">
        <v>2877</v>
      </c>
      <c r="L2808" s="270" t="s">
        <v>3351</v>
      </c>
      <c r="M2808" s="17" t="s">
        <v>3587</v>
      </c>
    </row>
    <row r="2809" spans="1:13" s="76" customFormat="1" ht="43.2">
      <c r="A2809" s="15">
        <v>2806</v>
      </c>
      <c r="B2809" s="60" t="s">
        <v>16</v>
      </c>
      <c r="C2809" s="267" t="s">
        <v>75</v>
      </c>
      <c r="D2809" s="60" t="s">
        <v>171</v>
      </c>
      <c r="E2809" s="60" t="s">
        <v>903</v>
      </c>
      <c r="F2809" s="60" t="s">
        <v>941</v>
      </c>
      <c r="G2809" s="60" t="s">
        <v>1122</v>
      </c>
      <c r="H2809" s="267" t="s">
        <v>1530</v>
      </c>
      <c r="I2809" s="60" t="s">
        <v>2146</v>
      </c>
      <c r="J2809" s="60" t="s">
        <v>2448</v>
      </c>
      <c r="K2809" s="60" t="s">
        <v>2878</v>
      </c>
      <c r="L2809" s="270" t="s">
        <v>3352</v>
      </c>
      <c r="M2809" s="30" t="s">
        <v>3587</v>
      </c>
    </row>
    <row r="2810" spans="1:13" s="76" customFormat="1" ht="43.2" collapsed="1">
      <c r="A2810" s="15">
        <v>2807</v>
      </c>
      <c r="B2810" s="60" t="s">
        <v>16</v>
      </c>
      <c r="C2810" s="267" t="s">
        <v>75</v>
      </c>
      <c r="D2810" s="60" t="s">
        <v>172</v>
      </c>
      <c r="E2810" s="60" t="s">
        <v>908</v>
      </c>
      <c r="F2810" s="60" t="s">
        <v>941</v>
      </c>
      <c r="G2810" s="60" t="s">
        <v>1048</v>
      </c>
      <c r="H2810" s="317">
        <v>45619</v>
      </c>
      <c r="I2810" s="60" t="s">
        <v>2149</v>
      </c>
      <c r="J2810" s="60" t="s">
        <v>2449</v>
      </c>
      <c r="K2810" s="60" t="s">
        <v>2881</v>
      </c>
      <c r="L2810" s="59" t="s">
        <v>3357</v>
      </c>
      <c r="M2810" s="17" t="s">
        <v>5343</v>
      </c>
    </row>
    <row r="2811" spans="1:13" s="76" customFormat="1" ht="64.8">
      <c r="A2811" s="15">
        <v>2808</v>
      </c>
      <c r="B2811" s="60" t="s">
        <v>10</v>
      </c>
      <c r="C2811" s="60" t="s">
        <v>75</v>
      </c>
      <c r="D2811" s="60" t="s">
        <v>172</v>
      </c>
      <c r="E2811" s="60" t="s">
        <v>907</v>
      </c>
      <c r="F2811" s="60" t="s">
        <v>933</v>
      </c>
      <c r="G2811" s="60" t="s">
        <v>1123</v>
      </c>
      <c r="H2811" s="60" t="s">
        <v>1532</v>
      </c>
      <c r="I2811" s="270" t="s">
        <v>2148</v>
      </c>
      <c r="J2811" s="60" t="s">
        <v>5143</v>
      </c>
      <c r="K2811" s="60" t="s">
        <v>2880</v>
      </c>
      <c r="L2811" s="60" t="s">
        <v>3356</v>
      </c>
      <c r="M2811" s="24" t="s">
        <v>5344</v>
      </c>
    </row>
    <row r="2812" spans="1:13" s="76" customFormat="1">
      <c r="A2812" s="15">
        <v>2809</v>
      </c>
      <c r="B2812" s="16" t="s">
        <v>2</v>
      </c>
      <c r="C2812" s="75" t="s">
        <v>74</v>
      </c>
      <c r="D2812" s="16" t="s">
        <v>168</v>
      </c>
      <c r="E2812" s="16" t="s">
        <v>894</v>
      </c>
      <c r="F2812" s="16" t="s">
        <v>932</v>
      </c>
      <c r="G2812" s="16" t="s">
        <v>948</v>
      </c>
      <c r="H2812" s="16" t="s">
        <v>1526</v>
      </c>
      <c r="I2812" s="16" t="s">
        <v>2140</v>
      </c>
      <c r="J2812" s="16" t="s">
        <v>2175</v>
      </c>
      <c r="K2812" s="16" t="s">
        <v>2869</v>
      </c>
      <c r="L2812" s="16" t="s">
        <v>3345</v>
      </c>
      <c r="M2812" s="10" t="s">
        <v>3582</v>
      </c>
    </row>
    <row r="2813" spans="1:13" s="76" customFormat="1">
      <c r="A2813" s="15">
        <v>2810</v>
      </c>
      <c r="B2813" s="16" t="s">
        <v>3</v>
      </c>
      <c r="C2813" s="75" t="s">
        <v>74</v>
      </c>
      <c r="D2813" s="16" t="s">
        <v>168</v>
      </c>
      <c r="E2813" s="16" t="s">
        <v>895</v>
      </c>
      <c r="F2813" s="16" t="s">
        <v>932</v>
      </c>
      <c r="G2813" s="16" t="s">
        <v>947</v>
      </c>
      <c r="H2813" s="16" t="s">
        <v>4662</v>
      </c>
      <c r="I2813" s="16" t="s">
        <v>2141</v>
      </c>
      <c r="J2813" s="16" t="s">
        <v>2175</v>
      </c>
      <c r="K2813" s="16" t="s">
        <v>2870</v>
      </c>
      <c r="L2813" s="16" t="s">
        <v>3346</v>
      </c>
      <c r="M2813" s="55"/>
    </row>
    <row r="2814" spans="1:13" s="76" customFormat="1">
      <c r="A2814" s="15">
        <v>2811</v>
      </c>
      <c r="B2814" s="75" t="s">
        <v>7</v>
      </c>
      <c r="C2814" s="75" t="s">
        <v>74</v>
      </c>
      <c r="D2814" s="16" t="s">
        <v>168</v>
      </c>
      <c r="E2814" s="16" t="s">
        <v>896</v>
      </c>
      <c r="F2814" s="16" t="s">
        <v>932</v>
      </c>
      <c r="G2814" s="16" t="s">
        <v>1040</v>
      </c>
      <c r="H2814" s="75" t="s">
        <v>1415</v>
      </c>
      <c r="I2814" s="16" t="s">
        <v>2142</v>
      </c>
      <c r="J2814" s="16" t="s">
        <v>2182</v>
      </c>
      <c r="K2814" s="16" t="s">
        <v>2871</v>
      </c>
      <c r="L2814" s="16" t="s">
        <v>3347</v>
      </c>
      <c r="M2814" s="10" t="s">
        <v>3583</v>
      </c>
    </row>
    <row r="2815" spans="1:13" s="76" customFormat="1" ht="43.2">
      <c r="A2815" s="15">
        <v>2812</v>
      </c>
      <c r="B2815" s="16" t="s">
        <v>7</v>
      </c>
      <c r="C2815" s="75" t="s">
        <v>74</v>
      </c>
      <c r="D2815" s="16" t="s">
        <v>168</v>
      </c>
      <c r="E2815" s="16" t="s">
        <v>897</v>
      </c>
      <c r="F2815" s="16" t="s">
        <v>932</v>
      </c>
      <c r="G2815" s="16" t="s">
        <v>972</v>
      </c>
      <c r="H2815" s="75" t="s">
        <v>4663</v>
      </c>
      <c r="I2815" s="16" t="s">
        <v>2143</v>
      </c>
      <c r="J2815" s="16" t="s">
        <v>2445</v>
      </c>
      <c r="K2815" s="16" t="s">
        <v>2872</v>
      </c>
      <c r="L2815" s="16" t="s">
        <v>3348</v>
      </c>
      <c r="M2815" s="10" t="s">
        <v>3584</v>
      </c>
    </row>
    <row r="2816" spans="1:13" s="74" customFormat="1">
      <c r="A2816" s="15">
        <v>2813</v>
      </c>
      <c r="B2816" s="15" t="s">
        <v>3634</v>
      </c>
      <c r="C2816" s="72" t="s">
        <v>4148</v>
      </c>
      <c r="D2816" s="15" t="s">
        <v>4149</v>
      </c>
      <c r="E2816" s="15" t="s">
        <v>905</v>
      </c>
      <c r="F2816" s="15" t="s">
        <v>3639</v>
      </c>
      <c r="G2816" s="15" t="s">
        <v>3640</v>
      </c>
      <c r="H2816" s="258" t="s">
        <v>4150</v>
      </c>
      <c r="I2816" s="15" t="s">
        <v>4151</v>
      </c>
      <c r="J2816" s="15" t="s">
        <v>4152</v>
      </c>
      <c r="K2816" s="15" t="s">
        <v>4153</v>
      </c>
      <c r="L2816" s="15" t="s">
        <v>3354</v>
      </c>
      <c r="M2816" s="79" t="s">
        <v>5340</v>
      </c>
    </row>
    <row r="2817" spans="1:13" s="74" customFormat="1">
      <c r="A2817" s="15">
        <v>2814</v>
      </c>
      <c r="B2817" s="15" t="s">
        <v>3634</v>
      </c>
      <c r="C2817" s="72" t="s">
        <v>4148</v>
      </c>
      <c r="D2817" s="15" t="s">
        <v>4149</v>
      </c>
      <c r="E2817" s="15" t="s">
        <v>4154</v>
      </c>
      <c r="F2817" s="15" t="s">
        <v>3639</v>
      </c>
      <c r="G2817" s="15" t="s">
        <v>4155</v>
      </c>
      <c r="H2817" s="271" t="s">
        <v>4156</v>
      </c>
      <c r="I2817" s="15" t="s">
        <v>4157</v>
      </c>
      <c r="J2817" s="15" t="s">
        <v>4158</v>
      </c>
      <c r="K2817" s="15" t="s">
        <v>4153</v>
      </c>
      <c r="L2817" s="15" t="s">
        <v>3354</v>
      </c>
      <c r="M2817" s="79" t="s">
        <v>5340</v>
      </c>
    </row>
    <row r="2818" spans="1:13" s="76" customFormat="1" ht="43.2">
      <c r="A2818" s="15">
        <v>2815</v>
      </c>
      <c r="B2818" s="81" t="s">
        <v>2</v>
      </c>
      <c r="C2818" s="75" t="s">
        <v>74</v>
      </c>
      <c r="D2818" s="81" t="s">
        <v>165</v>
      </c>
      <c r="E2818" s="81" t="s">
        <v>873</v>
      </c>
      <c r="F2818" s="16" t="s">
        <v>932</v>
      </c>
      <c r="G2818" s="81" t="s">
        <v>1107</v>
      </c>
      <c r="H2818" s="81" t="s">
        <v>1518</v>
      </c>
      <c r="I2818" s="16" t="s">
        <v>2120</v>
      </c>
      <c r="J2818" s="81" t="s">
        <v>2431</v>
      </c>
      <c r="K2818" s="81" t="s">
        <v>2855</v>
      </c>
      <c r="L2818" s="16" t="s">
        <v>3333</v>
      </c>
      <c r="M2818" s="10" t="s">
        <v>3579</v>
      </c>
    </row>
    <row r="2819" spans="1:13" s="76" customFormat="1" ht="43.2">
      <c r="A2819" s="15">
        <v>2816</v>
      </c>
      <c r="B2819" s="81" t="s">
        <v>2</v>
      </c>
      <c r="C2819" s="75" t="s">
        <v>74</v>
      </c>
      <c r="D2819" s="81" t="s">
        <v>165</v>
      </c>
      <c r="E2819" s="81" t="s">
        <v>5003</v>
      </c>
      <c r="F2819" s="16" t="s">
        <v>932</v>
      </c>
      <c r="G2819" s="81" t="s">
        <v>1107</v>
      </c>
      <c r="H2819" s="81" t="s">
        <v>1519</v>
      </c>
      <c r="I2819" s="16" t="s">
        <v>2121</v>
      </c>
      <c r="J2819" s="81" t="s">
        <v>2432</v>
      </c>
      <c r="K2819" s="81" t="s">
        <v>2856</v>
      </c>
      <c r="L2819" s="16" t="s">
        <v>3334</v>
      </c>
      <c r="M2819" s="10" t="s">
        <v>3580</v>
      </c>
    </row>
    <row r="2820" spans="1:13" s="76" customFormat="1" ht="43.2">
      <c r="A2820" s="15">
        <v>2817</v>
      </c>
      <c r="B2820" s="75" t="s">
        <v>7</v>
      </c>
      <c r="C2820" s="75" t="s">
        <v>74</v>
      </c>
      <c r="D2820" s="81" t="s">
        <v>165</v>
      </c>
      <c r="E2820" s="81" t="s">
        <v>874</v>
      </c>
      <c r="F2820" s="16" t="s">
        <v>932</v>
      </c>
      <c r="G2820" s="75" t="s">
        <v>1010</v>
      </c>
      <c r="H2820" s="75" t="s">
        <v>1257</v>
      </c>
      <c r="I2820" s="16" t="s">
        <v>2122</v>
      </c>
      <c r="J2820" s="81" t="s">
        <v>2433</v>
      </c>
      <c r="K2820" s="16" t="s">
        <v>2857</v>
      </c>
      <c r="L2820" s="16" t="s">
        <v>3335</v>
      </c>
      <c r="M2820" s="84"/>
    </row>
    <row r="2821" spans="1:13" s="76" customFormat="1" ht="43.2">
      <c r="A2821" s="15">
        <v>2818</v>
      </c>
      <c r="B2821" s="81" t="s">
        <v>7</v>
      </c>
      <c r="C2821" s="75" t="s">
        <v>74</v>
      </c>
      <c r="D2821" s="81" t="s">
        <v>165</v>
      </c>
      <c r="E2821" s="81" t="s">
        <v>875</v>
      </c>
      <c r="F2821" s="16" t="s">
        <v>932</v>
      </c>
      <c r="G2821" s="81" t="s">
        <v>1010</v>
      </c>
      <c r="H2821" s="81" t="s">
        <v>1257</v>
      </c>
      <c r="I2821" s="16" t="s">
        <v>2123</v>
      </c>
      <c r="J2821" s="81" t="s">
        <v>2433</v>
      </c>
      <c r="K2821" s="81" t="s">
        <v>2857</v>
      </c>
      <c r="L2821" s="16" t="s">
        <v>3335</v>
      </c>
      <c r="M2821" s="84"/>
    </row>
    <row r="2822" spans="1:13" s="76" customFormat="1" ht="43.2">
      <c r="A2822" s="15">
        <v>2819</v>
      </c>
      <c r="B2822" s="81" t="s">
        <v>7</v>
      </c>
      <c r="C2822" s="75" t="s">
        <v>74</v>
      </c>
      <c r="D2822" s="81" t="s">
        <v>165</v>
      </c>
      <c r="E2822" s="81" t="s">
        <v>876</v>
      </c>
      <c r="F2822" s="16" t="s">
        <v>932</v>
      </c>
      <c r="G2822" s="81" t="s">
        <v>1120</v>
      </c>
      <c r="H2822" s="81" t="s">
        <v>1145</v>
      </c>
      <c r="I2822" s="16" t="s">
        <v>2124</v>
      </c>
      <c r="J2822" s="81" t="s">
        <v>2434</v>
      </c>
      <c r="K2822" s="81" t="s">
        <v>2858</v>
      </c>
      <c r="L2822" s="16" t="s">
        <v>3336</v>
      </c>
      <c r="M2822" s="10" t="s">
        <v>3869</v>
      </c>
    </row>
    <row r="2823" spans="1:13" s="76" customFormat="1" ht="43.2">
      <c r="A2823" s="15">
        <v>2820</v>
      </c>
      <c r="B2823" s="81" t="s">
        <v>7</v>
      </c>
      <c r="C2823" s="75" t="s">
        <v>74</v>
      </c>
      <c r="D2823" s="81" t="s">
        <v>165</v>
      </c>
      <c r="E2823" s="81" t="s">
        <v>877</v>
      </c>
      <c r="F2823" s="16" t="s">
        <v>932</v>
      </c>
      <c r="G2823" s="81" t="s">
        <v>951</v>
      </c>
      <c r="H2823" s="81" t="s">
        <v>1145</v>
      </c>
      <c r="I2823" s="16" t="s">
        <v>2125</v>
      </c>
      <c r="J2823" s="81" t="s">
        <v>2435</v>
      </c>
      <c r="K2823" s="81" t="s">
        <v>2859</v>
      </c>
      <c r="L2823" s="16" t="s">
        <v>3337</v>
      </c>
      <c r="M2823" s="10" t="s">
        <v>3870</v>
      </c>
    </row>
    <row r="2824" spans="1:13" s="76" customFormat="1" ht="43.2">
      <c r="A2824" s="15">
        <v>2821</v>
      </c>
      <c r="B2824" s="81" t="s">
        <v>7</v>
      </c>
      <c r="C2824" s="75" t="s">
        <v>74</v>
      </c>
      <c r="D2824" s="81" t="s">
        <v>165</v>
      </c>
      <c r="E2824" s="81" t="s">
        <v>878</v>
      </c>
      <c r="F2824" s="16" t="s">
        <v>932</v>
      </c>
      <c r="G2824" s="81" t="s">
        <v>1016</v>
      </c>
      <c r="H2824" s="81" t="s">
        <v>1455</v>
      </c>
      <c r="I2824" s="16" t="s">
        <v>2126</v>
      </c>
      <c r="J2824" s="81" t="s">
        <v>2436</v>
      </c>
      <c r="K2824" s="81" t="s">
        <v>2860</v>
      </c>
      <c r="L2824" s="16" t="s">
        <v>3335</v>
      </c>
      <c r="M2824" s="84"/>
    </row>
    <row r="2825" spans="1:13" s="76" customFormat="1" ht="43.2">
      <c r="A2825" s="15">
        <v>2822</v>
      </c>
      <c r="B2825" s="81" t="s">
        <v>5</v>
      </c>
      <c r="C2825" s="75" t="s">
        <v>74</v>
      </c>
      <c r="D2825" s="81" t="s">
        <v>165</v>
      </c>
      <c r="E2825" s="81" t="s">
        <v>879</v>
      </c>
      <c r="F2825" s="16" t="s">
        <v>932</v>
      </c>
      <c r="G2825" s="16" t="s">
        <v>945</v>
      </c>
      <c r="H2825" s="16" t="s">
        <v>1520</v>
      </c>
      <c r="I2825" s="16" t="s">
        <v>2127</v>
      </c>
      <c r="J2825" s="81" t="s">
        <v>2437</v>
      </c>
      <c r="K2825" s="81" t="s">
        <v>2857</v>
      </c>
      <c r="L2825" s="16" t="s">
        <v>3335</v>
      </c>
      <c r="M2825" s="16"/>
    </row>
    <row r="2826" spans="1:13" s="76" customFormat="1" ht="43.2">
      <c r="A2826" s="15">
        <v>2823</v>
      </c>
      <c r="B2826" s="81" t="s">
        <v>6</v>
      </c>
      <c r="C2826" s="75" t="s">
        <v>74</v>
      </c>
      <c r="D2826" s="81" t="s">
        <v>165</v>
      </c>
      <c r="E2826" s="81" t="s">
        <v>880</v>
      </c>
      <c r="F2826" s="16" t="s">
        <v>932</v>
      </c>
      <c r="G2826" s="81" t="s">
        <v>945</v>
      </c>
      <c r="H2826" s="81" t="s">
        <v>1134</v>
      </c>
      <c r="I2826" s="16" t="s">
        <v>2128</v>
      </c>
      <c r="J2826" s="81" t="s">
        <v>2433</v>
      </c>
      <c r="K2826" s="81" t="s">
        <v>2857</v>
      </c>
      <c r="L2826" s="16" t="s">
        <v>3335</v>
      </c>
      <c r="M2826" s="10" t="s">
        <v>3871</v>
      </c>
    </row>
    <row r="2827" spans="1:13" s="76" customFormat="1" ht="43.2">
      <c r="A2827" s="15">
        <v>2824</v>
      </c>
      <c r="B2827" s="81" t="s">
        <v>6</v>
      </c>
      <c r="C2827" s="75" t="s">
        <v>74</v>
      </c>
      <c r="D2827" s="81" t="s">
        <v>165</v>
      </c>
      <c r="E2827" s="81" t="s">
        <v>881</v>
      </c>
      <c r="F2827" s="16" t="s">
        <v>932</v>
      </c>
      <c r="G2827" s="81" t="s">
        <v>947</v>
      </c>
      <c r="H2827" s="81" t="s">
        <v>1521</v>
      </c>
      <c r="I2827" s="16" t="s">
        <v>2129</v>
      </c>
      <c r="J2827" s="81" t="s">
        <v>2433</v>
      </c>
      <c r="K2827" s="81" t="s">
        <v>2857</v>
      </c>
      <c r="L2827" s="16" t="s">
        <v>3335</v>
      </c>
      <c r="M2827" s="84"/>
    </row>
    <row r="2828" spans="1:13" s="76" customFormat="1" ht="43.2">
      <c r="A2828" s="15">
        <v>2825</v>
      </c>
      <c r="B2828" s="81" t="s">
        <v>6</v>
      </c>
      <c r="C2828" s="75" t="s">
        <v>74</v>
      </c>
      <c r="D2828" s="81" t="s">
        <v>165</v>
      </c>
      <c r="E2828" s="81" t="s">
        <v>882</v>
      </c>
      <c r="F2828" s="16" t="s">
        <v>932</v>
      </c>
      <c r="G2828" s="81" t="s">
        <v>947</v>
      </c>
      <c r="H2828" s="81" t="s">
        <v>1186</v>
      </c>
      <c r="I2828" s="16" t="s">
        <v>2130</v>
      </c>
      <c r="J2828" s="81" t="s">
        <v>2438</v>
      </c>
      <c r="K2828" s="81" t="s">
        <v>2857</v>
      </c>
      <c r="L2828" s="16" t="s">
        <v>3335</v>
      </c>
      <c r="M2828" s="10" t="s">
        <v>3872</v>
      </c>
    </row>
    <row r="2829" spans="1:13" s="76" customFormat="1" ht="43.2">
      <c r="A2829" s="15">
        <v>2826</v>
      </c>
      <c r="B2829" s="81" t="s">
        <v>6</v>
      </c>
      <c r="C2829" s="75" t="s">
        <v>74</v>
      </c>
      <c r="D2829" s="81" t="s">
        <v>165</v>
      </c>
      <c r="E2829" s="81" t="s">
        <v>883</v>
      </c>
      <c r="F2829" s="16" t="s">
        <v>932</v>
      </c>
      <c r="G2829" s="81" t="s">
        <v>975</v>
      </c>
      <c r="H2829" s="81" t="s">
        <v>1131</v>
      </c>
      <c r="I2829" s="16" t="s">
        <v>2131</v>
      </c>
      <c r="J2829" s="81" t="s">
        <v>2439</v>
      </c>
      <c r="K2829" s="81" t="s">
        <v>2857</v>
      </c>
      <c r="L2829" s="16" t="s">
        <v>3335</v>
      </c>
      <c r="M2829" s="10" t="s">
        <v>3581</v>
      </c>
    </row>
    <row r="2830" spans="1:13" s="76" customFormat="1" ht="43.2">
      <c r="A2830" s="15">
        <v>2827</v>
      </c>
      <c r="B2830" s="81" t="s">
        <v>6</v>
      </c>
      <c r="C2830" s="75" t="s">
        <v>74</v>
      </c>
      <c r="D2830" s="81" t="s">
        <v>165</v>
      </c>
      <c r="E2830" s="81" t="s">
        <v>884</v>
      </c>
      <c r="F2830" s="16" t="s">
        <v>932</v>
      </c>
      <c r="G2830" s="81" t="s">
        <v>1107</v>
      </c>
      <c r="H2830" s="81" t="s">
        <v>1262</v>
      </c>
      <c r="I2830" s="16" t="s">
        <v>2132</v>
      </c>
      <c r="J2830" s="81" t="s">
        <v>2440</v>
      </c>
      <c r="K2830" s="81" t="s">
        <v>2858</v>
      </c>
      <c r="L2830" s="16" t="s">
        <v>3336</v>
      </c>
      <c r="M2830" s="84"/>
    </row>
    <row r="2831" spans="1:13" s="76" customFormat="1" ht="43.2">
      <c r="A2831" s="15">
        <v>2828</v>
      </c>
      <c r="B2831" s="81" t="s">
        <v>6</v>
      </c>
      <c r="C2831" s="75" t="s">
        <v>74</v>
      </c>
      <c r="D2831" s="81" t="s">
        <v>165</v>
      </c>
      <c r="E2831" s="81" t="s">
        <v>885</v>
      </c>
      <c r="F2831" s="16" t="s">
        <v>932</v>
      </c>
      <c r="G2831" s="81" t="s">
        <v>1017</v>
      </c>
      <c r="H2831" s="81" t="s">
        <v>1402</v>
      </c>
      <c r="I2831" s="16" t="s">
        <v>2133</v>
      </c>
      <c r="J2831" s="81" t="s">
        <v>2441</v>
      </c>
      <c r="K2831" s="81" t="s">
        <v>2861</v>
      </c>
      <c r="L2831" s="16" t="s">
        <v>3338</v>
      </c>
      <c r="M2831" s="84"/>
    </row>
    <row r="2832" spans="1:13" s="76" customFormat="1">
      <c r="A2832" s="15">
        <v>2829</v>
      </c>
      <c r="B2832" s="16" t="s">
        <v>29</v>
      </c>
      <c r="C2832" s="16" t="s">
        <v>76</v>
      </c>
      <c r="D2832" s="16" t="s">
        <v>162</v>
      </c>
      <c r="E2832" s="16" t="s">
        <v>833</v>
      </c>
      <c r="F2832" s="16" t="s">
        <v>932</v>
      </c>
      <c r="G2832" s="16" t="s">
        <v>943</v>
      </c>
      <c r="H2832" s="16" t="s">
        <v>1504</v>
      </c>
      <c r="I2832" s="16" t="s">
        <v>2097</v>
      </c>
      <c r="J2832" s="16" t="s">
        <v>2414</v>
      </c>
      <c r="K2832" s="16" t="s">
        <v>2833</v>
      </c>
      <c r="L2832" s="57" t="s">
        <v>3309</v>
      </c>
      <c r="M2832" s="78" t="s">
        <v>5004</v>
      </c>
    </row>
    <row r="2833" spans="1:13" s="76" customFormat="1">
      <c r="A2833" s="15">
        <v>2830</v>
      </c>
      <c r="B2833" s="16" t="s">
        <v>29</v>
      </c>
      <c r="C2833" s="16" t="s">
        <v>76</v>
      </c>
      <c r="D2833" s="16" t="s">
        <v>162</v>
      </c>
      <c r="E2833" s="16" t="s">
        <v>834</v>
      </c>
      <c r="F2833" s="16" t="s">
        <v>932</v>
      </c>
      <c r="G2833" s="16" t="s">
        <v>943</v>
      </c>
      <c r="H2833" s="16" t="s">
        <v>1505</v>
      </c>
      <c r="I2833" s="16" t="s">
        <v>2097</v>
      </c>
      <c r="J2833" s="16" t="s">
        <v>2415</v>
      </c>
      <c r="K2833" s="16" t="s">
        <v>2834</v>
      </c>
      <c r="L2833" s="57" t="s">
        <v>3310</v>
      </c>
      <c r="M2833" s="78" t="s">
        <v>5005</v>
      </c>
    </row>
    <row r="2834" spans="1:13" s="76" customFormat="1">
      <c r="A2834" s="15">
        <v>2831</v>
      </c>
      <c r="B2834" s="16" t="s">
        <v>29</v>
      </c>
      <c r="C2834" s="16" t="s">
        <v>76</v>
      </c>
      <c r="D2834" s="16" t="s">
        <v>162</v>
      </c>
      <c r="E2834" s="16" t="s">
        <v>835</v>
      </c>
      <c r="F2834" s="16" t="s">
        <v>932</v>
      </c>
      <c r="G2834" s="16" t="s">
        <v>948</v>
      </c>
      <c r="H2834" s="16" t="s">
        <v>1505</v>
      </c>
      <c r="I2834" s="16" t="s">
        <v>2097</v>
      </c>
      <c r="J2834" s="16" t="s">
        <v>2415</v>
      </c>
      <c r="K2834" s="16" t="s">
        <v>2835</v>
      </c>
      <c r="L2834" s="57" t="s">
        <v>3311</v>
      </c>
      <c r="M2834" s="16"/>
    </row>
    <row r="2835" spans="1:13" s="76" customFormat="1">
      <c r="A2835" s="15">
        <v>2832</v>
      </c>
      <c r="B2835" s="16" t="s">
        <v>22</v>
      </c>
      <c r="C2835" s="16" t="s">
        <v>76</v>
      </c>
      <c r="D2835" s="16" t="s">
        <v>162</v>
      </c>
      <c r="E2835" s="16" t="s">
        <v>836</v>
      </c>
      <c r="F2835" s="16" t="s">
        <v>932</v>
      </c>
      <c r="G2835" s="16" t="s">
        <v>1042</v>
      </c>
      <c r="H2835" s="16" t="s">
        <v>1506</v>
      </c>
      <c r="I2835" s="16" t="s">
        <v>2097</v>
      </c>
      <c r="J2835" s="16" t="s">
        <v>2416</v>
      </c>
      <c r="K2835" s="16" t="s">
        <v>2836</v>
      </c>
      <c r="L2835" s="57" t="s">
        <v>3312</v>
      </c>
      <c r="M2835" s="78" t="s">
        <v>5006</v>
      </c>
    </row>
    <row r="2836" spans="1:13" s="76" customFormat="1" ht="43.2">
      <c r="A2836" s="15">
        <v>2833</v>
      </c>
      <c r="B2836" s="16" t="s">
        <v>22</v>
      </c>
      <c r="C2836" s="16" t="s">
        <v>76</v>
      </c>
      <c r="D2836" s="16" t="s">
        <v>162</v>
      </c>
      <c r="E2836" s="16" t="s">
        <v>837</v>
      </c>
      <c r="F2836" s="16" t="s">
        <v>932</v>
      </c>
      <c r="G2836" s="16" t="s">
        <v>1031</v>
      </c>
      <c r="H2836" s="16" t="s">
        <v>1504</v>
      </c>
      <c r="I2836" s="16" t="s">
        <v>2097</v>
      </c>
      <c r="J2836" s="16" t="s">
        <v>2416</v>
      </c>
      <c r="K2836" s="16" t="s">
        <v>2837</v>
      </c>
      <c r="L2836" s="57" t="s">
        <v>3313</v>
      </c>
      <c r="M2836" s="78" t="s">
        <v>5007</v>
      </c>
    </row>
    <row r="2837" spans="1:13" s="76" customFormat="1">
      <c r="A2837" s="15">
        <v>2834</v>
      </c>
      <c r="B2837" s="16" t="s">
        <v>23</v>
      </c>
      <c r="C2837" s="16" t="s">
        <v>76</v>
      </c>
      <c r="D2837" s="16" t="s">
        <v>162</v>
      </c>
      <c r="E2837" s="16" t="s">
        <v>5349</v>
      </c>
      <c r="F2837" s="16" t="s">
        <v>932</v>
      </c>
      <c r="G2837" s="16" t="s">
        <v>950</v>
      </c>
      <c r="H2837" s="16" t="s">
        <v>1506</v>
      </c>
      <c r="I2837" s="16" t="s">
        <v>2097</v>
      </c>
      <c r="J2837" s="16" t="s">
        <v>2417</v>
      </c>
      <c r="K2837" s="16" t="s">
        <v>2838</v>
      </c>
      <c r="L2837" s="57" t="s">
        <v>3314</v>
      </c>
      <c r="M2837" s="78" t="s">
        <v>5008</v>
      </c>
    </row>
    <row r="2838" spans="1:13" s="76" customFormat="1" ht="43.2">
      <c r="A2838" s="15">
        <v>2835</v>
      </c>
      <c r="B2838" s="16" t="s">
        <v>24</v>
      </c>
      <c r="C2838" s="16" t="s">
        <v>76</v>
      </c>
      <c r="D2838" s="16" t="s">
        <v>162</v>
      </c>
      <c r="E2838" s="16" t="s">
        <v>838</v>
      </c>
      <c r="F2838" s="16" t="s">
        <v>932</v>
      </c>
      <c r="G2838" s="16" t="s">
        <v>1077</v>
      </c>
      <c r="H2838" s="16" t="s">
        <v>5009</v>
      </c>
      <c r="I2838" s="16" t="s">
        <v>2097</v>
      </c>
      <c r="J2838" s="16" t="s">
        <v>2415</v>
      </c>
      <c r="K2838" s="16" t="s">
        <v>2839</v>
      </c>
      <c r="L2838" s="57" t="s">
        <v>3315</v>
      </c>
      <c r="M2838" s="78" t="s">
        <v>5010</v>
      </c>
    </row>
    <row r="2839" spans="1:13" s="76" customFormat="1">
      <c r="A2839" s="15">
        <v>2836</v>
      </c>
      <c r="B2839" s="16" t="s">
        <v>24</v>
      </c>
      <c r="C2839" s="16" t="s">
        <v>76</v>
      </c>
      <c r="D2839" s="16" t="s">
        <v>162</v>
      </c>
      <c r="E2839" s="16" t="s">
        <v>839</v>
      </c>
      <c r="F2839" s="16">
        <v>2024</v>
      </c>
      <c r="G2839" s="16" t="s">
        <v>1110</v>
      </c>
      <c r="H2839" s="16" t="s">
        <v>1506</v>
      </c>
      <c r="I2839" s="16" t="s">
        <v>2097</v>
      </c>
      <c r="J2839" s="16" t="s">
        <v>2418</v>
      </c>
      <c r="K2839" s="16" t="s">
        <v>2840</v>
      </c>
      <c r="L2839" s="57" t="s">
        <v>3316</v>
      </c>
      <c r="M2839" s="78" t="s">
        <v>5011</v>
      </c>
    </row>
    <row r="2840" spans="1:13" s="76" customFormat="1">
      <c r="A2840" s="15">
        <v>2837</v>
      </c>
      <c r="B2840" s="16" t="s">
        <v>10</v>
      </c>
      <c r="C2840" s="16" t="s">
        <v>76</v>
      </c>
      <c r="D2840" s="16" t="s">
        <v>162</v>
      </c>
      <c r="E2840" s="16" t="s">
        <v>840</v>
      </c>
      <c r="F2840" s="16" t="s">
        <v>932</v>
      </c>
      <c r="G2840" s="16" t="s">
        <v>947</v>
      </c>
      <c r="H2840" s="16" t="s">
        <v>1504</v>
      </c>
      <c r="I2840" s="16" t="s">
        <v>2097</v>
      </c>
      <c r="J2840" s="16" t="s">
        <v>2414</v>
      </c>
      <c r="K2840" s="16" t="s">
        <v>2841</v>
      </c>
      <c r="L2840" s="57" t="s">
        <v>3317</v>
      </c>
      <c r="M2840" s="16"/>
    </row>
    <row r="2841" spans="1:13" s="76" customFormat="1">
      <c r="A2841" s="15">
        <v>2838</v>
      </c>
      <c r="B2841" s="16" t="s">
        <v>3</v>
      </c>
      <c r="C2841" s="16" t="s">
        <v>76</v>
      </c>
      <c r="D2841" s="16" t="s">
        <v>162</v>
      </c>
      <c r="E2841" s="16" t="s">
        <v>5012</v>
      </c>
      <c r="F2841" s="16" t="s">
        <v>932</v>
      </c>
      <c r="G2841" s="16" t="s">
        <v>5013</v>
      </c>
      <c r="H2841" s="16" t="s">
        <v>5014</v>
      </c>
      <c r="I2841" s="16" t="s">
        <v>5015</v>
      </c>
      <c r="J2841" s="16" t="s">
        <v>5016</v>
      </c>
      <c r="K2841" s="16" t="s">
        <v>2833</v>
      </c>
      <c r="L2841" s="57" t="s">
        <v>3309</v>
      </c>
      <c r="M2841" s="16"/>
    </row>
    <row r="2842" spans="1:13" s="76" customFormat="1">
      <c r="A2842" s="15">
        <v>2839</v>
      </c>
      <c r="B2842" s="16" t="s">
        <v>2</v>
      </c>
      <c r="C2842" s="16" t="s">
        <v>76</v>
      </c>
      <c r="D2842" s="16" t="s">
        <v>162</v>
      </c>
      <c r="E2842" s="16" t="s">
        <v>5017</v>
      </c>
      <c r="F2842" s="16" t="s">
        <v>932</v>
      </c>
      <c r="G2842" s="16" t="s">
        <v>4932</v>
      </c>
      <c r="H2842" s="54" t="s">
        <v>5018</v>
      </c>
      <c r="I2842" s="16" t="s">
        <v>5015</v>
      </c>
      <c r="J2842" s="16" t="s">
        <v>5016</v>
      </c>
      <c r="K2842" s="16" t="s">
        <v>2833</v>
      </c>
      <c r="L2842" s="57" t="s">
        <v>3309</v>
      </c>
      <c r="M2842" s="78" t="s">
        <v>5019</v>
      </c>
    </row>
    <row r="2843" spans="1:13" s="74" customFormat="1" ht="64.8">
      <c r="A2843" s="15">
        <v>2840</v>
      </c>
      <c r="B2843" s="15" t="s">
        <v>3634</v>
      </c>
      <c r="C2843" s="72" t="s">
        <v>4148</v>
      </c>
      <c r="D2843" s="15" t="s">
        <v>4149</v>
      </c>
      <c r="E2843" s="15" t="s">
        <v>5142</v>
      </c>
      <c r="F2843" s="15" t="s">
        <v>3639</v>
      </c>
      <c r="G2843" s="15" t="s">
        <v>1047</v>
      </c>
      <c r="H2843" s="258" t="s">
        <v>4159</v>
      </c>
      <c r="I2843" s="15" t="s">
        <v>2147</v>
      </c>
      <c r="J2843" s="15" t="s">
        <v>4158</v>
      </c>
      <c r="K2843" s="15" t="s">
        <v>4153</v>
      </c>
      <c r="L2843" s="15" t="s">
        <v>3354</v>
      </c>
      <c r="M2843" s="79" t="s">
        <v>5340</v>
      </c>
    </row>
    <row r="2844" spans="1:13" s="74" customFormat="1">
      <c r="A2844" s="15">
        <v>2841</v>
      </c>
      <c r="B2844" s="15" t="s">
        <v>3835</v>
      </c>
      <c r="C2844" s="72" t="s">
        <v>4148</v>
      </c>
      <c r="D2844" s="15" t="s">
        <v>4149</v>
      </c>
      <c r="E2844" s="15" t="s">
        <v>4160</v>
      </c>
      <c r="F2844" s="15" t="s">
        <v>3639</v>
      </c>
      <c r="G2844" s="15" t="s">
        <v>3640</v>
      </c>
      <c r="H2844" s="258" t="s">
        <v>4101</v>
      </c>
      <c r="I2844" s="15" t="s">
        <v>4161</v>
      </c>
      <c r="J2844" s="15" t="s">
        <v>4152</v>
      </c>
      <c r="K2844" s="15" t="s">
        <v>4162</v>
      </c>
      <c r="L2844" s="15" t="s">
        <v>3355</v>
      </c>
      <c r="M2844" s="79" t="s">
        <v>5341</v>
      </c>
    </row>
    <row r="2845" spans="1:13" s="74" customFormat="1" ht="43.2">
      <c r="A2845" s="15">
        <v>2842</v>
      </c>
      <c r="B2845" s="72" t="s">
        <v>3637</v>
      </c>
      <c r="C2845" s="72" t="s">
        <v>4148</v>
      </c>
      <c r="D2845" s="15" t="s">
        <v>4149</v>
      </c>
      <c r="E2845" s="15" t="s">
        <v>4163</v>
      </c>
      <c r="F2845" s="15" t="s">
        <v>3639</v>
      </c>
      <c r="G2845" s="15" t="s">
        <v>1052</v>
      </c>
      <c r="H2845" s="258" t="s">
        <v>4164</v>
      </c>
      <c r="I2845" s="177" t="s">
        <v>4478</v>
      </c>
      <c r="J2845" s="15" t="s">
        <v>3636</v>
      </c>
      <c r="K2845" s="15" t="s">
        <v>5155</v>
      </c>
      <c r="L2845" s="16" t="s">
        <v>5156</v>
      </c>
      <c r="M2845" s="79" t="s">
        <v>5342</v>
      </c>
    </row>
    <row r="2846" spans="1:13" s="74" customFormat="1">
      <c r="A2846" s="15">
        <v>2843</v>
      </c>
      <c r="B2846" s="15" t="s">
        <v>3637</v>
      </c>
      <c r="C2846" s="72" t="s">
        <v>4148</v>
      </c>
      <c r="D2846" s="15" t="s">
        <v>4149</v>
      </c>
      <c r="E2846" s="15" t="s">
        <v>4165</v>
      </c>
      <c r="F2846" s="15" t="s">
        <v>3639</v>
      </c>
      <c r="G2846" s="15" t="s">
        <v>4166</v>
      </c>
      <c r="H2846" s="258" t="s">
        <v>4167</v>
      </c>
      <c r="I2846" s="15" t="s">
        <v>4168</v>
      </c>
      <c r="J2846" s="15" t="s">
        <v>4169</v>
      </c>
      <c r="K2846" s="15" t="s">
        <v>4162</v>
      </c>
      <c r="L2846" s="15" t="s">
        <v>3355</v>
      </c>
      <c r="M2846" s="79" t="s">
        <v>5341</v>
      </c>
    </row>
    <row r="2847" spans="1:13" s="76" customFormat="1">
      <c r="A2847" s="15">
        <v>2844</v>
      </c>
      <c r="B2847" s="16" t="s">
        <v>4</v>
      </c>
      <c r="C2847" s="75" t="s">
        <v>74</v>
      </c>
      <c r="D2847" s="16" t="s">
        <v>173</v>
      </c>
      <c r="E2847" s="16" t="s">
        <v>906</v>
      </c>
      <c r="F2847" s="16" t="s">
        <v>932</v>
      </c>
      <c r="G2847" s="16" t="s">
        <v>1015</v>
      </c>
      <c r="H2847" s="245" t="s">
        <v>3643</v>
      </c>
      <c r="I2847" s="16" t="s">
        <v>2150</v>
      </c>
      <c r="J2847" s="16" t="s">
        <v>2450</v>
      </c>
      <c r="K2847" s="16" t="s">
        <v>2882</v>
      </c>
      <c r="L2847" s="18" t="s">
        <v>3358</v>
      </c>
      <c r="M2847" s="17" t="s">
        <v>3589</v>
      </c>
    </row>
    <row r="2848" spans="1:13" s="76" customFormat="1" ht="43.2">
      <c r="A2848" s="15">
        <v>2845</v>
      </c>
      <c r="B2848" s="16" t="s">
        <v>4</v>
      </c>
      <c r="C2848" s="75" t="s">
        <v>76</v>
      </c>
      <c r="D2848" s="16" t="s">
        <v>173</v>
      </c>
      <c r="E2848" s="16" t="s">
        <v>909</v>
      </c>
      <c r="F2848" s="16" t="s">
        <v>932</v>
      </c>
      <c r="G2848" s="16" t="s">
        <v>954</v>
      </c>
      <c r="H2848" s="245" t="s">
        <v>1533</v>
      </c>
      <c r="I2848" s="16" t="s">
        <v>2151</v>
      </c>
      <c r="J2848" s="16" t="s">
        <v>2451</v>
      </c>
      <c r="K2848" s="16" t="s">
        <v>2883</v>
      </c>
      <c r="L2848" s="18" t="s">
        <v>3358</v>
      </c>
      <c r="M2848" s="17" t="s">
        <v>3589</v>
      </c>
    </row>
    <row r="2849" spans="1:13" s="76" customFormat="1">
      <c r="A2849" s="15">
        <v>2846</v>
      </c>
      <c r="B2849" s="16" t="s">
        <v>6</v>
      </c>
      <c r="C2849" s="75" t="s">
        <v>76</v>
      </c>
      <c r="D2849" s="16" t="s">
        <v>173</v>
      </c>
      <c r="E2849" s="16" t="s">
        <v>910</v>
      </c>
      <c r="F2849" s="16" t="s">
        <v>932</v>
      </c>
      <c r="G2849" s="16" t="s">
        <v>1010</v>
      </c>
      <c r="H2849" s="245" t="s">
        <v>1442</v>
      </c>
      <c r="I2849" s="16" t="s">
        <v>2152</v>
      </c>
      <c r="J2849" s="16" t="s">
        <v>2452</v>
      </c>
      <c r="K2849" s="16" t="s">
        <v>2883</v>
      </c>
      <c r="L2849" s="18" t="s">
        <v>3358</v>
      </c>
      <c r="M2849" s="17" t="s">
        <v>3589</v>
      </c>
    </row>
    <row r="2850" spans="1:13" s="76" customFormat="1">
      <c r="A2850" s="15">
        <v>2847</v>
      </c>
      <c r="B2850" s="16" t="s">
        <v>6</v>
      </c>
      <c r="C2850" s="75" t="s">
        <v>74</v>
      </c>
      <c r="D2850" s="16" t="s">
        <v>173</v>
      </c>
      <c r="E2850" s="16" t="s">
        <v>911</v>
      </c>
      <c r="F2850" s="16" t="s">
        <v>932</v>
      </c>
      <c r="G2850" s="16" t="s">
        <v>1124</v>
      </c>
      <c r="H2850" s="245" t="s">
        <v>1534</v>
      </c>
      <c r="I2850" s="16" t="s">
        <v>2153</v>
      </c>
      <c r="J2850" s="16" t="s">
        <v>2452</v>
      </c>
      <c r="K2850" s="16" t="s">
        <v>2883</v>
      </c>
      <c r="L2850" s="18" t="s">
        <v>3358</v>
      </c>
      <c r="M2850" s="17" t="s">
        <v>3589</v>
      </c>
    </row>
    <row r="2851" spans="1:13" s="76" customFormat="1">
      <c r="A2851" s="15">
        <v>2848</v>
      </c>
      <c r="B2851" s="16" t="s">
        <v>5</v>
      </c>
      <c r="C2851" s="75" t="s">
        <v>76</v>
      </c>
      <c r="D2851" s="16" t="s">
        <v>173</v>
      </c>
      <c r="E2851" s="16" t="s">
        <v>912</v>
      </c>
      <c r="F2851" s="16" t="s">
        <v>932</v>
      </c>
      <c r="G2851" s="16" t="s">
        <v>945</v>
      </c>
      <c r="H2851" s="245" t="s">
        <v>1535</v>
      </c>
      <c r="I2851" s="16" t="s">
        <v>2154</v>
      </c>
      <c r="J2851" s="16" t="s">
        <v>2453</v>
      </c>
      <c r="K2851" s="16" t="s">
        <v>2883</v>
      </c>
      <c r="L2851" s="18" t="s">
        <v>3358</v>
      </c>
      <c r="M2851" s="17" t="s">
        <v>3589</v>
      </c>
    </row>
    <row r="2852" spans="1:13" s="76" customFormat="1">
      <c r="A2852" s="15">
        <v>2849</v>
      </c>
      <c r="B2852" s="16" t="s">
        <v>6</v>
      </c>
      <c r="C2852" s="75" t="s">
        <v>74</v>
      </c>
      <c r="D2852" s="16" t="s">
        <v>173</v>
      </c>
      <c r="E2852" s="16" t="s">
        <v>913</v>
      </c>
      <c r="F2852" s="16" t="s">
        <v>932</v>
      </c>
      <c r="G2852" s="16" t="s">
        <v>1013</v>
      </c>
      <c r="H2852" s="245" t="s">
        <v>1526</v>
      </c>
      <c r="I2852" s="16" t="s">
        <v>2155</v>
      </c>
      <c r="J2852" s="16" t="s">
        <v>2454</v>
      </c>
      <c r="K2852" s="16" t="s">
        <v>2883</v>
      </c>
      <c r="L2852" s="18" t="s">
        <v>3358</v>
      </c>
      <c r="M2852" s="17" t="s">
        <v>3589</v>
      </c>
    </row>
    <row r="2853" spans="1:13" s="76" customFormat="1">
      <c r="A2853" s="15">
        <v>2850</v>
      </c>
      <c r="B2853" s="16" t="s">
        <v>2</v>
      </c>
      <c r="C2853" s="75" t="s">
        <v>74</v>
      </c>
      <c r="D2853" s="16" t="s">
        <v>173</v>
      </c>
      <c r="E2853" s="16" t="s">
        <v>914</v>
      </c>
      <c r="F2853" s="16" t="s">
        <v>932</v>
      </c>
      <c r="G2853" s="16" t="s">
        <v>979</v>
      </c>
      <c r="H2853" s="245" t="s">
        <v>1318</v>
      </c>
      <c r="I2853" s="16" t="s">
        <v>2156</v>
      </c>
      <c r="J2853" s="16" t="s">
        <v>2450</v>
      </c>
      <c r="K2853" s="16" t="s">
        <v>2884</v>
      </c>
      <c r="L2853" s="18" t="s">
        <v>3359</v>
      </c>
      <c r="M2853" s="17" t="s">
        <v>3589</v>
      </c>
    </row>
    <row r="2854" spans="1:13" s="76" customFormat="1">
      <c r="A2854" s="15">
        <v>2851</v>
      </c>
      <c r="B2854" s="16" t="s">
        <v>11</v>
      </c>
      <c r="C2854" s="75" t="s">
        <v>76</v>
      </c>
      <c r="D2854" s="16" t="s">
        <v>3644</v>
      </c>
      <c r="E2854" s="16" t="s">
        <v>3645</v>
      </c>
      <c r="F2854" s="16" t="s">
        <v>937</v>
      </c>
      <c r="G2854" s="16" t="s">
        <v>1008</v>
      </c>
      <c r="H2854" s="16" t="s">
        <v>3646</v>
      </c>
      <c r="I2854" s="16" t="s">
        <v>3647</v>
      </c>
      <c r="J2854" s="16" t="s">
        <v>2251</v>
      </c>
      <c r="K2854" s="16" t="s">
        <v>3648</v>
      </c>
      <c r="L2854" s="16"/>
      <c r="M2854" s="10" t="s">
        <v>5337</v>
      </c>
    </row>
    <row r="2855" spans="1:13" s="76" customFormat="1">
      <c r="A2855" s="15">
        <v>2852</v>
      </c>
      <c r="B2855" s="75" t="s">
        <v>11</v>
      </c>
      <c r="C2855" s="75" t="s">
        <v>76</v>
      </c>
      <c r="D2855" s="16" t="s">
        <v>3644</v>
      </c>
      <c r="E2855" s="16" t="s">
        <v>3649</v>
      </c>
      <c r="F2855" s="16" t="s">
        <v>937</v>
      </c>
      <c r="G2855" s="16" t="s">
        <v>992</v>
      </c>
      <c r="H2855" s="75" t="s">
        <v>3650</v>
      </c>
      <c r="I2855" s="16" t="s">
        <v>3651</v>
      </c>
      <c r="J2855" s="16" t="s">
        <v>3652</v>
      </c>
      <c r="K2855" s="16" t="s">
        <v>3653</v>
      </c>
      <c r="L2855" s="16" t="s">
        <v>3654</v>
      </c>
      <c r="M2855" s="10" t="s">
        <v>5338</v>
      </c>
    </row>
    <row r="2856" spans="1:13" s="76" customFormat="1">
      <c r="A2856" s="15">
        <v>2853</v>
      </c>
      <c r="B2856" s="75" t="s">
        <v>11</v>
      </c>
      <c r="C2856" s="75" t="s">
        <v>76</v>
      </c>
      <c r="D2856" s="16" t="s">
        <v>3644</v>
      </c>
      <c r="E2856" s="16" t="s">
        <v>3655</v>
      </c>
      <c r="F2856" s="16" t="s">
        <v>937</v>
      </c>
      <c r="G2856" s="16" t="s">
        <v>990</v>
      </c>
      <c r="H2856" s="75" t="s">
        <v>3656</v>
      </c>
      <c r="I2856" s="16" t="s">
        <v>3647</v>
      </c>
      <c r="J2856" s="16" t="s">
        <v>3652</v>
      </c>
      <c r="K2856" s="16" t="s">
        <v>3657</v>
      </c>
      <c r="L2856" s="16" t="s">
        <v>3658</v>
      </c>
      <c r="M2856" s="10" t="s">
        <v>5339</v>
      </c>
    </row>
    <row r="2857" spans="1:13" s="76" customFormat="1">
      <c r="A2857" s="15">
        <v>2854</v>
      </c>
      <c r="B2857" s="75" t="s">
        <v>6</v>
      </c>
      <c r="C2857" s="75" t="s">
        <v>74</v>
      </c>
      <c r="D2857" s="16" t="s">
        <v>169</v>
      </c>
      <c r="E2857" s="16" t="s">
        <v>898</v>
      </c>
      <c r="F2857" s="16" t="s">
        <v>932</v>
      </c>
      <c r="G2857" s="16" t="s">
        <v>945</v>
      </c>
      <c r="H2857" s="75" t="s">
        <v>1142</v>
      </c>
      <c r="I2857" s="16" t="s">
        <v>2144</v>
      </c>
      <c r="J2857" s="16" t="s">
        <v>2173</v>
      </c>
      <c r="K2857" s="16" t="s">
        <v>2873</v>
      </c>
      <c r="L2857" s="16"/>
      <c r="M2857" s="10" t="s">
        <v>5337</v>
      </c>
    </row>
    <row r="2858" spans="1:13" s="76" customFormat="1">
      <c r="A2858" s="15">
        <v>2855</v>
      </c>
      <c r="B2858" s="75" t="s">
        <v>6</v>
      </c>
      <c r="C2858" s="75" t="s">
        <v>74</v>
      </c>
      <c r="D2858" s="16" t="s">
        <v>169</v>
      </c>
      <c r="E2858" s="16" t="s">
        <v>899</v>
      </c>
      <c r="F2858" s="16" t="s">
        <v>932</v>
      </c>
      <c r="G2858" s="16" t="s">
        <v>947</v>
      </c>
      <c r="H2858" s="75" t="s">
        <v>1527</v>
      </c>
      <c r="I2858" s="16" t="s">
        <v>2145</v>
      </c>
      <c r="J2858" s="16" t="s">
        <v>2185</v>
      </c>
      <c r="K2858" s="16" t="s">
        <v>2874</v>
      </c>
      <c r="L2858" s="16" t="s">
        <v>3349</v>
      </c>
      <c r="M2858" s="10" t="s">
        <v>3585</v>
      </c>
    </row>
    <row r="2859" spans="1:13" s="76" customFormat="1" ht="43.2">
      <c r="A2859" s="15">
        <v>2856</v>
      </c>
      <c r="B2859" s="16" t="s">
        <v>3</v>
      </c>
      <c r="C2859" s="75" t="s">
        <v>74</v>
      </c>
      <c r="D2859" s="16" t="s">
        <v>155</v>
      </c>
      <c r="E2859" s="16" t="s">
        <v>803</v>
      </c>
      <c r="F2859" s="16" t="s">
        <v>932</v>
      </c>
      <c r="G2859" s="16" t="s">
        <v>945</v>
      </c>
      <c r="H2859" s="16" t="s">
        <v>1492</v>
      </c>
      <c r="I2859" s="16" t="s">
        <v>2069</v>
      </c>
      <c r="J2859" s="16" t="s">
        <v>2210</v>
      </c>
      <c r="K2859" s="16"/>
      <c r="L2859" s="16"/>
      <c r="M2859" s="173" t="s">
        <v>3556</v>
      </c>
    </row>
    <row r="2860" spans="1:13" s="76" customFormat="1" ht="64.8">
      <c r="A2860" s="15">
        <v>2857</v>
      </c>
      <c r="B2860" s="16" t="s">
        <v>5</v>
      </c>
      <c r="C2860" s="75" t="s">
        <v>74</v>
      </c>
      <c r="D2860" s="16" t="s">
        <v>155</v>
      </c>
      <c r="E2860" s="16" t="s">
        <v>804</v>
      </c>
      <c r="F2860" s="16" t="s">
        <v>932</v>
      </c>
      <c r="G2860" s="16" t="s">
        <v>947</v>
      </c>
      <c r="H2860" s="54">
        <v>42232</v>
      </c>
      <c r="I2860" s="16" t="s">
        <v>2070</v>
      </c>
      <c r="J2860" s="16" t="s">
        <v>2402</v>
      </c>
      <c r="K2860" s="16"/>
      <c r="L2860" s="16"/>
      <c r="M2860" s="173" t="s">
        <v>5320</v>
      </c>
    </row>
    <row r="2861" spans="1:13" s="76" customFormat="1" ht="151.19999999999999">
      <c r="A2861" s="15">
        <v>2858</v>
      </c>
      <c r="B2861" s="16" t="s">
        <v>5</v>
      </c>
      <c r="C2861" s="75" t="s">
        <v>74</v>
      </c>
      <c r="D2861" s="16" t="s">
        <v>155</v>
      </c>
      <c r="E2861" s="16" t="s">
        <v>805</v>
      </c>
      <c r="F2861" s="16" t="s">
        <v>932</v>
      </c>
      <c r="G2861" s="16" t="s">
        <v>947</v>
      </c>
      <c r="H2861" s="16" t="s">
        <v>1493</v>
      </c>
      <c r="I2861" s="16" t="s">
        <v>2071</v>
      </c>
      <c r="J2861" s="16" t="s">
        <v>2210</v>
      </c>
      <c r="K2861" s="16"/>
      <c r="L2861" s="16"/>
      <c r="M2861" s="173" t="s">
        <v>3556</v>
      </c>
    </row>
    <row r="2862" spans="1:13" s="76" customFormat="1" ht="129.6">
      <c r="A2862" s="15">
        <v>2859</v>
      </c>
      <c r="B2862" s="75" t="s">
        <v>6</v>
      </c>
      <c r="C2862" s="75" t="s">
        <v>74</v>
      </c>
      <c r="D2862" s="16" t="s">
        <v>155</v>
      </c>
      <c r="E2862" s="16" t="s">
        <v>806</v>
      </c>
      <c r="F2862" s="16" t="s">
        <v>932</v>
      </c>
      <c r="G2862" s="16" t="s">
        <v>972</v>
      </c>
      <c r="H2862" s="75" t="s">
        <v>1494</v>
      </c>
      <c r="I2862" s="16" t="s">
        <v>2072</v>
      </c>
      <c r="J2862" s="16" t="s">
        <v>2354</v>
      </c>
      <c r="K2862" s="16"/>
      <c r="L2862" s="16"/>
      <c r="M2862" s="173" t="s">
        <v>3557</v>
      </c>
    </row>
    <row r="2863" spans="1:13" s="76" customFormat="1" ht="64.8">
      <c r="A2863" s="15">
        <v>2860</v>
      </c>
      <c r="B2863" s="16" t="s">
        <v>6</v>
      </c>
      <c r="C2863" s="75" t="s">
        <v>74</v>
      </c>
      <c r="D2863" s="16" t="s">
        <v>155</v>
      </c>
      <c r="E2863" s="16" t="s">
        <v>807</v>
      </c>
      <c r="F2863" s="16" t="s">
        <v>932</v>
      </c>
      <c r="G2863" s="16" t="s">
        <v>945</v>
      </c>
      <c r="H2863" s="16" t="s">
        <v>1495</v>
      </c>
      <c r="I2863" s="16" t="s">
        <v>2073</v>
      </c>
      <c r="J2863" s="16" t="s">
        <v>2281</v>
      </c>
      <c r="K2863" s="16"/>
      <c r="L2863" s="16"/>
      <c r="M2863" s="173" t="s">
        <v>3558</v>
      </c>
    </row>
    <row r="2864" spans="1:13" s="76" customFormat="1" ht="43.2">
      <c r="A2864" s="15">
        <v>2861</v>
      </c>
      <c r="B2864" s="16" t="s">
        <v>6</v>
      </c>
      <c r="C2864" s="75" t="s">
        <v>74</v>
      </c>
      <c r="D2864" s="16" t="s">
        <v>155</v>
      </c>
      <c r="E2864" s="16" t="s">
        <v>808</v>
      </c>
      <c r="F2864" s="16" t="s">
        <v>932</v>
      </c>
      <c r="G2864" s="16" t="s">
        <v>947</v>
      </c>
      <c r="H2864" s="16" t="s">
        <v>1496</v>
      </c>
      <c r="I2864" s="16" t="s">
        <v>2074</v>
      </c>
      <c r="J2864" s="16" t="s">
        <v>2403</v>
      </c>
      <c r="K2864" s="16"/>
      <c r="L2864" s="16"/>
      <c r="M2864" s="173" t="s">
        <v>5321</v>
      </c>
    </row>
    <row r="2865" spans="1:1025" s="76" customFormat="1" ht="108">
      <c r="A2865" s="15">
        <v>2862</v>
      </c>
      <c r="B2865" s="16" t="s">
        <v>6</v>
      </c>
      <c r="C2865" s="75" t="s">
        <v>74</v>
      </c>
      <c r="D2865" s="16" t="s">
        <v>155</v>
      </c>
      <c r="E2865" s="16" t="s">
        <v>809</v>
      </c>
      <c r="F2865" s="16" t="s">
        <v>932</v>
      </c>
      <c r="G2865" s="16" t="s">
        <v>975</v>
      </c>
      <c r="H2865" s="54">
        <v>42269</v>
      </c>
      <c r="I2865" s="16" t="s">
        <v>2075</v>
      </c>
      <c r="J2865" s="16" t="s">
        <v>2404</v>
      </c>
      <c r="K2865" s="16"/>
      <c r="L2865" s="16"/>
      <c r="M2865" s="173" t="s">
        <v>3559</v>
      </c>
    </row>
    <row r="2866" spans="1:1025" s="76" customFormat="1" ht="129.6">
      <c r="A2866" s="15">
        <v>2863</v>
      </c>
      <c r="B2866" s="16" t="s">
        <v>6</v>
      </c>
      <c r="C2866" s="75" t="s">
        <v>74</v>
      </c>
      <c r="D2866" s="16" t="s">
        <v>155</v>
      </c>
      <c r="E2866" s="16" t="s">
        <v>810</v>
      </c>
      <c r="F2866" s="16" t="s">
        <v>932</v>
      </c>
      <c r="G2866" s="16" t="s">
        <v>1021</v>
      </c>
      <c r="H2866" s="16" t="s">
        <v>1497</v>
      </c>
      <c r="I2866" s="16" t="s">
        <v>2076</v>
      </c>
      <c r="J2866" s="16" t="s">
        <v>2210</v>
      </c>
      <c r="K2866" s="16"/>
      <c r="L2866" s="16"/>
      <c r="M2866" s="173" t="s">
        <v>3556</v>
      </c>
    </row>
    <row r="2867" spans="1:1025" s="76" customFormat="1">
      <c r="A2867" s="15">
        <v>2864</v>
      </c>
      <c r="B2867" s="75" t="s">
        <v>5</v>
      </c>
      <c r="C2867" s="75" t="s">
        <v>77</v>
      </c>
      <c r="D2867" s="16" t="s">
        <v>175</v>
      </c>
      <c r="E2867" s="16" t="s">
        <v>919</v>
      </c>
      <c r="F2867" s="16" t="s">
        <v>932</v>
      </c>
      <c r="G2867" s="16" t="s">
        <v>945</v>
      </c>
      <c r="H2867" s="75" t="s">
        <v>1142</v>
      </c>
      <c r="I2867" s="16" t="s">
        <v>2161</v>
      </c>
      <c r="J2867" s="16" t="s">
        <v>2457</v>
      </c>
      <c r="K2867" s="16" t="s">
        <v>2886</v>
      </c>
      <c r="L2867" s="16" t="s">
        <v>3363</v>
      </c>
      <c r="M2867" s="10" t="s">
        <v>3591</v>
      </c>
    </row>
    <row r="2868" spans="1:1025" s="76" customFormat="1" ht="43.2">
      <c r="A2868" s="15">
        <v>2865</v>
      </c>
      <c r="B2868" s="16" t="s">
        <v>6</v>
      </c>
      <c r="C2868" s="75" t="s">
        <v>77</v>
      </c>
      <c r="D2868" s="16" t="s">
        <v>175</v>
      </c>
      <c r="E2868" s="16" t="s">
        <v>920</v>
      </c>
      <c r="F2868" s="16" t="s">
        <v>932</v>
      </c>
      <c r="G2868" s="16" t="s">
        <v>945</v>
      </c>
      <c r="H2868" s="16" t="s">
        <v>1134</v>
      </c>
      <c r="I2868" s="16" t="s">
        <v>2162</v>
      </c>
      <c r="J2868" s="16" t="s">
        <v>2444</v>
      </c>
      <c r="K2868" s="16" t="s">
        <v>2887</v>
      </c>
      <c r="L2868" s="16" t="s">
        <v>3364</v>
      </c>
      <c r="M2868" s="10" t="s">
        <v>3592</v>
      </c>
    </row>
    <row r="2869" spans="1:1025" s="76" customFormat="1" ht="43.2">
      <c r="A2869" s="15">
        <v>2866</v>
      </c>
      <c r="B2869" s="16" t="s">
        <v>6</v>
      </c>
      <c r="C2869" s="75" t="s">
        <v>77</v>
      </c>
      <c r="D2869" s="16" t="s">
        <v>175</v>
      </c>
      <c r="E2869" s="16" t="s">
        <v>921</v>
      </c>
      <c r="F2869" s="16" t="s">
        <v>932</v>
      </c>
      <c r="G2869" s="16" t="s">
        <v>1125</v>
      </c>
      <c r="H2869" s="16" t="s">
        <v>1537</v>
      </c>
      <c r="I2869" s="16" t="s">
        <v>2163</v>
      </c>
      <c r="J2869" s="16" t="s">
        <v>2458</v>
      </c>
      <c r="K2869" s="16" t="s">
        <v>2887</v>
      </c>
      <c r="L2869" s="16" t="s">
        <v>3364</v>
      </c>
      <c r="M2869" s="10" t="s">
        <v>3592</v>
      </c>
    </row>
    <row r="2870" spans="1:1025" s="76" customFormat="1">
      <c r="A2870" s="15">
        <v>2867</v>
      </c>
      <c r="B2870" s="16" t="s">
        <v>6</v>
      </c>
      <c r="C2870" s="75" t="s">
        <v>77</v>
      </c>
      <c r="D2870" s="16" t="s">
        <v>175</v>
      </c>
      <c r="E2870" s="16" t="s">
        <v>922</v>
      </c>
      <c r="F2870" s="16" t="s">
        <v>932</v>
      </c>
      <c r="G2870" s="16" t="s">
        <v>1076</v>
      </c>
      <c r="H2870" s="16" t="s">
        <v>1538</v>
      </c>
      <c r="I2870" s="16" t="s">
        <v>2164</v>
      </c>
      <c r="J2870" s="16" t="s">
        <v>2444</v>
      </c>
      <c r="K2870" s="16" t="s">
        <v>2888</v>
      </c>
      <c r="L2870" s="16" t="s">
        <v>3365</v>
      </c>
      <c r="M2870" s="10" t="s">
        <v>3593</v>
      </c>
    </row>
    <row r="2871" spans="1:1025" s="76" customFormat="1">
      <c r="A2871" s="15">
        <v>2868</v>
      </c>
      <c r="B2871" s="16" t="s">
        <v>6</v>
      </c>
      <c r="C2871" s="75" t="s">
        <v>77</v>
      </c>
      <c r="D2871" s="81" t="s">
        <v>174</v>
      </c>
      <c r="E2871" s="81" t="s">
        <v>915</v>
      </c>
      <c r="F2871" s="16" t="s">
        <v>932</v>
      </c>
      <c r="G2871" s="16" t="s">
        <v>948</v>
      </c>
      <c r="H2871" s="273" t="s">
        <v>1092</v>
      </c>
      <c r="I2871" s="81" t="s">
        <v>2157</v>
      </c>
      <c r="J2871" s="81" t="s">
        <v>2455</v>
      </c>
      <c r="K2871" s="16" t="s">
        <v>2885</v>
      </c>
      <c r="L2871" s="81" t="s">
        <v>3360</v>
      </c>
      <c r="M2871" s="78" t="s">
        <v>3590</v>
      </c>
    </row>
    <row r="2872" spans="1:1025" s="76" customFormat="1" ht="43.2">
      <c r="A2872" s="15">
        <v>2869</v>
      </c>
      <c r="B2872" s="16" t="s">
        <v>6</v>
      </c>
      <c r="C2872" s="75" t="s">
        <v>77</v>
      </c>
      <c r="D2872" s="81" t="s">
        <v>174</v>
      </c>
      <c r="E2872" s="16" t="s">
        <v>916</v>
      </c>
      <c r="F2872" s="16" t="s">
        <v>932</v>
      </c>
      <c r="G2872" s="16" t="s">
        <v>977</v>
      </c>
      <c r="H2872" s="261" t="s">
        <v>1262</v>
      </c>
      <c r="I2872" s="16" t="s">
        <v>2158</v>
      </c>
      <c r="J2872" s="81" t="s">
        <v>2456</v>
      </c>
      <c r="K2872" s="16" t="s">
        <v>2885</v>
      </c>
      <c r="L2872" s="81" t="s">
        <v>3360</v>
      </c>
      <c r="M2872" s="78" t="s">
        <v>3590</v>
      </c>
    </row>
    <row r="2873" spans="1:1025" s="76" customFormat="1">
      <c r="A2873" s="15">
        <v>2870</v>
      </c>
      <c r="B2873" s="75" t="s">
        <v>7</v>
      </c>
      <c r="C2873" s="75" t="s">
        <v>77</v>
      </c>
      <c r="D2873" s="81" t="s">
        <v>174</v>
      </c>
      <c r="E2873" s="81" t="s">
        <v>917</v>
      </c>
      <c r="F2873" s="16" t="s">
        <v>932</v>
      </c>
      <c r="G2873" s="16" t="s">
        <v>972</v>
      </c>
      <c r="H2873" s="273" t="s">
        <v>1536</v>
      </c>
      <c r="I2873" s="81" t="s">
        <v>2159</v>
      </c>
      <c r="J2873" s="81" t="s">
        <v>2455</v>
      </c>
      <c r="K2873" s="16" t="s">
        <v>2885</v>
      </c>
      <c r="L2873" s="81" t="s">
        <v>3360</v>
      </c>
      <c r="M2873" s="78" t="s">
        <v>3590</v>
      </c>
    </row>
    <row r="2874" spans="1:1025" s="76" customFormat="1">
      <c r="A2874" s="15">
        <v>2871</v>
      </c>
      <c r="B2874" s="16" t="s">
        <v>8</v>
      </c>
      <c r="C2874" s="75" t="s">
        <v>77</v>
      </c>
      <c r="D2874" s="81" t="s">
        <v>174</v>
      </c>
      <c r="E2874" s="81" t="s">
        <v>918</v>
      </c>
      <c r="F2874" s="16" t="s">
        <v>932</v>
      </c>
      <c r="G2874" s="16" t="s">
        <v>1077</v>
      </c>
      <c r="H2874" s="259" t="s">
        <v>1402</v>
      </c>
      <c r="I2874" s="81" t="s">
        <v>2160</v>
      </c>
      <c r="J2874" s="81" t="s">
        <v>2455</v>
      </c>
      <c r="K2874" s="16" t="s">
        <v>2885</v>
      </c>
      <c r="L2874" s="81" t="s">
        <v>3360</v>
      </c>
      <c r="M2874" s="78" t="s">
        <v>3590</v>
      </c>
    </row>
    <row r="2875" spans="1:1025" s="76" customFormat="1" ht="43.2">
      <c r="A2875" s="15">
        <v>2872</v>
      </c>
      <c r="B2875" s="16" t="s">
        <v>3</v>
      </c>
      <c r="C2875" s="75" t="s">
        <v>77</v>
      </c>
      <c r="D2875" s="81" t="s">
        <v>174</v>
      </c>
      <c r="E2875" s="81" t="s">
        <v>3746</v>
      </c>
      <c r="F2875" s="16" t="s">
        <v>932</v>
      </c>
      <c r="G2875" s="16" t="s">
        <v>947</v>
      </c>
      <c r="H2875" s="259" t="s">
        <v>3747</v>
      </c>
      <c r="I2875" s="81" t="s">
        <v>3748</v>
      </c>
      <c r="J2875" s="81" t="s">
        <v>3749</v>
      </c>
      <c r="K2875" s="16" t="s">
        <v>3750</v>
      </c>
      <c r="L2875" s="81" t="s">
        <v>3751</v>
      </c>
      <c r="M2875" s="78" t="s">
        <v>3752</v>
      </c>
    </row>
    <row r="2876" spans="1:1025" s="76" customFormat="1" ht="43.2">
      <c r="A2876" s="15">
        <v>2873</v>
      </c>
      <c r="B2876" s="16" t="s">
        <v>8</v>
      </c>
      <c r="C2876" s="75" t="s">
        <v>77</v>
      </c>
      <c r="D2876" s="16" t="s">
        <v>174</v>
      </c>
      <c r="E2876" s="16" t="s">
        <v>3753</v>
      </c>
      <c r="F2876" s="16" t="s">
        <v>932</v>
      </c>
      <c r="G2876" s="16" t="s">
        <v>954</v>
      </c>
      <c r="H2876" s="245" t="s">
        <v>3754</v>
      </c>
      <c r="I2876" s="16" t="s">
        <v>3755</v>
      </c>
      <c r="J2876" s="16" t="s">
        <v>2455</v>
      </c>
      <c r="K2876" s="16" t="s">
        <v>3756</v>
      </c>
      <c r="L2876" s="18" t="s">
        <v>3360</v>
      </c>
      <c r="M2876" s="17" t="s">
        <v>3757</v>
      </c>
    </row>
    <row r="2877" spans="1:1025" s="108" customFormat="1">
      <c r="A2877" s="15">
        <v>2874</v>
      </c>
      <c r="B2877" s="16" t="s">
        <v>26</v>
      </c>
      <c r="C2877" s="274" t="s">
        <v>3611</v>
      </c>
      <c r="D2877" s="16" t="s">
        <v>3612</v>
      </c>
      <c r="E2877" s="16" t="s">
        <v>3613</v>
      </c>
      <c r="F2877" s="16" t="s">
        <v>938</v>
      </c>
      <c r="G2877" s="16" t="s">
        <v>1040</v>
      </c>
      <c r="H2877" s="16" t="s">
        <v>1258</v>
      </c>
      <c r="I2877" s="16" t="s">
        <v>3614</v>
      </c>
      <c r="J2877" s="16" t="s">
        <v>2248</v>
      </c>
      <c r="K2877" s="16" t="s">
        <v>3615</v>
      </c>
      <c r="L2877" s="16" t="s">
        <v>3361</v>
      </c>
      <c r="M2877" s="12" t="s">
        <v>5345</v>
      </c>
      <c r="O2877" s="121"/>
      <c r="P2877" s="121"/>
      <c r="Q2877" s="121"/>
      <c r="R2877" s="121"/>
      <c r="S2877" s="121"/>
      <c r="T2877" s="121"/>
      <c r="U2877" s="121"/>
      <c r="V2877" s="121"/>
      <c r="W2877" s="121"/>
      <c r="X2877" s="121"/>
      <c r="Y2877" s="121"/>
      <c r="Z2877" s="121"/>
      <c r="AA2877" s="121"/>
      <c r="AB2877" s="121"/>
      <c r="AC2877" s="121"/>
      <c r="AD2877" s="121"/>
      <c r="AE2877" s="121"/>
      <c r="AF2877" s="121"/>
      <c r="AG2877" s="121"/>
      <c r="AH2877" s="121"/>
      <c r="AI2877" s="121"/>
      <c r="AJ2877" s="121"/>
      <c r="AK2877" s="121"/>
      <c r="AL2877" s="121"/>
      <c r="AM2877" s="121"/>
      <c r="AN2877" s="121"/>
      <c r="AO2877" s="121"/>
      <c r="AP2877" s="121"/>
      <c r="AQ2877" s="121"/>
      <c r="AR2877" s="121"/>
      <c r="AS2877" s="121"/>
      <c r="AT2877" s="121"/>
      <c r="AU2877" s="121"/>
      <c r="AV2877" s="121"/>
      <c r="AW2877" s="121"/>
      <c r="AX2877" s="121"/>
      <c r="AY2877" s="121"/>
      <c r="AZ2877" s="121"/>
      <c r="BA2877" s="121"/>
      <c r="BB2877" s="121"/>
      <c r="BC2877" s="121"/>
      <c r="BD2877" s="121"/>
      <c r="BE2877" s="121"/>
      <c r="BF2877" s="121"/>
      <c r="BG2877" s="121"/>
      <c r="BH2877" s="121"/>
      <c r="BI2877" s="121"/>
      <c r="BJ2877" s="121"/>
      <c r="BK2877" s="121"/>
      <c r="BL2877" s="121"/>
      <c r="BM2877" s="121"/>
      <c r="BN2877" s="121"/>
      <c r="BO2877" s="121"/>
      <c r="BP2877" s="121"/>
      <c r="BQ2877" s="121"/>
      <c r="BR2877" s="121"/>
      <c r="BS2877" s="121"/>
      <c r="BT2877" s="121"/>
      <c r="BU2877" s="121"/>
      <c r="BV2877" s="121"/>
      <c r="BW2877" s="121"/>
      <c r="BX2877" s="121"/>
      <c r="BY2877" s="121"/>
      <c r="BZ2877" s="121"/>
      <c r="CA2877" s="121"/>
      <c r="CB2877" s="121"/>
      <c r="CC2877" s="121"/>
      <c r="CD2877" s="121"/>
      <c r="CE2877" s="121"/>
      <c r="CF2877" s="121"/>
      <c r="CG2877" s="121"/>
      <c r="CH2877" s="121"/>
      <c r="CI2877" s="121"/>
      <c r="CJ2877" s="121"/>
      <c r="CK2877" s="121"/>
      <c r="CL2877" s="121"/>
      <c r="CM2877" s="121"/>
      <c r="CN2877" s="121"/>
      <c r="CO2877" s="121"/>
      <c r="CP2877" s="121"/>
      <c r="CQ2877" s="121"/>
      <c r="CR2877" s="121"/>
      <c r="CS2877" s="121"/>
      <c r="CT2877" s="121"/>
      <c r="CU2877" s="121"/>
      <c r="CV2877" s="121"/>
      <c r="CW2877" s="121"/>
      <c r="CX2877" s="121"/>
      <c r="CY2877" s="121"/>
      <c r="CZ2877" s="121"/>
      <c r="DA2877" s="121"/>
      <c r="DB2877" s="121"/>
      <c r="DC2877" s="121"/>
      <c r="DD2877" s="121"/>
      <c r="DE2877" s="121"/>
      <c r="DF2877" s="121"/>
      <c r="DG2877" s="121"/>
      <c r="DH2877" s="121"/>
      <c r="DI2877" s="121"/>
      <c r="DJ2877" s="121"/>
      <c r="DK2877" s="121"/>
      <c r="DL2877" s="121"/>
      <c r="DM2877" s="121"/>
      <c r="DN2877" s="121"/>
      <c r="DO2877" s="121"/>
      <c r="DP2877" s="121"/>
      <c r="DQ2877" s="121"/>
      <c r="DR2877" s="121"/>
      <c r="DS2877" s="121"/>
      <c r="DT2877" s="121"/>
      <c r="DU2877" s="121"/>
      <c r="DV2877" s="121"/>
      <c r="DW2877" s="121"/>
      <c r="DX2877" s="121"/>
      <c r="DY2877" s="121"/>
      <c r="DZ2877" s="121"/>
      <c r="EA2877" s="121"/>
      <c r="EB2877" s="121"/>
      <c r="EC2877" s="121"/>
      <c r="ED2877" s="121"/>
      <c r="EE2877" s="121"/>
      <c r="EF2877" s="121"/>
      <c r="EG2877" s="121"/>
      <c r="EH2877" s="121"/>
      <c r="EI2877" s="121"/>
      <c r="EJ2877" s="121"/>
      <c r="EK2877" s="121"/>
      <c r="EL2877" s="121"/>
      <c r="EM2877" s="121"/>
      <c r="EN2877" s="121"/>
      <c r="EO2877" s="121"/>
      <c r="EP2877" s="121"/>
      <c r="EQ2877" s="121"/>
      <c r="ER2877" s="121"/>
      <c r="ES2877" s="121"/>
      <c r="ET2877" s="121"/>
      <c r="EU2877" s="121"/>
      <c r="EV2877" s="121"/>
      <c r="EW2877" s="121"/>
      <c r="EX2877" s="121"/>
      <c r="EY2877" s="121"/>
      <c r="EZ2877" s="121"/>
      <c r="FA2877" s="121"/>
      <c r="FB2877" s="121"/>
      <c r="FC2877" s="121"/>
      <c r="FD2877" s="121"/>
      <c r="FE2877" s="121"/>
      <c r="FF2877" s="121"/>
      <c r="FG2877" s="121"/>
      <c r="FH2877" s="121"/>
      <c r="FI2877" s="121"/>
      <c r="FJ2877" s="121"/>
      <c r="FK2877" s="121"/>
      <c r="FL2877" s="121"/>
      <c r="FM2877" s="121"/>
      <c r="FN2877" s="121"/>
      <c r="FO2877" s="121"/>
      <c r="FP2877" s="121"/>
      <c r="FQ2877" s="121"/>
      <c r="FR2877" s="121"/>
      <c r="FS2877" s="121"/>
      <c r="FT2877" s="121"/>
      <c r="FU2877" s="121"/>
      <c r="FV2877" s="121"/>
      <c r="FW2877" s="121"/>
      <c r="FX2877" s="121"/>
      <c r="FY2877" s="121"/>
      <c r="FZ2877" s="121"/>
      <c r="GA2877" s="121"/>
      <c r="GB2877" s="121"/>
      <c r="GC2877" s="121"/>
      <c r="GD2877" s="121"/>
      <c r="GE2877" s="121"/>
      <c r="GF2877" s="121"/>
      <c r="GG2877" s="121"/>
      <c r="GH2877" s="121"/>
      <c r="GI2877" s="121"/>
      <c r="GJ2877" s="121"/>
      <c r="GK2877" s="121"/>
      <c r="GL2877" s="121"/>
      <c r="GM2877" s="121"/>
      <c r="GN2877" s="121"/>
      <c r="GO2877" s="121"/>
      <c r="GP2877" s="121"/>
      <c r="GQ2877" s="121"/>
      <c r="GR2877" s="121"/>
      <c r="GS2877" s="121"/>
      <c r="GT2877" s="121"/>
      <c r="GU2877" s="121"/>
      <c r="GV2877" s="121"/>
      <c r="GW2877" s="121"/>
      <c r="GX2877" s="121"/>
      <c r="GY2877" s="121"/>
      <c r="GZ2877" s="121"/>
      <c r="HA2877" s="121"/>
      <c r="HB2877" s="121"/>
      <c r="HC2877" s="121"/>
      <c r="HD2877" s="121"/>
      <c r="HE2877" s="121"/>
      <c r="HF2877" s="121"/>
      <c r="HG2877" s="121"/>
      <c r="HH2877" s="121"/>
      <c r="HI2877" s="121"/>
      <c r="HJ2877" s="121"/>
      <c r="HK2877" s="121"/>
      <c r="HL2877" s="121"/>
      <c r="HM2877" s="121"/>
      <c r="HN2877" s="121"/>
      <c r="HO2877" s="121"/>
      <c r="HP2877" s="121"/>
      <c r="HQ2877" s="121"/>
      <c r="HR2877" s="121"/>
      <c r="HS2877" s="121"/>
      <c r="HT2877" s="121"/>
      <c r="HU2877" s="121"/>
      <c r="HV2877" s="121"/>
      <c r="HW2877" s="121"/>
      <c r="HX2877" s="121"/>
      <c r="HY2877" s="121"/>
      <c r="HZ2877" s="121"/>
      <c r="IA2877" s="121"/>
      <c r="IB2877" s="121"/>
      <c r="IC2877" s="121"/>
      <c r="ID2877" s="121"/>
      <c r="IE2877" s="121"/>
      <c r="IF2877" s="121"/>
      <c r="IG2877" s="121"/>
      <c r="IH2877" s="121"/>
      <c r="II2877" s="121"/>
      <c r="IJ2877" s="121"/>
      <c r="IK2877" s="121"/>
      <c r="IL2877" s="121"/>
      <c r="IM2877" s="121"/>
      <c r="IN2877" s="121"/>
      <c r="IO2877" s="121"/>
      <c r="IP2877" s="121"/>
      <c r="IQ2877" s="121"/>
      <c r="IR2877" s="121"/>
      <c r="IS2877" s="121"/>
      <c r="IT2877" s="121"/>
      <c r="IU2877" s="121"/>
      <c r="IV2877" s="121"/>
      <c r="IW2877" s="121"/>
      <c r="IX2877" s="121"/>
      <c r="IY2877" s="121"/>
      <c r="IZ2877" s="121"/>
      <c r="JA2877" s="121"/>
      <c r="JB2877" s="121"/>
      <c r="JC2877" s="121"/>
      <c r="JD2877" s="121"/>
      <c r="JE2877" s="121"/>
      <c r="JF2877" s="121"/>
      <c r="JG2877" s="121"/>
      <c r="JH2877" s="121"/>
      <c r="JI2877" s="121"/>
      <c r="JJ2877" s="121"/>
      <c r="JK2877" s="121"/>
      <c r="JL2877" s="121"/>
      <c r="JM2877" s="121"/>
      <c r="JN2877" s="121"/>
      <c r="JO2877" s="121"/>
      <c r="JP2877" s="121"/>
      <c r="JQ2877" s="121"/>
      <c r="JR2877" s="121"/>
      <c r="JS2877" s="121"/>
      <c r="JT2877" s="121"/>
      <c r="JU2877" s="121"/>
      <c r="JV2877" s="121"/>
      <c r="JW2877" s="121"/>
      <c r="JX2877" s="121"/>
      <c r="JY2877" s="121"/>
      <c r="JZ2877" s="121"/>
      <c r="KA2877" s="121"/>
      <c r="KB2877" s="121"/>
      <c r="KC2877" s="121"/>
      <c r="KD2877" s="121"/>
      <c r="KE2877" s="121"/>
      <c r="KF2877" s="121"/>
      <c r="KG2877" s="121"/>
      <c r="KH2877" s="121"/>
      <c r="KI2877" s="121"/>
      <c r="KJ2877" s="121"/>
      <c r="KK2877" s="121"/>
      <c r="KL2877" s="121"/>
      <c r="KM2877" s="121"/>
      <c r="KN2877" s="121"/>
      <c r="KO2877" s="121"/>
      <c r="KP2877" s="121"/>
      <c r="KQ2877" s="121"/>
      <c r="KR2877" s="121"/>
      <c r="KS2877" s="121"/>
      <c r="KT2877" s="121"/>
      <c r="KU2877" s="121"/>
      <c r="KV2877" s="121"/>
      <c r="KW2877" s="121"/>
      <c r="KX2877" s="121"/>
      <c r="KY2877" s="121"/>
      <c r="KZ2877" s="121"/>
      <c r="LA2877" s="121"/>
      <c r="LB2877" s="121"/>
      <c r="LC2877" s="121"/>
      <c r="LD2877" s="121"/>
      <c r="LE2877" s="121"/>
      <c r="LF2877" s="121"/>
      <c r="LG2877" s="121"/>
      <c r="LH2877" s="121"/>
      <c r="LI2877" s="121"/>
      <c r="LJ2877" s="121"/>
      <c r="LK2877" s="121"/>
      <c r="LL2877" s="121"/>
      <c r="LM2877" s="121"/>
      <c r="LN2877" s="121"/>
      <c r="LO2877" s="121"/>
      <c r="LP2877" s="121"/>
      <c r="LQ2877" s="121"/>
      <c r="LR2877" s="121"/>
      <c r="LS2877" s="121"/>
      <c r="LT2877" s="121"/>
      <c r="LU2877" s="121"/>
      <c r="LV2877" s="121"/>
      <c r="LW2877" s="121"/>
      <c r="LX2877" s="121"/>
      <c r="LY2877" s="121"/>
      <c r="LZ2877" s="121"/>
      <c r="MA2877" s="121"/>
      <c r="MB2877" s="121"/>
      <c r="MC2877" s="121"/>
      <c r="MD2877" s="121"/>
      <c r="ME2877" s="121"/>
      <c r="MF2877" s="121"/>
      <c r="MG2877" s="121"/>
      <c r="MH2877" s="121"/>
      <c r="MI2877" s="121"/>
      <c r="MJ2877" s="121"/>
      <c r="MK2877" s="121"/>
      <c r="ML2877" s="121"/>
      <c r="MM2877" s="121"/>
      <c r="MN2877" s="121"/>
      <c r="MO2877" s="121"/>
      <c r="MP2877" s="121"/>
      <c r="MQ2877" s="121"/>
      <c r="MR2877" s="121"/>
      <c r="MS2877" s="121"/>
      <c r="MT2877" s="121"/>
      <c r="MU2877" s="121"/>
      <c r="MV2877" s="121"/>
      <c r="MW2877" s="121"/>
      <c r="MX2877" s="121"/>
      <c r="MY2877" s="121"/>
      <c r="MZ2877" s="121"/>
      <c r="NA2877" s="121"/>
      <c r="NB2877" s="121"/>
      <c r="NC2877" s="121"/>
      <c r="ND2877" s="121"/>
      <c r="NE2877" s="121"/>
      <c r="NF2877" s="121"/>
      <c r="NG2877" s="121"/>
      <c r="NH2877" s="121"/>
      <c r="NI2877" s="121"/>
      <c r="NJ2877" s="121"/>
      <c r="NK2877" s="121"/>
      <c r="NL2877" s="121"/>
      <c r="NM2877" s="121"/>
      <c r="NN2877" s="121"/>
      <c r="NO2877" s="121"/>
      <c r="NP2877" s="121"/>
      <c r="NQ2877" s="121"/>
      <c r="NR2877" s="121"/>
      <c r="NS2877" s="121"/>
      <c r="NT2877" s="121"/>
      <c r="NU2877" s="121"/>
      <c r="NV2877" s="121"/>
      <c r="NW2877" s="121"/>
      <c r="NX2877" s="121"/>
      <c r="NY2877" s="121"/>
      <c r="NZ2877" s="121"/>
      <c r="OA2877" s="121"/>
      <c r="OB2877" s="121"/>
      <c r="OC2877" s="121"/>
      <c r="OD2877" s="121"/>
      <c r="OE2877" s="121"/>
      <c r="OF2877" s="121"/>
      <c r="OG2877" s="121"/>
      <c r="OH2877" s="121"/>
      <c r="OI2877" s="121"/>
      <c r="OJ2877" s="121"/>
      <c r="OK2877" s="121"/>
      <c r="OL2877" s="121"/>
      <c r="OM2877" s="121"/>
      <c r="ON2877" s="121"/>
      <c r="OO2877" s="121"/>
      <c r="OP2877" s="121"/>
      <c r="OQ2877" s="121"/>
      <c r="OR2877" s="121"/>
      <c r="OS2877" s="121"/>
      <c r="OT2877" s="121"/>
      <c r="OU2877" s="121"/>
      <c r="OV2877" s="121"/>
      <c r="OW2877" s="121"/>
      <c r="OX2877" s="121"/>
      <c r="OY2877" s="121"/>
      <c r="OZ2877" s="121"/>
      <c r="PA2877" s="121"/>
      <c r="PB2877" s="121"/>
      <c r="PC2877" s="121"/>
      <c r="PD2877" s="121"/>
      <c r="PE2877" s="121"/>
      <c r="PF2877" s="121"/>
      <c r="PG2877" s="121"/>
      <c r="PH2877" s="121"/>
      <c r="PI2877" s="121"/>
      <c r="PJ2877" s="121"/>
      <c r="PK2877" s="121"/>
      <c r="PL2877" s="121"/>
      <c r="PM2877" s="121"/>
      <c r="PN2877" s="121"/>
      <c r="PO2877" s="121"/>
      <c r="PP2877" s="121"/>
      <c r="PQ2877" s="121"/>
      <c r="PR2877" s="121"/>
      <c r="PS2877" s="121"/>
      <c r="PT2877" s="121"/>
      <c r="PU2877" s="121"/>
      <c r="PV2877" s="121"/>
      <c r="PW2877" s="121"/>
      <c r="PX2877" s="121"/>
      <c r="PY2877" s="121"/>
      <c r="PZ2877" s="121"/>
      <c r="QA2877" s="121"/>
      <c r="QB2877" s="121"/>
      <c r="QC2877" s="121"/>
      <c r="QD2877" s="121"/>
      <c r="QE2877" s="121"/>
      <c r="QF2877" s="121"/>
      <c r="QG2877" s="121"/>
      <c r="QH2877" s="121"/>
      <c r="QI2877" s="121"/>
      <c r="QJ2877" s="121"/>
      <c r="QK2877" s="121"/>
      <c r="QL2877" s="121"/>
      <c r="QM2877" s="121"/>
      <c r="QN2877" s="121"/>
      <c r="QO2877" s="121"/>
      <c r="QP2877" s="121"/>
      <c r="QQ2877" s="121"/>
      <c r="QR2877" s="121"/>
      <c r="QS2877" s="121"/>
      <c r="QT2877" s="121"/>
      <c r="QU2877" s="121"/>
      <c r="QV2877" s="121"/>
      <c r="QW2877" s="121"/>
      <c r="QX2877" s="121"/>
      <c r="QY2877" s="121"/>
      <c r="QZ2877" s="121"/>
      <c r="RA2877" s="121"/>
      <c r="RB2877" s="121"/>
      <c r="RC2877" s="121"/>
      <c r="RD2877" s="121"/>
      <c r="RE2877" s="121"/>
      <c r="RF2877" s="121"/>
      <c r="RG2877" s="121"/>
      <c r="RH2877" s="121"/>
      <c r="RI2877" s="121"/>
      <c r="RJ2877" s="121"/>
      <c r="RK2877" s="121"/>
      <c r="RL2877" s="121"/>
      <c r="RM2877" s="121"/>
      <c r="RN2877" s="121"/>
      <c r="RO2877" s="121"/>
      <c r="RP2877" s="121"/>
      <c r="RQ2877" s="121"/>
      <c r="RR2877" s="121"/>
      <c r="RS2877" s="121"/>
      <c r="RT2877" s="121"/>
      <c r="RU2877" s="121"/>
      <c r="RV2877" s="121"/>
      <c r="RW2877" s="121"/>
      <c r="RX2877" s="121"/>
      <c r="RY2877" s="121"/>
      <c r="RZ2877" s="121"/>
      <c r="SA2877" s="121"/>
      <c r="SB2877" s="121"/>
      <c r="SC2877" s="121"/>
      <c r="SD2877" s="121"/>
      <c r="SE2877" s="121"/>
      <c r="SF2877" s="121"/>
      <c r="SG2877" s="121"/>
      <c r="SH2877" s="121"/>
      <c r="SI2877" s="121"/>
      <c r="SJ2877" s="121"/>
      <c r="SK2877" s="121"/>
      <c r="SL2877" s="121"/>
      <c r="SM2877" s="121"/>
      <c r="SN2877" s="121"/>
      <c r="SO2877" s="121"/>
      <c r="SP2877" s="121"/>
      <c r="SQ2877" s="121"/>
      <c r="SR2877" s="121"/>
      <c r="SS2877" s="121"/>
      <c r="ST2877" s="121"/>
      <c r="SU2877" s="121"/>
      <c r="SV2877" s="121"/>
      <c r="SW2877" s="121"/>
      <c r="SX2877" s="121"/>
      <c r="SY2877" s="121"/>
      <c r="SZ2877" s="121"/>
      <c r="TA2877" s="121"/>
      <c r="TB2877" s="121"/>
      <c r="TC2877" s="121"/>
      <c r="TD2877" s="121"/>
      <c r="TE2877" s="121"/>
      <c r="TF2877" s="121"/>
      <c r="TG2877" s="121"/>
      <c r="TH2877" s="121"/>
      <c r="TI2877" s="121"/>
      <c r="TJ2877" s="121"/>
      <c r="TK2877" s="121"/>
      <c r="TL2877" s="121"/>
      <c r="TM2877" s="121"/>
      <c r="TN2877" s="121"/>
      <c r="TO2877" s="121"/>
      <c r="TP2877" s="121"/>
      <c r="TQ2877" s="121"/>
      <c r="TR2877" s="121"/>
      <c r="TS2877" s="121"/>
      <c r="TT2877" s="121"/>
      <c r="TU2877" s="121"/>
      <c r="TV2877" s="121"/>
      <c r="TW2877" s="121"/>
      <c r="TX2877" s="121"/>
      <c r="TY2877" s="121"/>
      <c r="TZ2877" s="121"/>
      <c r="UA2877" s="121"/>
      <c r="UB2877" s="121"/>
      <c r="UC2877" s="121"/>
      <c r="UD2877" s="121"/>
      <c r="UE2877" s="121"/>
      <c r="UF2877" s="121"/>
      <c r="UG2877" s="121"/>
      <c r="UH2877" s="121"/>
      <c r="UI2877" s="121"/>
      <c r="UJ2877" s="121"/>
      <c r="UK2877" s="121"/>
      <c r="UL2877" s="121"/>
      <c r="UM2877" s="121"/>
      <c r="UN2877" s="121"/>
      <c r="UO2877" s="121"/>
      <c r="UP2877" s="121"/>
      <c r="UQ2877" s="121"/>
      <c r="UR2877" s="121"/>
      <c r="US2877" s="121"/>
      <c r="UT2877" s="121"/>
      <c r="UU2877" s="121"/>
      <c r="UV2877" s="121"/>
      <c r="UW2877" s="121"/>
      <c r="UX2877" s="121"/>
      <c r="UY2877" s="121"/>
      <c r="UZ2877" s="121"/>
      <c r="VA2877" s="121"/>
      <c r="VB2877" s="121"/>
      <c r="VC2877" s="121"/>
      <c r="VD2877" s="121"/>
      <c r="VE2877" s="121"/>
      <c r="VF2877" s="121"/>
      <c r="VG2877" s="121"/>
      <c r="VH2877" s="121"/>
      <c r="VI2877" s="121"/>
      <c r="VJ2877" s="121"/>
      <c r="VK2877" s="121"/>
      <c r="VL2877" s="121"/>
      <c r="VM2877" s="121"/>
      <c r="VN2877" s="121"/>
      <c r="VO2877" s="121"/>
      <c r="VP2877" s="121"/>
      <c r="VQ2877" s="121"/>
      <c r="VR2877" s="121"/>
      <c r="VS2877" s="121"/>
      <c r="VT2877" s="121"/>
      <c r="VU2877" s="121"/>
      <c r="VV2877" s="121"/>
      <c r="VW2877" s="121"/>
      <c r="VX2877" s="121"/>
      <c r="VY2877" s="121"/>
      <c r="VZ2877" s="121"/>
      <c r="WA2877" s="121"/>
      <c r="WB2877" s="121"/>
      <c r="WC2877" s="121"/>
      <c r="WD2877" s="121"/>
      <c r="WE2877" s="121"/>
      <c r="WF2877" s="121"/>
      <c r="WG2877" s="121"/>
      <c r="WH2877" s="121"/>
      <c r="WI2877" s="121"/>
      <c r="WJ2877" s="121"/>
      <c r="WK2877" s="121"/>
      <c r="WL2877" s="121"/>
      <c r="WM2877" s="121"/>
      <c r="WN2877" s="121"/>
      <c r="WO2877" s="121"/>
      <c r="WP2877" s="121"/>
      <c r="WQ2877" s="121"/>
      <c r="WR2877" s="121"/>
      <c r="WS2877" s="121"/>
      <c r="WT2877" s="121"/>
      <c r="WU2877" s="121"/>
      <c r="WV2877" s="121"/>
      <c r="WW2877" s="121"/>
      <c r="WX2877" s="121"/>
      <c r="WY2877" s="121"/>
      <c r="WZ2877" s="121"/>
      <c r="XA2877" s="121"/>
      <c r="XB2877" s="121"/>
      <c r="XC2877" s="121"/>
      <c r="XD2877" s="121"/>
      <c r="XE2877" s="121"/>
      <c r="XF2877" s="121"/>
      <c r="XG2877" s="121"/>
      <c r="XH2877" s="121"/>
      <c r="XI2877" s="121"/>
      <c r="XJ2877" s="121"/>
      <c r="XK2877" s="121"/>
      <c r="XL2877" s="121"/>
      <c r="XM2877" s="121"/>
      <c r="XN2877" s="121"/>
      <c r="XO2877" s="121"/>
      <c r="XP2877" s="121"/>
      <c r="XQ2877" s="121"/>
      <c r="XR2877" s="121"/>
      <c r="XS2877" s="121"/>
      <c r="XT2877" s="121"/>
      <c r="XU2877" s="121"/>
      <c r="XV2877" s="121"/>
      <c r="XW2877" s="121"/>
      <c r="XX2877" s="121"/>
      <c r="XY2877" s="121"/>
      <c r="XZ2877" s="121"/>
      <c r="YA2877" s="121"/>
      <c r="YB2877" s="121"/>
      <c r="YC2877" s="121"/>
      <c r="YD2877" s="121"/>
      <c r="YE2877" s="121"/>
      <c r="YF2877" s="121"/>
      <c r="YG2877" s="121"/>
      <c r="YH2877" s="121"/>
      <c r="YI2877" s="121"/>
      <c r="YJ2877" s="121"/>
      <c r="YK2877" s="121"/>
      <c r="YL2877" s="121"/>
      <c r="YM2877" s="121"/>
      <c r="YN2877" s="121"/>
      <c r="YO2877" s="121"/>
      <c r="YP2877" s="121"/>
      <c r="YQ2877" s="121"/>
      <c r="YR2877" s="121"/>
      <c r="YS2877" s="121"/>
      <c r="YT2877" s="121"/>
      <c r="YU2877" s="121"/>
      <c r="YV2877" s="121"/>
      <c r="YW2877" s="121"/>
      <c r="YX2877" s="121"/>
      <c r="YY2877" s="121"/>
      <c r="YZ2877" s="121"/>
      <c r="ZA2877" s="121"/>
      <c r="ZB2877" s="121"/>
      <c r="ZC2877" s="121"/>
      <c r="ZD2877" s="121"/>
      <c r="ZE2877" s="121"/>
      <c r="ZF2877" s="121"/>
      <c r="ZG2877" s="121"/>
      <c r="ZH2877" s="121"/>
      <c r="ZI2877" s="121"/>
      <c r="ZJ2877" s="121"/>
      <c r="ZK2877" s="121"/>
      <c r="ZL2877" s="121"/>
      <c r="ZM2877" s="121"/>
      <c r="ZN2877" s="121"/>
      <c r="ZO2877" s="121"/>
      <c r="ZP2877" s="121"/>
      <c r="ZQ2877" s="121"/>
      <c r="ZR2877" s="121"/>
      <c r="ZS2877" s="121"/>
      <c r="ZT2877" s="121"/>
      <c r="ZU2877" s="121"/>
      <c r="ZV2877" s="121"/>
      <c r="ZW2877" s="121"/>
      <c r="ZX2877" s="121"/>
      <c r="ZY2877" s="121"/>
      <c r="ZZ2877" s="121"/>
      <c r="AAA2877" s="121"/>
      <c r="AAB2877" s="121"/>
      <c r="AAC2877" s="121"/>
      <c r="AAD2877" s="121"/>
      <c r="AAE2877" s="121"/>
      <c r="AAF2877" s="121"/>
      <c r="AAG2877" s="121"/>
      <c r="AAH2877" s="121"/>
      <c r="AAI2877" s="121"/>
      <c r="AAJ2877" s="121"/>
      <c r="AAK2877" s="121"/>
      <c r="AAL2877" s="121"/>
      <c r="AAM2877" s="121"/>
      <c r="AAN2877" s="121"/>
      <c r="AAO2877" s="121"/>
      <c r="AAP2877" s="121"/>
      <c r="AAQ2877" s="121"/>
      <c r="AAR2877" s="121"/>
      <c r="AAS2877" s="121"/>
      <c r="AAT2877" s="121"/>
      <c r="AAU2877" s="121"/>
      <c r="AAV2877" s="121"/>
      <c r="AAW2877" s="121"/>
      <c r="AAX2877" s="121"/>
      <c r="AAY2877" s="121"/>
      <c r="AAZ2877" s="121"/>
      <c r="ABA2877" s="121"/>
      <c r="ABB2877" s="121"/>
      <c r="ABC2877" s="121"/>
      <c r="ABD2877" s="121"/>
      <c r="ABE2877" s="121"/>
      <c r="ABF2877" s="121"/>
      <c r="ABG2877" s="121"/>
      <c r="ABH2877" s="121"/>
      <c r="ABI2877" s="121"/>
      <c r="ABJ2877" s="121"/>
      <c r="ABK2877" s="121"/>
      <c r="ABL2877" s="121"/>
      <c r="ABM2877" s="121"/>
      <c r="ABN2877" s="121"/>
      <c r="ABO2877" s="121"/>
      <c r="ABP2877" s="121"/>
      <c r="ABQ2877" s="121"/>
      <c r="ABR2877" s="121"/>
      <c r="ABS2877" s="121"/>
      <c r="ABT2877" s="121"/>
      <c r="ABU2877" s="121"/>
      <c r="ABV2877" s="121"/>
      <c r="ABW2877" s="121"/>
      <c r="ABX2877" s="121"/>
      <c r="ABY2877" s="121"/>
      <c r="ABZ2877" s="121"/>
      <c r="ACA2877" s="121"/>
      <c r="ACB2877" s="121"/>
      <c r="ACC2877" s="121"/>
      <c r="ACD2877" s="121"/>
      <c r="ACE2877" s="121"/>
      <c r="ACF2877" s="121"/>
      <c r="ACG2877" s="121"/>
      <c r="ACH2877" s="121"/>
      <c r="ACI2877" s="121"/>
      <c r="ACJ2877" s="121"/>
      <c r="ACK2877" s="121"/>
      <c r="ACL2877" s="121"/>
      <c r="ACM2877" s="121"/>
      <c r="ACN2877" s="121"/>
      <c r="ACO2877" s="121"/>
      <c r="ACP2877" s="121"/>
      <c r="ACQ2877" s="121"/>
      <c r="ACR2877" s="121"/>
      <c r="ACS2877" s="121"/>
      <c r="ACT2877" s="121"/>
      <c r="ACU2877" s="121"/>
      <c r="ACV2877" s="121"/>
      <c r="ACW2877" s="121"/>
      <c r="ACX2877" s="121"/>
      <c r="ACY2877" s="121"/>
      <c r="ACZ2877" s="121"/>
      <c r="ADA2877" s="121"/>
      <c r="ADB2877" s="121"/>
      <c r="ADC2877" s="121"/>
      <c r="ADD2877" s="121"/>
      <c r="ADE2877" s="121"/>
      <c r="ADF2877" s="121"/>
      <c r="ADG2877" s="121"/>
      <c r="ADH2877" s="121"/>
      <c r="ADI2877" s="121"/>
      <c r="ADJ2877" s="121"/>
      <c r="ADK2877" s="121"/>
      <c r="ADL2877" s="121"/>
      <c r="ADM2877" s="121"/>
      <c r="ADN2877" s="121"/>
      <c r="ADO2877" s="121"/>
      <c r="ADP2877" s="121"/>
      <c r="ADQ2877" s="121"/>
      <c r="ADR2877" s="121"/>
      <c r="ADS2877" s="121"/>
      <c r="ADT2877" s="121"/>
      <c r="ADU2877" s="121"/>
      <c r="ADV2877" s="121"/>
      <c r="ADW2877" s="121"/>
      <c r="ADX2877" s="121"/>
      <c r="ADY2877" s="121"/>
      <c r="ADZ2877" s="121"/>
      <c r="AEA2877" s="121"/>
      <c r="AEB2877" s="121"/>
      <c r="AEC2877" s="121"/>
      <c r="AED2877" s="121"/>
      <c r="AEE2877" s="121"/>
      <c r="AEF2877" s="121"/>
      <c r="AEG2877" s="121"/>
      <c r="AEH2877" s="121"/>
      <c r="AEI2877" s="121"/>
      <c r="AEJ2877" s="121"/>
      <c r="AEK2877" s="121"/>
      <c r="AEL2877" s="121"/>
      <c r="AEM2877" s="121"/>
      <c r="AEN2877" s="121"/>
      <c r="AEO2877" s="121"/>
      <c r="AEP2877" s="121"/>
      <c r="AEQ2877" s="121"/>
      <c r="AER2877" s="121"/>
      <c r="AES2877" s="121"/>
      <c r="AET2877" s="121"/>
      <c r="AEU2877" s="121"/>
      <c r="AEV2877" s="121"/>
      <c r="AEW2877" s="121"/>
      <c r="AEX2877" s="121"/>
      <c r="AEY2877" s="121"/>
      <c r="AEZ2877" s="121"/>
      <c r="AFA2877" s="121"/>
      <c r="AFB2877" s="121"/>
      <c r="AFC2877" s="121"/>
      <c r="AFD2877" s="121"/>
      <c r="AFE2877" s="121"/>
      <c r="AFF2877" s="121"/>
      <c r="AFG2877" s="121"/>
      <c r="AFH2877" s="121"/>
      <c r="AFI2877" s="121"/>
      <c r="AFJ2877" s="121"/>
      <c r="AFK2877" s="121"/>
      <c r="AFL2877" s="121"/>
      <c r="AFM2877" s="121"/>
      <c r="AFN2877" s="121"/>
      <c r="AFO2877" s="121"/>
      <c r="AFP2877" s="121"/>
      <c r="AFQ2877" s="121"/>
      <c r="AFR2877" s="121"/>
      <c r="AFS2877" s="121"/>
      <c r="AFT2877" s="121"/>
      <c r="AFU2877" s="121"/>
      <c r="AFV2877" s="121"/>
      <c r="AFW2877" s="121"/>
      <c r="AFX2877" s="121"/>
      <c r="AFY2877" s="121"/>
      <c r="AFZ2877" s="121"/>
      <c r="AGA2877" s="121"/>
      <c r="AGB2877" s="121"/>
      <c r="AGC2877" s="121"/>
      <c r="AGD2877" s="121"/>
      <c r="AGE2877" s="121"/>
      <c r="AGF2877" s="121"/>
      <c r="AGG2877" s="121"/>
      <c r="AGH2877" s="121"/>
      <c r="AGI2877" s="121"/>
      <c r="AGJ2877" s="121"/>
      <c r="AGK2877" s="121"/>
      <c r="AGL2877" s="121"/>
      <c r="AGM2877" s="121"/>
      <c r="AGN2877" s="121"/>
      <c r="AGO2877" s="121"/>
      <c r="AGP2877" s="121"/>
      <c r="AGQ2877" s="121"/>
      <c r="AGR2877" s="121"/>
      <c r="AGS2877" s="121"/>
      <c r="AGT2877" s="121"/>
      <c r="AGU2877" s="121"/>
      <c r="AGV2877" s="121"/>
      <c r="AGW2877" s="121"/>
      <c r="AGX2877" s="121"/>
      <c r="AGY2877" s="121"/>
      <c r="AGZ2877" s="121"/>
      <c r="AHA2877" s="121"/>
      <c r="AHB2877" s="121"/>
      <c r="AHC2877" s="121"/>
      <c r="AHD2877" s="121"/>
      <c r="AHE2877" s="121"/>
      <c r="AHF2877" s="121"/>
      <c r="AHG2877" s="121"/>
      <c r="AHH2877" s="121"/>
      <c r="AHI2877" s="121"/>
      <c r="AHJ2877" s="121"/>
      <c r="AHK2877" s="121"/>
      <c r="AHL2877" s="121"/>
      <c r="AHM2877" s="121"/>
      <c r="AHN2877" s="121"/>
      <c r="AHO2877" s="121"/>
      <c r="AHP2877" s="121"/>
      <c r="AHQ2877" s="121"/>
      <c r="AHR2877" s="121"/>
      <c r="AHS2877" s="121"/>
      <c r="AHT2877" s="121"/>
      <c r="AHU2877" s="121"/>
      <c r="AHV2877" s="121"/>
      <c r="AHW2877" s="121"/>
      <c r="AHX2877" s="121"/>
      <c r="AHY2877" s="121"/>
      <c r="AHZ2877" s="121"/>
      <c r="AIA2877" s="121"/>
      <c r="AIB2877" s="121"/>
      <c r="AIC2877" s="121"/>
      <c r="AID2877" s="121"/>
      <c r="AIE2877" s="121"/>
      <c r="AIF2877" s="121"/>
      <c r="AIG2877" s="121"/>
      <c r="AIH2877" s="121"/>
      <c r="AII2877" s="121"/>
      <c r="AIJ2877" s="121"/>
      <c r="AIK2877" s="121"/>
      <c r="AIL2877" s="121"/>
      <c r="AIM2877" s="121"/>
      <c r="AIN2877" s="121"/>
      <c r="AIO2877" s="121"/>
      <c r="AIP2877" s="121"/>
      <c r="AIQ2877" s="121"/>
      <c r="AIR2877" s="121"/>
      <c r="AIS2877" s="121"/>
      <c r="AIT2877" s="121"/>
      <c r="AIU2877" s="121"/>
      <c r="AIV2877" s="121"/>
      <c r="AIW2877" s="121"/>
      <c r="AIX2877" s="121"/>
      <c r="AIY2877" s="121"/>
      <c r="AIZ2877" s="121"/>
      <c r="AJA2877" s="121"/>
      <c r="AJB2877" s="121"/>
      <c r="AJC2877" s="121"/>
      <c r="AJD2877" s="121"/>
      <c r="AJE2877" s="121"/>
      <c r="AJF2877" s="121"/>
      <c r="AJG2877" s="121"/>
      <c r="AJH2877" s="121"/>
      <c r="AJI2877" s="121"/>
      <c r="AJJ2877" s="121"/>
      <c r="AJK2877" s="121"/>
      <c r="AJL2877" s="121"/>
      <c r="AJM2877" s="121"/>
      <c r="AJN2877" s="121"/>
      <c r="AJO2877" s="121"/>
      <c r="AJP2877" s="121"/>
      <c r="AJQ2877" s="121"/>
      <c r="AJR2877" s="121"/>
      <c r="AJS2877" s="121"/>
      <c r="AJT2877" s="121"/>
      <c r="AJU2877" s="121"/>
      <c r="AJV2877" s="121"/>
      <c r="AJW2877" s="121"/>
      <c r="AJX2877" s="121"/>
      <c r="AJY2877" s="121"/>
      <c r="AJZ2877" s="121"/>
      <c r="AKA2877" s="121"/>
      <c r="AKB2877" s="121"/>
      <c r="AKC2877" s="121"/>
      <c r="AKD2877" s="121"/>
      <c r="AKE2877" s="121"/>
      <c r="AKF2877" s="121"/>
      <c r="AKG2877" s="121"/>
      <c r="AKH2877" s="121"/>
      <c r="AKI2877" s="121"/>
      <c r="AKJ2877" s="121"/>
      <c r="AKK2877" s="121"/>
      <c r="AKL2877" s="121"/>
      <c r="AKM2877" s="121"/>
      <c r="AKN2877" s="121"/>
      <c r="AKO2877" s="121"/>
      <c r="AKP2877" s="121"/>
      <c r="AKQ2877" s="121"/>
      <c r="AKR2877" s="121"/>
      <c r="AKS2877" s="121"/>
      <c r="AKT2877" s="121"/>
      <c r="AKU2877" s="121"/>
      <c r="AKV2877" s="121"/>
      <c r="AKW2877" s="121"/>
      <c r="AKX2877" s="121"/>
      <c r="AKY2877" s="121"/>
      <c r="AKZ2877" s="121"/>
      <c r="ALA2877" s="121"/>
      <c r="ALB2877" s="121"/>
      <c r="ALC2877" s="121"/>
      <c r="ALD2877" s="121"/>
      <c r="ALE2877" s="121"/>
      <c r="ALF2877" s="121"/>
      <c r="ALG2877" s="121"/>
      <c r="ALH2877" s="121"/>
      <c r="ALI2877" s="121"/>
      <c r="ALJ2877" s="121"/>
      <c r="ALK2877" s="121"/>
      <c r="ALL2877" s="121"/>
      <c r="ALM2877" s="121"/>
      <c r="ALN2877" s="121"/>
      <c r="ALO2877" s="121"/>
      <c r="ALP2877" s="121"/>
      <c r="ALQ2877" s="121"/>
      <c r="ALR2877" s="121"/>
      <c r="ALS2877" s="121"/>
      <c r="ALT2877" s="121"/>
      <c r="ALU2877" s="121"/>
      <c r="ALV2877" s="121"/>
      <c r="ALW2877" s="121"/>
      <c r="ALX2877" s="121"/>
      <c r="ALY2877" s="121"/>
      <c r="ALZ2877" s="121"/>
      <c r="AMA2877" s="121"/>
      <c r="AMB2877" s="121"/>
      <c r="AMC2877" s="121"/>
      <c r="AMD2877" s="121"/>
      <c r="AME2877" s="121"/>
      <c r="AMF2877" s="121"/>
      <c r="AMG2877" s="121"/>
      <c r="AMH2877" s="121"/>
      <c r="AMI2877" s="121"/>
      <c r="AMJ2877" s="121"/>
      <c r="AMK2877" s="121"/>
    </row>
    <row r="2878" spans="1:1025" s="108" customFormat="1" ht="64.8">
      <c r="A2878" s="15">
        <v>2875</v>
      </c>
      <c r="B2878" s="16" t="s">
        <v>26</v>
      </c>
      <c r="C2878" s="274" t="s">
        <v>3611</v>
      </c>
      <c r="D2878" s="16" t="s">
        <v>3612</v>
      </c>
      <c r="E2878" s="16" t="s">
        <v>3616</v>
      </c>
      <c r="F2878" s="16" t="s">
        <v>938</v>
      </c>
      <c r="G2878" s="16" t="s">
        <v>1040</v>
      </c>
      <c r="H2878" s="16" t="s">
        <v>3789</v>
      </c>
      <c r="I2878" s="16" t="s">
        <v>3617</v>
      </c>
      <c r="J2878" s="16"/>
      <c r="K2878" s="16" t="s">
        <v>3618</v>
      </c>
      <c r="L2878" s="16" t="s">
        <v>3362</v>
      </c>
      <c r="M2878" s="12" t="s">
        <v>5346</v>
      </c>
      <c r="O2878" s="121"/>
      <c r="P2878" s="121"/>
      <c r="Q2878" s="121"/>
      <c r="R2878" s="121"/>
      <c r="S2878" s="121"/>
      <c r="T2878" s="121"/>
      <c r="U2878" s="121"/>
      <c r="V2878" s="121"/>
      <c r="W2878" s="121"/>
      <c r="X2878" s="121"/>
      <c r="Y2878" s="121"/>
      <c r="Z2878" s="121"/>
      <c r="AA2878" s="121"/>
      <c r="AB2878" s="121"/>
      <c r="AC2878" s="121"/>
      <c r="AD2878" s="121"/>
      <c r="AE2878" s="121"/>
      <c r="AF2878" s="121"/>
      <c r="AG2878" s="121"/>
      <c r="AH2878" s="121"/>
      <c r="AI2878" s="121"/>
      <c r="AJ2878" s="121"/>
      <c r="AK2878" s="121"/>
      <c r="AL2878" s="121"/>
      <c r="AM2878" s="121"/>
      <c r="AN2878" s="121"/>
      <c r="AO2878" s="121"/>
      <c r="AP2878" s="121"/>
      <c r="AQ2878" s="121"/>
      <c r="AR2878" s="121"/>
      <c r="AS2878" s="121"/>
      <c r="AT2878" s="121"/>
      <c r="AU2878" s="121"/>
      <c r="AV2878" s="121"/>
      <c r="AW2878" s="121"/>
      <c r="AX2878" s="121"/>
      <c r="AY2878" s="121"/>
      <c r="AZ2878" s="121"/>
      <c r="BA2878" s="121"/>
      <c r="BB2878" s="121"/>
      <c r="BC2878" s="121"/>
      <c r="BD2878" s="121"/>
      <c r="BE2878" s="121"/>
      <c r="BF2878" s="121"/>
      <c r="BG2878" s="121"/>
      <c r="BH2878" s="121"/>
      <c r="BI2878" s="121"/>
      <c r="BJ2878" s="121"/>
      <c r="BK2878" s="121"/>
      <c r="BL2878" s="121"/>
      <c r="BM2878" s="121"/>
      <c r="BN2878" s="121"/>
      <c r="BO2878" s="121"/>
      <c r="BP2878" s="121"/>
      <c r="BQ2878" s="121"/>
      <c r="BR2878" s="121"/>
      <c r="BS2878" s="121"/>
      <c r="BT2878" s="121"/>
      <c r="BU2878" s="121"/>
      <c r="BV2878" s="121"/>
      <c r="BW2878" s="121"/>
      <c r="BX2878" s="121"/>
      <c r="BY2878" s="121"/>
      <c r="BZ2878" s="121"/>
      <c r="CA2878" s="121"/>
      <c r="CB2878" s="121"/>
      <c r="CC2878" s="121"/>
      <c r="CD2878" s="121"/>
      <c r="CE2878" s="121"/>
      <c r="CF2878" s="121"/>
      <c r="CG2878" s="121"/>
      <c r="CH2878" s="121"/>
      <c r="CI2878" s="121"/>
      <c r="CJ2878" s="121"/>
      <c r="CK2878" s="121"/>
      <c r="CL2878" s="121"/>
      <c r="CM2878" s="121"/>
      <c r="CN2878" s="121"/>
      <c r="CO2878" s="121"/>
      <c r="CP2878" s="121"/>
      <c r="CQ2878" s="121"/>
      <c r="CR2878" s="121"/>
      <c r="CS2878" s="121"/>
      <c r="CT2878" s="121"/>
      <c r="CU2878" s="121"/>
      <c r="CV2878" s="121"/>
      <c r="CW2878" s="121"/>
      <c r="CX2878" s="121"/>
      <c r="CY2878" s="121"/>
      <c r="CZ2878" s="121"/>
      <c r="DA2878" s="121"/>
      <c r="DB2878" s="121"/>
      <c r="DC2878" s="121"/>
      <c r="DD2878" s="121"/>
      <c r="DE2878" s="121"/>
      <c r="DF2878" s="121"/>
      <c r="DG2878" s="121"/>
      <c r="DH2878" s="121"/>
      <c r="DI2878" s="121"/>
      <c r="DJ2878" s="121"/>
      <c r="DK2878" s="121"/>
      <c r="DL2878" s="121"/>
      <c r="DM2878" s="121"/>
      <c r="DN2878" s="121"/>
      <c r="DO2878" s="121"/>
      <c r="DP2878" s="121"/>
      <c r="DQ2878" s="121"/>
      <c r="DR2878" s="121"/>
      <c r="DS2878" s="121"/>
      <c r="DT2878" s="121"/>
      <c r="DU2878" s="121"/>
      <c r="DV2878" s="121"/>
      <c r="DW2878" s="121"/>
      <c r="DX2878" s="121"/>
      <c r="DY2878" s="121"/>
      <c r="DZ2878" s="121"/>
      <c r="EA2878" s="121"/>
      <c r="EB2878" s="121"/>
      <c r="EC2878" s="121"/>
      <c r="ED2878" s="121"/>
      <c r="EE2878" s="121"/>
      <c r="EF2878" s="121"/>
      <c r="EG2878" s="121"/>
      <c r="EH2878" s="121"/>
      <c r="EI2878" s="121"/>
      <c r="EJ2878" s="121"/>
      <c r="EK2878" s="121"/>
      <c r="EL2878" s="121"/>
      <c r="EM2878" s="121"/>
      <c r="EN2878" s="121"/>
      <c r="EO2878" s="121"/>
      <c r="EP2878" s="121"/>
      <c r="EQ2878" s="121"/>
      <c r="ER2878" s="121"/>
      <c r="ES2878" s="121"/>
      <c r="ET2878" s="121"/>
      <c r="EU2878" s="121"/>
      <c r="EV2878" s="121"/>
      <c r="EW2878" s="121"/>
      <c r="EX2878" s="121"/>
      <c r="EY2878" s="121"/>
      <c r="EZ2878" s="121"/>
      <c r="FA2878" s="121"/>
      <c r="FB2878" s="121"/>
      <c r="FC2878" s="121"/>
      <c r="FD2878" s="121"/>
      <c r="FE2878" s="121"/>
      <c r="FF2878" s="121"/>
      <c r="FG2878" s="121"/>
      <c r="FH2878" s="121"/>
      <c r="FI2878" s="121"/>
      <c r="FJ2878" s="121"/>
      <c r="FK2878" s="121"/>
      <c r="FL2878" s="121"/>
      <c r="FM2878" s="121"/>
      <c r="FN2878" s="121"/>
      <c r="FO2878" s="121"/>
      <c r="FP2878" s="121"/>
      <c r="FQ2878" s="121"/>
      <c r="FR2878" s="121"/>
      <c r="FS2878" s="121"/>
      <c r="FT2878" s="121"/>
      <c r="FU2878" s="121"/>
      <c r="FV2878" s="121"/>
      <c r="FW2878" s="121"/>
      <c r="FX2878" s="121"/>
      <c r="FY2878" s="121"/>
      <c r="FZ2878" s="121"/>
      <c r="GA2878" s="121"/>
      <c r="GB2878" s="121"/>
      <c r="GC2878" s="121"/>
      <c r="GD2878" s="121"/>
      <c r="GE2878" s="121"/>
      <c r="GF2878" s="121"/>
      <c r="GG2878" s="121"/>
      <c r="GH2878" s="121"/>
      <c r="GI2878" s="121"/>
      <c r="GJ2878" s="121"/>
      <c r="GK2878" s="121"/>
      <c r="GL2878" s="121"/>
      <c r="GM2878" s="121"/>
      <c r="GN2878" s="121"/>
      <c r="GO2878" s="121"/>
      <c r="GP2878" s="121"/>
      <c r="GQ2878" s="121"/>
      <c r="GR2878" s="121"/>
      <c r="GS2878" s="121"/>
      <c r="GT2878" s="121"/>
      <c r="GU2878" s="121"/>
      <c r="GV2878" s="121"/>
      <c r="GW2878" s="121"/>
      <c r="GX2878" s="121"/>
      <c r="GY2878" s="121"/>
      <c r="GZ2878" s="121"/>
      <c r="HA2878" s="121"/>
      <c r="HB2878" s="121"/>
      <c r="HC2878" s="121"/>
      <c r="HD2878" s="121"/>
      <c r="HE2878" s="121"/>
      <c r="HF2878" s="121"/>
      <c r="HG2878" s="121"/>
      <c r="HH2878" s="121"/>
      <c r="HI2878" s="121"/>
      <c r="HJ2878" s="121"/>
      <c r="HK2878" s="121"/>
      <c r="HL2878" s="121"/>
      <c r="HM2878" s="121"/>
      <c r="HN2878" s="121"/>
      <c r="HO2878" s="121"/>
      <c r="HP2878" s="121"/>
      <c r="HQ2878" s="121"/>
      <c r="HR2878" s="121"/>
      <c r="HS2878" s="121"/>
      <c r="HT2878" s="121"/>
      <c r="HU2878" s="121"/>
      <c r="HV2878" s="121"/>
      <c r="HW2878" s="121"/>
      <c r="HX2878" s="121"/>
      <c r="HY2878" s="121"/>
      <c r="HZ2878" s="121"/>
      <c r="IA2878" s="121"/>
      <c r="IB2878" s="121"/>
      <c r="IC2878" s="121"/>
      <c r="ID2878" s="121"/>
      <c r="IE2878" s="121"/>
      <c r="IF2878" s="121"/>
      <c r="IG2878" s="121"/>
      <c r="IH2878" s="121"/>
      <c r="II2878" s="121"/>
      <c r="IJ2878" s="121"/>
      <c r="IK2878" s="121"/>
      <c r="IL2878" s="121"/>
      <c r="IM2878" s="121"/>
      <c r="IN2878" s="121"/>
      <c r="IO2878" s="121"/>
      <c r="IP2878" s="121"/>
      <c r="IQ2878" s="121"/>
      <c r="IR2878" s="121"/>
      <c r="IS2878" s="121"/>
      <c r="IT2878" s="121"/>
      <c r="IU2878" s="121"/>
      <c r="IV2878" s="121"/>
      <c r="IW2878" s="121"/>
      <c r="IX2878" s="121"/>
      <c r="IY2878" s="121"/>
      <c r="IZ2878" s="121"/>
      <c r="JA2878" s="121"/>
      <c r="JB2878" s="121"/>
      <c r="JC2878" s="121"/>
      <c r="JD2878" s="121"/>
      <c r="JE2878" s="121"/>
      <c r="JF2878" s="121"/>
      <c r="JG2878" s="121"/>
      <c r="JH2878" s="121"/>
      <c r="JI2878" s="121"/>
      <c r="JJ2878" s="121"/>
      <c r="JK2878" s="121"/>
      <c r="JL2878" s="121"/>
      <c r="JM2878" s="121"/>
      <c r="JN2878" s="121"/>
      <c r="JO2878" s="121"/>
      <c r="JP2878" s="121"/>
      <c r="JQ2878" s="121"/>
      <c r="JR2878" s="121"/>
      <c r="JS2878" s="121"/>
      <c r="JT2878" s="121"/>
      <c r="JU2878" s="121"/>
      <c r="JV2878" s="121"/>
      <c r="JW2878" s="121"/>
      <c r="JX2878" s="121"/>
      <c r="JY2878" s="121"/>
      <c r="JZ2878" s="121"/>
      <c r="KA2878" s="121"/>
      <c r="KB2878" s="121"/>
      <c r="KC2878" s="121"/>
      <c r="KD2878" s="121"/>
      <c r="KE2878" s="121"/>
      <c r="KF2878" s="121"/>
      <c r="KG2878" s="121"/>
      <c r="KH2878" s="121"/>
      <c r="KI2878" s="121"/>
      <c r="KJ2878" s="121"/>
      <c r="KK2878" s="121"/>
      <c r="KL2878" s="121"/>
      <c r="KM2878" s="121"/>
      <c r="KN2878" s="121"/>
      <c r="KO2878" s="121"/>
      <c r="KP2878" s="121"/>
      <c r="KQ2878" s="121"/>
      <c r="KR2878" s="121"/>
      <c r="KS2878" s="121"/>
      <c r="KT2878" s="121"/>
      <c r="KU2878" s="121"/>
      <c r="KV2878" s="121"/>
      <c r="KW2878" s="121"/>
      <c r="KX2878" s="121"/>
      <c r="KY2878" s="121"/>
      <c r="KZ2878" s="121"/>
      <c r="LA2878" s="121"/>
      <c r="LB2878" s="121"/>
      <c r="LC2878" s="121"/>
      <c r="LD2878" s="121"/>
      <c r="LE2878" s="121"/>
      <c r="LF2878" s="121"/>
      <c r="LG2878" s="121"/>
      <c r="LH2878" s="121"/>
      <c r="LI2878" s="121"/>
      <c r="LJ2878" s="121"/>
      <c r="LK2878" s="121"/>
      <c r="LL2878" s="121"/>
      <c r="LM2878" s="121"/>
      <c r="LN2878" s="121"/>
      <c r="LO2878" s="121"/>
      <c r="LP2878" s="121"/>
      <c r="LQ2878" s="121"/>
      <c r="LR2878" s="121"/>
      <c r="LS2878" s="121"/>
      <c r="LT2878" s="121"/>
      <c r="LU2878" s="121"/>
      <c r="LV2878" s="121"/>
      <c r="LW2878" s="121"/>
      <c r="LX2878" s="121"/>
      <c r="LY2878" s="121"/>
      <c r="LZ2878" s="121"/>
      <c r="MA2878" s="121"/>
      <c r="MB2878" s="121"/>
      <c r="MC2878" s="121"/>
      <c r="MD2878" s="121"/>
      <c r="ME2878" s="121"/>
      <c r="MF2878" s="121"/>
      <c r="MG2878" s="121"/>
      <c r="MH2878" s="121"/>
      <c r="MI2878" s="121"/>
      <c r="MJ2878" s="121"/>
      <c r="MK2878" s="121"/>
      <c r="ML2878" s="121"/>
      <c r="MM2878" s="121"/>
      <c r="MN2878" s="121"/>
      <c r="MO2878" s="121"/>
      <c r="MP2878" s="121"/>
      <c r="MQ2878" s="121"/>
      <c r="MR2878" s="121"/>
      <c r="MS2878" s="121"/>
      <c r="MT2878" s="121"/>
      <c r="MU2878" s="121"/>
      <c r="MV2878" s="121"/>
      <c r="MW2878" s="121"/>
      <c r="MX2878" s="121"/>
      <c r="MY2878" s="121"/>
      <c r="MZ2878" s="121"/>
      <c r="NA2878" s="121"/>
      <c r="NB2878" s="121"/>
      <c r="NC2878" s="121"/>
      <c r="ND2878" s="121"/>
      <c r="NE2878" s="121"/>
      <c r="NF2878" s="121"/>
      <c r="NG2878" s="121"/>
      <c r="NH2878" s="121"/>
      <c r="NI2878" s="121"/>
      <c r="NJ2878" s="121"/>
      <c r="NK2878" s="121"/>
      <c r="NL2878" s="121"/>
      <c r="NM2878" s="121"/>
      <c r="NN2878" s="121"/>
      <c r="NO2878" s="121"/>
      <c r="NP2878" s="121"/>
      <c r="NQ2878" s="121"/>
      <c r="NR2878" s="121"/>
      <c r="NS2878" s="121"/>
      <c r="NT2878" s="121"/>
      <c r="NU2878" s="121"/>
      <c r="NV2878" s="121"/>
      <c r="NW2878" s="121"/>
      <c r="NX2878" s="121"/>
      <c r="NY2878" s="121"/>
      <c r="NZ2878" s="121"/>
      <c r="OA2878" s="121"/>
      <c r="OB2878" s="121"/>
      <c r="OC2878" s="121"/>
      <c r="OD2878" s="121"/>
      <c r="OE2878" s="121"/>
      <c r="OF2878" s="121"/>
      <c r="OG2878" s="121"/>
      <c r="OH2878" s="121"/>
      <c r="OI2878" s="121"/>
      <c r="OJ2878" s="121"/>
      <c r="OK2878" s="121"/>
      <c r="OL2878" s="121"/>
      <c r="OM2878" s="121"/>
      <c r="ON2878" s="121"/>
      <c r="OO2878" s="121"/>
      <c r="OP2878" s="121"/>
      <c r="OQ2878" s="121"/>
      <c r="OR2878" s="121"/>
      <c r="OS2878" s="121"/>
      <c r="OT2878" s="121"/>
      <c r="OU2878" s="121"/>
      <c r="OV2878" s="121"/>
      <c r="OW2878" s="121"/>
      <c r="OX2878" s="121"/>
      <c r="OY2878" s="121"/>
      <c r="OZ2878" s="121"/>
      <c r="PA2878" s="121"/>
      <c r="PB2878" s="121"/>
      <c r="PC2878" s="121"/>
      <c r="PD2878" s="121"/>
      <c r="PE2878" s="121"/>
      <c r="PF2878" s="121"/>
      <c r="PG2878" s="121"/>
      <c r="PH2878" s="121"/>
      <c r="PI2878" s="121"/>
      <c r="PJ2878" s="121"/>
      <c r="PK2878" s="121"/>
      <c r="PL2878" s="121"/>
      <c r="PM2878" s="121"/>
      <c r="PN2878" s="121"/>
      <c r="PO2878" s="121"/>
      <c r="PP2878" s="121"/>
      <c r="PQ2878" s="121"/>
      <c r="PR2878" s="121"/>
      <c r="PS2878" s="121"/>
      <c r="PT2878" s="121"/>
      <c r="PU2878" s="121"/>
      <c r="PV2878" s="121"/>
      <c r="PW2878" s="121"/>
      <c r="PX2878" s="121"/>
      <c r="PY2878" s="121"/>
      <c r="PZ2878" s="121"/>
      <c r="QA2878" s="121"/>
      <c r="QB2878" s="121"/>
      <c r="QC2878" s="121"/>
      <c r="QD2878" s="121"/>
      <c r="QE2878" s="121"/>
      <c r="QF2878" s="121"/>
      <c r="QG2878" s="121"/>
      <c r="QH2878" s="121"/>
      <c r="QI2878" s="121"/>
      <c r="QJ2878" s="121"/>
      <c r="QK2878" s="121"/>
      <c r="QL2878" s="121"/>
      <c r="QM2878" s="121"/>
      <c r="QN2878" s="121"/>
      <c r="QO2878" s="121"/>
      <c r="QP2878" s="121"/>
      <c r="QQ2878" s="121"/>
      <c r="QR2878" s="121"/>
      <c r="QS2878" s="121"/>
      <c r="QT2878" s="121"/>
      <c r="QU2878" s="121"/>
      <c r="QV2878" s="121"/>
      <c r="QW2878" s="121"/>
      <c r="QX2878" s="121"/>
      <c r="QY2878" s="121"/>
      <c r="QZ2878" s="121"/>
      <c r="RA2878" s="121"/>
      <c r="RB2878" s="121"/>
      <c r="RC2878" s="121"/>
      <c r="RD2878" s="121"/>
      <c r="RE2878" s="121"/>
      <c r="RF2878" s="121"/>
      <c r="RG2878" s="121"/>
      <c r="RH2878" s="121"/>
      <c r="RI2878" s="121"/>
      <c r="RJ2878" s="121"/>
      <c r="RK2878" s="121"/>
      <c r="RL2878" s="121"/>
      <c r="RM2878" s="121"/>
      <c r="RN2878" s="121"/>
      <c r="RO2878" s="121"/>
      <c r="RP2878" s="121"/>
      <c r="RQ2878" s="121"/>
      <c r="RR2878" s="121"/>
      <c r="RS2878" s="121"/>
      <c r="RT2878" s="121"/>
      <c r="RU2878" s="121"/>
      <c r="RV2878" s="121"/>
      <c r="RW2878" s="121"/>
      <c r="RX2878" s="121"/>
      <c r="RY2878" s="121"/>
      <c r="RZ2878" s="121"/>
      <c r="SA2878" s="121"/>
      <c r="SB2878" s="121"/>
      <c r="SC2878" s="121"/>
      <c r="SD2878" s="121"/>
      <c r="SE2878" s="121"/>
      <c r="SF2878" s="121"/>
      <c r="SG2878" s="121"/>
      <c r="SH2878" s="121"/>
      <c r="SI2878" s="121"/>
      <c r="SJ2878" s="121"/>
      <c r="SK2878" s="121"/>
      <c r="SL2878" s="121"/>
      <c r="SM2878" s="121"/>
      <c r="SN2878" s="121"/>
      <c r="SO2878" s="121"/>
      <c r="SP2878" s="121"/>
      <c r="SQ2878" s="121"/>
      <c r="SR2878" s="121"/>
      <c r="SS2878" s="121"/>
      <c r="ST2878" s="121"/>
      <c r="SU2878" s="121"/>
      <c r="SV2878" s="121"/>
      <c r="SW2878" s="121"/>
      <c r="SX2878" s="121"/>
      <c r="SY2878" s="121"/>
      <c r="SZ2878" s="121"/>
      <c r="TA2878" s="121"/>
      <c r="TB2878" s="121"/>
      <c r="TC2878" s="121"/>
      <c r="TD2878" s="121"/>
      <c r="TE2878" s="121"/>
      <c r="TF2878" s="121"/>
      <c r="TG2878" s="121"/>
      <c r="TH2878" s="121"/>
      <c r="TI2878" s="121"/>
      <c r="TJ2878" s="121"/>
      <c r="TK2878" s="121"/>
      <c r="TL2878" s="121"/>
      <c r="TM2878" s="121"/>
      <c r="TN2878" s="121"/>
      <c r="TO2878" s="121"/>
      <c r="TP2878" s="121"/>
      <c r="TQ2878" s="121"/>
      <c r="TR2878" s="121"/>
      <c r="TS2878" s="121"/>
      <c r="TT2878" s="121"/>
      <c r="TU2878" s="121"/>
      <c r="TV2878" s="121"/>
      <c r="TW2878" s="121"/>
      <c r="TX2878" s="121"/>
      <c r="TY2878" s="121"/>
      <c r="TZ2878" s="121"/>
      <c r="UA2878" s="121"/>
      <c r="UB2878" s="121"/>
      <c r="UC2878" s="121"/>
      <c r="UD2878" s="121"/>
      <c r="UE2878" s="121"/>
      <c r="UF2878" s="121"/>
      <c r="UG2878" s="121"/>
      <c r="UH2878" s="121"/>
      <c r="UI2878" s="121"/>
      <c r="UJ2878" s="121"/>
      <c r="UK2878" s="121"/>
      <c r="UL2878" s="121"/>
      <c r="UM2878" s="121"/>
      <c r="UN2878" s="121"/>
      <c r="UO2878" s="121"/>
      <c r="UP2878" s="121"/>
      <c r="UQ2878" s="121"/>
      <c r="UR2878" s="121"/>
      <c r="US2878" s="121"/>
      <c r="UT2878" s="121"/>
      <c r="UU2878" s="121"/>
      <c r="UV2878" s="121"/>
      <c r="UW2878" s="121"/>
      <c r="UX2878" s="121"/>
      <c r="UY2878" s="121"/>
      <c r="UZ2878" s="121"/>
      <c r="VA2878" s="121"/>
      <c r="VB2878" s="121"/>
      <c r="VC2878" s="121"/>
      <c r="VD2878" s="121"/>
      <c r="VE2878" s="121"/>
      <c r="VF2878" s="121"/>
      <c r="VG2878" s="121"/>
      <c r="VH2878" s="121"/>
      <c r="VI2878" s="121"/>
      <c r="VJ2878" s="121"/>
      <c r="VK2878" s="121"/>
      <c r="VL2878" s="121"/>
      <c r="VM2878" s="121"/>
      <c r="VN2878" s="121"/>
      <c r="VO2878" s="121"/>
      <c r="VP2878" s="121"/>
      <c r="VQ2878" s="121"/>
      <c r="VR2878" s="121"/>
      <c r="VS2878" s="121"/>
      <c r="VT2878" s="121"/>
      <c r="VU2878" s="121"/>
      <c r="VV2878" s="121"/>
      <c r="VW2878" s="121"/>
      <c r="VX2878" s="121"/>
      <c r="VY2878" s="121"/>
      <c r="VZ2878" s="121"/>
      <c r="WA2878" s="121"/>
      <c r="WB2878" s="121"/>
      <c r="WC2878" s="121"/>
      <c r="WD2878" s="121"/>
      <c r="WE2878" s="121"/>
      <c r="WF2878" s="121"/>
      <c r="WG2878" s="121"/>
      <c r="WH2878" s="121"/>
      <c r="WI2878" s="121"/>
      <c r="WJ2878" s="121"/>
      <c r="WK2878" s="121"/>
      <c r="WL2878" s="121"/>
      <c r="WM2878" s="121"/>
      <c r="WN2878" s="121"/>
      <c r="WO2878" s="121"/>
      <c r="WP2878" s="121"/>
      <c r="WQ2878" s="121"/>
      <c r="WR2878" s="121"/>
      <c r="WS2878" s="121"/>
      <c r="WT2878" s="121"/>
      <c r="WU2878" s="121"/>
      <c r="WV2878" s="121"/>
      <c r="WW2878" s="121"/>
      <c r="WX2878" s="121"/>
      <c r="WY2878" s="121"/>
      <c r="WZ2878" s="121"/>
      <c r="XA2878" s="121"/>
      <c r="XB2878" s="121"/>
      <c r="XC2878" s="121"/>
      <c r="XD2878" s="121"/>
      <c r="XE2878" s="121"/>
      <c r="XF2878" s="121"/>
      <c r="XG2878" s="121"/>
      <c r="XH2878" s="121"/>
      <c r="XI2878" s="121"/>
      <c r="XJ2878" s="121"/>
      <c r="XK2878" s="121"/>
      <c r="XL2878" s="121"/>
      <c r="XM2878" s="121"/>
      <c r="XN2878" s="121"/>
      <c r="XO2878" s="121"/>
      <c r="XP2878" s="121"/>
      <c r="XQ2878" s="121"/>
      <c r="XR2878" s="121"/>
      <c r="XS2878" s="121"/>
      <c r="XT2878" s="121"/>
      <c r="XU2878" s="121"/>
      <c r="XV2878" s="121"/>
      <c r="XW2878" s="121"/>
      <c r="XX2878" s="121"/>
      <c r="XY2878" s="121"/>
      <c r="XZ2878" s="121"/>
      <c r="YA2878" s="121"/>
      <c r="YB2878" s="121"/>
      <c r="YC2878" s="121"/>
      <c r="YD2878" s="121"/>
      <c r="YE2878" s="121"/>
      <c r="YF2878" s="121"/>
      <c r="YG2878" s="121"/>
      <c r="YH2878" s="121"/>
      <c r="YI2878" s="121"/>
      <c r="YJ2878" s="121"/>
      <c r="YK2878" s="121"/>
      <c r="YL2878" s="121"/>
      <c r="YM2878" s="121"/>
      <c r="YN2878" s="121"/>
      <c r="YO2878" s="121"/>
      <c r="YP2878" s="121"/>
      <c r="YQ2878" s="121"/>
      <c r="YR2878" s="121"/>
      <c r="YS2878" s="121"/>
      <c r="YT2878" s="121"/>
      <c r="YU2878" s="121"/>
      <c r="YV2878" s="121"/>
      <c r="YW2878" s="121"/>
      <c r="YX2878" s="121"/>
      <c r="YY2878" s="121"/>
      <c r="YZ2878" s="121"/>
      <c r="ZA2878" s="121"/>
      <c r="ZB2878" s="121"/>
      <c r="ZC2878" s="121"/>
      <c r="ZD2878" s="121"/>
      <c r="ZE2878" s="121"/>
      <c r="ZF2878" s="121"/>
      <c r="ZG2878" s="121"/>
      <c r="ZH2878" s="121"/>
      <c r="ZI2878" s="121"/>
      <c r="ZJ2878" s="121"/>
      <c r="ZK2878" s="121"/>
      <c r="ZL2878" s="121"/>
      <c r="ZM2878" s="121"/>
      <c r="ZN2878" s="121"/>
      <c r="ZO2878" s="121"/>
      <c r="ZP2878" s="121"/>
      <c r="ZQ2878" s="121"/>
      <c r="ZR2878" s="121"/>
      <c r="ZS2878" s="121"/>
      <c r="ZT2878" s="121"/>
      <c r="ZU2878" s="121"/>
      <c r="ZV2878" s="121"/>
      <c r="ZW2878" s="121"/>
      <c r="ZX2878" s="121"/>
      <c r="ZY2878" s="121"/>
      <c r="ZZ2878" s="121"/>
      <c r="AAA2878" s="121"/>
      <c r="AAB2878" s="121"/>
      <c r="AAC2878" s="121"/>
      <c r="AAD2878" s="121"/>
      <c r="AAE2878" s="121"/>
      <c r="AAF2878" s="121"/>
      <c r="AAG2878" s="121"/>
      <c r="AAH2878" s="121"/>
      <c r="AAI2878" s="121"/>
      <c r="AAJ2878" s="121"/>
      <c r="AAK2878" s="121"/>
      <c r="AAL2878" s="121"/>
      <c r="AAM2878" s="121"/>
      <c r="AAN2878" s="121"/>
      <c r="AAO2878" s="121"/>
      <c r="AAP2878" s="121"/>
      <c r="AAQ2878" s="121"/>
      <c r="AAR2878" s="121"/>
      <c r="AAS2878" s="121"/>
      <c r="AAT2878" s="121"/>
      <c r="AAU2878" s="121"/>
      <c r="AAV2878" s="121"/>
      <c r="AAW2878" s="121"/>
      <c r="AAX2878" s="121"/>
      <c r="AAY2878" s="121"/>
      <c r="AAZ2878" s="121"/>
      <c r="ABA2878" s="121"/>
      <c r="ABB2878" s="121"/>
      <c r="ABC2878" s="121"/>
      <c r="ABD2878" s="121"/>
      <c r="ABE2878" s="121"/>
      <c r="ABF2878" s="121"/>
      <c r="ABG2878" s="121"/>
      <c r="ABH2878" s="121"/>
      <c r="ABI2878" s="121"/>
      <c r="ABJ2878" s="121"/>
      <c r="ABK2878" s="121"/>
      <c r="ABL2878" s="121"/>
      <c r="ABM2878" s="121"/>
      <c r="ABN2878" s="121"/>
      <c r="ABO2878" s="121"/>
      <c r="ABP2878" s="121"/>
      <c r="ABQ2878" s="121"/>
      <c r="ABR2878" s="121"/>
      <c r="ABS2878" s="121"/>
      <c r="ABT2878" s="121"/>
      <c r="ABU2878" s="121"/>
      <c r="ABV2878" s="121"/>
      <c r="ABW2878" s="121"/>
      <c r="ABX2878" s="121"/>
      <c r="ABY2878" s="121"/>
      <c r="ABZ2878" s="121"/>
      <c r="ACA2878" s="121"/>
      <c r="ACB2878" s="121"/>
      <c r="ACC2878" s="121"/>
      <c r="ACD2878" s="121"/>
      <c r="ACE2878" s="121"/>
      <c r="ACF2878" s="121"/>
      <c r="ACG2878" s="121"/>
      <c r="ACH2878" s="121"/>
      <c r="ACI2878" s="121"/>
      <c r="ACJ2878" s="121"/>
      <c r="ACK2878" s="121"/>
      <c r="ACL2878" s="121"/>
      <c r="ACM2878" s="121"/>
      <c r="ACN2878" s="121"/>
      <c r="ACO2878" s="121"/>
      <c r="ACP2878" s="121"/>
      <c r="ACQ2878" s="121"/>
      <c r="ACR2878" s="121"/>
      <c r="ACS2878" s="121"/>
      <c r="ACT2878" s="121"/>
      <c r="ACU2878" s="121"/>
      <c r="ACV2878" s="121"/>
      <c r="ACW2878" s="121"/>
      <c r="ACX2878" s="121"/>
      <c r="ACY2878" s="121"/>
      <c r="ACZ2878" s="121"/>
      <c r="ADA2878" s="121"/>
      <c r="ADB2878" s="121"/>
      <c r="ADC2878" s="121"/>
      <c r="ADD2878" s="121"/>
      <c r="ADE2878" s="121"/>
      <c r="ADF2878" s="121"/>
      <c r="ADG2878" s="121"/>
      <c r="ADH2878" s="121"/>
      <c r="ADI2878" s="121"/>
      <c r="ADJ2878" s="121"/>
      <c r="ADK2878" s="121"/>
      <c r="ADL2878" s="121"/>
      <c r="ADM2878" s="121"/>
      <c r="ADN2878" s="121"/>
      <c r="ADO2878" s="121"/>
      <c r="ADP2878" s="121"/>
      <c r="ADQ2878" s="121"/>
      <c r="ADR2878" s="121"/>
      <c r="ADS2878" s="121"/>
      <c r="ADT2878" s="121"/>
      <c r="ADU2878" s="121"/>
      <c r="ADV2878" s="121"/>
      <c r="ADW2878" s="121"/>
      <c r="ADX2878" s="121"/>
      <c r="ADY2878" s="121"/>
      <c r="ADZ2878" s="121"/>
      <c r="AEA2878" s="121"/>
      <c r="AEB2878" s="121"/>
      <c r="AEC2878" s="121"/>
      <c r="AED2878" s="121"/>
      <c r="AEE2878" s="121"/>
      <c r="AEF2878" s="121"/>
      <c r="AEG2878" s="121"/>
      <c r="AEH2878" s="121"/>
      <c r="AEI2878" s="121"/>
      <c r="AEJ2878" s="121"/>
      <c r="AEK2878" s="121"/>
      <c r="AEL2878" s="121"/>
      <c r="AEM2878" s="121"/>
      <c r="AEN2878" s="121"/>
      <c r="AEO2878" s="121"/>
      <c r="AEP2878" s="121"/>
      <c r="AEQ2878" s="121"/>
      <c r="AER2878" s="121"/>
      <c r="AES2878" s="121"/>
      <c r="AET2878" s="121"/>
      <c r="AEU2878" s="121"/>
      <c r="AEV2878" s="121"/>
      <c r="AEW2878" s="121"/>
      <c r="AEX2878" s="121"/>
      <c r="AEY2878" s="121"/>
      <c r="AEZ2878" s="121"/>
      <c r="AFA2878" s="121"/>
      <c r="AFB2878" s="121"/>
      <c r="AFC2878" s="121"/>
      <c r="AFD2878" s="121"/>
      <c r="AFE2878" s="121"/>
      <c r="AFF2878" s="121"/>
      <c r="AFG2878" s="121"/>
      <c r="AFH2878" s="121"/>
      <c r="AFI2878" s="121"/>
      <c r="AFJ2878" s="121"/>
      <c r="AFK2878" s="121"/>
      <c r="AFL2878" s="121"/>
      <c r="AFM2878" s="121"/>
      <c r="AFN2878" s="121"/>
      <c r="AFO2878" s="121"/>
      <c r="AFP2878" s="121"/>
      <c r="AFQ2878" s="121"/>
      <c r="AFR2878" s="121"/>
      <c r="AFS2878" s="121"/>
      <c r="AFT2878" s="121"/>
      <c r="AFU2878" s="121"/>
      <c r="AFV2878" s="121"/>
      <c r="AFW2878" s="121"/>
      <c r="AFX2878" s="121"/>
      <c r="AFY2878" s="121"/>
      <c r="AFZ2878" s="121"/>
      <c r="AGA2878" s="121"/>
      <c r="AGB2878" s="121"/>
      <c r="AGC2878" s="121"/>
      <c r="AGD2878" s="121"/>
      <c r="AGE2878" s="121"/>
      <c r="AGF2878" s="121"/>
      <c r="AGG2878" s="121"/>
      <c r="AGH2878" s="121"/>
      <c r="AGI2878" s="121"/>
      <c r="AGJ2878" s="121"/>
      <c r="AGK2878" s="121"/>
      <c r="AGL2878" s="121"/>
      <c r="AGM2878" s="121"/>
      <c r="AGN2878" s="121"/>
      <c r="AGO2878" s="121"/>
      <c r="AGP2878" s="121"/>
      <c r="AGQ2878" s="121"/>
      <c r="AGR2878" s="121"/>
      <c r="AGS2878" s="121"/>
      <c r="AGT2878" s="121"/>
      <c r="AGU2878" s="121"/>
      <c r="AGV2878" s="121"/>
      <c r="AGW2878" s="121"/>
      <c r="AGX2878" s="121"/>
      <c r="AGY2878" s="121"/>
      <c r="AGZ2878" s="121"/>
      <c r="AHA2878" s="121"/>
      <c r="AHB2878" s="121"/>
      <c r="AHC2878" s="121"/>
      <c r="AHD2878" s="121"/>
      <c r="AHE2878" s="121"/>
      <c r="AHF2878" s="121"/>
      <c r="AHG2878" s="121"/>
      <c r="AHH2878" s="121"/>
      <c r="AHI2878" s="121"/>
      <c r="AHJ2878" s="121"/>
      <c r="AHK2878" s="121"/>
      <c r="AHL2878" s="121"/>
      <c r="AHM2878" s="121"/>
      <c r="AHN2878" s="121"/>
      <c r="AHO2878" s="121"/>
      <c r="AHP2878" s="121"/>
      <c r="AHQ2878" s="121"/>
      <c r="AHR2878" s="121"/>
      <c r="AHS2878" s="121"/>
      <c r="AHT2878" s="121"/>
      <c r="AHU2878" s="121"/>
      <c r="AHV2878" s="121"/>
      <c r="AHW2878" s="121"/>
      <c r="AHX2878" s="121"/>
      <c r="AHY2878" s="121"/>
      <c r="AHZ2878" s="121"/>
      <c r="AIA2878" s="121"/>
      <c r="AIB2878" s="121"/>
      <c r="AIC2878" s="121"/>
      <c r="AID2878" s="121"/>
      <c r="AIE2878" s="121"/>
      <c r="AIF2878" s="121"/>
      <c r="AIG2878" s="121"/>
      <c r="AIH2878" s="121"/>
      <c r="AII2878" s="121"/>
      <c r="AIJ2878" s="121"/>
      <c r="AIK2878" s="121"/>
      <c r="AIL2878" s="121"/>
      <c r="AIM2878" s="121"/>
      <c r="AIN2878" s="121"/>
      <c r="AIO2878" s="121"/>
      <c r="AIP2878" s="121"/>
      <c r="AIQ2878" s="121"/>
      <c r="AIR2878" s="121"/>
      <c r="AIS2878" s="121"/>
      <c r="AIT2878" s="121"/>
      <c r="AIU2878" s="121"/>
      <c r="AIV2878" s="121"/>
      <c r="AIW2878" s="121"/>
      <c r="AIX2878" s="121"/>
      <c r="AIY2878" s="121"/>
      <c r="AIZ2878" s="121"/>
      <c r="AJA2878" s="121"/>
      <c r="AJB2878" s="121"/>
      <c r="AJC2878" s="121"/>
      <c r="AJD2878" s="121"/>
      <c r="AJE2878" s="121"/>
      <c r="AJF2878" s="121"/>
      <c r="AJG2878" s="121"/>
      <c r="AJH2878" s="121"/>
      <c r="AJI2878" s="121"/>
      <c r="AJJ2878" s="121"/>
      <c r="AJK2878" s="121"/>
      <c r="AJL2878" s="121"/>
      <c r="AJM2878" s="121"/>
      <c r="AJN2878" s="121"/>
      <c r="AJO2878" s="121"/>
      <c r="AJP2878" s="121"/>
      <c r="AJQ2878" s="121"/>
      <c r="AJR2878" s="121"/>
      <c r="AJS2878" s="121"/>
      <c r="AJT2878" s="121"/>
      <c r="AJU2878" s="121"/>
      <c r="AJV2878" s="121"/>
      <c r="AJW2878" s="121"/>
      <c r="AJX2878" s="121"/>
      <c r="AJY2878" s="121"/>
      <c r="AJZ2878" s="121"/>
      <c r="AKA2878" s="121"/>
      <c r="AKB2878" s="121"/>
      <c r="AKC2878" s="121"/>
      <c r="AKD2878" s="121"/>
      <c r="AKE2878" s="121"/>
      <c r="AKF2878" s="121"/>
      <c r="AKG2878" s="121"/>
      <c r="AKH2878" s="121"/>
      <c r="AKI2878" s="121"/>
      <c r="AKJ2878" s="121"/>
      <c r="AKK2878" s="121"/>
      <c r="AKL2878" s="121"/>
      <c r="AKM2878" s="121"/>
      <c r="AKN2878" s="121"/>
      <c r="AKO2878" s="121"/>
      <c r="AKP2878" s="121"/>
      <c r="AKQ2878" s="121"/>
      <c r="AKR2878" s="121"/>
      <c r="AKS2878" s="121"/>
      <c r="AKT2878" s="121"/>
      <c r="AKU2878" s="121"/>
      <c r="AKV2878" s="121"/>
      <c r="AKW2878" s="121"/>
      <c r="AKX2878" s="121"/>
      <c r="AKY2878" s="121"/>
      <c r="AKZ2878" s="121"/>
      <c r="ALA2878" s="121"/>
      <c r="ALB2878" s="121"/>
      <c r="ALC2878" s="121"/>
      <c r="ALD2878" s="121"/>
      <c r="ALE2878" s="121"/>
      <c r="ALF2878" s="121"/>
      <c r="ALG2878" s="121"/>
      <c r="ALH2878" s="121"/>
      <c r="ALI2878" s="121"/>
      <c r="ALJ2878" s="121"/>
      <c r="ALK2878" s="121"/>
      <c r="ALL2878" s="121"/>
      <c r="ALM2878" s="121"/>
      <c r="ALN2878" s="121"/>
      <c r="ALO2878" s="121"/>
      <c r="ALP2878" s="121"/>
      <c r="ALQ2878" s="121"/>
      <c r="ALR2878" s="121"/>
      <c r="ALS2878" s="121"/>
      <c r="ALT2878" s="121"/>
      <c r="ALU2878" s="121"/>
      <c r="ALV2878" s="121"/>
      <c r="ALW2878" s="121"/>
      <c r="ALX2878" s="121"/>
      <c r="ALY2878" s="121"/>
      <c r="ALZ2878" s="121"/>
      <c r="AMA2878" s="121"/>
      <c r="AMB2878" s="121"/>
      <c r="AMC2878" s="121"/>
      <c r="AMD2878" s="121"/>
      <c r="AME2878" s="121"/>
      <c r="AMF2878" s="121"/>
      <c r="AMG2878" s="121"/>
      <c r="AMH2878" s="121"/>
      <c r="AMI2878" s="121"/>
      <c r="AMJ2878" s="121"/>
      <c r="AMK2878" s="121"/>
    </row>
    <row r="2879" spans="1:1025" s="108" customFormat="1" ht="43.2">
      <c r="A2879" s="15">
        <v>2876</v>
      </c>
      <c r="B2879" s="16" t="s">
        <v>28</v>
      </c>
      <c r="C2879" s="274" t="s">
        <v>3611</v>
      </c>
      <c r="D2879" s="16" t="s">
        <v>3612</v>
      </c>
      <c r="E2879" s="16" t="s">
        <v>3619</v>
      </c>
      <c r="F2879" s="16" t="s">
        <v>938</v>
      </c>
      <c r="G2879" s="16" t="s">
        <v>1042</v>
      </c>
      <c r="H2879" s="16" t="s">
        <v>3790</v>
      </c>
      <c r="I2879" s="16"/>
      <c r="J2879" s="16"/>
      <c r="K2879" s="16" t="s">
        <v>3620</v>
      </c>
      <c r="L2879" s="275" t="s">
        <v>3621</v>
      </c>
      <c r="M2879" s="12" t="s">
        <v>5347</v>
      </c>
      <c r="O2879" s="121"/>
      <c r="P2879" s="121"/>
      <c r="Q2879" s="121"/>
      <c r="R2879" s="121"/>
      <c r="S2879" s="121"/>
      <c r="T2879" s="121"/>
      <c r="U2879" s="121"/>
      <c r="V2879" s="121"/>
      <c r="W2879" s="121"/>
      <c r="X2879" s="121"/>
      <c r="Y2879" s="121"/>
      <c r="Z2879" s="121"/>
      <c r="AA2879" s="121"/>
      <c r="AB2879" s="121"/>
      <c r="AC2879" s="121"/>
      <c r="AD2879" s="121"/>
      <c r="AE2879" s="121"/>
      <c r="AF2879" s="121"/>
      <c r="AG2879" s="121"/>
      <c r="AH2879" s="121"/>
      <c r="AI2879" s="121"/>
      <c r="AJ2879" s="121"/>
      <c r="AK2879" s="121"/>
      <c r="AL2879" s="121"/>
      <c r="AM2879" s="121"/>
      <c r="AN2879" s="121"/>
      <c r="AO2879" s="121"/>
      <c r="AP2879" s="121"/>
      <c r="AQ2879" s="121"/>
      <c r="AR2879" s="121"/>
      <c r="AS2879" s="121"/>
      <c r="AT2879" s="121"/>
      <c r="AU2879" s="121"/>
      <c r="AV2879" s="121"/>
      <c r="AW2879" s="121"/>
      <c r="AX2879" s="121"/>
      <c r="AY2879" s="121"/>
      <c r="AZ2879" s="121"/>
      <c r="BA2879" s="121"/>
      <c r="BB2879" s="121"/>
      <c r="BC2879" s="121"/>
      <c r="BD2879" s="121"/>
      <c r="BE2879" s="121"/>
      <c r="BF2879" s="121"/>
      <c r="BG2879" s="121"/>
      <c r="BH2879" s="121"/>
      <c r="BI2879" s="121"/>
      <c r="BJ2879" s="121"/>
      <c r="BK2879" s="121"/>
      <c r="BL2879" s="121"/>
      <c r="BM2879" s="121"/>
      <c r="BN2879" s="121"/>
      <c r="BO2879" s="121"/>
      <c r="BP2879" s="121"/>
      <c r="BQ2879" s="121"/>
      <c r="BR2879" s="121"/>
      <c r="BS2879" s="121"/>
      <c r="BT2879" s="121"/>
      <c r="BU2879" s="121"/>
      <c r="BV2879" s="121"/>
      <c r="BW2879" s="121"/>
      <c r="BX2879" s="121"/>
      <c r="BY2879" s="121"/>
      <c r="BZ2879" s="121"/>
      <c r="CA2879" s="121"/>
      <c r="CB2879" s="121"/>
      <c r="CC2879" s="121"/>
      <c r="CD2879" s="121"/>
      <c r="CE2879" s="121"/>
      <c r="CF2879" s="121"/>
      <c r="CG2879" s="121"/>
      <c r="CH2879" s="121"/>
      <c r="CI2879" s="121"/>
      <c r="CJ2879" s="121"/>
      <c r="CK2879" s="121"/>
      <c r="CL2879" s="121"/>
      <c r="CM2879" s="121"/>
      <c r="CN2879" s="121"/>
      <c r="CO2879" s="121"/>
      <c r="CP2879" s="121"/>
      <c r="CQ2879" s="121"/>
      <c r="CR2879" s="121"/>
      <c r="CS2879" s="121"/>
      <c r="CT2879" s="121"/>
      <c r="CU2879" s="121"/>
      <c r="CV2879" s="121"/>
      <c r="CW2879" s="121"/>
      <c r="CX2879" s="121"/>
      <c r="CY2879" s="121"/>
      <c r="CZ2879" s="121"/>
      <c r="DA2879" s="121"/>
      <c r="DB2879" s="121"/>
      <c r="DC2879" s="121"/>
      <c r="DD2879" s="121"/>
      <c r="DE2879" s="121"/>
      <c r="DF2879" s="121"/>
      <c r="DG2879" s="121"/>
      <c r="DH2879" s="121"/>
      <c r="DI2879" s="121"/>
      <c r="DJ2879" s="121"/>
      <c r="DK2879" s="121"/>
      <c r="DL2879" s="121"/>
      <c r="DM2879" s="121"/>
      <c r="DN2879" s="121"/>
      <c r="DO2879" s="121"/>
      <c r="DP2879" s="121"/>
      <c r="DQ2879" s="121"/>
      <c r="DR2879" s="121"/>
      <c r="DS2879" s="121"/>
      <c r="DT2879" s="121"/>
      <c r="DU2879" s="121"/>
      <c r="DV2879" s="121"/>
      <c r="DW2879" s="121"/>
      <c r="DX2879" s="121"/>
      <c r="DY2879" s="121"/>
      <c r="DZ2879" s="121"/>
      <c r="EA2879" s="121"/>
      <c r="EB2879" s="121"/>
      <c r="EC2879" s="121"/>
      <c r="ED2879" s="121"/>
      <c r="EE2879" s="121"/>
      <c r="EF2879" s="121"/>
      <c r="EG2879" s="121"/>
      <c r="EH2879" s="121"/>
      <c r="EI2879" s="121"/>
      <c r="EJ2879" s="121"/>
      <c r="EK2879" s="121"/>
      <c r="EL2879" s="121"/>
      <c r="EM2879" s="121"/>
      <c r="EN2879" s="121"/>
      <c r="EO2879" s="121"/>
      <c r="EP2879" s="121"/>
      <c r="EQ2879" s="121"/>
      <c r="ER2879" s="121"/>
      <c r="ES2879" s="121"/>
      <c r="ET2879" s="121"/>
      <c r="EU2879" s="121"/>
      <c r="EV2879" s="121"/>
      <c r="EW2879" s="121"/>
      <c r="EX2879" s="121"/>
      <c r="EY2879" s="121"/>
      <c r="EZ2879" s="121"/>
      <c r="FA2879" s="121"/>
      <c r="FB2879" s="121"/>
      <c r="FC2879" s="121"/>
      <c r="FD2879" s="121"/>
      <c r="FE2879" s="121"/>
      <c r="FF2879" s="121"/>
      <c r="FG2879" s="121"/>
      <c r="FH2879" s="121"/>
      <c r="FI2879" s="121"/>
      <c r="FJ2879" s="121"/>
      <c r="FK2879" s="121"/>
      <c r="FL2879" s="121"/>
      <c r="FM2879" s="121"/>
      <c r="FN2879" s="121"/>
      <c r="FO2879" s="121"/>
      <c r="FP2879" s="121"/>
      <c r="FQ2879" s="121"/>
      <c r="FR2879" s="121"/>
      <c r="FS2879" s="121"/>
      <c r="FT2879" s="121"/>
      <c r="FU2879" s="121"/>
      <c r="FV2879" s="121"/>
      <c r="FW2879" s="121"/>
      <c r="FX2879" s="121"/>
      <c r="FY2879" s="121"/>
      <c r="FZ2879" s="121"/>
      <c r="GA2879" s="121"/>
      <c r="GB2879" s="121"/>
      <c r="GC2879" s="121"/>
      <c r="GD2879" s="121"/>
      <c r="GE2879" s="121"/>
      <c r="GF2879" s="121"/>
      <c r="GG2879" s="121"/>
      <c r="GH2879" s="121"/>
      <c r="GI2879" s="121"/>
      <c r="GJ2879" s="121"/>
      <c r="GK2879" s="121"/>
      <c r="GL2879" s="121"/>
      <c r="GM2879" s="121"/>
      <c r="GN2879" s="121"/>
      <c r="GO2879" s="121"/>
      <c r="GP2879" s="121"/>
      <c r="GQ2879" s="121"/>
      <c r="GR2879" s="121"/>
      <c r="GS2879" s="121"/>
      <c r="GT2879" s="121"/>
      <c r="GU2879" s="121"/>
      <c r="GV2879" s="121"/>
      <c r="GW2879" s="121"/>
      <c r="GX2879" s="121"/>
      <c r="GY2879" s="121"/>
      <c r="GZ2879" s="121"/>
      <c r="HA2879" s="121"/>
      <c r="HB2879" s="121"/>
      <c r="HC2879" s="121"/>
      <c r="HD2879" s="121"/>
      <c r="HE2879" s="121"/>
      <c r="HF2879" s="121"/>
      <c r="HG2879" s="121"/>
      <c r="HH2879" s="121"/>
      <c r="HI2879" s="121"/>
      <c r="HJ2879" s="121"/>
      <c r="HK2879" s="121"/>
      <c r="HL2879" s="121"/>
      <c r="HM2879" s="121"/>
      <c r="HN2879" s="121"/>
      <c r="HO2879" s="121"/>
      <c r="HP2879" s="121"/>
      <c r="HQ2879" s="121"/>
      <c r="HR2879" s="121"/>
      <c r="HS2879" s="121"/>
      <c r="HT2879" s="121"/>
      <c r="HU2879" s="121"/>
      <c r="HV2879" s="121"/>
      <c r="HW2879" s="121"/>
      <c r="HX2879" s="121"/>
      <c r="HY2879" s="121"/>
      <c r="HZ2879" s="121"/>
      <c r="IA2879" s="121"/>
      <c r="IB2879" s="121"/>
      <c r="IC2879" s="121"/>
      <c r="ID2879" s="121"/>
      <c r="IE2879" s="121"/>
      <c r="IF2879" s="121"/>
      <c r="IG2879" s="121"/>
      <c r="IH2879" s="121"/>
      <c r="II2879" s="121"/>
      <c r="IJ2879" s="121"/>
      <c r="IK2879" s="121"/>
      <c r="IL2879" s="121"/>
      <c r="IM2879" s="121"/>
      <c r="IN2879" s="121"/>
      <c r="IO2879" s="121"/>
      <c r="IP2879" s="121"/>
      <c r="IQ2879" s="121"/>
      <c r="IR2879" s="121"/>
      <c r="IS2879" s="121"/>
      <c r="IT2879" s="121"/>
      <c r="IU2879" s="121"/>
      <c r="IV2879" s="121"/>
      <c r="IW2879" s="121"/>
      <c r="IX2879" s="121"/>
      <c r="IY2879" s="121"/>
      <c r="IZ2879" s="121"/>
      <c r="JA2879" s="121"/>
      <c r="JB2879" s="121"/>
      <c r="JC2879" s="121"/>
      <c r="JD2879" s="121"/>
      <c r="JE2879" s="121"/>
      <c r="JF2879" s="121"/>
      <c r="JG2879" s="121"/>
      <c r="JH2879" s="121"/>
      <c r="JI2879" s="121"/>
      <c r="JJ2879" s="121"/>
      <c r="JK2879" s="121"/>
      <c r="JL2879" s="121"/>
      <c r="JM2879" s="121"/>
      <c r="JN2879" s="121"/>
      <c r="JO2879" s="121"/>
      <c r="JP2879" s="121"/>
      <c r="JQ2879" s="121"/>
      <c r="JR2879" s="121"/>
      <c r="JS2879" s="121"/>
      <c r="JT2879" s="121"/>
      <c r="JU2879" s="121"/>
      <c r="JV2879" s="121"/>
      <c r="JW2879" s="121"/>
      <c r="JX2879" s="121"/>
      <c r="JY2879" s="121"/>
      <c r="JZ2879" s="121"/>
      <c r="KA2879" s="121"/>
      <c r="KB2879" s="121"/>
      <c r="KC2879" s="121"/>
      <c r="KD2879" s="121"/>
      <c r="KE2879" s="121"/>
      <c r="KF2879" s="121"/>
      <c r="KG2879" s="121"/>
      <c r="KH2879" s="121"/>
      <c r="KI2879" s="121"/>
      <c r="KJ2879" s="121"/>
      <c r="KK2879" s="121"/>
      <c r="KL2879" s="121"/>
      <c r="KM2879" s="121"/>
      <c r="KN2879" s="121"/>
      <c r="KO2879" s="121"/>
      <c r="KP2879" s="121"/>
      <c r="KQ2879" s="121"/>
      <c r="KR2879" s="121"/>
      <c r="KS2879" s="121"/>
      <c r="KT2879" s="121"/>
      <c r="KU2879" s="121"/>
      <c r="KV2879" s="121"/>
      <c r="KW2879" s="121"/>
      <c r="KX2879" s="121"/>
      <c r="KY2879" s="121"/>
      <c r="KZ2879" s="121"/>
      <c r="LA2879" s="121"/>
      <c r="LB2879" s="121"/>
      <c r="LC2879" s="121"/>
      <c r="LD2879" s="121"/>
      <c r="LE2879" s="121"/>
      <c r="LF2879" s="121"/>
      <c r="LG2879" s="121"/>
      <c r="LH2879" s="121"/>
      <c r="LI2879" s="121"/>
      <c r="LJ2879" s="121"/>
      <c r="LK2879" s="121"/>
      <c r="LL2879" s="121"/>
      <c r="LM2879" s="121"/>
      <c r="LN2879" s="121"/>
      <c r="LO2879" s="121"/>
      <c r="LP2879" s="121"/>
      <c r="LQ2879" s="121"/>
      <c r="LR2879" s="121"/>
      <c r="LS2879" s="121"/>
      <c r="LT2879" s="121"/>
      <c r="LU2879" s="121"/>
      <c r="LV2879" s="121"/>
      <c r="LW2879" s="121"/>
      <c r="LX2879" s="121"/>
      <c r="LY2879" s="121"/>
      <c r="LZ2879" s="121"/>
      <c r="MA2879" s="121"/>
      <c r="MB2879" s="121"/>
      <c r="MC2879" s="121"/>
      <c r="MD2879" s="121"/>
      <c r="ME2879" s="121"/>
      <c r="MF2879" s="121"/>
      <c r="MG2879" s="121"/>
      <c r="MH2879" s="121"/>
      <c r="MI2879" s="121"/>
      <c r="MJ2879" s="121"/>
      <c r="MK2879" s="121"/>
      <c r="ML2879" s="121"/>
      <c r="MM2879" s="121"/>
      <c r="MN2879" s="121"/>
      <c r="MO2879" s="121"/>
      <c r="MP2879" s="121"/>
      <c r="MQ2879" s="121"/>
      <c r="MR2879" s="121"/>
      <c r="MS2879" s="121"/>
      <c r="MT2879" s="121"/>
      <c r="MU2879" s="121"/>
      <c r="MV2879" s="121"/>
      <c r="MW2879" s="121"/>
      <c r="MX2879" s="121"/>
      <c r="MY2879" s="121"/>
      <c r="MZ2879" s="121"/>
      <c r="NA2879" s="121"/>
      <c r="NB2879" s="121"/>
      <c r="NC2879" s="121"/>
      <c r="ND2879" s="121"/>
      <c r="NE2879" s="121"/>
      <c r="NF2879" s="121"/>
      <c r="NG2879" s="121"/>
      <c r="NH2879" s="121"/>
      <c r="NI2879" s="121"/>
      <c r="NJ2879" s="121"/>
      <c r="NK2879" s="121"/>
      <c r="NL2879" s="121"/>
      <c r="NM2879" s="121"/>
      <c r="NN2879" s="121"/>
      <c r="NO2879" s="121"/>
      <c r="NP2879" s="121"/>
      <c r="NQ2879" s="121"/>
      <c r="NR2879" s="121"/>
      <c r="NS2879" s="121"/>
      <c r="NT2879" s="121"/>
      <c r="NU2879" s="121"/>
      <c r="NV2879" s="121"/>
      <c r="NW2879" s="121"/>
      <c r="NX2879" s="121"/>
      <c r="NY2879" s="121"/>
      <c r="NZ2879" s="121"/>
      <c r="OA2879" s="121"/>
      <c r="OB2879" s="121"/>
      <c r="OC2879" s="121"/>
      <c r="OD2879" s="121"/>
      <c r="OE2879" s="121"/>
      <c r="OF2879" s="121"/>
      <c r="OG2879" s="121"/>
      <c r="OH2879" s="121"/>
      <c r="OI2879" s="121"/>
      <c r="OJ2879" s="121"/>
      <c r="OK2879" s="121"/>
      <c r="OL2879" s="121"/>
      <c r="OM2879" s="121"/>
      <c r="ON2879" s="121"/>
      <c r="OO2879" s="121"/>
      <c r="OP2879" s="121"/>
      <c r="OQ2879" s="121"/>
      <c r="OR2879" s="121"/>
      <c r="OS2879" s="121"/>
      <c r="OT2879" s="121"/>
      <c r="OU2879" s="121"/>
      <c r="OV2879" s="121"/>
      <c r="OW2879" s="121"/>
      <c r="OX2879" s="121"/>
      <c r="OY2879" s="121"/>
      <c r="OZ2879" s="121"/>
      <c r="PA2879" s="121"/>
      <c r="PB2879" s="121"/>
      <c r="PC2879" s="121"/>
      <c r="PD2879" s="121"/>
      <c r="PE2879" s="121"/>
      <c r="PF2879" s="121"/>
      <c r="PG2879" s="121"/>
      <c r="PH2879" s="121"/>
      <c r="PI2879" s="121"/>
      <c r="PJ2879" s="121"/>
      <c r="PK2879" s="121"/>
      <c r="PL2879" s="121"/>
      <c r="PM2879" s="121"/>
      <c r="PN2879" s="121"/>
      <c r="PO2879" s="121"/>
      <c r="PP2879" s="121"/>
      <c r="PQ2879" s="121"/>
      <c r="PR2879" s="121"/>
      <c r="PS2879" s="121"/>
      <c r="PT2879" s="121"/>
      <c r="PU2879" s="121"/>
      <c r="PV2879" s="121"/>
      <c r="PW2879" s="121"/>
      <c r="PX2879" s="121"/>
      <c r="PY2879" s="121"/>
      <c r="PZ2879" s="121"/>
      <c r="QA2879" s="121"/>
      <c r="QB2879" s="121"/>
      <c r="QC2879" s="121"/>
      <c r="QD2879" s="121"/>
      <c r="QE2879" s="121"/>
      <c r="QF2879" s="121"/>
      <c r="QG2879" s="121"/>
      <c r="QH2879" s="121"/>
      <c r="QI2879" s="121"/>
      <c r="QJ2879" s="121"/>
      <c r="QK2879" s="121"/>
      <c r="QL2879" s="121"/>
      <c r="QM2879" s="121"/>
      <c r="QN2879" s="121"/>
      <c r="QO2879" s="121"/>
      <c r="QP2879" s="121"/>
      <c r="QQ2879" s="121"/>
      <c r="QR2879" s="121"/>
      <c r="QS2879" s="121"/>
      <c r="QT2879" s="121"/>
      <c r="QU2879" s="121"/>
      <c r="QV2879" s="121"/>
      <c r="QW2879" s="121"/>
      <c r="QX2879" s="121"/>
      <c r="QY2879" s="121"/>
      <c r="QZ2879" s="121"/>
      <c r="RA2879" s="121"/>
      <c r="RB2879" s="121"/>
      <c r="RC2879" s="121"/>
      <c r="RD2879" s="121"/>
      <c r="RE2879" s="121"/>
      <c r="RF2879" s="121"/>
      <c r="RG2879" s="121"/>
      <c r="RH2879" s="121"/>
      <c r="RI2879" s="121"/>
      <c r="RJ2879" s="121"/>
      <c r="RK2879" s="121"/>
      <c r="RL2879" s="121"/>
      <c r="RM2879" s="121"/>
      <c r="RN2879" s="121"/>
      <c r="RO2879" s="121"/>
      <c r="RP2879" s="121"/>
      <c r="RQ2879" s="121"/>
      <c r="RR2879" s="121"/>
      <c r="RS2879" s="121"/>
      <c r="RT2879" s="121"/>
      <c r="RU2879" s="121"/>
      <c r="RV2879" s="121"/>
      <c r="RW2879" s="121"/>
      <c r="RX2879" s="121"/>
      <c r="RY2879" s="121"/>
      <c r="RZ2879" s="121"/>
      <c r="SA2879" s="121"/>
      <c r="SB2879" s="121"/>
      <c r="SC2879" s="121"/>
      <c r="SD2879" s="121"/>
      <c r="SE2879" s="121"/>
      <c r="SF2879" s="121"/>
      <c r="SG2879" s="121"/>
      <c r="SH2879" s="121"/>
      <c r="SI2879" s="121"/>
      <c r="SJ2879" s="121"/>
      <c r="SK2879" s="121"/>
      <c r="SL2879" s="121"/>
      <c r="SM2879" s="121"/>
      <c r="SN2879" s="121"/>
      <c r="SO2879" s="121"/>
      <c r="SP2879" s="121"/>
      <c r="SQ2879" s="121"/>
      <c r="SR2879" s="121"/>
      <c r="SS2879" s="121"/>
      <c r="ST2879" s="121"/>
      <c r="SU2879" s="121"/>
      <c r="SV2879" s="121"/>
      <c r="SW2879" s="121"/>
      <c r="SX2879" s="121"/>
      <c r="SY2879" s="121"/>
      <c r="SZ2879" s="121"/>
      <c r="TA2879" s="121"/>
      <c r="TB2879" s="121"/>
      <c r="TC2879" s="121"/>
      <c r="TD2879" s="121"/>
      <c r="TE2879" s="121"/>
      <c r="TF2879" s="121"/>
      <c r="TG2879" s="121"/>
      <c r="TH2879" s="121"/>
      <c r="TI2879" s="121"/>
      <c r="TJ2879" s="121"/>
      <c r="TK2879" s="121"/>
      <c r="TL2879" s="121"/>
      <c r="TM2879" s="121"/>
      <c r="TN2879" s="121"/>
      <c r="TO2879" s="121"/>
      <c r="TP2879" s="121"/>
      <c r="TQ2879" s="121"/>
      <c r="TR2879" s="121"/>
      <c r="TS2879" s="121"/>
      <c r="TT2879" s="121"/>
      <c r="TU2879" s="121"/>
      <c r="TV2879" s="121"/>
      <c r="TW2879" s="121"/>
      <c r="TX2879" s="121"/>
      <c r="TY2879" s="121"/>
      <c r="TZ2879" s="121"/>
      <c r="UA2879" s="121"/>
      <c r="UB2879" s="121"/>
      <c r="UC2879" s="121"/>
      <c r="UD2879" s="121"/>
      <c r="UE2879" s="121"/>
      <c r="UF2879" s="121"/>
      <c r="UG2879" s="121"/>
      <c r="UH2879" s="121"/>
      <c r="UI2879" s="121"/>
      <c r="UJ2879" s="121"/>
      <c r="UK2879" s="121"/>
      <c r="UL2879" s="121"/>
      <c r="UM2879" s="121"/>
      <c r="UN2879" s="121"/>
      <c r="UO2879" s="121"/>
      <c r="UP2879" s="121"/>
      <c r="UQ2879" s="121"/>
      <c r="UR2879" s="121"/>
      <c r="US2879" s="121"/>
      <c r="UT2879" s="121"/>
      <c r="UU2879" s="121"/>
      <c r="UV2879" s="121"/>
      <c r="UW2879" s="121"/>
      <c r="UX2879" s="121"/>
      <c r="UY2879" s="121"/>
      <c r="UZ2879" s="121"/>
      <c r="VA2879" s="121"/>
      <c r="VB2879" s="121"/>
      <c r="VC2879" s="121"/>
      <c r="VD2879" s="121"/>
      <c r="VE2879" s="121"/>
      <c r="VF2879" s="121"/>
      <c r="VG2879" s="121"/>
      <c r="VH2879" s="121"/>
      <c r="VI2879" s="121"/>
      <c r="VJ2879" s="121"/>
      <c r="VK2879" s="121"/>
      <c r="VL2879" s="121"/>
      <c r="VM2879" s="121"/>
      <c r="VN2879" s="121"/>
      <c r="VO2879" s="121"/>
      <c r="VP2879" s="121"/>
      <c r="VQ2879" s="121"/>
      <c r="VR2879" s="121"/>
      <c r="VS2879" s="121"/>
      <c r="VT2879" s="121"/>
      <c r="VU2879" s="121"/>
      <c r="VV2879" s="121"/>
      <c r="VW2879" s="121"/>
      <c r="VX2879" s="121"/>
      <c r="VY2879" s="121"/>
      <c r="VZ2879" s="121"/>
      <c r="WA2879" s="121"/>
      <c r="WB2879" s="121"/>
      <c r="WC2879" s="121"/>
      <c r="WD2879" s="121"/>
      <c r="WE2879" s="121"/>
      <c r="WF2879" s="121"/>
      <c r="WG2879" s="121"/>
      <c r="WH2879" s="121"/>
      <c r="WI2879" s="121"/>
      <c r="WJ2879" s="121"/>
      <c r="WK2879" s="121"/>
      <c r="WL2879" s="121"/>
      <c r="WM2879" s="121"/>
      <c r="WN2879" s="121"/>
      <c r="WO2879" s="121"/>
      <c r="WP2879" s="121"/>
      <c r="WQ2879" s="121"/>
      <c r="WR2879" s="121"/>
      <c r="WS2879" s="121"/>
      <c r="WT2879" s="121"/>
      <c r="WU2879" s="121"/>
      <c r="WV2879" s="121"/>
      <c r="WW2879" s="121"/>
      <c r="WX2879" s="121"/>
      <c r="WY2879" s="121"/>
      <c r="WZ2879" s="121"/>
      <c r="XA2879" s="121"/>
      <c r="XB2879" s="121"/>
      <c r="XC2879" s="121"/>
      <c r="XD2879" s="121"/>
      <c r="XE2879" s="121"/>
      <c r="XF2879" s="121"/>
      <c r="XG2879" s="121"/>
      <c r="XH2879" s="121"/>
      <c r="XI2879" s="121"/>
      <c r="XJ2879" s="121"/>
      <c r="XK2879" s="121"/>
      <c r="XL2879" s="121"/>
      <c r="XM2879" s="121"/>
      <c r="XN2879" s="121"/>
      <c r="XO2879" s="121"/>
      <c r="XP2879" s="121"/>
      <c r="XQ2879" s="121"/>
      <c r="XR2879" s="121"/>
      <c r="XS2879" s="121"/>
      <c r="XT2879" s="121"/>
      <c r="XU2879" s="121"/>
      <c r="XV2879" s="121"/>
      <c r="XW2879" s="121"/>
      <c r="XX2879" s="121"/>
      <c r="XY2879" s="121"/>
      <c r="XZ2879" s="121"/>
      <c r="YA2879" s="121"/>
      <c r="YB2879" s="121"/>
      <c r="YC2879" s="121"/>
      <c r="YD2879" s="121"/>
      <c r="YE2879" s="121"/>
      <c r="YF2879" s="121"/>
      <c r="YG2879" s="121"/>
      <c r="YH2879" s="121"/>
      <c r="YI2879" s="121"/>
      <c r="YJ2879" s="121"/>
      <c r="YK2879" s="121"/>
      <c r="YL2879" s="121"/>
      <c r="YM2879" s="121"/>
      <c r="YN2879" s="121"/>
      <c r="YO2879" s="121"/>
      <c r="YP2879" s="121"/>
      <c r="YQ2879" s="121"/>
      <c r="YR2879" s="121"/>
      <c r="YS2879" s="121"/>
      <c r="YT2879" s="121"/>
      <c r="YU2879" s="121"/>
      <c r="YV2879" s="121"/>
      <c r="YW2879" s="121"/>
      <c r="YX2879" s="121"/>
      <c r="YY2879" s="121"/>
      <c r="YZ2879" s="121"/>
      <c r="ZA2879" s="121"/>
      <c r="ZB2879" s="121"/>
      <c r="ZC2879" s="121"/>
      <c r="ZD2879" s="121"/>
      <c r="ZE2879" s="121"/>
      <c r="ZF2879" s="121"/>
      <c r="ZG2879" s="121"/>
      <c r="ZH2879" s="121"/>
      <c r="ZI2879" s="121"/>
      <c r="ZJ2879" s="121"/>
      <c r="ZK2879" s="121"/>
      <c r="ZL2879" s="121"/>
      <c r="ZM2879" s="121"/>
      <c r="ZN2879" s="121"/>
      <c r="ZO2879" s="121"/>
      <c r="ZP2879" s="121"/>
      <c r="ZQ2879" s="121"/>
      <c r="ZR2879" s="121"/>
      <c r="ZS2879" s="121"/>
      <c r="ZT2879" s="121"/>
      <c r="ZU2879" s="121"/>
      <c r="ZV2879" s="121"/>
      <c r="ZW2879" s="121"/>
      <c r="ZX2879" s="121"/>
      <c r="ZY2879" s="121"/>
      <c r="ZZ2879" s="121"/>
      <c r="AAA2879" s="121"/>
      <c r="AAB2879" s="121"/>
      <c r="AAC2879" s="121"/>
      <c r="AAD2879" s="121"/>
      <c r="AAE2879" s="121"/>
      <c r="AAF2879" s="121"/>
      <c r="AAG2879" s="121"/>
      <c r="AAH2879" s="121"/>
      <c r="AAI2879" s="121"/>
      <c r="AAJ2879" s="121"/>
      <c r="AAK2879" s="121"/>
      <c r="AAL2879" s="121"/>
      <c r="AAM2879" s="121"/>
      <c r="AAN2879" s="121"/>
      <c r="AAO2879" s="121"/>
      <c r="AAP2879" s="121"/>
      <c r="AAQ2879" s="121"/>
      <c r="AAR2879" s="121"/>
      <c r="AAS2879" s="121"/>
      <c r="AAT2879" s="121"/>
      <c r="AAU2879" s="121"/>
      <c r="AAV2879" s="121"/>
      <c r="AAW2879" s="121"/>
      <c r="AAX2879" s="121"/>
      <c r="AAY2879" s="121"/>
      <c r="AAZ2879" s="121"/>
      <c r="ABA2879" s="121"/>
      <c r="ABB2879" s="121"/>
      <c r="ABC2879" s="121"/>
      <c r="ABD2879" s="121"/>
      <c r="ABE2879" s="121"/>
      <c r="ABF2879" s="121"/>
      <c r="ABG2879" s="121"/>
      <c r="ABH2879" s="121"/>
      <c r="ABI2879" s="121"/>
      <c r="ABJ2879" s="121"/>
      <c r="ABK2879" s="121"/>
      <c r="ABL2879" s="121"/>
      <c r="ABM2879" s="121"/>
      <c r="ABN2879" s="121"/>
      <c r="ABO2879" s="121"/>
      <c r="ABP2879" s="121"/>
      <c r="ABQ2879" s="121"/>
      <c r="ABR2879" s="121"/>
      <c r="ABS2879" s="121"/>
      <c r="ABT2879" s="121"/>
      <c r="ABU2879" s="121"/>
      <c r="ABV2879" s="121"/>
      <c r="ABW2879" s="121"/>
      <c r="ABX2879" s="121"/>
      <c r="ABY2879" s="121"/>
      <c r="ABZ2879" s="121"/>
      <c r="ACA2879" s="121"/>
      <c r="ACB2879" s="121"/>
      <c r="ACC2879" s="121"/>
      <c r="ACD2879" s="121"/>
      <c r="ACE2879" s="121"/>
      <c r="ACF2879" s="121"/>
      <c r="ACG2879" s="121"/>
      <c r="ACH2879" s="121"/>
      <c r="ACI2879" s="121"/>
      <c r="ACJ2879" s="121"/>
      <c r="ACK2879" s="121"/>
      <c r="ACL2879" s="121"/>
      <c r="ACM2879" s="121"/>
      <c r="ACN2879" s="121"/>
      <c r="ACO2879" s="121"/>
      <c r="ACP2879" s="121"/>
      <c r="ACQ2879" s="121"/>
      <c r="ACR2879" s="121"/>
      <c r="ACS2879" s="121"/>
      <c r="ACT2879" s="121"/>
      <c r="ACU2879" s="121"/>
      <c r="ACV2879" s="121"/>
      <c r="ACW2879" s="121"/>
      <c r="ACX2879" s="121"/>
      <c r="ACY2879" s="121"/>
      <c r="ACZ2879" s="121"/>
      <c r="ADA2879" s="121"/>
      <c r="ADB2879" s="121"/>
      <c r="ADC2879" s="121"/>
      <c r="ADD2879" s="121"/>
      <c r="ADE2879" s="121"/>
      <c r="ADF2879" s="121"/>
      <c r="ADG2879" s="121"/>
      <c r="ADH2879" s="121"/>
      <c r="ADI2879" s="121"/>
      <c r="ADJ2879" s="121"/>
      <c r="ADK2879" s="121"/>
      <c r="ADL2879" s="121"/>
      <c r="ADM2879" s="121"/>
      <c r="ADN2879" s="121"/>
      <c r="ADO2879" s="121"/>
      <c r="ADP2879" s="121"/>
      <c r="ADQ2879" s="121"/>
      <c r="ADR2879" s="121"/>
      <c r="ADS2879" s="121"/>
      <c r="ADT2879" s="121"/>
      <c r="ADU2879" s="121"/>
      <c r="ADV2879" s="121"/>
      <c r="ADW2879" s="121"/>
      <c r="ADX2879" s="121"/>
      <c r="ADY2879" s="121"/>
      <c r="ADZ2879" s="121"/>
      <c r="AEA2879" s="121"/>
      <c r="AEB2879" s="121"/>
      <c r="AEC2879" s="121"/>
      <c r="AED2879" s="121"/>
      <c r="AEE2879" s="121"/>
      <c r="AEF2879" s="121"/>
      <c r="AEG2879" s="121"/>
      <c r="AEH2879" s="121"/>
      <c r="AEI2879" s="121"/>
      <c r="AEJ2879" s="121"/>
      <c r="AEK2879" s="121"/>
      <c r="AEL2879" s="121"/>
      <c r="AEM2879" s="121"/>
      <c r="AEN2879" s="121"/>
      <c r="AEO2879" s="121"/>
      <c r="AEP2879" s="121"/>
      <c r="AEQ2879" s="121"/>
      <c r="AER2879" s="121"/>
      <c r="AES2879" s="121"/>
      <c r="AET2879" s="121"/>
      <c r="AEU2879" s="121"/>
      <c r="AEV2879" s="121"/>
      <c r="AEW2879" s="121"/>
      <c r="AEX2879" s="121"/>
      <c r="AEY2879" s="121"/>
      <c r="AEZ2879" s="121"/>
      <c r="AFA2879" s="121"/>
      <c r="AFB2879" s="121"/>
      <c r="AFC2879" s="121"/>
      <c r="AFD2879" s="121"/>
      <c r="AFE2879" s="121"/>
      <c r="AFF2879" s="121"/>
      <c r="AFG2879" s="121"/>
      <c r="AFH2879" s="121"/>
      <c r="AFI2879" s="121"/>
      <c r="AFJ2879" s="121"/>
      <c r="AFK2879" s="121"/>
      <c r="AFL2879" s="121"/>
      <c r="AFM2879" s="121"/>
      <c r="AFN2879" s="121"/>
      <c r="AFO2879" s="121"/>
      <c r="AFP2879" s="121"/>
      <c r="AFQ2879" s="121"/>
      <c r="AFR2879" s="121"/>
      <c r="AFS2879" s="121"/>
      <c r="AFT2879" s="121"/>
      <c r="AFU2879" s="121"/>
      <c r="AFV2879" s="121"/>
      <c r="AFW2879" s="121"/>
      <c r="AFX2879" s="121"/>
      <c r="AFY2879" s="121"/>
      <c r="AFZ2879" s="121"/>
      <c r="AGA2879" s="121"/>
      <c r="AGB2879" s="121"/>
      <c r="AGC2879" s="121"/>
      <c r="AGD2879" s="121"/>
      <c r="AGE2879" s="121"/>
      <c r="AGF2879" s="121"/>
      <c r="AGG2879" s="121"/>
      <c r="AGH2879" s="121"/>
      <c r="AGI2879" s="121"/>
      <c r="AGJ2879" s="121"/>
      <c r="AGK2879" s="121"/>
      <c r="AGL2879" s="121"/>
      <c r="AGM2879" s="121"/>
      <c r="AGN2879" s="121"/>
      <c r="AGO2879" s="121"/>
      <c r="AGP2879" s="121"/>
      <c r="AGQ2879" s="121"/>
      <c r="AGR2879" s="121"/>
      <c r="AGS2879" s="121"/>
      <c r="AGT2879" s="121"/>
      <c r="AGU2879" s="121"/>
      <c r="AGV2879" s="121"/>
      <c r="AGW2879" s="121"/>
      <c r="AGX2879" s="121"/>
      <c r="AGY2879" s="121"/>
      <c r="AGZ2879" s="121"/>
      <c r="AHA2879" s="121"/>
      <c r="AHB2879" s="121"/>
      <c r="AHC2879" s="121"/>
      <c r="AHD2879" s="121"/>
      <c r="AHE2879" s="121"/>
      <c r="AHF2879" s="121"/>
      <c r="AHG2879" s="121"/>
      <c r="AHH2879" s="121"/>
      <c r="AHI2879" s="121"/>
      <c r="AHJ2879" s="121"/>
      <c r="AHK2879" s="121"/>
      <c r="AHL2879" s="121"/>
      <c r="AHM2879" s="121"/>
      <c r="AHN2879" s="121"/>
      <c r="AHO2879" s="121"/>
      <c r="AHP2879" s="121"/>
      <c r="AHQ2879" s="121"/>
      <c r="AHR2879" s="121"/>
      <c r="AHS2879" s="121"/>
      <c r="AHT2879" s="121"/>
      <c r="AHU2879" s="121"/>
      <c r="AHV2879" s="121"/>
      <c r="AHW2879" s="121"/>
      <c r="AHX2879" s="121"/>
      <c r="AHY2879" s="121"/>
      <c r="AHZ2879" s="121"/>
      <c r="AIA2879" s="121"/>
      <c r="AIB2879" s="121"/>
      <c r="AIC2879" s="121"/>
      <c r="AID2879" s="121"/>
      <c r="AIE2879" s="121"/>
      <c r="AIF2879" s="121"/>
      <c r="AIG2879" s="121"/>
      <c r="AIH2879" s="121"/>
      <c r="AII2879" s="121"/>
      <c r="AIJ2879" s="121"/>
      <c r="AIK2879" s="121"/>
      <c r="AIL2879" s="121"/>
      <c r="AIM2879" s="121"/>
      <c r="AIN2879" s="121"/>
      <c r="AIO2879" s="121"/>
      <c r="AIP2879" s="121"/>
      <c r="AIQ2879" s="121"/>
      <c r="AIR2879" s="121"/>
      <c r="AIS2879" s="121"/>
      <c r="AIT2879" s="121"/>
      <c r="AIU2879" s="121"/>
      <c r="AIV2879" s="121"/>
      <c r="AIW2879" s="121"/>
      <c r="AIX2879" s="121"/>
      <c r="AIY2879" s="121"/>
      <c r="AIZ2879" s="121"/>
      <c r="AJA2879" s="121"/>
      <c r="AJB2879" s="121"/>
      <c r="AJC2879" s="121"/>
      <c r="AJD2879" s="121"/>
      <c r="AJE2879" s="121"/>
      <c r="AJF2879" s="121"/>
      <c r="AJG2879" s="121"/>
      <c r="AJH2879" s="121"/>
      <c r="AJI2879" s="121"/>
      <c r="AJJ2879" s="121"/>
      <c r="AJK2879" s="121"/>
      <c r="AJL2879" s="121"/>
      <c r="AJM2879" s="121"/>
      <c r="AJN2879" s="121"/>
      <c r="AJO2879" s="121"/>
      <c r="AJP2879" s="121"/>
      <c r="AJQ2879" s="121"/>
      <c r="AJR2879" s="121"/>
      <c r="AJS2879" s="121"/>
      <c r="AJT2879" s="121"/>
      <c r="AJU2879" s="121"/>
      <c r="AJV2879" s="121"/>
      <c r="AJW2879" s="121"/>
      <c r="AJX2879" s="121"/>
      <c r="AJY2879" s="121"/>
      <c r="AJZ2879" s="121"/>
      <c r="AKA2879" s="121"/>
      <c r="AKB2879" s="121"/>
      <c r="AKC2879" s="121"/>
      <c r="AKD2879" s="121"/>
      <c r="AKE2879" s="121"/>
      <c r="AKF2879" s="121"/>
      <c r="AKG2879" s="121"/>
      <c r="AKH2879" s="121"/>
      <c r="AKI2879" s="121"/>
      <c r="AKJ2879" s="121"/>
      <c r="AKK2879" s="121"/>
      <c r="AKL2879" s="121"/>
      <c r="AKM2879" s="121"/>
      <c r="AKN2879" s="121"/>
      <c r="AKO2879" s="121"/>
      <c r="AKP2879" s="121"/>
      <c r="AKQ2879" s="121"/>
      <c r="AKR2879" s="121"/>
      <c r="AKS2879" s="121"/>
      <c r="AKT2879" s="121"/>
      <c r="AKU2879" s="121"/>
      <c r="AKV2879" s="121"/>
      <c r="AKW2879" s="121"/>
      <c r="AKX2879" s="121"/>
      <c r="AKY2879" s="121"/>
      <c r="AKZ2879" s="121"/>
      <c r="ALA2879" s="121"/>
      <c r="ALB2879" s="121"/>
      <c r="ALC2879" s="121"/>
      <c r="ALD2879" s="121"/>
      <c r="ALE2879" s="121"/>
      <c r="ALF2879" s="121"/>
      <c r="ALG2879" s="121"/>
      <c r="ALH2879" s="121"/>
      <c r="ALI2879" s="121"/>
      <c r="ALJ2879" s="121"/>
      <c r="ALK2879" s="121"/>
      <c r="ALL2879" s="121"/>
      <c r="ALM2879" s="121"/>
      <c r="ALN2879" s="121"/>
      <c r="ALO2879" s="121"/>
      <c r="ALP2879" s="121"/>
      <c r="ALQ2879" s="121"/>
      <c r="ALR2879" s="121"/>
      <c r="ALS2879" s="121"/>
      <c r="ALT2879" s="121"/>
      <c r="ALU2879" s="121"/>
      <c r="ALV2879" s="121"/>
      <c r="ALW2879" s="121"/>
      <c r="ALX2879" s="121"/>
      <c r="ALY2879" s="121"/>
      <c r="ALZ2879" s="121"/>
      <c r="AMA2879" s="121"/>
      <c r="AMB2879" s="121"/>
      <c r="AMC2879" s="121"/>
      <c r="AMD2879" s="121"/>
      <c r="AME2879" s="121"/>
      <c r="AMF2879" s="121"/>
      <c r="AMG2879" s="121"/>
      <c r="AMH2879" s="121"/>
      <c r="AMI2879" s="121"/>
      <c r="AMJ2879" s="121"/>
      <c r="AMK2879" s="121"/>
    </row>
    <row r="2880" spans="1:1025" s="108" customFormat="1">
      <c r="A2880" s="15">
        <v>2877</v>
      </c>
      <c r="B2880" s="16" t="s">
        <v>28</v>
      </c>
      <c r="C2880" s="274" t="s">
        <v>3611</v>
      </c>
      <c r="D2880" s="16" t="s">
        <v>3612</v>
      </c>
      <c r="E2880" s="16" t="s">
        <v>3622</v>
      </c>
      <c r="F2880" s="16" t="s">
        <v>938</v>
      </c>
      <c r="G2880" s="16" t="s">
        <v>1067</v>
      </c>
      <c r="H2880" s="16" t="s">
        <v>3791</v>
      </c>
      <c r="I2880" s="16" t="s">
        <v>3623</v>
      </c>
      <c r="J2880" s="16" t="s">
        <v>2248</v>
      </c>
      <c r="K2880" s="16"/>
      <c r="L2880" s="16" t="s">
        <v>3624</v>
      </c>
      <c r="M2880" s="269"/>
      <c r="O2880" s="121"/>
      <c r="P2880" s="121"/>
      <c r="Q2880" s="121"/>
      <c r="R2880" s="121"/>
      <c r="S2880" s="121"/>
      <c r="T2880" s="121"/>
      <c r="U2880" s="121"/>
      <c r="V2880" s="121"/>
      <c r="W2880" s="121"/>
      <c r="X2880" s="121"/>
      <c r="Y2880" s="121"/>
      <c r="Z2880" s="121"/>
      <c r="AA2880" s="121"/>
      <c r="AB2880" s="121"/>
      <c r="AC2880" s="121"/>
      <c r="AD2880" s="121"/>
      <c r="AE2880" s="121"/>
      <c r="AF2880" s="121"/>
      <c r="AG2880" s="121"/>
      <c r="AH2880" s="121"/>
      <c r="AI2880" s="121"/>
      <c r="AJ2880" s="121"/>
      <c r="AK2880" s="121"/>
      <c r="AL2880" s="121"/>
      <c r="AM2880" s="121"/>
      <c r="AN2880" s="121"/>
      <c r="AO2880" s="121"/>
      <c r="AP2880" s="121"/>
      <c r="AQ2880" s="121"/>
      <c r="AR2880" s="121"/>
      <c r="AS2880" s="121"/>
      <c r="AT2880" s="121"/>
      <c r="AU2880" s="121"/>
      <c r="AV2880" s="121"/>
      <c r="AW2880" s="121"/>
      <c r="AX2880" s="121"/>
      <c r="AY2880" s="121"/>
      <c r="AZ2880" s="121"/>
      <c r="BA2880" s="121"/>
      <c r="BB2880" s="121"/>
      <c r="BC2880" s="121"/>
      <c r="BD2880" s="121"/>
      <c r="BE2880" s="121"/>
      <c r="BF2880" s="121"/>
      <c r="BG2880" s="121"/>
      <c r="BH2880" s="121"/>
      <c r="BI2880" s="121"/>
      <c r="BJ2880" s="121"/>
      <c r="BK2880" s="121"/>
      <c r="BL2880" s="121"/>
      <c r="BM2880" s="121"/>
      <c r="BN2880" s="121"/>
      <c r="BO2880" s="121"/>
      <c r="BP2880" s="121"/>
      <c r="BQ2880" s="121"/>
      <c r="BR2880" s="121"/>
      <c r="BS2880" s="121"/>
      <c r="BT2880" s="121"/>
      <c r="BU2880" s="121"/>
      <c r="BV2880" s="121"/>
      <c r="BW2880" s="121"/>
      <c r="BX2880" s="121"/>
      <c r="BY2880" s="121"/>
      <c r="BZ2880" s="121"/>
      <c r="CA2880" s="121"/>
      <c r="CB2880" s="121"/>
      <c r="CC2880" s="121"/>
      <c r="CD2880" s="121"/>
      <c r="CE2880" s="121"/>
      <c r="CF2880" s="121"/>
      <c r="CG2880" s="121"/>
      <c r="CH2880" s="121"/>
      <c r="CI2880" s="121"/>
      <c r="CJ2880" s="121"/>
      <c r="CK2880" s="121"/>
      <c r="CL2880" s="121"/>
      <c r="CM2880" s="121"/>
      <c r="CN2880" s="121"/>
      <c r="CO2880" s="121"/>
      <c r="CP2880" s="121"/>
      <c r="CQ2880" s="121"/>
      <c r="CR2880" s="121"/>
      <c r="CS2880" s="121"/>
      <c r="CT2880" s="121"/>
      <c r="CU2880" s="121"/>
      <c r="CV2880" s="121"/>
      <c r="CW2880" s="121"/>
      <c r="CX2880" s="121"/>
      <c r="CY2880" s="121"/>
      <c r="CZ2880" s="121"/>
      <c r="DA2880" s="121"/>
      <c r="DB2880" s="121"/>
      <c r="DC2880" s="121"/>
      <c r="DD2880" s="121"/>
      <c r="DE2880" s="121"/>
      <c r="DF2880" s="121"/>
      <c r="DG2880" s="121"/>
      <c r="DH2880" s="121"/>
      <c r="DI2880" s="121"/>
      <c r="DJ2880" s="121"/>
      <c r="DK2880" s="121"/>
      <c r="DL2880" s="121"/>
      <c r="DM2880" s="121"/>
      <c r="DN2880" s="121"/>
      <c r="DO2880" s="121"/>
      <c r="DP2880" s="121"/>
      <c r="DQ2880" s="121"/>
      <c r="DR2880" s="121"/>
      <c r="DS2880" s="121"/>
      <c r="DT2880" s="121"/>
      <c r="DU2880" s="121"/>
      <c r="DV2880" s="121"/>
      <c r="DW2880" s="121"/>
      <c r="DX2880" s="121"/>
      <c r="DY2880" s="121"/>
      <c r="DZ2880" s="121"/>
      <c r="EA2880" s="121"/>
      <c r="EB2880" s="121"/>
      <c r="EC2880" s="121"/>
      <c r="ED2880" s="121"/>
      <c r="EE2880" s="121"/>
      <c r="EF2880" s="121"/>
      <c r="EG2880" s="121"/>
      <c r="EH2880" s="121"/>
      <c r="EI2880" s="121"/>
      <c r="EJ2880" s="121"/>
      <c r="EK2880" s="121"/>
      <c r="EL2880" s="121"/>
      <c r="EM2880" s="121"/>
      <c r="EN2880" s="121"/>
      <c r="EO2880" s="121"/>
      <c r="EP2880" s="121"/>
      <c r="EQ2880" s="121"/>
      <c r="ER2880" s="121"/>
      <c r="ES2880" s="121"/>
      <c r="ET2880" s="121"/>
      <c r="EU2880" s="121"/>
      <c r="EV2880" s="121"/>
      <c r="EW2880" s="121"/>
      <c r="EX2880" s="121"/>
      <c r="EY2880" s="121"/>
      <c r="EZ2880" s="121"/>
      <c r="FA2880" s="121"/>
      <c r="FB2880" s="121"/>
      <c r="FC2880" s="121"/>
      <c r="FD2880" s="121"/>
      <c r="FE2880" s="121"/>
      <c r="FF2880" s="121"/>
      <c r="FG2880" s="121"/>
      <c r="FH2880" s="121"/>
      <c r="FI2880" s="121"/>
      <c r="FJ2880" s="121"/>
      <c r="FK2880" s="121"/>
      <c r="FL2880" s="121"/>
      <c r="FM2880" s="121"/>
      <c r="FN2880" s="121"/>
      <c r="FO2880" s="121"/>
      <c r="FP2880" s="121"/>
      <c r="FQ2880" s="121"/>
      <c r="FR2880" s="121"/>
      <c r="FS2880" s="121"/>
      <c r="FT2880" s="121"/>
      <c r="FU2880" s="121"/>
      <c r="FV2880" s="121"/>
      <c r="FW2880" s="121"/>
      <c r="FX2880" s="121"/>
      <c r="FY2880" s="121"/>
      <c r="FZ2880" s="121"/>
      <c r="GA2880" s="121"/>
      <c r="GB2880" s="121"/>
      <c r="GC2880" s="121"/>
      <c r="GD2880" s="121"/>
      <c r="GE2880" s="121"/>
      <c r="GF2880" s="121"/>
      <c r="GG2880" s="121"/>
      <c r="GH2880" s="121"/>
      <c r="GI2880" s="121"/>
      <c r="GJ2880" s="121"/>
      <c r="GK2880" s="121"/>
      <c r="GL2880" s="121"/>
      <c r="GM2880" s="121"/>
      <c r="GN2880" s="121"/>
      <c r="GO2880" s="121"/>
      <c r="GP2880" s="121"/>
      <c r="GQ2880" s="121"/>
      <c r="GR2880" s="121"/>
      <c r="GS2880" s="121"/>
      <c r="GT2880" s="121"/>
      <c r="GU2880" s="121"/>
      <c r="GV2880" s="121"/>
      <c r="GW2880" s="121"/>
      <c r="GX2880" s="121"/>
      <c r="GY2880" s="121"/>
      <c r="GZ2880" s="121"/>
      <c r="HA2880" s="121"/>
      <c r="HB2880" s="121"/>
      <c r="HC2880" s="121"/>
      <c r="HD2880" s="121"/>
      <c r="HE2880" s="121"/>
      <c r="HF2880" s="121"/>
      <c r="HG2880" s="121"/>
      <c r="HH2880" s="121"/>
      <c r="HI2880" s="121"/>
      <c r="HJ2880" s="121"/>
      <c r="HK2880" s="121"/>
      <c r="HL2880" s="121"/>
      <c r="HM2880" s="121"/>
      <c r="HN2880" s="121"/>
      <c r="HO2880" s="121"/>
      <c r="HP2880" s="121"/>
      <c r="HQ2880" s="121"/>
      <c r="HR2880" s="121"/>
      <c r="HS2880" s="121"/>
      <c r="HT2880" s="121"/>
      <c r="HU2880" s="121"/>
      <c r="HV2880" s="121"/>
      <c r="HW2880" s="121"/>
      <c r="HX2880" s="121"/>
      <c r="HY2880" s="121"/>
      <c r="HZ2880" s="121"/>
      <c r="IA2880" s="121"/>
      <c r="IB2880" s="121"/>
      <c r="IC2880" s="121"/>
      <c r="ID2880" s="121"/>
      <c r="IE2880" s="121"/>
      <c r="IF2880" s="121"/>
      <c r="IG2880" s="121"/>
      <c r="IH2880" s="121"/>
      <c r="II2880" s="121"/>
      <c r="IJ2880" s="121"/>
      <c r="IK2880" s="121"/>
      <c r="IL2880" s="121"/>
      <c r="IM2880" s="121"/>
      <c r="IN2880" s="121"/>
      <c r="IO2880" s="121"/>
      <c r="IP2880" s="121"/>
      <c r="IQ2880" s="121"/>
      <c r="IR2880" s="121"/>
      <c r="IS2880" s="121"/>
      <c r="IT2880" s="121"/>
      <c r="IU2880" s="121"/>
      <c r="IV2880" s="121"/>
      <c r="IW2880" s="121"/>
      <c r="IX2880" s="121"/>
      <c r="IY2880" s="121"/>
      <c r="IZ2880" s="121"/>
      <c r="JA2880" s="121"/>
      <c r="JB2880" s="121"/>
      <c r="JC2880" s="121"/>
      <c r="JD2880" s="121"/>
      <c r="JE2880" s="121"/>
      <c r="JF2880" s="121"/>
      <c r="JG2880" s="121"/>
      <c r="JH2880" s="121"/>
      <c r="JI2880" s="121"/>
      <c r="JJ2880" s="121"/>
      <c r="JK2880" s="121"/>
      <c r="JL2880" s="121"/>
      <c r="JM2880" s="121"/>
      <c r="JN2880" s="121"/>
      <c r="JO2880" s="121"/>
      <c r="JP2880" s="121"/>
      <c r="JQ2880" s="121"/>
      <c r="JR2880" s="121"/>
      <c r="JS2880" s="121"/>
      <c r="JT2880" s="121"/>
      <c r="JU2880" s="121"/>
      <c r="JV2880" s="121"/>
      <c r="JW2880" s="121"/>
      <c r="JX2880" s="121"/>
      <c r="JY2880" s="121"/>
      <c r="JZ2880" s="121"/>
      <c r="KA2880" s="121"/>
      <c r="KB2880" s="121"/>
      <c r="KC2880" s="121"/>
      <c r="KD2880" s="121"/>
      <c r="KE2880" s="121"/>
      <c r="KF2880" s="121"/>
      <c r="KG2880" s="121"/>
      <c r="KH2880" s="121"/>
      <c r="KI2880" s="121"/>
      <c r="KJ2880" s="121"/>
      <c r="KK2880" s="121"/>
      <c r="KL2880" s="121"/>
      <c r="KM2880" s="121"/>
      <c r="KN2880" s="121"/>
      <c r="KO2880" s="121"/>
      <c r="KP2880" s="121"/>
      <c r="KQ2880" s="121"/>
      <c r="KR2880" s="121"/>
      <c r="KS2880" s="121"/>
      <c r="KT2880" s="121"/>
      <c r="KU2880" s="121"/>
      <c r="KV2880" s="121"/>
      <c r="KW2880" s="121"/>
      <c r="KX2880" s="121"/>
      <c r="KY2880" s="121"/>
      <c r="KZ2880" s="121"/>
      <c r="LA2880" s="121"/>
      <c r="LB2880" s="121"/>
      <c r="LC2880" s="121"/>
      <c r="LD2880" s="121"/>
      <c r="LE2880" s="121"/>
      <c r="LF2880" s="121"/>
      <c r="LG2880" s="121"/>
      <c r="LH2880" s="121"/>
      <c r="LI2880" s="121"/>
      <c r="LJ2880" s="121"/>
      <c r="LK2880" s="121"/>
      <c r="LL2880" s="121"/>
      <c r="LM2880" s="121"/>
      <c r="LN2880" s="121"/>
      <c r="LO2880" s="121"/>
      <c r="LP2880" s="121"/>
      <c r="LQ2880" s="121"/>
      <c r="LR2880" s="121"/>
      <c r="LS2880" s="121"/>
      <c r="LT2880" s="121"/>
      <c r="LU2880" s="121"/>
      <c r="LV2880" s="121"/>
      <c r="LW2880" s="121"/>
      <c r="LX2880" s="121"/>
      <c r="LY2880" s="121"/>
      <c r="LZ2880" s="121"/>
      <c r="MA2880" s="121"/>
      <c r="MB2880" s="121"/>
      <c r="MC2880" s="121"/>
      <c r="MD2880" s="121"/>
      <c r="ME2880" s="121"/>
      <c r="MF2880" s="121"/>
      <c r="MG2880" s="121"/>
      <c r="MH2880" s="121"/>
      <c r="MI2880" s="121"/>
      <c r="MJ2880" s="121"/>
      <c r="MK2880" s="121"/>
      <c r="ML2880" s="121"/>
      <c r="MM2880" s="121"/>
      <c r="MN2880" s="121"/>
      <c r="MO2880" s="121"/>
      <c r="MP2880" s="121"/>
      <c r="MQ2880" s="121"/>
      <c r="MR2880" s="121"/>
      <c r="MS2880" s="121"/>
      <c r="MT2880" s="121"/>
      <c r="MU2880" s="121"/>
      <c r="MV2880" s="121"/>
      <c r="MW2880" s="121"/>
      <c r="MX2880" s="121"/>
      <c r="MY2880" s="121"/>
      <c r="MZ2880" s="121"/>
      <c r="NA2880" s="121"/>
      <c r="NB2880" s="121"/>
      <c r="NC2880" s="121"/>
      <c r="ND2880" s="121"/>
      <c r="NE2880" s="121"/>
      <c r="NF2880" s="121"/>
      <c r="NG2880" s="121"/>
      <c r="NH2880" s="121"/>
      <c r="NI2880" s="121"/>
      <c r="NJ2880" s="121"/>
      <c r="NK2880" s="121"/>
      <c r="NL2880" s="121"/>
      <c r="NM2880" s="121"/>
      <c r="NN2880" s="121"/>
      <c r="NO2880" s="121"/>
      <c r="NP2880" s="121"/>
      <c r="NQ2880" s="121"/>
      <c r="NR2880" s="121"/>
      <c r="NS2880" s="121"/>
      <c r="NT2880" s="121"/>
      <c r="NU2880" s="121"/>
      <c r="NV2880" s="121"/>
      <c r="NW2880" s="121"/>
      <c r="NX2880" s="121"/>
      <c r="NY2880" s="121"/>
      <c r="NZ2880" s="121"/>
      <c r="OA2880" s="121"/>
      <c r="OB2880" s="121"/>
      <c r="OC2880" s="121"/>
      <c r="OD2880" s="121"/>
      <c r="OE2880" s="121"/>
      <c r="OF2880" s="121"/>
      <c r="OG2880" s="121"/>
      <c r="OH2880" s="121"/>
      <c r="OI2880" s="121"/>
      <c r="OJ2880" s="121"/>
      <c r="OK2880" s="121"/>
      <c r="OL2880" s="121"/>
      <c r="OM2880" s="121"/>
      <c r="ON2880" s="121"/>
      <c r="OO2880" s="121"/>
      <c r="OP2880" s="121"/>
      <c r="OQ2880" s="121"/>
      <c r="OR2880" s="121"/>
      <c r="OS2880" s="121"/>
      <c r="OT2880" s="121"/>
      <c r="OU2880" s="121"/>
      <c r="OV2880" s="121"/>
      <c r="OW2880" s="121"/>
      <c r="OX2880" s="121"/>
      <c r="OY2880" s="121"/>
      <c r="OZ2880" s="121"/>
      <c r="PA2880" s="121"/>
      <c r="PB2880" s="121"/>
      <c r="PC2880" s="121"/>
      <c r="PD2880" s="121"/>
      <c r="PE2880" s="121"/>
      <c r="PF2880" s="121"/>
      <c r="PG2880" s="121"/>
      <c r="PH2880" s="121"/>
      <c r="PI2880" s="121"/>
      <c r="PJ2880" s="121"/>
      <c r="PK2880" s="121"/>
      <c r="PL2880" s="121"/>
      <c r="PM2880" s="121"/>
      <c r="PN2880" s="121"/>
      <c r="PO2880" s="121"/>
      <c r="PP2880" s="121"/>
      <c r="PQ2880" s="121"/>
      <c r="PR2880" s="121"/>
      <c r="PS2880" s="121"/>
      <c r="PT2880" s="121"/>
      <c r="PU2880" s="121"/>
      <c r="PV2880" s="121"/>
      <c r="PW2880" s="121"/>
      <c r="PX2880" s="121"/>
      <c r="PY2880" s="121"/>
      <c r="PZ2880" s="121"/>
      <c r="QA2880" s="121"/>
      <c r="QB2880" s="121"/>
      <c r="QC2880" s="121"/>
      <c r="QD2880" s="121"/>
      <c r="QE2880" s="121"/>
      <c r="QF2880" s="121"/>
      <c r="QG2880" s="121"/>
      <c r="QH2880" s="121"/>
      <c r="QI2880" s="121"/>
      <c r="QJ2880" s="121"/>
      <c r="QK2880" s="121"/>
      <c r="QL2880" s="121"/>
      <c r="QM2880" s="121"/>
      <c r="QN2880" s="121"/>
      <c r="QO2880" s="121"/>
      <c r="QP2880" s="121"/>
      <c r="QQ2880" s="121"/>
      <c r="QR2880" s="121"/>
      <c r="QS2880" s="121"/>
      <c r="QT2880" s="121"/>
      <c r="QU2880" s="121"/>
      <c r="QV2880" s="121"/>
      <c r="QW2880" s="121"/>
      <c r="QX2880" s="121"/>
      <c r="QY2880" s="121"/>
      <c r="QZ2880" s="121"/>
      <c r="RA2880" s="121"/>
      <c r="RB2880" s="121"/>
      <c r="RC2880" s="121"/>
      <c r="RD2880" s="121"/>
      <c r="RE2880" s="121"/>
      <c r="RF2880" s="121"/>
      <c r="RG2880" s="121"/>
      <c r="RH2880" s="121"/>
      <c r="RI2880" s="121"/>
      <c r="RJ2880" s="121"/>
      <c r="RK2880" s="121"/>
      <c r="RL2880" s="121"/>
      <c r="RM2880" s="121"/>
      <c r="RN2880" s="121"/>
      <c r="RO2880" s="121"/>
      <c r="RP2880" s="121"/>
      <c r="RQ2880" s="121"/>
      <c r="RR2880" s="121"/>
      <c r="RS2880" s="121"/>
      <c r="RT2880" s="121"/>
      <c r="RU2880" s="121"/>
      <c r="RV2880" s="121"/>
      <c r="RW2880" s="121"/>
      <c r="RX2880" s="121"/>
      <c r="RY2880" s="121"/>
      <c r="RZ2880" s="121"/>
      <c r="SA2880" s="121"/>
      <c r="SB2880" s="121"/>
      <c r="SC2880" s="121"/>
      <c r="SD2880" s="121"/>
      <c r="SE2880" s="121"/>
      <c r="SF2880" s="121"/>
      <c r="SG2880" s="121"/>
      <c r="SH2880" s="121"/>
      <c r="SI2880" s="121"/>
      <c r="SJ2880" s="121"/>
      <c r="SK2880" s="121"/>
      <c r="SL2880" s="121"/>
      <c r="SM2880" s="121"/>
      <c r="SN2880" s="121"/>
      <c r="SO2880" s="121"/>
      <c r="SP2880" s="121"/>
      <c r="SQ2880" s="121"/>
      <c r="SR2880" s="121"/>
      <c r="SS2880" s="121"/>
      <c r="ST2880" s="121"/>
      <c r="SU2880" s="121"/>
      <c r="SV2880" s="121"/>
      <c r="SW2880" s="121"/>
      <c r="SX2880" s="121"/>
      <c r="SY2880" s="121"/>
      <c r="SZ2880" s="121"/>
      <c r="TA2880" s="121"/>
      <c r="TB2880" s="121"/>
      <c r="TC2880" s="121"/>
      <c r="TD2880" s="121"/>
      <c r="TE2880" s="121"/>
      <c r="TF2880" s="121"/>
      <c r="TG2880" s="121"/>
      <c r="TH2880" s="121"/>
      <c r="TI2880" s="121"/>
      <c r="TJ2880" s="121"/>
      <c r="TK2880" s="121"/>
      <c r="TL2880" s="121"/>
      <c r="TM2880" s="121"/>
      <c r="TN2880" s="121"/>
      <c r="TO2880" s="121"/>
      <c r="TP2880" s="121"/>
      <c r="TQ2880" s="121"/>
      <c r="TR2880" s="121"/>
      <c r="TS2880" s="121"/>
      <c r="TT2880" s="121"/>
      <c r="TU2880" s="121"/>
      <c r="TV2880" s="121"/>
      <c r="TW2880" s="121"/>
      <c r="TX2880" s="121"/>
      <c r="TY2880" s="121"/>
      <c r="TZ2880" s="121"/>
      <c r="UA2880" s="121"/>
      <c r="UB2880" s="121"/>
      <c r="UC2880" s="121"/>
      <c r="UD2880" s="121"/>
      <c r="UE2880" s="121"/>
      <c r="UF2880" s="121"/>
      <c r="UG2880" s="121"/>
      <c r="UH2880" s="121"/>
      <c r="UI2880" s="121"/>
      <c r="UJ2880" s="121"/>
      <c r="UK2880" s="121"/>
      <c r="UL2880" s="121"/>
      <c r="UM2880" s="121"/>
      <c r="UN2880" s="121"/>
      <c r="UO2880" s="121"/>
      <c r="UP2880" s="121"/>
      <c r="UQ2880" s="121"/>
      <c r="UR2880" s="121"/>
      <c r="US2880" s="121"/>
      <c r="UT2880" s="121"/>
      <c r="UU2880" s="121"/>
      <c r="UV2880" s="121"/>
      <c r="UW2880" s="121"/>
      <c r="UX2880" s="121"/>
      <c r="UY2880" s="121"/>
      <c r="UZ2880" s="121"/>
      <c r="VA2880" s="121"/>
      <c r="VB2880" s="121"/>
      <c r="VC2880" s="121"/>
      <c r="VD2880" s="121"/>
      <c r="VE2880" s="121"/>
      <c r="VF2880" s="121"/>
      <c r="VG2880" s="121"/>
      <c r="VH2880" s="121"/>
      <c r="VI2880" s="121"/>
      <c r="VJ2880" s="121"/>
      <c r="VK2880" s="121"/>
      <c r="VL2880" s="121"/>
      <c r="VM2880" s="121"/>
      <c r="VN2880" s="121"/>
      <c r="VO2880" s="121"/>
      <c r="VP2880" s="121"/>
      <c r="VQ2880" s="121"/>
      <c r="VR2880" s="121"/>
      <c r="VS2880" s="121"/>
      <c r="VT2880" s="121"/>
      <c r="VU2880" s="121"/>
      <c r="VV2880" s="121"/>
      <c r="VW2880" s="121"/>
      <c r="VX2880" s="121"/>
      <c r="VY2880" s="121"/>
      <c r="VZ2880" s="121"/>
      <c r="WA2880" s="121"/>
      <c r="WB2880" s="121"/>
      <c r="WC2880" s="121"/>
      <c r="WD2880" s="121"/>
      <c r="WE2880" s="121"/>
      <c r="WF2880" s="121"/>
      <c r="WG2880" s="121"/>
      <c r="WH2880" s="121"/>
      <c r="WI2880" s="121"/>
      <c r="WJ2880" s="121"/>
      <c r="WK2880" s="121"/>
      <c r="WL2880" s="121"/>
      <c r="WM2880" s="121"/>
      <c r="WN2880" s="121"/>
      <c r="WO2880" s="121"/>
      <c r="WP2880" s="121"/>
      <c r="WQ2880" s="121"/>
      <c r="WR2880" s="121"/>
      <c r="WS2880" s="121"/>
      <c r="WT2880" s="121"/>
      <c r="WU2880" s="121"/>
      <c r="WV2880" s="121"/>
      <c r="WW2880" s="121"/>
      <c r="WX2880" s="121"/>
      <c r="WY2880" s="121"/>
      <c r="WZ2880" s="121"/>
      <c r="XA2880" s="121"/>
      <c r="XB2880" s="121"/>
      <c r="XC2880" s="121"/>
      <c r="XD2880" s="121"/>
      <c r="XE2880" s="121"/>
      <c r="XF2880" s="121"/>
      <c r="XG2880" s="121"/>
      <c r="XH2880" s="121"/>
      <c r="XI2880" s="121"/>
      <c r="XJ2880" s="121"/>
      <c r="XK2880" s="121"/>
      <c r="XL2880" s="121"/>
      <c r="XM2880" s="121"/>
      <c r="XN2880" s="121"/>
      <c r="XO2880" s="121"/>
      <c r="XP2880" s="121"/>
      <c r="XQ2880" s="121"/>
      <c r="XR2880" s="121"/>
      <c r="XS2880" s="121"/>
      <c r="XT2880" s="121"/>
      <c r="XU2880" s="121"/>
      <c r="XV2880" s="121"/>
      <c r="XW2880" s="121"/>
      <c r="XX2880" s="121"/>
      <c r="XY2880" s="121"/>
      <c r="XZ2880" s="121"/>
      <c r="YA2880" s="121"/>
      <c r="YB2880" s="121"/>
      <c r="YC2880" s="121"/>
      <c r="YD2880" s="121"/>
      <c r="YE2880" s="121"/>
      <c r="YF2880" s="121"/>
      <c r="YG2880" s="121"/>
      <c r="YH2880" s="121"/>
      <c r="YI2880" s="121"/>
      <c r="YJ2880" s="121"/>
      <c r="YK2880" s="121"/>
      <c r="YL2880" s="121"/>
      <c r="YM2880" s="121"/>
      <c r="YN2880" s="121"/>
      <c r="YO2880" s="121"/>
      <c r="YP2880" s="121"/>
      <c r="YQ2880" s="121"/>
      <c r="YR2880" s="121"/>
      <c r="YS2880" s="121"/>
      <c r="YT2880" s="121"/>
      <c r="YU2880" s="121"/>
      <c r="YV2880" s="121"/>
      <c r="YW2880" s="121"/>
      <c r="YX2880" s="121"/>
      <c r="YY2880" s="121"/>
      <c r="YZ2880" s="121"/>
      <c r="ZA2880" s="121"/>
      <c r="ZB2880" s="121"/>
      <c r="ZC2880" s="121"/>
      <c r="ZD2880" s="121"/>
      <c r="ZE2880" s="121"/>
      <c r="ZF2880" s="121"/>
      <c r="ZG2880" s="121"/>
      <c r="ZH2880" s="121"/>
      <c r="ZI2880" s="121"/>
      <c r="ZJ2880" s="121"/>
      <c r="ZK2880" s="121"/>
      <c r="ZL2880" s="121"/>
      <c r="ZM2880" s="121"/>
      <c r="ZN2880" s="121"/>
      <c r="ZO2880" s="121"/>
      <c r="ZP2880" s="121"/>
      <c r="ZQ2880" s="121"/>
      <c r="ZR2880" s="121"/>
      <c r="ZS2880" s="121"/>
      <c r="ZT2880" s="121"/>
      <c r="ZU2880" s="121"/>
      <c r="ZV2880" s="121"/>
      <c r="ZW2880" s="121"/>
      <c r="ZX2880" s="121"/>
      <c r="ZY2880" s="121"/>
      <c r="ZZ2880" s="121"/>
      <c r="AAA2880" s="121"/>
      <c r="AAB2880" s="121"/>
      <c r="AAC2880" s="121"/>
      <c r="AAD2880" s="121"/>
      <c r="AAE2880" s="121"/>
      <c r="AAF2880" s="121"/>
      <c r="AAG2880" s="121"/>
      <c r="AAH2880" s="121"/>
      <c r="AAI2880" s="121"/>
      <c r="AAJ2880" s="121"/>
      <c r="AAK2880" s="121"/>
      <c r="AAL2880" s="121"/>
      <c r="AAM2880" s="121"/>
      <c r="AAN2880" s="121"/>
      <c r="AAO2880" s="121"/>
      <c r="AAP2880" s="121"/>
      <c r="AAQ2880" s="121"/>
      <c r="AAR2880" s="121"/>
      <c r="AAS2880" s="121"/>
      <c r="AAT2880" s="121"/>
      <c r="AAU2880" s="121"/>
      <c r="AAV2880" s="121"/>
      <c r="AAW2880" s="121"/>
      <c r="AAX2880" s="121"/>
      <c r="AAY2880" s="121"/>
      <c r="AAZ2880" s="121"/>
      <c r="ABA2880" s="121"/>
      <c r="ABB2880" s="121"/>
      <c r="ABC2880" s="121"/>
      <c r="ABD2880" s="121"/>
      <c r="ABE2880" s="121"/>
      <c r="ABF2880" s="121"/>
      <c r="ABG2880" s="121"/>
      <c r="ABH2880" s="121"/>
      <c r="ABI2880" s="121"/>
      <c r="ABJ2880" s="121"/>
      <c r="ABK2880" s="121"/>
      <c r="ABL2880" s="121"/>
      <c r="ABM2880" s="121"/>
      <c r="ABN2880" s="121"/>
      <c r="ABO2880" s="121"/>
      <c r="ABP2880" s="121"/>
      <c r="ABQ2880" s="121"/>
      <c r="ABR2880" s="121"/>
      <c r="ABS2880" s="121"/>
      <c r="ABT2880" s="121"/>
      <c r="ABU2880" s="121"/>
      <c r="ABV2880" s="121"/>
      <c r="ABW2880" s="121"/>
      <c r="ABX2880" s="121"/>
      <c r="ABY2880" s="121"/>
      <c r="ABZ2880" s="121"/>
      <c r="ACA2880" s="121"/>
      <c r="ACB2880" s="121"/>
      <c r="ACC2880" s="121"/>
      <c r="ACD2880" s="121"/>
      <c r="ACE2880" s="121"/>
      <c r="ACF2880" s="121"/>
      <c r="ACG2880" s="121"/>
      <c r="ACH2880" s="121"/>
      <c r="ACI2880" s="121"/>
      <c r="ACJ2880" s="121"/>
      <c r="ACK2880" s="121"/>
      <c r="ACL2880" s="121"/>
      <c r="ACM2880" s="121"/>
      <c r="ACN2880" s="121"/>
      <c r="ACO2880" s="121"/>
      <c r="ACP2880" s="121"/>
      <c r="ACQ2880" s="121"/>
      <c r="ACR2880" s="121"/>
      <c r="ACS2880" s="121"/>
      <c r="ACT2880" s="121"/>
      <c r="ACU2880" s="121"/>
      <c r="ACV2880" s="121"/>
      <c r="ACW2880" s="121"/>
      <c r="ACX2880" s="121"/>
      <c r="ACY2880" s="121"/>
      <c r="ACZ2880" s="121"/>
      <c r="ADA2880" s="121"/>
      <c r="ADB2880" s="121"/>
      <c r="ADC2880" s="121"/>
      <c r="ADD2880" s="121"/>
      <c r="ADE2880" s="121"/>
      <c r="ADF2880" s="121"/>
      <c r="ADG2880" s="121"/>
      <c r="ADH2880" s="121"/>
      <c r="ADI2880" s="121"/>
      <c r="ADJ2880" s="121"/>
      <c r="ADK2880" s="121"/>
      <c r="ADL2880" s="121"/>
      <c r="ADM2880" s="121"/>
      <c r="ADN2880" s="121"/>
      <c r="ADO2880" s="121"/>
      <c r="ADP2880" s="121"/>
      <c r="ADQ2880" s="121"/>
      <c r="ADR2880" s="121"/>
      <c r="ADS2880" s="121"/>
      <c r="ADT2880" s="121"/>
      <c r="ADU2880" s="121"/>
      <c r="ADV2880" s="121"/>
      <c r="ADW2880" s="121"/>
      <c r="ADX2880" s="121"/>
      <c r="ADY2880" s="121"/>
      <c r="ADZ2880" s="121"/>
      <c r="AEA2880" s="121"/>
      <c r="AEB2880" s="121"/>
      <c r="AEC2880" s="121"/>
      <c r="AED2880" s="121"/>
      <c r="AEE2880" s="121"/>
      <c r="AEF2880" s="121"/>
      <c r="AEG2880" s="121"/>
      <c r="AEH2880" s="121"/>
      <c r="AEI2880" s="121"/>
      <c r="AEJ2880" s="121"/>
      <c r="AEK2880" s="121"/>
      <c r="AEL2880" s="121"/>
      <c r="AEM2880" s="121"/>
      <c r="AEN2880" s="121"/>
      <c r="AEO2880" s="121"/>
      <c r="AEP2880" s="121"/>
      <c r="AEQ2880" s="121"/>
      <c r="AER2880" s="121"/>
      <c r="AES2880" s="121"/>
      <c r="AET2880" s="121"/>
      <c r="AEU2880" s="121"/>
      <c r="AEV2880" s="121"/>
      <c r="AEW2880" s="121"/>
      <c r="AEX2880" s="121"/>
      <c r="AEY2880" s="121"/>
      <c r="AEZ2880" s="121"/>
      <c r="AFA2880" s="121"/>
      <c r="AFB2880" s="121"/>
      <c r="AFC2880" s="121"/>
      <c r="AFD2880" s="121"/>
      <c r="AFE2880" s="121"/>
      <c r="AFF2880" s="121"/>
      <c r="AFG2880" s="121"/>
      <c r="AFH2880" s="121"/>
      <c r="AFI2880" s="121"/>
      <c r="AFJ2880" s="121"/>
      <c r="AFK2880" s="121"/>
      <c r="AFL2880" s="121"/>
      <c r="AFM2880" s="121"/>
      <c r="AFN2880" s="121"/>
      <c r="AFO2880" s="121"/>
      <c r="AFP2880" s="121"/>
      <c r="AFQ2880" s="121"/>
      <c r="AFR2880" s="121"/>
      <c r="AFS2880" s="121"/>
      <c r="AFT2880" s="121"/>
      <c r="AFU2880" s="121"/>
      <c r="AFV2880" s="121"/>
      <c r="AFW2880" s="121"/>
      <c r="AFX2880" s="121"/>
      <c r="AFY2880" s="121"/>
      <c r="AFZ2880" s="121"/>
      <c r="AGA2880" s="121"/>
      <c r="AGB2880" s="121"/>
      <c r="AGC2880" s="121"/>
      <c r="AGD2880" s="121"/>
      <c r="AGE2880" s="121"/>
      <c r="AGF2880" s="121"/>
      <c r="AGG2880" s="121"/>
      <c r="AGH2880" s="121"/>
      <c r="AGI2880" s="121"/>
      <c r="AGJ2880" s="121"/>
      <c r="AGK2880" s="121"/>
      <c r="AGL2880" s="121"/>
      <c r="AGM2880" s="121"/>
      <c r="AGN2880" s="121"/>
      <c r="AGO2880" s="121"/>
      <c r="AGP2880" s="121"/>
      <c r="AGQ2880" s="121"/>
      <c r="AGR2880" s="121"/>
      <c r="AGS2880" s="121"/>
      <c r="AGT2880" s="121"/>
      <c r="AGU2880" s="121"/>
      <c r="AGV2880" s="121"/>
      <c r="AGW2880" s="121"/>
      <c r="AGX2880" s="121"/>
      <c r="AGY2880" s="121"/>
      <c r="AGZ2880" s="121"/>
      <c r="AHA2880" s="121"/>
      <c r="AHB2880" s="121"/>
      <c r="AHC2880" s="121"/>
      <c r="AHD2880" s="121"/>
      <c r="AHE2880" s="121"/>
      <c r="AHF2880" s="121"/>
      <c r="AHG2880" s="121"/>
      <c r="AHH2880" s="121"/>
      <c r="AHI2880" s="121"/>
      <c r="AHJ2880" s="121"/>
      <c r="AHK2880" s="121"/>
      <c r="AHL2880" s="121"/>
      <c r="AHM2880" s="121"/>
      <c r="AHN2880" s="121"/>
      <c r="AHO2880" s="121"/>
      <c r="AHP2880" s="121"/>
      <c r="AHQ2880" s="121"/>
      <c r="AHR2880" s="121"/>
      <c r="AHS2880" s="121"/>
      <c r="AHT2880" s="121"/>
      <c r="AHU2880" s="121"/>
      <c r="AHV2880" s="121"/>
      <c r="AHW2880" s="121"/>
      <c r="AHX2880" s="121"/>
      <c r="AHY2880" s="121"/>
      <c r="AHZ2880" s="121"/>
      <c r="AIA2880" s="121"/>
      <c r="AIB2880" s="121"/>
      <c r="AIC2880" s="121"/>
      <c r="AID2880" s="121"/>
      <c r="AIE2880" s="121"/>
      <c r="AIF2880" s="121"/>
      <c r="AIG2880" s="121"/>
      <c r="AIH2880" s="121"/>
      <c r="AII2880" s="121"/>
      <c r="AIJ2880" s="121"/>
      <c r="AIK2880" s="121"/>
      <c r="AIL2880" s="121"/>
      <c r="AIM2880" s="121"/>
      <c r="AIN2880" s="121"/>
      <c r="AIO2880" s="121"/>
      <c r="AIP2880" s="121"/>
      <c r="AIQ2880" s="121"/>
      <c r="AIR2880" s="121"/>
      <c r="AIS2880" s="121"/>
      <c r="AIT2880" s="121"/>
      <c r="AIU2880" s="121"/>
      <c r="AIV2880" s="121"/>
      <c r="AIW2880" s="121"/>
      <c r="AIX2880" s="121"/>
      <c r="AIY2880" s="121"/>
      <c r="AIZ2880" s="121"/>
      <c r="AJA2880" s="121"/>
      <c r="AJB2880" s="121"/>
      <c r="AJC2880" s="121"/>
      <c r="AJD2880" s="121"/>
      <c r="AJE2880" s="121"/>
      <c r="AJF2880" s="121"/>
      <c r="AJG2880" s="121"/>
      <c r="AJH2880" s="121"/>
      <c r="AJI2880" s="121"/>
      <c r="AJJ2880" s="121"/>
      <c r="AJK2880" s="121"/>
      <c r="AJL2880" s="121"/>
      <c r="AJM2880" s="121"/>
      <c r="AJN2880" s="121"/>
      <c r="AJO2880" s="121"/>
      <c r="AJP2880" s="121"/>
      <c r="AJQ2880" s="121"/>
      <c r="AJR2880" s="121"/>
      <c r="AJS2880" s="121"/>
      <c r="AJT2880" s="121"/>
      <c r="AJU2880" s="121"/>
      <c r="AJV2880" s="121"/>
      <c r="AJW2880" s="121"/>
      <c r="AJX2880" s="121"/>
      <c r="AJY2880" s="121"/>
      <c r="AJZ2880" s="121"/>
      <c r="AKA2880" s="121"/>
      <c r="AKB2880" s="121"/>
      <c r="AKC2880" s="121"/>
      <c r="AKD2880" s="121"/>
      <c r="AKE2880" s="121"/>
      <c r="AKF2880" s="121"/>
      <c r="AKG2880" s="121"/>
      <c r="AKH2880" s="121"/>
      <c r="AKI2880" s="121"/>
      <c r="AKJ2880" s="121"/>
      <c r="AKK2880" s="121"/>
      <c r="AKL2880" s="121"/>
      <c r="AKM2880" s="121"/>
      <c r="AKN2880" s="121"/>
      <c r="AKO2880" s="121"/>
      <c r="AKP2880" s="121"/>
      <c r="AKQ2880" s="121"/>
      <c r="AKR2880" s="121"/>
      <c r="AKS2880" s="121"/>
      <c r="AKT2880" s="121"/>
      <c r="AKU2880" s="121"/>
      <c r="AKV2880" s="121"/>
      <c r="AKW2880" s="121"/>
      <c r="AKX2880" s="121"/>
      <c r="AKY2880" s="121"/>
      <c r="AKZ2880" s="121"/>
      <c r="ALA2880" s="121"/>
      <c r="ALB2880" s="121"/>
      <c r="ALC2880" s="121"/>
      <c r="ALD2880" s="121"/>
      <c r="ALE2880" s="121"/>
      <c r="ALF2880" s="121"/>
      <c r="ALG2880" s="121"/>
      <c r="ALH2880" s="121"/>
      <c r="ALI2880" s="121"/>
      <c r="ALJ2880" s="121"/>
      <c r="ALK2880" s="121"/>
      <c r="ALL2880" s="121"/>
      <c r="ALM2880" s="121"/>
      <c r="ALN2880" s="121"/>
      <c r="ALO2880" s="121"/>
      <c r="ALP2880" s="121"/>
      <c r="ALQ2880" s="121"/>
      <c r="ALR2880" s="121"/>
      <c r="ALS2880" s="121"/>
      <c r="ALT2880" s="121"/>
      <c r="ALU2880" s="121"/>
      <c r="ALV2880" s="121"/>
      <c r="ALW2880" s="121"/>
      <c r="ALX2880" s="121"/>
      <c r="ALY2880" s="121"/>
      <c r="ALZ2880" s="121"/>
      <c r="AMA2880" s="121"/>
      <c r="AMB2880" s="121"/>
      <c r="AMC2880" s="121"/>
      <c r="AMD2880" s="121"/>
      <c r="AME2880" s="121"/>
      <c r="AMF2880" s="121"/>
      <c r="AMG2880" s="121"/>
      <c r="AMH2880" s="121"/>
      <c r="AMI2880" s="121"/>
      <c r="AMJ2880" s="121"/>
      <c r="AMK2880" s="121"/>
    </row>
    <row r="2881" spans="1:1025" s="108" customFormat="1" ht="43.2">
      <c r="A2881" s="15">
        <v>2878</v>
      </c>
      <c r="B2881" s="16" t="s">
        <v>28</v>
      </c>
      <c r="C2881" s="274" t="s">
        <v>3611</v>
      </c>
      <c r="D2881" s="16" t="s">
        <v>3612</v>
      </c>
      <c r="E2881" s="16" t="s">
        <v>3625</v>
      </c>
      <c r="F2881" s="16" t="s">
        <v>938</v>
      </c>
      <c r="G2881" s="16" t="s">
        <v>1031</v>
      </c>
      <c r="H2881" s="16" t="s">
        <v>3790</v>
      </c>
      <c r="I2881" s="16" t="s">
        <v>3626</v>
      </c>
      <c r="J2881" s="16" t="s">
        <v>3627</v>
      </c>
      <c r="K2881" s="16" t="s">
        <v>3628</v>
      </c>
      <c r="L2881" s="16" t="s">
        <v>3629</v>
      </c>
      <c r="M2881" s="55"/>
      <c r="O2881" s="121"/>
      <c r="P2881" s="121"/>
      <c r="Q2881" s="121"/>
      <c r="R2881" s="121"/>
      <c r="S2881" s="121"/>
      <c r="T2881" s="121"/>
      <c r="U2881" s="121"/>
      <c r="V2881" s="121"/>
      <c r="W2881" s="121"/>
      <c r="X2881" s="121"/>
      <c r="Y2881" s="121"/>
      <c r="Z2881" s="121"/>
      <c r="AA2881" s="121"/>
      <c r="AB2881" s="121"/>
      <c r="AC2881" s="121"/>
      <c r="AD2881" s="121"/>
      <c r="AE2881" s="121"/>
      <c r="AF2881" s="121"/>
      <c r="AG2881" s="121"/>
      <c r="AH2881" s="121"/>
      <c r="AI2881" s="121"/>
      <c r="AJ2881" s="121"/>
      <c r="AK2881" s="121"/>
      <c r="AL2881" s="121"/>
      <c r="AM2881" s="121"/>
      <c r="AN2881" s="121"/>
      <c r="AO2881" s="121"/>
      <c r="AP2881" s="121"/>
      <c r="AQ2881" s="121"/>
      <c r="AR2881" s="121"/>
      <c r="AS2881" s="121"/>
      <c r="AT2881" s="121"/>
      <c r="AU2881" s="121"/>
      <c r="AV2881" s="121"/>
      <c r="AW2881" s="121"/>
      <c r="AX2881" s="121"/>
      <c r="AY2881" s="121"/>
      <c r="AZ2881" s="121"/>
      <c r="BA2881" s="121"/>
      <c r="BB2881" s="121"/>
      <c r="BC2881" s="121"/>
      <c r="BD2881" s="121"/>
      <c r="BE2881" s="121"/>
      <c r="BF2881" s="121"/>
      <c r="BG2881" s="121"/>
      <c r="BH2881" s="121"/>
      <c r="BI2881" s="121"/>
      <c r="BJ2881" s="121"/>
      <c r="BK2881" s="121"/>
      <c r="BL2881" s="121"/>
      <c r="BM2881" s="121"/>
      <c r="BN2881" s="121"/>
      <c r="BO2881" s="121"/>
      <c r="BP2881" s="121"/>
      <c r="BQ2881" s="121"/>
      <c r="BR2881" s="121"/>
      <c r="BS2881" s="121"/>
      <c r="BT2881" s="121"/>
      <c r="BU2881" s="121"/>
      <c r="BV2881" s="121"/>
      <c r="BW2881" s="121"/>
      <c r="BX2881" s="121"/>
      <c r="BY2881" s="121"/>
      <c r="BZ2881" s="121"/>
      <c r="CA2881" s="121"/>
      <c r="CB2881" s="121"/>
      <c r="CC2881" s="121"/>
      <c r="CD2881" s="121"/>
      <c r="CE2881" s="121"/>
      <c r="CF2881" s="121"/>
      <c r="CG2881" s="121"/>
      <c r="CH2881" s="121"/>
      <c r="CI2881" s="121"/>
      <c r="CJ2881" s="121"/>
      <c r="CK2881" s="121"/>
      <c r="CL2881" s="121"/>
      <c r="CM2881" s="121"/>
      <c r="CN2881" s="121"/>
      <c r="CO2881" s="121"/>
      <c r="CP2881" s="121"/>
      <c r="CQ2881" s="121"/>
      <c r="CR2881" s="121"/>
      <c r="CS2881" s="121"/>
      <c r="CT2881" s="121"/>
      <c r="CU2881" s="121"/>
      <c r="CV2881" s="121"/>
      <c r="CW2881" s="121"/>
      <c r="CX2881" s="121"/>
      <c r="CY2881" s="121"/>
      <c r="CZ2881" s="121"/>
      <c r="DA2881" s="121"/>
      <c r="DB2881" s="121"/>
      <c r="DC2881" s="121"/>
      <c r="DD2881" s="121"/>
      <c r="DE2881" s="121"/>
      <c r="DF2881" s="121"/>
      <c r="DG2881" s="121"/>
      <c r="DH2881" s="121"/>
      <c r="DI2881" s="121"/>
      <c r="DJ2881" s="121"/>
      <c r="DK2881" s="121"/>
      <c r="DL2881" s="121"/>
      <c r="DM2881" s="121"/>
      <c r="DN2881" s="121"/>
      <c r="DO2881" s="121"/>
      <c r="DP2881" s="121"/>
      <c r="DQ2881" s="121"/>
      <c r="DR2881" s="121"/>
      <c r="DS2881" s="121"/>
      <c r="DT2881" s="121"/>
      <c r="DU2881" s="121"/>
      <c r="DV2881" s="121"/>
      <c r="DW2881" s="121"/>
      <c r="DX2881" s="121"/>
      <c r="DY2881" s="121"/>
      <c r="DZ2881" s="121"/>
      <c r="EA2881" s="121"/>
      <c r="EB2881" s="121"/>
      <c r="EC2881" s="121"/>
      <c r="ED2881" s="121"/>
      <c r="EE2881" s="121"/>
      <c r="EF2881" s="121"/>
      <c r="EG2881" s="121"/>
      <c r="EH2881" s="121"/>
      <c r="EI2881" s="121"/>
      <c r="EJ2881" s="121"/>
      <c r="EK2881" s="121"/>
      <c r="EL2881" s="121"/>
      <c r="EM2881" s="121"/>
      <c r="EN2881" s="121"/>
      <c r="EO2881" s="121"/>
      <c r="EP2881" s="121"/>
      <c r="EQ2881" s="121"/>
      <c r="ER2881" s="121"/>
      <c r="ES2881" s="121"/>
      <c r="ET2881" s="121"/>
      <c r="EU2881" s="121"/>
      <c r="EV2881" s="121"/>
      <c r="EW2881" s="121"/>
      <c r="EX2881" s="121"/>
      <c r="EY2881" s="121"/>
      <c r="EZ2881" s="121"/>
      <c r="FA2881" s="121"/>
      <c r="FB2881" s="121"/>
      <c r="FC2881" s="121"/>
      <c r="FD2881" s="121"/>
      <c r="FE2881" s="121"/>
      <c r="FF2881" s="121"/>
      <c r="FG2881" s="121"/>
      <c r="FH2881" s="121"/>
      <c r="FI2881" s="121"/>
      <c r="FJ2881" s="121"/>
      <c r="FK2881" s="121"/>
      <c r="FL2881" s="121"/>
      <c r="FM2881" s="121"/>
      <c r="FN2881" s="121"/>
      <c r="FO2881" s="121"/>
      <c r="FP2881" s="121"/>
      <c r="FQ2881" s="121"/>
      <c r="FR2881" s="121"/>
      <c r="FS2881" s="121"/>
      <c r="FT2881" s="121"/>
      <c r="FU2881" s="121"/>
      <c r="FV2881" s="121"/>
      <c r="FW2881" s="121"/>
      <c r="FX2881" s="121"/>
      <c r="FY2881" s="121"/>
      <c r="FZ2881" s="121"/>
      <c r="GA2881" s="121"/>
      <c r="GB2881" s="121"/>
      <c r="GC2881" s="121"/>
      <c r="GD2881" s="121"/>
      <c r="GE2881" s="121"/>
      <c r="GF2881" s="121"/>
      <c r="GG2881" s="121"/>
      <c r="GH2881" s="121"/>
      <c r="GI2881" s="121"/>
      <c r="GJ2881" s="121"/>
      <c r="GK2881" s="121"/>
      <c r="GL2881" s="121"/>
      <c r="GM2881" s="121"/>
      <c r="GN2881" s="121"/>
      <c r="GO2881" s="121"/>
      <c r="GP2881" s="121"/>
      <c r="GQ2881" s="121"/>
      <c r="GR2881" s="121"/>
      <c r="GS2881" s="121"/>
      <c r="GT2881" s="121"/>
      <c r="GU2881" s="121"/>
      <c r="GV2881" s="121"/>
      <c r="GW2881" s="121"/>
      <c r="GX2881" s="121"/>
      <c r="GY2881" s="121"/>
      <c r="GZ2881" s="121"/>
      <c r="HA2881" s="121"/>
      <c r="HB2881" s="121"/>
      <c r="HC2881" s="121"/>
      <c r="HD2881" s="121"/>
      <c r="HE2881" s="121"/>
      <c r="HF2881" s="121"/>
      <c r="HG2881" s="121"/>
      <c r="HH2881" s="121"/>
      <c r="HI2881" s="121"/>
      <c r="HJ2881" s="121"/>
      <c r="HK2881" s="121"/>
      <c r="HL2881" s="121"/>
      <c r="HM2881" s="121"/>
      <c r="HN2881" s="121"/>
      <c r="HO2881" s="121"/>
      <c r="HP2881" s="121"/>
      <c r="HQ2881" s="121"/>
      <c r="HR2881" s="121"/>
      <c r="HS2881" s="121"/>
      <c r="HT2881" s="121"/>
      <c r="HU2881" s="121"/>
      <c r="HV2881" s="121"/>
      <c r="HW2881" s="121"/>
      <c r="HX2881" s="121"/>
      <c r="HY2881" s="121"/>
      <c r="HZ2881" s="121"/>
      <c r="IA2881" s="121"/>
      <c r="IB2881" s="121"/>
      <c r="IC2881" s="121"/>
      <c r="ID2881" s="121"/>
      <c r="IE2881" s="121"/>
      <c r="IF2881" s="121"/>
      <c r="IG2881" s="121"/>
      <c r="IH2881" s="121"/>
      <c r="II2881" s="121"/>
      <c r="IJ2881" s="121"/>
      <c r="IK2881" s="121"/>
      <c r="IL2881" s="121"/>
      <c r="IM2881" s="121"/>
      <c r="IN2881" s="121"/>
      <c r="IO2881" s="121"/>
      <c r="IP2881" s="121"/>
      <c r="IQ2881" s="121"/>
      <c r="IR2881" s="121"/>
      <c r="IS2881" s="121"/>
      <c r="IT2881" s="121"/>
      <c r="IU2881" s="121"/>
      <c r="IV2881" s="121"/>
      <c r="IW2881" s="121"/>
      <c r="IX2881" s="121"/>
      <c r="IY2881" s="121"/>
      <c r="IZ2881" s="121"/>
      <c r="JA2881" s="121"/>
      <c r="JB2881" s="121"/>
      <c r="JC2881" s="121"/>
      <c r="JD2881" s="121"/>
      <c r="JE2881" s="121"/>
      <c r="JF2881" s="121"/>
      <c r="JG2881" s="121"/>
      <c r="JH2881" s="121"/>
      <c r="JI2881" s="121"/>
      <c r="JJ2881" s="121"/>
      <c r="JK2881" s="121"/>
      <c r="JL2881" s="121"/>
      <c r="JM2881" s="121"/>
      <c r="JN2881" s="121"/>
      <c r="JO2881" s="121"/>
      <c r="JP2881" s="121"/>
      <c r="JQ2881" s="121"/>
      <c r="JR2881" s="121"/>
      <c r="JS2881" s="121"/>
      <c r="JT2881" s="121"/>
      <c r="JU2881" s="121"/>
      <c r="JV2881" s="121"/>
      <c r="JW2881" s="121"/>
      <c r="JX2881" s="121"/>
      <c r="JY2881" s="121"/>
      <c r="JZ2881" s="121"/>
      <c r="KA2881" s="121"/>
      <c r="KB2881" s="121"/>
      <c r="KC2881" s="121"/>
      <c r="KD2881" s="121"/>
      <c r="KE2881" s="121"/>
      <c r="KF2881" s="121"/>
      <c r="KG2881" s="121"/>
      <c r="KH2881" s="121"/>
      <c r="KI2881" s="121"/>
      <c r="KJ2881" s="121"/>
      <c r="KK2881" s="121"/>
      <c r="KL2881" s="121"/>
      <c r="KM2881" s="121"/>
      <c r="KN2881" s="121"/>
      <c r="KO2881" s="121"/>
      <c r="KP2881" s="121"/>
      <c r="KQ2881" s="121"/>
      <c r="KR2881" s="121"/>
      <c r="KS2881" s="121"/>
      <c r="KT2881" s="121"/>
      <c r="KU2881" s="121"/>
      <c r="KV2881" s="121"/>
      <c r="KW2881" s="121"/>
      <c r="KX2881" s="121"/>
      <c r="KY2881" s="121"/>
      <c r="KZ2881" s="121"/>
      <c r="LA2881" s="121"/>
      <c r="LB2881" s="121"/>
      <c r="LC2881" s="121"/>
      <c r="LD2881" s="121"/>
      <c r="LE2881" s="121"/>
      <c r="LF2881" s="121"/>
      <c r="LG2881" s="121"/>
      <c r="LH2881" s="121"/>
      <c r="LI2881" s="121"/>
      <c r="LJ2881" s="121"/>
      <c r="LK2881" s="121"/>
      <c r="LL2881" s="121"/>
      <c r="LM2881" s="121"/>
      <c r="LN2881" s="121"/>
      <c r="LO2881" s="121"/>
      <c r="LP2881" s="121"/>
      <c r="LQ2881" s="121"/>
      <c r="LR2881" s="121"/>
      <c r="LS2881" s="121"/>
      <c r="LT2881" s="121"/>
      <c r="LU2881" s="121"/>
      <c r="LV2881" s="121"/>
      <c r="LW2881" s="121"/>
      <c r="LX2881" s="121"/>
      <c r="LY2881" s="121"/>
      <c r="LZ2881" s="121"/>
      <c r="MA2881" s="121"/>
      <c r="MB2881" s="121"/>
      <c r="MC2881" s="121"/>
      <c r="MD2881" s="121"/>
      <c r="ME2881" s="121"/>
      <c r="MF2881" s="121"/>
      <c r="MG2881" s="121"/>
      <c r="MH2881" s="121"/>
      <c r="MI2881" s="121"/>
      <c r="MJ2881" s="121"/>
      <c r="MK2881" s="121"/>
      <c r="ML2881" s="121"/>
      <c r="MM2881" s="121"/>
      <c r="MN2881" s="121"/>
      <c r="MO2881" s="121"/>
      <c r="MP2881" s="121"/>
      <c r="MQ2881" s="121"/>
      <c r="MR2881" s="121"/>
      <c r="MS2881" s="121"/>
      <c r="MT2881" s="121"/>
      <c r="MU2881" s="121"/>
      <c r="MV2881" s="121"/>
      <c r="MW2881" s="121"/>
      <c r="MX2881" s="121"/>
      <c r="MY2881" s="121"/>
      <c r="MZ2881" s="121"/>
      <c r="NA2881" s="121"/>
      <c r="NB2881" s="121"/>
      <c r="NC2881" s="121"/>
      <c r="ND2881" s="121"/>
      <c r="NE2881" s="121"/>
      <c r="NF2881" s="121"/>
      <c r="NG2881" s="121"/>
      <c r="NH2881" s="121"/>
      <c r="NI2881" s="121"/>
      <c r="NJ2881" s="121"/>
      <c r="NK2881" s="121"/>
      <c r="NL2881" s="121"/>
      <c r="NM2881" s="121"/>
      <c r="NN2881" s="121"/>
      <c r="NO2881" s="121"/>
      <c r="NP2881" s="121"/>
      <c r="NQ2881" s="121"/>
      <c r="NR2881" s="121"/>
      <c r="NS2881" s="121"/>
      <c r="NT2881" s="121"/>
      <c r="NU2881" s="121"/>
      <c r="NV2881" s="121"/>
      <c r="NW2881" s="121"/>
      <c r="NX2881" s="121"/>
      <c r="NY2881" s="121"/>
      <c r="NZ2881" s="121"/>
      <c r="OA2881" s="121"/>
      <c r="OB2881" s="121"/>
      <c r="OC2881" s="121"/>
      <c r="OD2881" s="121"/>
      <c r="OE2881" s="121"/>
      <c r="OF2881" s="121"/>
      <c r="OG2881" s="121"/>
      <c r="OH2881" s="121"/>
      <c r="OI2881" s="121"/>
      <c r="OJ2881" s="121"/>
      <c r="OK2881" s="121"/>
      <c r="OL2881" s="121"/>
      <c r="OM2881" s="121"/>
      <c r="ON2881" s="121"/>
      <c r="OO2881" s="121"/>
      <c r="OP2881" s="121"/>
      <c r="OQ2881" s="121"/>
      <c r="OR2881" s="121"/>
      <c r="OS2881" s="121"/>
      <c r="OT2881" s="121"/>
      <c r="OU2881" s="121"/>
      <c r="OV2881" s="121"/>
      <c r="OW2881" s="121"/>
      <c r="OX2881" s="121"/>
      <c r="OY2881" s="121"/>
      <c r="OZ2881" s="121"/>
      <c r="PA2881" s="121"/>
      <c r="PB2881" s="121"/>
      <c r="PC2881" s="121"/>
      <c r="PD2881" s="121"/>
      <c r="PE2881" s="121"/>
      <c r="PF2881" s="121"/>
      <c r="PG2881" s="121"/>
      <c r="PH2881" s="121"/>
      <c r="PI2881" s="121"/>
      <c r="PJ2881" s="121"/>
      <c r="PK2881" s="121"/>
      <c r="PL2881" s="121"/>
      <c r="PM2881" s="121"/>
      <c r="PN2881" s="121"/>
      <c r="PO2881" s="121"/>
      <c r="PP2881" s="121"/>
      <c r="PQ2881" s="121"/>
      <c r="PR2881" s="121"/>
      <c r="PS2881" s="121"/>
      <c r="PT2881" s="121"/>
      <c r="PU2881" s="121"/>
      <c r="PV2881" s="121"/>
      <c r="PW2881" s="121"/>
      <c r="PX2881" s="121"/>
      <c r="PY2881" s="121"/>
      <c r="PZ2881" s="121"/>
      <c r="QA2881" s="121"/>
      <c r="QB2881" s="121"/>
      <c r="QC2881" s="121"/>
      <c r="QD2881" s="121"/>
      <c r="QE2881" s="121"/>
      <c r="QF2881" s="121"/>
      <c r="QG2881" s="121"/>
      <c r="QH2881" s="121"/>
      <c r="QI2881" s="121"/>
      <c r="QJ2881" s="121"/>
      <c r="QK2881" s="121"/>
      <c r="QL2881" s="121"/>
      <c r="QM2881" s="121"/>
      <c r="QN2881" s="121"/>
      <c r="QO2881" s="121"/>
      <c r="QP2881" s="121"/>
      <c r="QQ2881" s="121"/>
      <c r="QR2881" s="121"/>
      <c r="QS2881" s="121"/>
      <c r="QT2881" s="121"/>
      <c r="QU2881" s="121"/>
      <c r="QV2881" s="121"/>
      <c r="QW2881" s="121"/>
      <c r="QX2881" s="121"/>
      <c r="QY2881" s="121"/>
      <c r="QZ2881" s="121"/>
      <c r="RA2881" s="121"/>
      <c r="RB2881" s="121"/>
      <c r="RC2881" s="121"/>
      <c r="RD2881" s="121"/>
      <c r="RE2881" s="121"/>
      <c r="RF2881" s="121"/>
      <c r="RG2881" s="121"/>
      <c r="RH2881" s="121"/>
      <c r="RI2881" s="121"/>
      <c r="RJ2881" s="121"/>
      <c r="RK2881" s="121"/>
      <c r="RL2881" s="121"/>
      <c r="RM2881" s="121"/>
      <c r="RN2881" s="121"/>
      <c r="RO2881" s="121"/>
      <c r="RP2881" s="121"/>
      <c r="RQ2881" s="121"/>
      <c r="RR2881" s="121"/>
      <c r="RS2881" s="121"/>
      <c r="RT2881" s="121"/>
      <c r="RU2881" s="121"/>
      <c r="RV2881" s="121"/>
      <c r="RW2881" s="121"/>
      <c r="RX2881" s="121"/>
      <c r="RY2881" s="121"/>
      <c r="RZ2881" s="121"/>
      <c r="SA2881" s="121"/>
      <c r="SB2881" s="121"/>
      <c r="SC2881" s="121"/>
      <c r="SD2881" s="121"/>
      <c r="SE2881" s="121"/>
      <c r="SF2881" s="121"/>
      <c r="SG2881" s="121"/>
      <c r="SH2881" s="121"/>
      <c r="SI2881" s="121"/>
      <c r="SJ2881" s="121"/>
      <c r="SK2881" s="121"/>
      <c r="SL2881" s="121"/>
      <c r="SM2881" s="121"/>
      <c r="SN2881" s="121"/>
      <c r="SO2881" s="121"/>
      <c r="SP2881" s="121"/>
      <c r="SQ2881" s="121"/>
      <c r="SR2881" s="121"/>
      <c r="SS2881" s="121"/>
      <c r="ST2881" s="121"/>
      <c r="SU2881" s="121"/>
      <c r="SV2881" s="121"/>
      <c r="SW2881" s="121"/>
      <c r="SX2881" s="121"/>
      <c r="SY2881" s="121"/>
      <c r="SZ2881" s="121"/>
      <c r="TA2881" s="121"/>
      <c r="TB2881" s="121"/>
      <c r="TC2881" s="121"/>
      <c r="TD2881" s="121"/>
      <c r="TE2881" s="121"/>
      <c r="TF2881" s="121"/>
      <c r="TG2881" s="121"/>
      <c r="TH2881" s="121"/>
      <c r="TI2881" s="121"/>
      <c r="TJ2881" s="121"/>
      <c r="TK2881" s="121"/>
      <c r="TL2881" s="121"/>
      <c r="TM2881" s="121"/>
      <c r="TN2881" s="121"/>
      <c r="TO2881" s="121"/>
      <c r="TP2881" s="121"/>
      <c r="TQ2881" s="121"/>
      <c r="TR2881" s="121"/>
      <c r="TS2881" s="121"/>
      <c r="TT2881" s="121"/>
      <c r="TU2881" s="121"/>
      <c r="TV2881" s="121"/>
      <c r="TW2881" s="121"/>
      <c r="TX2881" s="121"/>
      <c r="TY2881" s="121"/>
      <c r="TZ2881" s="121"/>
      <c r="UA2881" s="121"/>
      <c r="UB2881" s="121"/>
      <c r="UC2881" s="121"/>
      <c r="UD2881" s="121"/>
      <c r="UE2881" s="121"/>
      <c r="UF2881" s="121"/>
      <c r="UG2881" s="121"/>
      <c r="UH2881" s="121"/>
      <c r="UI2881" s="121"/>
      <c r="UJ2881" s="121"/>
      <c r="UK2881" s="121"/>
      <c r="UL2881" s="121"/>
      <c r="UM2881" s="121"/>
      <c r="UN2881" s="121"/>
      <c r="UO2881" s="121"/>
      <c r="UP2881" s="121"/>
      <c r="UQ2881" s="121"/>
      <c r="UR2881" s="121"/>
      <c r="US2881" s="121"/>
      <c r="UT2881" s="121"/>
      <c r="UU2881" s="121"/>
      <c r="UV2881" s="121"/>
      <c r="UW2881" s="121"/>
      <c r="UX2881" s="121"/>
      <c r="UY2881" s="121"/>
      <c r="UZ2881" s="121"/>
      <c r="VA2881" s="121"/>
      <c r="VB2881" s="121"/>
      <c r="VC2881" s="121"/>
      <c r="VD2881" s="121"/>
      <c r="VE2881" s="121"/>
      <c r="VF2881" s="121"/>
      <c r="VG2881" s="121"/>
      <c r="VH2881" s="121"/>
      <c r="VI2881" s="121"/>
      <c r="VJ2881" s="121"/>
      <c r="VK2881" s="121"/>
      <c r="VL2881" s="121"/>
      <c r="VM2881" s="121"/>
      <c r="VN2881" s="121"/>
      <c r="VO2881" s="121"/>
      <c r="VP2881" s="121"/>
      <c r="VQ2881" s="121"/>
      <c r="VR2881" s="121"/>
      <c r="VS2881" s="121"/>
      <c r="VT2881" s="121"/>
      <c r="VU2881" s="121"/>
      <c r="VV2881" s="121"/>
      <c r="VW2881" s="121"/>
      <c r="VX2881" s="121"/>
      <c r="VY2881" s="121"/>
      <c r="VZ2881" s="121"/>
      <c r="WA2881" s="121"/>
      <c r="WB2881" s="121"/>
      <c r="WC2881" s="121"/>
      <c r="WD2881" s="121"/>
      <c r="WE2881" s="121"/>
      <c r="WF2881" s="121"/>
      <c r="WG2881" s="121"/>
      <c r="WH2881" s="121"/>
      <c r="WI2881" s="121"/>
      <c r="WJ2881" s="121"/>
      <c r="WK2881" s="121"/>
      <c r="WL2881" s="121"/>
      <c r="WM2881" s="121"/>
      <c r="WN2881" s="121"/>
      <c r="WO2881" s="121"/>
      <c r="WP2881" s="121"/>
      <c r="WQ2881" s="121"/>
      <c r="WR2881" s="121"/>
      <c r="WS2881" s="121"/>
      <c r="WT2881" s="121"/>
      <c r="WU2881" s="121"/>
      <c r="WV2881" s="121"/>
      <c r="WW2881" s="121"/>
      <c r="WX2881" s="121"/>
      <c r="WY2881" s="121"/>
      <c r="WZ2881" s="121"/>
      <c r="XA2881" s="121"/>
      <c r="XB2881" s="121"/>
      <c r="XC2881" s="121"/>
      <c r="XD2881" s="121"/>
      <c r="XE2881" s="121"/>
      <c r="XF2881" s="121"/>
      <c r="XG2881" s="121"/>
      <c r="XH2881" s="121"/>
      <c r="XI2881" s="121"/>
      <c r="XJ2881" s="121"/>
      <c r="XK2881" s="121"/>
      <c r="XL2881" s="121"/>
      <c r="XM2881" s="121"/>
      <c r="XN2881" s="121"/>
      <c r="XO2881" s="121"/>
      <c r="XP2881" s="121"/>
      <c r="XQ2881" s="121"/>
      <c r="XR2881" s="121"/>
      <c r="XS2881" s="121"/>
      <c r="XT2881" s="121"/>
      <c r="XU2881" s="121"/>
      <c r="XV2881" s="121"/>
      <c r="XW2881" s="121"/>
      <c r="XX2881" s="121"/>
      <c r="XY2881" s="121"/>
      <c r="XZ2881" s="121"/>
      <c r="YA2881" s="121"/>
      <c r="YB2881" s="121"/>
      <c r="YC2881" s="121"/>
      <c r="YD2881" s="121"/>
      <c r="YE2881" s="121"/>
      <c r="YF2881" s="121"/>
      <c r="YG2881" s="121"/>
      <c r="YH2881" s="121"/>
      <c r="YI2881" s="121"/>
      <c r="YJ2881" s="121"/>
      <c r="YK2881" s="121"/>
      <c r="YL2881" s="121"/>
      <c r="YM2881" s="121"/>
      <c r="YN2881" s="121"/>
      <c r="YO2881" s="121"/>
      <c r="YP2881" s="121"/>
      <c r="YQ2881" s="121"/>
      <c r="YR2881" s="121"/>
      <c r="YS2881" s="121"/>
      <c r="YT2881" s="121"/>
      <c r="YU2881" s="121"/>
      <c r="YV2881" s="121"/>
      <c r="YW2881" s="121"/>
      <c r="YX2881" s="121"/>
      <c r="YY2881" s="121"/>
      <c r="YZ2881" s="121"/>
      <c r="ZA2881" s="121"/>
      <c r="ZB2881" s="121"/>
      <c r="ZC2881" s="121"/>
      <c r="ZD2881" s="121"/>
      <c r="ZE2881" s="121"/>
      <c r="ZF2881" s="121"/>
      <c r="ZG2881" s="121"/>
      <c r="ZH2881" s="121"/>
      <c r="ZI2881" s="121"/>
      <c r="ZJ2881" s="121"/>
      <c r="ZK2881" s="121"/>
      <c r="ZL2881" s="121"/>
      <c r="ZM2881" s="121"/>
      <c r="ZN2881" s="121"/>
      <c r="ZO2881" s="121"/>
      <c r="ZP2881" s="121"/>
      <c r="ZQ2881" s="121"/>
      <c r="ZR2881" s="121"/>
      <c r="ZS2881" s="121"/>
      <c r="ZT2881" s="121"/>
      <c r="ZU2881" s="121"/>
      <c r="ZV2881" s="121"/>
      <c r="ZW2881" s="121"/>
      <c r="ZX2881" s="121"/>
      <c r="ZY2881" s="121"/>
      <c r="ZZ2881" s="121"/>
      <c r="AAA2881" s="121"/>
      <c r="AAB2881" s="121"/>
      <c r="AAC2881" s="121"/>
      <c r="AAD2881" s="121"/>
      <c r="AAE2881" s="121"/>
      <c r="AAF2881" s="121"/>
      <c r="AAG2881" s="121"/>
      <c r="AAH2881" s="121"/>
      <c r="AAI2881" s="121"/>
      <c r="AAJ2881" s="121"/>
      <c r="AAK2881" s="121"/>
      <c r="AAL2881" s="121"/>
      <c r="AAM2881" s="121"/>
      <c r="AAN2881" s="121"/>
      <c r="AAO2881" s="121"/>
      <c r="AAP2881" s="121"/>
      <c r="AAQ2881" s="121"/>
      <c r="AAR2881" s="121"/>
      <c r="AAS2881" s="121"/>
      <c r="AAT2881" s="121"/>
      <c r="AAU2881" s="121"/>
      <c r="AAV2881" s="121"/>
      <c r="AAW2881" s="121"/>
      <c r="AAX2881" s="121"/>
      <c r="AAY2881" s="121"/>
      <c r="AAZ2881" s="121"/>
      <c r="ABA2881" s="121"/>
      <c r="ABB2881" s="121"/>
      <c r="ABC2881" s="121"/>
      <c r="ABD2881" s="121"/>
      <c r="ABE2881" s="121"/>
      <c r="ABF2881" s="121"/>
      <c r="ABG2881" s="121"/>
      <c r="ABH2881" s="121"/>
      <c r="ABI2881" s="121"/>
      <c r="ABJ2881" s="121"/>
      <c r="ABK2881" s="121"/>
      <c r="ABL2881" s="121"/>
      <c r="ABM2881" s="121"/>
      <c r="ABN2881" s="121"/>
      <c r="ABO2881" s="121"/>
      <c r="ABP2881" s="121"/>
      <c r="ABQ2881" s="121"/>
      <c r="ABR2881" s="121"/>
      <c r="ABS2881" s="121"/>
      <c r="ABT2881" s="121"/>
      <c r="ABU2881" s="121"/>
      <c r="ABV2881" s="121"/>
      <c r="ABW2881" s="121"/>
      <c r="ABX2881" s="121"/>
      <c r="ABY2881" s="121"/>
      <c r="ABZ2881" s="121"/>
      <c r="ACA2881" s="121"/>
      <c r="ACB2881" s="121"/>
      <c r="ACC2881" s="121"/>
      <c r="ACD2881" s="121"/>
      <c r="ACE2881" s="121"/>
      <c r="ACF2881" s="121"/>
      <c r="ACG2881" s="121"/>
      <c r="ACH2881" s="121"/>
      <c r="ACI2881" s="121"/>
      <c r="ACJ2881" s="121"/>
      <c r="ACK2881" s="121"/>
      <c r="ACL2881" s="121"/>
      <c r="ACM2881" s="121"/>
      <c r="ACN2881" s="121"/>
      <c r="ACO2881" s="121"/>
      <c r="ACP2881" s="121"/>
      <c r="ACQ2881" s="121"/>
      <c r="ACR2881" s="121"/>
      <c r="ACS2881" s="121"/>
      <c r="ACT2881" s="121"/>
      <c r="ACU2881" s="121"/>
      <c r="ACV2881" s="121"/>
      <c r="ACW2881" s="121"/>
      <c r="ACX2881" s="121"/>
      <c r="ACY2881" s="121"/>
      <c r="ACZ2881" s="121"/>
      <c r="ADA2881" s="121"/>
      <c r="ADB2881" s="121"/>
      <c r="ADC2881" s="121"/>
      <c r="ADD2881" s="121"/>
      <c r="ADE2881" s="121"/>
      <c r="ADF2881" s="121"/>
      <c r="ADG2881" s="121"/>
      <c r="ADH2881" s="121"/>
      <c r="ADI2881" s="121"/>
      <c r="ADJ2881" s="121"/>
      <c r="ADK2881" s="121"/>
      <c r="ADL2881" s="121"/>
      <c r="ADM2881" s="121"/>
      <c r="ADN2881" s="121"/>
      <c r="ADO2881" s="121"/>
      <c r="ADP2881" s="121"/>
      <c r="ADQ2881" s="121"/>
      <c r="ADR2881" s="121"/>
      <c r="ADS2881" s="121"/>
      <c r="ADT2881" s="121"/>
      <c r="ADU2881" s="121"/>
      <c r="ADV2881" s="121"/>
      <c r="ADW2881" s="121"/>
      <c r="ADX2881" s="121"/>
      <c r="ADY2881" s="121"/>
      <c r="ADZ2881" s="121"/>
      <c r="AEA2881" s="121"/>
      <c r="AEB2881" s="121"/>
      <c r="AEC2881" s="121"/>
      <c r="AED2881" s="121"/>
      <c r="AEE2881" s="121"/>
      <c r="AEF2881" s="121"/>
      <c r="AEG2881" s="121"/>
      <c r="AEH2881" s="121"/>
      <c r="AEI2881" s="121"/>
      <c r="AEJ2881" s="121"/>
      <c r="AEK2881" s="121"/>
      <c r="AEL2881" s="121"/>
      <c r="AEM2881" s="121"/>
      <c r="AEN2881" s="121"/>
      <c r="AEO2881" s="121"/>
      <c r="AEP2881" s="121"/>
      <c r="AEQ2881" s="121"/>
      <c r="AER2881" s="121"/>
      <c r="AES2881" s="121"/>
      <c r="AET2881" s="121"/>
      <c r="AEU2881" s="121"/>
      <c r="AEV2881" s="121"/>
      <c r="AEW2881" s="121"/>
      <c r="AEX2881" s="121"/>
      <c r="AEY2881" s="121"/>
      <c r="AEZ2881" s="121"/>
      <c r="AFA2881" s="121"/>
      <c r="AFB2881" s="121"/>
      <c r="AFC2881" s="121"/>
      <c r="AFD2881" s="121"/>
      <c r="AFE2881" s="121"/>
      <c r="AFF2881" s="121"/>
      <c r="AFG2881" s="121"/>
      <c r="AFH2881" s="121"/>
      <c r="AFI2881" s="121"/>
      <c r="AFJ2881" s="121"/>
      <c r="AFK2881" s="121"/>
      <c r="AFL2881" s="121"/>
      <c r="AFM2881" s="121"/>
      <c r="AFN2881" s="121"/>
      <c r="AFO2881" s="121"/>
      <c r="AFP2881" s="121"/>
      <c r="AFQ2881" s="121"/>
      <c r="AFR2881" s="121"/>
      <c r="AFS2881" s="121"/>
      <c r="AFT2881" s="121"/>
      <c r="AFU2881" s="121"/>
      <c r="AFV2881" s="121"/>
      <c r="AFW2881" s="121"/>
      <c r="AFX2881" s="121"/>
      <c r="AFY2881" s="121"/>
      <c r="AFZ2881" s="121"/>
      <c r="AGA2881" s="121"/>
      <c r="AGB2881" s="121"/>
      <c r="AGC2881" s="121"/>
      <c r="AGD2881" s="121"/>
      <c r="AGE2881" s="121"/>
      <c r="AGF2881" s="121"/>
      <c r="AGG2881" s="121"/>
      <c r="AGH2881" s="121"/>
      <c r="AGI2881" s="121"/>
      <c r="AGJ2881" s="121"/>
      <c r="AGK2881" s="121"/>
      <c r="AGL2881" s="121"/>
      <c r="AGM2881" s="121"/>
      <c r="AGN2881" s="121"/>
      <c r="AGO2881" s="121"/>
      <c r="AGP2881" s="121"/>
      <c r="AGQ2881" s="121"/>
      <c r="AGR2881" s="121"/>
      <c r="AGS2881" s="121"/>
      <c r="AGT2881" s="121"/>
      <c r="AGU2881" s="121"/>
      <c r="AGV2881" s="121"/>
      <c r="AGW2881" s="121"/>
      <c r="AGX2881" s="121"/>
      <c r="AGY2881" s="121"/>
      <c r="AGZ2881" s="121"/>
      <c r="AHA2881" s="121"/>
      <c r="AHB2881" s="121"/>
      <c r="AHC2881" s="121"/>
      <c r="AHD2881" s="121"/>
      <c r="AHE2881" s="121"/>
      <c r="AHF2881" s="121"/>
      <c r="AHG2881" s="121"/>
      <c r="AHH2881" s="121"/>
      <c r="AHI2881" s="121"/>
      <c r="AHJ2881" s="121"/>
      <c r="AHK2881" s="121"/>
      <c r="AHL2881" s="121"/>
      <c r="AHM2881" s="121"/>
      <c r="AHN2881" s="121"/>
      <c r="AHO2881" s="121"/>
      <c r="AHP2881" s="121"/>
      <c r="AHQ2881" s="121"/>
      <c r="AHR2881" s="121"/>
      <c r="AHS2881" s="121"/>
      <c r="AHT2881" s="121"/>
      <c r="AHU2881" s="121"/>
      <c r="AHV2881" s="121"/>
      <c r="AHW2881" s="121"/>
      <c r="AHX2881" s="121"/>
      <c r="AHY2881" s="121"/>
      <c r="AHZ2881" s="121"/>
      <c r="AIA2881" s="121"/>
      <c r="AIB2881" s="121"/>
      <c r="AIC2881" s="121"/>
      <c r="AID2881" s="121"/>
      <c r="AIE2881" s="121"/>
      <c r="AIF2881" s="121"/>
      <c r="AIG2881" s="121"/>
      <c r="AIH2881" s="121"/>
      <c r="AII2881" s="121"/>
      <c r="AIJ2881" s="121"/>
      <c r="AIK2881" s="121"/>
      <c r="AIL2881" s="121"/>
      <c r="AIM2881" s="121"/>
      <c r="AIN2881" s="121"/>
      <c r="AIO2881" s="121"/>
      <c r="AIP2881" s="121"/>
      <c r="AIQ2881" s="121"/>
      <c r="AIR2881" s="121"/>
      <c r="AIS2881" s="121"/>
      <c r="AIT2881" s="121"/>
      <c r="AIU2881" s="121"/>
      <c r="AIV2881" s="121"/>
      <c r="AIW2881" s="121"/>
      <c r="AIX2881" s="121"/>
      <c r="AIY2881" s="121"/>
      <c r="AIZ2881" s="121"/>
      <c r="AJA2881" s="121"/>
      <c r="AJB2881" s="121"/>
      <c r="AJC2881" s="121"/>
      <c r="AJD2881" s="121"/>
      <c r="AJE2881" s="121"/>
      <c r="AJF2881" s="121"/>
      <c r="AJG2881" s="121"/>
      <c r="AJH2881" s="121"/>
      <c r="AJI2881" s="121"/>
      <c r="AJJ2881" s="121"/>
      <c r="AJK2881" s="121"/>
      <c r="AJL2881" s="121"/>
      <c r="AJM2881" s="121"/>
      <c r="AJN2881" s="121"/>
      <c r="AJO2881" s="121"/>
      <c r="AJP2881" s="121"/>
      <c r="AJQ2881" s="121"/>
      <c r="AJR2881" s="121"/>
      <c r="AJS2881" s="121"/>
      <c r="AJT2881" s="121"/>
      <c r="AJU2881" s="121"/>
      <c r="AJV2881" s="121"/>
      <c r="AJW2881" s="121"/>
      <c r="AJX2881" s="121"/>
      <c r="AJY2881" s="121"/>
      <c r="AJZ2881" s="121"/>
      <c r="AKA2881" s="121"/>
      <c r="AKB2881" s="121"/>
      <c r="AKC2881" s="121"/>
      <c r="AKD2881" s="121"/>
      <c r="AKE2881" s="121"/>
      <c r="AKF2881" s="121"/>
      <c r="AKG2881" s="121"/>
      <c r="AKH2881" s="121"/>
      <c r="AKI2881" s="121"/>
      <c r="AKJ2881" s="121"/>
      <c r="AKK2881" s="121"/>
      <c r="AKL2881" s="121"/>
      <c r="AKM2881" s="121"/>
      <c r="AKN2881" s="121"/>
      <c r="AKO2881" s="121"/>
      <c r="AKP2881" s="121"/>
      <c r="AKQ2881" s="121"/>
      <c r="AKR2881" s="121"/>
      <c r="AKS2881" s="121"/>
      <c r="AKT2881" s="121"/>
      <c r="AKU2881" s="121"/>
      <c r="AKV2881" s="121"/>
      <c r="AKW2881" s="121"/>
      <c r="AKX2881" s="121"/>
      <c r="AKY2881" s="121"/>
      <c r="AKZ2881" s="121"/>
      <c r="ALA2881" s="121"/>
      <c r="ALB2881" s="121"/>
      <c r="ALC2881" s="121"/>
      <c r="ALD2881" s="121"/>
      <c r="ALE2881" s="121"/>
      <c r="ALF2881" s="121"/>
      <c r="ALG2881" s="121"/>
      <c r="ALH2881" s="121"/>
      <c r="ALI2881" s="121"/>
      <c r="ALJ2881" s="121"/>
      <c r="ALK2881" s="121"/>
      <c r="ALL2881" s="121"/>
      <c r="ALM2881" s="121"/>
      <c r="ALN2881" s="121"/>
      <c r="ALO2881" s="121"/>
      <c r="ALP2881" s="121"/>
      <c r="ALQ2881" s="121"/>
      <c r="ALR2881" s="121"/>
      <c r="ALS2881" s="121"/>
      <c r="ALT2881" s="121"/>
      <c r="ALU2881" s="121"/>
      <c r="ALV2881" s="121"/>
      <c r="ALW2881" s="121"/>
      <c r="ALX2881" s="121"/>
      <c r="ALY2881" s="121"/>
      <c r="ALZ2881" s="121"/>
      <c r="AMA2881" s="121"/>
      <c r="AMB2881" s="121"/>
      <c r="AMC2881" s="121"/>
      <c r="AMD2881" s="121"/>
      <c r="AME2881" s="121"/>
      <c r="AMF2881" s="121"/>
      <c r="AMG2881" s="121"/>
      <c r="AMH2881" s="121"/>
      <c r="AMI2881" s="121"/>
      <c r="AMJ2881" s="121"/>
      <c r="AMK2881" s="121"/>
    </row>
    <row r="2882" spans="1:1025" s="108" customFormat="1" ht="43.2">
      <c r="A2882" s="15">
        <v>2879</v>
      </c>
      <c r="B2882" s="274" t="s">
        <v>28</v>
      </c>
      <c r="C2882" s="274" t="s">
        <v>3611</v>
      </c>
      <c r="D2882" s="16" t="s">
        <v>3612</v>
      </c>
      <c r="E2882" s="16" t="s">
        <v>3630</v>
      </c>
      <c r="F2882" s="16" t="s">
        <v>938</v>
      </c>
      <c r="G2882" s="16" t="s">
        <v>1053</v>
      </c>
      <c r="H2882" s="16" t="s">
        <v>3790</v>
      </c>
      <c r="I2882" s="16"/>
      <c r="J2882" s="16"/>
      <c r="K2882" s="16" t="s">
        <v>3631</v>
      </c>
      <c r="L2882" s="16"/>
      <c r="M2882" s="55"/>
      <c r="O2882" s="121"/>
      <c r="P2882" s="121"/>
      <c r="Q2882" s="121"/>
      <c r="R2882" s="121"/>
      <c r="S2882" s="121"/>
      <c r="T2882" s="121"/>
      <c r="U2882" s="121"/>
      <c r="V2882" s="121"/>
      <c r="W2882" s="121"/>
      <c r="X2882" s="121"/>
      <c r="Y2882" s="121"/>
      <c r="Z2882" s="121"/>
      <c r="AA2882" s="121"/>
      <c r="AB2882" s="121"/>
      <c r="AC2882" s="121"/>
      <c r="AD2882" s="121"/>
      <c r="AE2882" s="121"/>
      <c r="AF2882" s="121"/>
      <c r="AG2882" s="121"/>
      <c r="AH2882" s="121"/>
      <c r="AI2882" s="121"/>
      <c r="AJ2882" s="121"/>
      <c r="AK2882" s="121"/>
      <c r="AL2882" s="121"/>
      <c r="AM2882" s="121"/>
      <c r="AN2882" s="121"/>
      <c r="AO2882" s="121"/>
      <c r="AP2882" s="121"/>
      <c r="AQ2882" s="121"/>
      <c r="AR2882" s="121"/>
      <c r="AS2882" s="121"/>
      <c r="AT2882" s="121"/>
      <c r="AU2882" s="121"/>
      <c r="AV2882" s="121"/>
      <c r="AW2882" s="121"/>
      <c r="AX2882" s="121"/>
      <c r="AY2882" s="121"/>
      <c r="AZ2882" s="121"/>
      <c r="BA2882" s="121"/>
      <c r="BB2882" s="121"/>
      <c r="BC2882" s="121"/>
      <c r="BD2882" s="121"/>
      <c r="BE2882" s="121"/>
      <c r="BF2882" s="121"/>
      <c r="BG2882" s="121"/>
      <c r="BH2882" s="121"/>
      <c r="BI2882" s="121"/>
      <c r="BJ2882" s="121"/>
      <c r="BK2882" s="121"/>
      <c r="BL2882" s="121"/>
      <c r="BM2882" s="121"/>
      <c r="BN2882" s="121"/>
      <c r="BO2882" s="121"/>
      <c r="BP2882" s="121"/>
      <c r="BQ2882" s="121"/>
      <c r="BR2882" s="121"/>
      <c r="BS2882" s="121"/>
      <c r="BT2882" s="121"/>
      <c r="BU2882" s="121"/>
      <c r="BV2882" s="121"/>
      <c r="BW2882" s="121"/>
      <c r="BX2882" s="121"/>
      <c r="BY2882" s="121"/>
      <c r="BZ2882" s="121"/>
      <c r="CA2882" s="121"/>
      <c r="CB2882" s="121"/>
      <c r="CC2882" s="121"/>
      <c r="CD2882" s="121"/>
      <c r="CE2882" s="121"/>
      <c r="CF2882" s="121"/>
      <c r="CG2882" s="121"/>
      <c r="CH2882" s="121"/>
      <c r="CI2882" s="121"/>
      <c r="CJ2882" s="121"/>
      <c r="CK2882" s="121"/>
      <c r="CL2882" s="121"/>
      <c r="CM2882" s="121"/>
      <c r="CN2882" s="121"/>
      <c r="CO2882" s="121"/>
      <c r="CP2882" s="121"/>
      <c r="CQ2882" s="121"/>
      <c r="CR2882" s="121"/>
      <c r="CS2882" s="121"/>
      <c r="CT2882" s="121"/>
      <c r="CU2882" s="121"/>
      <c r="CV2882" s="121"/>
      <c r="CW2882" s="121"/>
      <c r="CX2882" s="121"/>
      <c r="CY2882" s="121"/>
      <c r="CZ2882" s="121"/>
      <c r="DA2882" s="121"/>
      <c r="DB2882" s="121"/>
      <c r="DC2882" s="121"/>
      <c r="DD2882" s="121"/>
      <c r="DE2882" s="121"/>
      <c r="DF2882" s="121"/>
      <c r="DG2882" s="121"/>
      <c r="DH2882" s="121"/>
      <c r="DI2882" s="121"/>
      <c r="DJ2882" s="121"/>
      <c r="DK2882" s="121"/>
      <c r="DL2882" s="121"/>
      <c r="DM2882" s="121"/>
      <c r="DN2882" s="121"/>
      <c r="DO2882" s="121"/>
      <c r="DP2882" s="121"/>
      <c r="DQ2882" s="121"/>
      <c r="DR2882" s="121"/>
      <c r="DS2882" s="121"/>
      <c r="DT2882" s="121"/>
      <c r="DU2882" s="121"/>
      <c r="DV2882" s="121"/>
      <c r="DW2882" s="121"/>
      <c r="DX2882" s="121"/>
      <c r="DY2882" s="121"/>
      <c r="DZ2882" s="121"/>
      <c r="EA2882" s="121"/>
      <c r="EB2882" s="121"/>
      <c r="EC2882" s="121"/>
      <c r="ED2882" s="121"/>
      <c r="EE2882" s="121"/>
      <c r="EF2882" s="121"/>
      <c r="EG2882" s="121"/>
      <c r="EH2882" s="121"/>
      <c r="EI2882" s="121"/>
      <c r="EJ2882" s="121"/>
      <c r="EK2882" s="121"/>
      <c r="EL2882" s="121"/>
      <c r="EM2882" s="121"/>
      <c r="EN2882" s="121"/>
      <c r="EO2882" s="121"/>
      <c r="EP2882" s="121"/>
      <c r="EQ2882" s="121"/>
      <c r="ER2882" s="121"/>
      <c r="ES2882" s="121"/>
      <c r="ET2882" s="121"/>
      <c r="EU2882" s="121"/>
      <c r="EV2882" s="121"/>
      <c r="EW2882" s="121"/>
      <c r="EX2882" s="121"/>
      <c r="EY2882" s="121"/>
      <c r="EZ2882" s="121"/>
      <c r="FA2882" s="121"/>
      <c r="FB2882" s="121"/>
      <c r="FC2882" s="121"/>
      <c r="FD2882" s="121"/>
      <c r="FE2882" s="121"/>
      <c r="FF2882" s="121"/>
      <c r="FG2882" s="121"/>
      <c r="FH2882" s="121"/>
      <c r="FI2882" s="121"/>
      <c r="FJ2882" s="121"/>
      <c r="FK2882" s="121"/>
      <c r="FL2882" s="121"/>
      <c r="FM2882" s="121"/>
      <c r="FN2882" s="121"/>
      <c r="FO2882" s="121"/>
      <c r="FP2882" s="121"/>
      <c r="FQ2882" s="121"/>
      <c r="FR2882" s="121"/>
      <c r="FS2882" s="121"/>
      <c r="FT2882" s="121"/>
      <c r="FU2882" s="121"/>
      <c r="FV2882" s="121"/>
      <c r="FW2882" s="121"/>
      <c r="FX2882" s="121"/>
      <c r="FY2882" s="121"/>
      <c r="FZ2882" s="121"/>
      <c r="GA2882" s="121"/>
      <c r="GB2882" s="121"/>
      <c r="GC2882" s="121"/>
      <c r="GD2882" s="121"/>
      <c r="GE2882" s="121"/>
      <c r="GF2882" s="121"/>
      <c r="GG2882" s="121"/>
      <c r="GH2882" s="121"/>
      <c r="GI2882" s="121"/>
      <c r="GJ2882" s="121"/>
      <c r="GK2882" s="121"/>
      <c r="GL2882" s="121"/>
      <c r="GM2882" s="121"/>
      <c r="GN2882" s="121"/>
      <c r="GO2882" s="121"/>
      <c r="GP2882" s="121"/>
      <c r="GQ2882" s="121"/>
      <c r="GR2882" s="121"/>
      <c r="GS2882" s="121"/>
      <c r="GT2882" s="121"/>
      <c r="GU2882" s="121"/>
      <c r="GV2882" s="121"/>
      <c r="GW2882" s="121"/>
      <c r="GX2882" s="121"/>
      <c r="GY2882" s="121"/>
      <c r="GZ2882" s="121"/>
      <c r="HA2882" s="121"/>
      <c r="HB2882" s="121"/>
      <c r="HC2882" s="121"/>
      <c r="HD2882" s="121"/>
      <c r="HE2882" s="121"/>
      <c r="HF2882" s="121"/>
      <c r="HG2882" s="121"/>
      <c r="HH2882" s="121"/>
      <c r="HI2882" s="121"/>
      <c r="HJ2882" s="121"/>
      <c r="HK2882" s="121"/>
      <c r="HL2882" s="121"/>
      <c r="HM2882" s="121"/>
      <c r="HN2882" s="121"/>
      <c r="HO2882" s="121"/>
      <c r="HP2882" s="121"/>
      <c r="HQ2882" s="121"/>
      <c r="HR2882" s="121"/>
      <c r="HS2882" s="121"/>
      <c r="HT2882" s="121"/>
      <c r="HU2882" s="121"/>
      <c r="HV2882" s="121"/>
      <c r="HW2882" s="121"/>
      <c r="HX2882" s="121"/>
      <c r="HY2882" s="121"/>
      <c r="HZ2882" s="121"/>
      <c r="IA2882" s="121"/>
      <c r="IB2882" s="121"/>
      <c r="IC2882" s="121"/>
      <c r="ID2882" s="121"/>
      <c r="IE2882" s="121"/>
      <c r="IF2882" s="121"/>
      <c r="IG2882" s="121"/>
      <c r="IH2882" s="121"/>
      <c r="II2882" s="121"/>
      <c r="IJ2882" s="121"/>
      <c r="IK2882" s="121"/>
      <c r="IL2882" s="121"/>
      <c r="IM2882" s="121"/>
      <c r="IN2882" s="121"/>
      <c r="IO2882" s="121"/>
      <c r="IP2882" s="121"/>
      <c r="IQ2882" s="121"/>
      <c r="IR2882" s="121"/>
      <c r="IS2882" s="121"/>
      <c r="IT2882" s="121"/>
      <c r="IU2882" s="121"/>
      <c r="IV2882" s="121"/>
      <c r="IW2882" s="121"/>
      <c r="IX2882" s="121"/>
      <c r="IY2882" s="121"/>
      <c r="IZ2882" s="121"/>
      <c r="JA2882" s="121"/>
      <c r="JB2882" s="121"/>
      <c r="JC2882" s="121"/>
      <c r="JD2882" s="121"/>
      <c r="JE2882" s="121"/>
      <c r="JF2882" s="121"/>
      <c r="JG2882" s="121"/>
      <c r="JH2882" s="121"/>
      <c r="JI2882" s="121"/>
      <c r="JJ2882" s="121"/>
      <c r="JK2882" s="121"/>
      <c r="JL2882" s="121"/>
      <c r="JM2882" s="121"/>
      <c r="JN2882" s="121"/>
      <c r="JO2882" s="121"/>
      <c r="JP2882" s="121"/>
      <c r="JQ2882" s="121"/>
      <c r="JR2882" s="121"/>
      <c r="JS2882" s="121"/>
      <c r="JT2882" s="121"/>
      <c r="JU2882" s="121"/>
      <c r="JV2882" s="121"/>
      <c r="JW2882" s="121"/>
      <c r="JX2882" s="121"/>
      <c r="JY2882" s="121"/>
      <c r="JZ2882" s="121"/>
      <c r="KA2882" s="121"/>
      <c r="KB2882" s="121"/>
      <c r="KC2882" s="121"/>
      <c r="KD2882" s="121"/>
      <c r="KE2882" s="121"/>
      <c r="KF2882" s="121"/>
      <c r="KG2882" s="121"/>
      <c r="KH2882" s="121"/>
      <c r="KI2882" s="121"/>
      <c r="KJ2882" s="121"/>
      <c r="KK2882" s="121"/>
      <c r="KL2882" s="121"/>
      <c r="KM2882" s="121"/>
      <c r="KN2882" s="121"/>
      <c r="KO2882" s="121"/>
      <c r="KP2882" s="121"/>
      <c r="KQ2882" s="121"/>
      <c r="KR2882" s="121"/>
      <c r="KS2882" s="121"/>
      <c r="KT2882" s="121"/>
      <c r="KU2882" s="121"/>
      <c r="KV2882" s="121"/>
      <c r="KW2882" s="121"/>
      <c r="KX2882" s="121"/>
      <c r="KY2882" s="121"/>
      <c r="KZ2882" s="121"/>
      <c r="LA2882" s="121"/>
      <c r="LB2882" s="121"/>
      <c r="LC2882" s="121"/>
      <c r="LD2882" s="121"/>
      <c r="LE2882" s="121"/>
      <c r="LF2882" s="121"/>
      <c r="LG2882" s="121"/>
      <c r="LH2882" s="121"/>
      <c r="LI2882" s="121"/>
      <c r="LJ2882" s="121"/>
      <c r="LK2882" s="121"/>
      <c r="LL2882" s="121"/>
      <c r="LM2882" s="121"/>
      <c r="LN2882" s="121"/>
      <c r="LO2882" s="121"/>
      <c r="LP2882" s="121"/>
      <c r="LQ2882" s="121"/>
      <c r="LR2882" s="121"/>
      <c r="LS2882" s="121"/>
      <c r="LT2882" s="121"/>
      <c r="LU2882" s="121"/>
      <c r="LV2882" s="121"/>
      <c r="LW2882" s="121"/>
      <c r="LX2882" s="121"/>
      <c r="LY2882" s="121"/>
      <c r="LZ2882" s="121"/>
      <c r="MA2882" s="121"/>
      <c r="MB2882" s="121"/>
      <c r="MC2882" s="121"/>
      <c r="MD2882" s="121"/>
      <c r="ME2882" s="121"/>
      <c r="MF2882" s="121"/>
      <c r="MG2882" s="121"/>
      <c r="MH2882" s="121"/>
      <c r="MI2882" s="121"/>
      <c r="MJ2882" s="121"/>
      <c r="MK2882" s="121"/>
      <c r="ML2882" s="121"/>
      <c r="MM2882" s="121"/>
      <c r="MN2882" s="121"/>
      <c r="MO2882" s="121"/>
      <c r="MP2882" s="121"/>
      <c r="MQ2882" s="121"/>
      <c r="MR2882" s="121"/>
      <c r="MS2882" s="121"/>
      <c r="MT2882" s="121"/>
      <c r="MU2882" s="121"/>
      <c r="MV2882" s="121"/>
      <c r="MW2882" s="121"/>
      <c r="MX2882" s="121"/>
      <c r="MY2882" s="121"/>
      <c r="MZ2882" s="121"/>
      <c r="NA2882" s="121"/>
      <c r="NB2882" s="121"/>
      <c r="NC2882" s="121"/>
      <c r="ND2882" s="121"/>
      <c r="NE2882" s="121"/>
      <c r="NF2882" s="121"/>
      <c r="NG2882" s="121"/>
      <c r="NH2882" s="121"/>
      <c r="NI2882" s="121"/>
      <c r="NJ2882" s="121"/>
      <c r="NK2882" s="121"/>
      <c r="NL2882" s="121"/>
      <c r="NM2882" s="121"/>
      <c r="NN2882" s="121"/>
      <c r="NO2882" s="121"/>
      <c r="NP2882" s="121"/>
      <c r="NQ2882" s="121"/>
      <c r="NR2882" s="121"/>
      <c r="NS2882" s="121"/>
      <c r="NT2882" s="121"/>
      <c r="NU2882" s="121"/>
      <c r="NV2882" s="121"/>
      <c r="NW2882" s="121"/>
      <c r="NX2882" s="121"/>
      <c r="NY2882" s="121"/>
      <c r="NZ2882" s="121"/>
      <c r="OA2882" s="121"/>
      <c r="OB2882" s="121"/>
      <c r="OC2882" s="121"/>
      <c r="OD2882" s="121"/>
      <c r="OE2882" s="121"/>
      <c r="OF2882" s="121"/>
      <c r="OG2882" s="121"/>
      <c r="OH2882" s="121"/>
      <c r="OI2882" s="121"/>
      <c r="OJ2882" s="121"/>
      <c r="OK2882" s="121"/>
      <c r="OL2882" s="121"/>
      <c r="OM2882" s="121"/>
      <c r="ON2882" s="121"/>
      <c r="OO2882" s="121"/>
      <c r="OP2882" s="121"/>
      <c r="OQ2882" s="121"/>
      <c r="OR2882" s="121"/>
      <c r="OS2882" s="121"/>
      <c r="OT2882" s="121"/>
      <c r="OU2882" s="121"/>
      <c r="OV2882" s="121"/>
      <c r="OW2882" s="121"/>
      <c r="OX2882" s="121"/>
      <c r="OY2882" s="121"/>
      <c r="OZ2882" s="121"/>
      <c r="PA2882" s="121"/>
      <c r="PB2882" s="121"/>
      <c r="PC2882" s="121"/>
      <c r="PD2882" s="121"/>
      <c r="PE2882" s="121"/>
      <c r="PF2882" s="121"/>
      <c r="PG2882" s="121"/>
      <c r="PH2882" s="121"/>
      <c r="PI2882" s="121"/>
      <c r="PJ2882" s="121"/>
      <c r="PK2882" s="121"/>
      <c r="PL2882" s="121"/>
      <c r="PM2882" s="121"/>
      <c r="PN2882" s="121"/>
      <c r="PO2882" s="121"/>
      <c r="PP2882" s="121"/>
      <c r="PQ2882" s="121"/>
      <c r="PR2882" s="121"/>
      <c r="PS2882" s="121"/>
      <c r="PT2882" s="121"/>
      <c r="PU2882" s="121"/>
      <c r="PV2882" s="121"/>
      <c r="PW2882" s="121"/>
      <c r="PX2882" s="121"/>
      <c r="PY2882" s="121"/>
      <c r="PZ2882" s="121"/>
      <c r="QA2882" s="121"/>
      <c r="QB2882" s="121"/>
      <c r="QC2882" s="121"/>
      <c r="QD2882" s="121"/>
      <c r="QE2882" s="121"/>
      <c r="QF2882" s="121"/>
      <c r="QG2882" s="121"/>
      <c r="QH2882" s="121"/>
      <c r="QI2882" s="121"/>
      <c r="QJ2882" s="121"/>
      <c r="QK2882" s="121"/>
      <c r="QL2882" s="121"/>
      <c r="QM2882" s="121"/>
      <c r="QN2882" s="121"/>
      <c r="QO2882" s="121"/>
      <c r="QP2882" s="121"/>
      <c r="QQ2882" s="121"/>
      <c r="QR2882" s="121"/>
      <c r="QS2882" s="121"/>
      <c r="QT2882" s="121"/>
      <c r="QU2882" s="121"/>
      <c r="QV2882" s="121"/>
      <c r="QW2882" s="121"/>
      <c r="QX2882" s="121"/>
      <c r="QY2882" s="121"/>
      <c r="QZ2882" s="121"/>
      <c r="RA2882" s="121"/>
      <c r="RB2882" s="121"/>
      <c r="RC2882" s="121"/>
      <c r="RD2882" s="121"/>
      <c r="RE2882" s="121"/>
      <c r="RF2882" s="121"/>
      <c r="RG2882" s="121"/>
      <c r="RH2882" s="121"/>
      <c r="RI2882" s="121"/>
      <c r="RJ2882" s="121"/>
      <c r="RK2882" s="121"/>
      <c r="RL2882" s="121"/>
      <c r="RM2882" s="121"/>
      <c r="RN2882" s="121"/>
      <c r="RO2882" s="121"/>
      <c r="RP2882" s="121"/>
      <c r="RQ2882" s="121"/>
      <c r="RR2882" s="121"/>
      <c r="RS2882" s="121"/>
      <c r="RT2882" s="121"/>
      <c r="RU2882" s="121"/>
      <c r="RV2882" s="121"/>
      <c r="RW2882" s="121"/>
      <c r="RX2882" s="121"/>
      <c r="RY2882" s="121"/>
      <c r="RZ2882" s="121"/>
      <c r="SA2882" s="121"/>
      <c r="SB2882" s="121"/>
      <c r="SC2882" s="121"/>
      <c r="SD2882" s="121"/>
      <c r="SE2882" s="121"/>
      <c r="SF2882" s="121"/>
      <c r="SG2882" s="121"/>
      <c r="SH2882" s="121"/>
      <c r="SI2882" s="121"/>
      <c r="SJ2882" s="121"/>
      <c r="SK2882" s="121"/>
      <c r="SL2882" s="121"/>
      <c r="SM2882" s="121"/>
      <c r="SN2882" s="121"/>
      <c r="SO2882" s="121"/>
      <c r="SP2882" s="121"/>
      <c r="SQ2882" s="121"/>
      <c r="SR2882" s="121"/>
      <c r="SS2882" s="121"/>
      <c r="ST2882" s="121"/>
      <c r="SU2882" s="121"/>
      <c r="SV2882" s="121"/>
      <c r="SW2882" s="121"/>
      <c r="SX2882" s="121"/>
      <c r="SY2882" s="121"/>
      <c r="SZ2882" s="121"/>
      <c r="TA2882" s="121"/>
      <c r="TB2882" s="121"/>
      <c r="TC2882" s="121"/>
      <c r="TD2882" s="121"/>
      <c r="TE2882" s="121"/>
      <c r="TF2882" s="121"/>
      <c r="TG2882" s="121"/>
      <c r="TH2882" s="121"/>
      <c r="TI2882" s="121"/>
      <c r="TJ2882" s="121"/>
      <c r="TK2882" s="121"/>
      <c r="TL2882" s="121"/>
      <c r="TM2882" s="121"/>
      <c r="TN2882" s="121"/>
      <c r="TO2882" s="121"/>
      <c r="TP2882" s="121"/>
      <c r="TQ2882" s="121"/>
      <c r="TR2882" s="121"/>
      <c r="TS2882" s="121"/>
      <c r="TT2882" s="121"/>
      <c r="TU2882" s="121"/>
      <c r="TV2882" s="121"/>
      <c r="TW2882" s="121"/>
      <c r="TX2882" s="121"/>
      <c r="TY2882" s="121"/>
      <c r="TZ2882" s="121"/>
      <c r="UA2882" s="121"/>
      <c r="UB2882" s="121"/>
      <c r="UC2882" s="121"/>
      <c r="UD2882" s="121"/>
      <c r="UE2882" s="121"/>
      <c r="UF2882" s="121"/>
      <c r="UG2882" s="121"/>
      <c r="UH2882" s="121"/>
      <c r="UI2882" s="121"/>
      <c r="UJ2882" s="121"/>
      <c r="UK2882" s="121"/>
      <c r="UL2882" s="121"/>
      <c r="UM2882" s="121"/>
      <c r="UN2882" s="121"/>
      <c r="UO2882" s="121"/>
      <c r="UP2882" s="121"/>
      <c r="UQ2882" s="121"/>
      <c r="UR2882" s="121"/>
      <c r="US2882" s="121"/>
      <c r="UT2882" s="121"/>
      <c r="UU2882" s="121"/>
      <c r="UV2882" s="121"/>
      <c r="UW2882" s="121"/>
      <c r="UX2882" s="121"/>
      <c r="UY2882" s="121"/>
      <c r="UZ2882" s="121"/>
      <c r="VA2882" s="121"/>
      <c r="VB2882" s="121"/>
      <c r="VC2882" s="121"/>
      <c r="VD2882" s="121"/>
      <c r="VE2882" s="121"/>
      <c r="VF2882" s="121"/>
      <c r="VG2882" s="121"/>
      <c r="VH2882" s="121"/>
      <c r="VI2882" s="121"/>
      <c r="VJ2882" s="121"/>
      <c r="VK2882" s="121"/>
      <c r="VL2882" s="121"/>
      <c r="VM2882" s="121"/>
      <c r="VN2882" s="121"/>
      <c r="VO2882" s="121"/>
      <c r="VP2882" s="121"/>
      <c r="VQ2882" s="121"/>
      <c r="VR2882" s="121"/>
      <c r="VS2882" s="121"/>
      <c r="VT2882" s="121"/>
      <c r="VU2882" s="121"/>
      <c r="VV2882" s="121"/>
      <c r="VW2882" s="121"/>
      <c r="VX2882" s="121"/>
      <c r="VY2882" s="121"/>
      <c r="VZ2882" s="121"/>
      <c r="WA2882" s="121"/>
      <c r="WB2882" s="121"/>
      <c r="WC2882" s="121"/>
      <c r="WD2882" s="121"/>
      <c r="WE2882" s="121"/>
      <c r="WF2882" s="121"/>
      <c r="WG2882" s="121"/>
      <c r="WH2882" s="121"/>
      <c r="WI2882" s="121"/>
      <c r="WJ2882" s="121"/>
      <c r="WK2882" s="121"/>
      <c r="WL2882" s="121"/>
      <c r="WM2882" s="121"/>
      <c r="WN2882" s="121"/>
      <c r="WO2882" s="121"/>
      <c r="WP2882" s="121"/>
      <c r="WQ2882" s="121"/>
      <c r="WR2882" s="121"/>
      <c r="WS2882" s="121"/>
      <c r="WT2882" s="121"/>
      <c r="WU2882" s="121"/>
      <c r="WV2882" s="121"/>
      <c r="WW2882" s="121"/>
      <c r="WX2882" s="121"/>
      <c r="WY2882" s="121"/>
      <c r="WZ2882" s="121"/>
      <c r="XA2882" s="121"/>
      <c r="XB2882" s="121"/>
      <c r="XC2882" s="121"/>
      <c r="XD2882" s="121"/>
      <c r="XE2882" s="121"/>
      <c r="XF2882" s="121"/>
      <c r="XG2882" s="121"/>
      <c r="XH2882" s="121"/>
      <c r="XI2882" s="121"/>
      <c r="XJ2882" s="121"/>
      <c r="XK2882" s="121"/>
      <c r="XL2882" s="121"/>
      <c r="XM2882" s="121"/>
      <c r="XN2882" s="121"/>
      <c r="XO2882" s="121"/>
      <c r="XP2882" s="121"/>
      <c r="XQ2882" s="121"/>
      <c r="XR2882" s="121"/>
      <c r="XS2882" s="121"/>
      <c r="XT2882" s="121"/>
      <c r="XU2882" s="121"/>
      <c r="XV2882" s="121"/>
      <c r="XW2882" s="121"/>
      <c r="XX2882" s="121"/>
      <c r="XY2882" s="121"/>
      <c r="XZ2882" s="121"/>
      <c r="YA2882" s="121"/>
      <c r="YB2882" s="121"/>
      <c r="YC2882" s="121"/>
      <c r="YD2882" s="121"/>
      <c r="YE2882" s="121"/>
      <c r="YF2882" s="121"/>
      <c r="YG2882" s="121"/>
      <c r="YH2882" s="121"/>
      <c r="YI2882" s="121"/>
      <c r="YJ2882" s="121"/>
      <c r="YK2882" s="121"/>
      <c r="YL2882" s="121"/>
      <c r="YM2882" s="121"/>
      <c r="YN2882" s="121"/>
      <c r="YO2882" s="121"/>
      <c r="YP2882" s="121"/>
      <c r="YQ2882" s="121"/>
      <c r="YR2882" s="121"/>
      <c r="YS2882" s="121"/>
      <c r="YT2882" s="121"/>
      <c r="YU2882" s="121"/>
      <c r="YV2882" s="121"/>
      <c r="YW2882" s="121"/>
      <c r="YX2882" s="121"/>
      <c r="YY2882" s="121"/>
      <c r="YZ2882" s="121"/>
      <c r="ZA2882" s="121"/>
      <c r="ZB2882" s="121"/>
      <c r="ZC2882" s="121"/>
      <c r="ZD2882" s="121"/>
      <c r="ZE2882" s="121"/>
      <c r="ZF2882" s="121"/>
      <c r="ZG2882" s="121"/>
      <c r="ZH2882" s="121"/>
      <c r="ZI2882" s="121"/>
      <c r="ZJ2882" s="121"/>
      <c r="ZK2882" s="121"/>
      <c r="ZL2882" s="121"/>
      <c r="ZM2882" s="121"/>
      <c r="ZN2882" s="121"/>
      <c r="ZO2882" s="121"/>
      <c r="ZP2882" s="121"/>
      <c r="ZQ2882" s="121"/>
      <c r="ZR2882" s="121"/>
      <c r="ZS2882" s="121"/>
      <c r="ZT2882" s="121"/>
      <c r="ZU2882" s="121"/>
      <c r="ZV2882" s="121"/>
      <c r="ZW2882" s="121"/>
      <c r="ZX2882" s="121"/>
      <c r="ZY2882" s="121"/>
      <c r="ZZ2882" s="121"/>
      <c r="AAA2882" s="121"/>
      <c r="AAB2882" s="121"/>
      <c r="AAC2882" s="121"/>
      <c r="AAD2882" s="121"/>
      <c r="AAE2882" s="121"/>
      <c r="AAF2882" s="121"/>
      <c r="AAG2882" s="121"/>
      <c r="AAH2882" s="121"/>
      <c r="AAI2882" s="121"/>
      <c r="AAJ2882" s="121"/>
      <c r="AAK2882" s="121"/>
      <c r="AAL2882" s="121"/>
      <c r="AAM2882" s="121"/>
      <c r="AAN2882" s="121"/>
      <c r="AAO2882" s="121"/>
      <c r="AAP2882" s="121"/>
      <c r="AAQ2882" s="121"/>
      <c r="AAR2882" s="121"/>
      <c r="AAS2882" s="121"/>
      <c r="AAT2882" s="121"/>
      <c r="AAU2882" s="121"/>
      <c r="AAV2882" s="121"/>
      <c r="AAW2882" s="121"/>
      <c r="AAX2882" s="121"/>
      <c r="AAY2882" s="121"/>
      <c r="AAZ2882" s="121"/>
      <c r="ABA2882" s="121"/>
      <c r="ABB2882" s="121"/>
      <c r="ABC2882" s="121"/>
      <c r="ABD2882" s="121"/>
      <c r="ABE2882" s="121"/>
      <c r="ABF2882" s="121"/>
      <c r="ABG2882" s="121"/>
      <c r="ABH2882" s="121"/>
      <c r="ABI2882" s="121"/>
      <c r="ABJ2882" s="121"/>
      <c r="ABK2882" s="121"/>
      <c r="ABL2882" s="121"/>
      <c r="ABM2882" s="121"/>
      <c r="ABN2882" s="121"/>
      <c r="ABO2882" s="121"/>
      <c r="ABP2882" s="121"/>
      <c r="ABQ2882" s="121"/>
      <c r="ABR2882" s="121"/>
      <c r="ABS2882" s="121"/>
      <c r="ABT2882" s="121"/>
      <c r="ABU2882" s="121"/>
      <c r="ABV2882" s="121"/>
      <c r="ABW2882" s="121"/>
      <c r="ABX2882" s="121"/>
      <c r="ABY2882" s="121"/>
      <c r="ABZ2882" s="121"/>
      <c r="ACA2882" s="121"/>
      <c r="ACB2882" s="121"/>
      <c r="ACC2882" s="121"/>
      <c r="ACD2882" s="121"/>
      <c r="ACE2882" s="121"/>
      <c r="ACF2882" s="121"/>
      <c r="ACG2882" s="121"/>
      <c r="ACH2882" s="121"/>
      <c r="ACI2882" s="121"/>
      <c r="ACJ2882" s="121"/>
      <c r="ACK2882" s="121"/>
      <c r="ACL2882" s="121"/>
      <c r="ACM2882" s="121"/>
      <c r="ACN2882" s="121"/>
      <c r="ACO2882" s="121"/>
      <c r="ACP2882" s="121"/>
      <c r="ACQ2882" s="121"/>
      <c r="ACR2882" s="121"/>
      <c r="ACS2882" s="121"/>
      <c r="ACT2882" s="121"/>
      <c r="ACU2882" s="121"/>
      <c r="ACV2882" s="121"/>
      <c r="ACW2882" s="121"/>
      <c r="ACX2882" s="121"/>
      <c r="ACY2882" s="121"/>
      <c r="ACZ2882" s="121"/>
      <c r="ADA2882" s="121"/>
      <c r="ADB2882" s="121"/>
      <c r="ADC2882" s="121"/>
      <c r="ADD2882" s="121"/>
      <c r="ADE2882" s="121"/>
      <c r="ADF2882" s="121"/>
      <c r="ADG2882" s="121"/>
      <c r="ADH2882" s="121"/>
      <c r="ADI2882" s="121"/>
      <c r="ADJ2882" s="121"/>
      <c r="ADK2882" s="121"/>
      <c r="ADL2882" s="121"/>
      <c r="ADM2882" s="121"/>
      <c r="ADN2882" s="121"/>
      <c r="ADO2882" s="121"/>
      <c r="ADP2882" s="121"/>
      <c r="ADQ2882" s="121"/>
      <c r="ADR2882" s="121"/>
      <c r="ADS2882" s="121"/>
      <c r="ADT2882" s="121"/>
      <c r="ADU2882" s="121"/>
      <c r="ADV2882" s="121"/>
      <c r="ADW2882" s="121"/>
      <c r="ADX2882" s="121"/>
      <c r="ADY2882" s="121"/>
      <c r="ADZ2882" s="121"/>
      <c r="AEA2882" s="121"/>
      <c r="AEB2882" s="121"/>
      <c r="AEC2882" s="121"/>
      <c r="AED2882" s="121"/>
      <c r="AEE2882" s="121"/>
      <c r="AEF2882" s="121"/>
      <c r="AEG2882" s="121"/>
      <c r="AEH2882" s="121"/>
      <c r="AEI2882" s="121"/>
      <c r="AEJ2882" s="121"/>
      <c r="AEK2882" s="121"/>
      <c r="AEL2882" s="121"/>
      <c r="AEM2882" s="121"/>
      <c r="AEN2882" s="121"/>
      <c r="AEO2882" s="121"/>
      <c r="AEP2882" s="121"/>
      <c r="AEQ2882" s="121"/>
      <c r="AER2882" s="121"/>
      <c r="AES2882" s="121"/>
      <c r="AET2882" s="121"/>
      <c r="AEU2882" s="121"/>
      <c r="AEV2882" s="121"/>
      <c r="AEW2882" s="121"/>
      <c r="AEX2882" s="121"/>
      <c r="AEY2882" s="121"/>
      <c r="AEZ2882" s="121"/>
      <c r="AFA2882" s="121"/>
      <c r="AFB2882" s="121"/>
      <c r="AFC2882" s="121"/>
      <c r="AFD2882" s="121"/>
      <c r="AFE2882" s="121"/>
      <c r="AFF2882" s="121"/>
      <c r="AFG2882" s="121"/>
      <c r="AFH2882" s="121"/>
      <c r="AFI2882" s="121"/>
      <c r="AFJ2882" s="121"/>
      <c r="AFK2882" s="121"/>
      <c r="AFL2882" s="121"/>
      <c r="AFM2882" s="121"/>
      <c r="AFN2882" s="121"/>
      <c r="AFO2882" s="121"/>
      <c r="AFP2882" s="121"/>
      <c r="AFQ2882" s="121"/>
      <c r="AFR2882" s="121"/>
      <c r="AFS2882" s="121"/>
      <c r="AFT2882" s="121"/>
      <c r="AFU2882" s="121"/>
      <c r="AFV2882" s="121"/>
      <c r="AFW2882" s="121"/>
      <c r="AFX2882" s="121"/>
      <c r="AFY2882" s="121"/>
      <c r="AFZ2882" s="121"/>
      <c r="AGA2882" s="121"/>
      <c r="AGB2882" s="121"/>
      <c r="AGC2882" s="121"/>
      <c r="AGD2882" s="121"/>
      <c r="AGE2882" s="121"/>
      <c r="AGF2882" s="121"/>
      <c r="AGG2882" s="121"/>
      <c r="AGH2882" s="121"/>
      <c r="AGI2882" s="121"/>
      <c r="AGJ2882" s="121"/>
      <c r="AGK2882" s="121"/>
      <c r="AGL2882" s="121"/>
      <c r="AGM2882" s="121"/>
      <c r="AGN2882" s="121"/>
      <c r="AGO2882" s="121"/>
      <c r="AGP2882" s="121"/>
      <c r="AGQ2882" s="121"/>
      <c r="AGR2882" s="121"/>
      <c r="AGS2882" s="121"/>
      <c r="AGT2882" s="121"/>
      <c r="AGU2882" s="121"/>
      <c r="AGV2882" s="121"/>
      <c r="AGW2882" s="121"/>
      <c r="AGX2882" s="121"/>
      <c r="AGY2882" s="121"/>
      <c r="AGZ2882" s="121"/>
      <c r="AHA2882" s="121"/>
      <c r="AHB2882" s="121"/>
      <c r="AHC2882" s="121"/>
      <c r="AHD2882" s="121"/>
      <c r="AHE2882" s="121"/>
      <c r="AHF2882" s="121"/>
      <c r="AHG2882" s="121"/>
      <c r="AHH2882" s="121"/>
      <c r="AHI2882" s="121"/>
      <c r="AHJ2882" s="121"/>
      <c r="AHK2882" s="121"/>
      <c r="AHL2882" s="121"/>
      <c r="AHM2882" s="121"/>
      <c r="AHN2882" s="121"/>
      <c r="AHO2882" s="121"/>
      <c r="AHP2882" s="121"/>
      <c r="AHQ2882" s="121"/>
      <c r="AHR2882" s="121"/>
      <c r="AHS2882" s="121"/>
      <c r="AHT2882" s="121"/>
      <c r="AHU2882" s="121"/>
      <c r="AHV2882" s="121"/>
      <c r="AHW2882" s="121"/>
      <c r="AHX2882" s="121"/>
      <c r="AHY2882" s="121"/>
      <c r="AHZ2882" s="121"/>
      <c r="AIA2882" s="121"/>
      <c r="AIB2882" s="121"/>
      <c r="AIC2882" s="121"/>
      <c r="AID2882" s="121"/>
      <c r="AIE2882" s="121"/>
      <c r="AIF2882" s="121"/>
      <c r="AIG2882" s="121"/>
      <c r="AIH2882" s="121"/>
      <c r="AII2882" s="121"/>
      <c r="AIJ2882" s="121"/>
      <c r="AIK2882" s="121"/>
      <c r="AIL2882" s="121"/>
      <c r="AIM2882" s="121"/>
      <c r="AIN2882" s="121"/>
      <c r="AIO2882" s="121"/>
      <c r="AIP2882" s="121"/>
      <c r="AIQ2882" s="121"/>
      <c r="AIR2882" s="121"/>
      <c r="AIS2882" s="121"/>
      <c r="AIT2882" s="121"/>
      <c r="AIU2882" s="121"/>
      <c r="AIV2882" s="121"/>
      <c r="AIW2882" s="121"/>
      <c r="AIX2882" s="121"/>
      <c r="AIY2882" s="121"/>
      <c r="AIZ2882" s="121"/>
      <c r="AJA2882" s="121"/>
      <c r="AJB2882" s="121"/>
      <c r="AJC2882" s="121"/>
      <c r="AJD2882" s="121"/>
      <c r="AJE2882" s="121"/>
      <c r="AJF2882" s="121"/>
      <c r="AJG2882" s="121"/>
      <c r="AJH2882" s="121"/>
      <c r="AJI2882" s="121"/>
      <c r="AJJ2882" s="121"/>
      <c r="AJK2882" s="121"/>
      <c r="AJL2882" s="121"/>
      <c r="AJM2882" s="121"/>
      <c r="AJN2882" s="121"/>
      <c r="AJO2882" s="121"/>
      <c r="AJP2882" s="121"/>
      <c r="AJQ2882" s="121"/>
      <c r="AJR2882" s="121"/>
      <c r="AJS2882" s="121"/>
      <c r="AJT2882" s="121"/>
      <c r="AJU2882" s="121"/>
      <c r="AJV2882" s="121"/>
      <c r="AJW2882" s="121"/>
      <c r="AJX2882" s="121"/>
      <c r="AJY2882" s="121"/>
      <c r="AJZ2882" s="121"/>
      <c r="AKA2882" s="121"/>
      <c r="AKB2882" s="121"/>
      <c r="AKC2882" s="121"/>
      <c r="AKD2882" s="121"/>
      <c r="AKE2882" s="121"/>
      <c r="AKF2882" s="121"/>
      <c r="AKG2882" s="121"/>
      <c r="AKH2882" s="121"/>
      <c r="AKI2882" s="121"/>
      <c r="AKJ2882" s="121"/>
      <c r="AKK2882" s="121"/>
      <c r="AKL2882" s="121"/>
      <c r="AKM2882" s="121"/>
      <c r="AKN2882" s="121"/>
      <c r="AKO2882" s="121"/>
      <c r="AKP2882" s="121"/>
      <c r="AKQ2882" s="121"/>
      <c r="AKR2882" s="121"/>
      <c r="AKS2882" s="121"/>
      <c r="AKT2882" s="121"/>
      <c r="AKU2882" s="121"/>
      <c r="AKV2882" s="121"/>
      <c r="AKW2882" s="121"/>
      <c r="AKX2882" s="121"/>
      <c r="AKY2882" s="121"/>
      <c r="AKZ2882" s="121"/>
      <c r="ALA2882" s="121"/>
      <c r="ALB2882" s="121"/>
      <c r="ALC2882" s="121"/>
      <c r="ALD2882" s="121"/>
      <c r="ALE2882" s="121"/>
      <c r="ALF2882" s="121"/>
      <c r="ALG2882" s="121"/>
      <c r="ALH2882" s="121"/>
      <c r="ALI2882" s="121"/>
      <c r="ALJ2882" s="121"/>
      <c r="ALK2882" s="121"/>
      <c r="ALL2882" s="121"/>
      <c r="ALM2882" s="121"/>
      <c r="ALN2882" s="121"/>
      <c r="ALO2882" s="121"/>
      <c r="ALP2882" s="121"/>
      <c r="ALQ2882" s="121"/>
      <c r="ALR2882" s="121"/>
      <c r="ALS2882" s="121"/>
      <c r="ALT2882" s="121"/>
      <c r="ALU2882" s="121"/>
      <c r="ALV2882" s="121"/>
      <c r="ALW2882" s="121"/>
      <c r="ALX2882" s="121"/>
      <c r="ALY2882" s="121"/>
      <c r="ALZ2882" s="121"/>
      <c r="AMA2882" s="121"/>
      <c r="AMB2882" s="121"/>
      <c r="AMC2882" s="121"/>
      <c r="AMD2882" s="121"/>
      <c r="AME2882" s="121"/>
      <c r="AMF2882" s="121"/>
      <c r="AMG2882" s="121"/>
      <c r="AMH2882" s="121"/>
      <c r="AMI2882" s="121"/>
      <c r="AMJ2882" s="121"/>
      <c r="AMK2882" s="121"/>
    </row>
    <row r="2883" spans="1:1025" s="76" customFormat="1" ht="43.2">
      <c r="A2883" s="15">
        <v>2880</v>
      </c>
      <c r="B2883" s="16" t="s">
        <v>7</v>
      </c>
      <c r="C2883" s="75" t="s">
        <v>77</v>
      </c>
      <c r="D2883" s="16" t="s">
        <v>176</v>
      </c>
      <c r="E2883" s="16" t="s">
        <v>923</v>
      </c>
      <c r="F2883" s="16" t="s">
        <v>932</v>
      </c>
      <c r="G2883" s="16" t="s">
        <v>950</v>
      </c>
      <c r="H2883" s="16" t="s">
        <v>1144</v>
      </c>
      <c r="I2883" s="16" t="s">
        <v>2165</v>
      </c>
      <c r="J2883" s="16"/>
      <c r="K2883" s="16" t="s">
        <v>2889</v>
      </c>
      <c r="L2883" s="16" t="s">
        <v>3366</v>
      </c>
      <c r="M2883" s="17" t="s">
        <v>3594</v>
      </c>
    </row>
    <row r="2884" spans="1:1025" s="76" customFormat="1" ht="43.2">
      <c r="A2884" s="15">
        <v>2881</v>
      </c>
      <c r="B2884" s="16" t="s">
        <v>6</v>
      </c>
      <c r="C2884" s="75" t="s">
        <v>77</v>
      </c>
      <c r="D2884" s="16" t="s">
        <v>176</v>
      </c>
      <c r="E2884" s="16" t="s">
        <v>924</v>
      </c>
      <c r="F2884" s="16" t="s">
        <v>932</v>
      </c>
      <c r="G2884" s="16" t="s">
        <v>945</v>
      </c>
      <c r="H2884" s="16" t="s">
        <v>1134</v>
      </c>
      <c r="I2884" s="16" t="s">
        <v>2166</v>
      </c>
      <c r="J2884" s="16" t="s">
        <v>2459</v>
      </c>
      <c r="K2884" s="16" t="s">
        <v>2890</v>
      </c>
      <c r="L2884" s="16" t="s">
        <v>3367</v>
      </c>
      <c r="M2884" s="55"/>
    </row>
    <row r="2885" spans="1:1025" s="76" customFormat="1">
      <c r="A2885" s="15">
        <v>2882</v>
      </c>
      <c r="B2885" s="75" t="s">
        <v>6</v>
      </c>
      <c r="C2885" s="75" t="s">
        <v>77</v>
      </c>
      <c r="D2885" s="16" t="s">
        <v>176</v>
      </c>
      <c r="E2885" s="16" t="s">
        <v>925</v>
      </c>
      <c r="F2885" s="16" t="s">
        <v>932</v>
      </c>
      <c r="G2885" s="16" t="s">
        <v>1021</v>
      </c>
      <c r="H2885" s="75" t="s">
        <v>1418</v>
      </c>
      <c r="I2885" s="16" t="s">
        <v>2167</v>
      </c>
      <c r="J2885" s="16" t="s">
        <v>2460</v>
      </c>
      <c r="K2885" s="16" t="s">
        <v>2891</v>
      </c>
      <c r="L2885" s="16"/>
      <c r="M2885" s="55"/>
    </row>
    <row r="2886" spans="1:1025" s="76" customFormat="1" ht="43.2">
      <c r="A2886" s="15">
        <v>2883</v>
      </c>
      <c r="B2886" s="81" t="s">
        <v>8</v>
      </c>
      <c r="C2886" s="75" t="s">
        <v>77</v>
      </c>
      <c r="D2886" s="16" t="s">
        <v>177</v>
      </c>
      <c r="E2886" s="16" t="s">
        <v>926</v>
      </c>
      <c r="F2886" s="16" t="s">
        <v>932</v>
      </c>
      <c r="G2886" s="16" t="s">
        <v>1110</v>
      </c>
      <c r="H2886" s="16" t="s">
        <v>1110</v>
      </c>
      <c r="I2886" s="16" t="s">
        <v>3873</v>
      </c>
      <c r="J2886" s="16" t="s">
        <v>3874</v>
      </c>
      <c r="K2886" s="16" t="s">
        <v>2892</v>
      </c>
      <c r="L2886" s="16" t="s">
        <v>3368</v>
      </c>
      <c r="M2886" s="10" t="s">
        <v>3875</v>
      </c>
    </row>
    <row r="2887" spans="1:1025" s="76" customFormat="1" ht="43.2">
      <c r="A2887" s="15">
        <v>2884</v>
      </c>
      <c r="B2887" s="16" t="s">
        <v>6</v>
      </c>
      <c r="C2887" s="75" t="s">
        <v>77</v>
      </c>
      <c r="D2887" s="16" t="s">
        <v>177</v>
      </c>
      <c r="E2887" s="16" t="s">
        <v>927</v>
      </c>
      <c r="F2887" s="16" t="s">
        <v>932</v>
      </c>
      <c r="G2887" s="16" t="s">
        <v>1126</v>
      </c>
      <c r="H2887" s="16" t="s">
        <v>1126</v>
      </c>
      <c r="I2887" s="16" t="s">
        <v>3876</v>
      </c>
      <c r="J2887" s="16" t="s">
        <v>3877</v>
      </c>
      <c r="K2887" s="16" t="s">
        <v>2893</v>
      </c>
      <c r="L2887" s="16" t="s">
        <v>3369</v>
      </c>
      <c r="M2887" s="10" t="s">
        <v>3878</v>
      </c>
    </row>
    <row r="2888" spans="1:1025" s="76" customFormat="1">
      <c r="A2888" s="15">
        <v>2885</v>
      </c>
      <c r="B2888" s="16" t="s">
        <v>6</v>
      </c>
      <c r="C2888" s="75" t="s">
        <v>77</v>
      </c>
      <c r="D2888" s="16" t="s">
        <v>177</v>
      </c>
      <c r="E2888" s="16" t="s">
        <v>928</v>
      </c>
      <c r="F2888" s="16" t="s">
        <v>932</v>
      </c>
      <c r="G2888" s="16" t="s">
        <v>1127</v>
      </c>
      <c r="H2888" s="16" t="s">
        <v>1127</v>
      </c>
      <c r="I2888" s="16" t="s">
        <v>3879</v>
      </c>
      <c r="J2888" s="16" t="s">
        <v>3880</v>
      </c>
      <c r="K2888" s="81" t="s">
        <v>2894</v>
      </c>
      <c r="L2888" s="16" t="s">
        <v>3370</v>
      </c>
      <c r="M2888" s="10" t="s">
        <v>3881</v>
      </c>
    </row>
    <row r="2889" spans="1:1025" s="76" customFormat="1" ht="43.2">
      <c r="A2889" s="15">
        <v>2886</v>
      </c>
      <c r="B2889" s="16" t="s">
        <v>6</v>
      </c>
      <c r="C2889" s="75" t="s">
        <v>77</v>
      </c>
      <c r="D2889" s="16" t="s">
        <v>177</v>
      </c>
      <c r="E2889" s="16" t="s">
        <v>929</v>
      </c>
      <c r="F2889" s="16" t="s">
        <v>932</v>
      </c>
      <c r="G2889" s="16" t="s">
        <v>1128</v>
      </c>
      <c r="H2889" s="16" t="s">
        <v>1128</v>
      </c>
      <c r="I2889" s="16" t="s">
        <v>3882</v>
      </c>
      <c r="J2889" s="16" t="s">
        <v>3883</v>
      </c>
      <c r="K2889" s="16" t="s">
        <v>2895</v>
      </c>
      <c r="L2889" s="16" t="s">
        <v>3371</v>
      </c>
      <c r="M2889" s="84"/>
    </row>
    <row r="2890" spans="1:1025" s="76" customFormat="1" ht="43.2">
      <c r="A2890" s="15">
        <v>2887</v>
      </c>
      <c r="B2890" s="16" t="s">
        <v>8</v>
      </c>
      <c r="C2890" s="75" t="s">
        <v>77</v>
      </c>
      <c r="D2890" s="16" t="s">
        <v>177</v>
      </c>
      <c r="E2890" s="16" t="s">
        <v>930</v>
      </c>
      <c r="F2890" s="16" t="s">
        <v>932</v>
      </c>
      <c r="G2890" s="16" t="s">
        <v>1017</v>
      </c>
      <c r="H2890" s="16" t="s">
        <v>1017</v>
      </c>
      <c r="I2890" s="16" t="s">
        <v>3884</v>
      </c>
      <c r="J2890" s="16" t="s">
        <v>3885</v>
      </c>
      <c r="K2890" s="16" t="s">
        <v>2896</v>
      </c>
      <c r="L2890" s="16" t="s">
        <v>3372</v>
      </c>
      <c r="M2890" s="17" t="s">
        <v>3886</v>
      </c>
    </row>
    <row r="2891" spans="1:1025" s="76" customFormat="1">
      <c r="A2891" s="15">
        <v>2888</v>
      </c>
      <c r="B2891" s="16" t="s">
        <v>53</v>
      </c>
      <c r="C2891" s="75" t="s">
        <v>77</v>
      </c>
      <c r="D2891" s="16" t="s">
        <v>177</v>
      </c>
      <c r="E2891" s="16" t="s">
        <v>3887</v>
      </c>
      <c r="F2891" s="16" t="s">
        <v>932</v>
      </c>
      <c r="G2891" s="16" t="s">
        <v>3888</v>
      </c>
      <c r="H2891" s="16" t="s">
        <v>3888</v>
      </c>
      <c r="I2891" s="16" t="s">
        <v>3889</v>
      </c>
      <c r="J2891" s="16" t="s">
        <v>3890</v>
      </c>
      <c r="K2891" s="16" t="s">
        <v>2168</v>
      </c>
      <c r="L2891" s="16" t="s">
        <v>3373</v>
      </c>
      <c r="M2891" s="17" t="s">
        <v>3891</v>
      </c>
    </row>
    <row r="2892" spans="1:1025" s="76" customFormat="1" ht="43.2">
      <c r="A2892" s="15">
        <v>2889</v>
      </c>
      <c r="B2892" s="16" t="s">
        <v>6</v>
      </c>
      <c r="C2892" s="75" t="s">
        <v>77</v>
      </c>
      <c r="D2892" s="16" t="s">
        <v>177</v>
      </c>
      <c r="E2892" s="16" t="s">
        <v>3892</v>
      </c>
      <c r="F2892" s="16" t="s">
        <v>932</v>
      </c>
      <c r="G2892" s="16" t="s">
        <v>979</v>
      </c>
      <c r="H2892" s="16" t="s">
        <v>1318</v>
      </c>
      <c r="I2892" s="16" t="s">
        <v>3893</v>
      </c>
      <c r="J2892" s="16" t="s">
        <v>3894</v>
      </c>
      <c r="K2892" s="16" t="s">
        <v>3895</v>
      </c>
      <c r="L2892" s="16" t="s">
        <v>3896</v>
      </c>
      <c r="M2892" s="17" t="s">
        <v>3897</v>
      </c>
    </row>
    <row r="2893" spans="1:1025" s="76" customFormat="1" ht="43.2">
      <c r="A2893" s="15">
        <v>2890</v>
      </c>
      <c r="B2893" s="16" t="s">
        <v>6</v>
      </c>
      <c r="C2893" s="75" t="s">
        <v>77</v>
      </c>
      <c r="D2893" s="16" t="s">
        <v>177</v>
      </c>
      <c r="E2893" s="16" t="s">
        <v>3898</v>
      </c>
      <c r="F2893" s="16" t="s">
        <v>932</v>
      </c>
      <c r="G2893" s="16" t="s">
        <v>945</v>
      </c>
      <c r="H2893" s="16" t="s">
        <v>1142</v>
      </c>
      <c r="I2893" s="16" t="s">
        <v>3899</v>
      </c>
      <c r="J2893" s="16" t="s">
        <v>3900</v>
      </c>
      <c r="K2893" s="16" t="s">
        <v>3901</v>
      </c>
      <c r="L2893" s="16" t="s">
        <v>3902</v>
      </c>
      <c r="M2893" s="17" t="s">
        <v>3903</v>
      </c>
    </row>
    <row r="2894" spans="1:1025" s="76" customFormat="1" ht="43.2">
      <c r="A2894" s="15">
        <v>2891</v>
      </c>
      <c r="B2894" s="16" t="s">
        <v>6</v>
      </c>
      <c r="C2894" s="75" t="s">
        <v>77</v>
      </c>
      <c r="D2894" s="16" t="s">
        <v>177</v>
      </c>
      <c r="E2894" s="16" t="s">
        <v>3904</v>
      </c>
      <c r="F2894" s="16" t="s">
        <v>932</v>
      </c>
      <c r="G2894" s="16" t="s">
        <v>950</v>
      </c>
      <c r="H2894" s="16" t="s">
        <v>1264</v>
      </c>
      <c r="I2894" s="16" t="s">
        <v>3905</v>
      </c>
      <c r="J2894" s="16" t="s">
        <v>3906</v>
      </c>
      <c r="K2894" s="16" t="s">
        <v>3907</v>
      </c>
      <c r="L2894" s="16" t="s">
        <v>3908</v>
      </c>
      <c r="M2894" s="17" t="s">
        <v>3909</v>
      </c>
    </row>
    <row r="2895" spans="1:1025" s="76" customFormat="1" ht="43.2">
      <c r="A2895" s="15">
        <v>2892</v>
      </c>
      <c r="B2895" s="16" t="s">
        <v>4</v>
      </c>
      <c r="C2895" s="75" t="s">
        <v>77</v>
      </c>
      <c r="D2895" s="16" t="s">
        <v>177</v>
      </c>
      <c r="E2895" s="16" t="s">
        <v>3910</v>
      </c>
      <c r="F2895" s="16" t="s">
        <v>932</v>
      </c>
      <c r="G2895" s="16" t="s">
        <v>954</v>
      </c>
      <c r="H2895" s="245" t="s">
        <v>3754</v>
      </c>
      <c r="I2895" s="16" t="s">
        <v>3911</v>
      </c>
      <c r="J2895" s="16" t="s">
        <v>3880</v>
      </c>
      <c r="K2895" s="16" t="s">
        <v>3912</v>
      </c>
      <c r="L2895" s="16" t="s">
        <v>3913</v>
      </c>
      <c r="M2895" s="16"/>
    </row>
    <row r="2896" spans="1:1025" s="76" customFormat="1" ht="43.2">
      <c r="A2896" s="15">
        <v>2893</v>
      </c>
      <c r="B2896" s="16" t="s">
        <v>4</v>
      </c>
      <c r="C2896" s="75" t="s">
        <v>77</v>
      </c>
      <c r="D2896" s="16" t="s">
        <v>177</v>
      </c>
      <c r="E2896" s="16" t="s">
        <v>3914</v>
      </c>
      <c r="F2896" s="16" t="s">
        <v>932</v>
      </c>
      <c r="G2896" s="16" t="s">
        <v>954</v>
      </c>
      <c r="H2896" s="245" t="s">
        <v>3754</v>
      </c>
      <c r="I2896" s="16" t="s">
        <v>3915</v>
      </c>
      <c r="J2896" s="16" t="s">
        <v>3906</v>
      </c>
      <c r="K2896" s="16" t="s">
        <v>3916</v>
      </c>
      <c r="L2896" s="16" t="s">
        <v>3917</v>
      </c>
      <c r="M2896" s="10"/>
    </row>
    <row r="2897" spans="1:13" s="76" customFormat="1" ht="43.2">
      <c r="A2897" s="15">
        <v>2894</v>
      </c>
      <c r="B2897" s="16" t="s">
        <v>4</v>
      </c>
      <c r="C2897" s="75" t="s">
        <v>77</v>
      </c>
      <c r="D2897" s="16" t="s">
        <v>177</v>
      </c>
      <c r="E2897" s="16" t="s">
        <v>3918</v>
      </c>
      <c r="F2897" s="16" t="s">
        <v>932</v>
      </c>
      <c r="G2897" s="16" t="s">
        <v>954</v>
      </c>
      <c r="H2897" s="245" t="s">
        <v>3754</v>
      </c>
      <c r="I2897" s="16" t="s">
        <v>3919</v>
      </c>
      <c r="J2897" s="16" t="s">
        <v>3920</v>
      </c>
      <c r="K2897" s="16" t="s">
        <v>3921</v>
      </c>
      <c r="L2897" s="16" t="s">
        <v>3922</v>
      </c>
      <c r="M2897" s="16"/>
    </row>
    <row r="2898" spans="1:13" s="76" customFormat="1" ht="43.2">
      <c r="A2898" s="15">
        <v>2895</v>
      </c>
      <c r="B2898" s="16" t="s">
        <v>4</v>
      </c>
      <c r="C2898" s="75" t="s">
        <v>77</v>
      </c>
      <c r="D2898" s="16" t="s">
        <v>177</v>
      </c>
      <c r="E2898" s="16" t="s">
        <v>3923</v>
      </c>
      <c r="F2898" s="16" t="s">
        <v>932</v>
      </c>
      <c r="G2898" s="16" t="s">
        <v>954</v>
      </c>
      <c r="H2898" s="245" t="s">
        <v>3754</v>
      </c>
      <c r="I2898" s="16" t="s">
        <v>3924</v>
      </c>
      <c r="J2898" s="16" t="s">
        <v>3900</v>
      </c>
      <c r="K2898" s="16" t="s">
        <v>3925</v>
      </c>
      <c r="L2898" s="16"/>
      <c r="M2898" s="16"/>
    </row>
    <row r="2899" spans="1:13" s="76" customFormat="1" ht="43.2">
      <c r="A2899" s="15">
        <v>2896</v>
      </c>
      <c r="B2899" s="16" t="s">
        <v>4</v>
      </c>
      <c r="C2899" s="75" t="s">
        <v>77</v>
      </c>
      <c r="D2899" s="16" t="s">
        <v>177</v>
      </c>
      <c r="E2899" s="16" t="s">
        <v>3926</v>
      </c>
      <c r="F2899" s="16" t="s">
        <v>932</v>
      </c>
      <c r="G2899" s="16" t="s">
        <v>954</v>
      </c>
      <c r="H2899" s="245" t="s">
        <v>3754</v>
      </c>
      <c r="I2899" s="16" t="s">
        <v>3927</v>
      </c>
      <c r="J2899" s="16" t="s">
        <v>3928</v>
      </c>
      <c r="K2899" s="16" t="s">
        <v>3929</v>
      </c>
      <c r="L2899" s="16"/>
      <c r="M2899" s="16"/>
    </row>
  </sheetData>
  <mergeCells count="13">
    <mergeCell ref="E660:J660"/>
    <mergeCell ref="A1:M1"/>
    <mergeCell ref="I2:I3"/>
    <mergeCell ref="J2:J3"/>
    <mergeCell ref="M2:M3"/>
    <mergeCell ref="F2:G2"/>
    <mergeCell ref="K2:L2"/>
    <mergeCell ref="A2:A3"/>
    <mergeCell ref="B2:B3"/>
    <mergeCell ref="C2:C3"/>
    <mergeCell ref="D2:D3"/>
    <mergeCell ref="E2:E3"/>
    <mergeCell ref="H2:H3"/>
  </mergeCells>
  <phoneticPr fontId="2"/>
  <dataValidations count="105">
    <dataValidation type="list" allowBlank="1" showInputMessage="1" showErrorMessage="1" sqref="B1235:B1241 B122:B124 B103:B112 B2662:B2665 B1377:B1378 B1385:B1397 B1382:C1384 B1532:B1534 B1536 B129 B126 B89:B92 B2713:B2715 C2662:C2663 B2294:C2295 B1539:B1546 B1197 B1530 B74:B81 B1145:B1146 B1649:B1652 B1976:B1978 B1788 B1877:B1883 B1654:B1656 B1785:C1786 C1881:C1883 C1877:C1878 B1500:B1501 B1504:B1512 B1514:B1518 B2192 B1587:B1589 B292 B272:B278 B164:B166 B145:B154 B656:B659 B984:B986 B281:B282 B796 B186:B187 B284:B285 B622:B623 B482:B490 B522:B524 B526 B628:B648 B492:B504 B241:B244 B328:B339 B662:B664 B793:C794 C889:C891 C885:C886 B885:B891 B1252:B1253 B1527:B1528 B1624:B1641 B2082:B2088 C1694:C1696 B1662:C1667 B1595:C1595 B1597:C1601 B1893:C1900 B2127:C2131 B1717:C1718 B1701:C1711 B1561:B1569 B2259:C2280 B1294:B1304 B2680:C2686 B1243:B1245 B2744:C2744">
      <formula1>#REF!</formula1>
    </dataValidation>
    <dataValidation type="list" allowBlank="1" showInputMessage="1" showErrorMessage="1" sqref="B2285:B2288 B2305:C2306 B2308 B2397:C2398 B2399:B2403 C2401:C2403 B2496:B2498 B2301:B2304 B1781:B1784 B789:B792 B2602:B2608 B2620 B2100 B2413:C2420">
      <formula1>#REF!</formula1>
      <formula2>0</formula2>
    </dataValidation>
    <dataValidation type="list" allowBlank="1" showInputMessage="1" showErrorMessage="1" sqref="B2847:B2853 B1548:B1556">
      <formula1>$A$23:$A$27</formula1>
    </dataValidation>
    <dataValidation type="list" allowBlank="1" showInputMessage="1" showErrorMessage="1" sqref="B2882">
      <formula1>$A$23:$A$27</formula1>
      <formula2>0</formula2>
    </dataValidation>
    <dataValidation type="list" allowBlank="1" showInputMessage="1" showErrorMessage="1" sqref="B2886 B2122:B2126 B2646 B2874:B2876 B2816 B2728:B2734 B2818:B2828 B2835:B2842 B2666:B2667 B2883:B2884 B2855:B2862 B2725:B2726">
      <formula1>$B$45:$B$70</formula1>
    </dataValidation>
    <dataValidation type="list" allowBlank="1" showInputMessage="1" showErrorMessage="1" sqref="C2883:C2884 C2122:C2126 C2646 C2725:C2734 C2855:C2862 C2874:C2876 C2818:C2828 C2835:C2842 C2666:C2667">
      <formula1>$D$45:$D$70</formula1>
    </dataValidation>
    <dataValidation type="list" allowBlank="1" showInputMessage="1" showErrorMessage="1" sqref="B2877:B2881">
      <formula1>$B$45:$B$70</formula1>
      <formula2>0</formula2>
    </dataValidation>
    <dataValidation type="list" allowBlank="1" showInputMessage="1" showErrorMessage="1" sqref="C2877:C2881">
      <formula1>$D$45:$D$70</formula1>
      <formula2>0</formula2>
    </dataValidation>
    <dataValidation type="list" allowBlank="1" showInputMessage="1" showErrorMessage="1" sqref="C2132:C2133">
      <formula1>$D$56:$D$70</formula1>
    </dataValidation>
    <dataValidation type="list" allowBlank="1" showInputMessage="1" showErrorMessage="1" sqref="B2132:B2133">
      <formula1>$B$56:$B$70</formula1>
    </dataValidation>
    <dataValidation type="list" allowBlank="1" showInputMessage="1" showErrorMessage="1" sqref="C2638:C2645">
      <formula1>$D$55:$D$70</formula1>
    </dataValidation>
    <dataValidation type="list" allowBlank="1" showInputMessage="1" showErrorMessage="1" sqref="B2638:B2645">
      <formula1>$B$55:$B$70</formula1>
    </dataValidation>
    <dataValidation type="list" allowBlank="1" showInputMessage="1" showErrorMessage="1" sqref="B2871:B2873 B2843:B2846 B2817 B2885 B1130:B1131 B1381 B2727 B2887:B2889 B2719:B2724 B2867:B2869">
      <formula1>$A$23:$A$70</formula1>
    </dataValidation>
    <dataValidation type="list" allowBlank="1" showInputMessage="1" showErrorMessage="1" sqref="B2735:B2737 B2164:B2165 B2742:B2743 B2832:B2834 B1570:B1574 B1372:B1376">
      <formula1>$A$24:$A$70</formula1>
    </dataValidation>
    <dataValidation type="list" operator="equal" allowBlank="1" showInputMessage="1" showErrorMessage="1" sqref="B1138">
      <formula1>$B$26:$B$70</formula1>
      <formula2>0</formula2>
    </dataValidation>
    <dataValidation type="list" operator="equal" allowBlank="1" showInputMessage="1" showErrorMessage="1" sqref="B1132:B1137">
      <formula1>$B$22:$B$70</formula1>
      <formula2>0</formula2>
    </dataValidation>
    <dataValidation type="list" allowBlank="1" showInputMessage="1" showErrorMessage="1" sqref="B2293">
      <formula1>$A$23:$A$70</formula1>
      <formula2>0</formula2>
    </dataValidation>
    <dataValidation type="list" allowBlank="1" showInputMessage="1" showErrorMessage="1" sqref="C2778 C2105:C2106 C2092:C2094 C1886:C1892 C2017:C2026 C2010:C2015 C2029:C2048 C2065:C2072 C1998:C2006 C1961:C1967 C1901:C1902 C2782:C2787 C2789:C2799 C2802:C2803 C2806:C2809 C2689:C2694 C1712:C1716">
      <formula1>$D$21:$D$38</formula1>
    </dataValidation>
    <dataValidation type="list" allowBlank="1" showInputMessage="1" showErrorMessage="1" sqref="B2780:B2788 B1884:B1892 B1787 B2108 B2687:B2694 B2806:B2809 B2802:B2803 B2799 B2778 B1789 B1998:B2006 B2065:B2074 B1961:B1962 B2026 B2029:B2030 B2008:B2016 B2092:B2094 B2105:B2106 B1901:B1902 B1964:B1967">
      <formula1>$B$21:$B$34</formula1>
    </dataValidation>
    <dataValidation type="list" allowBlank="1" showInputMessage="1" showErrorMessage="1" sqref="B2789:B2798 B2017:B2025 B2031:B2048 B1712:B1716">
      <formula1>$B$21:$B$38</formula1>
    </dataValidation>
    <dataValidation type="list" allowBlank="1" showInputMessage="1" showErrorMessage="1" sqref="B1229:B1234">
      <formula1>$B$45:$B$61</formula1>
    </dataValidation>
    <dataValidation type="list" allowBlank="1" showInputMessage="1" showErrorMessage="1" sqref="C2380:C2382">
      <formula1>$D$62:$D$62</formula1>
      <formula2>0</formula2>
    </dataValidation>
    <dataValidation type="list" allowBlank="1" showInputMessage="1" showErrorMessage="1" sqref="B2380:B2382">
      <formula1>$B$62:$B$62</formula1>
      <formula2>0</formula2>
    </dataValidation>
    <dataValidation type="list" allowBlank="1" showInputMessage="1" showErrorMessage="1" sqref="C2389:C2396">
      <formula1>$D$53:$D$55</formula1>
      <formula2>0</formula2>
    </dataValidation>
    <dataValidation type="list" allowBlank="1" showInputMessage="1" showErrorMessage="1" sqref="B2512 B2595:B2599">
      <formula1>$A$39:$A$52</formula1>
      <formula2>0</formula2>
    </dataValidation>
    <dataValidation type="list" allowBlank="1" showInputMessage="1" showErrorMessage="1" sqref="B2364:B2379 B2383:B2396">
      <formula1>$B$53:$B$54</formula1>
      <formula2>0</formula2>
    </dataValidation>
    <dataValidation type="list" allowBlank="1" showInputMessage="1" showErrorMessage="1" sqref="C2364:C2379 C2383:C2388">
      <formula1>$D$53:$D$54</formula1>
      <formula2>0</formula2>
    </dataValidation>
    <dataValidation type="list" allowBlank="1" showInputMessage="1" showErrorMessage="1" sqref="C2438">
      <formula1>$D$45:$D$61</formula1>
      <formula2>0</formula2>
    </dataValidation>
    <dataValidation type="list" allowBlank="1" showInputMessage="1" showErrorMessage="1" sqref="B2307 B2309 B2404:B2412 B2421:B2422 B2481:B2482 B2484:B2487 B2518:B2526 B2528:B2536 B2546 B2549:B2550 B2585:B2594 B2625:B2626 B2628 B2612:B2619 B2095:B2099">
      <formula1>$B$21:$B$34</formula1>
      <formula2>0</formula2>
    </dataValidation>
    <dataValidation type="list" allowBlank="1" showInputMessage="1" showErrorMessage="1" sqref="C2404:C2405 C2307:C2313">
      <formula1>$D$21:$D$34</formula1>
      <formula2>0</formula2>
    </dataValidation>
    <dataValidation type="list" allowBlank="1" showInputMessage="1" showErrorMessage="1" sqref="B2515:B2517 B2600 B2609:B2611 B2627">
      <formula1>$A$39:$A$44</formula1>
      <formula2>0</formula2>
    </dataValidation>
    <dataValidation type="list" allowBlank="1" showInputMessage="1" showErrorMessage="1" sqref="C2481:C2487 C2406:C2412 C2421:C2422 C2518:C2526 C2530:C2535 C2537:C2546 C2549:C2568 C2585:C2592 C2625:C2626 C2612:C2619 C2095:C2099">
      <formula1>$D$21:$D$38</formula1>
      <formula2>0</formula2>
    </dataValidation>
    <dataValidation type="list" allowBlank="1" showInputMessage="1" showErrorMessage="1" sqref="B2537:B2545 B2551:B2568">
      <formula1>$B$21:$B$38</formula1>
      <formula2>0</formula2>
    </dataValidation>
    <dataValidation type="list" allowBlank="1" showInputMessage="1" showErrorMessage="1" sqref="B2499:B2501 B2503:B2511 B2513:B2514 B2475:B2480 B2483 B2621:B2623 B2629:B2631 B1766:B1780 B2298:B2300">
      <formula1>$A$39:$A$61</formula1>
      <formula2>0</formula2>
    </dataValidation>
    <dataValidation type="list" allowBlank="1" showInputMessage="1" showErrorMessage="1" sqref="B2438">
      <formula1>$B$45:$B$61</formula1>
      <formula2>0</formula2>
    </dataValidation>
    <dataValidation type="list" allowBlank="1" showInputMessage="1" showErrorMessage="1" sqref="B1246:B1250">
      <formula1>$B$45:$B$52</formula1>
    </dataValidation>
    <dataValidation type="list" allowBlank="1" showInputMessage="1" showErrorMessage="1" sqref="B2166:B2185 B2187 B2189:B2190">
      <formula1>$B$39:$B$44</formula1>
    </dataValidation>
    <dataValidation type="list" allowBlank="1" showInputMessage="1" showErrorMessage="1" sqref="C2166:C2185 C2187 C2189:C2190">
      <formula1>$D$39:$D$44</formula1>
    </dataValidation>
    <dataValidation type="list" allowBlank="1" showInputMessage="1" showErrorMessage="1" sqref="B2805 B2075:B2079 B1992">
      <formula1>$A$39:$A$52</formula1>
    </dataValidation>
    <dataValidation type="list" allowBlank="1" showInputMessage="1" showErrorMessage="1" sqref="B2810">
      <formula1>$A$39:$A$44</formula1>
    </dataValidation>
    <dataValidation type="list" allowBlank="1" showInputMessage="1" showErrorMessage="1" sqref="C2687:C2688 C1884:C1885 C1787:C1793 C2191:C2197">
      <formula1>$D$21:$D$34</formula1>
    </dataValidation>
    <dataValidation type="list" allowBlank="1" showInputMessage="1" showErrorMessage="1" sqref="B1993:B1994 B1206:B1218 B1963 B2109:B2111 B1955:B1960 B2101:B2103 B1694:B1696 B1983:B1991 B1979:B1981">
      <formula1>$A$39:$A$61</formula1>
    </dataValidation>
    <dataValidation type="list" allowBlank="1" showInputMessage="1" showErrorMessage="1" sqref="B1198:B1205 B1209:B1210 B1761:B1765">
      <formula1>$B$39:$B$61</formula1>
    </dataValidation>
    <dataValidation type="list" allowBlank="1" showInputMessage="1" showErrorMessage="1" sqref="B1222:B1228 B1251 B1918">
      <formula1>$B$43:$B$61</formula1>
    </dataValidation>
    <dataValidation type="list" allowBlank="1" showInputMessage="1" showErrorMessage="1" sqref="B1734 B1334:B1346">
      <formula1>$A$39:$A$42</formula1>
      <formula2>0</formula2>
    </dataValidation>
    <dataValidation type="list" allowBlank="1" showInputMessage="1" showErrorMessage="1" sqref="C1761:C1765">
      <formula1>$D$39:$D$61</formula1>
    </dataValidation>
    <dataValidation type="list" allowBlank="1" showInputMessage="1" showErrorMessage="1" sqref="C1860:C1862">
      <formula1>$D$62:$D$62</formula1>
    </dataValidation>
    <dataValidation type="list" allowBlank="1" showInputMessage="1" showErrorMessage="1" sqref="B1860:B1862">
      <formula1>$B$62:$B$62</formula1>
    </dataValidation>
    <dataValidation type="list" allowBlank="1" showInputMessage="1" showErrorMessage="1" sqref="C1869:C1876 C2654:C2661 C877:C884">
      <formula1>$D$53:$D$55</formula1>
    </dataValidation>
    <dataValidation type="list" allowBlank="1" showInputMessage="1" showErrorMessage="1" sqref="B1863:B1876 B2654:B2661 B852:B867 B871:B884 B1844:B1859">
      <formula1>$B$53:$B$54</formula1>
    </dataValidation>
    <dataValidation type="list" allowBlank="1" showInputMessage="1" showErrorMessage="1" sqref="C1863:C1868 C852:C867 C871:C876 C1844:C1859">
      <formula1>$D$53:$D$54</formula1>
    </dataValidation>
    <dataValidation type="list" allowBlank="1" showInputMessage="1" showErrorMessage="1" sqref="B1760 B1739:B1758">
      <formula1>$B$39:$B$42</formula1>
    </dataValidation>
    <dataValidation type="list" allowBlank="1" showInputMessage="1" showErrorMessage="1" sqref="C1760 C1739:C1758">
      <formula1>$D$39:$D$42</formula1>
    </dataValidation>
    <dataValidation type="list" allowBlank="1" showInputMessage="1" showErrorMessage="1" sqref="C1918">
      <formula1>$D$43:$D$61</formula1>
    </dataValidation>
    <dataValidation type="list" allowBlank="1" showInputMessage="1" showErrorMessage="1" sqref="B1690:B1691 B2107 B2080 B1995:B1997 B2089:B2091">
      <formula1>$A$39:$A$42</formula1>
    </dataValidation>
    <dataValidation type="list" allowBlank="1" showInputMessage="1" showErrorMessage="1" sqref="B1653 B1586">
      <formula1>$B$21:$B$23</formula1>
    </dataValidation>
    <dataValidation type="list" operator="equal" allowBlank="1" showInputMessage="1" showErrorMessage="1" sqref="B1513 B491">
      <formula1>#REF!</formula1>
    </dataValidation>
    <dataValidation type="list" allowBlank="1" showInputMessage="1" showErrorMessage="1" sqref="B2191 B2193">
      <formula1>$B$21:$B$33</formula1>
    </dataValidation>
    <dataValidation type="list" allowBlank="1" showInputMessage="1" showErrorMessage="1" sqref="B2695:B2708">
      <formula1>$A$35:$A$61</formula1>
      <formula2>0</formula2>
    </dataValidation>
    <dataValidation type="list" allowBlank="1" showInputMessage="1" showErrorMessage="1" sqref="C769:C773">
      <formula1>$D$33:$D$58</formula1>
    </dataValidation>
    <dataValidation type="list" allowBlank="1" showInputMessage="1" showErrorMessage="1" sqref="B769:B773">
      <formula1>$B$33:$B$58</formula1>
    </dataValidation>
    <dataValidation type="list" allowBlank="1" showInputMessage="1" showErrorMessage="1" sqref="C868:C870">
      <formula1>$D$59:$D$60</formula1>
    </dataValidation>
    <dataValidation type="list" allowBlank="1" showInputMessage="1" showErrorMessage="1" sqref="B868:B870">
      <formula1>$B$59:$B$60</formula1>
    </dataValidation>
    <dataValidation type="list" allowBlank="1" showInputMessage="1" showErrorMessage="1" sqref="B901:B908">
      <formula1>$B$29:$B$34</formula1>
    </dataValidation>
    <dataValidation type="list" allowBlank="1" showInputMessage="1" showErrorMessage="1" sqref="B742">
      <formula1>$A$34:$A$42</formula1>
      <formula2>0</formula2>
    </dataValidation>
    <dataValidation type="list" allowBlank="1" showInputMessage="1" showErrorMessage="1" sqref="B1000">
      <formula1>$A$35:$A$52</formula1>
    </dataValidation>
    <dataValidation type="list" allowBlank="1" showInputMessage="1" showErrorMessage="1" sqref="B768 B747:B766">
      <formula1>$B$33:$B$42</formula1>
    </dataValidation>
    <dataValidation type="list" allowBlank="1" showInputMessage="1" showErrorMessage="1" sqref="C768 C747:C766">
      <formula1>$D$33:$D$42</formula1>
    </dataValidation>
    <dataValidation type="list" allowBlank="1" showInputMessage="1" showErrorMessage="1" sqref="B572:B579">
      <formula1>$A$35:$A$53</formula1>
    </dataValidation>
    <dataValidation type="list" allowBlank="1" showInputMessage="1" showErrorMessage="1" sqref="B428:B440">
      <formula1>$A$35:$A$42</formula1>
      <formula2>0</formula2>
    </dataValidation>
    <dataValidation type="list" allowBlank="1" showInputMessage="1" showErrorMessage="1" sqref="B286:B291">
      <formula1>$B$39:$B$52</formula1>
    </dataValidation>
    <dataValidation type="list" allowBlank="1" showInputMessage="1" showErrorMessage="1" sqref="B280">
      <formula1>$B$38:$B$42</formula1>
    </dataValidation>
    <dataValidation type="list" allowBlank="1" showInputMessage="1" showErrorMessage="1" sqref="B1083:B1087">
      <formula1>$A$34:$A$52</formula1>
    </dataValidation>
    <dataValidation type="list" allowBlank="1" showInputMessage="1" showErrorMessage="1" sqref="C926">
      <formula1>$D$43:$D$58</formula1>
    </dataValidation>
    <dataValidation type="list" allowBlank="1" showInputMessage="1" showErrorMessage="1" sqref="B892:B893">
      <formula1>$B$17:$B$33</formula1>
    </dataValidation>
    <dataValidation type="list" allowBlank="1" showInputMessage="1" showErrorMessage="1" sqref="C892:C893">
      <formula1>$D$17:$D$34</formula1>
    </dataValidation>
    <dataValidation type="list" operator="equal" allowBlank="1" showInputMessage="1" showErrorMessage="1" sqref="B252:B257">
      <formula1>$B$33:$B$42</formula1>
      <formula2>0</formula2>
    </dataValidation>
    <dataValidation type="list" operator="equal" allowBlank="1" showInputMessage="1" showErrorMessage="1" sqref="B258">
      <formula1>$B$36:$B$42</formula1>
      <formula2>0</formula2>
    </dataValidation>
    <dataValidation type="list" allowBlank="1" showInputMessage="1" showErrorMessage="1" sqref="B670:C675">
      <formula1>$B$12:$B$17</formula1>
    </dataValidation>
    <dataValidation type="list" allowBlank="1" showInputMessage="1" showErrorMessage="1" sqref="B698:B699 B1003:B1005 B580:B584">
      <formula1>$A$35:$A$42</formula1>
    </dataValidation>
    <dataValidation type="list" allowBlank="1" showInputMessage="1" showErrorMessage="1" sqref="B1097:B1099 B378:B379 B1115 B1088 B1365:B1366">
      <formula1>$A$34:$A$42</formula1>
    </dataValidation>
    <dataValidation type="list" allowBlank="1" showInputMessage="1" showErrorMessage="1" sqref="B795 B797">
      <formula1>$B$12:$B$33</formula1>
    </dataValidation>
    <dataValidation type="list" allowBlank="1" showInputMessage="1" showErrorMessage="1" sqref="C795:C801">
      <formula1>$D$12:$D$34</formula1>
    </dataValidation>
    <dataValidation type="list" allowBlank="1" showInputMessage="1" showErrorMessage="1" sqref="C702:C704 C901:C908 C2142:C2144">
      <formula1>$D$29:$D$36</formula1>
    </dataValidation>
    <dataValidation type="list" allowBlank="1" showInputMessage="1" showErrorMessage="1" sqref="B725:B726 B709:B719 B2149:B2155">
      <formula1>$B$30:$B$35</formula1>
    </dataValidation>
    <dataValidation type="list" allowBlank="1" showInputMessage="1" showErrorMessage="1" sqref="C725:C726 C709:C719 C2149:C2155">
      <formula1>$D$30:$D$37</formula1>
    </dataValidation>
    <dataValidation type="list" allowBlank="1" showInputMessage="1" showErrorMessage="1" sqref="C1103:C1107">
      <formula1>$D$18:$D$34</formula1>
      <formula2>0</formula2>
    </dataValidation>
    <dataValidation type="list" allowBlank="1" showInputMessage="1" showErrorMessage="1" sqref="B1103:B1107">
      <formula1>$B$18:$B$34</formula1>
      <formula2>0</formula2>
    </dataValidation>
    <dataValidation type="list" allowBlank="1" showInputMessage="1" showErrorMessage="1" sqref="B1108">
      <formula1>$A$34:$A$37</formula1>
      <formula2>0</formula2>
    </dataValidation>
    <dataValidation type="list" allowBlank="1" showInputMessage="1" showErrorMessage="1" sqref="C969:C971">
      <formula1>$D$18:$D$35</formula1>
    </dataValidation>
    <dataValidation type="list" allowBlank="1" showInputMessage="1" showErrorMessage="1" sqref="B1090:B1096 B556:B564">
      <formula1>$A$34:$A$37</formula1>
    </dataValidation>
    <dataValidation type="list" allowBlank="1" showInputMessage="1" showErrorMessage="1" sqref="C909:C910 C1113:C1114 C1100:C1102 C894:C900 C1025:C1034 C1018:C1023 C1037:C1056 C1073:C1080 C1006:C1014">
      <formula1>$D$18:$D$34</formula1>
    </dataValidation>
    <dataValidation type="list" allowBlank="1" showInputMessage="1" showErrorMessage="1" sqref="C972:C975 C720:C724">
      <formula1>$D$18:$D$37</formula1>
    </dataValidation>
    <dataValidation type="list" allowBlank="1" showInputMessage="1" showErrorMessage="1" sqref="B1116 B1006:B1014 B1073:B1082 B969:B970 B894:B900 B1100:B1102 B1113:B1114 B909:B910 B972:B975 B1016:B1034 B1037:B1056 B720:B724">
      <formula1>$B$18:$B$34</formula1>
    </dataValidation>
    <dataValidation type="list" allowBlank="1" showInputMessage="1" showErrorMessage="1" sqref="B1001:B1002 B2142:B2144 B702:B704 B132:B141 B991:B999 B987:B989">
      <formula1>$A$35:$A$58</formula1>
    </dataValidation>
    <dataValidation type="list" allowBlank="1" showInputMessage="1" showErrorMessage="1" sqref="B1109:B1111 B167:B176 B971 B1117:B1119 B963:B968">
      <formula1>$A$34:$A$58</formula1>
    </dataValidation>
    <dataValidation type="list" allowBlank="1" showInputMessage="1" showErrorMessage="1" sqref="B774:B788">
      <formula1>$A$34:$A$58</formula1>
      <formula2>0</formula2>
    </dataValidation>
    <dataValidation type="list" allowBlank="1" showInputMessage="1" showErrorMessage="1" sqref="B565:B566">
      <formula1>$B$35:$B$58</formula1>
    </dataValidation>
    <dataValidation type="list" allowBlank="1" showInputMessage="1" showErrorMessage="1" sqref="B926 B283 B259:B271">
      <formula1>$B$43:$B$58</formula1>
    </dataValidation>
    <dataValidation type="list" allowBlank="1" showInputMessage="1" showErrorMessage="1" sqref="B661">
      <formula1>$B$19:$B$23</formula1>
    </dataValidation>
    <dataValidation type="list" allowBlank="1" showInputMessage="1" showErrorMessage="1" sqref="C2296:C2297">
      <formula1>$D$39:$D$61</formula1>
      <formula2>0</formula2>
    </dataValidation>
    <dataValidation type="list" allowBlank="1" showInputMessage="1" showErrorMessage="1" sqref="B2296:B2297">
      <formula1>$B$39:$B$61</formula1>
      <formula2>0</formula2>
    </dataValidation>
    <dataValidation type="list" allowBlank="1" showInputMessage="1" showErrorMessage="1" sqref="B441:B445">
      <formula1>$A$36:$A$44</formula1>
    </dataValidation>
    <dataValidation type="list" allowBlank="1" showInputMessage="1" showErrorMessage="1" sqref="B451">
      <formula1>$A$35:$A$44</formula1>
    </dataValidation>
    <dataValidation type="list" allowBlank="1" showInputMessage="1" showErrorMessage="1" sqref="B446:B447 B455:B467 B452:C454 B449:C449">
      <formula1>#REF!</formula1>
    </dataValidation>
  </dataValidations>
  <hyperlinks>
    <hyperlink ref="L1415:L1425" r:id="rId1" display="e0624001@pref.wakayama.lg.jp"/>
    <hyperlink ref="L70" r:id="rId2" display="0163-84-2345/kankou@town.rishiri.hokkaido.jp"/>
    <hyperlink ref="L2735" r:id="rId3"/>
    <hyperlink ref="L2736" r:id="rId4"/>
    <hyperlink ref="L2737" r:id="rId5"/>
    <hyperlink ref="L2738" r:id="rId6"/>
    <hyperlink ref="L1427" r:id="rId7"/>
    <hyperlink ref="L1432:L1434" r:id="rId8" display="e0624001@pref.wakayama.lg.jp"/>
    <hyperlink ref="L1434" r:id="rId9"/>
    <hyperlink ref="L1433" r:id="rId10" display="e0624001@pref.wakayama.lg.jp"/>
    <hyperlink ref="L1430" r:id="rId11"/>
    <hyperlink ref="M1416" r:id="rId12"/>
    <hyperlink ref="M1420" r:id="rId13"/>
    <hyperlink ref="M1421" r:id="rId14"/>
    <hyperlink ref="M1422" r:id="rId15"/>
    <hyperlink ref="M1415" r:id="rId16"/>
    <hyperlink ref="M1417" r:id="rId17"/>
    <hyperlink ref="M1418" r:id="rId18"/>
    <hyperlink ref="M1423" r:id="rId19"/>
    <hyperlink ref="M1424" r:id="rId20"/>
    <hyperlink ref="M1419" r:id="rId21"/>
    <hyperlink ref="M2680" r:id="rId22"/>
    <hyperlink ref="M2682" r:id="rId23"/>
    <hyperlink ref="M2681" r:id="rId24"/>
    <hyperlink ref="M1417:M1425" r:id="rId25" display="http://www.nanki-shirahama.com/event/calendar.php"/>
    <hyperlink ref="M22" r:id="rId26"/>
    <hyperlink ref="M67" r:id="rId27"/>
    <hyperlink ref="M68" r:id="rId28"/>
    <hyperlink ref="M21" r:id="rId29"/>
    <hyperlink ref="M2736" r:id="rId30"/>
    <hyperlink ref="M2737" r:id="rId31"/>
    <hyperlink ref="M2738" r:id="rId32"/>
    <hyperlink ref="M2728" r:id="rId33"/>
    <hyperlink ref="M2729" r:id="rId34"/>
    <hyperlink ref="M2732" r:id="rId35"/>
    <hyperlink ref="M2733" r:id="rId36"/>
    <hyperlink ref="M2734" r:id="rId37"/>
    <hyperlink ref="M2731" r:id="rId38"/>
    <hyperlink ref="M2730" r:id="rId39"/>
    <hyperlink ref="M1409" r:id="rId40"/>
    <hyperlink ref="M1410" r:id="rId41"/>
    <hyperlink ref="M1406" r:id="rId42"/>
    <hyperlink ref="M1402" r:id="rId43"/>
    <hyperlink ref="M1403" r:id="rId44"/>
    <hyperlink ref="M1405" r:id="rId45"/>
    <hyperlink ref="M1404" r:id="rId46"/>
    <hyperlink ref="M1408" r:id="rId47"/>
    <hyperlink ref="M1407" r:id="rId48"/>
    <hyperlink ref="M1411" r:id="rId49"/>
    <hyperlink ref="M1414" r:id="rId50"/>
    <hyperlink ref="M2646" r:id="rId51"/>
    <hyperlink ref="M2675" r:id="rId52"/>
    <hyperlink ref="M2674" r:id="rId53"/>
    <hyperlink ref="M2673" r:id="rId54"/>
    <hyperlink ref="M1427" r:id="rId55"/>
    <hyperlink ref="M1434" r:id="rId56"/>
    <hyperlink ref="M1430" r:id="rId57"/>
    <hyperlink ref="M1431" r:id="rId58"/>
    <hyperlink ref="M2864" r:id="rId59"/>
    <hyperlink ref="M2861" r:id="rId60"/>
    <hyperlink ref="M2862" r:id="rId61"/>
    <hyperlink ref="M2859" r:id="rId62"/>
    <hyperlink ref="M2863" r:id="rId63"/>
    <hyperlink ref="M2860" r:id="rId64"/>
    <hyperlink ref="M2865" r:id="rId65"/>
    <hyperlink ref="M2866" r:id="rId66"/>
    <hyperlink ref="M52" r:id="rId67"/>
    <hyperlink ref="M53" r:id="rId68"/>
    <hyperlink ref="M54" r:id="rId69"/>
    <hyperlink ref="M55" r:id="rId70"/>
    <hyperlink ref="M48" r:id="rId71"/>
    <hyperlink ref="M49" r:id="rId72"/>
    <hyperlink ref="M50" r:id="rId73"/>
    <hyperlink ref="M51" r:id="rId74"/>
    <hyperlink ref="M45" r:id="rId75"/>
    <hyperlink ref="M46" r:id="rId76"/>
    <hyperlink ref="M47" r:id="rId77"/>
    <hyperlink ref="M56" r:id="rId78"/>
    <hyperlink ref="M57" r:id="rId79"/>
    <hyperlink ref="M1229:M1234" r:id="rId80" display="http://www.ataminews.gr.jp/"/>
    <hyperlink ref="M2870" r:id="rId81"/>
    <hyperlink ref="M2869" r:id="rId82"/>
    <hyperlink ref="M2868" r:id="rId83"/>
    <hyperlink ref="M2867" r:id="rId84"/>
    <hyperlink ref="M2847" r:id="rId85"/>
    <hyperlink ref="M2848" r:id="rId86"/>
    <hyperlink ref="M2849" r:id="rId87"/>
    <hyperlink ref="M2850" r:id="rId88"/>
    <hyperlink ref="M2851" r:id="rId89"/>
    <hyperlink ref="M2852" r:id="rId90"/>
    <hyperlink ref="M2853" r:id="rId91"/>
    <hyperlink ref="M113:M117" r:id="rId92" display="http://www.akitafan.com/pages/contact"/>
    <hyperlink ref="M113:M119" r:id="rId93" display="http://www.akitafan.com/pages/contact"/>
    <hyperlink ref="M2136" r:id="rId94"/>
    <hyperlink ref="M2139" r:id="rId95"/>
    <hyperlink ref="M2134" r:id="rId96"/>
    <hyperlink ref="M2137" r:id="rId97"/>
    <hyperlink ref="M2132" r:id="rId98"/>
    <hyperlink ref="M2135" r:id="rId99"/>
    <hyperlink ref="M2138" r:id="rId100"/>
    <hyperlink ref="M2812" r:id="rId101"/>
    <hyperlink ref="M2815" r:id="rId102"/>
    <hyperlink ref="M2814" r:id="rId103"/>
    <hyperlink ref="M2877" r:id="rId104"/>
    <hyperlink ref="M2878" r:id="rId105"/>
    <hyperlink ref="M2879" r:id="rId106"/>
    <hyperlink ref="M2873" r:id="rId107"/>
    <hyperlink ref="M2871" r:id="rId108"/>
    <hyperlink ref="M2872" r:id="rId109"/>
    <hyperlink ref="M2874" r:id="rId110"/>
    <hyperlink ref="M2876" r:id="rId111"/>
    <hyperlink ref="M2875" r:id="rId112"/>
    <hyperlink ref="M2667" r:id="rId113"/>
    <hyperlink ref="M2672" r:id="rId114"/>
    <hyperlink ref="M2671" r:id="rId115"/>
    <hyperlink ref="M2666" r:id="rId116"/>
    <hyperlink ref="M2670" r:id="rId117"/>
    <hyperlink ref="M2668" r:id="rId118"/>
    <hyperlink ref="M2669" r:id="rId119"/>
    <hyperlink ref="M2285" r:id="rId120"/>
    <hyperlink ref="M2710" r:id="rId121"/>
    <hyperlink ref="M2712" r:id="rId122"/>
    <hyperlink ref="M2715" r:id="rId123"/>
    <hyperlink ref="M2886" r:id="rId124"/>
    <hyperlink ref="M2887" r:id="rId125"/>
    <hyperlink ref="M2888" r:id="rId126"/>
    <hyperlink ref="M2891" r:id="rId127"/>
    <hyperlink ref="M2890" r:id="rId128"/>
    <hyperlink ref="M2892" r:id="rId129"/>
    <hyperlink ref="M2893" r:id="rId130"/>
    <hyperlink ref="M2894" r:id="rId131"/>
    <hyperlink ref="M1539" r:id="rId132"/>
    <hyperlink ref="M1540" r:id="rId133"/>
    <hyperlink ref="M1541" r:id="rId134"/>
    <hyperlink ref="M1542" r:id="rId135"/>
    <hyperlink ref="M1544:M1546" r:id="rId136" display="http://www.yaizu.gr.jp/"/>
    <hyperlink ref="M1543" r:id="rId137"/>
    <hyperlink ref="M2156" r:id="rId138"/>
    <hyperlink ref="M2161" r:id="rId139"/>
    <hyperlink ref="M2159" r:id="rId140"/>
    <hyperlink ref="M2158" r:id="rId141"/>
    <hyperlink ref="M2163" r:id="rId142"/>
    <hyperlink ref="M2164" r:id="rId143"/>
    <hyperlink ref="M2165" r:id="rId144"/>
    <hyperlink ref="M2162" r:id="rId145"/>
    <hyperlink ref="M2742" r:id="rId146"/>
    <hyperlink ref="M2743" r:id="rId147"/>
    <hyperlink ref="M2753:M2754" r:id="rId148" display="http://www.ataminews.gr.jp/"/>
    <hyperlink ref="M2750" r:id="rId149"/>
    <hyperlink ref="M2744" r:id="rId150"/>
    <hyperlink ref="M2745" r:id="rId151" display="http://n-akindo.com/"/>
    <hyperlink ref="M2746" r:id="rId152" display="http://www.niicci.or.jp/hanabitaikai/"/>
    <hyperlink ref="M2747" r:id="rId153" display="http://www.city.niihama.lg.jp/"/>
    <hyperlink ref="M2753" r:id="rId154" display="http://www.ataminews.gr.jp/"/>
    <hyperlink ref="M2716" r:id="rId155"/>
    <hyperlink ref="M2717:M2718" r:id="rId156" display="www.imari-ookawachiyama.com"/>
    <hyperlink ref="M2719" r:id="rId157"/>
    <hyperlink ref="M2724" r:id="rId158"/>
    <hyperlink ref="M2718" r:id="rId159"/>
    <hyperlink ref="M2725:M2726" r:id="rId160" display="www.city.imari.saga.jp"/>
    <hyperlink ref="M2723" r:id="rId161"/>
    <hyperlink ref="M2727" r:id="rId162"/>
    <hyperlink ref="M2722" r:id="rId163"/>
    <hyperlink ref="M89" r:id="rId164"/>
    <hyperlink ref="M94" r:id="rId165"/>
    <hyperlink ref="M1235" r:id="rId166"/>
    <hyperlink ref="M1237" r:id="rId167"/>
    <hyperlink ref="M1238:M1240" r:id="rId168" display="https://www.oarai-info.jp"/>
    <hyperlink ref="M1242" r:id="rId169"/>
    <hyperlink ref="M1243" r:id="rId170"/>
    <hyperlink ref="M1241" r:id="rId171"/>
    <hyperlink ref="M1236" r:id="rId172"/>
    <hyperlink ref="M1244" r:id="rId173"/>
    <hyperlink ref="M1245" r:id="rId174"/>
    <hyperlink ref="M1373" r:id="rId175"/>
    <hyperlink ref="M1374" r:id="rId176"/>
    <hyperlink ref="M1375" r:id="rId177"/>
    <hyperlink ref="M1376" r:id="rId178"/>
    <hyperlink ref="M1379" r:id="rId179"/>
    <hyperlink ref="M1390" r:id="rId180"/>
    <hyperlink ref="M1391" r:id="rId181"/>
    <hyperlink ref="M1392" r:id="rId182"/>
    <hyperlink ref="M1393" r:id="rId183"/>
    <hyperlink ref="M1394" r:id="rId184"/>
    <hyperlink ref="M1395" r:id="rId185"/>
    <hyperlink ref="M1396" r:id="rId186"/>
    <hyperlink ref="M1372" r:id="rId187"/>
    <hyperlink ref="M1381" r:id="rId188"/>
    <hyperlink ref="M1389" r:id="rId189"/>
    <hyperlink ref="M1388" r:id="rId190"/>
    <hyperlink ref="M1387" r:id="rId191"/>
    <hyperlink ref="M1397" r:id="rId192"/>
    <hyperlink ref="M1377" r:id="rId193"/>
    <hyperlink ref="M1382" r:id="rId194"/>
    <hyperlink ref="M1383" r:id="rId195"/>
    <hyperlink ref="M1378" r:id="rId196"/>
    <hyperlink ref="M1385" r:id="rId197"/>
    <hyperlink ref="M1536" r:id="rId198" display="http://www.pearlsea.jp/"/>
    <hyperlink ref="M1534" r:id="rId199"/>
    <hyperlink ref="M1535" r:id="rId200"/>
    <hyperlink ref="M1532" r:id="rId201"/>
    <hyperlink ref="M1547" display="http://www.nagoya-festival.jp/"/>
    <hyperlink ref="M1548" display="http://www.osu.co.jp/"/>
    <hyperlink ref="M1549" display="https://www.higashiyama.city.nagoya.jp/"/>
    <hyperlink ref="M1550" display="https://static.chunichi.co.jp/chunichi/pages/event/sumo/"/>
    <hyperlink ref="M1551" display="http://www.nagoya-port-festival.com/"/>
    <hyperlink ref="M1552" display="http://www.worldcosplaysummit.jp/"/>
    <hyperlink ref="M1553" display="http://www.domatsuri.com/"/>
    <hyperlink ref="M1554" display="http://www.nagoyajo.city.nagoya.jp/"/>
    <hyperlink ref="M1555" display="https://tsurumapark.info/"/>
    <hyperlink ref="M1556" display="http://tabimatsuri-nagoya.jp/"/>
    <hyperlink ref="M1575" r:id="rId202"/>
    <hyperlink ref="M1576" r:id="rId203"/>
    <hyperlink ref="M1578" r:id="rId204"/>
    <hyperlink ref="M1570" r:id="rId205"/>
    <hyperlink ref="M1574" r:id="rId206"/>
    <hyperlink ref="M1577" r:id="rId207"/>
    <hyperlink ref="M1571" r:id="rId208"/>
    <hyperlink ref="M1579" r:id="rId209"/>
    <hyperlink ref="M1573" r:id="rId210"/>
    <hyperlink ref="M1572" r:id="rId211"/>
    <hyperlink ref="M2277" r:id="rId212"/>
    <hyperlink ref="M2281" r:id="rId213"/>
    <hyperlink ref="M2818" r:id="rId214"/>
    <hyperlink ref="M2819" r:id="rId215"/>
    <hyperlink ref="M2828" r:id="rId216"/>
    <hyperlink ref="M2829" r:id="rId217"/>
    <hyperlink ref="M2883" r:id="rId218"/>
    <hyperlink ref="M91" r:id="rId219"/>
    <hyperlink ref="M92" r:id="rId220"/>
    <hyperlink ref="M95" r:id="rId221"/>
    <hyperlink ref="M96" r:id="rId222"/>
    <hyperlink ref="M97" r:id="rId223"/>
    <hyperlink ref="M98" r:id="rId224"/>
    <hyperlink ref="M99" r:id="rId225"/>
    <hyperlink ref="M2645" r:id="rId226"/>
    <hyperlink ref="L2644" r:id="rId227"/>
    <hyperlink ref="M2639" r:id="rId228"/>
    <hyperlink ref="M2644" r:id="rId229"/>
    <hyperlink ref="M2638" r:id="rId230"/>
    <hyperlink ref="M2641" r:id="rId231"/>
    <hyperlink ref="M2642" r:id="rId232"/>
    <hyperlink ref="M2640" r:id="rId233"/>
    <hyperlink ref="L2683" r:id="rId234"/>
    <hyperlink ref="M2683" r:id="rId235"/>
    <hyperlink ref="M2843" r:id="rId236"/>
    <hyperlink ref="M2817" r:id="rId237"/>
    <hyperlink ref="M2816" r:id="rId238"/>
    <hyperlink ref="M2845" r:id="rId239"/>
    <hyperlink ref="M2844" r:id="rId240"/>
    <hyperlink ref="M2846" r:id="rId241"/>
    <hyperlink ref="M1130" r:id="rId242"/>
    <hyperlink ref="M1131" r:id="rId243"/>
    <hyperlink ref="M90" r:id="rId244"/>
    <hyperlink ref="M93" r:id="rId245"/>
    <hyperlink ref="M1132" r:id="rId246"/>
    <hyperlink ref="M1133" r:id="rId247"/>
    <hyperlink ref="M1134" r:id="rId248"/>
    <hyperlink ref="M1135" r:id="rId249"/>
    <hyperlink ref="M1136" r:id="rId250"/>
    <hyperlink ref="M1137" r:id="rId251"/>
    <hyperlink ref="M1238" r:id="rId252"/>
    <hyperlink ref="M1239" r:id="rId253"/>
    <hyperlink ref="M1240" r:id="rId254"/>
    <hyperlink ref="M1412" r:id="rId255"/>
    <hyperlink ref="M1413" r:id="rId256"/>
    <hyperlink ref="M1426" r:id="rId257"/>
    <hyperlink ref="M1428" r:id="rId258"/>
    <hyperlink ref="M1429" r:id="rId259"/>
    <hyperlink ref="M1432" r:id="rId260"/>
    <hyperlink ref="M1433" r:id="rId261"/>
    <hyperlink ref="M1425" r:id="rId262"/>
    <hyperlink ref="M1380" r:id="rId263"/>
    <hyperlink ref="M1384" r:id="rId264"/>
    <hyperlink ref="M1386" r:id="rId265"/>
    <hyperlink ref="M1400" r:id="rId266"/>
    <hyperlink ref="M1401" r:id="rId267"/>
    <hyperlink ref="M1516" r:id="rId268"/>
    <hyperlink ref="M1517" r:id="rId269"/>
    <hyperlink ref="M1518" r:id="rId270"/>
    <hyperlink ref="M1544" r:id="rId271"/>
    <hyperlink ref="M1545" r:id="rId272"/>
    <hyperlink ref="M1546" r:id="rId273"/>
    <hyperlink ref="M1580" r:id="rId274"/>
    <hyperlink ref="M1581" r:id="rId275"/>
    <hyperlink ref="M1582" r:id="rId276"/>
    <hyperlink ref="M1583" r:id="rId277"/>
    <hyperlink ref="M1584" r:id="rId278"/>
    <hyperlink ref="M1585" r:id="rId279"/>
    <hyperlink ref="M2122" r:id="rId280"/>
    <hyperlink ref="M2123" r:id="rId281"/>
    <hyperlink ref="M2124" r:id="rId282"/>
    <hyperlink ref="M2282" r:id="rId283"/>
    <hyperlink ref="M2283" r:id="rId284"/>
    <hyperlink ref="M2284" r:id="rId285"/>
    <hyperlink ref="M2291" r:id="rId286"/>
    <hyperlink ref="M2292" r:id="rId287"/>
    <hyperlink ref="M2293" r:id="rId288"/>
    <hyperlink ref="M2286" r:id="rId289"/>
    <hyperlink ref="M2287" r:id="rId290"/>
    <hyperlink ref="M2288" r:id="rId291"/>
    <hyperlink ref="M2294" r:id="rId292"/>
    <hyperlink ref="M2295" r:id="rId293"/>
    <hyperlink ref="M2279" r:id="rId294"/>
    <hyperlink ref="M2280" r:id="rId295"/>
    <hyperlink ref="M2662" r:id="rId296"/>
    <hyperlink ref="M2663" r:id="rId297"/>
    <hyperlink ref="M2664" r:id="rId298"/>
    <hyperlink ref="M2665" r:id="rId299"/>
    <hyperlink ref="M2643" r:id="rId300"/>
    <hyperlink ref="M2749" r:id="rId301"/>
    <hyperlink ref="M2717" r:id="rId302"/>
    <hyperlink ref="M2720" r:id="rId303"/>
    <hyperlink ref="M2725" r:id="rId304"/>
    <hyperlink ref="M2726" r:id="rId305"/>
    <hyperlink ref="M2832" r:id="rId306"/>
    <hyperlink ref="M2833" r:id="rId307"/>
    <hyperlink ref="M2835" r:id="rId308"/>
    <hyperlink ref="M2836" r:id="rId309"/>
    <hyperlink ref="M2837" r:id="rId310"/>
    <hyperlink ref="M2838" r:id="rId311"/>
    <hyperlink ref="M2839" r:id="rId312"/>
    <hyperlink ref="M2842" r:id="rId313"/>
    <hyperlink ref="M2822" r:id="rId314"/>
    <hyperlink ref="M2823" r:id="rId315"/>
    <hyperlink ref="M2826" r:id="rId316"/>
    <hyperlink ref="M2739" r:id="rId317"/>
    <hyperlink ref="M2740" r:id="rId318"/>
    <hyperlink ref="M2741" r:id="rId319"/>
    <hyperlink ref="M2854" r:id="rId320"/>
    <hyperlink ref="M2855" r:id="rId321"/>
    <hyperlink ref="M2856" r:id="rId322"/>
    <hyperlink ref="M2857" r:id="rId323"/>
    <hyperlink ref="M2858" r:id="rId324"/>
    <hyperlink ref="M2289" r:id="rId325"/>
    <hyperlink ref="M2290" r:id="rId326"/>
    <hyperlink ref="M2785" r:id="rId327"/>
    <hyperlink ref="M2801" r:id="rId328"/>
    <hyperlink ref="M2799" r:id="rId329"/>
    <hyperlink ref="M2780" r:id="rId330"/>
    <hyperlink ref="M2795" r:id="rId331"/>
    <hyperlink ref="M2796" r:id="rId332"/>
    <hyperlink ref="M2803" r:id="rId333"/>
    <hyperlink ref="M2787" r:id="rId334"/>
    <hyperlink ref="M2798" r:id="rId335"/>
    <hyperlink ref="M2792" r:id="rId336"/>
    <hyperlink ref="M2779" r:id="rId337"/>
    <hyperlink ref="M2800" r:id="rId338"/>
    <hyperlink ref="M2778" r:id="rId339"/>
    <hyperlink ref="M2781" r:id="rId340"/>
    <hyperlink ref="M2782" r:id="rId341"/>
    <hyperlink ref="M2784" r:id="rId342"/>
    <hyperlink ref="M2788" r:id="rId343"/>
    <hyperlink ref="M2789" r:id="rId344"/>
    <hyperlink ref="M2794" r:id="rId345"/>
    <hyperlink ref="M2802" r:id="rId346"/>
    <hyperlink ref="M2793" r:id="rId347"/>
    <hyperlink ref="M2797" r:id="rId348"/>
    <hyperlink ref="M2791" r:id="rId349"/>
    <hyperlink ref="M2804" r:id="rId350"/>
    <hyperlink ref="M2653" r:id="rId351"/>
    <hyperlink ref="M2647" r:id="rId352"/>
    <hyperlink ref="M2648" r:id="rId353"/>
    <hyperlink ref="M2649" r:id="rId354"/>
    <hyperlink ref="M2650" r:id="rId355"/>
    <hyperlink ref="M2651" r:id="rId356"/>
    <hyperlink ref="M2652" r:id="rId357"/>
    <hyperlink ref="M1464:M1472" display="http://m2.hachigamenet.ne.jp/~i-kan2/"/>
    <hyperlink ref="M1474"/>
    <hyperlink ref="M1468"/>
    <hyperlink ref="M1475"/>
    <hyperlink ref="M1470"/>
    <hyperlink ref="M1472"/>
    <hyperlink ref="M1463"/>
    <hyperlink ref="M1471"/>
    <hyperlink ref="M1469"/>
    <hyperlink ref="M1473"/>
    <hyperlink ref="M1465"/>
    <hyperlink ref="M1466"/>
    <hyperlink ref="M1467"/>
    <hyperlink ref="M1459"/>
    <hyperlink ref="M1458"/>
    <hyperlink ref="M1462"/>
    <hyperlink ref="M1460"/>
    <hyperlink ref="M1452"/>
    <hyperlink ref="M1453"/>
    <hyperlink ref="M1454"/>
    <hyperlink ref="M1456"/>
    <hyperlink ref="M1229:M1234" display="http://www.ataminews.gr.jp/"/>
    <hyperlink ref="M1229" display="https://soma-kanko.jp/"/>
    <hyperlink ref="M1230" r:id="rId358"/>
    <hyperlink ref="M1231" display="https://soma-kanko.jp/"/>
    <hyperlink ref="M2258" r:id="rId359"/>
    <hyperlink ref="M2254"/>
    <hyperlink ref="M2255"/>
    <hyperlink ref="M2256"/>
    <hyperlink ref="M2257" r:id="rId360"/>
    <hyperlink ref="M1282" r:id="rId361"/>
    <hyperlink ref="M1312" r:id="rId362"/>
    <hyperlink ref="M1311" r:id="rId363"/>
    <hyperlink ref="M1304" r:id="rId364"/>
    <hyperlink ref="M1303" r:id="rId365"/>
    <hyperlink ref="M1300" r:id="rId366"/>
    <hyperlink ref="M1313" r:id="rId367"/>
    <hyperlink ref="M1309" r:id="rId368"/>
    <hyperlink ref="M1318" r:id="rId369"/>
    <hyperlink ref="M1320" r:id="rId370"/>
    <hyperlink ref="M1307" r:id="rId371"/>
    <hyperlink ref="M1314" r:id="rId372"/>
    <hyperlink ref="M1298" r:id="rId373"/>
    <hyperlink ref="M1296" r:id="rId374"/>
    <hyperlink ref="M1291" r:id="rId375"/>
    <hyperlink ref="M1297" r:id="rId376"/>
    <hyperlink ref="M1287" r:id="rId377"/>
    <hyperlink ref="M1302" r:id="rId378"/>
    <hyperlink ref="M1301" r:id="rId379"/>
    <hyperlink ref="M1322" r:id="rId380"/>
    <hyperlink ref="M1321" r:id="rId381"/>
    <hyperlink ref="M1290" r:id="rId382"/>
    <hyperlink ref="M1286" r:id="rId383"/>
    <hyperlink ref="M1306" r:id="rId384"/>
    <hyperlink ref="M1305" r:id="rId385"/>
    <hyperlink ref="M1308" r:id="rId386"/>
    <hyperlink ref="M1299" r:id="rId387"/>
    <hyperlink ref="M1294" r:id="rId388"/>
    <hyperlink ref="M1295" r:id="rId389"/>
    <hyperlink ref="L2296" r:id="rId390"/>
    <hyperlink ref="M2296" r:id="rId391"/>
    <hyperlink ref="L2297" r:id="rId392"/>
    <hyperlink ref="M2297" r:id="rId393"/>
    <hyperlink ref="L2298" r:id="rId394"/>
    <hyperlink ref="M2298" r:id="rId395"/>
    <hyperlink ref="L2299" r:id="rId396"/>
    <hyperlink ref="M2299" r:id="rId397"/>
    <hyperlink ref="L2300" r:id="rId398"/>
    <hyperlink ref="M2300" r:id="rId399"/>
    <hyperlink ref="M2301" r:id="rId400"/>
    <hyperlink ref="M2302" r:id="rId401"/>
    <hyperlink ref="M2303" r:id="rId402"/>
    <hyperlink ref="M2304" r:id="rId403"/>
    <hyperlink ref="M2305" r:id="rId404"/>
    <hyperlink ref="M2306" r:id="rId405"/>
    <hyperlink ref="M2307" r:id="rId406"/>
    <hyperlink ref="M2308" r:id="rId407"/>
    <hyperlink ref="M2309" r:id="rId408"/>
    <hyperlink ref="M2310" r:id="rId409"/>
    <hyperlink ref="M2311" r:id="rId410"/>
    <hyperlink ref="M2312" r:id="rId411"/>
    <hyperlink ref="M2313" r:id="rId412"/>
    <hyperlink ref="M2314" r:id="rId413"/>
    <hyperlink ref="M2315" r:id="rId414"/>
    <hyperlink ref="M2316" r:id="rId415"/>
    <hyperlink ref="M2317" r:id="rId416"/>
    <hyperlink ref="M2318" r:id="rId417"/>
    <hyperlink ref="M2319" r:id="rId418"/>
    <hyperlink ref="M2320" r:id="rId419"/>
    <hyperlink ref="M2321" r:id="rId420"/>
    <hyperlink ref="M2322" r:id="rId421"/>
    <hyperlink ref="M2323" r:id="rId422"/>
    <hyperlink ref="M2324" r:id="rId423"/>
    <hyperlink ref="M2325" r:id="rId424"/>
    <hyperlink ref="M2326" r:id="rId425"/>
    <hyperlink ref="M2327" r:id="rId426"/>
    <hyperlink ref="M2328" r:id="rId427"/>
    <hyperlink ref="M2329" r:id="rId428"/>
    <hyperlink ref="M2330" r:id="rId429"/>
    <hyperlink ref="M2331" r:id="rId430"/>
    <hyperlink ref="M2332" r:id="rId431"/>
    <hyperlink ref="M2333" r:id="rId432"/>
    <hyperlink ref="M2334" r:id="rId433"/>
    <hyperlink ref="M2335" r:id="rId434"/>
    <hyperlink ref="M2336" r:id="rId435"/>
    <hyperlink ref="M2337" r:id="rId436"/>
    <hyperlink ref="M2338" r:id="rId437"/>
    <hyperlink ref="M2339" r:id="rId438"/>
    <hyperlink ref="M2340" r:id="rId439"/>
    <hyperlink ref="M2341" r:id="rId440"/>
    <hyperlink ref="M2343" r:id="rId441"/>
    <hyperlink ref="M2344" r:id="rId442"/>
    <hyperlink ref="M2345" r:id="rId443"/>
    <hyperlink ref="M2346" r:id="rId444"/>
    <hyperlink ref="M2348" r:id="rId445"/>
    <hyperlink ref="M2353" r:id="rId446"/>
    <hyperlink ref="M2358" r:id="rId447"/>
    <hyperlink ref="M2364" r:id="rId448"/>
    <hyperlink ref="M2365" r:id="rId449"/>
    <hyperlink ref="M2366" r:id="rId450"/>
    <hyperlink ref="M2367" r:id="rId451"/>
    <hyperlink ref="M2368" r:id="rId452"/>
    <hyperlink ref="M2369" r:id="rId453"/>
    <hyperlink ref="M2370" r:id="rId454"/>
    <hyperlink ref="M2371" r:id="rId455"/>
    <hyperlink ref="M2372" r:id="rId456"/>
    <hyperlink ref="M2373" r:id="rId457"/>
    <hyperlink ref="M2374" r:id="rId458"/>
    <hyperlink ref="M2375" r:id="rId459"/>
    <hyperlink ref="M2376" r:id="rId460"/>
    <hyperlink ref="M2377" r:id="rId461"/>
    <hyperlink ref="M2378" r:id="rId462"/>
    <hyperlink ref="M2379" r:id="rId463"/>
    <hyperlink ref="M2380" r:id="rId464"/>
    <hyperlink ref="M2381" r:id="rId465"/>
    <hyperlink ref="M2382" r:id="rId466"/>
    <hyperlink ref="M2385" r:id="rId467"/>
    <hyperlink ref="M2387" r:id="rId468"/>
    <hyperlink ref="M2388" r:id="rId469"/>
    <hyperlink ref="L2389" r:id="rId470"/>
    <hyperlink ref="M2389" r:id="rId471"/>
    <hyperlink ref="L2390" r:id="rId472"/>
    <hyperlink ref="M2390" r:id="rId473"/>
    <hyperlink ref="L2395" r:id="rId474"/>
    <hyperlink ref="M2395" r:id="rId475"/>
    <hyperlink ref="L2396" r:id="rId476"/>
    <hyperlink ref="M2396" r:id="rId477"/>
    <hyperlink ref="M2397" r:id="rId478"/>
    <hyperlink ref="M2398" r:id="rId479"/>
    <hyperlink ref="M2399" r:id="rId480"/>
    <hyperlink ref="M2400" r:id="rId481"/>
    <hyperlink ref="M2401" r:id="rId482"/>
    <hyperlink ref="M2402" r:id="rId483"/>
    <hyperlink ref="M2403" r:id="rId484"/>
    <hyperlink ref="M2404" r:id="rId485"/>
    <hyperlink ref="M2405" r:id="rId486"/>
    <hyperlink ref="M2406" r:id="rId487"/>
    <hyperlink ref="M2407" r:id="rId488"/>
    <hyperlink ref="M2408" r:id="rId489"/>
    <hyperlink ref="M2409" r:id="rId490"/>
    <hyperlink ref="M2410" r:id="rId491"/>
    <hyperlink ref="M2411" r:id="rId492"/>
    <hyperlink ref="M2412" r:id="rId493"/>
    <hyperlink ref="M2413" r:id="rId494"/>
    <hyperlink ref="M2414" r:id="rId495"/>
    <hyperlink ref="M2415" r:id="rId496"/>
    <hyperlink ref="M2416" r:id="rId497"/>
    <hyperlink ref="M2417" r:id="rId498"/>
    <hyperlink ref="M2418" r:id="rId499"/>
    <hyperlink ref="L2419" r:id="rId500"/>
    <hyperlink ref="M2419" r:id="rId501"/>
    <hyperlink ref="M2420" r:id="rId502"/>
    <hyperlink ref="M2421" r:id="rId503"/>
    <hyperlink ref="M2422" r:id="rId504"/>
    <hyperlink ref="M2423" r:id="rId505"/>
    <hyperlink ref="M2424" r:id="rId506"/>
    <hyperlink ref="M2425" r:id="rId507"/>
    <hyperlink ref="M2426" r:id="rId508"/>
    <hyperlink ref="M2427" r:id="rId509"/>
    <hyperlink ref="M2428" r:id="rId510"/>
    <hyperlink ref="M2429" r:id="rId511"/>
    <hyperlink ref="M2430" r:id="rId512"/>
    <hyperlink ref="M2431" r:id="rId513"/>
    <hyperlink ref="M2432" r:id="rId514"/>
    <hyperlink ref="M2433" r:id="rId515"/>
    <hyperlink ref="M2434" r:id="rId516"/>
    <hyperlink ref="M2435" r:id="rId517"/>
    <hyperlink ref="M2436" r:id="rId518"/>
    <hyperlink ref="M2437" r:id="rId519"/>
    <hyperlink ref="M2438" r:id="rId520"/>
    <hyperlink ref="M2443" r:id="rId521"/>
    <hyperlink ref="M2444" r:id="rId522"/>
    <hyperlink ref="M2472" r:id="rId523"/>
    <hyperlink ref="M2473" r:id="rId524"/>
    <hyperlink ref="M2474" r:id="rId525"/>
    <hyperlink ref="M2475" r:id="rId526"/>
    <hyperlink ref="M2476" r:id="rId527"/>
    <hyperlink ref="M2478" r:id="rId528"/>
    <hyperlink ref="M2479" r:id="rId529"/>
    <hyperlink ref="M2480" r:id="rId530"/>
    <hyperlink ref="M2481" r:id="rId531"/>
    <hyperlink ref="M2482" r:id="rId532"/>
    <hyperlink ref="M2483" r:id="rId533"/>
    <hyperlink ref="M2484" r:id="rId534"/>
    <hyperlink ref="M2485" r:id="rId535"/>
    <hyperlink ref="M2486" r:id="rId536"/>
    <hyperlink ref="M2487" r:id="rId537"/>
    <hyperlink ref="M2488" r:id="rId538"/>
    <hyperlink ref="M2489" r:id="rId539"/>
    <hyperlink ref="M2490" r:id="rId540"/>
    <hyperlink ref="M2491" r:id="rId541"/>
    <hyperlink ref="M2493" r:id="rId542"/>
    <hyperlink ref="M2495" r:id="rId543"/>
    <hyperlink ref="M2498" r:id="rId544"/>
    <hyperlink ref="L2499" r:id="rId545"/>
    <hyperlink ref="L2500" r:id="rId546"/>
    <hyperlink ref="M2500" r:id="rId547"/>
    <hyperlink ref="L2501" r:id="rId548"/>
    <hyperlink ref="M2501" r:id="rId549"/>
    <hyperlink ref="L2502" r:id="rId550"/>
    <hyperlink ref="M2502" r:id="rId551"/>
    <hyperlink ref="M2503" r:id="rId552"/>
    <hyperlink ref="M2504" r:id="rId553"/>
    <hyperlink ref="M2505" r:id="rId554"/>
    <hyperlink ref="M2507" r:id="rId555"/>
    <hyperlink ref="M2508" r:id="rId556"/>
    <hyperlink ref="M2511" r:id="rId557"/>
    <hyperlink ref="L2512" r:id="rId558"/>
    <hyperlink ref="M2512" r:id="rId559"/>
    <hyperlink ref="M2513" r:id="rId560"/>
    <hyperlink ref="M2514" r:id="rId561"/>
    <hyperlink ref="M2515" r:id="rId562"/>
    <hyperlink ref="M2516" r:id="rId563"/>
    <hyperlink ref="M2518" r:id="rId564"/>
    <hyperlink ref="M2519" r:id="rId565"/>
    <hyperlink ref="M2520" r:id="rId566"/>
    <hyperlink ref="M2521" r:id="rId567"/>
    <hyperlink ref="M2522" r:id="rId568"/>
    <hyperlink ref="M2525" r:id="rId569"/>
    <hyperlink ref="M2526" r:id="rId570"/>
    <hyperlink ref="M2527" r:id="rId571"/>
    <hyperlink ref="M2528" r:id="rId572"/>
    <hyperlink ref="M2529" r:id="rId573"/>
    <hyperlink ref="M2530" r:id="rId574"/>
    <hyperlink ref="M2532" r:id="rId575"/>
    <hyperlink ref="M2533" r:id="rId576"/>
    <hyperlink ref="M2534" r:id="rId577"/>
    <hyperlink ref="M2535" r:id="rId578"/>
    <hyperlink ref="M2536" r:id="rId579"/>
    <hyperlink ref="M2537" r:id="rId580"/>
    <hyperlink ref="M2539" r:id="rId581"/>
    <hyperlink ref="M2540" r:id="rId582"/>
    <hyperlink ref="M2541" r:id="rId583"/>
    <hyperlink ref="M2542" r:id="rId584"/>
    <hyperlink ref="M2543" r:id="rId585"/>
    <hyperlink ref="M2544" r:id="rId586"/>
    <hyperlink ref="M2545" r:id="rId587"/>
    <hyperlink ref="M2546" r:id="rId588"/>
    <hyperlink ref="M2547" r:id="rId589"/>
    <hyperlink ref="M2548" r:id="rId590"/>
    <hyperlink ref="M2549" r:id="rId591"/>
    <hyperlink ref="M2550" r:id="rId592"/>
    <hyperlink ref="M2551" r:id="rId593"/>
    <hyperlink ref="M2552" r:id="rId594"/>
    <hyperlink ref="M2553" r:id="rId595"/>
    <hyperlink ref="M2554" r:id="rId596"/>
    <hyperlink ref="M2555" r:id="rId597"/>
    <hyperlink ref="M2556" r:id="rId598"/>
    <hyperlink ref="M2557" r:id="rId599"/>
    <hyperlink ref="M2558" r:id="rId600"/>
    <hyperlink ref="M2559" r:id="rId601"/>
    <hyperlink ref="M2562" r:id="rId602"/>
    <hyperlink ref="M2563" r:id="rId603"/>
    <hyperlink ref="M2566" r:id="rId604"/>
    <hyperlink ref="M2568" r:id="rId605"/>
    <hyperlink ref="M2569" r:id="rId606"/>
    <hyperlink ref="M2577" r:id="rId607"/>
    <hyperlink ref="M2578" r:id="rId608"/>
    <hyperlink ref="M2579" r:id="rId609"/>
    <hyperlink ref="M2580" r:id="rId610"/>
    <hyperlink ref="M2582" r:id="rId611"/>
    <hyperlink ref="M2583" r:id="rId612"/>
    <hyperlink ref="M2584" r:id="rId613"/>
    <hyperlink ref="M2585" r:id="rId614"/>
    <hyperlink ref="M2586" r:id="rId615"/>
    <hyperlink ref="M2587" r:id="rId616"/>
    <hyperlink ref="M2588" r:id="rId617"/>
    <hyperlink ref="M2590" r:id="rId618"/>
    <hyperlink ref="L2591" r:id="rId619"/>
    <hyperlink ref="M2591" r:id="rId620"/>
    <hyperlink ref="M2592" r:id="rId621"/>
    <hyperlink ref="M2593" r:id="rId622"/>
    <hyperlink ref="M2594" r:id="rId623"/>
    <hyperlink ref="M2595" r:id="rId624"/>
    <hyperlink ref="M2596" r:id="rId625"/>
    <hyperlink ref="M2597" r:id="rId626"/>
    <hyperlink ref="M2598" r:id="rId627"/>
    <hyperlink ref="M2599" r:id="rId628"/>
    <hyperlink ref="M2600" r:id="rId629"/>
    <hyperlink ref="M2601" r:id="rId630"/>
    <hyperlink ref="M2602" r:id="rId631"/>
    <hyperlink ref="M2603" r:id="rId632"/>
    <hyperlink ref="M2604" r:id="rId633"/>
    <hyperlink ref="M2605" r:id="rId634"/>
    <hyperlink ref="M2606" r:id="rId635"/>
    <hyperlink ref="M2607" r:id="rId636"/>
    <hyperlink ref="M2608" r:id="rId637"/>
    <hyperlink ref="M2609" r:id="rId638"/>
    <hyperlink ref="M2610" r:id="rId639"/>
    <hyperlink ref="M2611" r:id="rId640"/>
    <hyperlink ref="M2612" r:id="rId641"/>
    <hyperlink ref="M2613" r:id="rId642"/>
    <hyperlink ref="M2614" r:id="rId643"/>
    <hyperlink ref="M2615" r:id="rId644"/>
    <hyperlink ref="M2616" r:id="rId645"/>
    <hyperlink ref="M2617" r:id="rId646"/>
    <hyperlink ref="M2621" r:id="rId647"/>
    <hyperlink ref="M2622" r:id="rId648"/>
    <hyperlink ref="M2623" r:id="rId649"/>
    <hyperlink ref="M2624" r:id="rId650"/>
    <hyperlink ref="M2625" r:id="rId651"/>
    <hyperlink ref="M2628" r:id="rId652"/>
    <hyperlink ref="M2629" r:id="rId653"/>
    <hyperlink ref="M2630" r:id="rId654"/>
    <hyperlink ref="M2632" r:id="rId655"/>
    <hyperlink ref="M2633" r:id="rId656"/>
    <hyperlink ref="M2634" r:id="rId657"/>
    <hyperlink ref="M2635" r:id="rId658"/>
    <hyperlink ref="M2636" r:id="rId659"/>
    <hyperlink ref="M1520" r:id="rId660" display="..\AppData\Local\Temp\MicrosoftEdgeDownloads\8d0f1c47-502c-4a4f-b4b4-abbb1016833d\%23"/>
    <hyperlink ref="M1519" r:id="rId661" display="..\AppData\Local\Temp\MicrosoftEdgeDownloads\8d0f1c47-502c-4a4f-b4b4-abbb1016833d\%23"/>
    <hyperlink ref="M1523:M1526" r:id="rId662" display="..\AppData\Local\Temp\MicrosoftEdgeDownloads\8d0f1c47-502c-4a4f-b4b4-abbb1016833d\%23"/>
    <hyperlink ref="M1522" r:id="rId663" display="..\AppData\Local\Temp\MicrosoftEdgeDownloads\8d0f1c47-502c-4a4f-b4b4-abbb1016833d\%23"/>
    <hyperlink ref="M1523" r:id="rId664" display="..\AppData\Local\Temp\MicrosoftEdgeDownloads\8d0f1c47-502c-4a4f-b4b4-abbb1016833d\%23"/>
    <hyperlink ref="M1524" r:id="rId665" display="..\AppData\Local\Temp\MicrosoftEdgeDownloads\8d0f1c47-502c-4a4f-b4b4-abbb1016833d\%23"/>
    <hyperlink ref="M1525" r:id="rId666" display="..\AppData\Local\Temp\MicrosoftEdgeDownloads\8d0f1c47-502c-4a4f-b4b4-abbb1016833d\%23"/>
    <hyperlink ref="M1526" r:id="rId667" display="..\AppData\Local\Temp\MicrosoftEdgeDownloads\8d0f1c47-502c-4a4f-b4b4-abbb1016833d\%23"/>
    <hyperlink ref="M1247"/>
    <hyperlink ref="M1248"/>
    <hyperlink ref="M1249"/>
    <hyperlink ref="M1250"/>
    <hyperlink ref="M1246"/>
    <hyperlink ref="M2174" r:id="rId668"/>
    <hyperlink ref="M2173" r:id="rId669"/>
    <hyperlink ref="M2166" r:id="rId670"/>
    <hyperlink ref="M2184" r:id="rId671"/>
    <hyperlink ref="M2185" r:id="rId672"/>
    <hyperlink ref="M2167" r:id="rId673"/>
    <hyperlink ref="M2179" r:id="rId674"/>
    <hyperlink ref="M2186" r:id="rId675"/>
    <hyperlink ref="M2172" r:id="rId676"/>
    <hyperlink ref="M2181" r:id="rId677"/>
    <hyperlink ref="M2170" r:id="rId678"/>
    <hyperlink ref="M2171" r:id="rId679"/>
    <hyperlink ref="M2168" r:id="rId680"/>
    <hyperlink ref="L2169" r:id="rId681" display="0854-47-7878/u-kankou@unnan.or.jp"/>
    <hyperlink ref="M2176" r:id="rId682"/>
    <hyperlink ref="M2175" r:id="rId683"/>
    <hyperlink ref="M2180" r:id="rId684"/>
    <hyperlink ref="M2182" r:id="rId685"/>
    <hyperlink ref="M2187" r:id="rId686"/>
    <hyperlink ref="M2177" r:id="rId687"/>
    <hyperlink ref="M2178" r:id="rId688"/>
    <hyperlink ref="M2188" r:id="rId689"/>
    <hyperlink ref="L2805" r:id="rId690" display="e0624001@pref.wakayama.lg.jp"/>
    <hyperlink ref="M2805" r:id="rId691"/>
    <hyperlink ref="L2808" r:id="rId692" display="e0624001@pref.wakayama.lg.jp"/>
    <hyperlink ref="M2808" r:id="rId693"/>
    <hyperlink ref="M2809" r:id="rId694"/>
    <hyperlink ref="M2810" r:id="rId695"/>
    <hyperlink ref="M2811" r:id="rId696"/>
    <hyperlink ref="L1501" display="0537-85-1135_x000a_shokan@city.omaezaki.shizuoka.jp"/>
    <hyperlink ref="M1491"/>
    <hyperlink ref="M1499"/>
    <hyperlink ref="M1493"/>
    <hyperlink ref="M1489"/>
    <hyperlink ref="M1490"/>
    <hyperlink ref="M1492"/>
    <hyperlink ref="M1500"/>
    <hyperlink ref="M1501"/>
    <hyperlink ref="M1494"/>
    <hyperlink ref="M1497"/>
    <hyperlink ref="M1495"/>
    <hyperlink ref="M1496"/>
    <hyperlink ref="M2270" r:id="rId697"/>
    <hyperlink ref="M2271" r:id="rId698"/>
    <hyperlink ref="M2272" r:id="rId699"/>
    <hyperlink ref="M2273" r:id="rId700"/>
    <hyperlink ref="M2274" r:id="rId701"/>
    <hyperlink ref="M2267" r:id="rId702"/>
    <hyperlink ref="M2262" r:id="rId703"/>
    <hyperlink ref="M2260" r:id="rId704"/>
    <hyperlink ref="M2265" r:id="rId705"/>
    <hyperlink ref="M2266" r:id="rId706"/>
    <hyperlink ref="M2259" r:id="rId707"/>
    <hyperlink ref="M2263" r:id="rId708"/>
    <hyperlink ref="M2264" r:id="rId709"/>
    <hyperlink ref="M2261" r:id="rId710" display="https://www.fukuyama-kanko.com/travel/taiami/"/>
    <hyperlink ref="M2268" r:id="rId711" display="https://www.city.fukuyama.hiroshima.jp/site/miryoku2023/287822.html"/>
    <hyperlink ref="M2269" r:id="rId712" display="https://www.minato-yumehanabi.com/"/>
    <hyperlink ref="M2688" r:id="rId713"/>
    <hyperlink ref="M2685" r:id="rId714"/>
    <hyperlink ref="M2687" r:id="rId715"/>
    <hyperlink ref="M2684" r:id="rId716"/>
    <hyperlink ref="M2686" r:id="rId717"/>
    <hyperlink ref="M2691" r:id="rId718"/>
    <hyperlink ref="M2690" r:id="rId719"/>
    <hyperlink ref="M2689" r:id="rId720"/>
    <hyperlink ref="M2694" r:id="rId721"/>
    <hyperlink ref="M2693" r:id="rId722"/>
    <hyperlink ref="M2692" r:id="rId723"/>
    <hyperlink ref="M1569" r:id="rId724"/>
    <hyperlink ref="M1567" r:id="rId725"/>
    <hyperlink ref="L1213" r:id="rId726" display="0234-26-5759/kankou@city.sakata.lg.jp"/>
    <hyperlink ref="L1215" r:id="rId727" display="0234-26-5759/kankou@city.sakata.lg.jp"/>
    <hyperlink ref="M1220:M1221" r:id="rId728" display="http://www.town.oarai.lg.jp/"/>
    <hyperlink ref="M1201" r:id="rId729"/>
    <hyperlink ref="M1199" r:id="rId730"/>
    <hyperlink ref="M1203" r:id="rId731"/>
    <hyperlink ref="M1197" r:id="rId732"/>
    <hyperlink ref="M1198" r:id="rId733"/>
    <hyperlink ref="M1200" r:id="rId734"/>
    <hyperlink ref="M1202" r:id="rId735"/>
    <hyperlink ref="M1204" r:id="rId736"/>
    <hyperlink ref="M1205" r:id="rId737"/>
    <hyperlink ref="M1206" r:id="rId738"/>
    <hyperlink ref="M1207" r:id="rId739"/>
    <hyperlink ref="M1208" r:id="rId740"/>
    <hyperlink ref="M41" r:id="rId741"/>
    <hyperlink ref="M40" r:id="rId742"/>
    <hyperlink ref="M43" r:id="rId743"/>
    <hyperlink ref="M39" r:id="rId744"/>
    <hyperlink ref="M42" r:id="rId745"/>
    <hyperlink ref="M44" r:id="rId746"/>
    <hyperlink ref="M1222:M1223" display="http://www.ataminews.gr.jp/"/>
    <hyperlink ref="M1222" display="http://www.ataminews.gr.jp/"/>
    <hyperlink ref="M1223" display="http://www.ataminews.gr.jp/"/>
    <hyperlink ref="M1530"/>
    <hyperlink ref="M1528"/>
    <hyperlink ref="M1529"/>
    <hyperlink ref="M1527"/>
    <hyperlink ref="L1323" r:id="rId747"/>
    <hyperlink ref="M1327" r:id="rId748"/>
    <hyperlink ref="M1323" r:id="rId749"/>
    <hyperlink ref="M1324" r:id="rId750"/>
    <hyperlink ref="M1325" r:id="rId751"/>
    <hyperlink ref="M1326" r:id="rId752"/>
    <hyperlink ref="M1328" r:id="rId753"/>
    <hyperlink ref="M1329" r:id="rId754"/>
    <hyperlink ref="M1330" r:id="rId755"/>
    <hyperlink ref="M1331" r:id="rId756"/>
    <hyperlink ref="M1332" r:id="rId757"/>
    <hyperlink ref="M1333" r:id="rId758"/>
    <hyperlink ref="M1334" r:id="rId759"/>
    <hyperlink ref="M1335" r:id="rId760"/>
    <hyperlink ref="M1336" r:id="rId761"/>
    <hyperlink ref="M1337" r:id="rId762"/>
    <hyperlink ref="M1338" r:id="rId763"/>
    <hyperlink ref="M1339" r:id="rId764"/>
    <hyperlink ref="M1340" r:id="rId765"/>
    <hyperlink ref="M1341" r:id="rId766"/>
    <hyperlink ref="M1342" r:id="rId767"/>
    <hyperlink ref="M1343" r:id="rId768"/>
    <hyperlink ref="M1344" r:id="rId769"/>
    <hyperlink ref="M1345" r:id="rId770"/>
    <hyperlink ref="M1346" r:id="rId771"/>
    <hyperlink ref="M2127" r:id="rId772"/>
    <hyperlink ref="M2128" r:id="rId773"/>
    <hyperlink ref="M2130" r:id="rId774"/>
    <hyperlink ref="M2131" r:id="rId775"/>
    <hyperlink ref="M2129" r:id="rId776"/>
    <hyperlink ref="M1443"/>
    <hyperlink ref="M1451"/>
    <hyperlink ref="M82" display="http://www.asamushi.com/event/index.php"/>
    <hyperlink ref="M83" display="https://r.goope.jp/aomorishinamioka"/>
    <hyperlink ref="M86" display="https://kuroishi.or.jp"/>
    <hyperlink ref="M73" display="http://www.eco-oirase.com"/>
    <hyperlink ref="M76" display="http://www.park-mente.jp/"/>
    <hyperlink ref="M80" display="http://www.tsugaru-syamisen.com/japan.html"/>
    <hyperlink ref="M87" display="https://kosuimaturi.com/"/>
    <hyperlink ref="M88" display="http://towadako-winter.com/ "/>
    <hyperlink ref="M71" r:id="rId777"/>
    <hyperlink ref="M78" display="http://www.harufes.com/"/>
    <hyperlink ref="M79" display="http://www.applehill.co.jp/"/>
    <hyperlink ref="M81" display="http://aomori-yeg.jp/"/>
    <hyperlink ref="L1152" r:id="rId778" display="022-354-2618info@matsushima-kanko.com"/>
    <hyperlink ref="L1154" r:id="rId779" display="022-354-2618/info@matsushima-kanko.com"/>
    <hyperlink ref="M1151" r:id="rId780"/>
    <hyperlink ref="M1147" r:id="rId781"/>
    <hyperlink ref="M1152" r:id="rId782"/>
    <hyperlink ref="M1148" r:id="rId783"/>
    <hyperlink ref="M1154" r:id="rId784"/>
    <hyperlink ref="L1148" r:id="rId785" display="022-354-2618/info@matsushima-kanko.com"/>
    <hyperlink ref="L1147" r:id="rId786" display="0225-88-3927/jomon@city.higashimatsushima.miyagi.jp"/>
    <hyperlink ref="M1150" r:id="rId787"/>
    <hyperlink ref="M1156" r:id="rId788"/>
    <hyperlink ref="M1158" r:id="rId789" display="https://www.onagawa-sanma.site/"/>
    <hyperlink ref="M1160" r:id="rId790"/>
    <hyperlink ref="M1161" r:id="rId791"/>
    <hyperlink ref="M1139" r:id="rId792"/>
    <hyperlink ref="M1142" r:id="rId793"/>
    <hyperlink ref="M1143" r:id="rId794"/>
    <hyperlink ref="M1155" r:id="rId795"/>
    <hyperlink ref="M1163" r:id="rId796"/>
    <hyperlink ref="M1164" r:id="rId797"/>
    <hyperlink ref="M1165" r:id="rId798"/>
    <hyperlink ref="M1166" r:id="rId799"/>
    <hyperlink ref="M1168" r:id="rId800"/>
    <hyperlink ref="M1169" r:id="rId801"/>
    <hyperlink ref="M1170" r:id="rId802"/>
    <hyperlink ref="M1171" r:id="rId803"/>
    <hyperlink ref="M1172" r:id="rId804"/>
    <hyperlink ref="M1173" r:id="rId805"/>
    <hyperlink ref="M1176" r:id="rId806"/>
    <hyperlink ref="M1177" r:id="rId807"/>
    <hyperlink ref="M1178" r:id="rId808"/>
    <hyperlink ref="M1180" r:id="rId809"/>
    <hyperlink ref="M1181" r:id="rId810"/>
    <hyperlink ref="M1182" r:id="rId811"/>
    <hyperlink ref="M1183" r:id="rId812"/>
    <hyperlink ref="M1184" r:id="rId813"/>
    <hyperlink ref="M1187" r:id="rId814"/>
    <hyperlink ref="M1189" r:id="rId815"/>
    <hyperlink ref="M1190" r:id="rId816"/>
    <hyperlink ref="M1191" r:id="rId817"/>
    <hyperlink ref="M1193" r:id="rId818"/>
    <hyperlink ref="M1194" r:id="rId819"/>
    <hyperlink ref="M1195" r:id="rId820"/>
    <hyperlink ref="M1196" r:id="rId821"/>
    <hyperlink ref="M1192" r:id="rId822"/>
    <hyperlink ref="L1209" r:id="rId823" display="0185-24-9142/syoukou@city.oga.akita.jp"/>
    <hyperlink ref="L1210" r:id="rId824" display="0185-24-9142/syoukou@city.oga.akita.jp"/>
    <hyperlink ref="M1209" r:id="rId825"/>
    <hyperlink ref="M1210" r:id="rId826"/>
    <hyperlink ref="L1979" r:id="rId827"/>
    <hyperlink ref="L1980" r:id="rId828"/>
    <hyperlink ref="L1981" r:id="rId829"/>
    <hyperlink ref="L1982" r:id="rId830"/>
    <hyperlink ref="L1773" r:id="rId831" display="083-231-1350/sgkanko@city.shimonoseki.yamaguchi.jp"/>
    <hyperlink ref="L1774" r:id="rId832" display="083-231-1350/sgkanko@city.shimonoseki.yamaguchi.jp"/>
    <hyperlink ref="L1775" r:id="rId833" display="083-231-1350/sgkanko@city.shimonoseki.yamaguchi.jp"/>
    <hyperlink ref="L1776" r:id="rId834" display="083-231-1350/sgkanko@city.shimonoseki.yamaguchi.jp"/>
    <hyperlink ref="L1777" r:id="rId835" display="083-231-1350/sgkanko@city.shimonoseki.yamaguchi.jp"/>
    <hyperlink ref="L1778" r:id="rId836" display="083-231-1350/sgkanko@city.shimonoseki.yamaguchi.jp"/>
    <hyperlink ref="L1779" r:id="rId837" display="083-231-1350/sgkanko@city.shimonoseki.yamaguchi.jp"/>
    <hyperlink ref="L1780" r:id="rId838" display="083-231-1350/sgkanko@city.shimonoseki.yamaguchi.jp"/>
    <hyperlink ref="L1761" r:id="rId839" display="083-231-1350/sgkanko@city.shimonoseki.yamaguchi.jp"/>
    <hyperlink ref="L1762" r:id="rId840" display="083-231-1350/sgkanko@city.shimonoseki.yamaguchi.jp"/>
    <hyperlink ref="L1763" r:id="rId841" display="083-231-1350/sgkanko@city.shimonoseki.yamaguchi.jp"/>
    <hyperlink ref="L1764" r:id="rId842" display="083-231-1350/sgkanko@city.shimonoseki.yamaguchi.jp"/>
    <hyperlink ref="L1769" r:id="rId843" display="083-231-1350/sgkanko@city.shimonoseki.yamaguchi.jp"/>
    <hyperlink ref="L1770" r:id="rId844" display="083-231-1350/sgkanko@city.shimonoseki.yamaguchi.jp"/>
    <hyperlink ref="L1771" r:id="rId845" display="083-231-1350/sgkanko@city.shimonoseki.yamaguchi.jp"/>
    <hyperlink ref="L1772" r:id="rId846" display="083-231-1350/sgkanko@city.shimonoseki.yamaguchi.jp"/>
    <hyperlink ref="L1765" r:id="rId847" display="083-231-1350/sgkanko@city.shimonoseki.yamaguchi.jp"/>
    <hyperlink ref="L1766" r:id="rId848" display="083-231-1350/sgkanko@city.shimonoseki.yamaguchi.jp"/>
    <hyperlink ref="L1767" r:id="rId849" display="083-231-1350/sgkanko@city.shimonoseki.yamaguchi.jp"/>
    <hyperlink ref="L1768" r:id="rId850" display="083-231-1350/sgkanko@city.shimonoseki.yamaguchi.jp"/>
    <hyperlink ref="M1860" r:id="rId851"/>
    <hyperlink ref="M1862" r:id="rId852"/>
    <hyperlink ref="M1861" r:id="rId853"/>
    <hyperlink ref="M1888" r:id="rId854"/>
    <hyperlink ref="M1887" r:id="rId855"/>
    <hyperlink ref="M1886" r:id="rId856"/>
    <hyperlink ref="M1891" r:id="rId857"/>
    <hyperlink ref="M1890" r:id="rId858"/>
    <hyperlink ref="M1889" r:id="rId859"/>
    <hyperlink ref="M1991" r:id="rId860"/>
    <hyperlink ref="M1987" r:id="rId861"/>
    <hyperlink ref="M1988" r:id="rId862"/>
    <hyperlink ref="M1983" r:id="rId863"/>
    <hyperlink ref="M1984" r:id="rId864"/>
    <hyperlink ref="M1985" r:id="rId865"/>
    <hyperlink ref="M1980" r:id="rId866"/>
    <hyperlink ref="M1981" r:id="rId867"/>
    <hyperlink ref="M1982" r:id="rId868"/>
    <hyperlink ref="M2031" r:id="rId869"/>
    <hyperlink ref="M2032" r:id="rId870"/>
    <hyperlink ref="M2035" r:id="rId871"/>
    <hyperlink ref="M2036" r:id="rId872"/>
    <hyperlink ref="M2037" r:id="rId873"/>
    <hyperlink ref="M2034" r:id="rId874"/>
    <hyperlink ref="M2033" r:id="rId875"/>
    <hyperlink ref="M1892" r:id="rId876"/>
    <hyperlink ref="M1910" r:id="rId877"/>
    <hyperlink ref="M1909" r:id="rId878"/>
    <hyperlink ref="M1908" r:id="rId879"/>
    <hyperlink ref="M1969" r:id="rId880"/>
    <hyperlink ref="M1966" r:id="rId881"/>
    <hyperlink ref="M1967" r:id="rId882"/>
    <hyperlink ref="M1964" r:id="rId883"/>
    <hyperlink ref="M1968" r:id="rId884"/>
    <hyperlink ref="M1965" r:id="rId885"/>
    <hyperlink ref="M1970" r:id="rId886"/>
    <hyperlink ref="M1971" r:id="rId887"/>
    <hyperlink ref="M1773" r:id="rId888"/>
    <hyperlink ref="M1777" r:id="rId889"/>
    <hyperlink ref="M1761" r:id="rId890"/>
    <hyperlink ref="M1769" r:id="rId891"/>
    <hyperlink ref="M1765" r:id="rId892"/>
    <hyperlink ref="M1774" r:id="rId893"/>
    <hyperlink ref="M1775" r:id="rId894"/>
    <hyperlink ref="M1776" r:id="rId895"/>
    <hyperlink ref="M1778" r:id="rId896"/>
    <hyperlink ref="M1779" r:id="rId897"/>
    <hyperlink ref="M1780" r:id="rId898"/>
    <hyperlink ref="M1762" r:id="rId899"/>
    <hyperlink ref="M1763" r:id="rId900"/>
    <hyperlink ref="M1764" r:id="rId901"/>
    <hyperlink ref="M1770" r:id="rId902"/>
    <hyperlink ref="M1771" r:id="rId903"/>
    <hyperlink ref="M1772" r:id="rId904"/>
    <hyperlink ref="M1766" r:id="rId905"/>
    <hyperlink ref="M1767" r:id="rId906"/>
    <hyperlink ref="M1768" r:id="rId907"/>
    <hyperlink ref="M2104" r:id="rId908"/>
    <hyperlink ref="M2103" r:id="rId909"/>
    <hyperlink ref="M2102" r:id="rId910"/>
    <hyperlink ref="M2101" r:id="rId911"/>
    <hyperlink ref="M2082" r:id="rId912"/>
    <hyperlink ref="M2083" r:id="rId913"/>
    <hyperlink ref="M2084" r:id="rId914"/>
    <hyperlink ref="M2085" r:id="rId915"/>
    <hyperlink ref="M2086" r:id="rId916"/>
    <hyperlink ref="M2087" r:id="rId917"/>
    <hyperlink ref="M2088" r:id="rId918"/>
    <hyperlink ref="M1721" r:id="rId919"/>
    <hyperlink ref="M1724" r:id="rId920"/>
    <hyperlink ref="M1719" r:id="rId921"/>
    <hyperlink ref="M1722" r:id="rId922"/>
    <hyperlink ref="M1717" r:id="rId923"/>
    <hyperlink ref="M1720" r:id="rId924"/>
    <hyperlink ref="M1723" r:id="rId925"/>
    <hyperlink ref="M2060" r:id="rId926"/>
    <hyperlink ref="M2063" r:id="rId927"/>
    <hyperlink ref="M2062" r:id="rId928"/>
    <hyperlink ref="M2095" r:id="rId929"/>
    <hyperlink ref="M2096" r:id="rId930"/>
    <hyperlink ref="M2097" r:id="rId931"/>
    <hyperlink ref="M1701" r:id="rId932"/>
    <hyperlink ref="M1692" r:id="rId933"/>
    <hyperlink ref="M1702" r:id="rId934"/>
    <hyperlink ref="L1707" r:id="rId935" display="e0624001@pref.wakayama.lg.jp"/>
    <hyperlink ref="M1694" r:id="rId936"/>
    <hyperlink ref="M1695" r:id="rId937"/>
    <hyperlink ref="M1698" r:id="rId938"/>
    <hyperlink ref="M1700" r:id="rId939"/>
    <hyperlink ref="M1707" r:id="rId940"/>
    <hyperlink ref="M1693" r:id="rId941"/>
    <hyperlink ref="M1696" r:id="rId942"/>
    <hyperlink ref="M1697" r:id="rId943"/>
    <hyperlink ref="M1706" r:id="rId944"/>
    <hyperlink ref="M1705" r:id="rId945"/>
    <hyperlink ref="M1704" r:id="rId946"/>
    <hyperlink ref="M1703" r:id="rId947"/>
    <hyperlink ref="M1699" r:id="rId948"/>
    <hyperlink ref="M2091" r:id="rId949"/>
    <hyperlink ref="M2089" r:id="rId950"/>
    <hyperlink ref="M2090" r:id="rId951"/>
    <hyperlink ref="M2092" r:id="rId952"/>
    <hyperlink ref="M2094" r:id="rId953"/>
    <hyperlink ref="M2093" r:id="rId954"/>
    <hyperlink ref="M1902" r:id="rId955"/>
    <hyperlink ref="M1907" r:id="rId956"/>
    <hyperlink ref="M1906" r:id="rId957"/>
    <hyperlink ref="M1901" r:id="rId958"/>
    <hyperlink ref="M1905" r:id="rId959"/>
    <hyperlink ref="M1903" r:id="rId960"/>
    <hyperlink ref="M1904" r:id="rId961"/>
    <hyperlink ref="M1781" r:id="rId962"/>
    <hyperlink ref="M1973" r:id="rId963"/>
    <hyperlink ref="M1975" r:id="rId964"/>
    <hyperlink ref="M1978" r:id="rId965"/>
    <hyperlink ref="M2108" r:id="rId966"/>
    <hyperlink ref="M2109" r:id="rId967"/>
    <hyperlink ref="M2110" r:id="rId968"/>
    <hyperlink ref="M2113" r:id="rId969"/>
    <hyperlink ref="M2112" r:id="rId970"/>
    <hyperlink ref="M2114" r:id="rId971"/>
    <hyperlink ref="M2115" r:id="rId972"/>
    <hyperlink ref="M2116" r:id="rId973"/>
    <hyperlink ref="M1682" r:id="rId974"/>
    <hyperlink ref="M1687" r:id="rId975"/>
    <hyperlink ref="M1685" r:id="rId976"/>
    <hyperlink ref="M1684" r:id="rId977"/>
    <hyperlink ref="M1689" r:id="rId978"/>
    <hyperlink ref="M1690" r:id="rId979"/>
    <hyperlink ref="M1691" r:id="rId980"/>
    <hyperlink ref="M1688" r:id="rId981"/>
    <hyperlink ref="M2013" r:id="rId982"/>
    <hyperlink ref="M2028" r:id="rId983"/>
    <hyperlink ref="M2026" r:id="rId984"/>
    <hyperlink ref="M2008" r:id="rId985"/>
    <hyperlink ref="M2023" r:id="rId986"/>
    <hyperlink ref="M2024" r:id="rId987"/>
    <hyperlink ref="M2030" r:id="rId988"/>
    <hyperlink ref="M2014" r:id="rId989"/>
    <hyperlink ref="M2021" r:id="rId990"/>
    <hyperlink ref="M2015" r:id="rId991"/>
    <hyperlink ref="M2025" r:id="rId992"/>
    <hyperlink ref="M2020" r:id="rId993"/>
    <hyperlink ref="M2007" r:id="rId994"/>
    <hyperlink ref="M2027" r:id="rId995"/>
    <hyperlink ref="M1731" r:id="rId996"/>
    <hyperlink ref="M1885" r:id="rId997"/>
    <hyperlink ref="M1883" r:id="rId998"/>
    <hyperlink ref="M1882" r:id="rId999"/>
    <hyperlink ref="M1884" r:id="rId1000"/>
    <hyperlink ref="M1881" r:id="rId1001"/>
    <hyperlink ref="M1993" r:id="rId1002"/>
    <hyperlink ref="M1994" r:id="rId1003"/>
    <hyperlink ref="M1927:M1928" r:id="rId1004" display="http://www.ataminews.gr.jp/"/>
    <hyperlink ref="M1924" r:id="rId1005"/>
    <hyperlink ref="M1918" r:id="rId1006"/>
    <hyperlink ref="M1919" r:id="rId1007" display="http://n-akindo.com/"/>
    <hyperlink ref="M1920" r:id="rId1008" display="http://www.niicci.or.jp/hanabitaikai/"/>
    <hyperlink ref="M1921" r:id="rId1009" display="http://www.city.niihama.lg.jp/"/>
    <hyperlink ref="M1927" r:id="rId1010" display="http://www.ataminews.gr.jp/"/>
    <hyperlink ref="M1952" r:id="rId1011"/>
    <hyperlink ref="M1953:M1954" r:id="rId1012" display="www.imari-ookawachiyama.com"/>
    <hyperlink ref="M1955" r:id="rId1013"/>
    <hyperlink ref="M1960" r:id="rId1014"/>
    <hyperlink ref="M1954" r:id="rId1015"/>
    <hyperlink ref="M1961:M1962" r:id="rId1016" display="www.city.imari.saga.jp"/>
    <hyperlink ref="M1959" r:id="rId1017"/>
    <hyperlink ref="M1963" r:id="rId1018"/>
    <hyperlink ref="M1958" r:id="rId1019"/>
    <hyperlink ref="M1676" r:id="rId1020"/>
    <hyperlink ref="M1656" r:id="rId1021"/>
    <hyperlink ref="M1666" r:id="rId1022"/>
    <hyperlink ref="M1669" r:id="rId1023"/>
    <hyperlink ref="M1653" r:id="rId1024"/>
    <hyperlink ref="M1654" r:id="rId1025"/>
    <hyperlink ref="M1659" r:id="rId1026"/>
    <hyperlink ref="M1668" r:id="rId1027"/>
    <hyperlink ref="M1663" r:id="rId1028"/>
    <hyperlink ref="M1664" r:id="rId1029"/>
    <hyperlink ref="M1665" r:id="rId1030"/>
    <hyperlink ref="M1680" r:id="rId1031"/>
    <hyperlink ref="M1681" r:id="rId1032"/>
    <hyperlink ref="M1658" r:id="rId1033"/>
    <hyperlink ref="M1661" r:id="rId1034"/>
    <hyperlink ref="M1674" r:id="rId1035"/>
    <hyperlink ref="M1679" r:id="rId1036"/>
    <hyperlink ref="M1678" r:id="rId1037"/>
    <hyperlink ref="M1655" r:id="rId1038"/>
    <hyperlink ref="M1635" r:id="rId1039"/>
    <hyperlink ref="M1636" r:id="rId1040"/>
    <hyperlink ref="M1637" r:id="rId1041"/>
    <hyperlink ref="M1638" r:id="rId1042"/>
    <hyperlink ref="M1640" r:id="rId1043"/>
    <hyperlink ref="M1639" r:id="rId1044"/>
    <hyperlink ref="M1641" r:id="rId1045"/>
    <hyperlink ref="M1642" r:id="rId1046"/>
    <hyperlink ref="M1643" r:id="rId1047"/>
    <hyperlink ref="M1644" r:id="rId1048"/>
    <hyperlink ref="M1645" r:id="rId1049"/>
    <hyperlink ref="M1646" r:id="rId1050"/>
    <hyperlink ref="M1648" r:id="rId1051"/>
    <hyperlink ref="M1647" r:id="rId1052"/>
    <hyperlink ref="M1649" r:id="rId1053"/>
    <hyperlink ref="M1650" r:id="rId1054"/>
    <hyperlink ref="M1652" r:id="rId1055"/>
    <hyperlink ref="M1627" r:id="rId1056"/>
    <hyperlink ref="M1628" r:id="rId1057"/>
    <hyperlink ref="M1634" r:id="rId1058"/>
    <hyperlink ref="M1632" r:id="rId1059"/>
    <hyperlink ref="M1633" r:id="rId1060"/>
    <hyperlink ref="M1623" r:id="rId1061"/>
    <hyperlink ref="M1621" r:id="rId1062"/>
    <hyperlink ref="M1622" r:id="rId1063"/>
    <hyperlink ref="M1630" r:id="rId1064"/>
    <hyperlink ref="M1629" r:id="rId1065"/>
    <hyperlink ref="M1624" r:id="rId1066"/>
    <hyperlink ref="M1620" r:id="rId1067"/>
    <hyperlink ref="M1631" r:id="rId1068"/>
    <hyperlink ref="M1625" r:id="rId1069"/>
    <hyperlink ref="M1708" r:id="rId1070"/>
    <hyperlink ref="M1709" r:id="rId1071"/>
    <hyperlink ref="M1710" r:id="rId1072"/>
    <hyperlink ref="M1711" r:id="rId1073"/>
    <hyperlink ref="M1751" r:id="rId1074"/>
    <hyperlink ref="M1747" r:id="rId1075"/>
    <hyperlink ref="M1746" r:id="rId1076"/>
    <hyperlink ref="M1739" r:id="rId1077"/>
    <hyperlink ref="M1750" r:id="rId1078"/>
    <hyperlink ref="M1741" r:id="rId1079"/>
    <hyperlink ref="M1742" r:id="rId1080"/>
    <hyperlink ref="M1743" r:id="rId1081"/>
    <hyperlink ref="M1744" r:id="rId1082"/>
    <hyperlink ref="M1748" r:id="rId1083"/>
    <hyperlink ref="M1755" r:id="rId1084"/>
    <hyperlink ref="M1756" r:id="rId1085"/>
    <hyperlink ref="M1757" r:id="rId1086"/>
    <hyperlink ref="M1758" r:id="rId1087"/>
    <hyperlink ref="M1740" r:id="rId1088"/>
    <hyperlink ref="M1752" r:id="rId1089"/>
    <hyperlink ref="M1749" r:id="rId1090"/>
    <hyperlink ref="M1753" r:id="rId1091"/>
    <hyperlink ref="M1759" r:id="rId1092"/>
    <hyperlink ref="M1745" r:id="rId1093"/>
    <hyperlink ref="M1792" r:id="rId1094"/>
    <hyperlink ref="M1805" r:id="rId1095"/>
    <hyperlink ref="M1787" r:id="rId1096"/>
    <hyperlink ref="M1788" r:id="rId1097"/>
    <hyperlink ref="M1789" r:id="rId1098"/>
    <hyperlink ref="M1797" r:id="rId1099"/>
    <hyperlink ref="M1865" r:id="rId1100"/>
    <hyperlink ref="M1725" r:id="rId1101"/>
    <hyperlink ref="M1911" r:id="rId1102"/>
    <hyperlink ref="M2054"/>
    <hyperlink ref="M2055"/>
    <hyperlink ref="M2056"/>
    <hyperlink ref="M2053"/>
    <hyperlink ref="M2052"/>
    <hyperlink ref="L1992" r:id="rId1103" display="e0624001@pref.wakayama.lg.jp"/>
    <hyperlink ref="M1992" r:id="rId1104"/>
    <hyperlink ref="M2038" r:id="rId1105"/>
    <hyperlink ref="M2039" r:id="rId1106"/>
    <hyperlink ref="M2048" r:id="rId1107"/>
    <hyperlink ref="M2049" r:id="rId1108"/>
    <hyperlink ref="M2105" r:id="rId1109"/>
    <hyperlink ref="M1853" r:id="rId1110"/>
    <hyperlink ref="M1854" r:id="rId1111"/>
    <hyperlink ref="M1855" r:id="rId1112"/>
    <hyperlink ref="M1856" r:id="rId1113"/>
    <hyperlink ref="M1857" r:id="rId1114"/>
    <hyperlink ref="M1858" r:id="rId1115"/>
    <hyperlink ref="M1859" r:id="rId1116"/>
    <hyperlink ref="M1852" r:id="rId1117"/>
    <hyperlink ref="M1846" r:id="rId1118"/>
    <hyperlink ref="M1847" r:id="rId1119"/>
    <hyperlink ref="M1845" r:id="rId1120"/>
    <hyperlink ref="M1850" r:id="rId1121"/>
    <hyperlink ref="M1851" r:id="rId1122"/>
    <hyperlink ref="M1900" r:id="rId1123"/>
    <hyperlink ref="L1899" r:id="rId1124"/>
    <hyperlink ref="M1894" r:id="rId1125"/>
    <hyperlink ref="M1899" r:id="rId1126"/>
    <hyperlink ref="M1893" r:id="rId1127"/>
    <hyperlink ref="M1896" r:id="rId1128"/>
    <hyperlink ref="M1897" r:id="rId1129"/>
    <hyperlink ref="M1895" r:id="rId1130"/>
    <hyperlink ref="M1875" r:id="rId1131"/>
    <hyperlink ref="L1875" r:id="rId1132"/>
    <hyperlink ref="L1870" r:id="rId1133"/>
    <hyperlink ref="L1869" r:id="rId1134"/>
    <hyperlink ref="L1876" r:id="rId1135"/>
    <hyperlink ref="M1876" r:id="rId1136"/>
    <hyperlink ref="M2070" r:id="rId1137" display="http://www.pearlsea.jp/"/>
    <hyperlink ref="M2073" r:id="rId1138"/>
    <hyperlink ref="L2071" r:id="rId1139" display="e0624001@pref.wakayama.lg.jp"/>
    <hyperlink ref="M2071" r:id="rId1140"/>
    <hyperlink ref="M2072" r:id="rId1141"/>
    <hyperlink ref="M2076" r:id="rId1142"/>
    <hyperlink ref="M2075" r:id="rId1143"/>
    <hyperlink ref="M2074" r:id="rId1144"/>
    <hyperlink ref="M2078" r:id="rId1145"/>
    <hyperlink ref="M2077" r:id="rId1146"/>
    <hyperlink ref="M2079" r:id="rId1147"/>
    <hyperlink ref="M1657" r:id="rId1148"/>
    <hyperlink ref="M1660" r:id="rId1149"/>
    <hyperlink ref="M1662" r:id="rId1150"/>
    <hyperlink ref="M1667" r:id="rId1151"/>
    <hyperlink ref="M1670" r:id="rId1152"/>
    <hyperlink ref="M1671" r:id="rId1153"/>
    <hyperlink ref="M1672" r:id="rId1154"/>
    <hyperlink ref="M1673" r:id="rId1155"/>
    <hyperlink ref="M1675" r:id="rId1156"/>
    <hyperlink ref="M1677" r:id="rId1157"/>
    <hyperlink ref="M1712" r:id="rId1158"/>
    <hyperlink ref="M1713" r:id="rId1159"/>
    <hyperlink ref="M1714" r:id="rId1160"/>
    <hyperlink ref="M1726" r:id="rId1161"/>
    <hyperlink ref="M1727" r:id="rId1162"/>
    <hyperlink ref="M1728" r:id="rId1163"/>
    <hyperlink ref="M1732" r:id="rId1164"/>
    <hyperlink ref="M1733" r:id="rId1165"/>
    <hyperlink ref="M1734" r:id="rId1166"/>
    <hyperlink ref="M1754" r:id="rId1167"/>
    <hyperlink ref="M1760" r:id="rId1168"/>
    <hyperlink ref="M1782" r:id="rId1169"/>
    <hyperlink ref="M1783" r:id="rId1170"/>
    <hyperlink ref="M1784" r:id="rId1171"/>
    <hyperlink ref="M1785" r:id="rId1172"/>
    <hyperlink ref="M1786" r:id="rId1173"/>
    <hyperlink ref="M1790" r:id="rId1174"/>
    <hyperlink ref="M1791" r:id="rId1175"/>
    <hyperlink ref="M1793" r:id="rId1176"/>
    <hyperlink ref="M1794" r:id="rId1177"/>
    <hyperlink ref="M1795" r:id="rId1178"/>
    <hyperlink ref="M1796" r:id="rId1179"/>
    <hyperlink ref="M1798" r:id="rId1180"/>
    <hyperlink ref="M1799" r:id="rId1181"/>
    <hyperlink ref="M1800" r:id="rId1182"/>
    <hyperlink ref="M1801" r:id="rId1183"/>
    <hyperlink ref="M1802" r:id="rId1184"/>
    <hyperlink ref="M1803" r:id="rId1185"/>
    <hyperlink ref="M1804" r:id="rId1186"/>
    <hyperlink ref="M1806" r:id="rId1187"/>
    <hyperlink ref="M1807" r:id="rId1188"/>
    <hyperlink ref="M1808" r:id="rId1189"/>
    <hyperlink ref="M1809" r:id="rId1190"/>
    <hyperlink ref="M1810" r:id="rId1191"/>
    <hyperlink ref="M1811" r:id="rId1192"/>
    <hyperlink ref="M1812" r:id="rId1193"/>
    <hyperlink ref="M1813" r:id="rId1194"/>
    <hyperlink ref="M1814" r:id="rId1195"/>
    <hyperlink ref="M1815" r:id="rId1196"/>
    <hyperlink ref="M1816" r:id="rId1197"/>
    <hyperlink ref="M1817" r:id="rId1198"/>
    <hyperlink ref="M1818" r:id="rId1199"/>
    <hyperlink ref="M1819" r:id="rId1200"/>
    <hyperlink ref="M1820" r:id="rId1201"/>
    <hyperlink ref="M1821" r:id="rId1202"/>
    <hyperlink ref="M1823" r:id="rId1203"/>
    <hyperlink ref="M1824" r:id="rId1204"/>
    <hyperlink ref="M1825" r:id="rId1205"/>
    <hyperlink ref="M1826" r:id="rId1206"/>
    <hyperlink ref="M1828" r:id="rId1207"/>
    <hyperlink ref="M1833" r:id="rId1208"/>
    <hyperlink ref="M1838" r:id="rId1209"/>
    <hyperlink ref="M1844" r:id="rId1210"/>
    <hyperlink ref="M1848" r:id="rId1211"/>
    <hyperlink ref="M1849" r:id="rId1212"/>
    <hyperlink ref="M1867" r:id="rId1213"/>
    <hyperlink ref="M1868" r:id="rId1214"/>
    <hyperlink ref="M1869" r:id="rId1215"/>
    <hyperlink ref="M1870" r:id="rId1216"/>
    <hyperlink ref="M1877" r:id="rId1217"/>
    <hyperlink ref="M1878" r:id="rId1218"/>
    <hyperlink ref="M1879" r:id="rId1219"/>
    <hyperlink ref="M1880" r:id="rId1220"/>
    <hyperlink ref="M1898" r:id="rId1221"/>
    <hyperlink ref="M1912" r:id="rId1222"/>
    <hyperlink ref="M1913" r:id="rId1223"/>
    <hyperlink ref="M1914" r:id="rId1224"/>
    <hyperlink ref="M1915" r:id="rId1225"/>
    <hyperlink ref="M1916" r:id="rId1226"/>
    <hyperlink ref="M1917" r:id="rId1227"/>
    <hyperlink ref="M1923" r:id="rId1228"/>
    <hyperlink ref="M1953" r:id="rId1229"/>
    <hyperlink ref="M1956" r:id="rId1230"/>
    <hyperlink ref="M1961" r:id="rId1231"/>
    <hyperlink ref="M1962" r:id="rId1232"/>
    <hyperlink ref="M1995" r:id="rId1233"/>
    <hyperlink ref="M1996" r:id="rId1234"/>
    <hyperlink ref="M1998" r:id="rId1235"/>
    <hyperlink ref="M1999" r:id="rId1236"/>
    <hyperlink ref="M2000" r:id="rId1237"/>
    <hyperlink ref="M2001" r:id="rId1238"/>
    <hyperlink ref="M2002" r:id="rId1239"/>
    <hyperlink ref="M2005" r:id="rId1240"/>
    <hyperlink ref="M2006" r:id="rId1241"/>
    <hyperlink ref="M2009" r:id="rId1242"/>
    <hyperlink ref="M2010" r:id="rId1243"/>
    <hyperlink ref="M2012" r:id="rId1244"/>
    <hyperlink ref="M2016" r:id="rId1245"/>
    <hyperlink ref="M2017" r:id="rId1246"/>
    <hyperlink ref="M2019" r:id="rId1247"/>
    <hyperlink ref="M2022" r:id="rId1248"/>
    <hyperlink ref="M2029" r:id="rId1249"/>
    <hyperlink ref="M2042" r:id="rId1250"/>
    <hyperlink ref="M2043" r:id="rId1251"/>
    <hyperlink ref="M2046" r:id="rId1252"/>
    <hyperlink ref="M2057" r:id="rId1253"/>
    <hyperlink ref="M2058" r:id="rId1254"/>
    <hyperlink ref="M2059" r:id="rId1255"/>
    <hyperlink ref="M2064" r:id="rId1256"/>
    <hyperlink ref="M2065" r:id="rId1257"/>
    <hyperlink ref="M2066" r:id="rId1258"/>
    <hyperlink ref="M2067" r:id="rId1259"/>
    <hyperlink ref="M2068" r:id="rId1260"/>
    <hyperlink ref="M2080" r:id="rId1261"/>
    <hyperlink ref="M2081" r:id="rId1262"/>
    <hyperlink ref="M1729" r:id="rId1263"/>
    <hyperlink ref="M1730" r:id="rId1264"/>
    <hyperlink ref="M34" r:id="rId1265"/>
    <hyperlink ref="M29" r:id="rId1266"/>
    <hyperlink ref="M28" r:id="rId1267"/>
    <hyperlink ref="M31" r:id="rId1268"/>
    <hyperlink ref="M30" r:id="rId1269"/>
    <hyperlink ref="M32" r:id="rId1270"/>
    <hyperlink ref="M33" r:id="rId1271"/>
    <hyperlink ref="M1504"/>
    <hyperlink ref="M1505"/>
    <hyperlink ref="M1502"/>
    <hyperlink ref="M1503"/>
    <hyperlink ref="M1506"/>
    <hyperlink ref="M1507"/>
    <hyperlink ref="M1508"/>
    <hyperlink ref="M1509"/>
    <hyperlink ref="M1510"/>
    <hyperlink ref="M1511"/>
    <hyperlink ref="M1512"/>
    <hyperlink ref="M1513"/>
    <hyperlink ref="M1514"/>
    <hyperlink ref="M1515"/>
    <hyperlink ref="M35" r:id="rId1272"/>
    <hyperlink ref="M37" r:id="rId1273"/>
    <hyperlink ref="M38" r:id="rId1274"/>
    <hyperlink ref="M2196" r:id="rId1275"/>
    <hyperlink ref="M2209" r:id="rId1276"/>
    <hyperlink ref="M2191" r:id="rId1277"/>
    <hyperlink ref="M2192" r:id="rId1278"/>
    <hyperlink ref="M2193" r:id="rId1279"/>
    <hyperlink ref="M2201" r:id="rId1280"/>
    <hyperlink ref="M2194" r:id="rId1281"/>
    <hyperlink ref="M2195" r:id="rId1282"/>
    <hyperlink ref="M2197" r:id="rId1283"/>
    <hyperlink ref="M2198" r:id="rId1284"/>
    <hyperlink ref="M2199" r:id="rId1285"/>
    <hyperlink ref="M2200" r:id="rId1286"/>
    <hyperlink ref="M2202" r:id="rId1287"/>
    <hyperlink ref="M2203" r:id="rId1288"/>
    <hyperlink ref="M2204" r:id="rId1289"/>
    <hyperlink ref="M2205" r:id="rId1290"/>
    <hyperlink ref="M2206" r:id="rId1291"/>
    <hyperlink ref="M2207" r:id="rId1292"/>
    <hyperlink ref="M2208" r:id="rId1293"/>
    <hyperlink ref="M2210" r:id="rId1294"/>
    <hyperlink ref="M2211" r:id="rId1295"/>
    <hyperlink ref="M2212" r:id="rId1296"/>
    <hyperlink ref="M2213" r:id="rId1297"/>
    <hyperlink ref="M2214" r:id="rId1298"/>
    <hyperlink ref="M2215" r:id="rId1299"/>
    <hyperlink ref="M2216" r:id="rId1300"/>
    <hyperlink ref="M2217" r:id="rId1301"/>
    <hyperlink ref="M2218" r:id="rId1302"/>
    <hyperlink ref="M2219" r:id="rId1303"/>
    <hyperlink ref="M2220" r:id="rId1304"/>
    <hyperlink ref="M2221" r:id="rId1305"/>
    <hyperlink ref="M2222" r:id="rId1306"/>
    <hyperlink ref="M2226" r:id="rId1307"/>
    <hyperlink ref="M2227" r:id="rId1308"/>
    <hyperlink ref="M2228" r:id="rId1309"/>
    <hyperlink ref="M2230" r:id="rId1310"/>
    <hyperlink ref="M2234" r:id="rId1311"/>
    <hyperlink ref="M2239" r:id="rId1312"/>
    <hyperlink ref="M2223" r:id="rId1313"/>
    <hyperlink ref="M2225" r:id="rId1314"/>
    <hyperlink ref="M2244" r:id="rId1315"/>
    <hyperlink ref="M2249" r:id="rId1316"/>
    <hyperlink ref="M2250" r:id="rId1317"/>
    <hyperlink ref="M2251" r:id="rId1318"/>
    <hyperlink ref="M1614" r:id="rId1319"/>
    <hyperlink ref="M1589" r:id="rId1320"/>
    <hyperlink ref="M1600" r:id="rId1321"/>
    <hyperlink ref="M1604" r:id="rId1322"/>
    <hyperlink ref="M1586" r:id="rId1323"/>
    <hyperlink ref="M1587" r:id="rId1324"/>
    <hyperlink ref="M1592" r:id="rId1325"/>
    <hyperlink ref="M1603" r:id="rId1326"/>
    <hyperlink ref="M1597" r:id="rId1327"/>
    <hyperlink ref="M1598" r:id="rId1328"/>
    <hyperlink ref="M1599" r:id="rId1329"/>
    <hyperlink ref="M1618" r:id="rId1330"/>
    <hyperlink ref="M1619" r:id="rId1331"/>
    <hyperlink ref="M1591" r:id="rId1332"/>
    <hyperlink ref="M1594" r:id="rId1333"/>
    <hyperlink ref="M1612" r:id="rId1334"/>
    <hyperlink ref="M1617" r:id="rId1335"/>
    <hyperlink ref="M1616" r:id="rId1336"/>
    <hyperlink ref="M1588" r:id="rId1337"/>
    <hyperlink ref="M1590" r:id="rId1338"/>
    <hyperlink ref="M1593" r:id="rId1339"/>
    <hyperlink ref="M1595" r:id="rId1340"/>
    <hyperlink ref="M1601" r:id="rId1341"/>
    <hyperlink ref="M1605" r:id="rId1342"/>
    <hyperlink ref="M1609" r:id="rId1343"/>
    <hyperlink ref="M1611" r:id="rId1344"/>
    <hyperlink ref="M1613" r:id="rId1345"/>
    <hyperlink ref="M1615" r:id="rId1346"/>
    <hyperlink ref="M1602" r:id="rId1347"/>
    <hyperlink ref="M1608" r:id="rId1348"/>
    <hyperlink ref="M1607" r:id="rId1349"/>
    <hyperlink ref="M1606" r:id="rId1350"/>
    <hyperlink ref="M1610" r:id="rId1351"/>
    <hyperlink ref="M1596" r:id="rId1352"/>
    <hyperlink ref="M2695" display="http://tobatagion.jp/"/>
    <hyperlink ref="M2696" display="http://www.kokuragiondaiko.jp/"/>
    <hyperlink ref="M2697" display="http://www.wasshoi.info/"/>
    <hyperlink ref="M2699" display="http://www.city.kitakyushu.lg.jp/yahatanishi/file_0122.html"/>
    <hyperlink ref="M2700" display="http://www.city.kitakyushu.lg.jp/moji/w1100033.html"/>
    <hyperlink ref="M2703" display="http://hanabi.moji-retro.com/"/>
    <hyperlink ref="M1252" display="http://www.ataminews.gr.jp/"/>
    <hyperlink ref="M1252"/>
    <hyperlink ref="M1251"/>
    <hyperlink ref="M59" r:id="rId1353"/>
    <hyperlink ref="M58" r:id="rId1354"/>
    <hyperlink ref="M60" r:id="rId1355"/>
    <hyperlink ref="M61" r:id="rId1356"/>
    <hyperlink ref="M9" r:id="rId1357" display="%23"/>
    <hyperlink ref="M20" r:id="rId1358" display="%23"/>
    <hyperlink ref="M12" r:id="rId1359" display="%23"/>
    <hyperlink ref="M16" r:id="rId1360" display="%23"/>
    <hyperlink ref="M6" r:id="rId1361" display="%23"/>
    <hyperlink ref="M7" r:id="rId1362" display="%23"/>
    <hyperlink ref="M8" r:id="rId1363" display="%23"/>
    <hyperlink ref="M10" r:id="rId1364" display="%23"/>
    <hyperlink ref="M11" r:id="rId1365" display="%23"/>
    <hyperlink ref="M13" r:id="rId1366" display="%23"/>
    <hyperlink ref="M15" r:id="rId1367" display="%23"/>
    <hyperlink ref="M17" r:id="rId1368" display="%23"/>
    <hyperlink ref="M18" r:id="rId1369" display="%23"/>
    <hyperlink ref="M19" r:id="rId1370" display="%23"/>
    <hyperlink ref="M14" r:id="rId1371" display="%23"/>
    <hyperlink ref="M4" r:id="rId1372" display="%23"/>
    <hyperlink ref="M5" r:id="rId1373" display="%23"/>
    <hyperlink ref="L397:L416" r:id="rId1374" display="e0624001@pref.wakayama.lg.jp"/>
    <hyperlink ref="L987" r:id="rId1375"/>
    <hyperlink ref="L988" r:id="rId1376"/>
    <hyperlink ref="L989" r:id="rId1377"/>
    <hyperlink ref="L990" r:id="rId1378"/>
    <hyperlink ref="L398" r:id="rId1379"/>
    <hyperlink ref="L403:L405" r:id="rId1380" display="e0624001@pref.wakayama.lg.jp"/>
    <hyperlink ref="L405" r:id="rId1381"/>
    <hyperlink ref="L404" r:id="rId1382" display="e0624001@pref.wakayama.lg.jp"/>
    <hyperlink ref="L401" r:id="rId1383"/>
    <hyperlink ref="L781" r:id="rId1384" display="083-231-1350/sgkanko@city.shimonoseki.yamaguchi.jp"/>
    <hyperlink ref="L782" r:id="rId1385" display="083-231-1350/sgkanko@city.shimonoseki.yamaguchi.jp"/>
    <hyperlink ref="L783" r:id="rId1386" display="083-231-1350/sgkanko@city.shimonoseki.yamaguchi.jp"/>
    <hyperlink ref="L784" r:id="rId1387" display="083-231-1350/sgkanko@city.shimonoseki.yamaguchi.jp"/>
    <hyperlink ref="L785" r:id="rId1388" display="083-231-1350/sgkanko@city.shimonoseki.yamaguchi.jp"/>
    <hyperlink ref="L786" r:id="rId1389" display="083-231-1350/sgkanko@city.shimonoseki.yamaguchi.jp"/>
    <hyperlink ref="L787" r:id="rId1390" display="083-231-1350/sgkanko@city.shimonoseki.yamaguchi.jp"/>
    <hyperlink ref="L788" r:id="rId1391" display="083-231-1350/sgkanko@city.shimonoseki.yamaguchi.jp"/>
    <hyperlink ref="L769" r:id="rId1392" display="083-231-1350/sgkanko@city.shimonoseki.yamaguchi.jp"/>
    <hyperlink ref="L770" r:id="rId1393" display="083-231-1350/sgkanko@city.shimonoseki.yamaguchi.jp"/>
    <hyperlink ref="L771" r:id="rId1394" display="083-231-1350/sgkanko@city.shimonoseki.yamaguchi.jp"/>
    <hyperlink ref="L772" r:id="rId1395" display="083-231-1350/sgkanko@city.shimonoseki.yamaguchi.jp"/>
    <hyperlink ref="L777" r:id="rId1396" display="083-231-1350/sgkanko@city.shimonoseki.yamaguchi.jp"/>
    <hyperlink ref="L778" r:id="rId1397" display="083-231-1350/sgkanko@city.shimonoseki.yamaguchi.jp"/>
    <hyperlink ref="L779" r:id="rId1398" display="083-231-1350/sgkanko@city.shimonoseki.yamaguchi.jp"/>
    <hyperlink ref="L780" r:id="rId1399" display="083-231-1350/sgkanko@city.shimonoseki.yamaguchi.jp"/>
    <hyperlink ref="L773" r:id="rId1400" display="083-231-1350/sgkanko@city.shimonoseki.yamaguchi.jp"/>
    <hyperlink ref="L774" r:id="rId1401" display="083-231-1350/sgkanko@city.shimonoseki.yamaguchi.jp"/>
    <hyperlink ref="L775" r:id="rId1402" display="083-231-1350/sgkanko@city.shimonoseki.yamaguchi.jp"/>
    <hyperlink ref="L776" r:id="rId1403" display="083-231-1350/sgkanko@city.shimonoseki.yamaguchi.jp"/>
    <hyperlink ref="M407" r:id="rId1404"/>
    <hyperlink ref="M411" r:id="rId1405"/>
    <hyperlink ref="M412" r:id="rId1406"/>
    <hyperlink ref="M413" r:id="rId1407"/>
    <hyperlink ref="M406" r:id="rId1408"/>
    <hyperlink ref="M408" r:id="rId1409"/>
    <hyperlink ref="M409" r:id="rId1410"/>
    <hyperlink ref="M414" r:id="rId1411"/>
    <hyperlink ref="M415" r:id="rId1412"/>
    <hyperlink ref="M410" r:id="rId1413"/>
    <hyperlink ref="M868" r:id="rId1414"/>
    <hyperlink ref="M870" r:id="rId1415"/>
    <hyperlink ref="M869" r:id="rId1416"/>
    <hyperlink ref="M408:M416" r:id="rId1417" display="http://www.nanki-shirahama.com/event/calendar.php"/>
    <hyperlink ref="M896" r:id="rId1418"/>
    <hyperlink ref="M895" r:id="rId1419"/>
    <hyperlink ref="M894" r:id="rId1420"/>
    <hyperlink ref="M899" r:id="rId1421"/>
    <hyperlink ref="M898" r:id="rId1422"/>
    <hyperlink ref="M897" r:id="rId1423"/>
    <hyperlink ref="M999" r:id="rId1424"/>
    <hyperlink ref="M995" r:id="rId1425"/>
    <hyperlink ref="M996" r:id="rId1426"/>
    <hyperlink ref="M991" r:id="rId1427"/>
    <hyperlink ref="M992" r:id="rId1428"/>
    <hyperlink ref="M993" r:id="rId1429"/>
    <hyperlink ref="M988" r:id="rId1430"/>
    <hyperlink ref="M989" r:id="rId1431"/>
    <hyperlink ref="M990" r:id="rId1432"/>
    <hyperlink ref="M1039" r:id="rId1433"/>
    <hyperlink ref="M1040" r:id="rId1434"/>
    <hyperlink ref="M1043" r:id="rId1435"/>
    <hyperlink ref="M1044" r:id="rId1436"/>
    <hyperlink ref="M1045" r:id="rId1437"/>
    <hyperlink ref="M1042" r:id="rId1438"/>
    <hyperlink ref="M1041" r:id="rId1439"/>
    <hyperlink ref="M543:M551" r:id="rId1440" display="http://m2.hachigamenet.ne.jp/~i-kan2/"/>
    <hyperlink ref="M553" r:id="rId1441"/>
    <hyperlink ref="M547" r:id="rId1442"/>
    <hyperlink ref="M554" r:id="rId1443"/>
    <hyperlink ref="M549" r:id="rId1444"/>
    <hyperlink ref="M551" r:id="rId1445"/>
    <hyperlink ref="M542" r:id="rId1446"/>
    <hyperlink ref="M550" r:id="rId1447"/>
    <hyperlink ref="M548" r:id="rId1448"/>
    <hyperlink ref="M552" r:id="rId1449"/>
    <hyperlink ref="M544" r:id="rId1450"/>
    <hyperlink ref="M545" r:id="rId1451"/>
    <hyperlink ref="M546" r:id="rId1452"/>
    <hyperlink ref="M391" r:id="rId1453"/>
    <hyperlink ref="M392" r:id="rId1454"/>
    <hyperlink ref="M388" r:id="rId1455"/>
    <hyperlink ref="M384" r:id="rId1456"/>
    <hyperlink ref="M385" r:id="rId1457"/>
    <hyperlink ref="M387" r:id="rId1458"/>
    <hyperlink ref="M386" r:id="rId1459"/>
    <hyperlink ref="M390" r:id="rId1460"/>
    <hyperlink ref="M389" r:id="rId1461"/>
    <hyperlink ref="M393" r:id="rId1462"/>
    <hyperlink ref="M396" r:id="rId1463"/>
    <hyperlink ref="M900" r:id="rId1464"/>
    <hyperlink ref="M918" r:id="rId1465"/>
    <hyperlink ref="M917" r:id="rId1466"/>
    <hyperlink ref="M916" r:id="rId1467"/>
    <hyperlink ref="M398" r:id="rId1468"/>
    <hyperlink ref="M405" r:id="rId1469"/>
    <hyperlink ref="M401" r:id="rId1470"/>
    <hyperlink ref="M402" r:id="rId1471"/>
    <hyperlink ref="M565:M566" r:id="rId1472" display="http://www.pearlsea.jp/"/>
    <hyperlink ref="M566" r:id="rId1473"/>
    <hyperlink ref="M284:M285" r:id="rId1474" display="http://www.ataminews.gr.jp/"/>
    <hyperlink ref="M284" r:id="rId1475"/>
    <hyperlink ref="M285" r:id="rId1476"/>
    <hyperlink ref="M283" r:id="rId1477"/>
    <hyperlink ref="M977" r:id="rId1478"/>
    <hyperlink ref="M974" r:id="rId1479"/>
    <hyperlink ref="M975" r:id="rId1480"/>
    <hyperlink ref="M972" r:id="rId1481"/>
    <hyperlink ref="M976" r:id="rId1482"/>
    <hyperlink ref="M973" r:id="rId1483"/>
    <hyperlink ref="M978" r:id="rId1484"/>
    <hyperlink ref="M979" r:id="rId1485"/>
    <hyperlink ref="M266:M271" r:id="rId1486" display="http://www.ataminews.gr.jp/"/>
    <hyperlink ref="M266" r:id="rId1487"/>
    <hyperlink ref="M267" r:id="rId1488"/>
    <hyperlink ref="M268" r:id="rId1489"/>
    <hyperlink ref="M781" r:id="rId1490"/>
    <hyperlink ref="M785" r:id="rId1491"/>
    <hyperlink ref="M769" r:id="rId1492"/>
    <hyperlink ref="M777" r:id="rId1493"/>
    <hyperlink ref="M773" r:id="rId1494"/>
    <hyperlink ref="M782" r:id="rId1495"/>
    <hyperlink ref="M783" r:id="rId1496"/>
    <hyperlink ref="M784" r:id="rId1497"/>
    <hyperlink ref="M786" r:id="rId1498"/>
    <hyperlink ref="M787" r:id="rId1499"/>
    <hyperlink ref="M788" r:id="rId1500"/>
    <hyperlink ref="M770" r:id="rId1501"/>
    <hyperlink ref="M771" r:id="rId1502"/>
    <hyperlink ref="M772" r:id="rId1503"/>
    <hyperlink ref="M778" r:id="rId1504"/>
    <hyperlink ref="M779" r:id="rId1505"/>
    <hyperlink ref="M780" r:id="rId1506"/>
    <hyperlink ref="M774" r:id="rId1507"/>
    <hyperlink ref="M775" r:id="rId1508"/>
    <hyperlink ref="M776" r:id="rId1509"/>
    <hyperlink ref="M1112" r:id="rId1510"/>
    <hyperlink ref="M1111" r:id="rId1511"/>
    <hyperlink ref="M1110" r:id="rId1512"/>
    <hyperlink ref="M1109" r:id="rId1513"/>
    <hyperlink ref="M1090" r:id="rId1514"/>
    <hyperlink ref="M1091" r:id="rId1515"/>
    <hyperlink ref="M1092" r:id="rId1516"/>
    <hyperlink ref="M1093" r:id="rId1517"/>
    <hyperlink ref="M1094" r:id="rId1518"/>
    <hyperlink ref="M1095" r:id="rId1519"/>
    <hyperlink ref="M1096" r:id="rId1520"/>
    <hyperlink ref="M309" r:id="rId1521"/>
    <hyperlink ref="M310" r:id="rId1522"/>
    <hyperlink ref="M311" r:id="rId1523"/>
    <hyperlink ref="M312" r:id="rId1524"/>
    <hyperlink ref="M313" r:id="rId1525"/>
    <hyperlink ref="M314" r:id="rId1526"/>
    <hyperlink ref="M155:M159" r:id="rId1527" display="http://www.akitafan.com/pages/contact"/>
    <hyperlink ref="M155:M161" r:id="rId1528" display="http://www.akitafan.com/pages/contact"/>
    <hyperlink ref="M138" r:id="rId1529"/>
    <hyperlink ref="M729" r:id="rId1530"/>
    <hyperlink ref="M732" r:id="rId1531"/>
    <hyperlink ref="M727" r:id="rId1532"/>
    <hyperlink ref="M730" r:id="rId1533"/>
    <hyperlink ref="M725" r:id="rId1534"/>
    <hyperlink ref="M728" r:id="rId1535"/>
    <hyperlink ref="M731" r:id="rId1536"/>
    <hyperlink ref="M1068" r:id="rId1537"/>
    <hyperlink ref="M1071" r:id="rId1538"/>
    <hyperlink ref="M1070" r:id="rId1539"/>
    <hyperlink ref="M1103" r:id="rId1540"/>
    <hyperlink ref="M1104" r:id="rId1541"/>
    <hyperlink ref="M1105" r:id="rId1542"/>
    <hyperlink ref="M539" r:id="rId1543"/>
    <hyperlink ref="M537" r:id="rId1544"/>
    <hyperlink ref="M536" r:id="rId1545"/>
    <hyperlink ref="M541" r:id="rId1546"/>
    <hyperlink ref="M538" r:id="rId1547"/>
    <hyperlink ref="M709" r:id="rId1548"/>
    <hyperlink ref="M700" r:id="rId1549"/>
    <hyperlink ref="M710" r:id="rId1550"/>
    <hyperlink ref="L715" r:id="rId1551" display="e0624001@pref.wakayama.lg.jp"/>
    <hyperlink ref="M702" r:id="rId1552"/>
    <hyperlink ref="M703" r:id="rId1553"/>
    <hyperlink ref="M706" r:id="rId1554"/>
    <hyperlink ref="M708" r:id="rId1555"/>
    <hyperlink ref="M715" r:id="rId1556"/>
    <hyperlink ref="M701" r:id="rId1557"/>
    <hyperlink ref="M704" r:id="rId1558"/>
    <hyperlink ref="M705" r:id="rId1559"/>
    <hyperlink ref="M714" r:id="rId1560"/>
    <hyperlink ref="M713" r:id="rId1561"/>
    <hyperlink ref="M712" r:id="rId1562"/>
    <hyperlink ref="M711" r:id="rId1563"/>
    <hyperlink ref="M707" r:id="rId1564"/>
    <hyperlink ref="M1099" r:id="rId1565"/>
    <hyperlink ref="M1097" r:id="rId1566"/>
    <hyperlink ref="M1098" r:id="rId1567"/>
    <hyperlink ref="M1100" r:id="rId1568"/>
    <hyperlink ref="M1102" r:id="rId1569"/>
    <hyperlink ref="M1101" r:id="rId1570"/>
    <hyperlink ref="M910" r:id="rId1571"/>
    <hyperlink ref="M915" r:id="rId1572"/>
    <hyperlink ref="M914" r:id="rId1573"/>
    <hyperlink ref="M909" r:id="rId1574"/>
    <hyperlink ref="M913" r:id="rId1575"/>
    <hyperlink ref="M911" r:id="rId1576"/>
    <hyperlink ref="M912" r:id="rId1577"/>
    <hyperlink ref="M789" r:id="rId1578"/>
    <hyperlink ref="M981" r:id="rId1579"/>
    <hyperlink ref="M983" r:id="rId1580"/>
    <hyperlink ref="M986" r:id="rId1581"/>
    <hyperlink ref="M1116" r:id="rId1582"/>
    <hyperlink ref="M1117" r:id="rId1583"/>
    <hyperlink ref="M1118" r:id="rId1584"/>
    <hyperlink ref="M1121" r:id="rId1585"/>
    <hyperlink ref="M1120" r:id="rId1586"/>
    <hyperlink ref="M1122" r:id="rId1587"/>
    <hyperlink ref="M1123" r:id="rId1588"/>
    <hyperlink ref="M1124" r:id="rId1589"/>
    <hyperlink ref="M497" r:id="rId1590"/>
    <hyperlink ref="M498" r:id="rId1591"/>
    <hyperlink ref="M499" r:id="rId1592"/>
    <hyperlink ref="M500" r:id="rId1593"/>
    <hyperlink ref="M502:M504" r:id="rId1594" display="http://www.yaizu.gr.jp/"/>
    <hyperlink ref="M501" r:id="rId1595"/>
    <hyperlink ref="M690" r:id="rId1596"/>
    <hyperlink ref="M695" r:id="rId1597"/>
    <hyperlink ref="M693" r:id="rId1598"/>
    <hyperlink ref="M692" r:id="rId1599"/>
    <hyperlink ref="M697" r:id="rId1600"/>
    <hyperlink ref="M698" r:id="rId1601"/>
    <hyperlink ref="M699" r:id="rId1602"/>
    <hyperlink ref="M696" r:id="rId1603"/>
    <hyperlink ref="M529" r:id="rId1604"/>
    <hyperlink ref="M530" r:id="rId1605"/>
    <hyperlink ref="M531" r:id="rId1606"/>
    <hyperlink ref="M534" r:id="rId1607"/>
    <hyperlink ref="M259:M260" r:id="rId1608" display="http://www.ataminews.gr.jp/"/>
    <hyperlink ref="M259" r:id="rId1609" display="http://www.ataminews.gr.jp/"/>
    <hyperlink ref="M260" r:id="rId1610" display="http://www.ataminews.gr.jp/"/>
    <hyperlink ref="L171" r:id="rId1611" display="0234-26-5759/kankou@city.sakata.lg.jp"/>
    <hyperlink ref="L173" r:id="rId1612" display="0234-26-5759/kankou@city.sakata.lg.jp"/>
    <hyperlink ref="M178:M179" r:id="rId1613" display="http://www.town.oarai.lg.jp/"/>
    <hyperlink ref="M1021" r:id="rId1614"/>
    <hyperlink ref="M1036" r:id="rId1615"/>
    <hyperlink ref="M1034" r:id="rId1616"/>
    <hyperlink ref="M1016" r:id="rId1617"/>
    <hyperlink ref="M1031" r:id="rId1618"/>
    <hyperlink ref="M1032" r:id="rId1619"/>
    <hyperlink ref="M1038" r:id="rId1620"/>
    <hyperlink ref="M1022" r:id="rId1621"/>
    <hyperlink ref="M1029" r:id="rId1622"/>
    <hyperlink ref="M1023" r:id="rId1623"/>
    <hyperlink ref="M1033" r:id="rId1624"/>
    <hyperlink ref="M1028" r:id="rId1625"/>
    <hyperlink ref="M1015" r:id="rId1626"/>
    <hyperlink ref="M1035" r:id="rId1627"/>
    <hyperlink ref="M293" r:id="rId1628"/>
    <hyperlink ref="M295" r:id="rId1629"/>
    <hyperlink ref="M292" r:id="rId1630"/>
    <hyperlink ref="M294" r:id="rId1631"/>
    <hyperlink ref="M739" r:id="rId1632"/>
    <hyperlink ref="M893" r:id="rId1633"/>
    <hyperlink ref="M891" r:id="rId1634"/>
    <hyperlink ref="M890" r:id="rId1635"/>
    <hyperlink ref="M892" r:id="rId1636"/>
    <hyperlink ref="M889" r:id="rId1637"/>
    <hyperlink ref="M1001" r:id="rId1638"/>
    <hyperlink ref="M1002" r:id="rId1639"/>
    <hyperlink ref="M935:M936" r:id="rId1640" display="http://www.ataminews.gr.jp/"/>
    <hyperlink ref="M932" r:id="rId1641"/>
    <hyperlink ref="M926" r:id="rId1642"/>
    <hyperlink ref="M927" r:id="rId1643" display="http://n-akindo.com/"/>
    <hyperlink ref="M928" r:id="rId1644" display="http://www.niicci.or.jp/hanabitaikai/"/>
    <hyperlink ref="M929" r:id="rId1645" display="http://www.city.niihama.lg.jp/"/>
    <hyperlink ref="M935" r:id="rId1646" display="http://www.ataminews.gr.jp/"/>
    <hyperlink ref="M960" r:id="rId1647"/>
    <hyperlink ref="M961:M962" r:id="rId1648" display="www.imari-ookawachiyama.com"/>
    <hyperlink ref="M963" r:id="rId1649"/>
    <hyperlink ref="M968" r:id="rId1650"/>
    <hyperlink ref="M962" r:id="rId1651"/>
    <hyperlink ref="M969:M970" r:id="rId1652" display="www.city.imari.saga.jp"/>
    <hyperlink ref="M967" r:id="rId1653"/>
    <hyperlink ref="M971" r:id="rId1654"/>
    <hyperlink ref="M966" r:id="rId1655"/>
    <hyperlink ref="M241" r:id="rId1656"/>
    <hyperlink ref="M246" r:id="rId1657"/>
    <hyperlink ref="L193" r:id="rId1658" display="022-354-2618info@matsushima-kanko.com"/>
    <hyperlink ref="L195" r:id="rId1659" display="022-354-2618/info@matsushima-kanko.com"/>
    <hyperlink ref="M192" r:id="rId1660"/>
    <hyperlink ref="M188" r:id="rId1661"/>
    <hyperlink ref="M193" r:id="rId1662"/>
    <hyperlink ref="M189" r:id="rId1663"/>
    <hyperlink ref="M195" r:id="rId1664"/>
    <hyperlink ref="L189" r:id="rId1665" display="022-354-2618/info@matsushima-kanko.com"/>
    <hyperlink ref="L188" r:id="rId1666" display="0225-88-3927/jomon@city.higashimatsushima.miyagi.jp"/>
    <hyperlink ref="M191" r:id="rId1667"/>
    <hyperlink ref="M197" r:id="rId1668"/>
    <hyperlink ref="M199" r:id="rId1669"/>
    <hyperlink ref="M202" r:id="rId1670"/>
    <hyperlink ref="M203" r:id="rId1671"/>
    <hyperlink ref="M205" r:id="rId1672"/>
    <hyperlink ref="M206" r:id="rId1673"/>
    <hyperlink ref="M207" r:id="rId1674"/>
    <hyperlink ref="M272" r:id="rId1675"/>
    <hyperlink ref="M274" r:id="rId1676"/>
    <hyperlink ref="M275:M277" r:id="rId1677" display="https://www.oarai-info.jp"/>
    <hyperlink ref="M279" r:id="rId1678"/>
    <hyperlink ref="M280" r:id="rId1679"/>
    <hyperlink ref="M278" r:id="rId1680"/>
    <hyperlink ref="M273" r:id="rId1681"/>
    <hyperlink ref="M281" r:id="rId1682"/>
    <hyperlink ref="M282" r:id="rId1683"/>
    <hyperlink ref="M288" r:id="rId1684"/>
    <hyperlink ref="M289" r:id="rId1685"/>
    <hyperlink ref="M290" r:id="rId1686"/>
    <hyperlink ref="M291" r:id="rId1687"/>
    <hyperlink ref="M316" r:id="rId1688"/>
    <hyperlink ref="M347" r:id="rId1689"/>
    <hyperlink ref="M346" r:id="rId1690"/>
    <hyperlink ref="M339" r:id="rId1691"/>
    <hyperlink ref="M338" r:id="rId1692"/>
    <hyperlink ref="M335" r:id="rId1693"/>
    <hyperlink ref="M348" r:id="rId1694"/>
    <hyperlink ref="M344" r:id="rId1695"/>
    <hyperlink ref="M353" r:id="rId1696"/>
    <hyperlink ref="M356" r:id="rId1697"/>
    <hyperlink ref="M342" r:id="rId1698"/>
    <hyperlink ref="M349" r:id="rId1699"/>
    <hyperlink ref="M332" r:id="rId1700"/>
    <hyperlink ref="M330" r:id="rId1701"/>
    <hyperlink ref="M325" r:id="rId1702"/>
    <hyperlink ref="M331" r:id="rId1703"/>
    <hyperlink ref="M321" r:id="rId1704"/>
    <hyperlink ref="M337" r:id="rId1705"/>
    <hyperlink ref="M336" r:id="rId1706"/>
    <hyperlink ref="M358" r:id="rId1707"/>
    <hyperlink ref="M357" r:id="rId1708"/>
    <hyperlink ref="M324" r:id="rId1709"/>
    <hyperlink ref="M317" r:id="rId1710"/>
    <hyperlink ref="M320" r:id="rId1711"/>
    <hyperlink ref="M341" r:id="rId1712"/>
    <hyperlink ref="M340" r:id="rId1713"/>
    <hyperlink ref="M343" r:id="rId1714"/>
    <hyperlink ref="M334" r:id="rId1715"/>
    <hyperlink ref="M328" r:id="rId1716"/>
    <hyperlink ref="M329" r:id="rId1717"/>
    <hyperlink ref="M333" r:id="rId1718"/>
    <hyperlink ref="L417" r:id="rId1719"/>
    <hyperlink ref="M421" r:id="rId1720"/>
    <hyperlink ref="L377" r:id="rId1721" display="0259-27-5000/info@visitsado.com"/>
    <hyperlink ref="L375" r:id="rId1722" display="0259-27-5000/info@visitsado.com"/>
    <hyperlink ref="L376" r:id="rId1723" display="0259-27-5000/info@visitsado.com"/>
    <hyperlink ref="L373" r:id="rId1724" display="0259-27-5000/info@visitsado.com"/>
    <hyperlink ref="L372" r:id="rId1725" display="0259-27-5000/info@visitsado.com"/>
    <hyperlink ref="L362" r:id="rId1726" display="0259-27-5000/info@visitsado.com"/>
    <hyperlink ref="L363" r:id="rId1727" display="0259-27-5000/info@visitsado.com"/>
    <hyperlink ref="L378" r:id="rId1728" display="0259-27-5000/info@visitsado.com"/>
    <hyperlink ref="L359" r:id="rId1729" display="0259-27-5000/info@visitsado.com"/>
    <hyperlink ref="L379" r:id="rId1730" display="0259-27-5000/info@visitsado.com"/>
    <hyperlink ref="L360" r:id="rId1731" display="0259-27-5000/info@visitsado.com"/>
    <hyperlink ref="L361" r:id="rId1732" display="0259-27-5000/info@visitsado.com"/>
    <hyperlink ref="L380" r:id="rId1733" display="0259-27-5000/info@visitsado.com"/>
    <hyperlink ref="L381" r:id="rId1734" display="0259-27-5000/info@visitsado.com"/>
    <hyperlink ref="L364" r:id="rId1735" display="0259-27-5000/info@visitsado.com"/>
    <hyperlink ref="L365" r:id="rId1736" display="0259-27-5000/info@visitsado.com"/>
    <hyperlink ref="M359:M360" r:id="rId1737" display="https://www.kyokanko.or.jp/gion/"/>
    <hyperlink ref="M377" r:id="rId1738"/>
    <hyperlink ref="M375" r:id="rId1739"/>
    <hyperlink ref="M376" r:id="rId1740"/>
    <hyperlink ref="M373" r:id="rId1741"/>
    <hyperlink ref="M372" r:id="rId1742"/>
    <hyperlink ref="M364" r:id="rId1743"/>
    <hyperlink ref="M381" r:id="rId1744"/>
    <hyperlink ref="M380" r:id="rId1745"/>
    <hyperlink ref="M361" r:id="rId1746"/>
    <hyperlink ref="M360" r:id="rId1747"/>
    <hyperlink ref="M379" r:id="rId1748"/>
    <hyperlink ref="M359" r:id="rId1749"/>
    <hyperlink ref="M378" r:id="rId1750"/>
    <hyperlink ref="M363" r:id="rId1751"/>
    <hyperlink ref="M362" r:id="rId1752"/>
    <hyperlink ref="M382" r:id="rId1753"/>
    <hyperlink ref="M371" r:id="rId1754"/>
    <hyperlink ref="M374" r:id="rId1755"/>
    <hyperlink ref="M365" r:id="rId1756"/>
    <hyperlink ref="M367" r:id="rId1757"/>
    <hyperlink ref="M368:M370" r:id="rId1758" display="http://www.visitsado.com"/>
    <hyperlink ref="M383" r:id="rId1759"/>
    <hyperlink ref="M505"/>
    <hyperlink ref="M513"/>
    <hyperlink ref="L623" r:id="rId1760"/>
    <hyperlink ref="M612" r:id="rId1761"/>
    <hyperlink ref="M620" r:id="rId1762"/>
    <hyperlink ref="M614" r:id="rId1763"/>
    <hyperlink ref="M610" r:id="rId1764"/>
    <hyperlink ref="M611" r:id="rId1765"/>
    <hyperlink ref="M613" r:id="rId1766"/>
    <hyperlink ref="M622" r:id="rId1767"/>
    <hyperlink ref="M623" r:id="rId1768"/>
    <hyperlink ref="M615" r:id="rId1769"/>
    <hyperlink ref="M618" r:id="rId1770"/>
    <hyperlink ref="M616" r:id="rId1771"/>
    <hyperlink ref="M617" r:id="rId1772"/>
    <hyperlink ref="M482" r:id="rId1773"/>
    <hyperlink ref="M483" r:id="rId1774"/>
    <hyperlink ref="M515" r:id="rId1775"/>
    <hyperlink ref="M514" r:id="rId1776"/>
    <hyperlink ref="M518:M521" r:id="rId1777" display="https://www.shimoda-city.info"/>
    <hyperlink ref="M517" r:id="rId1778"/>
    <hyperlink ref="M526" r:id="rId1779" display="http://www.pearlsea.jp/"/>
    <hyperlink ref="M524" r:id="rId1780"/>
    <hyperlink ref="M525" r:id="rId1781"/>
    <hyperlink ref="M522" r:id="rId1782"/>
    <hyperlink ref="M555" display="http://www.nagoya-festival.jp/"/>
    <hyperlink ref="M556" display="http://www.osu.co.jp/"/>
    <hyperlink ref="M557" display="https://www.higashiyama.city.nagoya.jp/"/>
    <hyperlink ref="M558" display="https://static.chunichi.co.jp/chunichi/pages/event/sumo/"/>
    <hyperlink ref="M559" display="http://www.nagoya-port-festival.com/"/>
    <hyperlink ref="M560" display="http://www.worldcosplaysummit.jp/"/>
    <hyperlink ref="M561" display="http://www.domatsuri.com/"/>
    <hyperlink ref="M562" display="http://www.nagoyajo.city.nagoya.jp/"/>
    <hyperlink ref="M563" display="https://tsurumapark.info/"/>
    <hyperlink ref="M564" display="http://tabimatsuri-nagoya.jp/"/>
    <hyperlink ref="M585" r:id="rId1783"/>
    <hyperlink ref="M586" r:id="rId1784"/>
    <hyperlink ref="M588" r:id="rId1785"/>
    <hyperlink ref="M580" r:id="rId1786"/>
    <hyperlink ref="M584" r:id="rId1787"/>
    <hyperlink ref="M587" r:id="rId1788"/>
    <hyperlink ref="M581" r:id="rId1789"/>
    <hyperlink ref="M589" r:id="rId1790"/>
    <hyperlink ref="M583" r:id="rId1791"/>
    <hyperlink ref="M582" r:id="rId1792"/>
    <hyperlink ref="M684" r:id="rId1793"/>
    <hyperlink ref="M664" r:id="rId1794"/>
    <hyperlink ref="M674" r:id="rId1795"/>
    <hyperlink ref="M677" r:id="rId1796"/>
    <hyperlink ref="M661" r:id="rId1797"/>
    <hyperlink ref="M662" r:id="rId1798"/>
    <hyperlink ref="M667" r:id="rId1799"/>
    <hyperlink ref="M676" r:id="rId1800"/>
    <hyperlink ref="M671" r:id="rId1801"/>
    <hyperlink ref="M672" r:id="rId1802"/>
    <hyperlink ref="M673" r:id="rId1803"/>
    <hyperlink ref="M688" r:id="rId1804"/>
    <hyperlink ref="M689" r:id="rId1805"/>
    <hyperlink ref="M666" r:id="rId1806"/>
    <hyperlink ref="M669" r:id="rId1807"/>
    <hyperlink ref="M682" r:id="rId1808"/>
    <hyperlink ref="M687" r:id="rId1809"/>
    <hyperlink ref="M686" r:id="rId1810"/>
    <hyperlink ref="M663" r:id="rId1811"/>
    <hyperlink ref="M642" r:id="rId1812"/>
    <hyperlink ref="M643" r:id="rId1813"/>
    <hyperlink ref="M644" r:id="rId1814"/>
    <hyperlink ref="M645" r:id="rId1815"/>
    <hyperlink ref="M647" r:id="rId1816"/>
    <hyperlink ref="M646" r:id="rId1817"/>
    <hyperlink ref="M648" r:id="rId1818"/>
    <hyperlink ref="M649" r:id="rId1819"/>
    <hyperlink ref="M650" r:id="rId1820"/>
    <hyperlink ref="M651" r:id="rId1821"/>
    <hyperlink ref="M652" r:id="rId1822"/>
    <hyperlink ref="M653" r:id="rId1823"/>
    <hyperlink ref="M655" r:id="rId1824"/>
    <hyperlink ref="M654" r:id="rId1825"/>
    <hyperlink ref="M656" r:id="rId1826"/>
    <hyperlink ref="M657" r:id="rId1827"/>
    <hyperlink ref="M658" r:id="rId1828"/>
    <hyperlink ref="M659" r:id="rId1829"/>
    <hyperlink ref="M631" r:id="rId1830"/>
    <hyperlink ref="M632" r:id="rId1831"/>
    <hyperlink ref="M641" r:id="rId1832"/>
    <hyperlink ref="M639" r:id="rId1833"/>
    <hyperlink ref="M640" r:id="rId1834"/>
    <hyperlink ref="M627" r:id="rId1835"/>
    <hyperlink ref="M625" r:id="rId1836"/>
    <hyperlink ref="M626" r:id="rId1837"/>
    <hyperlink ref="M636" r:id="rId1838"/>
    <hyperlink ref="M634" r:id="rId1839"/>
    <hyperlink ref="M628" r:id="rId1840"/>
    <hyperlink ref="M624" r:id="rId1841"/>
    <hyperlink ref="M633" r:id="rId1842"/>
    <hyperlink ref="M635" r:id="rId1843"/>
    <hyperlink ref="M637" r:id="rId1844"/>
    <hyperlink ref="M638" r:id="rId1845"/>
    <hyperlink ref="M630" r:id="rId1846"/>
    <hyperlink ref="M629" r:id="rId1847"/>
    <hyperlink ref="M716" r:id="rId1848"/>
    <hyperlink ref="M717" r:id="rId1849"/>
    <hyperlink ref="M718" r:id="rId1850"/>
    <hyperlink ref="M719" r:id="rId1851"/>
    <hyperlink ref="M759" r:id="rId1852"/>
    <hyperlink ref="M755" r:id="rId1853"/>
    <hyperlink ref="M754" r:id="rId1854"/>
    <hyperlink ref="M747" r:id="rId1855"/>
    <hyperlink ref="M758" r:id="rId1856"/>
    <hyperlink ref="M749" r:id="rId1857"/>
    <hyperlink ref="M750" r:id="rId1858"/>
    <hyperlink ref="M751" r:id="rId1859"/>
    <hyperlink ref="M752" r:id="rId1860"/>
    <hyperlink ref="M756" r:id="rId1861"/>
    <hyperlink ref="M763" r:id="rId1862"/>
    <hyperlink ref="M764" r:id="rId1863"/>
    <hyperlink ref="M765" r:id="rId1864"/>
    <hyperlink ref="M766" r:id="rId1865"/>
    <hyperlink ref="M748" r:id="rId1866"/>
    <hyperlink ref="M760" r:id="rId1867"/>
    <hyperlink ref="M757" r:id="rId1868"/>
    <hyperlink ref="M761" r:id="rId1869"/>
    <hyperlink ref="M767" r:id="rId1870"/>
    <hyperlink ref="M753" r:id="rId1871"/>
    <hyperlink ref="M800" r:id="rId1872"/>
    <hyperlink ref="M813" r:id="rId1873"/>
    <hyperlink ref="M795" r:id="rId1874"/>
    <hyperlink ref="M796" r:id="rId1875"/>
    <hyperlink ref="M797" r:id="rId1876"/>
    <hyperlink ref="M805" r:id="rId1877"/>
    <hyperlink ref="M873" r:id="rId1878"/>
    <hyperlink ref="M733" r:id="rId1879"/>
    <hyperlink ref="M919" r:id="rId1880"/>
    <hyperlink ref="M1062"/>
    <hyperlink ref="M1063"/>
    <hyperlink ref="M1064"/>
    <hyperlink ref="M1061"/>
    <hyperlink ref="M1060"/>
    <hyperlink ref="L1000" r:id="rId1881" display="e0624001@pref.wakayama.lg.jp"/>
    <hyperlink ref="M1000" r:id="rId1882"/>
    <hyperlink ref="M1046" r:id="rId1883"/>
    <hyperlink ref="M1047" r:id="rId1884"/>
    <hyperlink ref="M1056" r:id="rId1885"/>
    <hyperlink ref="M1057" r:id="rId1886"/>
    <hyperlink ref="M1113" r:id="rId1887"/>
    <hyperlink ref="M243" r:id="rId1888"/>
    <hyperlink ref="M244" r:id="rId1889"/>
    <hyperlink ref="M247" r:id="rId1890"/>
    <hyperlink ref="M248" r:id="rId1891"/>
    <hyperlink ref="M249" r:id="rId1892"/>
    <hyperlink ref="M250" r:id="rId1893"/>
    <hyperlink ref="M251" r:id="rId1894"/>
    <hyperlink ref="M861" r:id="rId1895"/>
    <hyperlink ref="M862" r:id="rId1896"/>
    <hyperlink ref="M863" r:id="rId1897"/>
    <hyperlink ref="M864" r:id="rId1898"/>
    <hyperlink ref="M865" r:id="rId1899"/>
    <hyperlink ref="M866" r:id="rId1900"/>
    <hyperlink ref="M867" r:id="rId1901"/>
    <hyperlink ref="M860" r:id="rId1902"/>
    <hyperlink ref="M854" r:id="rId1903"/>
    <hyperlink ref="M855" r:id="rId1904"/>
    <hyperlink ref="M853" r:id="rId1905"/>
    <hyperlink ref="M858" r:id="rId1906"/>
    <hyperlink ref="M859" r:id="rId1907"/>
    <hyperlink ref="M908" r:id="rId1908"/>
    <hyperlink ref="L907" r:id="rId1909"/>
    <hyperlink ref="M902" r:id="rId1910"/>
    <hyperlink ref="M907" r:id="rId1911"/>
    <hyperlink ref="M901" r:id="rId1912"/>
    <hyperlink ref="M904" r:id="rId1913"/>
    <hyperlink ref="M905" r:id="rId1914"/>
    <hyperlink ref="M903" r:id="rId1915"/>
    <hyperlink ref="M883" r:id="rId1916"/>
    <hyperlink ref="L883" r:id="rId1917"/>
    <hyperlink ref="L878" r:id="rId1918"/>
    <hyperlink ref="L877" r:id="rId1919"/>
    <hyperlink ref="L884" r:id="rId1920"/>
    <hyperlink ref="M884" r:id="rId1921"/>
    <hyperlink ref="M1078" r:id="rId1922" display="http://www.pearlsea.jp/"/>
    <hyperlink ref="M1081" r:id="rId1923"/>
    <hyperlink ref="L1079" r:id="rId1924" display="e0624001@pref.wakayama.lg.jp"/>
    <hyperlink ref="M1079" r:id="rId1925"/>
    <hyperlink ref="M1080" r:id="rId1926"/>
    <hyperlink ref="M1084" r:id="rId1927"/>
    <hyperlink ref="M1083" r:id="rId1928"/>
    <hyperlink ref="M1082" r:id="rId1929"/>
    <hyperlink ref="M1086" r:id="rId1930"/>
    <hyperlink ref="M1085" r:id="rId1931"/>
    <hyperlink ref="M1087" r:id="rId1932"/>
    <hyperlink ref="M132" r:id="rId1933"/>
    <hyperlink ref="M133" r:id="rId1934"/>
    <hyperlink ref="M134" r:id="rId1935"/>
    <hyperlink ref="M137" r:id="rId1936"/>
    <hyperlink ref="M139" r:id="rId1937"/>
    <hyperlink ref="M141" r:id="rId1938"/>
    <hyperlink ref="M167" r:id="rId1939"/>
    <hyperlink ref="M168" r:id="rId1940"/>
    <hyperlink ref="M180" r:id="rId1941"/>
    <hyperlink ref="M183" r:id="rId1942"/>
    <hyperlink ref="M184" r:id="rId1943"/>
    <hyperlink ref="M196" r:id="rId1944"/>
    <hyperlink ref="M208" r:id="rId1945"/>
    <hyperlink ref="M210" r:id="rId1946"/>
    <hyperlink ref="M211" r:id="rId1947"/>
    <hyperlink ref="M212" r:id="rId1948"/>
    <hyperlink ref="M213" r:id="rId1949"/>
    <hyperlink ref="M214" r:id="rId1950"/>
    <hyperlink ref="M215" r:id="rId1951"/>
    <hyperlink ref="M218" r:id="rId1952"/>
    <hyperlink ref="M219" r:id="rId1953"/>
    <hyperlink ref="M220" r:id="rId1954"/>
    <hyperlink ref="M221" r:id="rId1955"/>
    <hyperlink ref="M223" r:id="rId1956"/>
    <hyperlink ref="M224" r:id="rId1957"/>
    <hyperlink ref="M225" r:id="rId1958"/>
    <hyperlink ref="M226" r:id="rId1959"/>
    <hyperlink ref="M227" r:id="rId1960"/>
    <hyperlink ref="M229" r:id="rId1961"/>
    <hyperlink ref="M230" r:id="rId1962"/>
    <hyperlink ref="M231" r:id="rId1963"/>
    <hyperlink ref="M232" r:id="rId1964"/>
    <hyperlink ref="M233" r:id="rId1965"/>
    <hyperlink ref="M234" r:id="rId1966"/>
    <hyperlink ref="M235" r:id="rId1967"/>
    <hyperlink ref="M237" r:id="rId1968"/>
    <hyperlink ref="M238" r:id="rId1969"/>
    <hyperlink ref="M239" r:id="rId1970"/>
    <hyperlink ref="M240" r:id="rId1971"/>
    <hyperlink ref="M242" r:id="rId1972"/>
    <hyperlink ref="M245" r:id="rId1973"/>
    <hyperlink ref="M252" r:id="rId1974"/>
    <hyperlink ref="M253" r:id="rId1975"/>
    <hyperlink ref="M254" r:id="rId1976"/>
    <hyperlink ref="M255" r:id="rId1977"/>
    <hyperlink ref="M256" r:id="rId1978"/>
    <hyperlink ref="M257" r:id="rId1979"/>
    <hyperlink ref="M275" r:id="rId1980"/>
    <hyperlink ref="M276" r:id="rId1981"/>
    <hyperlink ref="M277" r:id="rId1982"/>
    <hyperlink ref="M286" r:id="rId1983"/>
    <hyperlink ref="M287" r:id="rId1984"/>
    <hyperlink ref="M296" r:id="rId1985"/>
    <hyperlink ref="M297" r:id="rId1986"/>
    <hyperlink ref="M298" r:id="rId1987"/>
    <hyperlink ref="M299" r:id="rId1988"/>
    <hyperlink ref="M300" r:id="rId1989"/>
    <hyperlink ref="M301" r:id="rId1990"/>
    <hyperlink ref="M302" r:id="rId1991"/>
    <hyperlink ref="M303" r:id="rId1992"/>
    <hyperlink ref="M304" r:id="rId1993"/>
    <hyperlink ref="M305" r:id="rId1994"/>
    <hyperlink ref="M306" r:id="rId1995"/>
    <hyperlink ref="M307" r:id="rId1996"/>
    <hyperlink ref="M308" r:id="rId1997"/>
    <hyperlink ref="M315" r:id="rId1998"/>
    <hyperlink ref="M366" r:id="rId1999"/>
    <hyperlink ref="M368" r:id="rId2000"/>
    <hyperlink ref="M369" r:id="rId2001"/>
    <hyperlink ref="M370" r:id="rId2002"/>
    <hyperlink ref="M394" r:id="rId2003"/>
    <hyperlink ref="M395" r:id="rId2004"/>
    <hyperlink ref="M397" r:id="rId2005"/>
    <hyperlink ref="M399" r:id="rId2006"/>
    <hyperlink ref="M400" r:id="rId2007"/>
    <hyperlink ref="M403" r:id="rId2008"/>
    <hyperlink ref="M404" r:id="rId2009"/>
    <hyperlink ref="M416" r:id="rId2010"/>
    <hyperlink ref="M417" r:id="rId2011"/>
    <hyperlink ref="M418" r:id="rId2012"/>
    <hyperlink ref="M419" r:id="rId2013"/>
    <hyperlink ref="M420" r:id="rId2014"/>
    <hyperlink ref="M422" r:id="rId2015"/>
    <hyperlink ref="M423" r:id="rId2016"/>
    <hyperlink ref="M424" r:id="rId2017"/>
    <hyperlink ref="M425" r:id="rId2018"/>
    <hyperlink ref="M426" r:id="rId2019"/>
    <hyperlink ref="M427" r:id="rId2020"/>
    <hyperlink ref="M428" r:id="rId2021"/>
    <hyperlink ref="M429" r:id="rId2022"/>
    <hyperlink ref="M430" r:id="rId2023"/>
    <hyperlink ref="M431" r:id="rId2024"/>
    <hyperlink ref="M432" r:id="rId2025"/>
    <hyperlink ref="M433" r:id="rId2026"/>
    <hyperlink ref="M434" r:id="rId2027"/>
    <hyperlink ref="M435" r:id="rId2028"/>
    <hyperlink ref="M436" r:id="rId2029"/>
    <hyperlink ref="M437" r:id="rId2030"/>
    <hyperlink ref="M438" r:id="rId2031"/>
    <hyperlink ref="M439" r:id="rId2032"/>
    <hyperlink ref="M440" r:id="rId2033"/>
    <hyperlink ref="M480" r:id="rId2034"/>
    <hyperlink ref="M481" r:id="rId2035"/>
    <hyperlink ref="M484" r:id="rId2036"/>
    <hyperlink ref="M485" r:id="rId2037"/>
    <hyperlink ref="M486" r:id="rId2038"/>
    <hyperlink ref="M487" r:id="rId2039"/>
    <hyperlink ref="M488" r:id="rId2040"/>
    <hyperlink ref="M489" r:id="rId2041"/>
    <hyperlink ref="M490" r:id="rId2042"/>
    <hyperlink ref="M491" r:id="rId2043"/>
    <hyperlink ref="M492" r:id="rId2044"/>
    <hyperlink ref="M493" r:id="rId2045"/>
    <hyperlink ref="M494" r:id="rId2046"/>
    <hyperlink ref="M495" r:id="rId2047"/>
    <hyperlink ref="M496" r:id="rId2048"/>
    <hyperlink ref="M502" r:id="rId2049"/>
    <hyperlink ref="M503" r:id="rId2050"/>
    <hyperlink ref="M504" r:id="rId2051"/>
    <hyperlink ref="M518" r:id="rId2052"/>
    <hyperlink ref="M519" r:id="rId2053"/>
    <hyperlink ref="M520" r:id="rId2054"/>
    <hyperlink ref="M521" r:id="rId2055"/>
    <hyperlink ref="M568" r:id="rId2056"/>
    <hyperlink ref="M569" r:id="rId2057"/>
    <hyperlink ref="M570" r:id="rId2058"/>
    <hyperlink ref="M571" r:id="rId2059"/>
    <hyperlink ref="M572" r:id="rId2060"/>
    <hyperlink ref="M573" r:id="rId2061"/>
    <hyperlink ref="M574" r:id="rId2062"/>
    <hyperlink ref="M575" r:id="rId2063"/>
    <hyperlink ref="M576" r:id="rId2064"/>
    <hyperlink ref="M577" r:id="rId2065"/>
    <hyperlink ref="M578" r:id="rId2066"/>
    <hyperlink ref="M579" r:id="rId2067"/>
    <hyperlink ref="M590" r:id="rId2068"/>
    <hyperlink ref="M591" r:id="rId2069"/>
    <hyperlink ref="M592" r:id="rId2070"/>
    <hyperlink ref="M593" r:id="rId2071"/>
    <hyperlink ref="M594" r:id="rId2072"/>
    <hyperlink ref="M595" r:id="rId2073"/>
    <hyperlink ref="M665" r:id="rId2074"/>
    <hyperlink ref="M668" r:id="rId2075"/>
    <hyperlink ref="M670" r:id="rId2076"/>
    <hyperlink ref="M675" r:id="rId2077"/>
    <hyperlink ref="M678" r:id="rId2078"/>
    <hyperlink ref="M679" r:id="rId2079"/>
    <hyperlink ref="M680" r:id="rId2080"/>
    <hyperlink ref="M681" r:id="rId2081"/>
    <hyperlink ref="M683" r:id="rId2082"/>
    <hyperlink ref="M685" r:id="rId2083"/>
    <hyperlink ref="M720" r:id="rId2084"/>
    <hyperlink ref="M721" r:id="rId2085"/>
    <hyperlink ref="M722" r:id="rId2086"/>
    <hyperlink ref="M734" r:id="rId2087"/>
    <hyperlink ref="M735" r:id="rId2088"/>
    <hyperlink ref="M736" r:id="rId2089"/>
    <hyperlink ref="M740" r:id="rId2090"/>
    <hyperlink ref="M741" r:id="rId2091"/>
    <hyperlink ref="M742" r:id="rId2092"/>
    <hyperlink ref="M762" r:id="rId2093"/>
    <hyperlink ref="M768" r:id="rId2094"/>
    <hyperlink ref="M790" r:id="rId2095"/>
    <hyperlink ref="M791" r:id="rId2096"/>
    <hyperlink ref="M792" r:id="rId2097"/>
    <hyperlink ref="M793" r:id="rId2098"/>
    <hyperlink ref="M794" r:id="rId2099"/>
    <hyperlink ref="M798" r:id="rId2100"/>
    <hyperlink ref="M799" r:id="rId2101"/>
    <hyperlink ref="M801" r:id="rId2102"/>
    <hyperlink ref="M802" r:id="rId2103"/>
    <hyperlink ref="M803" r:id="rId2104"/>
    <hyperlink ref="M804" r:id="rId2105"/>
    <hyperlink ref="M806" r:id="rId2106"/>
    <hyperlink ref="M807" r:id="rId2107"/>
    <hyperlink ref="M808" r:id="rId2108"/>
    <hyperlink ref="M809" r:id="rId2109"/>
    <hyperlink ref="M810" r:id="rId2110"/>
    <hyperlink ref="M811" r:id="rId2111"/>
    <hyperlink ref="M812" r:id="rId2112"/>
    <hyperlink ref="M814" r:id="rId2113"/>
    <hyperlink ref="M815" r:id="rId2114"/>
    <hyperlink ref="M816" r:id="rId2115"/>
    <hyperlink ref="M817" r:id="rId2116"/>
    <hyperlink ref="M818" r:id="rId2117"/>
    <hyperlink ref="M819" r:id="rId2118"/>
    <hyperlink ref="M820" r:id="rId2119"/>
    <hyperlink ref="M821" r:id="rId2120"/>
    <hyperlink ref="M822" r:id="rId2121"/>
    <hyperlink ref="M823" r:id="rId2122"/>
    <hyperlink ref="M824" r:id="rId2123"/>
    <hyperlink ref="M825" r:id="rId2124"/>
    <hyperlink ref="M826" r:id="rId2125"/>
    <hyperlink ref="M827" r:id="rId2126"/>
    <hyperlink ref="M828" r:id="rId2127"/>
    <hyperlink ref="M829" r:id="rId2128"/>
    <hyperlink ref="M831" r:id="rId2129"/>
    <hyperlink ref="M832" r:id="rId2130"/>
    <hyperlink ref="M833" r:id="rId2131"/>
    <hyperlink ref="M834" r:id="rId2132"/>
    <hyperlink ref="M836" r:id="rId2133"/>
    <hyperlink ref="M841" r:id="rId2134"/>
    <hyperlink ref="M846" r:id="rId2135"/>
    <hyperlink ref="M852" r:id="rId2136"/>
    <hyperlink ref="M856" r:id="rId2137"/>
    <hyperlink ref="M857" r:id="rId2138"/>
    <hyperlink ref="M875" r:id="rId2139"/>
    <hyperlink ref="M876" r:id="rId2140"/>
    <hyperlink ref="M877" r:id="rId2141"/>
    <hyperlink ref="M878" r:id="rId2142"/>
    <hyperlink ref="M885" r:id="rId2143"/>
    <hyperlink ref="M886" r:id="rId2144"/>
    <hyperlink ref="M887" r:id="rId2145"/>
    <hyperlink ref="M888" r:id="rId2146"/>
    <hyperlink ref="M906" r:id="rId2147"/>
    <hyperlink ref="M920" r:id="rId2148"/>
    <hyperlink ref="M921" r:id="rId2149"/>
    <hyperlink ref="M922" r:id="rId2150"/>
    <hyperlink ref="M923" r:id="rId2151"/>
    <hyperlink ref="M924" r:id="rId2152"/>
    <hyperlink ref="M925" r:id="rId2153"/>
    <hyperlink ref="M931" r:id="rId2154"/>
    <hyperlink ref="M961" r:id="rId2155"/>
    <hyperlink ref="M964" r:id="rId2156"/>
    <hyperlink ref="M969" r:id="rId2157"/>
    <hyperlink ref="M970" r:id="rId2158"/>
    <hyperlink ref="M1003" r:id="rId2159"/>
    <hyperlink ref="M1004" r:id="rId2160"/>
    <hyperlink ref="M1006" r:id="rId2161"/>
    <hyperlink ref="M1007" r:id="rId2162"/>
    <hyperlink ref="M1008" r:id="rId2163"/>
    <hyperlink ref="M1009" r:id="rId2164"/>
    <hyperlink ref="M1010" r:id="rId2165"/>
    <hyperlink ref="M1013" r:id="rId2166"/>
    <hyperlink ref="M1014" r:id="rId2167"/>
    <hyperlink ref="M1017" r:id="rId2168"/>
    <hyperlink ref="M1018" r:id="rId2169"/>
    <hyperlink ref="M1020" r:id="rId2170"/>
    <hyperlink ref="M1024" r:id="rId2171"/>
    <hyperlink ref="M1025" r:id="rId2172"/>
    <hyperlink ref="M1027" r:id="rId2173"/>
    <hyperlink ref="M1030" r:id="rId2174"/>
    <hyperlink ref="M1037" r:id="rId2175"/>
    <hyperlink ref="M1050" r:id="rId2176"/>
    <hyperlink ref="M1051" r:id="rId2177"/>
    <hyperlink ref="M1054" r:id="rId2178"/>
    <hyperlink ref="M1065" r:id="rId2179"/>
    <hyperlink ref="M1066" r:id="rId2180"/>
    <hyperlink ref="M1067" r:id="rId2181"/>
    <hyperlink ref="M1072" r:id="rId2182"/>
    <hyperlink ref="M1073" r:id="rId2183"/>
    <hyperlink ref="M1074" r:id="rId2184"/>
    <hyperlink ref="M1075" r:id="rId2185"/>
    <hyperlink ref="M1076" r:id="rId2186"/>
    <hyperlink ref="M1088" r:id="rId2187"/>
    <hyperlink ref="M1089" r:id="rId2188"/>
    <hyperlink ref="M737" r:id="rId2189"/>
    <hyperlink ref="M738" r:id="rId2190"/>
    <hyperlink ref="M236" r:id="rId2191"/>
    <hyperlink ref="L1364" r:id="rId2192" display="0259-27-5000/info@visitsado.com"/>
    <hyperlink ref="L1362" r:id="rId2193" display="0259-27-5000/info@visitsado.com"/>
    <hyperlink ref="L1363" r:id="rId2194" display="0259-27-5000/info@visitsado.com"/>
    <hyperlink ref="L1360" r:id="rId2195" display="0259-27-5000/info@visitsado.com"/>
    <hyperlink ref="L1359" r:id="rId2196" display="0259-27-5000/info@visitsado.com"/>
    <hyperlink ref="L1350" r:id="rId2197" display="0259-27-5000/info@visitsado.com"/>
    <hyperlink ref="L1351" r:id="rId2198" display="0259-27-5000/info@visitsado.com"/>
    <hyperlink ref="L1365" r:id="rId2199" display="0259-27-5000/info@visitsado.com"/>
    <hyperlink ref="L1347" r:id="rId2200" display="0259-27-5000/info@visitsado.com"/>
    <hyperlink ref="L1366" r:id="rId2201" display="0259-27-5000/info@visitsado.com"/>
    <hyperlink ref="L1348" r:id="rId2202" display="0259-27-5000/info@visitsado.com"/>
    <hyperlink ref="L1349" r:id="rId2203" display="0259-27-5000/info@visitsado.com"/>
    <hyperlink ref="L1368" r:id="rId2204" display="0259-27-5000/info@visitsado.com"/>
    <hyperlink ref="L1352" r:id="rId2205" display="0259-27-5000/info@visitsado.com"/>
    <hyperlink ref="L1353" r:id="rId2206" display="0259-27-5000/info@visitsado.com"/>
    <hyperlink ref="M1347:M1348" r:id="rId2207" display="https://www.kyokanko.or.jp/gion/"/>
    <hyperlink ref="M1364" r:id="rId2208"/>
    <hyperlink ref="M1362" r:id="rId2209"/>
    <hyperlink ref="M1363" r:id="rId2210"/>
    <hyperlink ref="M1360" r:id="rId2211"/>
    <hyperlink ref="M1359" r:id="rId2212"/>
    <hyperlink ref="M1352" r:id="rId2213"/>
    <hyperlink ref="M1368" r:id="rId2214"/>
    <hyperlink ref="M1349" r:id="rId2215"/>
    <hyperlink ref="M1348" r:id="rId2216"/>
    <hyperlink ref="M1366" r:id="rId2217"/>
    <hyperlink ref="M1347" r:id="rId2218"/>
    <hyperlink ref="M1365" r:id="rId2219"/>
    <hyperlink ref="M1351" r:id="rId2220"/>
    <hyperlink ref="M1350" r:id="rId2221"/>
    <hyperlink ref="M1370" r:id="rId2222"/>
    <hyperlink ref="M1358" r:id="rId2223"/>
    <hyperlink ref="M1361" r:id="rId2224"/>
    <hyperlink ref="M1353" r:id="rId2225"/>
    <hyperlink ref="M1354" r:id="rId2226"/>
    <hyperlink ref="M1355:M1357" r:id="rId2227" display="http://www.visitsado.com"/>
    <hyperlink ref="M1371" r:id="rId2228"/>
    <hyperlink ref="M1355" r:id="rId2229"/>
    <hyperlink ref="M1356" r:id="rId2230"/>
    <hyperlink ref="M1357" r:id="rId2231"/>
    <hyperlink ref="M1369" r:id="rId2232"/>
    <hyperlink ref="M1367" r:id="rId2233"/>
    <hyperlink ref="M2149" r:id="rId2234"/>
    <hyperlink ref="M2140" r:id="rId2235"/>
    <hyperlink ref="M2150" r:id="rId2236"/>
    <hyperlink ref="L2155" r:id="rId2237" display="e0624001@pref.wakayama.lg.jp"/>
    <hyperlink ref="M2142" r:id="rId2238"/>
    <hyperlink ref="M2143" r:id="rId2239"/>
    <hyperlink ref="M2146" r:id="rId2240"/>
    <hyperlink ref="M2148" r:id="rId2241"/>
    <hyperlink ref="M2155" r:id="rId2242"/>
    <hyperlink ref="M2141" r:id="rId2243"/>
    <hyperlink ref="M2144" r:id="rId2244"/>
    <hyperlink ref="M2145" r:id="rId2245"/>
    <hyperlink ref="M2154" r:id="rId2246"/>
    <hyperlink ref="M2153" r:id="rId2247"/>
    <hyperlink ref="M2152" r:id="rId2248"/>
    <hyperlink ref="M2151" r:id="rId2249"/>
    <hyperlink ref="M2147" r:id="rId2250"/>
    <hyperlink ref="M2660" r:id="rId2251"/>
    <hyperlink ref="L2660" r:id="rId2252"/>
    <hyperlink ref="L2655" r:id="rId2253"/>
    <hyperlink ref="L2654" r:id="rId2254"/>
    <hyperlink ref="L2661" r:id="rId2255"/>
    <hyperlink ref="M2661" r:id="rId2256"/>
    <hyperlink ref="M2654" r:id="rId2257"/>
    <hyperlink ref="M2655" r:id="rId2258"/>
    <hyperlink ref="M2706"/>
    <hyperlink ref="M2707"/>
    <hyperlink ref="M2708" r:id="rId2259"/>
    <hyperlink ref="M2705"/>
    <hyperlink ref="M2704"/>
    <hyperlink ref="M2786" r:id="rId2260"/>
    <hyperlink ref="M2245" r:id="rId2261"/>
    <hyperlink ref="M2246" r:id="rId2262"/>
    <hyperlink ref="M2247" r:id="rId2263"/>
    <hyperlink ref="M2248" r:id="rId2264"/>
    <hyperlink ref="M1626" r:id="rId2265"/>
    <hyperlink ref="M36" r:id="rId2266"/>
    <hyperlink ref="M1167" r:id="rId2267"/>
    <hyperlink ref="M1476" r:id="rId2268"/>
    <hyperlink ref="M2183" r:id="rId2269"/>
    <hyperlink ref="M2189" r:id="rId2270"/>
    <hyperlink ref="M2190" r:id="rId2271"/>
    <hyperlink ref="M442" r:id="rId2272" display="http://www.ccis-toyama.or.jp/toyama/cin/top.html"/>
    <hyperlink ref="M443" r:id="rId2273" display="http://www.tulipfair.or.jp/"/>
    <hyperlink ref="M444" r:id="rId2274" display="http://www.alpen-route.com/"/>
    <hyperlink ref="M445" r:id="rId2275" display="https://www.info-toyama.com/event/11035/"/>
    <hyperlink ref="M448" r:id="rId2276" display="http://www.hotaruikamuseum.com/museum/sea_tours.htm"/>
    <hyperlink ref="M460" r:id="rId2277" display="http://www.info-toyama.com/event/10006/"/>
    <hyperlink ref="M461" r:id="rId2278" display="http://www.info-toyama.com/event/50039/"/>
    <hyperlink ref="M462" r:id="rId2279" display="http://www.info-toyama.com/event/40029/"/>
    <hyperlink ref="M463" r:id="rId2280" display="http://www.info-toyama.com/event/20088/"/>
    <hyperlink ref="M464" r:id="rId2281" display="http://www.info-toyama.com/event/20011/"/>
    <hyperlink ref="M465" r:id="rId2282" display="http://www.info-toyama.com/event/20052/"/>
    <hyperlink ref="M466" r:id="rId2283" display="http://www.info-toyama.com/event/20059/"/>
    <hyperlink ref="M441" r:id="rId2284" display="http://www.info-toyama.com/event/102717/"/>
    <hyperlink ref="M451" r:id="rId2285" display="http://www.info-toyama.com/event/20031/"/>
    <hyperlink ref="M459" r:id="rId2286" display="http://www.info-toyama.com/event/20007/"/>
    <hyperlink ref="M458" r:id="rId2287" display="http://www.info-toyama.com/event/40008/"/>
    <hyperlink ref="M457" r:id="rId2288" display="http://www.yatsuo.net/kazenobon/"/>
    <hyperlink ref="M467" r:id="rId2289" display="http://www.info-toyama.com/event/20063/"/>
    <hyperlink ref="M446" r:id="rId2290" display="http://www.takaoka.or.jp/"/>
    <hyperlink ref="M452" r:id="rId2291"/>
    <hyperlink ref="M453" r:id="rId2292"/>
    <hyperlink ref="M447" r:id="rId2293"/>
    <hyperlink ref="M455" r:id="rId2294"/>
    <hyperlink ref="M450" r:id="rId2295" display="http://www.info-toyama.com/event/10009/"/>
    <hyperlink ref="M454" r:id="rId2296"/>
    <hyperlink ref="M456" r:id="rId2297" display="http://www.takaoka.or.jp/manyou/"/>
    <hyperlink ref="M470" r:id="rId2298"/>
    <hyperlink ref="M471" r:id="rId2299"/>
    <hyperlink ref="M449" r:id="rId2300"/>
    <hyperlink ref="M468" r:id="rId2301" display="http://www.info-toyama.com/event/20063/"/>
  </hyperlinks>
  <pageMargins left="0.7" right="0.7" top="0.75" bottom="0.75" header="0.3" footer="0.3"/>
  <pageSetup paperSize="9" orientation="portrait" r:id="rId2302"/>
  <drawing r:id="rId23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黒田隆明</dc:creator>
  <cp:lastModifiedBy>黒田 隆明</cp:lastModifiedBy>
  <dcterms:created xsi:type="dcterms:W3CDTF">2021-01-26T12:15:24Z</dcterms:created>
  <dcterms:modified xsi:type="dcterms:W3CDTF">2024-04-01T05:33:06Z</dcterms:modified>
</cp:coreProperties>
</file>